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arcadiso365.sharepoint.com/teams/RemediationLATAM/Documentos Compartilhados/02 - Projetos de Remediação/19 - CBC_Barreira_Hidraulica/Dados-Monitoramento/Barreira Hidraulica/Dash_Monitoramento Sistema/"/>
    </mc:Choice>
  </mc:AlternateContent>
  <xr:revisionPtr revIDLastSave="1421" documentId="13_ncr:1_{FF1B571D-B90C-4267-9FB9-8A3EAE124FEE}" xr6:coauthVersionLast="46" xr6:coauthVersionMax="46" xr10:uidLastSave="{EFE7FF0B-D423-4343-83B7-185176151D96}"/>
  <bookViews>
    <workbookView xWindow="-21720" yWindow="2730" windowWidth="21840" windowHeight="13140" tabRatio="916" firstSheet="1" activeTab="1" xr2:uid="{EC434433-9DAE-4A8A-B9BD-B690F1E840D6}"/>
  </bookViews>
  <sheets>
    <sheet name="Dados-Sistema" sheetId="6" r:id="rId1"/>
    <sheet name="Dados PBs" sheetId="26" r:id="rId2"/>
    <sheet name="Dados PIs" sheetId="30" r:id="rId3"/>
    <sheet name="Dados Sumidouro" sheetId="32" r:id="rId4"/>
    <sheet name="Dados PMs" sheetId="33" r:id="rId5"/>
    <sheet name="DataBase_Sistema" sheetId="28" r:id="rId6"/>
    <sheet name="DataBase_PBs" sheetId="27" r:id="rId7"/>
    <sheet name="DataBase_PIs" sheetId="29" r:id="rId8"/>
    <sheet name="DataBase_PIs_2" sheetId="31" r:id="rId9"/>
    <sheet name="DataBase_PMs" sheetId="34" r:id="rId10"/>
    <sheet name="ParametrosPMs" sheetId="3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879" i="33" l="1"/>
  <c r="E4879" i="33"/>
  <c r="F4879" i="33" s="1"/>
  <c r="D4880" i="33"/>
  <c r="E4880" i="33"/>
  <c r="F4880" i="33" s="1"/>
  <c r="D4881" i="33"/>
  <c r="E4881" i="33"/>
  <c r="F4881" i="33" s="1"/>
  <c r="D4882" i="33"/>
  <c r="E4882" i="33"/>
  <c r="F4882" i="33" s="1"/>
  <c r="D4883" i="33"/>
  <c r="E4883" i="33"/>
  <c r="F4883" i="33" s="1"/>
  <c r="D4884" i="33"/>
  <c r="E4884" i="33"/>
  <c r="F4884" i="33" s="1"/>
  <c r="D4885" i="33"/>
  <c r="E4885" i="33"/>
  <c r="F4885" i="33" s="1"/>
  <c r="D4886" i="33"/>
  <c r="E4886" i="33"/>
  <c r="F4886" i="33" s="1"/>
  <c r="D4887" i="33"/>
  <c r="E4887" i="33"/>
  <c r="F4887" i="33" s="1"/>
  <c r="D4888" i="33"/>
  <c r="E4888" i="33"/>
  <c r="F4888" i="33" s="1"/>
  <c r="D4889" i="33"/>
  <c r="E4889" i="33"/>
  <c r="F4889" i="33" s="1"/>
  <c r="D4890" i="33"/>
  <c r="E4890" i="33"/>
  <c r="F4890" i="33" s="1"/>
  <c r="D4891" i="33"/>
  <c r="E4891" i="33"/>
  <c r="F4891" i="33" s="1"/>
  <c r="D4892" i="33"/>
  <c r="E4892" i="33"/>
  <c r="F4892" i="33" s="1"/>
  <c r="D4893" i="33"/>
  <c r="E4893" i="33"/>
  <c r="F4893" i="33" s="1"/>
  <c r="D4894" i="33"/>
  <c r="E4894" i="33"/>
  <c r="F4894" i="33" s="1"/>
  <c r="D4895" i="33"/>
  <c r="E4895" i="33"/>
  <c r="F4895" i="33" s="1"/>
  <c r="D4896" i="33"/>
  <c r="E4896" i="33"/>
  <c r="F4896" i="33" s="1"/>
  <c r="D4897" i="33"/>
  <c r="E4897" i="33"/>
  <c r="F4897" i="33" s="1"/>
  <c r="D4898" i="33"/>
  <c r="E4898" i="33"/>
  <c r="F4898" i="33" s="1"/>
  <c r="D4899" i="33"/>
  <c r="E4899" i="33"/>
  <c r="F4899" i="33" s="1"/>
  <c r="D4900" i="33"/>
  <c r="E4900" i="33"/>
  <c r="F4900" i="33" s="1"/>
  <c r="D4901" i="33"/>
  <c r="E4901" i="33"/>
  <c r="F4901" i="33" s="1"/>
  <c r="D4902" i="33"/>
  <c r="E4902" i="33"/>
  <c r="F4902" i="33" s="1"/>
  <c r="D4903" i="33"/>
  <c r="E4903" i="33"/>
  <c r="F4903" i="33" s="1"/>
  <c r="D4904" i="33"/>
  <c r="E4904" i="33"/>
  <c r="F4904" i="33" s="1"/>
  <c r="D4905" i="33"/>
  <c r="E4905" i="33"/>
  <c r="F4905" i="33" s="1"/>
  <c r="D4906" i="33"/>
  <c r="E4906" i="33"/>
  <c r="F4906" i="33" s="1"/>
  <c r="D4907" i="33"/>
  <c r="E4907" i="33"/>
  <c r="F4907" i="33" s="1"/>
  <c r="D4908" i="33"/>
  <c r="E4908" i="33"/>
  <c r="F4908" i="33" s="1"/>
  <c r="D4909" i="33"/>
  <c r="E4909" i="33"/>
  <c r="F4909" i="33" s="1"/>
  <c r="D4910" i="33"/>
  <c r="E4910" i="33"/>
  <c r="F4910" i="33" s="1"/>
  <c r="D4911" i="33"/>
  <c r="E4911" i="33"/>
  <c r="F4911" i="33" s="1"/>
  <c r="D4912" i="33"/>
  <c r="E4912" i="33"/>
  <c r="F4912" i="33" s="1"/>
  <c r="D4913" i="33"/>
  <c r="E4913" i="33"/>
  <c r="F4913" i="33" s="1"/>
  <c r="D4914" i="33"/>
  <c r="E4914" i="33"/>
  <c r="F4914" i="33" s="1"/>
  <c r="D4915" i="33"/>
  <c r="E4915" i="33"/>
  <c r="F4915" i="33" s="1"/>
  <c r="D4916" i="33"/>
  <c r="E4916" i="33"/>
  <c r="F4916" i="33" s="1"/>
  <c r="D4917" i="33"/>
  <c r="E4917" i="33"/>
  <c r="F4917" i="33" s="1"/>
  <c r="D4918" i="33"/>
  <c r="E4918" i="33"/>
  <c r="F4918" i="33" s="1"/>
  <c r="D4919" i="33"/>
  <c r="E4919" i="33"/>
  <c r="F4919" i="33" s="1"/>
  <c r="D4920" i="33"/>
  <c r="E4920" i="33"/>
  <c r="F4920" i="33" s="1"/>
  <c r="D4921" i="33"/>
  <c r="E4921" i="33"/>
  <c r="F4921" i="33" s="1"/>
  <c r="D4922" i="33"/>
  <c r="E4922" i="33"/>
  <c r="F4922" i="33" s="1"/>
  <c r="D4923" i="33"/>
  <c r="E4923" i="33"/>
  <c r="F4923" i="33" s="1"/>
  <c r="D4924" i="33"/>
  <c r="E4924" i="33"/>
  <c r="F4924" i="33" s="1"/>
  <c r="D4925" i="33"/>
  <c r="E4925" i="33"/>
  <c r="F4925" i="33" s="1"/>
  <c r="D4926" i="33"/>
  <c r="E4926" i="33"/>
  <c r="F4926" i="33" s="1"/>
  <c r="D4927" i="33"/>
  <c r="E4927" i="33"/>
  <c r="F4927" i="33" s="1"/>
  <c r="D4928" i="33"/>
  <c r="E4928" i="33"/>
  <c r="F4928" i="33" s="1"/>
  <c r="D4929" i="33"/>
  <c r="E4929" i="33"/>
  <c r="F4929" i="33" s="1"/>
  <c r="D4930" i="33"/>
  <c r="E4930" i="33"/>
  <c r="F4930" i="33" s="1"/>
  <c r="D4931" i="33"/>
  <c r="E4931" i="33"/>
  <c r="F4931" i="33" s="1"/>
  <c r="D4932" i="33"/>
  <c r="E4932" i="33"/>
  <c r="F4932" i="33" s="1"/>
  <c r="D4933" i="33"/>
  <c r="E4933" i="33"/>
  <c r="F4933" i="33" s="1"/>
  <c r="D4934" i="33"/>
  <c r="E4934" i="33"/>
  <c r="F4934" i="33" s="1"/>
  <c r="D4935" i="33"/>
  <c r="E4935" i="33"/>
  <c r="F4935" i="33" s="1"/>
  <c r="D4936" i="33"/>
  <c r="E4936" i="33"/>
  <c r="F4936" i="33" s="1"/>
  <c r="F4867" i="33"/>
  <c r="G4867" i="33" s="1"/>
  <c r="F4868" i="33"/>
  <c r="F4869" i="33"/>
  <c r="F4870" i="33"/>
  <c r="F4871" i="33"/>
  <c r="F4872" i="33"/>
  <c r="F4873" i="33"/>
  <c r="F4874" i="33"/>
  <c r="G4874" i="33" s="1"/>
  <c r="F4875" i="33"/>
  <c r="F4876" i="33"/>
  <c r="F4877" i="33"/>
  <c r="D4789" i="33"/>
  <c r="E4789" i="33"/>
  <c r="F4789" i="33" s="1"/>
  <c r="D4790" i="33"/>
  <c r="E4790" i="33"/>
  <c r="F4790" i="33" s="1"/>
  <c r="D4791" i="33"/>
  <c r="E4791" i="33"/>
  <c r="F4791" i="33" s="1"/>
  <c r="D4792" i="33"/>
  <c r="E4792" i="33"/>
  <c r="F4792" i="33" s="1"/>
  <c r="D4793" i="33"/>
  <c r="E4793" i="33"/>
  <c r="F4793" i="33" s="1"/>
  <c r="D4794" i="33"/>
  <c r="E4794" i="33"/>
  <c r="F4794" i="33" s="1"/>
  <c r="D4795" i="33"/>
  <c r="E4795" i="33"/>
  <c r="F4795" i="33" s="1"/>
  <c r="D4796" i="33"/>
  <c r="E4796" i="33"/>
  <c r="F4796" i="33" s="1"/>
  <c r="D4797" i="33"/>
  <c r="E4797" i="33"/>
  <c r="F4797" i="33" s="1"/>
  <c r="D4798" i="33"/>
  <c r="E4798" i="33"/>
  <c r="F4798" i="33" s="1"/>
  <c r="D4799" i="33"/>
  <c r="E4799" i="33"/>
  <c r="F4799" i="33" s="1"/>
  <c r="D4800" i="33"/>
  <c r="E4800" i="33"/>
  <c r="F4800" i="33" s="1"/>
  <c r="D4801" i="33"/>
  <c r="E4801" i="33"/>
  <c r="F4801" i="33" s="1"/>
  <c r="D4802" i="33"/>
  <c r="E4802" i="33"/>
  <c r="F4802" i="33" s="1"/>
  <c r="D4803" i="33"/>
  <c r="E4803" i="33"/>
  <c r="F4803" i="33" s="1"/>
  <c r="D4804" i="33"/>
  <c r="E4804" i="33"/>
  <c r="F4804" i="33" s="1"/>
  <c r="D4805" i="33"/>
  <c r="E4805" i="33"/>
  <c r="F4805" i="33" s="1"/>
  <c r="D4806" i="33"/>
  <c r="E4806" i="33"/>
  <c r="F4806" i="33" s="1"/>
  <c r="D4807" i="33"/>
  <c r="E4807" i="33"/>
  <c r="F4807" i="33" s="1"/>
  <c r="D4808" i="33"/>
  <c r="E4808" i="33"/>
  <c r="F4808" i="33" s="1"/>
  <c r="D4809" i="33"/>
  <c r="E4809" i="33"/>
  <c r="F4809" i="33" s="1"/>
  <c r="D4810" i="33"/>
  <c r="E4810" i="33"/>
  <c r="F4810" i="33" s="1"/>
  <c r="D4811" i="33"/>
  <c r="E4811" i="33"/>
  <c r="F4811" i="33" s="1"/>
  <c r="D4812" i="33"/>
  <c r="E4812" i="33"/>
  <c r="F4812" i="33" s="1"/>
  <c r="D4813" i="33"/>
  <c r="E4813" i="33"/>
  <c r="F4813" i="33" s="1"/>
  <c r="D4814" i="33"/>
  <c r="E4814" i="33"/>
  <c r="F4814" i="33" s="1"/>
  <c r="D4815" i="33"/>
  <c r="E4815" i="33"/>
  <c r="F4815" i="33" s="1"/>
  <c r="D4816" i="33"/>
  <c r="E4816" i="33"/>
  <c r="F4816" i="33" s="1"/>
  <c r="D4817" i="33"/>
  <c r="E4817" i="33"/>
  <c r="F4817" i="33" s="1"/>
  <c r="D4818" i="33"/>
  <c r="E4818" i="33"/>
  <c r="F4818" i="33" s="1"/>
  <c r="D4819" i="33"/>
  <c r="E4819" i="33"/>
  <c r="F4819" i="33" s="1"/>
  <c r="D4820" i="33"/>
  <c r="E4820" i="33"/>
  <c r="F4820" i="33" s="1"/>
  <c r="D4821" i="33"/>
  <c r="E4821" i="33"/>
  <c r="F4821" i="33" s="1"/>
  <c r="D4822" i="33"/>
  <c r="E4822" i="33"/>
  <c r="F4822" i="33" s="1"/>
  <c r="D4823" i="33"/>
  <c r="E4823" i="33"/>
  <c r="F4823" i="33" s="1"/>
  <c r="D4824" i="33"/>
  <c r="E4824" i="33"/>
  <c r="F4824" i="33" s="1"/>
  <c r="D4825" i="33"/>
  <c r="E4825" i="33"/>
  <c r="F4825" i="33" s="1"/>
  <c r="D4826" i="33"/>
  <c r="E4826" i="33"/>
  <c r="F4826" i="33" s="1"/>
  <c r="D4827" i="33"/>
  <c r="E4827" i="33"/>
  <c r="F4827" i="33" s="1"/>
  <c r="D4828" i="33"/>
  <c r="E4828" i="33"/>
  <c r="F4828" i="33" s="1"/>
  <c r="D4829" i="33"/>
  <c r="E4829" i="33"/>
  <c r="F4829" i="33" s="1"/>
  <c r="D4830" i="33"/>
  <c r="E4830" i="33"/>
  <c r="F4830" i="33" s="1"/>
  <c r="D4831" i="33"/>
  <c r="E4831" i="33"/>
  <c r="F4831" i="33" s="1"/>
  <c r="D4832" i="33"/>
  <c r="E4832" i="33"/>
  <c r="F4832" i="33" s="1"/>
  <c r="D4833" i="33"/>
  <c r="E4833" i="33"/>
  <c r="F4833" i="33" s="1"/>
  <c r="D4834" i="33"/>
  <c r="E4834" i="33"/>
  <c r="F4834" i="33" s="1"/>
  <c r="D4835" i="33"/>
  <c r="E4835" i="33"/>
  <c r="F4835" i="33" s="1"/>
  <c r="D4836" i="33"/>
  <c r="E4836" i="33"/>
  <c r="F4836" i="33" s="1"/>
  <c r="D4837" i="33"/>
  <c r="E4837" i="33"/>
  <c r="F4837" i="33" s="1"/>
  <c r="D4838" i="33"/>
  <c r="E4838" i="33"/>
  <c r="F4838" i="33" s="1"/>
  <c r="D4839" i="33"/>
  <c r="E4839" i="33"/>
  <c r="F4839" i="33" s="1"/>
  <c r="D4840" i="33"/>
  <c r="E4840" i="33"/>
  <c r="F4840" i="33" s="1"/>
  <c r="D4841" i="33"/>
  <c r="E4841" i="33"/>
  <c r="F4841" i="33" s="1"/>
  <c r="D4842" i="33"/>
  <c r="E4842" i="33"/>
  <c r="F4842" i="33" s="1"/>
  <c r="D4843" i="33"/>
  <c r="E4843" i="33"/>
  <c r="F4843" i="33" s="1"/>
  <c r="D4844" i="33"/>
  <c r="E4844" i="33"/>
  <c r="F4844" i="33" s="1"/>
  <c r="D4845" i="33"/>
  <c r="E4845" i="33"/>
  <c r="F4845" i="33" s="1"/>
  <c r="D4846" i="33"/>
  <c r="E4846" i="33"/>
  <c r="F4846" i="33" s="1"/>
  <c r="D4847" i="33"/>
  <c r="E4847" i="33"/>
  <c r="F4847" i="33" s="1"/>
  <c r="D4848" i="33"/>
  <c r="E4848" i="33"/>
  <c r="F4848" i="33" s="1"/>
  <c r="D4849" i="33"/>
  <c r="E4849" i="33"/>
  <c r="F4849" i="33" s="1"/>
  <c r="D4850" i="33"/>
  <c r="E4850" i="33"/>
  <c r="F4850" i="33" s="1"/>
  <c r="D4851" i="33"/>
  <c r="E4851" i="33"/>
  <c r="F4851" i="33" s="1"/>
  <c r="D4852" i="33"/>
  <c r="E4852" i="33"/>
  <c r="F4852" i="33" s="1"/>
  <c r="D4853" i="33"/>
  <c r="E4853" i="33"/>
  <c r="F4853" i="33" s="1"/>
  <c r="D4854" i="33"/>
  <c r="E4854" i="33"/>
  <c r="F4854" i="33" s="1"/>
  <c r="D4855" i="33"/>
  <c r="E4855" i="33"/>
  <c r="F4855" i="33" s="1"/>
  <c r="D4856" i="33"/>
  <c r="E4856" i="33"/>
  <c r="F4856" i="33" s="1"/>
  <c r="D4857" i="33"/>
  <c r="E4857" i="33"/>
  <c r="F4857" i="33" s="1"/>
  <c r="D4858" i="33"/>
  <c r="E4858" i="33"/>
  <c r="F4858" i="33" s="1"/>
  <c r="D4859" i="33"/>
  <c r="E4859" i="33"/>
  <c r="F4859" i="33" s="1"/>
  <c r="D4860" i="33"/>
  <c r="E4860" i="33"/>
  <c r="F4860" i="33" s="1"/>
  <c r="D4861" i="33"/>
  <c r="E4861" i="33"/>
  <c r="F4861" i="33" s="1"/>
  <c r="D4862" i="33"/>
  <c r="E4862" i="33"/>
  <c r="F4862" i="33" s="1"/>
  <c r="D4863" i="33"/>
  <c r="E4863" i="33"/>
  <c r="F4863" i="33" s="1"/>
  <c r="D4864" i="33"/>
  <c r="E4864" i="33"/>
  <c r="F4864" i="33" s="1"/>
  <c r="F4777" i="33"/>
  <c r="F4778" i="33"/>
  <c r="F4779" i="33"/>
  <c r="F4780" i="33"/>
  <c r="F4781" i="33"/>
  <c r="F4782" i="33"/>
  <c r="F4783" i="33"/>
  <c r="F4784" i="33"/>
  <c r="F4785" i="33"/>
  <c r="F4786" i="33"/>
  <c r="F4787" i="33"/>
  <c r="D4716" i="33"/>
  <c r="E4716" i="33"/>
  <c r="F4716" i="33" s="1"/>
  <c r="D4717" i="33"/>
  <c r="E4717" i="33"/>
  <c r="F4717" i="33" s="1"/>
  <c r="D4718" i="33"/>
  <c r="E4718" i="33"/>
  <c r="F4718" i="33" s="1"/>
  <c r="D4719" i="33"/>
  <c r="E4719" i="33"/>
  <c r="F4719" i="33" s="1"/>
  <c r="D4720" i="33"/>
  <c r="E4720" i="33"/>
  <c r="F4720" i="33" s="1"/>
  <c r="D4721" i="33"/>
  <c r="E4721" i="33"/>
  <c r="F4721" i="33" s="1"/>
  <c r="D4722" i="33"/>
  <c r="E4722" i="33"/>
  <c r="F4722" i="33" s="1"/>
  <c r="D4723" i="33"/>
  <c r="E4723" i="33"/>
  <c r="F4723" i="33" s="1"/>
  <c r="D4724" i="33"/>
  <c r="E4724" i="33"/>
  <c r="F4724" i="33" s="1"/>
  <c r="D4725" i="33"/>
  <c r="E4725" i="33"/>
  <c r="F4725" i="33" s="1"/>
  <c r="D4726" i="33"/>
  <c r="E4726" i="33"/>
  <c r="F4726" i="33" s="1"/>
  <c r="D4727" i="33"/>
  <c r="E4727" i="33"/>
  <c r="F4727" i="33" s="1"/>
  <c r="D4728" i="33"/>
  <c r="E4728" i="33"/>
  <c r="F4728" i="33" s="1"/>
  <c r="D4729" i="33"/>
  <c r="E4729" i="33"/>
  <c r="F4729" i="33" s="1"/>
  <c r="D4730" i="33"/>
  <c r="E4730" i="33"/>
  <c r="F4730" i="33" s="1"/>
  <c r="D4731" i="33"/>
  <c r="E4731" i="33"/>
  <c r="F4731" i="33" s="1"/>
  <c r="D4732" i="33"/>
  <c r="E4732" i="33"/>
  <c r="F4732" i="33" s="1"/>
  <c r="D4733" i="33"/>
  <c r="E4733" i="33"/>
  <c r="F4733" i="33" s="1"/>
  <c r="D4734" i="33"/>
  <c r="E4734" i="33"/>
  <c r="F4734" i="33" s="1"/>
  <c r="D4735" i="33"/>
  <c r="E4735" i="33"/>
  <c r="F4735" i="33" s="1"/>
  <c r="D4736" i="33"/>
  <c r="E4736" i="33"/>
  <c r="F4736" i="33" s="1"/>
  <c r="D4737" i="33"/>
  <c r="E4737" i="33"/>
  <c r="F4737" i="33" s="1"/>
  <c r="D4738" i="33"/>
  <c r="E4738" i="33"/>
  <c r="F4738" i="33" s="1"/>
  <c r="D4739" i="33"/>
  <c r="E4739" i="33"/>
  <c r="F4739" i="33" s="1"/>
  <c r="D4740" i="33"/>
  <c r="E4740" i="33"/>
  <c r="F4740" i="33" s="1"/>
  <c r="D4741" i="33"/>
  <c r="E4741" i="33"/>
  <c r="F4741" i="33" s="1"/>
  <c r="D4742" i="33"/>
  <c r="E4742" i="33"/>
  <c r="F4742" i="33" s="1"/>
  <c r="D4743" i="33"/>
  <c r="E4743" i="33"/>
  <c r="F4743" i="33" s="1"/>
  <c r="D4744" i="33"/>
  <c r="E4744" i="33"/>
  <c r="F4744" i="33" s="1"/>
  <c r="D4745" i="33"/>
  <c r="E4745" i="33"/>
  <c r="F4745" i="33" s="1"/>
  <c r="D4746" i="33"/>
  <c r="E4746" i="33"/>
  <c r="F4746" i="33" s="1"/>
  <c r="D4747" i="33"/>
  <c r="E4747" i="33"/>
  <c r="F4747" i="33" s="1"/>
  <c r="D4748" i="33"/>
  <c r="E4748" i="33"/>
  <c r="F4748" i="33" s="1"/>
  <c r="D4749" i="33"/>
  <c r="E4749" i="33"/>
  <c r="F4749" i="33" s="1"/>
  <c r="D4750" i="33"/>
  <c r="E4750" i="33"/>
  <c r="F4750" i="33" s="1"/>
  <c r="D4751" i="33"/>
  <c r="E4751" i="33"/>
  <c r="F4751" i="33" s="1"/>
  <c r="D4752" i="33"/>
  <c r="E4752" i="33"/>
  <c r="F4752" i="33" s="1"/>
  <c r="D4753" i="33"/>
  <c r="E4753" i="33"/>
  <c r="F4753" i="33" s="1"/>
  <c r="D4754" i="33"/>
  <c r="E4754" i="33"/>
  <c r="F4754" i="33" s="1"/>
  <c r="D4755" i="33"/>
  <c r="E4755" i="33"/>
  <c r="F4755" i="33" s="1"/>
  <c r="D4756" i="33"/>
  <c r="E4756" i="33"/>
  <c r="F4756" i="33" s="1"/>
  <c r="D4757" i="33"/>
  <c r="E4757" i="33"/>
  <c r="F4757" i="33" s="1"/>
  <c r="D4758" i="33"/>
  <c r="E4758" i="33"/>
  <c r="F4758" i="33" s="1"/>
  <c r="D4759" i="33"/>
  <c r="E4759" i="33"/>
  <c r="F4759" i="33" s="1"/>
  <c r="D4760" i="33"/>
  <c r="E4760" i="33"/>
  <c r="F4760" i="33" s="1"/>
  <c r="D4761" i="33"/>
  <c r="E4761" i="33"/>
  <c r="F4761" i="33" s="1"/>
  <c r="D4762" i="33"/>
  <c r="E4762" i="33"/>
  <c r="F4762" i="33" s="1"/>
  <c r="D4763" i="33"/>
  <c r="E4763" i="33"/>
  <c r="F4763" i="33" s="1"/>
  <c r="D4764" i="33"/>
  <c r="E4764" i="33"/>
  <c r="F4764" i="33" s="1"/>
  <c r="D4765" i="33"/>
  <c r="E4765" i="33"/>
  <c r="F4765" i="33" s="1"/>
  <c r="D4766" i="33"/>
  <c r="E4766" i="33"/>
  <c r="F4766" i="33" s="1"/>
  <c r="D4767" i="33"/>
  <c r="E4767" i="33"/>
  <c r="F4767" i="33" s="1"/>
  <c r="D4768" i="33"/>
  <c r="E4768" i="33"/>
  <c r="F4768" i="33" s="1"/>
  <c r="D4769" i="33"/>
  <c r="E4769" i="33"/>
  <c r="F4769" i="33" s="1"/>
  <c r="D4770" i="33"/>
  <c r="E4770" i="33"/>
  <c r="F4770" i="33" s="1"/>
  <c r="D4771" i="33"/>
  <c r="E4771" i="33"/>
  <c r="F4771" i="33" s="1"/>
  <c r="D4772" i="33"/>
  <c r="E4772" i="33"/>
  <c r="F4772" i="33" s="1"/>
  <c r="D4773" i="33"/>
  <c r="E4773" i="33"/>
  <c r="F4773" i="33" s="1"/>
  <c r="D4774" i="33"/>
  <c r="E4774" i="33"/>
  <c r="F4774" i="33" s="1"/>
  <c r="F4704" i="33"/>
  <c r="F4705" i="33"/>
  <c r="F4706" i="33"/>
  <c r="F4707" i="33"/>
  <c r="F4708" i="33"/>
  <c r="F4709" i="33"/>
  <c r="F4710" i="33"/>
  <c r="F4711" i="33"/>
  <c r="F4712" i="33"/>
  <c r="F4713" i="33"/>
  <c r="F4714" i="33"/>
  <c r="D4645" i="33"/>
  <c r="E4645" i="33"/>
  <c r="F4645" i="33" s="1"/>
  <c r="D4646" i="33"/>
  <c r="E4646" i="33"/>
  <c r="F4646" i="33" s="1"/>
  <c r="D4647" i="33"/>
  <c r="E4647" i="33"/>
  <c r="F4647" i="33" s="1"/>
  <c r="D4648" i="33"/>
  <c r="E4648" i="33"/>
  <c r="F4648" i="33" s="1"/>
  <c r="D4649" i="33"/>
  <c r="E4649" i="33"/>
  <c r="F4649" i="33" s="1"/>
  <c r="D4650" i="33"/>
  <c r="E4650" i="33"/>
  <c r="F4650" i="33" s="1"/>
  <c r="D4651" i="33"/>
  <c r="E4651" i="33"/>
  <c r="F4651" i="33" s="1"/>
  <c r="D4652" i="33"/>
  <c r="E4652" i="33"/>
  <c r="F4652" i="33" s="1"/>
  <c r="D4653" i="33"/>
  <c r="E4653" i="33"/>
  <c r="F4653" i="33" s="1"/>
  <c r="D4654" i="33"/>
  <c r="E4654" i="33"/>
  <c r="F4654" i="33" s="1"/>
  <c r="D4655" i="33"/>
  <c r="E4655" i="33"/>
  <c r="F4655" i="33" s="1"/>
  <c r="D4656" i="33"/>
  <c r="E4656" i="33"/>
  <c r="F4656" i="33" s="1"/>
  <c r="D4657" i="33"/>
  <c r="E4657" i="33"/>
  <c r="F4657" i="33" s="1"/>
  <c r="D4658" i="33"/>
  <c r="E4658" i="33"/>
  <c r="F4658" i="33" s="1"/>
  <c r="D4659" i="33"/>
  <c r="E4659" i="33"/>
  <c r="F4659" i="33" s="1"/>
  <c r="D4660" i="33"/>
  <c r="E4660" i="33"/>
  <c r="F4660" i="33" s="1"/>
  <c r="D4661" i="33"/>
  <c r="E4661" i="33"/>
  <c r="F4661" i="33" s="1"/>
  <c r="D4662" i="33"/>
  <c r="E4662" i="33"/>
  <c r="F4662" i="33" s="1"/>
  <c r="D4663" i="33"/>
  <c r="E4663" i="33"/>
  <c r="F4663" i="33" s="1"/>
  <c r="D4664" i="33"/>
  <c r="E4664" i="33"/>
  <c r="F4664" i="33" s="1"/>
  <c r="D4665" i="33"/>
  <c r="E4665" i="33"/>
  <c r="F4665" i="33" s="1"/>
  <c r="D4666" i="33"/>
  <c r="E4666" i="33"/>
  <c r="F4666" i="33" s="1"/>
  <c r="D4667" i="33"/>
  <c r="E4667" i="33"/>
  <c r="F4667" i="33" s="1"/>
  <c r="D4668" i="33"/>
  <c r="E4668" i="33"/>
  <c r="F4668" i="33" s="1"/>
  <c r="D4669" i="33"/>
  <c r="E4669" i="33"/>
  <c r="F4669" i="33" s="1"/>
  <c r="D4670" i="33"/>
  <c r="E4670" i="33"/>
  <c r="F4670" i="33" s="1"/>
  <c r="D4671" i="33"/>
  <c r="E4671" i="33"/>
  <c r="F4671" i="33" s="1"/>
  <c r="D4672" i="33"/>
  <c r="E4672" i="33"/>
  <c r="F4672" i="33" s="1"/>
  <c r="D4673" i="33"/>
  <c r="E4673" i="33"/>
  <c r="F4673" i="33" s="1"/>
  <c r="D4674" i="33"/>
  <c r="E4674" i="33"/>
  <c r="F4674" i="33" s="1"/>
  <c r="D4675" i="33"/>
  <c r="E4675" i="33"/>
  <c r="F4675" i="33" s="1"/>
  <c r="D4676" i="33"/>
  <c r="E4676" i="33"/>
  <c r="F4676" i="33" s="1"/>
  <c r="D4677" i="33"/>
  <c r="E4677" i="33"/>
  <c r="F4677" i="33" s="1"/>
  <c r="D4678" i="33"/>
  <c r="E4678" i="33"/>
  <c r="F4678" i="33" s="1"/>
  <c r="D4679" i="33"/>
  <c r="E4679" i="33"/>
  <c r="F4679" i="33" s="1"/>
  <c r="D4680" i="33"/>
  <c r="E4680" i="33"/>
  <c r="F4680" i="33" s="1"/>
  <c r="D4681" i="33"/>
  <c r="E4681" i="33"/>
  <c r="F4681" i="33" s="1"/>
  <c r="D4682" i="33"/>
  <c r="E4682" i="33"/>
  <c r="F4682" i="33" s="1"/>
  <c r="D4683" i="33"/>
  <c r="E4683" i="33"/>
  <c r="F4683" i="33" s="1"/>
  <c r="D4684" i="33"/>
  <c r="E4684" i="33"/>
  <c r="F4684" i="33" s="1"/>
  <c r="D4685" i="33"/>
  <c r="E4685" i="33"/>
  <c r="F4685" i="33" s="1"/>
  <c r="D4686" i="33"/>
  <c r="E4686" i="33"/>
  <c r="F4686" i="33" s="1"/>
  <c r="D4687" i="33"/>
  <c r="E4687" i="33"/>
  <c r="F4687" i="33" s="1"/>
  <c r="D4688" i="33"/>
  <c r="E4688" i="33"/>
  <c r="F4688" i="33" s="1"/>
  <c r="D4689" i="33"/>
  <c r="E4689" i="33"/>
  <c r="F4689" i="33" s="1"/>
  <c r="D4690" i="33"/>
  <c r="E4690" i="33"/>
  <c r="F4690" i="33" s="1"/>
  <c r="D4691" i="33"/>
  <c r="E4691" i="33"/>
  <c r="F4691" i="33" s="1"/>
  <c r="D4692" i="33"/>
  <c r="E4692" i="33"/>
  <c r="F4692" i="33" s="1"/>
  <c r="D4693" i="33"/>
  <c r="E4693" i="33"/>
  <c r="F4693" i="33" s="1"/>
  <c r="D4694" i="33"/>
  <c r="E4694" i="33"/>
  <c r="F4694" i="33" s="1"/>
  <c r="D4695" i="33"/>
  <c r="E4695" i="33"/>
  <c r="F4695" i="33" s="1"/>
  <c r="D4696" i="33"/>
  <c r="E4696" i="33"/>
  <c r="F4696" i="33" s="1"/>
  <c r="D4697" i="33"/>
  <c r="E4697" i="33"/>
  <c r="F4697" i="33" s="1"/>
  <c r="D4698" i="33"/>
  <c r="E4698" i="33"/>
  <c r="F4698" i="33" s="1"/>
  <c r="D4699" i="33"/>
  <c r="E4699" i="33"/>
  <c r="F4699" i="33" s="1"/>
  <c r="D4700" i="33"/>
  <c r="E4700" i="33"/>
  <c r="F4700" i="33" s="1"/>
  <c r="D4701" i="33"/>
  <c r="E4701" i="33"/>
  <c r="F4701" i="33" s="1"/>
  <c r="F4633" i="33"/>
  <c r="F4634" i="33"/>
  <c r="F4635" i="33"/>
  <c r="F4636" i="33"/>
  <c r="F4637" i="33"/>
  <c r="F4638" i="33"/>
  <c r="F4639" i="33"/>
  <c r="F4640" i="33"/>
  <c r="F4641" i="33"/>
  <c r="G4641" i="33" s="1"/>
  <c r="F4642" i="33"/>
  <c r="F4643" i="33"/>
  <c r="D4576" i="33"/>
  <c r="E4576" i="33"/>
  <c r="F4576" i="33" s="1"/>
  <c r="D4577" i="33"/>
  <c r="E4577" i="33"/>
  <c r="F4577" i="33" s="1"/>
  <c r="D4578" i="33"/>
  <c r="E4578" i="33"/>
  <c r="F4578" i="33" s="1"/>
  <c r="D4579" i="33"/>
  <c r="E4579" i="33"/>
  <c r="F4579" i="33" s="1"/>
  <c r="D4580" i="33"/>
  <c r="E4580" i="33"/>
  <c r="F4580" i="33" s="1"/>
  <c r="D4581" i="33"/>
  <c r="E4581" i="33"/>
  <c r="F4581" i="33" s="1"/>
  <c r="D4582" i="33"/>
  <c r="E4582" i="33"/>
  <c r="F4582" i="33" s="1"/>
  <c r="D4583" i="33"/>
  <c r="E4583" i="33"/>
  <c r="F4583" i="33" s="1"/>
  <c r="D4584" i="33"/>
  <c r="E4584" i="33"/>
  <c r="F4584" i="33" s="1"/>
  <c r="D4585" i="33"/>
  <c r="E4585" i="33"/>
  <c r="F4585" i="33" s="1"/>
  <c r="D4586" i="33"/>
  <c r="E4586" i="33"/>
  <c r="F4586" i="33" s="1"/>
  <c r="D4587" i="33"/>
  <c r="E4587" i="33"/>
  <c r="F4587" i="33" s="1"/>
  <c r="D4588" i="33"/>
  <c r="E4588" i="33"/>
  <c r="F4588" i="33" s="1"/>
  <c r="D4589" i="33"/>
  <c r="E4589" i="33"/>
  <c r="F4589" i="33" s="1"/>
  <c r="D4590" i="33"/>
  <c r="E4590" i="33"/>
  <c r="F4590" i="33" s="1"/>
  <c r="D4591" i="33"/>
  <c r="E4591" i="33"/>
  <c r="F4591" i="33" s="1"/>
  <c r="D4592" i="33"/>
  <c r="E4592" i="33"/>
  <c r="F4592" i="33" s="1"/>
  <c r="D4593" i="33"/>
  <c r="E4593" i="33"/>
  <c r="F4593" i="33" s="1"/>
  <c r="D4594" i="33"/>
  <c r="E4594" i="33"/>
  <c r="F4594" i="33" s="1"/>
  <c r="D4595" i="33"/>
  <c r="E4595" i="33"/>
  <c r="F4595" i="33" s="1"/>
  <c r="D4596" i="33"/>
  <c r="E4596" i="33"/>
  <c r="F4596" i="33" s="1"/>
  <c r="D4597" i="33"/>
  <c r="E4597" i="33"/>
  <c r="F4597" i="33" s="1"/>
  <c r="D4598" i="33"/>
  <c r="E4598" i="33"/>
  <c r="F4598" i="33" s="1"/>
  <c r="D4599" i="33"/>
  <c r="E4599" i="33"/>
  <c r="F4599" i="33" s="1"/>
  <c r="D4600" i="33"/>
  <c r="E4600" i="33"/>
  <c r="F4600" i="33" s="1"/>
  <c r="D4601" i="33"/>
  <c r="E4601" i="33"/>
  <c r="F4601" i="33" s="1"/>
  <c r="D4602" i="33"/>
  <c r="E4602" i="33"/>
  <c r="F4602" i="33" s="1"/>
  <c r="D4603" i="33"/>
  <c r="E4603" i="33"/>
  <c r="F4603" i="33" s="1"/>
  <c r="D4604" i="33"/>
  <c r="E4604" i="33"/>
  <c r="F4604" i="33" s="1"/>
  <c r="D4605" i="33"/>
  <c r="E4605" i="33"/>
  <c r="F4605" i="33" s="1"/>
  <c r="D4606" i="33"/>
  <c r="E4606" i="33"/>
  <c r="F4606" i="33" s="1"/>
  <c r="D4607" i="33"/>
  <c r="E4607" i="33"/>
  <c r="F4607" i="33" s="1"/>
  <c r="D4608" i="33"/>
  <c r="E4608" i="33"/>
  <c r="F4608" i="33" s="1"/>
  <c r="D4609" i="33"/>
  <c r="E4609" i="33"/>
  <c r="F4609" i="33" s="1"/>
  <c r="D4610" i="33"/>
  <c r="E4610" i="33"/>
  <c r="F4610" i="33" s="1"/>
  <c r="D4611" i="33"/>
  <c r="E4611" i="33"/>
  <c r="F4611" i="33" s="1"/>
  <c r="D4612" i="33"/>
  <c r="E4612" i="33"/>
  <c r="F4612" i="33" s="1"/>
  <c r="D4613" i="33"/>
  <c r="E4613" i="33"/>
  <c r="F4613" i="33" s="1"/>
  <c r="D4614" i="33"/>
  <c r="E4614" i="33"/>
  <c r="F4614" i="33" s="1"/>
  <c r="D4615" i="33"/>
  <c r="E4615" i="33"/>
  <c r="F4615" i="33" s="1"/>
  <c r="D4616" i="33"/>
  <c r="E4616" i="33"/>
  <c r="F4616" i="33" s="1"/>
  <c r="D4617" i="33"/>
  <c r="E4617" i="33"/>
  <c r="F4617" i="33" s="1"/>
  <c r="D4618" i="33"/>
  <c r="E4618" i="33"/>
  <c r="F4618" i="33" s="1"/>
  <c r="D4619" i="33"/>
  <c r="E4619" i="33"/>
  <c r="F4619" i="33" s="1"/>
  <c r="D4620" i="33"/>
  <c r="E4620" i="33"/>
  <c r="F4620" i="33" s="1"/>
  <c r="D4621" i="33"/>
  <c r="E4621" i="33"/>
  <c r="F4621" i="33" s="1"/>
  <c r="D4622" i="33"/>
  <c r="E4622" i="33"/>
  <c r="F4622" i="33" s="1"/>
  <c r="D4623" i="33"/>
  <c r="E4623" i="33"/>
  <c r="F4623" i="33" s="1"/>
  <c r="D4624" i="33"/>
  <c r="E4624" i="33"/>
  <c r="F4624" i="33" s="1"/>
  <c r="D4625" i="33"/>
  <c r="E4625" i="33"/>
  <c r="F4625" i="33" s="1"/>
  <c r="D4626" i="33"/>
  <c r="E4626" i="33"/>
  <c r="F4626" i="33" s="1"/>
  <c r="D4627" i="33"/>
  <c r="E4627" i="33"/>
  <c r="F4627" i="33" s="1"/>
  <c r="D4628" i="33"/>
  <c r="E4628" i="33"/>
  <c r="F4628" i="33" s="1"/>
  <c r="D4629" i="33"/>
  <c r="E4629" i="33"/>
  <c r="F4629" i="33" s="1"/>
  <c r="D4630" i="33"/>
  <c r="E4630" i="33"/>
  <c r="F4630" i="33" s="1"/>
  <c r="F4564" i="33"/>
  <c r="F4565" i="33"/>
  <c r="F4566" i="33"/>
  <c r="F4567" i="33"/>
  <c r="F4568" i="33"/>
  <c r="F4569" i="33"/>
  <c r="F4570" i="33"/>
  <c r="F4571" i="33"/>
  <c r="F4572" i="33"/>
  <c r="F4573" i="33"/>
  <c r="F4574" i="33"/>
  <c r="D4507" i="33"/>
  <c r="E4507" i="33"/>
  <c r="F4507" i="33" s="1"/>
  <c r="D4508" i="33"/>
  <c r="E4508" i="33"/>
  <c r="F4508" i="33" s="1"/>
  <c r="D4509" i="33"/>
  <c r="E4509" i="33"/>
  <c r="F4509" i="33"/>
  <c r="D4510" i="33"/>
  <c r="E4510" i="33"/>
  <c r="F4510" i="33"/>
  <c r="D4511" i="33"/>
  <c r="E4511" i="33"/>
  <c r="F4511" i="33"/>
  <c r="D4512" i="33"/>
  <c r="E4512" i="33"/>
  <c r="F4512" i="33" s="1"/>
  <c r="D4513" i="33"/>
  <c r="E4513" i="33"/>
  <c r="F4513" i="33" s="1"/>
  <c r="D4514" i="33"/>
  <c r="E4514" i="33"/>
  <c r="F4514" i="33" s="1"/>
  <c r="D4515" i="33"/>
  <c r="E4515" i="33"/>
  <c r="F4515" i="33"/>
  <c r="D4516" i="33"/>
  <c r="E4516" i="33"/>
  <c r="F4516" i="33"/>
  <c r="D4517" i="33"/>
  <c r="E4517" i="33"/>
  <c r="F4517" i="33" s="1"/>
  <c r="D4518" i="33"/>
  <c r="E4518" i="33"/>
  <c r="F4518" i="33"/>
  <c r="D4519" i="33"/>
  <c r="E4519" i="33"/>
  <c r="F4519" i="33"/>
  <c r="D4520" i="33"/>
  <c r="E4520" i="33"/>
  <c r="F4520" i="33" s="1"/>
  <c r="G4520" i="33"/>
  <c r="D4521" i="33"/>
  <c r="E4521" i="33"/>
  <c r="F4521" i="33" s="1"/>
  <c r="D4522" i="33"/>
  <c r="E4522" i="33"/>
  <c r="F4522" i="33"/>
  <c r="D4523" i="33"/>
  <c r="E4523" i="33"/>
  <c r="F4523" i="33" s="1"/>
  <c r="D4524" i="33"/>
  <c r="E4524" i="33"/>
  <c r="F4524" i="33" s="1"/>
  <c r="D4525" i="33"/>
  <c r="E4525" i="33"/>
  <c r="F4525" i="33" s="1"/>
  <c r="D4526" i="33"/>
  <c r="E4526" i="33"/>
  <c r="F4526" i="33"/>
  <c r="D4527" i="33"/>
  <c r="E4527" i="33"/>
  <c r="F4527" i="33"/>
  <c r="D4528" i="33"/>
  <c r="E4528" i="33"/>
  <c r="F4528" i="33" s="1"/>
  <c r="D4529" i="33"/>
  <c r="E4529" i="33"/>
  <c r="F4529" i="33" s="1"/>
  <c r="D4530" i="33"/>
  <c r="E4530" i="33"/>
  <c r="F4530" i="33" s="1"/>
  <c r="D4531" i="33"/>
  <c r="E4531" i="33"/>
  <c r="F4531" i="33"/>
  <c r="D4532" i="33"/>
  <c r="E4532" i="33"/>
  <c r="F4532" i="33"/>
  <c r="D4533" i="33"/>
  <c r="E4533" i="33"/>
  <c r="F4533" i="33" s="1"/>
  <c r="D4534" i="33"/>
  <c r="E4534" i="33"/>
  <c r="F4534" i="33"/>
  <c r="D4535" i="33"/>
  <c r="E4535" i="33"/>
  <c r="F4535" i="33"/>
  <c r="D4536" i="33"/>
  <c r="E4536" i="33"/>
  <c r="F4536" i="33" s="1"/>
  <c r="D4537" i="33"/>
  <c r="E4537" i="33"/>
  <c r="F4537" i="33" s="1"/>
  <c r="D4538" i="33"/>
  <c r="E4538" i="33"/>
  <c r="F4538" i="33"/>
  <c r="D4539" i="33"/>
  <c r="E4539" i="33"/>
  <c r="F4539" i="33" s="1"/>
  <c r="D4540" i="33"/>
  <c r="E4540" i="33"/>
  <c r="F4540" i="33" s="1"/>
  <c r="D4541" i="33"/>
  <c r="E4541" i="33"/>
  <c r="F4541" i="33"/>
  <c r="D4542" i="33"/>
  <c r="E4542" i="33"/>
  <c r="F4542" i="33"/>
  <c r="D4543" i="33"/>
  <c r="E4543" i="33"/>
  <c r="F4543" i="33"/>
  <c r="D4544" i="33"/>
  <c r="E4544" i="33"/>
  <c r="F4544" i="33" s="1"/>
  <c r="D4545" i="33"/>
  <c r="E4545" i="33"/>
  <c r="F4545" i="33" s="1"/>
  <c r="D4546" i="33"/>
  <c r="E4546" i="33"/>
  <c r="F4546" i="33" s="1"/>
  <c r="D4547" i="33"/>
  <c r="E4547" i="33"/>
  <c r="F4547" i="33"/>
  <c r="D4548" i="33"/>
  <c r="E4548" i="33"/>
  <c r="F4548" i="33" s="1"/>
  <c r="D4549" i="33"/>
  <c r="E4549" i="33"/>
  <c r="F4549" i="33" s="1"/>
  <c r="D4550" i="33"/>
  <c r="E4550" i="33"/>
  <c r="F4550" i="33"/>
  <c r="D4551" i="33"/>
  <c r="E4551" i="33"/>
  <c r="F4551" i="33"/>
  <c r="D4552" i="33"/>
  <c r="E4552" i="33"/>
  <c r="F4552" i="33" s="1"/>
  <c r="D4553" i="33"/>
  <c r="E4553" i="33"/>
  <c r="F4553" i="33" s="1"/>
  <c r="D4554" i="33"/>
  <c r="E4554" i="33"/>
  <c r="F4554" i="33"/>
  <c r="D4555" i="33"/>
  <c r="E4555" i="33"/>
  <c r="F4555" i="33" s="1"/>
  <c r="D4556" i="33"/>
  <c r="E4556" i="33"/>
  <c r="F4556" i="33" s="1"/>
  <c r="D4557" i="33"/>
  <c r="E4557" i="33"/>
  <c r="F4557" i="33" s="1"/>
  <c r="D4558" i="33"/>
  <c r="E4558" i="33"/>
  <c r="F4558" i="33"/>
  <c r="D4559" i="33"/>
  <c r="E4559" i="33"/>
  <c r="F4559" i="33"/>
  <c r="D4560" i="33"/>
  <c r="E4560" i="33"/>
  <c r="F4560" i="33" s="1"/>
  <c r="D4561" i="33"/>
  <c r="E4561" i="33"/>
  <c r="F4561" i="33" s="1"/>
  <c r="F4495" i="33"/>
  <c r="F4496" i="33"/>
  <c r="F4497" i="33"/>
  <c r="F4498" i="33"/>
  <c r="F4499" i="33"/>
  <c r="F4500" i="33"/>
  <c r="F4501" i="33"/>
  <c r="F4502" i="33"/>
  <c r="F4503" i="33"/>
  <c r="F4504" i="33"/>
  <c r="F4505" i="33"/>
  <c r="D4442" i="33"/>
  <c r="E4442" i="33"/>
  <c r="F4442" i="33" s="1"/>
  <c r="D4443" i="33"/>
  <c r="E4443" i="33"/>
  <c r="F4443" i="33" s="1"/>
  <c r="D4444" i="33"/>
  <c r="E4444" i="33"/>
  <c r="F4444" i="33" s="1"/>
  <c r="D4445" i="33"/>
  <c r="E4445" i="33"/>
  <c r="F4445" i="33" s="1"/>
  <c r="D4446" i="33"/>
  <c r="E4446" i="33"/>
  <c r="F4446" i="33" s="1"/>
  <c r="D4447" i="33"/>
  <c r="E4447" i="33"/>
  <c r="F4447" i="33" s="1"/>
  <c r="D4448" i="33"/>
  <c r="E4448" i="33"/>
  <c r="F4448" i="33" s="1"/>
  <c r="D4449" i="33"/>
  <c r="E4449" i="33"/>
  <c r="F4449" i="33" s="1"/>
  <c r="D4450" i="33"/>
  <c r="E4450" i="33"/>
  <c r="F4450" i="33" s="1"/>
  <c r="D4451" i="33"/>
  <c r="E4451" i="33"/>
  <c r="F4451" i="33" s="1"/>
  <c r="D4452" i="33"/>
  <c r="E4452" i="33"/>
  <c r="F4452" i="33" s="1"/>
  <c r="D4453" i="33"/>
  <c r="E4453" i="33"/>
  <c r="F4453" i="33" s="1"/>
  <c r="D4454" i="33"/>
  <c r="E4454" i="33"/>
  <c r="F4454" i="33" s="1"/>
  <c r="D4455" i="33"/>
  <c r="E4455" i="33"/>
  <c r="F4455" i="33" s="1"/>
  <c r="D4456" i="33"/>
  <c r="E4456" i="33"/>
  <c r="F4456" i="33" s="1"/>
  <c r="D4457" i="33"/>
  <c r="E4457" i="33"/>
  <c r="F4457" i="33" s="1"/>
  <c r="D4458" i="33"/>
  <c r="E4458" i="33"/>
  <c r="F4458" i="33" s="1"/>
  <c r="D4459" i="33"/>
  <c r="E4459" i="33"/>
  <c r="F4459" i="33" s="1"/>
  <c r="D4460" i="33"/>
  <c r="E4460" i="33"/>
  <c r="F4460" i="33" s="1"/>
  <c r="D4461" i="33"/>
  <c r="E4461" i="33"/>
  <c r="F4461" i="33" s="1"/>
  <c r="D4462" i="33"/>
  <c r="E4462" i="33"/>
  <c r="F4462" i="33" s="1"/>
  <c r="D4463" i="33"/>
  <c r="E4463" i="33"/>
  <c r="F4463" i="33" s="1"/>
  <c r="D4464" i="33"/>
  <c r="E4464" i="33"/>
  <c r="F4464" i="33" s="1"/>
  <c r="D4465" i="33"/>
  <c r="E4465" i="33"/>
  <c r="F4465" i="33" s="1"/>
  <c r="D4466" i="33"/>
  <c r="E4466" i="33"/>
  <c r="F4466" i="33" s="1"/>
  <c r="D4467" i="33"/>
  <c r="E4467" i="33"/>
  <c r="F4467" i="33" s="1"/>
  <c r="D4468" i="33"/>
  <c r="E4468" i="33"/>
  <c r="F4468" i="33" s="1"/>
  <c r="D4469" i="33"/>
  <c r="E4469" i="33"/>
  <c r="F4469" i="33" s="1"/>
  <c r="D4470" i="33"/>
  <c r="E4470" i="33"/>
  <c r="F4470" i="33" s="1"/>
  <c r="D4471" i="33"/>
  <c r="E4471" i="33"/>
  <c r="F4471" i="33" s="1"/>
  <c r="D4472" i="33"/>
  <c r="E4472" i="33"/>
  <c r="F4472" i="33" s="1"/>
  <c r="D4473" i="33"/>
  <c r="E4473" i="33"/>
  <c r="F4473" i="33" s="1"/>
  <c r="D4474" i="33"/>
  <c r="E4474" i="33"/>
  <c r="F4474" i="33" s="1"/>
  <c r="D4475" i="33"/>
  <c r="E4475" i="33"/>
  <c r="F4475" i="33" s="1"/>
  <c r="D4476" i="33"/>
  <c r="E4476" i="33"/>
  <c r="F4476" i="33" s="1"/>
  <c r="D4477" i="33"/>
  <c r="E4477" i="33"/>
  <c r="F4477" i="33" s="1"/>
  <c r="D4478" i="33"/>
  <c r="E4478" i="33"/>
  <c r="F4478" i="33" s="1"/>
  <c r="D4479" i="33"/>
  <c r="E4479" i="33"/>
  <c r="F4479" i="33" s="1"/>
  <c r="D4480" i="33"/>
  <c r="E4480" i="33"/>
  <c r="F4480" i="33" s="1"/>
  <c r="D4481" i="33"/>
  <c r="E4481" i="33"/>
  <c r="F4481" i="33" s="1"/>
  <c r="D4482" i="33"/>
  <c r="E4482" i="33"/>
  <c r="F4482" i="33" s="1"/>
  <c r="D4483" i="33"/>
  <c r="E4483" i="33"/>
  <c r="F4483" i="33" s="1"/>
  <c r="D4484" i="33"/>
  <c r="E4484" i="33"/>
  <c r="F4484" i="33" s="1"/>
  <c r="D4485" i="33"/>
  <c r="E4485" i="33"/>
  <c r="F4485" i="33" s="1"/>
  <c r="D4486" i="33"/>
  <c r="E4486" i="33"/>
  <c r="F4486" i="33" s="1"/>
  <c r="D4487" i="33"/>
  <c r="E4487" i="33"/>
  <c r="F4487" i="33" s="1"/>
  <c r="D4488" i="33"/>
  <c r="E4488" i="33"/>
  <c r="F4488" i="33" s="1"/>
  <c r="D4489" i="33"/>
  <c r="E4489" i="33"/>
  <c r="F4489" i="33" s="1"/>
  <c r="D4490" i="33"/>
  <c r="E4490" i="33"/>
  <c r="F4490" i="33" s="1"/>
  <c r="D4491" i="33"/>
  <c r="E4491" i="33"/>
  <c r="F4491" i="33" s="1"/>
  <c r="D4492" i="33"/>
  <c r="E4492" i="33"/>
  <c r="F4492" i="33" s="1"/>
  <c r="F4430" i="33"/>
  <c r="F4431" i="33"/>
  <c r="F4432" i="33"/>
  <c r="F4433" i="33"/>
  <c r="F4434" i="33"/>
  <c r="F4435" i="33"/>
  <c r="F4436" i="33"/>
  <c r="F4437" i="33"/>
  <c r="F4438" i="33"/>
  <c r="F4439" i="33"/>
  <c r="F4440" i="33"/>
  <c r="D4352" i="33"/>
  <c r="E4352" i="33"/>
  <c r="F4352" i="33"/>
  <c r="D4353" i="33"/>
  <c r="E4353" i="33"/>
  <c r="F4353" i="33" s="1"/>
  <c r="D4354" i="33"/>
  <c r="E4354" i="33"/>
  <c r="F4354" i="33" s="1"/>
  <c r="G4354" i="33" s="1"/>
  <c r="D4355" i="33"/>
  <c r="E4355" i="33"/>
  <c r="F4355" i="33" s="1"/>
  <c r="D4356" i="33"/>
  <c r="E4356" i="33"/>
  <c r="F4356" i="33" s="1"/>
  <c r="D4357" i="33"/>
  <c r="E4357" i="33"/>
  <c r="F4357" i="33" s="1"/>
  <c r="D4358" i="33"/>
  <c r="E4358" i="33"/>
  <c r="F4358" i="33" s="1"/>
  <c r="G4358" i="33" s="1"/>
  <c r="D4359" i="33"/>
  <c r="E4359" i="33"/>
  <c r="F4359" i="33" s="1"/>
  <c r="D4360" i="33"/>
  <c r="E4360" i="33"/>
  <c r="F4360" i="33"/>
  <c r="D4361" i="33"/>
  <c r="E4361" i="33"/>
  <c r="F4361" i="33" s="1"/>
  <c r="D4362" i="33"/>
  <c r="E4362" i="33"/>
  <c r="F4362" i="33" s="1"/>
  <c r="D4363" i="33"/>
  <c r="E4363" i="33"/>
  <c r="F4363" i="33" s="1"/>
  <c r="D4364" i="33"/>
  <c r="E4364" i="33"/>
  <c r="F4364" i="33"/>
  <c r="D4365" i="33"/>
  <c r="E4365" i="33"/>
  <c r="F4365" i="33" s="1"/>
  <c r="G4365" i="33" s="1"/>
  <c r="D4366" i="33"/>
  <c r="E4366" i="33"/>
  <c r="F4366" i="33" s="1"/>
  <c r="D4367" i="33"/>
  <c r="E4367" i="33"/>
  <c r="F4367" i="33" s="1"/>
  <c r="D4368" i="33"/>
  <c r="E4368" i="33"/>
  <c r="F4368" i="33" s="1"/>
  <c r="D4369" i="33"/>
  <c r="E4369" i="33"/>
  <c r="F4369" i="33" s="1"/>
  <c r="G4369" i="33" s="1"/>
  <c r="D4370" i="33"/>
  <c r="E4370" i="33"/>
  <c r="F4370" i="33" s="1"/>
  <c r="D4371" i="33"/>
  <c r="E4371" i="33"/>
  <c r="F4371" i="33" s="1"/>
  <c r="D4372" i="33"/>
  <c r="E4372" i="33"/>
  <c r="F4372" i="33"/>
  <c r="D4373" i="33"/>
  <c r="E4373" i="33"/>
  <c r="F4373" i="33" s="1"/>
  <c r="D4374" i="33"/>
  <c r="E4374" i="33"/>
  <c r="F4374" i="33"/>
  <c r="D4375" i="33"/>
  <c r="E4375" i="33"/>
  <c r="F4375" i="33" s="1"/>
  <c r="D4376" i="33"/>
  <c r="E4376" i="33"/>
  <c r="F4376" i="33"/>
  <c r="D4377" i="33"/>
  <c r="E4377" i="33"/>
  <c r="F4377" i="33" s="1"/>
  <c r="D4378" i="33"/>
  <c r="E4378" i="33"/>
  <c r="F4378" i="33"/>
  <c r="D4379" i="33"/>
  <c r="E4379" i="33"/>
  <c r="F4379" i="33" s="1"/>
  <c r="D4380" i="33"/>
  <c r="E4380" i="33"/>
  <c r="F4380" i="33" s="1"/>
  <c r="D4381" i="33"/>
  <c r="E4381" i="33"/>
  <c r="F4381" i="33" s="1"/>
  <c r="D4382" i="33"/>
  <c r="E4382" i="33"/>
  <c r="F4382" i="33" s="1"/>
  <c r="D4383" i="33"/>
  <c r="E4383" i="33"/>
  <c r="F4383" i="33" s="1"/>
  <c r="G4383" i="33" s="1"/>
  <c r="D4384" i="33"/>
  <c r="E4384" i="33"/>
  <c r="F4384" i="33"/>
  <c r="D4385" i="33"/>
  <c r="E4385" i="33"/>
  <c r="F4385" i="33" s="1"/>
  <c r="D4386" i="33"/>
  <c r="E4386" i="33"/>
  <c r="F4386" i="33"/>
  <c r="G4386" i="33" s="1"/>
  <c r="D4387" i="33"/>
  <c r="E4387" i="33"/>
  <c r="F4387" i="33" s="1"/>
  <c r="D4388" i="33"/>
  <c r="E4388" i="33"/>
  <c r="F4388" i="33"/>
  <c r="D4389" i="33"/>
  <c r="E4389" i="33"/>
  <c r="F4389" i="33" s="1"/>
  <c r="D4390" i="33"/>
  <c r="E4390" i="33"/>
  <c r="F4390" i="33" s="1"/>
  <c r="D4391" i="33"/>
  <c r="E4391" i="33"/>
  <c r="F4391" i="33" s="1"/>
  <c r="D4392" i="33"/>
  <c r="E4392" i="33"/>
  <c r="F4392" i="33"/>
  <c r="D4393" i="33"/>
  <c r="E4393" i="33"/>
  <c r="F4393" i="33" s="1"/>
  <c r="G4393" i="33" s="1"/>
  <c r="D4394" i="33"/>
  <c r="E4394" i="33"/>
  <c r="F4394" i="33" s="1"/>
  <c r="D4395" i="33"/>
  <c r="E4395" i="33"/>
  <c r="F4395" i="33" s="1"/>
  <c r="D4396" i="33"/>
  <c r="E4396" i="33"/>
  <c r="F4396" i="33"/>
  <c r="D4397" i="33"/>
  <c r="E4397" i="33"/>
  <c r="F4397" i="33" s="1"/>
  <c r="D4398" i="33"/>
  <c r="E4398" i="33"/>
  <c r="F4398" i="33"/>
  <c r="D4399" i="33"/>
  <c r="E4399" i="33"/>
  <c r="F4399" i="33" s="1"/>
  <c r="D4400" i="33"/>
  <c r="E4400" i="33"/>
  <c r="F4400" i="33"/>
  <c r="D4401" i="33"/>
  <c r="E4401" i="33"/>
  <c r="F4401" i="33" s="1"/>
  <c r="D4402" i="33"/>
  <c r="E4402" i="33"/>
  <c r="F4402" i="33"/>
  <c r="D4403" i="33"/>
  <c r="E4403" i="33"/>
  <c r="F4403" i="33" s="1"/>
  <c r="D4404" i="33"/>
  <c r="E4404" i="33"/>
  <c r="F4404" i="33"/>
  <c r="D4405" i="33"/>
  <c r="E4405" i="33"/>
  <c r="F4405" i="33" s="1"/>
  <c r="D4406" i="33"/>
  <c r="E4406" i="33"/>
  <c r="F4406" i="33" s="1"/>
  <c r="D4407" i="33"/>
  <c r="E4407" i="33"/>
  <c r="F4407" i="33" s="1"/>
  <c r="D4408" i="33"/>
  <c r="E4408" i="33"/>
  <c r="F4408" i="33"/>
  <c r="D4409" i="33"/>
  <c r="E4409" i="33"/>
  <c r="F4409" i="33" s="1"/>
  <c r="D4410" i="33"/>
  <c r="E4410" i="33"/>
  <c r="F4410" i="33" s="1"/>
  <c r="G4410" i="33" s="1"/>
  <c r="D4411" i="33"/>
  <c r="E4411" i="33"/>
  <c r="F4411" i="33" s="1"/>
  <c r="D4412" i="33"/>
  <c r="E4412" i="33"/>
  <c r="F4412" i="33" s="1"/>
  <c r="D4413" i="33"/>
  <c r="E4413" i="33"/>
  <c r="F4413" i="33" s="1"/>
  <c r="D4414" i="33"/>
  <c r="E4414" i="33"/>
  <c r="F4414" i="33" s="1"/>
  <c r="D4415" i="33"/>
  <c r="E4415" i="33"/>
  <c r="F4415" i="33" s="1"/>
  <c r="G4415" i="33" s="1"/>
  <c r="D4416" i="33"/>
  <c r="E4416" i="33"/>
  <c r="F4416" i="33"/>
  <c r="D4417" i="33"/>
  <c r="E4417" i="33"/>
  <c r="F4417" i="33" s="1"/>
  <c r="D4418" i="33"/>
  <c r="E4418" i="33"/>
  <c r="F4418" i="33"/>
  <c r="G4418" i="33" s="1"/>
  <c r="D4419" i="33"/>
  <c r="E4419" i="33"/>
  <c r="F4419" i="33" s="1"/>
  <c r="D4420" i="33"/>
  <c r="E4420" i="33"/>
  <c r="F4420" i="33"/>
  <c r="D4421" i="33"/>
  <c r="E4421" i="33"/>
  <c r="F4421" i="33" s="1"/>
  <c r="D4422" i="33"/>
  <c r="E4422" i="33"/>
  <c r="F4422" i="33" s="1"/>
  <c r="D4423" i="33"/>
  <c r="E4423" i="33"/>
  <c r="F4423" i="33" s="1"/>
  <c r="D4424" i="33"/>
  <c r="E4424" i="33"/>
  <c r="F4424" i="33" s="1"/>
  <c r="D4425" i="33"/>
  <c r="E4425" i="33"/>
  <c r="F4425" i="33" s="1"/>
  <c r="D4426" i="33"/>
  <c r="E4426" i="33"/>
  <c r="F4426" i="33" s="1"/>
  <c r="D4427" i="33"/>
  <c r="E4427" i="33"/>
  <c r="F4427" i="33" s="1"/>
  <c r="F4340" i="33"/>
  <c r="F4341" i="33"/>
  <c r="F4342" i="33"/>
  <c r="F4343" i="33"/>
  <c r="G4343" i="33"/>
  <c r="F4344" i="33"/>
  <c r="F4345" i="33"/>
  <c r="F4346" i="33"/>
  <c r="F4347" i="33"/>
  <c r="F4348" i="33"/>
  <c r="F4349" i="33"/>
  <c r="G4349" i="33" s="1"/>
  <c r="F4350" i="33"/>
  <c r="D4279" i="33"/>
  <c r="E4279" i="33"/>
  <c r="F4279" i="33" s="1"/>
  <c r="D4280" i="33"/>
  <c r="E4280" i="33"/>
  <c r="F4280" i="33" s="1"/>
  <c r="D4281" i="33"/>
  <c r="E4281" i="33"/>
  <c r="F4281" i="33" s="1"/>
  <c r="D4282" i="33"/>
  <c r="E4282" i="33"/>
  <c r="F4282" i="33" s="1"/>
  <c r="D4283" i="33"/>
  <c r="E4283" i="33"/>
  <c r="F4283" i="33" s="1"/>
  <c r="D4284" i="33"/>
  <c r="E4284" i="33"/>
  <c r="F4284" i="33" s="1"/>
  <c r="D4285" i="33"/>
  <c r="E4285" i="33"/>
  <c r="F4285" i="33" s="1"/>
  <c r="D4286" i="33"/>
  <c r="E4286" i="33"/>
  <c r="F4286" i="33" s="1"/>
  <c r="D4287" i="33"/>
  <c r="E4287" i="33"/>
  <c r="F4287" i="33" s="1"/>
  <c r="D4288" i="33"/>
  <c r="E4288" i="33"/>
  <c r="F4288" i="33" s="1"/>
  <c r="D4289" i="33"/>
  <c r="E4289" i="33"/>
  <c r="F4289" i="33" s="1"/>
  <c r="D4290" i="33"/>
  <c r="E4290" i="33"/>
  <c r="F4290" i="33" s="1"/>
  <c r="D4291" i="33"/>
  <c r="E4291" i="33"/>
  <c r="F4291" i="33" s="1"/>
  <c r="D4292" i="33"/>
  <c r="E4292" i="33"/>
  <c r="F4292" i="33" s="1"/>
  <c r="D4293" i="33"/>
  <c r="E4293" i="33"/>
  <c r="F4293" i="33" s="1"/>
  <c r="D4294" i="33"/>
  <c r="E4294" i="33"/>
  <c r="F4294" i="33" s="1"/>
  <c r="D4295" i="33"/>
  <c r="E4295" i="33"/>
  <c r="F4295" i="33" s="1"/>
  <c r="D4296" i="33"/>
  <c r="E4296" i="33"/>
  <c r="F4296" i="33" s="1"/>
  <c r="D4297" i="33"/>
  <c r="E4297" i="33"/>
  <c r="F4297" i="33" s="1"/>
  <c r="D4298" i="33"/>
  <c r="E4298" i="33"/>
  <c r="F4298" i="33" s="1"/>
  <c r="D4299" i="33"/>
  <c r="E4299" i="33"/>
  <c r="F4299" i="33" s="1"/>
  <c r="D4300" i="33"/>
  <c r="E4300" i="33"/>
  <c r="F4300" i="33" s="1"/>
  <c r="D4301" i="33"/>
  <c r="E4301" i="33"/>
  <c r="F4301" i="33" s="1"/>
  <c r="D4302" i="33"/>
  <c r="E4302" i="33"/>
  <c r="F4302" i="33" s="1"/>
  <c r="D4303" i="33"/>
  <c r="E4303" i="33"/>
  <c r="F4303" i="33" s="1"/>
  <c r="D4304" i="33"/>
  <c r="E4304" i="33"/>
  <c r="F4304" i="33" s="1"/>
  <c r="D4305" i="33"/>
  <c r="E4305" i="33"/>
  <c r="F4305" i="33" s="1"/>
  <c r="D4306" i="33"/>
  <c r="E4306" i="33"/>
  <c r="F4306" i="33" s="1"/>
  <c r="D4307" i="33"/>
  <c r="E4307" i="33"/>
  <c r="F4307" i="33" s="1"/>
  <c r="D4308" i="33"/>
  <c r="E4308" i="33"/>
  <c r="F4308" i="33" s="1"/>
  <c r="D4309" i="33"/>
  <c r="E4309" i="33"/>
  <c r="F4309" i="33" s="1"/>
  <c r="D4310" i="33"/>
  <c r="E4310" i="33"/>
  <c r="F4310" i="33" s="1"/>
  <c r="D4311" i="33"/>
  <c r="E4311" i="33"/>
  <c r="F4311" i="33" s="1"/>
  <c r="D4312" i="33"/>
  <c r="E4312" i="33"/>
  <c r="F4312" i="33" s="1"/>
  <c r="D4313" i="33"/>
  <c r="E4313" i="33"/>
  <c r="F4313" i="33" s="1"/>
  <c r="D4314" i="33"/>
  <c r="E4314" i="33"/>
  <c r="F4314" i="33" s="1"/>
  <c r="D4315" i="33"/>
  <c r="E4315" i="33"/>
  <c r="F4315" i="33" s="1"/>
  <c r="D4316" i="33"/>
  <c r="E4316" i="33"/>
  <c r="F4316" i="33" s="1"/>
  <c r="D4317" i="33"/>
  <c r="E4317" i="33"/>
  <c r="F4317" i="33" s="1"/>
  <c r="D4318" i="33"/>
  <c r="E4318" i="33"/>
  <c r="F4318" i="33" s="1"/>
  <c r="D4319" i="33"/>
  <c r="E4319" i="33"/>
  <c r="F4319" i="33" s="1"/>
  <c r="D4320" i="33"/>
  <c r="E4320" i="33"/>
  <c r="F4320" i="33" s="1"/>
  <c r="D4321" i="33"/>
  <c r="E4321" i="33"/>
  <c r="F4321" i="33" s="1"/>
  <c r="D4322" i="33"/>
  <c r="E4322" i="33"/>
  <c r="F4322" i="33" s="1"/>
  <c r="D4323" i="33"/>
  <c r="E4323" i="33"/>
  <c r="F4323" i="33" s="1"/>
  <c r="D4324" i="33"/>
  <c r="E4324" i="33"/>
  <c r="F4324" i="33" s="1"/>
  <c r="D4325" i="33"/>
  <c r="E4325" i="33"/>
  <c r="F4325" i="33" s="1"/>
  <c r="D4326" i="33"/>
  <c r="E4326" i="33"/>
  <c r="F4326" i="33" s="1"/>
  <c r="D4327" i="33"/>
  <c r="E4327" i="33"/>
  <c r="F4327" i="33" s="1"/>
  <c r="D4328" i="33"/>
  <c r="E4328" i="33"/>
  <c r="F4328" i="33" s="1"/>
  <c r="D4329" i="33"/>
  <c r="E4329" i="33"/>
  <c r="F4329" i="33" s="1"/>
  <c r="D4330" i="33"/>
  <c r="E4330" i="33"/>
  <c r="F4330" i="33" s="1"/>
  <c r="D4331" i="33"/>
  <c r="E4331" i="33"/>
  <c r="F4331" i="33" s="1"/>
  <c r="D4332" i="33"/>
  <c r="E4332" i="33"/>
  <c r="F4332" i="33" s="1"/>
  <c r="D4333" i="33"/>
  <c r="E4333" i="33"/>
  <c r="F4333" i="33" s="1"/>
  <c r="D4334" i="33"/>
  <c r="E4334" i="33"/>
  <c r="F4334" i="33" s="1"/>
  <c r="D4335" i="33"/>
  <c r="E4335" i="33"/>
  <c r="F4335" i="33" s="1"/>
  <c r="D4336" i="33"/>
  <c r="E4336" i="33"/>
  <c r="F4336" i="33" s="1"/>
  <c r="D4337" i="33"/>
  <c r="E4337" i="33"/>
  <c r="F4337" i="33" s="1"/>
  <c r="F4267" i="33"/>
  <c r="F4268" i="33"/>
  <c r="F4269" i="33"/>
  <c r="F4270" i="33"/>
  <c r="F4271" i="33"/>
  <c r="F4272" i="33"/>
  <c r="F4273" i="33"/>
  <c r="F4274" i="33"/>
  <c r="F4275" i="33"/>
  <c r="G4275" i="33" s="1"/>
  <c r="F4276" i="33"/>
  <c r="F4277" i="33"/>
  <c r="D4189" i="33"/>
  <c r="E4189" i="33"/>
  <c r="F4189" i="33" s="1"/>
  <c r="D4190" i="33"/>
  <c r="E4190" i="33"/>
  <c r="F4190" i="33"/>
  <c r="D4191" i="33"/>
  <c r="E4191" i="33"/>
  <c r="F4191" i="33" s="1"/>
  <c r="D4192" i="33"/>
  <c r="E4192" i="33"/>
  <c r="F4192" i="33" s="1"/>
  <c r="D4193" i="33"/>
  <c r="E4193" i="33"/>
  <c r="F4193" i="33" s="1"/>
  <c r="D4194" i="33"/>
  <c r="E4194" i="33"/>
  <c r="F4194" i="33"/>
  <c r="D4195" i="33"/>
  <c r="E4195" i="33"/>
  <c r="F4195" i="33" s="1"/>
  <c r="D4196" i="33"/>
  <c r="E4196" i="33"/>
  <c r="F4196" i="33"/>
  <c r="D4197" i="33"/>
  <c r="E4197" i="33"/>
  <c r="F4197" i="33" s="1"/>
  <c r="D4198" i="33"/>
  <c r="E4198" i="33"/>
  <c r="F4198" i="33"/>
  <c r="D4199" i="33"/>
  <c r="E4199" i="33"/>
  <c r="F4199" i="33" s="1"/>
  <c r="D4200" i="33"/>
  <c r="E4200" i="33"/>
  <c r="F4200" i="33"/>
  <c r="D4201" i="33"/>
  <c r="E4201" i="33"/>
  <c r="F4201" i="33" s="1"/>
  <c r="D4202" i="33"/>
  <c r="E4202" i="33"/>
  <c r="F4202" i="33"/>
  <c r="D4203" i="33"/>
  <c r="E4203" i="33"/>
  <c r="F4203" i="33" s="1"/>
  <c r="D4204" i="33"/>
  <c r="E4204" i="33"/>
  <c r="F4204" i="33"/>
  <c r="D4205" i="33"/>
  <c r="E4205" i="33"/>
  <c r="F4205" i="33" s="1"/>
  <c r="D4206" i="33"/>
  <c r="E4206" i="33"/>
  <c r="F4206" i="33"/>
  <c r="D4207" i="33"/>
  <c r="E4207" i="33"/>
  <c r="F4207" i="33" s="1"/>
  <c r="D4208" i="33"/>
  <c r="E4208" i="33"/>
  <c r="F4208" i="33" s="1"/>
  <c r="D4209" i="33"/>
  <c r="E4209" i="33"/>
  <c r="F4209" i="33" s="1"/>
  <c r="D4210" i="33"/>
  <c r="E4210" i="33"/>
  <c r="F4210" i="33"/>
  <c r="D4211" i="33"/>
  <c r="E4211" i="33"/>
  <c r="F4211" i="33" s="1"/>
  <c r="D4212" i="33"/>
  <c r="E4212" i="33"/>
  <c r="F4212" i="33"/>
  <c r="D4213" i="33"/>
  <c r="E4213" i="33"/>
  <c r="F4213" i="33" s="1"/>
  <c r="D4214" i="33"/>
  <c r="E4214" i="33"/>
  <c r="F4214" i="33"/>
  <c r="D4215" i="33"/>
  <c r="E4215" i="33"/>
  <c r="F4215" i="33" s="1"/>
  <c r="D4216" i="33"/>
  <c r="E4216" i="33"/>
  <c r="F4216" i="33" s="1"/>
  <c r="D4217" i="33"/>
  <c r="E4217" i="33"/>
  <c r="F4217" i="33" s="1"/>
  <c r="D4218" i="33"/>
  <c r="E4218" i="33"/>
  <c r="F4218" i="33" s="1"/>
  <c r="D4219" i="33"/>
  <c r="E4219" i="33"/>
  <c r="F4219" i="33" s="1"/>
  <c r="D4220" i="33"/>
  <c r="E4220" i="33"/>
  <c r="F4220" i="33"/>
  <c r="D4221" i="33"/>
  <c r="E4221" i="33"/>
  <c r="F4221" i="33" s="1"/>
  <c r="D4222" i="33"/>
  <c r="E4222" i="33"/>
  <c r="F4222" i="33"/>
  <c r="D4223" i="33"/>
  <c r="E4223" i="33"/>
  <c r="F4223" i="33" s="1"/>
  <c r="D4224" i="33"/>
  <c r="E4224" i="33"/>
  <c r="F4224" i="33"/>
  <c r="D4225" i="33"/>
  <c r="E4225" i="33"/>
  <c r="F4225" i="33" s="1"/>
  <c r="D4226" i="33"/>
  <c r="E4226" i="33"/>
  <c r="F4226" i="33"/>
  <c r="D4227" i="33"/>
  <c r="E4227" i="33"/>
  <c r="F4227" i="33" s="1"/>
  <c r="D4228" i="33"/>
  <c r="E4228" i="33"/>
  <c r="F4228" i="33"/>
  <c r="D4229" i="33"/>
  <c r="E4229" i="33"/>
  <c r="F4229" i="33" s="1"/>
  <c r="D4230" i="33"/>
  <c r="E4230" i="33"/>
  <c r="F4230" i="33"/>
  <c r="D4231" i="33"/>
  <c r="E4231" i="33"/>
  <c r="F4231" i="33" s="1"/>
  <c r="D4232" i="33"/>
  <c r="E4232" i="33"/>
  <c r="F4232" i="33"/>
  <c r="D4233" i="33"/>
  <c r="E4233" i="33"/>
  <c r="F4233" i="33" s="1"/>
  <c r="D4234" i="33"/>
  <c r="E4234" i="33"/>
  <c r="F4234" i="33"/>
  <c r="D4235" i="33"/>
  <c r="E4235" i="33"/>
  <c r="F4235" i="33" s="1"/>
  <c r="D4236" i="33"/>
  <c r="E4236" i="33"/>
  <c r="F4236" i="33"/>
  <c r="D4237" i="33"/>
  <c r="E4237" i="33"/>
  <c r="F4237" i="33" s="1"/>
  <c r="D4238" i="33"/>
  <c r="E4238" i="33"/>
  <c r="F4238" i="33"/>
  <c r="D4239" i="33"/>
  <c r="E4239" i="33"/>
  <c r="F4239" i="33" s="1"/>
  <c r="D4240" i="33"/>
  <c r="E4240" i="33"/>
  <c r="F4240" i="33" s="1"/>
  <c r="D4241" i="33"/>
  <c r="E4241" i="33"/>
  <c r="F4241" i="33" s="1"/>
  <c r="D4242" i="33"/>
  <c r="E4242" i="33"/>
  <c r="F4242" i="33"/>
  <c r="D4243" i="33"/>
  <c r="E4243" i="33"/>
  <c r="F4243" i="33" s="1"/>
  <c r="D4244" i="33"/>
  <c r="E4244" i="33"/>
  <c r="F4244" i="33"/>
  <c r="D4245" i="33"/>
  <c r="E4245" i="33"/>
  <c r="F4245" i="33" s="1"/>
  <c r="D4246" i="33"/>
  <c r="E4246" i="33"/>
  <c r="F4246" i="33"/>
  <c r="D4247" i="33"/>
  <c r="E4247" i="33"/>
  <c r="F4247" i="33" s="1"/>
  <c r="D4248" i="33"/>
  <c r="E4248" i="33"/>
  <c r="F4248" i="33" s="1"/>
  <c r="D4249" i="33"/>
  <c r="E4249" i="33"/>
  <c r="F4249" i="33" s="1"/>
  <c r="D4250" i="33"/>
  <c r="E4250" i="33"/>
  <c r="F4250" i="33"/>
  <c r="D4251" i="33"/>
  <c r="E4251" i="33"/>
  <c r="F4251" i="33" s="1"/>
  <c r="D4252" i="33"/>
  <c r="E4252" i="33"/>
  <c r="F4252" i="33"/>
  <c r="D4253" i="33"/>
  <c r="E4253" i="33"/>
  <c r="F4253" i="33" s="1"/>
  <c r="D4254" i="33"/>
  <c r="E4254" i="33"/>
  <c r="F4254" i="33" s="1"/>
  <c r="D4255" i="33"/>
  <c r="E4255" i="33"/>
  <c r="F4255" i="33" s="1"/>
  <c r="D4256" i="33"/>
  <c r="E4256" i="33"/>
  <c r="F4256" i="33"/>
  <c r="D4257" i="33"/>
  <c r="E4257" i="33"/>
  <c r="F4257" i="33" s="1"/>
  <c r="D4258" i="33"/>
  <c r="E4258" i="33"/>
  <c r="F4258" i="33" s="1"/>
  <c r="D4259" i="33"/>
  <c r="E4259" i="33"/>
  <c r="F4259" i="33" s="1"/>
  <c r="D4260" i="33"/>
  <c r="E4260" i="33"/>
  <c r="F4260" i="33"/>
  <c r="D4261" i="33"/>
  <c r="E4261" i="33"/>
  <c r="F4261" i="33" s="1"/>
  <c r="D4262" i="33"/>
  <c r="E4262" i="33"/>
  <c r="F4262" i="33" s="1"/>
  <c r="D4263" i="33"/>
  <c r="E4263" i="33"/>
  <c r="F4263" i="33" s="1"/>
  <c r="D4264" i="33"/>
  <c r="E4264" i="33"/>
  <c r="F4264" i="33"/>
  <c r="F4177" i="33"/>
  <c r="F4178" i="33"/>
  <c r="F4179" i="33"/>
  <c r="F4180" i="33"/>
  <c r="F4181" i="33"/>
  <c r="F4182" i="33"/>
  <c r="F4183" i="33"/>
  <c r="F4184" i="33"/>
  <c r="F4185" i="33"/>
  <c r="F4186" i="33"/>
  <c r="F4187" i="33"/>
  <c r="D4132" i="33"/>
  <c r="E4132" i="33"/>
  <c r="F4132" i="33" s="1"/>
  <c r="D4133" i="33"/>
  <c r="E4133" i="33"/>
  <c r="F4133" i="33" s="1"/>
  <c r="D4134" i="33"/>
  <c r="E4134" i="33"/>
  <c r="F4134" i="33" s="1"/>
  <c r="D4135" i="33"/>
  <c r="E4135" i="33"/>
  <c r="F4135" i="33" s="1"/>
  <c r="D4136" i="33"/>
  <c r="E4136" i="33"/>
  <c r="F4136" i="33" s="1"/>
  <c r="D4137" i="33"/>
  <c r="E4137" i="33"/>
  <c r="F4137" i="33" s="1"/>
  <c r="D4138" i="33"/>
  <c r="E4138" i="33"/>
  <c r="F4138" i="33" s="1"/>
  <c r="D4139" i="33"/>
  <c r="E4139" i="33"/>
  <c r="F4139" i="33" s="1"/>
  <c r="D4140" i="33"/>
  <c r="E4140" i="33"/>
  <c r="F4140" i="33" s="1"/>
  <c r="D4141" i="33"/>
  <c r="E4141" i="33"/>
  <c r="F4141" i="33" s="1"/>
  <c r="D4142" i="33"/>
  <c r="E4142" i="33"/>
  <c r="F4142" i="33" s="1"/>
  <c r="D4143" i="33"/>
  <c r="E4143" i="33"/>
  <c r="F4143" i="33" s="1"/>
  <c r="D4144" i="33"/>
  <c r="E4144" i="33"/>
  <c r="F4144" i="33" s="1"/>
  <c r="D4145" i="33"/>
  <c r="E4145" i="33"/>
  <c r="F4145" i="33" s="1"/>
  <c r="D4146" i="33"/>
  <c r="E4146" i="33"/>
  <c r="F4146" i="33" s="1"/>
  <c r="D4147" i="33"/>
  <c r="E4147" i="33"/>
  <c r="F4147" i="33" s="1"/>
  <c r="D4148" i="33"/>
  <c r="E4148" i="33"/>
  <c r="F4148" i="33" s="1"/>
  <c r="D4149" i="33"/>
  <c r="E4149" i="33"/>
  <c r="F4149" i="33" s="1"/>
  <c r="D4150" i="33"/>
  <c r="E4150" i="33"/>
  <c r="F4150" i="33" s="1"/>
  <c r="D4151" i="33"/>
  <c r="E4151" i="33"/>
  <c r="F4151" i="33" s="1"/>
  <c r="D4152" i="33"/>
  <c r="E4152" i="33"/>
  <c r="F4152" i="33" s="1"/>
  <c r="D4153" i="33"/>
  <c r="E4153" i="33"/>
  <c r="F4153" i="33" s="1"/>
  <c r="D4154" i="33"/>
  <c r="E4154" i="33"/>
  <c r="F4154" i="33" s="1"/>
  <c r="D4155" i="33"/>
  <c r="E4155" i="33"/>
  <c r="F4155" i="33" s="1"/>
  <c r="D4156" i="33"/>
  <c r="E4156" i="33"/>
  <c r="F4156" i="33" s="1"/>
  <c r="D4157" i="33"/>
  <c r="E4157" i="33"/>
  <c r="F4157" i="33" s="1"/>
  <c r="D4158" i="33"/>
  <c r="E4158" i="33"/>
  <c r="F4158" i="33" s="1"/>
  <c r="D4159" i="33"/>
  <c r="E4159" i="33"/>
  <c r="F4159" i="33" s="1"/>
  <c r="D4160" i="33"/>
  <c r="E4160" i="33"/>
  <c r="F4160" i="33" s="1"/>
  <c r="D4161" i="33"/>
  <c r="E4161" i="33"/>
  <c r="F4161" i="33" s="1"/>
  <c r="D4162" i="33"/>
  <c r="E4162" i="33"/>
  <c r="F4162" i="33" s="1"/>
  <c r="D4163" i="33"/>
  <c r="E4163" i="33"/>
  <c r="F4163" i="33" s="1"/>
  <c r="D4164" i="33"/>
  <c r="E4164" i="33"/>
  <c r="F4164" i="33" s="1"/>
  <c r="D4165" i="33"/>
  <c r="E4165" i="33"/>
  <c r="F4165" i="33" s="1"/>
  <c r="D4166" i="33"/>
  <c r="E4166" i="33"/>
  <c r="F4166" i="33" s="1"/>
  <c r="D4167" i="33"/>
  <c r="E4167" i="33"/>
  <c r="F4167" i="33" s="1"/>
  <c r="D4168" i="33"/>
  <c r="E4168" i="33"/>
  <c r="F4168" i="33" s="1"/>
  <c r="D4169" i="33"/>
  <c r="E4169" i="33"/>
  <c r="F4169" i="33" s="1"/>
  <c r="D4170" i="33"/>
  <c r="E4170" i="33"/>
  <c r="F4170" i="33" s="1"/>
  <c r="D4171" i="33"/>
  <c r="E4171" i="33"/>
  <c r="F4171" i="33" s="1"/>
  <c r="D4172" i="33"/>
  <c r="E4172" i="33"/>
  <c r="F4172" i="33" s="1"/>
  <c r="D4173" i="33"/>
  <c r="E4173" i="33"/>
  <c r="F4173" i="33" s="1"/>
  <c r="D4174" i="33"/>
  <c r="E4174" i="33"/>
  <c r="F4174" i="33" s="1"/>
  <c r="F4120" i="33"/>
  <c r="F4121" i="33"/>
  <c r="F4122" i="33"/>
  <c r="F4123" i="33"/>
  <c r="F4124" i="33"/>
  <c r="F4125" i="33"/>
  <c r="F4126" i="33"/>
  <c r="F4127" i="33"/>
  <c r="F4128" i="33"/>
  <c r="F4129" i="33"/>
  <c r="F4130" i="33"/>
  <c r="D4071" i="33"/>
  <c r="E4071" i="33"/>
  <c r="F4071" i="33" s="1"/>
  <c r="D4072" i="33"/>
  <c r="E4072" i="33"/>
  <c r="F4072" i="33" s="1"/>
  <c r="D4073" i="33"/>
  <c r="E4073" i="33"/>
  <c r="F4073" i="33" s="1"/>
  <c r="G4073" i="33" s="1"/>
  <c r="D4074" i="33"/>
  <c r="E4074" i="33"/>
  <c r="F4074" i="33" s="1"/>
  <c r="D4075" i="33"/>
  <c r="E4075" i="33"/>
  <c r="F4075" i="33" s="1"/>
  <c r="D4076" i="33"/>
  <c r="E4076" i="33"/>
  <c r="F4076" i="33" s="1"/>
  <c r="D4077" i="33"/>
  <c r="E4077" i="33"/>
  <c r="F4077" i="33" s="1"/>
  <c r="G4077" i="33" s="1"/>
  <c r="D4078" i="33"/>
  <c r="E4078" i="33"/>
  <c r="F4078" i="33" s="1"/>
  <c r="D4079" i="33"/>
  <c r="E4079" i="33"/>
  <c r="F4079" i="33" s="1"/>
  <c r="D4080" i="33"/>
  <c r="E4080" i="33"/>
  <c r="F4080" i="33" s="1"/>
  <c r="D4081" i="33"/>
  <c r="E4081" i="33"/>
  <c r="F4081" i="33" s="1"/>
  <c r="G4081" i="33" s="1"/>
  <c r="D4082" i="33"/>
  <c r="E4082" i="33"/>
  <c r="F4082" i="33" s="1"/>
  <c r="D4083" i="33"/>
  <c r="E4083" i="33"/>
  <c r="F4083" i="33" s="1"/>
  <c r="D4084" i="33"/>
  <c r="E4084" i="33"/>
  <c r="F4084" i="33" s="1"/>
  <c r="D4085" i="33"/>
  <c r="E4085" i="33"/>
  <c r="F4085" i="33" s="1"/>
  <c r="G4085" i="33" s="1"/>
  <c r="D4086" i="33"/>
  <c r="E4086" i="33"/>
  <c r="F4086" i="33" s="1"/>
  <c r="D4087" i="33"/>
  <c r="E4087" i="33"/>
  <c r="F4087" i="33" s="1"/>
  <c r="D4088" i="33"/>
  <c r="E4088" i="33"/>
  <c r="F4088" i="33" s="1"/>
  <c r="D4089" i="33"/>
  <c r="E4089" i="33"/>
  <c r="F4089" i="33" s="1"/>
  <c r="G4089" i="33" s="1"/>
  <c r="D4090" i="33"/>
  <c r="E4090" i="33"/>
  <c r="F4090" i="33" s="1"/>
  <c r="D4091" i="33"/>
  <c r="E4091" i="33"/>
  <c r="F4091" i="33" s="1"/>
  <c r="D4092" i="33"/>
  <c r="E4092" i="33"/>
  <c r="F4092" i="33" s="1"/>
  <c r="D4093" i="33"/>
  <c r="E4093" i="33"/>
  <c r="F4093" i="33" s="1"/>
  <c r="G4093" i="33" s="1"/>
  <c r="D4094" i="33"/>
  <c r="E4094" i="33"/>
  <c r="F4094" i="33" s="1"/>
  <c r="D4095" i="33"/>
  <c r="E4095" i="33"/>
  <c r="F4095" i="33" s="1"/>
  <c r="D4096" i="33"/>
  <c r="E4096" i="33"/>
  <c r="F4096" i="33" s="1"/>
  <c r="D4097" i="33"/>
  <c r="E4097" i="33"/>
  <c r="F4097" i="33" s="1"/>
  <c r="G4097" i="33" s="1"/>
  <c r="D4098" i="33"/>
  <c r="E4098" i="33"/>
  <c r="F4098" i="33" s="1"/>
  <c r="D4099" i="33"/>
  <c r="E4099" i="33"/>
  <c r="F4099" i="33" s="1"/>
  <c r="D4100" i="33"/>
  <c r="E4100" i="33"/>
  <c r="F4100" i="33" s="1"/>
  <c r="D4101" i="33"/>
  <c r="E4101" i="33"/>
  <c r="F4101" i="33" s="1"/>
  <c r="G4101" i="33" s="1"/>
  <c r="D4102" i="33"/>
  <c r="E4102" i="33"/>
  <c r="F4102" i="33" s="1"/>
  <c r="D4103" i="33"/>
  <c r="E4103" i="33"/>
  <c r="F4103" i="33" s="1"/>
  <c r="D4104" i="33"/>
  <c r="E4104" i="33"/>
  <c r="F4104" i="33" s="1"/>
  <c r="D4105" i="33"/>
  <c r="E4105" i="33"/>
  <c r="F4105" i="33" s="1"/>
  <c r="G4105" i="33" s="1"/>
  <c r="D4106" i="33"/>
  <c r="E4106" i="33"/>
  <c r="F4106" i="33" s="1"/>
  <c r="D4107" i="33"/>
  <c r="E4107" i="33"/>
  <c r="F4107" i="33" s="1"/>
  <c r="D4108" i="33"/>
  <c r="E4108" i="33"/>
  <c r="F4108" i="33" s="1"/>
  <c r="D4109" i="33"/>
  <c r="E4109" i="33"/>
  <c r="F4109" i="33" s="1"/>
  <c r="G4109" i="33" s="1"/>
  <c r="D4110" i="33"/>
  <c r="E4110" i="33"/>
  <c r="F4110" i="33" s="1"/>
  <c r="D4111" i="33"/>
  <c r="E4111" i="33"/>
  <c r="F4111" i="33" s="1"/>
  <c r="D4112" i="33"/>
  <c r="E4112" i="33"/>
  <c r="F4112" i="33" s="1"/>
  <c r="D4113" i="33"/>
  <c r="E4113" i="33"/>
  <c r="F4113" i="33" s="1"/>
  <c r="G4113" i="33" s="1"/>
  <c r="D4114" i="33"/>
  <c r="E4114" i="33"/>
  <c r="F4114" i="33" s="1"/>
  <c r="D4115" i="33"/>
  <c r="E4115" i="33"/>
  <c r="F4115" i="33" s="1"/>
  <c r="D4116" i="33"/>
  <c r="E4116" i="33"/>
  <c r="F4116" i="33" s="1"/>
  <c r="D4117" i="33"/>
  <c r="E4117" i="33"/>
  <c r="F4117" i="33" s="1"/>
  <c r="G4117" i="33" s="1"/>
  <c r="F4059" i="33"/>
  <c r="F4060" i="33"/>
  <c r="F4061" i="33"/>
  <c r="F4062" i="33"/>
  <c r="F4063" i="33"/>
  <c r="F4064" i="33"/>
  <c r="F4065" i="33"/>
  <c r="F4066" i="33"/>
  <c r="G4066" i="33" s="1"/>
  <c r="F4067" i="33"/>
  <c r="F4068" i="33"/>
  <c r="F4069" i="33"/>
  <c r="D4018" i="33"/>
  <c r="E4018" i="33"/>
  <c r="F4018" i="33" s="1"/>
  <c r="D4019" i="33"/>
  <c r="E4019" i="33"/>
  <c r="F4019" i="33" s="1"/>
  <c r="D4020" i="33"/>
  <c r="E4020" i="33"/>
  <c r="F4020" i="33" s="1"/>
  <c r="D4021" i="33"/>
  <c r="E4021" i="33"/>
  <c r="F4021" i="33" s="1"/>
  <c r="D4022" i="33"/>
  <c r="E4022" i="33"/>
  <c r="F4022" i="33" s="1"/>
  <c r="D4023" i="33"/>
  <c r="E4023" i="33"/>
  <c r="F4023" i="33" s="1"/>
  <c r="D4024" i="33"/>
  <c r="E4024" i="33"/>
  <c r="F4024" i="33" s="1"/>
  <c r="D4025" i="33"/>
  <c r="E4025" i="33"/>
  <c r="F4025" i="33" s="1"/>
  <c r="D4026" i="33"/>
  <c r="E4026" i="33"/>
  <c r="F4026" i="33" s="1"/>
  <c r="D4027" i="33"/>
  <c r="E4027" i="33"/>
  <c r="F4027" i="33" s="1"/>
  <c r="D4028" i="33"/>
  <c r="E4028" i="33"/>
  <c r="F4028" i="33" s="1"/>
  <c r="D4029" i="33"/>
  <c r="E4029" i="33"/>
  <c r="F4029" i="33" s="1"/>
  <c r="D4030" i="33"/>
  <c r="E4030" i="33"/>
  <c r="F4030" i="33" s="1"/>
  <c r="D4031" i="33"/>
  <c r="E4031" i="33"/>
  <c r="F4031" i="33" s="1"/>
  <c r="D4032" i="33"/>
  <c r="E4032" i="33"/>
  <c r="F4032" i="33" s="1"/>
  <c r="D4033" i="33"/>
  <c r="E4033" i="33"/>
  <c r="F4033" i="33" s="1"/>
  <c r="D4034" i="33"/>
  <c r="E4034" i="33"/>
  <c r="F4034" i="33" s="1"/>
  <c r="D4035" i="33"/>
  <c r="E4035" i="33"/>
  <c r="F4035" i="33" s="1"/>
  <c r="D4036" i="33"/>
  <c r="E4036" i="33"/>
  <c r="F4036" i="33" s="1"/>
  <c r="D4037" i="33"/>
  <c r="E4037" i="33"/>
  <c r="F4037" i="33" s="1"/>
  <c r="D4038" i="33"/>
  <c r="E4038" i="33"/>
  <c r="F4038" i="33" s="1"/>
  <c r="D4039" i="33"/>
  <c r="E4039" i="33"/>
  <c r="F4039" i="33" s="1"/>
  <c r="D4040" i="33"/>
  <c r="E4040" i="33"/>
  <c r="F4040" i="33" s="1"/>
  <c r="D4041" i="33"/>
  <c r="E4041" i="33"/>
  <c r="F4041" i="33" s="1"/>
  <c r="D4042" i="33"/>
  <c r="E4042" i="33"/>
  <c r="F4042" i="33" s="1"/>
  <c r="D4043" i="33"/>
  <c r="E4043" i="33"/>
  <c r="F4043" i="33" s="1"/>
  <c r="D4044" i="33"/>
  <c r="E4044" i="33"/>
  <c r="F4044" i="33" s="1"/>
  <c r="D4045" i="33"/>
  <c r="E4045" i="33"/>
  <c r="F4045" i="33" s="1"/>
  <c r="D4046" i="33"/>
  <c r="E4046" i="33"/>
  <c r="F4046" i="33" s="1"/>
  <c r="D4047" i="33"/>
  <c r="E4047" i="33"/>
  <c r="F4047" i="33" s="1"/>
  <c r="D4048" i="33"/>
  <c r="E4048" i="33"/>
  <c r="F4048" i="33" s="1"/>
  <c r="D4049" i="33"/>
  <c r="E4049" i="33"/>
  <c r="F4049" i="33" s="1"/>
  <c r="D4050" i="33"/>
  <c r="E4050" i="33"/>
  <c r="F4050" i="33" s="1"/>
  <c r="D4051" i="33"/>
  <c r="E4051" i="33"/>
  <c r="F4051" i="33" s="1"/>
  <c r="D4052" i="33"/>
  <c r="E4052" i="33"/>
  <c r="F4052" i="33" s="1"/>
  <c r="D4053" i="33"/>
  <c r="E4053" i="33"/>
  <c r="F4053" i="33" s="1"/>
  <c r="D4054" i="33"/>
  <c r="E4054" i="33"/>
  <c r="F4054" i="33" s="1"/>
  <c r="D4055" i="33"/>
  <c r="E4055" i="33"/>
  <c r="F4055" i="33" s="1"/>
  <c r="D4056" i="33"/>
  <c r="E4056" i="33"/>
  <c r="F4056" i="33" s="1"/>
  <c r="F4006" i="33"/>
  <c r="F4007" i="33"/>
  <c r="F4008" i="33"/>
  <c r="F4009" i="33"/>
  <c r="G4009" i="33" s="1"/>
  <c r="F4010" i="33"/>
  <c r="F4011" i="33"/>
  <c r="F4012" i="33"/>
  <c r="F4013" i="33"/>
  <c r="F4014" i="33"/>
  <c r="F4015" i="33"/>
  <c r="F4016" i="33"/>
  <c r="D3969" i="33"/>
  <c r="E3969" i="33"/>
  <c r="F3969" i="33" s="1"/>
  <c r="G3969" i="33" s="1"/>
  <c r="D3970" i="33"/>
  <c r="E3970" i="33"/>
  <c r="F3970" i="33"/>
  <c r="D3971" i="33"/>
  <c r="E3971" i="33"/>
  <c r="F3971" i="33"/>
  <c r="D3972" i="33"/>
  <c r="E3972" i="33"/>
  <c r="F3972" i="33"/>
  <c r="D3973" i="33"/>
  <c r="E3973" i="33"/>
  <c r="F3973" i="33" s="1"/>
  <c r="D3974" i="33"/>
  <c r="E3974" i="33"/>
  <c r="F3974" i="33" s="1"/>
  <c r="D3975" i="33"/>
  <c r="E3975" i="33"/>
  <c r="F3975" i="33"/>
  <c r="D3976" i="33"/>
  <c r="E3976" i="33"/>
  <c r="F3976" i="33" s="1"/>
  <c r="D3977" i="33"/>
  <c r="E3977" i="33"/>
  <c r="F3977" i="33"/>
  <c r="D3978" i="33"/>
  <c r="E3978" i="33"/>
  <c r="F3978" i="33"/>
  <c r="D3979" i="33"/>
  <c r="E3979" i="33"/>
  <c r="F3979" i="33"/>
  <c r="D3980" i="33"/>
  <c r="E3980" i="33"/>
  <c r="F3980" i="33" s="1"/>
  <c r="D3981" i="33"/>
  <c r="E3981" i="33"/>
  <c r="F3981" i="33"/>
  <c r="D3982" i="33"/>
  <c r="E3982" i="33"/>
  <c r="F3982" i="33" s="1"/>
  <c r="D3983" i="33"/>
  <c r="E3983" i="33"/>
  <c r="F3983" i="33" s="1"/>
  <c r="D3984" i="33"/>
  <c r="E3984" i="33"/>
  <c r="F3984" i="33"/>
  <c r="D3985" i="33"/>
  <c r="E3985" i="33"/>
  <c r="F3985" i="33" s="1"/>
  <c r="D3986" i="33"/>
  <c r="E3986" i="33"/>
  <c r="F3986" i="33"/>
  <c r="D3987" i="33"/>
  <c r="E3987" i="33"/>
  <c r="F3987" i="33"/>
  <c r="D3988" i="33"/>
  <c r="E3988" i="33"/>
  <c r="F3988" i="33"/>
  <c r="D3989" i="33"/>
  <c r="E3989" i="33"/>
  <c r="F3989" i="33"/>
  <c r="D3990" i="33"/>
  <c r="E3990" i="33"/>
  <c r="F3990" i="33" s="1"/>
  <c r="D3991" i="33"/>
  <c r="E3991" i="33"/>
  <c r="F3991" i="33" s="1"/>
  <c r="D3992" i="33"/>
  <c r="E3992" i="33"/>
  <c r="F3992" i="33" s="1"/>
  <c r="D3993" i="33"/>
  <c r="E3993" i="33"/>
  <c r="F3993" i="33" s="1"/>
  <c r="D3994" i="33"/>
  <c r="E3994" i="33"/>
  <c r="F3994" i="33" s="1"/>
  <c r="D3995" i="33"/>
  <c r="E3995" i="33"/>
  <c r="F3995" i="33" s="1"/>
  <c r="D3996" i="33"/>
  <c r="E3996" i="33"/>
  <c r="F3996" i="33" s="1"/>
  <c r="D3997" i="33"/>
  <c r="E3997" i="33"/>
  <c r="F3997" i="33"/>
  <c r="D3998" i="33"/>
  <c r="E3998" i="33"/>
  <c r="F3998" i="33"/>
  <c r="G3998" i="33"/>
  <c r="D3999" i="33"/>
  <c r="E3999" i="33"/>
  <c r="F3999" i="33" s="1"/>
  <c r="D4000" i="33"/>
  <c r="E4000" i="33"/>
  <c r="F4000" i="33" s="1"/>
  <c r="D4001" i="33"/>
  <c r="E4001" i="33"/>
  <c r="F4001" i="33" s="1"/>
  <c r="D4002" i="33"/>
  <c r="E4002" i="33"/>
  <c r="F4002" i="33"/>
  <c r="D4003" i="33"/>
  <c r="E4003" i="33"/>
  <c r="F4003" i="33"/>
  <c r="F3957" i="33"/>
  <c r="F3958" i="33"/>
  <c r="F3959" i="33"/>
  <c r="F3960" i="33"/>
  <c r="G3960" i="33" s="1"/>
  <c r="F3961" i="33"/>
  <c r="F3962" i="33"/>
  <c r="F3963" i="33"/>
  <c r="F3964" i="33"/>
  <c r="F3965" i="33"/>
  <c r="F3966" i="33"/>
  <c r="F3967" i="33"/>
  <c r="D3920" i="33"/>
  <c r="E3920" i="33"/>
  <c r="F3920" i="33" s="1"/>
  <c r="D3921" i="33"/>
  <c r="E3921" i="33"/>
  <c r="F3921" i="33" s="1"/>
  <c r="D3922" i="33"/>
  <c r="E3922" i="33"/>
  <c r="F3922" i="33" s="1"/>
  <c r="D3923" i="33"/>
  <c r="E3923" i="33"/>
  <c r="F3923" i="33" s="1"/>
  <c r="D3924" i="33"/>
  <c r="E3924" i="33"/>
  <c r="F3924" i="33" s="1"/>
  <c r="D3925" i="33"/>
  <c r="E3925" i="33"/>
  <c r="F3925" i="33" s="1"/>
  <c r="D3926" i="33"/>
  <c r="E3926" i="33"/>
  <c r="F3926" i="33" s="1"/>
  <c r="D3927" i="33"/>
  <c r="E3927" i="33"/>
  <c r="F3927" i="33" s="1"/>
  <c r="D3928" i="33"/>
  <c r="E3928" i="33"/>
  <c r="F3928" i="33" s="1"/>
  <c r="D3929" i="33"/>
  <c r="E3929" i="33"/>
  <c r="F3929" i="33" s="1"/>
  <c r="D3930" i="33"/>
  <c r="E3930" i="33"/>
  <c r="F3930" i="33" s="1"/>
  <c r="D3931" i="33"/>
  <c r="E3931" i="33"/>
  <c r="F3931" i="33" s="1"/>
  <c r="D3932" i="33"/>
  <c r="E3932" i="33"/>
  <c r="F3932" i="33" s="1"/>
  <c r="D3933" i="33"/>
  <c r="E3933" i="33"/>
  <c r="F3933" i="33" s="1"/>
  <c r="D3934" i="33"/>
  <c r="E3934" i="33"/>
  <c r="F3934" i="33" s="1"/>
  <c r="D3935" i="33"/>
  <c r="E3935" i="33"/>
  <c r="F3935" i="33" s="1"/>
  <c r="D3936" i="33"/>
  <c r="E3936" i="33"/>
  <c r="F3936" i="33" s="1"/>
  <c r="D3937" i="33"/>
  <c r="E3937" i="33"/>
  <c r="F3937" i="33" s="1"/>
  <c r="D3938" i="33"/>
  <c r="E3938" i="33"/>
  <c r="F3938" i="33" s="1"/>
  <c r="D3939" i="33"/>
  <c r="E3939" i="33"/>
  <c r="F3939" i="33" s="1"/>
  <c r="D3940" i="33"/>
  <c r="E3940" i="33"/>
  <c r="F3940" i="33" s="1"/>
  <c r="D3941" i="33"/>
  <c r="E3941" i="33"/>
  <c r="F3941" i="33" s="1"/>
  <c r="D3942" i="33"/>
  <c r="E3942" i="33"/>
  <c r="F3942" i="33" s="1"/>
  <c r="D3943" i="33"/>
  <c r="E3943" i="33"/>
  <c r="F3943" i="33" s="1"/>
  <c r="D3944" i="33"/>
  <c r="E3944" i="33"/>
  <c r="F3944" i="33" s="1"/>
  <c r="D3945" i="33"/>
  <c r="E3945" i="33"/>
  <c r="F3945" i="33" s="1"/>
  <c r="D3946" i="33"/>
  <c r="E3946" i="33"/>
  <c r="F3946" i="33" s="1"/>
  <c r="D3947" i="33"/>
  <c r="E3947" i="33"/>
  <c r="F3947" i="33" s="1"/>
  <c r="D3948" i="33"/>
  <c r="E3948" i="33"/>
  <c r="F3948" i="33" s="1"/>
  <c r="D3949" i="33"/>
  <c r="E3949" i="33"/>
  <c r="F3949" i="33" s="1"/>
  <c r="D3950" i="33"/>
  <c r="E3950" i="33"/>
  <c r="F3950" i="33" s="1"/>
  <c r="D3951" i="33"/>
  <c r="E3951" i="33"/>
  <c r="F3951" i="33" s="1"/>
  <c r="D3952" i="33"/>
  <c r="E3952" i="33"/>
  <c r="F3952" i="33" s="1"/>
  <c r="D3953" i="33"/>
  <c r="E3953" i="33"/>
  <c r="F3953" i="33" s="1"/>
  <c r="D3954" i="33"/>
  <c r="E3954" i="33"/>
  <c r="F3954" i="33" s="1"/>
  <c r="F3908" i="33"/>
  <c r="F3909" i="33"/>
  <c r="F3910" i="33"/>
  <c r="F3911" i="33"/>
  <c r="F3912" i="33"/>
  <c r="F3913" i="33"/>
  <c r="F3914" i="33"/>
  <c r="F3915" i="33"/>
  <c r="F3916" i="33"/>
  <c r="F3917" i="33"/>
  <c r="F3918" i="33"/>
  <c r="D3841" i="33"/>
  <c r="E3841" i="33"/>
  <c r="F3841" i="33" s="1"/>
  <c r="D3842" i="33"/>
  <c r="E3842" i="33"/>
  <c r="F3842" i="33" s="1"/>
  <c r="D3843" i="33"/>
  <c r="E3843" i="33"/>
  <c r="F3843" i="33" s="1"/>
  <c r="D3844" i="33"/>
  <c r="E3844" i="33"/>
  <c r="F3844" i="33" s="1"/>
  <c r="D3845" i="33"/>
  <c r="E3845" i="33"/>
  <c r="F3845" i="33" s="1"/>
  <c r="D3846" i="33"/>
  <c r="E3846" i="33"/>
  <c r="F3846" i="33" s="1"/>
  <c r="D3847" i="33"/>
  <c r="E3847" i="33"/>
  <c r="F3847" i="33" s="1"/>
  <c r="D3848" i="33"/>
  <c r="E3848" i="33"/>
  <c r="F3848" i="33" s="1"/>
  <c r="D3849" i="33"/>
  <c r="E3849" i="33"/>
  <c r="F3849" i="33" s="1"/>
  <c r="D3850" i="33"/>
  <c r="E3850" i="33"/>
  <c r="F3850" i="33" s="1"/>
  <c r="D3851" i="33"/>
  <c r="E3851" i="33"/>
  <c r="F3851" i="33" s="1"/>
  <c r="D3852" i="33"/>
  <c r="E3852" i="33"/>
  <c r="F3852" i="33" s="1"/>
  <c r="D3853" i="33"/>
  <c r="E3853" i="33"/>
  <c r="F3853" i="33" s="1"/>
  <c r="D3854" i="33"/>
  <c r="E3854" i="33"/>
  <c r="F3854" i="33" s="1"/>
  <c r="D3855" i="33"/>
  <c r="E3855" i="33"/>
  <c r="F3855" i="33" s="1"/>
  <c r="D3856" i="33"/>
  <c r="E3856" i="33"/>
  <c r="F3856" i="33" s="1"/>
  <c r="D3857" i="33"/>
  <c r="E3857" i="33"/>
  <c r="F3857" i="33" s="1"/>
  <c r="D3858" i="33"/>
  <c r="E3858" i="33"/>
  <c r="F3858" i="33" s="1"/>
  <c r="D3859" i="33"/>
  <c r="E3859" i="33"/>
  <c r="F3859" i="33" s="1"/>
  <c r="D3860" i="33"/>
  <c r="E3860" i="33"/>
  <c r="F3860" i="33" s="1"/>
  <c r="D3861" i="33"/>
  <c r="E3861" i="33"/>
  <c r="F3861" i="33" s="1"/>
  <c r="D3862" i="33"/>
  <c r="E3862" i="33"/>
  <c r="F3862" i="33" s="1"/>
  <c r="D3863" i="33"/>
  <c r="E3863" i="33"/>
  <c r="F3863" i="33" s="1"/>
  <c r="D3864" i="33"/>
  <c r="E3864" i="33"/>
  <c r="F3864" i="33" s="1"/>
  <c r="D3865" i="33"/>
  <c r="E3865" i="33"/>
  <c r="F3865" i="33" s="1"/>
  <c r="D3866" i="33"/>
  <c r="E3866" i="33"/>
  <c r="F3866" i="33" s="1"/>
  <c r="D3867" i="33"/>
  <c r="E3867" i="33"/>
  <c r="F3867" i="33" s="1"/>
  <c r="D3868" i="33"/>
  <c r="E3868" i="33"/>
  <c r="F3868" i="33" s="1"/>
  <c r="D3869" i="33"/>
  <c r="E3869" i="33"/>
  <c r="F3869" i="33" s="1"/>
  <c r="D3870" i="33"/>
  <c r="E3870" i="33"/>
  <c r="F3870" i="33" s="1"/>
  <c r="D3871" i="33"/>
  <c r="E3871" i="33"/>
  <c r="F3871" i="33" s="1"/>
  <c r="D3872" i="33"/>
  <c r="E3872" i="33"/>
  <c r="F3872" i="33" s="1"/>
  <c r="D3873" i="33"/>
  <c r="E3873" i="33"/>
  <c r="F3873" i="33" s="1"/>
  <c r="D3874" i="33"/>
  <c r="E3874" i="33"/>
  <c r="F3874" i="33" s="1"/>
  <c r="D3875" i="33"/>
  <c r="E3875" i="33"/>
  <c r="F3875" i="33" s="1"/>
  <c r="D3876" i="33"/>
  <c r="E3876" i="33"/>
  <c r="F3876" i="33" s="1"/>
  <c r="D3877" i="33"/>
  <c r="E3877" i="33"/>
  <c r="F3877" i="33" s="1"/>
  <c r="D3878" i="33"/>
  <c r="E3878" i="33"/>
  <c r="F3878" i="33" s="1"/>
  <c r="D3879" i="33"/>
  <c r="E3879" i="33"/>
  <c r="F3879" i="33" s="1"/>
  <c r="D3880" i="33"/>
  <c r="E3880" i="33"/>
  <c r="F3880" i="33" s="1"/>
  <c r="D3881" i="33"/>
  <c r="E3881" i="33"/>
  <c r="F3881" i="33" s="1"/>
  <c r="D3882" i="33"/>
  <c r="E3882" i="33"/>
  <c r="F3882" i="33" s="1"/>
  <c r="D3883" i="33"/>
  <c r="E3883" i="33"/>
  <c r="F3883" i="33" s="1"/>
  <c r="D3884" i="33"/>
  <c r="E3884" i="33"/>
  <c r="F3884" i="33" s="1"/>
  <c r="D3885" i="33"/>
  <c r="E3885" i="33"/>
  <c r="F3885" i="33" s="1"/>
  <c r="D3886" i="33"/>
  <c r="E3886" i="33"/>
  <c r="F3886" i="33" s="1"/>
  <c r="D3887" i="33"/>
  <c r="E3887" i="33"/>
  <c r="F3887" i="33" s="1"/>
  <c r="D3888" i="33"/>
  <c r="E3888" i="33"/>
  <c r="F3888" i="33" s="1"/>
  <c r="D3889" i="33"/>
  <c r="E3889" i="33"/>
  <c r="F3889" i="33" s="1"/>
  <c r="D3890" i="33"/>
  <c r="E3890" i="33"/>
  <c r="F3890" i="33" s="1"/>
  <c r="D3891" i="33"/>
  <c r="E3891" i="33"/>
  <c r="F3891" i="33" s="1"/>
  <c r="D3892" i="33"/>
  <c r="E3892" i="33"/>
  <c r="F3892" i="33" s="1"/>
  <c r="D3893" i="33"/>
  <c r="E3893" i="33"/>
  <c r="F3893" i="33" s="1"/>
  <c r="D3894" i="33"/>
  <c r="E3894" i="33"/>
  <c r="F3894" i="33" s="1"/>
  <c r="D3895" i="33"/>
  <c r="E3895" i="33"/>
  <c r="F3895" i="33" s="1"/>
  <c r="D3896" i="33"/>
  <c r="E3896" i="33"/>
  <c r="F3896" i="33" s="1"/>
  <c r="D3897" i="33"/>
  <c r="E3897" i="33"/>
  <c r="F3897" i="33" s="1"/>
  <c r="D3898" i="33"/>
  <c r="E3898" i="33"/>
  <c r="F3898" i="33" s="1"/>
  <c r="D3899" i="33"/>
  <c r="E3899" i="33"/>
  <c r="F3899" i="33" s="1"/>
  <c r="D3900" i="33"/>
  <c r="E3900" i="33"/>
  <c r="F3900" i="33" s="1"/>
  <c r="D3901" i="33"/>
  <c r="E3901" i="33"/>
  <c r="F3901" i="33" s="1"/>
  <c r="D3902" i="33"/>
  <c r="E3902" i="33"/>
  <c r="F3902" i="33" s="1"/>
  <c r="D3903" i="33"/>
  <c r="E3903" i="33"/>
  <c r="F3903" i="33" s="1"/>
  <c r="D3904" i="33"/>
  <c r="E3904" i="33"/>
  <c r="F3904" i="33" s="1"/>
  <c r="D3905" i="33"/>
  <c r="E3905" i="33"/>
  <c r="F3905" i="33" s="1"/>
  <c r="F3829" i="33"/>
  <c r="F3830" i="33"/>
  <c r="F3831" i="33"/>
  <c r="F3832" i="33"/>
  <c r="F3833" i="33"/>
  <c r="F3834" i="33"/>
  <c r="F3835" i="33"/>
  <c r="F3836" i="33"/>
  <c r="F3837" i="33"/>
  <c r="F3838" i="33"/>
  <c r="G3838" i="33" s="1"/>
  <c r="F3839" i="33"/>
  <c r="D3754" i="33"/>
  <c r="E3754" i="33"/>
  <c r="F3754" i="33" s="1"/>
  <c r="D3755" i="33"/>
  <c r="E3755" i="33"/>
  <c r="F3755" i="33" s="1"/>
  <c r="D3756" i="33"/>
  <c r="E3756" i="33"/>
  <c r="F3756" i="33" s="1"/>
  <c r="G3756" i="33" s="1"/>
  <c r="D3757" i="33"/>
  <c r="E3757" i="33"/>
  <c r="F3757" i="33" s="1"/>
  <c r="D3758" i="33"/>
  <c r="E3758" i="33"/>
  <c r="F3758" i="33" s="1"/>
  <c r="D3759" i="33"/>
  <c r="E3759" i="33"/>
  <c r="F3759" i="33" s="1"/>
  <c r="D3760" i="33"/>
  <c r="E3760" i="33"/>
  <c r="F3760" i="33" s="1"/>
  <c r="G3760" i="33" s="1"/>
  <c r="D3761" i="33"/>
  <c r="E3761" i="33"/>
  <c r="F3761" i="33" s="1"/>
  <c r="D3762" i="33"/>
  <c r="E3762" i="33"/>
  <c r="F3762" i="33" s="1"/>
  <c r="D3763" i="33"/>
  <c r="E3763" i="33"/>
  <c r="F3763" i="33" s="1"/>
  <c r="D3764" i="33"/>
  <c r="E3764" i="33"/>
  <c r="F3764" i="33" s="1"/>
  <c r="G3764" i="33" s="1"/>
  <c r="D3765" i="33"/>
  <c r="E3765" i="33"/>
  <c r="F3765" i="33" s="1"/>
  <c r="D3766" i="33"/>
  <c r="E3766" i="33"/>
  <c r="F3766" i="33" s="1"/>
  <c r="D3767" i="33"/>
  <c r="E3767" i="33"/>
  <c r="F3767" i="33" s="1"/>
  <c r="D3768" i="33"/>
  <c r="E3768" i="33"/>
  <c r="F3768" i="33" s="1"/>
  <c r="G3768" i="33" s="1"/>
  <c r="D3769" i="33"/>
  <c r="E3769" i="33"/>
  <c r="F3769" i="33" s="1"/>
  <c r="D3770" i="33"/>
  <c r="E3770" i="33"/>
  <c r="F3770" i="33" s="1"/>
  <c r="D3771" i="33"/>
  <c r="E3771" i="33"/>
  <c r="F3771" i="33" s="1"/>
  <c r="D3772" i="33"/>
  <c r="E3772" i="33"/>
  <c r="F3772" i="33" s="1"/>
  <c r="G3772" i="33" s="1"/>
  <c r="D3773" i="33"/>
  <c r="E3773" i="33"/>
  <c r="F3773" i="33" s="1"/>
  <c r="D3774" i="33"/>
  <c r="E3774" i="33"/>
  <c r="F3774" i="33" s="1"/>
  <c r="D3775" i="33"/>
  <c r="E3775" i="33"/>
  <c r="F3775" i="33" s="1"/>
  <c r="D3776" i="33"/>
  <c r="E3776" i="33"/>
  <c r="F3776" i="33" s="1"/>
  <c r="G3776" i="33" s="1"/>
  <c r="D3777" i="33"/>
  <c r="E3777" i="33"/>
  <c r="F3777" i="33" s="1"/>
  <c r="D3778" i="33"/>
  <c r="E3778" i="33"/>
  <c r="F3778" i="33" s="1"/>
  <c r="D3779" i="33"/>
  <c r="E3779" i="33"/>
  <c r="F3779" i="33" s="1"/>
  <c r="D3780" i="33"/>
  <c r="E3780" i="33"/>
  <c r="F3780" i="33" s="1"/>
  <c r="G3780" i="33" s="1"/>
  <c r="D3781" i="33"/>
  <c r="E3781" i="33"/>
  <c r="F3781" i="33" s="1"/>
  <c r="D3782" i="33"/>
  <c r="E3782" i="33"/>
  <c r="F3782" i="33" s="1"/>
  <c r="D3783" i="33"/>
  <c r="E3783" i="33"/>
  <c r="F3783" i="33" s="1"/>
  <c r="D3784" i="33"/>
  <c r="E3784" i="33"/>
  <c r="F3784" i="33" s="1"/>
  <c r="G3784" i="33" s="1"/>
  <c r="D3785" i="33"/>
  <c r="E3785" i="33"/>
  <c r="F3785" i="33" s="1"/>
  <c r="D3786" i="33"/>
  <c r="E3786" i="33"/>
  <c r="F3786" i="33" s="1"/>
  <c r="D3787" i="33"/>
  <c r="E3787" i="33"/>
  <c r="F3787" i="33" s="1"/>
  <c r="D3788" i="33"/>
  <c r="E3788" i="33"/>
  <c r="F3788" i="33" s="1"/>
  <c r="G3788" i="33" s="1"/>
  <c r="D3789" i="33"/>
  <c r="E3789" i="33"/>
  <c r="F3789" i="33" s="1"/>
  <c r="D3790" i="33"/>
  <c r="E3790" i="33"/>
  <c r="F3790" i="33" s="1"/>
  <c r="D3791" i="33"/>
  <c r="E3791" i="33"/>
  <c r="F3791" i="33" s="1"/>
  <c r="D3792" i="33"/>
  <c r="E3792" i="33"/>
  <c r="F3792" i="33" s="1"/>
  <c r="G3792" i="33" s="1"/>
  <c r="D3793" i="33"/>
  <c r="E3793" i="33"/>
  <c r="F3793" i="33" s="1"/>
  <c r="D3794" i="33"/>
  <c r="E3794" i="33"/>
  <c r="F3794" i="33" s="1"/>
  <c r="D3795" i="33"/>
  <c r="E3795" i="33"/>
  <c r="F3795" i="33" s="1"/>
  <c r="D3796" i="33"/>
  <c r="E3796" i="33"/>
  <c r="F3796" i="33" s="1"/>
  <c r="G3796" i="33" s="1"/>
  <c r="D3797" i="33"/>
  <c r="E3797" i="33"/>
  <c r="F3797" i="33" s="1"/>
  <c r="D3798" i="33"/>
  <c r="E3798" i="33"/>
  <c r="F3798" i="33" s="1"/>
  <c r="D3799" i="33"/>
  <c r="E3799" i="33"/>
  <c r="F3799" i="33" s="1"/>
  <c r="D3800" i="33"/>
  <c r="E3800" i="33"/>
  <c r="F3800" i="33" s="1"/>
  <c r="G3800" i="33" s="1"/>
  <c r="D3801" i="33"/>
  <c r="E3801" i="33"/>
  <c r="F3801" i="33" s="1"/>
  <c r="D3802" i="33"/>
  <c r="E3802" i="33"/>
  <c r="F3802" i="33" s="1"/>
  <c r="D3803" i="33"/>
  <c r="E3803" i="33"/>
  <c r="F3803" i="33" s="1"/>
  <c r="D3804" i="33"/>
  <c r="E3804" i="33"/>
  <c r="F3804" i="33" s="1"/>
  <c r="G3804" i="33" s="1"/>
  <c r="D3805" i="33"/>
  <c r="E3805" i="33"/>
  <c r="F3805" i="33" s="1"/>
  <c r="D3806" i="33"/>
  <c r="E3806" i="33"/>
  <c r="F3806" i="33" s="1"/>
  <c r="D3807" i="33"/>
  <c r="E3807" i="33"/>
  <c r="F3807" i="33" s="1"/>
  <c r="D3808" i="33"/>
  <c r="E3808" i="33"/>
  <c r="F3808" i="33" s="1"/>
  <c r="G3808" i="33" s="1"/>
  <c r="D3809" i="33"/>
  <c r="E3809" i="33"/>
  <c r="F3809" i="33" s="1"/>
  <c r="D3810" i="33"/>
  <c r="E3810" i="33"/>
  <c r="F3810" i="33" s="1"/>
  <c r="D3811" i="33"/>
  <c r="E3811" i="33"/>
  <c r="F3811" i="33" s="1"/>
  <c r="D3812" i="33"/>
  <c r="E3812" i="33"/>
  <c r="F3812" i="33" s="1"/>
  <c r="G3812" i="33" s="1"/>
  <c r="D3813" i="33"/>
  <c r="E3813" i="33"/>
  <c r="F3813" i="33" s="1"/>
  <c r="D3814" i="33"/>
  <c r="E3814" i="33"/>
  <c r="F3814" i="33" s="1"/>
  <c r="D3815" i="33"/>
  <c r="E3815" i="33"/>
  <c r="F3815" i="33" s="1"/>
  <c r="D3816" i="33"/>
  <c r="E3816" i="33"/>
  <c r="F3816" i="33" s="1"/>
  <c r="G3816" i="33" s="1"/>
  <c r="D3817" i="33"/>
  <c r="E3817" i="33"/>
  <c r="F3817" i="33" s="1"/>
  <c r="D3818" i="33"/>
  <c r="E3818" i="33"/>
  <c r="F3818" i="33" s="1"/>
  <c r="D3819" i="33"/>
  <c r="E3819" i="33"/>
  <c r="F3819" i="33" s="1"/>
  <c r="D3820" i="33"/>
  <c r="E3820" i="33"/>
  <c r="F3820" i="33" s="1"/>
  <c r="G3820" i="33" s="1"/>
  <c r="D3821" i="33"/>
  <c r="E3821" i="33"/>
  <c r="F3821" i="33" s="1"/>
  <c r="D3822" i="33"/>
  <c r="E3822" i="33"/>
  <c r="F3822" i="33" s="1"/>
  <c r="D3823" i="33"/>
  <c r="E3823" i="33"/>
  <c r="F3823" i="33" s="1"/>
  <c r="D3824" i="33"/>
  <c r="E3824" i="33"/>
  <c r="F3824" i="33" s="1"/>
  <c r="G3824" i="33" s="1"/>
  <c r="D3825" i="33"/>
  <c r="E3825" i="33"/>
  <c r="F3825" i="33" s="1"/>
  <c r="D3826" i="33"/>
  <c r="E3826" i="33"/>
  <c r="F3826" i="33" s="1"/>
  <c r="F3742" i="33"/>
  <c r="G3742" i="33" s="1"/>
  <c r="F3743" i="33"/>
  <c r="F3744" i="33"/>
  <c r="G3744" i="33"/>
  <c r="F3745" i="33"/>
  <c r="F3746" i="33"/>
  <c r="F3747" i="33"/>
  <c r="F3748" i="33"/>
  <c r="G3748" i="33"/>
  <c r="F3749" i="33"/>
  <c r="F3750" i="33"/>
  <c r="F3751" i="33"/>
  <c r="F3752" i="33"/>
  <c r="D3685" i="33"/>
  <c r="E3685" i="33"/>
  <c r="F3685" i="33" s="1"/>
  <c r="D3686" i="33"/>
  <c r="E3686" i="33"/>
  <c r="F3686" i="33" s="1"/>
  <c r="D3687" i="33"/>
  <c r="E3687" i="33"/>
  <c r="F3687" i="33" s="1"/>
  <c r="D3688" i="33"/>
  <c r="E3688" i="33"/>
  <c r="F3688" i="33" s="1"/>
  <c r="G3688" i="33" s="1"/>
  <c r="D3689" i="33"/>
  <c r="E3689" i="33"/>
  <c r="F3689" i="33" s="1"/>
  <c r="D3690" i="33"/>
  <c r="E3690" i="33"/>
  <c r="F3690" i="33" s="1"/>
  <c r="D3691" i="33"/>
  <c r="E3691" i="33"/>
  <c r="F3691" i="33" s="1"/>
  <c r="D3692" i="33"/>
  <c r="E3692" i="33"/>
  <c r="F3692" i="33" s="1"/>
  <c r="G3692" i="33" s="1"/>
  <c r="D3693" i="33"/>
  <c r="E3693" i="33"/>
  <c r="F3693" i="33" s="1"/>
  <c r="D3694" i="33"/>
  <c r="E3694" i="33"/>
  <c r="F3694" i="33" s="1"/>
  <c r="D3695" i="33"/>
  <c r="E3695" i="33"/>
  <c r="F3695" i="33" s="1"/>
  <c r="D3696" i="33"/>
  <c r="E3696" i="33"/>
  <c r="F3696" i="33" s="1"/>
  <c r="G3696" i="33" s="1"/>
  <c r="D3697" i="33"/>
  <c r="E3697" i="33"/>
  <c r="F3697" i="33" s="1"/>
  <c r="D3698" i="33"/>
  <c r="E3698" i="33"/>
  <c r="F3698" i="33" s="1"/>
  <c r="D3699" i="33"/>
  <c r="E3699" i="33"/>
  <c r="F3699" i="33" s="1"/>
  <c r="D3700" i="33"/>
  <c r="E3700" i="33"/>
  <c r="F3700" i="33" s="1"/>
  <c r="G3700" i="33" s="1"/>
  <c r="D3701" i="33"/>
  <c r="E3701" i="33"/>
  <c r="F3701" i="33" s="1"/>
  <c r="D3702" i="33"/>
  <c r="E3702" i="33"/>
  <c r="F3702" i="33" s="1"/>
  <c r="D3703" i="33"/>
  <c r="E3703" i="33"/>
  <c r="F3703" i="33" s="1"/>
  <c r="D3704" i="33"/>
  <c r="E3704" i="33"/>
  <c r="F3704" i="33" s="1"/>
  <c r="G3704" i="33" s="1"/>
  <c r="D3705" i="33"/>
  <c r="E3705" i="33"/>
  <c r="F3705" i="33" s="1"/>
  <c r="D3706" i="33"/>
  <c r="E3706" i="33"/>
  <c r="F3706" i="33" s="1"/>
  <c r="D3707" i="33"/>
  <c r="E3707" i="33"/>
  <c r="F3707" i="33" s="1"/>
  <c r="D3708" i="33"/>
  <c r="E3708" i="33"/>
  <c r="F3708" i="33" s="1"/>
  <c r="G3708" i="33" s="1"/>
  <c r="D3709" i="33"/>
  <c r="E3709" i="33"/>
  <c r="F3709" i="33" s="1"/>
  <c r="D3710" i="33"/>
  <c r="E3710" i="33"/>
  <c r="F3710" i="33" s="1"/>
  <c r="D3711" i="33"/>
  <c r="E3711" i="33"/>
  <c r="F3711" i="33" s="1"/>
  <c r="D3712" i="33"/>
  <c r="E3712" i="33"/>
  <c r="F3712" i="33" s="1"/>
  <c r="G3712" i="33" s="1"/>
  <c r="D3713" i="33"/>
  <c r="E3713" i="33"/>
  <c r="F3713" i="33" s="1"/>
  <c r="D3714" i="33"/>
  <c r="E3714" i="33"/>
  <c r="F3714" i="33" s="1"/>
  <c r="D3715" i="33"/>
  <c r="E3715" i="33"/>
  <c r="F3715" i="33" s="1"/>
  <c r="D3716" i="33"/>
  <c r="E3716" i="33"/>
  <c r="F3716" i="33" s="1"/>
  <c r="G3716" i="33" s="1"/>
  <c r="D3717" i="33"/>
  <c r="E3717" i="33"/>
  <c r="F3717" i="33" s="1"/>
  <c r="D3718" i="33"/>
  <c r="E3718" i="33"/>
  <c r="F3718" i="33" s="1"/>
  <c r="D3719" i="33"/>
  <c r="E3719" i="33"/>
  <c r="F3719" i="33" s="1"/>
  <c r="D3720" i="33"/>
  <c r="E3720" i="33"/>
  <c r="F3720" i="33" s="1"/>
  <c r="G3720" i="33" s="1"/>
  <c r="D3721" i="33"/>
  <c r="E3721" i="33"/>
  <c r="F3721" i="33" s="1"/>
  <c r="D3722" i="33"/>
  <c r="E3722" i="33"/>
  <c r="F3722" i="33" s="1"/>
  <c r="D3723" i="33"/>
  <c r="E3723" i="33"/>
  <c r="F3723" i="33" s="1"/>
  <c r="D3724" i="33"/>
  <c r="E3724" i="33"/>
  <c r="F3724" i="33" s="1"/>
  <c r="G3724" i="33" s="1"/>
  <c r="D3725" i="33"/>
  <c r="E3725" i="33"/>
  <c r="F3725" i="33" s="1"/>
  <c r="D3726" i="33"/>
  <c r="E3726" i="33"/>
  <c r="F3726" i="33" s="1"/>
  <c r="D3727" i="33"/>
  <c r="E3727" i="33"/>
  <c r="F3727" i="33" s="1"/>
  <c r="D3728" i="33"/>
  <c r="E3728" i="33"/>
  <c r="F3728" i="33" s="1"/>
  <c r="G3728" i="33" s="1"/>
  <c r="D3729" i="33"/>
  <c r="E3729" i="33"/>
  <c r="F3729" i="33" s="1"/>
  <c r="D3730" i="33"/>
  <c r="E3730" i="33"/>
  <c r="F3730" i="33" s="1"/>
  <c r="D3731" i="33"/>
  <c r="E3731" i="33"/>
  <c r="F3731" i="33" s="1"/>
  <c r="D3732" i="33"/>
  <c r="E3732" i="33"/>
  <c r="F3732" i="33" s="1"/>
  <c r="G3732" i="33" s="1"/>
  <c r="D3733" i="33"/>
  <c r="E3733" i="33"/>
  <c r="F3733" i="33" s="1"/>
  <c r="D3734" i="33"/>
  <c r="E3734" i="33"/>
  <c r="F3734" i="33" s="1"/>
  <c r="D3735" i="33"/>
  <c r="E3735" i="33"/>
  <c r="F3735" i="33" s="1"/>
  <c r="D3736" i="33"/>
  <c r="E3736" i="33"/>
  <c r="F3736" i="33" s="1"/>
  <c r="G3736" i="33" s="1"/>
  <c r="D3737" i="33"/>
  <c r="E3737" i="33"/>
  <c r="F3737" i="33" s="1"/>
  <c r="D3738" i="33"/>
  <c r="E3738" i="33"/>
  <c r="F3738" i="33" s="1"/>
  <c r="D3739" i="33"/>
  <c r="E3739" i="33"/>
  <c r="F3739" i="33" s="1"/>
  <c r="F3673" i="33"/>
  <c r="G3673" i="33"/>
  <c r="F3674" i="33"/>
  <c r="F3675" i="33"/>
  <c r="F3676" i="33"/>
  <c r="F3677" i="33"/>
  <c r="F3678" i="33"/>
  <c r="F3679" i="33"/>
  <c r="G3679" i="33"/>
  <c r="F3680" i="33"/>
  <c r="F3681" i="33"/>
  <c r="F3682" i="33"/>
  <c r="F3683" i="33"/>
  <c r="D3614" i="33"/>
  <c r="E3614" i="33"/>
  <c r="F3614" i="33" s="1"/>
  <c r="D3615" i="33"/>
  <c r="E3615" i="33"/>
  <c r="F3615" i="33" s="1"/>
  <c r="D3616" i="33"/>
  <c r="E3616" i="33"/>
  <c r="F3616" i="33" s="1"/>
  <c r="D3617" i="33"/>
  <c r="E3617" i="33"/>
  <c r="F3617" i="33" s="1"/>
  <c r="D3618" i="33"/>
  <c r="E3618" i="33"/>
  <c r="F3618" i="33" s="1"/>
  <c r="D3619" i="33"/>
  <c r="E3619" i="33"/>
  <c r="F3619" i="33" s="1"/>
  <c r="D3620" i="33"/>
  <c r="E3620" i="33"/>
  <c r="F3620" i="33" s="1"/>
  <c r="D3621" i="33"/>
  <c r="E3621" i="33"/>
  <c r="F3621" i="33" s="1"/>
  <c r="D3622" i="33"/>
  <c r="E3622" i="33"/>
  <c r="F3622" i="33" s="1"/>
  <c r="D3623" i="33"/>
  <c r="E3623" i="33"/>
  <c r="F3623" i="33" s="1"/>
  <c r="D3624" i="33"/>
  <c r="E3624" i="33"/>
  <c r="F3624" i="33" s="1"/>
  <c r="D3625" i="33"/>
  <c r="E3625" i="33"/>
  <c r="F3625" i="33" s="1"/>
  <c r="D3626" i="33"/>
  <c r="E3626" i="33"/>
  <c r="F3626" i="33" s="1"/>
  <c r="D3627" i="33"/>
  <c r="E3627" i="33"/>
  <c r="F3627" i="33" s="1"/>
  <c r="D3628" i="33"/>
  <c r="E3628" i="33"/>
  <c r="F3628" i="33" s="1"/>
  <c r="D3629" i="33"/>
  <c r="E3629" i="33"/>
  <c r="F3629" i="33" s="1"/>
  <c r="D3630" i="33"/>
  <c r="E3630" i="33"/>
  <c r="F3630" i="33" s="1"/>
  <c r="D3631" i="33"/>
  <c r="E3631" i="33"/>
  <c r="F3631" i="33" s="1"/>
  <c r="D3632" i="33"/>
  <c r="E3632" i="33"/>
  <c r="F3632" i="33" s="1"/>
  <c r="D3633" i="33"/>
  <c r="E3633" i="33"/>
  <c r="F3633" i="33" s="1"/>
  <c r="D3634" i="33"/>
  <c r="E3634" i="33"/>
  <c r="F3634" i="33" s="1"/>
  <c r="D3635" i="33"/>
  <c r="E3635" i="33"/>
  <c r="F3635" i="33" s="1"/>
  <c r="D3636" i="33"/>
  <c r="E3636" i="33"/>
  <c r="F3636" i="33" s="1"/>
  <c r="D3637" i="33"/>
  <c r="E3637" i="33"/>
  <c r="F3637" i="33" s="1"/>
  <c r="D3638" i="33"/>
  <c r="E3638" i="33"/>
  <c r="F3638" i="33" s="1"/>
  <c r="D3639" i="33"/>
  <c r="E3639" i="33"/>
  <c r="F3639" i="33" s="1"/>
  <c r="D3640" i="33"/>
  <c r="E3640" i="33"/>
  <c r="F3640" i="33" s="1"/>
  <c r="D3641" i="33"/>
  <c r="E3641" i="33"/>
  <c r="F3641" i="33" s="1"/>
  <c r="D3642" i="33"/>
  <c r="E3642" i="33"/>
  <c r="F3642" i="33" s="1"/>
  <c r="D3643" i="33"/>
  <c r="E3643" i="33"/>
  <c r="F3643" i="33" s="1"/>
  <c r="D3644" i="33"/>
  <c r="E3644" i="33"/>
  <c r="F3644" i="33" s="1"/>
  <c r="D3645" i="33"/>
  <c r="E3645" i="33"/>
  <c r="F3645" i="33" s="1"/>
  <c r="D3646" i="33"/>
  <c r="E3646" i="33"/>
  <c r="F3646" i="33" s="1"/>
  <c r="D3647" i="33"/>
  <c r="E3647" i="33"/>
  <c r="F3647" i="33" s="1"/>
  <c r="D3648" i="33"/>
  <c r="E3648" i="33"/>
  <c r="F3648" i="33" s="1"/>
  <c r="D3649" i="33"/>
  <c r="E3649" i="33"/>
  <c r="F3649" i="33" s="1"/>
  <c r="D3650" i="33"/>
  <c r="E3650" i="33"/>
  <c r="F3650" i="33" s="1"/>
  <c r="D3651" i="33"/>
  <c r="E3651" i="33"/>
  <c r="F3651" i="33" s="1"/>
  <c r="D3652" i="33"/>
  <c r="E3652" i="33"/>
  <c r="F3652" i="33" s="1"/>
  <c r="D3653" i="33"/>
  <c r="E3653" i="33"/>
  <c r="F3653" i="33" s="1"/>
  <c r="D3654" i="33"/>
  <c r="E3654" i="33"/>
  <c r="F3654" i="33" s="1"/>
  <c r="D3655" i="33"/>
  <c r="E3655" i="33"/>
  <c r="F3655" i="33" s="1"/>
  <c r="D3656" i="33"/>
  <c r="E3656" i="33"/>
  <c r="F3656" i="33" s="1"/>
  <c r="D3657" i="33"/>
  <c r="E3657" i="33"/>
  <c r="F3657" i="33" s="1"/>
  <c r="D3658" i="33"/>
  <c r="E3658" i="33"/>
  <c r="F3658" i="33" s="1"/>
  <c r="D3659" i="33"/>
  <c r="E3659" i="33"/>
  <c r="F3659" i="33" s="1"/>
  <c r="D3660" i="33"/>
  <c r="E3660" i="33"/>
  <c r="F3660" i="33" s="1"/>
  <c r="D3661" i="33"/>
  <c r="E3661" i="33"/>
  <c r="F3661" i="33" s="1"/>
  <c r="D3662" i="33"/>
  <c r="E3662" i="33"/>
  <c r="F3662" i="33" s="1"/>
  <c r="D3663" i="33"/>
  <c r="E3663" i="33"/>
  <c r="F3663" i="33" s="1"/>
  <c r="D3664" i="33"/>
  <c r="E3664" i="33"/>
  <c r="F3664" i="33" s="1"/>
  <c r="D3665" i="33"/>
  <c r="E3665" i="33"/>
  <c r="F3665" i="33" s="1"/>
  <c r="D3666" i="33"/>
  <c r="E3666" i="33"/>
  <c r="F3666" i="33" s="1"/>
  <c r="D3667" i="33"/>
  <c r="E3667" i="33"/>
  <c r="F3667" i="33" s="1"/>
  <c r="D3668" i="33"/>
  <c r="E3668" i="33"/>
  <c r="F3668" i="33" s="1"/>
  <c r="D3669" i="33"/>
  <c r="E3669" i="33"/>
  <c r="F3669" i="33" s="1"/>
  <c r="D3670" i="33"/>
  <c r="E3670" i="33"/>
  <c r="F3670" i="33" s="1"/>
  <c r="F3602" i="33"/>
  <c r="F3603" i="33"/>
  <c r="F3604" i="33"/>
  <c r="F3605" i="33"/>
  <c r="F3606" i="33"/>
  <c r="F3607" i="33"/>
  <c r="F3608" i="33"/>
  <c r="F3609" i="33"/>
  <c r="F3610" i="33"/>
  <c r="F3611" i="33"/>
  <c r="F3612" i="33"/>
  <c r="D3496" i="33"/>
  <c r="E3496" i="33"/>
  <c r="F3496" i="33" s="1"/>
  <c r="D3497" i="33"/>
  <c r="E3497" i="33"/>
  <c r="F3497" i="33" s="1"/>
  <c r="D3498" i="33"/>
  <c r="E3498" i="33"/>
  <c r="F3498" i="33" s="1"/>
  <c r="D3499" i="33"/>
  <c r="E3499" i="33"/>
  <c r="F3499" i="33" s="1"/>
  <c r="D3500" i="33"/>
  <c r="E3500" i="33"/>
  <c r="F3500" i="33" s="1"/>
  <c r="D3501" i="33"/>
  <c r="E3501" i="33"/>
  <c r="F3501" i="33" s="1"/>
  <c r="D3502" i="33"/>
  <c r="E3502" i="33"/>
  <c r="F3502" i="33" s="1"/>
  <c r="D3503" i="33"/>
  <c r="E3503" i="33"/>
  <c r="F3503" i="33" s="1"/>
  <c r="D3504" i="33"/>
  <c r="E3504" i="33"/>
  <c r="F3504" i="33" s="1"/>
  <c r="D3505" i="33"/>
  <c r="E3505" i="33"/>
  <c r="F3505" i="33" s="1"/>
  <c r="D3506" i="33"/>
  <c r="E3506" i="33"/>
  <c r="F3506" i="33" s="1"/>
  <c r="D3507" i="33"/>
  <c r="E3507" i="33"/>
  <c r="F3507" i="33" s="1"/>
  <c r="D3508" i="33"/>
  <c r="E3508" i="33"/>
  <c r="F3508" i="33" s="1"/>
  <c r="D3509" i="33"/>
  <c r="E3509" i="33"/>
  <c r="F3509" i="33" s="1"/>
  <c r="D3510" i="33"/>
  <c r="E3510" i="33"/>
  <c r="F3510" i="33" s="1"/>
  <c r="D3511" i="33"/>
  <c r="E3511" i="33"/>
  <c r="F3511" i="33" s="1"/>
  <c r="D3512" i="33"/>
  <c r="E3512" i="33"/>
  <c r="F3512" i="33" s="1"/>
  <c r="D3513" i="33"/>
  <c r="E3513" i="33"/>
  <c r="F3513" i="33" s="1"/>
  <c r="D3514" i="33"/>
  <c r="E3514" i="33"/>
  <c r="F3514" i="33" s="1"/>
  <c r="D3515" i="33"/>
  <c r="E3515" i="33"/>
  <c r="F3515" i="33" s="1"/>
  <c r="D3516" i="33"/>
  <c r="E3516" i="33"/>
  <c r="F3516" i="33" s="1"/>
  <c r="D3517" i="33"/>
  <c r="E3517" i="33"/>
  <c r="F3517" i="33" s="1"/>
  <c r="D3518" i="33"/>
  <c r="E3518" i="33"/>
  <c r="F3518" i="33" s="1"/>
  <c r="D3519" i="33"/>
  <c r="E3519" i="33"/>
  <c r="F3519" i="33" s="1"/>
  <c r="D3520" i="33"/>
  <c r="E3520" i="33"/>
  <c r="F3520" i="33" s="1"/>
  <c r="D3521" i="33"/>
  <c r="E3521" i="33"/>
  <c r="F3521" i="33" s="1"/>
  <c r="D3522" i="33"/>
  <c r="E3522" i="33"/>
  <c r="F3522" i="33" s="1"/>
  <c r="D3523" i="33"/>
  <c r="E3523" i="33"/>
  <c r="F3523" i="33" s="1"/>
  <c r="D3524" i="33"/>
  <c r="E3524" i="33"/>
  <c r="F3524" i="33" s="1"/>
  <c r="D3525" i="33"/>
  <c r="E3525" i="33"/>
  <c r="F3525" i="33" s="1"/>
  <c r="D3526" i="33"/>
  <c r="E3526" i="33"/>
  <c r="F3526" i="33" s="1"/>
  <c r="D3527" i="33"/>
  <c r="E3527" i="33"/>
  <c r="F3527" i="33" s="1"/>
  <c r="D3528" i="33"/>
  <c r="E3528" i="33"/>
  <c r="F3528" i="33" s="1"/>
  <c r="D3529" i="33"/>
  <c r="E3529" i="33"/>
  <c r="F3529" i="33" s="1"/>
  <c r="D3530" i="33"/>
  <c r="E3530" i="33"/>
  <c r="F3530" i="33" s="1"/>
  <c r="D3531" i="33"/>
  <c r="E3531" i="33"/>
  <c r="F3531" i="33" s="1"/>
  <c r="D3532" i="33"/>
  <c r="E3532" i="33"/>
  <c r="F3532" i="33" s="1"/>
  <c r="D3533" i="33"/>
  <c r="E3533" i="33"/>
  <c r="F3533" i="33" s="1"/>
  <c r="D3534" i="33"/>
  <c r="E3534" i="33"/>
  <c r="F3534" i="33" s="1"/>
  <c r="D3535" i="33"/>
  <c r="E3535" i="33"/>
  <c r="F3535" i="33" s="1"/>
  <c r="D3536" i="33"/>
  <c r="E3536" i="33"/>
  <c r="F3536" i="33" s="1"/>
  <c r="D3537" i="33"/>
  <c r="E3537" i="33"/>
  <c r="F3537" i="33" s="1"/>
  <c r="D3538" i="33"/>
  <c r="E3538" i="33"/>
  <c r="F3538" i="33" s="1"/>
  <c r="D3539" i="33"/>
  <c r="E3539" i="33"/>
  <c r="F3539" i="33" s="1"/>
  <c r="D3540" i="33"/>
  <c r="E3540" i="33"/>
  <c r="F3540" i="33" s="1"/>
  <c r="D3541" i="33"/>
  <c r="E3541" i="33"/>
  <c r="F3541" i="33" s="1"/>
  <c r="D3542" i="33"/>
  <c r="E3542" i="33"/>
  <c r="F3542" i="33" s="1"/>
  <c r="D3543" i="33"/>
  <c r="E3543" i="33"/>
  <c r="F3543" i="33" s="1"/>
  <c r="D3544" i="33"/>
  <c r="E3544" i="33"/>
  <c r="F3544" i="33" s="1"/>
  <c r="D3545" i="33"/>
  <c r="E3545" i="33"/>
  <c r="F3545" i="33" s="1"/>
  <c r="D3546" i="33"/>
  <c r="E3546" i="33"/>
  <c r="F3546" i="33" s="1"/>
  <c r="D3547" i="33"/>
  <c r="E3547" i="33"/>
  <c r="F3547" i="33" s="1"/>
  <c r="D3548" i="33"/>
  <c r="E3548" i="33"/>
  <c r="F3548" i="33" s="1"/>
  <c r="D3549" i="33"/>
  <c r="E3549" i="33"/>
  <c r="F3549" i="33" s="1"/>
  <c r="D3550" i="33"/>
  <c r="E3550" i="33"/>
  <c r="F3550" i="33" s="1"/>
  <c r="D3551" i="33"/>
  <c r="E3551" i="33"/>
  <c r="F3551" i="33" s="1"/>
  <c r="D3552" i="33"/>
  <c r="E3552" i="33"/>
  <c r="F3552" i="33" s="1"/>
  <c r="D3553" i="33"/>
  <c r="E3553" i="33"/>
  <c r="F3553" i="33" s="1"/>
  <c r="D3554" i="33"/>
  <c r="E3554" i="33"/>
  <c r="F3554" i="33" s="1"/>
  <c r="D3555" i="33"/>
  <c r="E3555" i="33"/>
  <c r="F3555" i="33" s="1"/>
  <c r="D3556" i="33"/>
  <c r="E3556" i="33"/>
  <c r="F3556" i="33" s="1"/>
  <c r="D3557" i="33"/>
  <c r="E3557" i="33"/>
  <c r="F3557" i="33" s="1"/>
  <c r="D3558" i="33"/>
  <c r="E3558" i="33"/>
  <c r="F3558" i="33" s="1"/>
  <c r="D3559" i="33"/>
  <c r="E3559" i="33"/>
  <c r="F3559" i="33" s="1"/>
  <c r="D3560" i="33"/>
  <c r="E3560" i="33"/>
  <c r="F3560" i="33" s="1"/>
  <c r="D3561" i="33"/>
  <c r="E3561" i="33"/>
  <c r="F3561" i="33" s="1"/>
  <c r="D3562" i="33"/>
  <c r="E3562" i="33"/>
  <c r="F3562" i="33" s="1"/>
  <c r="D3563" i="33"/>
  <c r="E3563" i="33"/>
  <c r="F3563" i="33" s="1"/>
  <c r="D3564" i="33"/>
  <c r="E3564" i="33"/>
  <c r="F3564" i="33" s="1"/>
  <c r="D3565" i="33"/>
  <c r="E3565" i="33"/>
  <c r="F3565" i="33" s="1"/>
  <c r="D3566" i="33"/>
  <c r="E3566" i="33"/>
  <c r="F3566" i="33" s="1"/>
  <c r="D3567" i="33"/>
  <c r="E3567" i="33"/>
  <c r="F3567" i="33" s="1"/>
  <c r="D3568" i="33"/>
  <c r="E3568" i="33"/>
  <c r="F3568" i="33" s="1"/>
  <c r="D3569" i="33"/>
  <c r="E3569" i="33"/>
  <c r="F3569" i="33" s="1"/>
  <c r="D3570" i="33"/>
  <c r="E3570" i="33"/>
  <c r="F3570" i="33" s="1"/>
  <c r="D3571" i="33"/>
  <c r="E3571" i="33"/>
  <c r="F3571" i="33" s="1"/>
  <c r="D3572" i="33"/>
  <c r="E3572" i="33"/>
  <c r="F3572" i="33" s="1"/>
  <c r="D3573" i="33"/>
  <c r="E3573" i="33"/>
  <c r="F3573" i="33" s="1"/>
  <c r="D3574" i="33"/>
  <c r="E3574" i="33"/>
  <c r="F3574" i="33" s="1"/>
  <c r="D3575" i="33"/>
  <c r="E3575" i="33"/>
  <c r="F3575" i="33" s="1"/>
  <c r="D3576" i="33"/>
  <c r="E3576" i="33"/>
  <c r="F3576" i="33" s="1"/>
  <c r="D3577" i="33"/>
  <c r="E3577" i="33"/>
  <c r="F3577" i="33" s="1"/>
  <c r="D3578" i="33"/>
  <c r="E3578" i="33"/>
  <c r="F3578" i="33" s="1"/>
  <c r="D3579" i="33"/>
  <c r="E3579" i="33"/>
  <c r="F3579" i="33" s="1"/>
  <c r="D3580" i="33"/>
  <c r="E3580" i="33"/>
  <c r="F3580" i="33" s="1"/>
  <c r="D3581" i="33"/>
  <c r="E3581" i="33"/>
  <c r="F3581" i="33" s="1"/>
  <c r="D3582" i="33"/>
  <c r="E3582" i="33"/>
  <c r="F3582" i="33" s="1"/>
  <c r="D3583" i="33"/>
  <c r="E3583" i="33"/>
  <c r="F3583" i="33" s="1"/>
  <c r="D3584" i="33"/>
  <c r="E3584" i="33"/>
  <c r="F3584" i="33" s="1"/>
  <c r="D3585" i="33"/>
  <c r="E3585" i="33"/>
  <c r="F3585" i="33" s="1"/>
  <c r="D3586" i="33"/>
  <c r="E3586" i="33"/>
  <c r="F3586" i="33" s="1"/>
  <c r="D3587" i="33"/>
  <c r="E3587" i="33"/>
  <c r="F3587" i="33" s="1"/>
  <c r="D3588" i="33"/>
  <c r="E3588" i="33"/>
  <c r="F3588" i="33" s="1"/>
  <c r="D3589" i="33"/>
  <c r="E3589" i="33"/>
  <c r="F3589" i="33" s="1"/>
  <c r="D3590" i="33"/>
  <c r="E3590" i="33"/>
  <c r="F3590" i="33" s="1"/>
  <c r="D3591" i="33"/>
  <c r="E3591" i="33"/>
  <c r="F3591" i="33" s="1"/>
  <c r="D3592" i="33"/>
  <c r="E3592" i="33"/>
  <c r="F3592" i="33" s="1"/>
  <c r="D3593" i="33"/>
  <c r="E3593" i="33"/>
  <c r="F3593" i="33" s="1"/>
  <c r="D3594" i="33"/>
  <c r="E3594" i="33"/>
  <c r="F3594" i="33" s="1"/>
  <c r="D3595" i="33"/>
  <c r="E3595" i="33"/>
  <c r="F3595" i="33" s="1"/>
  <c r="D3596" i="33"/>
  <c r="E3596" i="33"/>
  <c r="F3596" i="33" s="1"/>
  <c r="D3597" i="33"/>
  <c r="E3597" i="33"/>
  <c r="F3597" i="33" s="1"/>
  <c r="D3598" i="33"/>
  <c r="E3598" i="33"/>
  <c r="F3598" i="33" s="1"/>
  <c r="D3599" i="33"/>
  <c r="E3599" i="33"/>
  <c r="F3599" i="33" s="1"/>
  <c r="F3484" i="33"/>
  <c r="F3485" i="33"/>
  <c r="G3485" i="33" s="1"/>
  <c r="F3486" i="33"/>
  <c r="F3487" i="33"/>
  <c r="F3488" i="33"/>
  <c r="F3489" i="33"/>
  <c r="F3490" i="33"/>
  <c r="F3491" i="33"/>
  <c r="G3491" i="33"/>
  <c r="F3492" i="33"/>
  <c r="G3492" i="33"/>
  <c r="F3493" i="33"/>
  <c r="F3494" i="33"/>
  <c r="D3382" i="33"/>
  <c r="E3382" i="33"/>
  <c r="F3382" i="33" s="1"/>
  <c r="D3383" i="33"/>
  <c r="E3383" i="33"/>
  <c r="F3383" i="33" s="1"/>
  <c r="G3383" i="33" s="1"/>
  <c r="D3384" i="33"/>
  <c r="E3384" i="33"/>
  <c r="F3384" i="33" s="1"/>
  <c r="G3384" i="33" s="1"/>
  <c r="D3385" i="33"/>
  <c r="E3385" i="33"/>
  <c r="F3385" i="33" s="1"/>
  <c r="D3386" i="33"/>
  <c r="E3386" i="33"/>
  <c r="F3386" i="33" s="1"/>
  <c r="D3387" i="33"/>
  <c r="E3387" i="33"/>
  <c r="F3387" i="33" s="1"/>
  <c r="G3387" i="33" s="1"/>
  <c r="D3388" i="33"/>
  <c r="E3388" i="33"/>
  <c r="F3388" i="33" s="1"/>
  <c r="G3388" i="33" s="1"/>
  <c r="D3389" i="33"/>
  <c r="E3389" i="33"/>
  <c r="F3389" i="33" s="1"/>
  <c r="D3390" i="33"/>
  <c r="E3390" i="33"/>
  <c r="F3390" i="33" s="1"/>
  <c r="D3391" i="33"/>
  <c r="E3391" i="33"/>
  <c r="F3391" i="33" s="1"/>
  <c r="G3391" i="33" s="1"/>
  <c r="D3392" i="33"/>
  <c r="E3392" i="33"/>
  <c r="F3392" i="33" s="1"/>
  <c r="G3392" i="33" s="1"/>
  <c r="D3393" i="33"/>
  <c r="E3393" i="33"/>
  <c r="F3393" i="33" s="1"/>
  <c r="D3394" i="33"/>
  <c r="E3394" i="33"/>
  <c r="F3394" i="33" s="1"/>
  <c r="D3395" i="33"/>
  <c r="E3395" i="33"/>
  <c r="F3395" i="33" s="1"/>
  <c r="G3395" i="33" s="1"/>
  <c r="D3396" i="33"/>
  <c r="E3396" i="33"/>
  <c r="F3396" i="33" s="1"/>
  <c r="G3396" i="33" s="1"/>
  <c r="D3397" i="33"/>
  <c r="E3397" i="33"/>
  <c r="F3397" i="33" s="1"/>
  <c r="D3398" i="33"/>
  <c r="E3398" i="33"/>
  <c r="F3398" i="33" s="1"/>
  <c r="D3399" i="33"/>
  <c r="E3399" i="33"/>
  <c r="F3399" i="33" s="1"/>
  <c r="G3399" i="33" s="1"/>
  <c r="D3400" i="33"/>
  <c r="E3400" i="33"/>
  <c r="F3400" i="33" s="1"/>
  <c r="G3400" i="33" s="1"/>
  <c r="D3401" i="33"/>
  <c r="E3401" i="33"/>
  <c r="F3401" i="33" s="1"/>
  <c r="D3402" i="33"/>
  <c r="E3402" i="33"/>
  <c r="F3402" i="33" s="1"/>
  <c r="D3403" i="33"/>
  <c r="E3403" i="33"/>
  <c r="F3403" i="33" s="1"/>
  <c r="G3403" i="33" s="1"/>
  <c r="D3404" i="33"/>
  <c r="E3404" i="33"/>
  <c r="F3404" i="33" s="1"/>
  <c r="G3404" i="33" s="1"/>
  <c r="D3405" i="33"/>
  <c r="E3405" i="33"/>
  <c r="F3405" i="33" s="1"/>
  <c r="D3406" i="33"/>
  <c r="E3406" i="33"/>
  <c r="F3406" i="33" s="1"/>
  <c r="D3407" i="33"/>
  <c r="E3407" i="33"/>
  <c r="F3407" i="33" s="1"/>
  <c r="G3407" i="33" s="1"/>
  <c r="D3408" i="33"/>
  <c r="E3408" i="33"/>
  <c r="F3408" i="33" s="1"/>
  <c r="G3408" i="33" s="1"/>
  <c r="D3409" i="33"/>
  <c r="E3409" i="33"/>
  <c r="F3409" i="33" s="1"/>
  <c r="D3410" i="33"/>
  <c r="E3410" i="33"/>
  <c r="F3410" i="33" s="1"/>
  <c r="D3411" i="33"/>
  <c r="E3411" i="33"/>
  <c r="F3411" i="33" s="1"/>
  <c r="G3411" i="33" s="1"/>
  <c r="D3412" i="33"/>
  <c r="E3412" i="33"/>
  <c r="F3412" i="33" s="1"/>
  <c r="G3412" i="33" s="1"/>
  <c r="D3413" i="33"/>
  <c r="E3413" i="33"/>
  <c r="F3413" i="33" s="1"/>
  <c r="D3414" i="33"/>
  <c r="E3414" i="33"/>
  <c r="F3414" i="33" s="1"/>
  <c r="D3415" i="33"/>
  <c r="E3415" i="33"/>
  <c r="F3415" i="33" s="1"/>
  <c r="G3415" i="33" s="1"/>
  <c r="D3416" i="33"/>
  <c r="E3416" i="33"/>
  <c r="F3416" i="33" s="1"/>
  <c r="G3416" i="33" s="1"/>
  <c r="D3417" i="33"/>
  <c r="E3417" i="33"/>
  <c r="F3417" i="33" s="1"/>
  <c r="D3418" i="33"/>
  <c r="E3418" i="33"/>
  <c r="F3418" i="33" s="1"/>
  <c r="D3419" i="33"/>
  <c r="E3419" i="33"/>
  <c r="F3419" i="33" s="1"/>
  <c r="G3419" i="33" s="1"/>
  <c r="D3420" i="33"/>
  <c r="E3420" i="33"/>
  <c r="F3420" i="33" s="1"/>
  <c r="G3420" i="33" s="1"/>
  <c r="D3421" i="33"/>
  <c r="E3421" i="33"/>
  <c r="F3421" i="33" s="1"/>
  <c r="D3422" i="33"/>
  <c r="E3422" i="33"/>
  <c r="F3422" i="33" s="1"/>
  <c r="D3423" i="33"/>
  <c r="E3423" i="33"/>
  <c r="F3423" i="33" s="1"/>
  <c r="G3423" i="33" s="1"/>
  <c r="D3424" i="33"/>
  <c r="E3424" i="33"/>
  <c r="F3424" i="33" s="1"/>
  <c r="G3424" i="33" s="1"/>
  <c r="D3425" i="33"/>
  <c r="E3425" i="33"/>
  <c r="F3425" i="33" s="1"/>
  <c r="D3426" i="33"/>
  <c r="E3426" i="33"/>
  <c r="F3426" i="33" s="1"/>
  <c r="D3427" i="33"/>
  <c r="E3427" i="33"/>
  <c r="F3427" i="33" s="1"/>
  <c r="G3427" i="33" s="1"/>
  <c r="D3428" i="33"/>
  <c r="E3428" i="33"/>
  <c r="F3428" i="33" s="1"/>
  <c r="G3428" i="33" s="1"/>
  <c r="D3429" i="33"/>
  <c r="E3429" i="33"/>
  <c r="F3429" i="33" s="1"/>
  <c r="D3430" i="33"/>
  <c r="E3430" i="33"/>
  <c r="F3430" i="33" s="1"/>
  <c r="D3431" i="33"/>
  <c r="E3431" i="33"/>
  <c r="F3431" i="33" s="1"/>
  <c r="G3431" i="33" s="1"/>
  <c r="D3432" i="33"/>
  <c r="E3432" i="33"/>
  <c r="F3432" i="33" s="1"/>
  <c r="G3432" i="33" s="1"/>
  <c r="D3433" i="33"/>
  <c r="E3433" i="33"/>
  <c r="F3433" i="33" s="1"/>
  <c r="D3434" i="33"/>
  <c r="E3434" i="33"/>
  <c r="F3434" i="33" s="1"/>
  <c r="D3435" i="33"/>
  <c r="E3435" i="33"/>
  <c r="F3435" i="33" s="1"/>
  <c r="G3435" i="33" s="1"/>
  <c r="D3436" i="33"/>
  <c r="E3436" i="33"/>
  <c r="F3436" i="33" s="1"/>
  <c r="G3436" i="33" s="1"/>
  <c r="D3437" i="33"/>
  <c r="E3437" i="33"/>
  <c r="F3437" i="33" s="1"/>
  <c r="D3438" i="33"/>
  <c r="E3438" i="33"/>
  <c r="F3438" i="33" s="1"/>
  <c r="D3439" i="33"/>
  <c r="E3439" i="33"/>
  <c r="F3439" i="33" s="1"/>
  <c r="G3439" i="33" s="1"/>
  <c r="D3440" i="33"/>
  <c r="E3440" i="33"/>
  <c r="F3440" i="33" s="1"/>
  <c r="G3440" i="33" s="1"/>
  <c r="D3441" i="33"/>
  <c r="E3441" i="33"/>
  <c r="F3441" i="33" s="1"/>
  <c r="D3442" i="33"/>
  <c r="E3442" i="33"/>
  <c r="F3442" i="33" s="1"/>
  <c r="D3443" i="33"/>
  <c r="E3443" i="33"/>
  <c r="F3443" i="33" s="1"/>
  <c r="G3443" i="33" s="1"/>
  <c r="D3444" i="33"/>
  <c r="E3444" i="33"/>
  <c r="F3444" i="33" s="1"/>
  <c r="G3444" i="33" s="1"/>
  <c r="D3445" i="33"/>
  <c r="E3445" i="33"/>
  <c r="F3445" i="33" s="1"/>
  <c r="D3446" i="33"/>
  <c r="E3446" i="33"/>
  <c r="F3446" i="33" s="1"/>
  <c r="D3447" i="33"/>
  <c r="E3447" i="33"/>
  <c r="F3447" i="33" s="1"/>
  <c r="G3447" i="33" s="1"/>
  <c r="D3448" i="33"/>
  <c r="E3448" i="33"/>
  <c r="F3448" i="33" s="1"/>
  <c r="G3448" i="33" s="1"/>
  <c r="D3449" i="33"/>
  <c r="E3449" i="33"/>
  <c r="F3449" i="33" s="1"/>
  <c r="D3450" i="33"/>
  <c r="E3450" i="33"/>
  <c r="F3450" i="33" s="1"/>
  <c r="D3451" i="33"/>
  <c r="E3451" i="33"/>
  <c r="F3451" i="33" s="1"/>
  <c r="G3451" i="33" s="1"/>
  <c r="D3452" i="33"/>
  <c r="E3452" i="33"/>
  <c r="F3452" i="33" s="1"/>
  <c r="G3452" i="33" s="1"/>
  <c r="D3453" i="33"/>
  <c r="E3453" i="33"/>
  <c r="F3453" i="33" s="1"/>
  <c r="D3454" i="33"/>
  <c r="E3454" i="33"/>
  <c r="F3454" i="33" s="1"/>
  <c r="D3455" i="33"/>
  <c r="E3455" i="33"/>
  <c r="F3455" i="33" s="1"/>
  <c r="G3455" i="33" s="1"/>
  <c r="D3456" i="33"/>
  <c r="E3456" i="33"/>
  <c r="F3456" i="33" s="1"/>
  <c r="G3456" i="33" s="1"/>
  <c r="D3457" i="33"/>
  <c r="E3457" i="33"/>
  <c r="F3457" i="33" s="1"/>
  <c r="D3458" i="33"/>
  <c r="E3458" i="33"/>
  <c r="F3458" i="33" s="1"/>
  <c r="D3459" i="33"/>
  <c r="E3459" i="33"/>
  <c r="F3459" i="33" s="1"/>
  <c r="G3459" i="33" s="1"/>
  <c r="D3460" i="33"/>
  <c r="E3460" i="33"/>
  <c r="F3460" i="33" s="1"/>
  <c r="G3460" i="33" s="1"/>
  <c r="D3461" i="33"/>
  <c r="E3461" i="33"/>
  <c r="F3461" i="33" s="1"/>
  <c r="D3462" i="33"/>
  <c r="E3462" i="33"/>
  <c r="F3462" i="33" s="1"/>
  <c r="D3463" i="33"/>
  <c r="E3463" i="33"/>
  <c r="F3463" i="33" s="1"/>
  <c r="G3463" i="33" s="1"/>
  <c r="D3464" i="33"/>
  <c r="E3464" i="33"/>
  <c r="F3464" i="33" s="1"/>
  <c r="G3464" i="33" s="1"/>
  <c r="D3465" i="33"/>
  <c r="E3465" i="33"/>
  <c r="F3465" i="33" s="1"/>
  <c r="D3466" i="33"/>
  <c r="E3466" i="33"/>
  <c r="F3466" i="33" s="1"/>
  <c r="D3467" i="33"/>
  <c r="E3467" i="33"/>
  <c r="F3467" i="33" s="1"/>
  <c r="G3467" i="33" s="1"/>
  <c r="D3468" i="33"/>
  <c r="E3468" i="33"/>
  <c r="F3468" i="33" s="1"/>
  <c r="G3468" i="33" s="1"/>
  <c r="D3469" i="33"/>
  <c r="E3469" i="33"/>
  <c r="F3469" i="33" s="1"/>
  <c r="D3470" i="33"/>
  <c r="E3470" i="33"/>
  <c r="F3470" i="33" s="1"/>
  <c r="D3471" i="33"/>
  <c r="E3471" i="33"/>
  <c r="F3471" i="33" s="1"/>
  <c r="G3471" i="33" s="1"/>
  <c r="D3472" i="33"/>
  <c r="E3472" i="33"/>
  <c r="F3472" i="33" s="1"/>
  <c r="G3472" i="33" s="1"/>
  <c r="D3473" i="33"/>
  <c r="E3473" i="33"/>
  <c r="F3473" i="33" s="1"/>
  <c r="D3474" i="33"/>
  <c r="E3474" i="33"/>
  <c r="F3474" i="33" s="1"/>
  <c r="D3475" i="33"/>
  <c r="E3475" i="33"/>
  <c r="F3475" i="33" s="1"/>
  <c r="G3475" i="33" s="1"/>
  <c r="D3476" i="33"/>
  <c r="E3476" i="33"/>
  <c r="F3476" i="33" s="1"/>
  <c r="G3476" i="33" s="1"/>
  <c r="D3477" i="33"/>
  <c r="E3477" i="33"/>
  <c r="F3477" i="33" s="1"/>
  <c r="D3478" i="33"/>
  <c r="E3478" i="33"/>
  <c r="F3478" i="33" s="1"/>
  <c r="D3479" i="33"/>
  <c r="E3479" i="33"/>
  <c r="F3479" i="33" s="1"/>
  <c r="G3479" i="33" s="1"/>
  <c r="D3480" i="33"/>
  <c r="E3480" i="33"/>
  <c r="F3480" i="33" s="1"/>
  <c r="G3480" i="33" s="1"/>
  <c r="D3481" i="33"/>
  <c r="E3481" i="33"/>
  <c r="F3481" i="33" s="1"/>
  <c r="F3370" i="33"/>
  <c r="F3371" i="33"/>
  <c r="F3372" i="33"/>
  <c r="F3373" i="33"/>
  <c r="G3373" i="33" s="1"/>
  <c r="F3374" i="33"/>
  <c r="F3375" i="33"/>
  <c r="F3376" i="33"/>
  <c r="F3377" i="33"/>
  <c r="F3378" i="33"/>
  <c r="F3379" i="33"/>
  <c r="G3379" i="33" s="1"/>
  <c r="F3380" i="33"/>
  <c r="D3264" i="33"/>
  <c r="E3264" i="33"/>
  <c r="F3264" i="33" s="1"/>
  <c r="D3265" i="33"/>
  <c r="E3265" i="33"/>
  <c r="F3265" i="33" s="1"/>
  <c r="D3266" i="33"/>
  <c r="E3266" i="33"/>
  <c r="F3266" i="33" s="1"/>
  <c r="D3267" i="33"/>
  <c r="E3267" i="33"/>
  <c r="F3267" i="33" s="1"/>
  <c r="D3268" i="33"/>
  <c r="E3268" i="33"/>
  <c r="F3268" i="33" s="1"/>
  <c r="D3269" i="33"/>
  <c r="E3269" i="33"/>
  <c r="F3269" i="33" s="1"/>
  <c r="D3270" i="33"/>
  <c r="E3270" i="33"/>
  <c r="F3270" i="33" s="1"/>
  <c r="D3271" i="33"/>
  <c r="E3271" i="33"/>
  <c r="F3271" i="33" s="1"/>
  <c r="D3272" i="33"/>
  <c r="E3272" i="33"/>
  <c r="F3272" i="33" s="1"/>
  <c r="D3273" i="33"/>
  <c r="E3273" i="33"/>
  <c r="F3273" i="33" s="1"/>
  <c r="D3274" i="33"/>
  <c r="E3274" i="33"/>
  <c r="F3274" i="33" s="1"/>
  <c r="D3275" i="33"/>
  <c r="E3275" i="33"/>
  <c r="F3275" i="33" s="1"/>
  <c r="D3276" i="33"/>
  <c r="E3276" i="33"/>
  <c r="F3276" i="33" s="1"/>
  <c r="D3277" i="33"/>
  <c r="E3277" i="33"/>
  <c r="F3277" i="33" s="1"/>
  <c r="D3278" i="33"/>
  <c r="E3278" i="33"/>
  <c r="F3278" i="33" s="1"/>
  <c r="D3279" i="33"/>
  <c r="E3279" i="33"/>
  <c r="F3279" i="33" s="1"/>
  <c r="D3280" i="33"/>
  <c r="E3280" i="33"/>
  <c r="F3280" i="33" s="1"/>
  <c r="D3281" i="33"/>
  <c r="E3281" i="33"/>
  <c r="F3281" i="33" s="1"/>
  <c r="D3282" i="33"/>
  <c r="E3282" i="33"/>
  <c r="F3282" i="33" s="1"/>
  <c r="D3283" i="33"/>
  <c r="E3283" i="33"/>
  <c r="F3283" i="33" s="1"/>
  <c r="D3284" i="33"/>
  <c r="E3284" i="33"/>
  <c r="F3284" i="33" s="1"/>
  <c r="D3285" i="33"/>
  <c r="E3285" i="33"/>
  <c r="F3285" i="33" s="1"/>
  <c r="D3286" i="33"/>
  <c r="E3286" i="33"/>
  <c r="F3286" i="33" s="1"/>
  <c r="D3287" i="33"/>
  <c r="E3287" i="33"/>
  <c r="F3287" i="33" s="1"/>
  <c r="D3288" i="33"/>
  <c r="E3288" i="33"/>
  <c r="F3288" i="33" s="1"/>
  <c r="D3289" i="33"/>
  <c r="E3289" i="33"/>
  <c r="F3289" i="33" s="1"/>
  <c r="D3290" i="33"/>
  <c r="E3290" i="33"/>
  <c r="F3290" i="33" s="1"/>
  <c r="D3291" i="33"/>
  <c r="E3291" i="33"/>
  <c r="F3291" i="33" s="1"/>
  <c r="D3292" i="33"/>
  <c r="E3292" i="33"/>
  <c r="F3292" i="33" s="1"/>
  <c r="D3293" i="33"/>
  <c r="E3293" i="33"/>
  <c r="F3293" i="33" s="1"/>
  <c r="D3294" i="33"/>
  <c r="E3294" i="33"/>
  <c r="F3294" i="33" s="1"/>
  <c r="D3295" i="33"/>
  <c r="E3295" i="33"/>
  <c r="F3295" i="33" s="1"/>
  <c r="D3296" i="33"/>
  <c r="E3296" i="33"/>
  <c r="F3296" i="33" s="1"/>
  <c r="D3297" i="33"/>
  <c r="E3297" i="33"/>
  <c r="F3297" i="33" s="1"/>
  <c r="D3298" i="33"/>
  <c r="E3298" i="33"/>
  <c r="F3298" i="33" s="1"/>
  <c r="D3299" i="33"/>
  <c r="E3299" i="33"/>
  <c r="F3299" i="33" s="1"/>
  <c r="D3300" i="33"/>
  <c r="E3300" i="33"/>
  <c r="F3300" i="33" s="1"/>
  <c r="D3301" i="33"/>
  <c r="E3301" i="33"/>
  <c r="F3301" i="33" s="1"/>
  <c r="D3302" i="33"/>
  <c r="E3302" i="33"/>
  <c r="F3302" i="33" s="1"/>
  <c r="D3303" i="33"/>
  <c r="E3303" i="33"/>
  <c r="F3303" i="33" s="1"/>
  <c r="D3304" i="33"/>
  <c r="E3304" i="33"/>
  <c r="F3304" i="33" s="1"/>
  <c r="D3305" i="33"/>
  <c r="E3305" i="33"/>
  <c r="F3305" i="33" s="1"/>
  <c r="D3306" i="33"/>
  <c r="E3306" i="33"/>
  <c r="F3306" i="33" s="1"/>
  <c r="D3307" i="33"/>
  <c r="E3307" i="33"/>
  <c r="F3307" i="33" s="1"/>
  <c r="D3308" i="33"/>
  <c r="E3308" i="33"/>
  <c r="F3308" i="33" s="1"/>
  <c r="D3309" i="33"/>
  <c r="E3309" i="33"/>
  <c r="F3309" i="33" s="1"/>
  <c r="D3310" i="33"/>
  <c r="E3310" i="33"/>
  <c r="F3310" i="33" s="1"/>
  <c r="D3311" i="33"/>
  <c r="E3311" i="33"/>
  <c r="F3311" i="33" s="1"/>
  <c r="D3312" i="33"/>
  <c r="E3312" i="33"/>
  <c r="F3312" i="33" s="1"/>
  <c r="D3313" i="33"/>
  <c r="E3313" i="33"/>
  <c r="F3313" i="33" s="1"/>
  <c r="D3314" i="33"/>
  <c r="E3314" i="33"/>
  <c r="F3314" i="33" s="1"/>
  <c r="D3315" i="33"/>
  <c r="E3315" i="33"/>
  <c r="F3315" i="33" s="1"/>
  <c r="D3316" i="33"/>
  <c r="E3316" i="33"/>
  <c r="F3316" i="33" s="1"/>
  <c r="D3317" i="33"/>
  <c r="E3317" i="33"/>
  <c r="F3317" i="33" s="1"/>
  <c r="D3318" i="33"/>
  <c r="E3318" i="33"/>
  <c r="F3318" i="33" s="1"/>
  <c r="D3319" i="33"/>
  <c r="E3319" i="33"/>
  <c r="F3319" i="33" s="1"/>
  <c r="D3320" i="33"/>
  <c r="E3320" i="33"/>
  <c r="F3320" i="33" s="1"/>
  <c r="D3321" i="33"/>
  <c r="E3321" i="33"/>
  <c r="F3321" i="33" s="1"/>
  <c r="D3322" i="33"/>
  <c r="E3322" i="33"/>
  <c r="F3322" i="33" s="1"/>
  <c r="D3323" i="33"/>
  <c r="E3323" i="33"/>
  <c r="F3323" i="33" s="1"/>
  <c r="D3324" i="33"/>
  <c r="E3324" i="33"/>
  <c r="F3324" i="33" s="1"/>
  <c r="D3325" i="33"/>
  <c r="E3325" i="33"/>
  <c r="F3325" i="33" s="1"/>
  <c r="D3326" i="33"/>
  <c r="E3326" i="33"/>
  <c r="F3326" i="33" s="1"/>
  <c r="D3327" i="33"/>
  <c r="E3327" i="33"/>
  <c r="F3327" i="33" s="1"/>
  <c r="D3328" i="33"/>
  <c r="E3328" i="33"/>
  <c r="F3328" i="33" s="1"/>
  <c r="D3329" i="33"/>
  <c r="E3329" i="33"/>
  <c r="F3329" i="33" s="1"/>
  <c r="D3330" i="33"/>
  <c r="E3330" i="33"/>
  <c r="F3330" i="33" s="1"/>
  <c r="D3331" i="33"/>
  <c r="E3331" i="33"/>
  <c r="F3331" i="33" s="1"/>
  <c r="D3332" i="33"/>
  <c r="E3332" i="33"/>
  <c r="F3332" i="33" s="1"/>
  <c r="D3333" i="33"/>
  <c r="E3333" i="33"/>
  <c r="F3333" i="33" s="1"/>
  <c r="D3334" i="33"/>
  <c r="E3334" i="33"/>
  <c r="F3334" i="33" s="1"/>
  <c r="D3335" i="33"/>
  <c r="E3335" i="33"/>
  <c r="F3335" i="33" s="1"/>
  <c r="D3336" i="33"/>
  <c r="E3336" i="33"/>
  <c r="F3336" i="33" s="1"/>
  <c r="D3337" i="33"/>
  <c r="E3337" i="33"/>
  <c r="F3337" i="33" s="1"/>
  <c r="D3338" i="33"/>
  <c r="E3338" i="33"/>
  <c r="F3338" i="33" s="1"/>
  <c r="D3339" i="33"/>
  <c r="E3339" i="33"/>
  <c r="F3339" i="33" s="1"/>
  <c r="D3340" i="33"/>
  <c r="E3340" i="33"/>
  <c r="F3340" i="33" s="1"/>
  <c r="D3341" i="33"/>
  <c r="E3341" i="33"/>
  <c r="F3341" i="33" s="1"/>
  <c r="D3342" i="33"/>
  <c r="E3342" i="33"/>
  <c r="F3342" i="33" s="1"/>
  <c r="D3343" i="33"/>
  <c r="E3343" i="33"/>
  <c r="F3343" i="33" s="1"/>
  <c r="D3344" i="33"/>
  <c r="E3344" i="33"/>
  <c r="F3344" i="33" s="1"/>
  <c r="D3345" i="33"/>
  <c r="E3345" i="33"/>
  <c r="F3345" i="33" s="1"/>
  <c r="D3346" i="33"/>
  <c r="E3346" i="33"/>
  <c r="F3346" i="33" s="1"/>
  <c r="D3347" i="33"/>
  <c r="E3347" i="33"/>
  <c r="F3347" i="33" s="1"/>
  <c r="D3348" i="33"/>
  <c r="E3348" i="33"/>
  <c r="F3348" i="33" s="1"/>
  <c r="D3349" i="33"/>
  <c r="E3349" i="33"/>
  <c r="F3349" i="33" s="1"/>
  <c r="D3350" i="33"/>
  <c r="E3350" i="33"/>
  <c r="F3350" i="33" s="1"/>
  <c r="D3351" i="33"/>
  <c r="E3351" i="33"/>
  <c r="F3351" i="33" s="1"/>
  <c r="D3352" i="33"/>
  <c r="E3352" i="33"/>
  <c r="F3352" i="33" s="1"/>
  <c r="D3353" i="33"/>
  <c r="E3353" i="33"/>
  <c r="F3353" i="33" s="1"/>
  <c r="D3354" i="33"/>
  <c r="E3354" i="33"/>
  <c r="F3354" i="33" s="1"/>
  <c r="D3355" i="33"/>
  <c r="E3355" i="33"/>
  <c r="F3355" i="33" s="1"/>
  <c r="D3356" i="33"/>
  <c r="E3356" i="33"/>
  <c r="F3356" i="33" s="1"/>
  <c r="D3357" i="33"/>
  <c r="E3357" i="33"/>
  <c r="F3357" i="33" s="1"/>
  <c r="D3358" i="33"/>
  <c r="E3358" i="33"/>
  <c r="F3358" i="33" s="1"/>
  <c r="D3359" i="33"/>
  <c r="E3359" i="33"/>
  <c r="F3359" i="33" s="1"/>
  <c r="D3360" i="33"/>
  <c r="E3360" i="33"/>
  <c r="F3360" i="33" s="1"/>
  <c r="D3361" i="33"/>
  <c r="E3361" i="33"/>
  <c r="F3361" i="33" s="1"/>
  <c r="D3362" i="33"/>
  <c r="E3362" i="33"/>
  <c r="F3362" i="33" s="1"/>
  <c r="D3363" i="33"/>
  <c r="E3363" i="33"/>
  <c r="F3363" i="33" s="1"/>
  <c r="D3364" i="33"/>
  <c r="E3364" i="33"/>
  <c r="F3364" i="33" s="1"/>
  <c r="D3365" i="33"/>
  <c r="E3365" i="33"/>
  <c r="F3365" i="33" s="1"/>
  <c r="D3366" i="33"/>
  <c r="E3366" i="33"/>
  <c r="F3366" i="33" s="1"/>
  <c r="D3367" i="33"/>
  <c r="E3367" i="33"/>
  <c r="F3367" i="33" s="1"/>
  <c r="F3252" i="33"/>
  <c r="F3253" i="33"/>
  <c r="F3254" i="33"/>
  <c r="F3255" i="33"/>
  <c r="G3255" i="33"/>
  <c r="F3256" i="33"/>
  <c r="F3257" i="33"/>
  <c r="F3258" i="33"/>
  <c r="F3259" i="33"/>
  <c r="F3260" i="33"/>
  <c r="F3261" i="33"/>
  <c r="F3262" i="33"/>
  <c r="D3187" i="33"/>
  <c r="E3187" i="33"/>
  <c r="F3187" i="33"/>
  <c r="D3188" i="33"/>
  <c r="E3188" i="33"/>
  <c r="F3188" i="33" s="1"/>
  <c r="D3189" i="33"/>
  <c r="E3189" i="33"/>
  <c r="F3189" i="33"/>
  <c r="D3190" i="33"/>
  <c r="E3190" i="33"/>
  <c r="F3190" i="33" s="1"/>
  <c r="D3191" i="33"/>
  <c r="E3191" i="33"/>
  <c r="F3191" i="33" s="1"/>
  <c r="D3192" i="33"/>
  <c r="E3192" i="33"/>
  <c r="F3192" i="33" s="1"/>
  <c r="D3193" i="33"/>
  <c r="E3193" i="33"/>
  <c r="F3193" i="33" s="1"/>
  <c r="D3194" i="33"/>
  <c r="E3194" i="33"/>
  <c r="F3194" i="33" s="1"/>
  <c r="D3195" i="33"/>
  <c r="E3195" i="33"/>
  <c r="F3195" i="33"/>
  <c r="D3196" i="33"/>
  <c r="E3196" i="33"/>
  <c r="F3196" i="33" s="1"/>
  <c r="D3197" i="33"/>
  <c r="E3197" i="33"/>
  <c r="F3197" i="33" s="1"/>
  <c r="D3198" i="33"/>
  <c r="E3198" i="33"/>
  <c r="F3198" i="33" s="1"/>
  <c r="D3199" i="33"/>
  <c r="E3199" i="33"/>
  <c r="F3199" i="33"/>
  <c r="D3200" i="33"/>
  <c r="E3200" i="33"/>
  <c r="F3200" i="33" s="1"/>
  <c r="D3201" i="33"/>
  <c r="E3201" i="33"/>
  <c r="F3201" i="33" s="1"/>
  <c r="D3202" i="33"/>
  <c r="E3202" i="33"/>
  <c r="F3202" i="33" s="1"/>
  <c r="D3203" i="33"/>
  <c r="E3203" i="33"/>
  <c r="F3203" i="33"/>
  <c r="D3204" i="33"/>
  <c r="E3204" i="33"/>
  <c r="F3204" i="33" s="1"/>
  <c r="D3205" i="33"/>
  <c r="E3205" i="33"/>
  <c r="F3205" i="33"/>
  <c r="D3206" i="33"/>
  <c r="E3206" i="33"/>
  <c r="F3206" i="33" s="1"/>
  <c r="D3207" i="33"/>
  <c r="E3207" i="33"/>
  <c r="F3207" i="33" s="1"/>
  <c r="D3208" i="33"/>
  <c r="E3208" i="33"/>
  <c r="F3208" i="33" s="1"/>
  <c r="D3209" i="33"/>
  <c r="E3209" i="33"/>
  <c r="F3209" i="33" s="1"/>
  <c r="D3210" i="33"/>
  <c r="E3210" i="33"/>
  <c r="F3210" i="33" s="1"/>
  <c r="D3211" i="33"/>
  <c r="E3211" i="33"/>
  <c r="F3211" i="33"/>
  <c r="D3212" i="33"/>
  <c r="E3212" i="33"/>
  <c r="F3212" i="33" s="1"/>
  <c r="D3213" i="33"/>
  <c r="E3213" i="33"/>
  <c r="F3213" i="33" s="1"/>
  <c r="D3214" i="33"/>
  <c r="E3214" i="33"/>
  <c r="F3214" i="33" s="1"/>
  <c r="D3215" i="33"/>
  <c r="E3215" i="33"/>
  <c r="F3215" i="33"/>
  <c r="D3216" i="33"/>
  <c r="E3216" i="33"/>
  <c r="F3216" i="33" s="1"/>
  <c r="D3217" i="33"/>
  <c r="E3217" i="33"/>
  <c r="F3217" i="33" s="1"/>
  <c r="D3218" i="33"/>
  <c r="E3218" i="33"/>
  <c r="F3218" i="33" s="1"/>
  <c r="D3219" i="33"/>
  <c r="E3219" i="33"/>
  <c r="F3219" i="33"/>
  <c r="D3220" i="33"/>
  <c r="E3220" i="33"/>
  <c r="F3220" i="33" s="1"/>
  <c r="D3221" i="33"/>
  <c r="E3221" i="33"/>
  <c r="F3221" i="33"/>
  <c r="D3222" i="33"/>
  <c r="E3222" i="33"/>
  <c r="F3222" i="33" s="1"/>
  <c r="D3223" i="33"/>
  <c r="E3223" i="33"/>
  <c r="F3223" i="33" s="1"/>
  <c r="D3224" i="33"/>
  <c r="E3224" i="33"/>
  <c r="F3224" i="33" s="1"/>
  <c r="D3225" i="33"/>
  <c r="E3225" i="33"/>
  <c r="F3225" i="33" s="1"/>
  <c r="D3226" i="33"/>
  <c r="E3226" i="33"/>
  <c r="F3226" i="33" s="1"/>
  <c r="D3227" i="33"/>
  <c r="E3227" i="33"/>
  <c r="F3227" i="33"/>
  <c r="D3228" i="33"/>
  <c r="E3228" i="33"/>
  <c r="F3228" i="33" s="1"/>
  <c r="D3229" i="33"/>
  <c r="E3229" i="33"/>
  <c r="F3229" i="33"/>
  <c r="D3230" i="33"/>
  <c r="E3230" i="33"/>
  <c r="F3230" i="33" s="1"/>
  <c r="D3231" i="33"/>
  <c r="E3231" i="33"/>
  <c r="F3231" i="33"/>
  <c r="D3232" i="33"/>
  <c r="E3232" i="33"/>
  <c r="F3232" i="33" s="1"/>
  <c r="D3233" i="33"/>
  <c r="E3233" i="33"/>
  <c r="F3233" i="33" s="1"/>
  <c r="D3234" i="33"/>
  <c r="E3234" i="33"/>
  <c r="F3234" i="33" s="1"/>
  <c r="D3235" i="33"/>
  <c r="E3235" i="33"/>
  <c r="F3235" i="33"/>
  <c r="D3236" i="33"/>
  <c r="E3236" i="33"/>
  <c r="F3236" i="33" s="1"/>
  <c r="D3237" i="33"/>
  <c r="E3237" i="33"/>
  <c r="F3237" i="33"/>
  <c r="D3238" i="33"/>
  <c r="E3238" i="33"/>
  <c r="F3238" i="33" s="1"/>
  <c r="D3239" i="33"/>
  <c r="E3239" i="33"/>
  <c r="F3239" i="33"/>
  <c r="D3240" i="33"/>
  <c r="E3240" i="33"/>
  <c r="F3240" i="33" s="1"/>
  <c r="D3241" i="33"/>
  <c r="E3241" i="33"/>
  <c r="F3241" i="33" s="1"/>
  <c r="D3242" i="33"/>
  <c r="E3242" i="33"/>
  <c r="F3242" i="33" s="1"/>
  <c r="D3243" i="33"/>
  <c r="E3243" i="33"/>
  <c r="F3243" i="33"/>
  <c r="D3244" i="33"/>
  <c r="E3244" i="33"/>
  <c r="F3244" i="33" s="1"/>
  <c r="D3245" i="33"/>
  <c r="E3245" i="33"/>
  <c r="F3245" i="33" s="1"/>
  <c r="D3246" i="33"/>
  <c r="E3246" i="33"/>
  <c r="F3246" i="33" s="1"/>
  <c r="D3247" i="33"/>
  <c r="E3247" i="33"/>
  <c r="F3247" i="33"/>
  <c r="D3248" i="33"/>
  <c r="E3248" i="33"/>
  <c r="F3248" i="33" s="1"/>
  <c r="D3249" i="33"/>
  <c r="E3249" i="33"/>
  <c r="F3249" i="33" s="1"/>
  <c r="F3175" i="33"/>
  <c r="F3176" i="33"/>
  <c r="F3177" i="33"/>
  <c r="F3178" i="33"/>
  <c r="F3179" i="33"/>
  <c r="F3180" i="33"/>
  <c r="F3181" i="33"/>
  <c r="F3182" i="33"/>
  <c r="F3183" i="33"/>
  <c r="F3184" i="33"/>
  <c r="F3185" i="33"/>
  <c r="D3096" i="33"/>
  <c r="E3096" i="33"/>
  <c r="F3096" i="33" s="1"/>
  <c r="D3097" i="33"/>
  <c r="E3097" i="33"/>
  <c r="F3097" i="33" s="1"/>
  <c r="G3097" i="33" s="1"/>
  <c r="D3098" i="33"/>
  <c r="E3098" i="33"/>
  <c r="F3098" i="33" s="1"/>
  <c r="D3099" i="33"/>
  <c r="E3099" i="33"/>
  <c r="F3099" i="33" s="1"/>
  <c r="D3100" i="33"/>
  <c r="E3100" i="33"/>
  <c r="F3100" i="33" s="1"/>
  <c r="D3101" i="33"/>
  <c r="E3101" i="33"/>
  <c r="F3101" i="33" s="1"/>
  <c r="G3101" i="33" s="1"/>
  <c r="D3102" i="33"/>
  <c r="E3102" i="33"/>
  <c r="F3102" i="33" s="1"/>
  <c r="D3103" i="33"/>
  <c r="E3103" i="33"/>
  <c r="F3103" i="33" s="1"/>
  <c r="D3104" i="33"/>
  <c r="E3104" i="33"/>
  <c r="F3104" i="33" s="1"/>
  <c r="D3105" i="33"/>
  <c r="E3105" i="33"/>
  <c r="F3105" i="33" s="1"/>
  <c r="G3105" i="33" s="1"/>
  <c r="D3106" i="33"/>
  <c r="E3106" i="33"/>
  <c r="F3106" i="33" s="1"/>
  <c r="D3107" i="33"/>
  <c r="E3107" i="33"/>
  <c r="F3107" i="33" s="1"/>
  <c r="D3108" i="33"/>
  <c r="E3108" i="33"/>
  <c r="F3108" i="33" s="1"/>
  <c r="D3109" i="33"/>
  <c r="E3109" i="33"/>
  <c r="F3109" i="33" s="1"/>
  <c r="G3109" i="33" s="1"/>
  <c r="D3110" i="33"/>
  <c r="E3110" i="33"/>
  <c r="F3110" i="33" s="1"/>
  <c r="D3111" i="33"/>
  <c r="E3111" i="33"/>
  <c r="F3111" i="33" s="1"/>
  <c r="D3112" i="33"/>
  <c r="E3112" i="33"/>
  <c r="F3112" i="33" s="1"/>
  <c r="D3113" i="33"/>
  <c r="E3113" i="33"/>
  <c r="F3113" i="33" s="1"/>
  <c r="G3113" i="33" s="1"/>
  <c r="D3114" i="33"/>
  <c r="E3114" i="33"/>
  <c r="F3114" i="33" s="1"/>
  <c r="D3115" i="33"/>
  <c r="E3115" i="33"/>
  <c r="F3115" i="33" s="1"/>
  <c r="D3116" i="33"/>
  <c r="E3116" i="33"/>
  <c r="F3116" i="33" s="1"/>
  <c r="D3117" i="33"/>
  <c r="E3117" i="33"/>
  <c r="F3117" i="33" s="1"/>
  <c r="G3117" i="33" s="1"/>
  <c r="D3118" i="33"/>
  <c r="E3118" i="33"/>
  <c r="F3118" i="33" s="1"/>
  <c r="D3119" i="33"/>
  <c r="E3119" i="33"/>
  <c r="F3119" i="33" s="1"/>
  <c r="D3120" i="33"/>
  <c r="E3120" i="33"/>
  <c r="F3120" i="33" s="1"/>
  <c r="D3121" i="33"/>
  <c r="E3121" i="33"/>
  <c r="F3121" i="33" s="1"/>
  <c r="G3121" i="33" s="1"/>
  <c r="D3122" i="33"/>
  <c r="E3122" i="33"/>
  <c r="F3122" i="33" s="1"/>
  <c r="D3123" i="33"/>
  <c r="E3123" i="33"/>
  <c r="F3123" i="33" s="1"/>
  <c r="D3124" i="33"/>
  <c r="E3124" i="33"/>
  <c r="F3124" i="33" s="1"/>
  <c r="D3125" i="33"/>
  <c r="E3125" i="33"/>
  <c r="F3125" i="33" s="1"/>
  <c r="G3125" i="33" s="1"/>
  <c r="D3126" i="33"/>
  <c r="E3126" i="33"/>
  <c r="F3126" i="33" s="1"/>
  <c r="D3127" i="33"/>
  <c r="E3127" i="33"/>
  <c r="F3127" i="33" s="1"/>
  <c r="D3128" i="33"/>
  <c r="E3128" i="33"/>
  <c r="F3128" i="33" s="1"/>
  <c r="D3129" i="33"/>
  <c r="E3129" i="33"/>
  <c r="F3129" i="33" s="1"/>
  <c r="G3129" i="33" s="1"/>
  <c r="D3130" i="33"/>
  <c r="E3130" i="33"/>
  <c r="F3130" i="33" s="1"/>
  <c r="D3131" i="33"/>
  <c r="E3131" i="33"/>
  <c r="F3131" i="33" s="1"/>
  <c r="D3132" i="33"/>
  <c r="E3132" i="33"/>
  <c r="F3132" i="33" s="1"/>
  <c r="D3133" i="33"/>
  <c r="E3133" i="33"/>
  <c r="F3133" i="33" s="1"/>
  <c r="G3133" i="33" s="1"/>
  <c r="D3134" i="33"/>
  <c r="E3134" i="33"/>
  <c r="F3134" i="33" s="1"/>
  <c r="D3135" i="33"/>
  <c r="E3135" i="33"/>
  <c r="F3135" i="33" s="1"/>
  <c r="D3136" i="33"/>
  <c r="E3136" i="33"/>
  <c r="F3136" i="33" s="1"/>
  <c r="D3137" i="33"/>
  <c r="E3137" i="33"/>
  <c r="F3137" i="33" s="1"/>
  <c r="G3137" i="33" s="1"/>
  <c r="D3138" i="33"/>
  <c r="E3138" i="33"/>
  <c r="F3138" i="33" s="1"/>
  <c r="D3139" i="33"/>
  <c r="E3139" i="33"/>
  <c r="F3139" i="33" s="1"/>
  <c r="D3140" i="33"/>
  <c r="E3140" i="33"/>
  <c r="F3140" i="33" s="1"/>
  <c r="D3141" i="33"/>
  <c r="E3141" i="33"/>
  <c r="F3141" i="33" s="1"/>
  <c r="G3141" i="33" s="1"/>
  <c r="D3142" i="33"/>
  <c r="E3142" i="33"/>
  <c r="F3142" i="33" s="1"/>
  <c r="D3143" i="33"/>
  <c r="E3143" i="33"/>
  <c r="F3143" i="33" s="1"/>
  <c r="D3144" i="33"/>
  <c r="E3144" i="33"/>
  <c r="F3144" i="33" s="1"/>
  <c r="D3145" i="33"/>
  <c r="E3145" i="33"/>
  <c r="F3145" i="33" s="1"/>
  <c r="G3145" i="33" s="1"/>
  <c r="D3146" i="33"/>
  <c r="E3146" i="33"/>
  <c r="F3146" i="33" s="1"/>
  <c r="D3147" i="33"/>
  <c r="E3147" i="33"/>
  <c r="F3147" i="33" s="1"/>
  <c r="D3148" i="33"/>
  <c r="E3148" i="33"/>
  <c r="F3148" i="33" s="1"/>
  <c r="D3149" i="33"/>
  <c r="E3149" i="33"/>
  <c r="F3149" i="33" s="1"/>
  <c r="G3149" i="33" s="1"/>
  <c r="D3150" i="33"/>
  <c r="E3150" i="33"/>
  <c r="F3150" i="33" s="1"/>
  <c r="D3151" i="33"/>
  <c r="E3151" i="33"/>
  <c r="F3151" i="33" s="1"/>
  <c r="D3152" i="33"/>
  <c r="E3152" i="33"/>
  <c r="F3152" i="33" s="1"/>
  <c r="D3153" i="33"/>
  <c r="E3153" i="33"/>
  <c r="F3153" i="33" s="1"/>
  <c r="G3153" i="33" s="1"/>
  <c r="D3154" i="33"/>
  <c r="E3154" i="33"/>
  <c r="F3154" i="33" s="1"/>
  <c r="D3155" i="33"/>
  <c r="E3155" i="33"/>
  <c r="F3155" i="33" s="1"/>
  <c r="D3156" i="33"/>
  <c r="E3156" i="33"/>
  <c r="F3156" i="33" s="1"/>
  <c r="D3157" i="33"/>
  <c r="E3157" i="33"/>
  <c r="F3157" i="33" s="1"/>
  <c r="G3157" i="33" s="1"/>
  <c r="D3158" i="33"/>
  <c r="E3158" i="33"/>
  <c r="F3158" i="33" s="1"/>
  <c r="D3159" i="33"/>
  <c r="E3159" i="33"/>
  <c r="F3159" i="33" s="1"/>
  <c r="D3160" i="33"/>
  <c r="E3160" i="33"/>
  <c r="F3160" i="33" s="1"/>
  <c r="D3161" i="33"/>
  <c r="E3161" i="33"/>
  <c r="F3161" i="33" s="1"/>
  <c r="G3161" i="33" s="1"/>
  <c r="D3162" i="33"/>
  <c r="E3162" i="33"/>
  <c r="F3162" i="33" s="1"/>
  <c r="D3163" i="33"/>
  <c r="E3163" i="33"/>
  <c r="F3163" i="33" s="1"/>
  <c r="D3164" i="33"/>
  <c r="E3164" i="33"/>
  <c r="F3164" i="33" s="1"/>
  <c r="D3165" i="33"/>
  <c r="E3165" i="33"/>
  <c r="F3165" i="33" s="1"/>
  <c r="G3165" i="33" s="1"/>
  <c r="D3166" i="33"/>
  <c r="E3166" i="33"/>
  <c r="F3166" i="33" s="1"/>
  <c r="D3167" i="33"/>
  <c r="E3167" i="33"/>
  <c r="F3167" i="33" s="1"/>
  <c r="D3168" i="33"/>
  <c r="E3168" i="33"/>
  <c r="F3168" i="33" s="1"/>
  <c r="D3169" i="33"/>
  <c r="E3169" i="33"/>
  <c r="F3169" i="33" s="1"/>
  <c r="G3169" i="33" s="1"/>
  <c r="D3170" i="33"/>
  <c r="E3170" i="33"/>
  <c r="F3170" i="33" s="1"/>
  <c r="D3171" i="33"/>
  <c r="E3171" i="33"/>
  <c r="F3171" i="33" s="1"/>
  <c r="D3172" i="33"/>
  <c r="E3172" i="33"/>
  <c r="F3172" i="33" s="1"/>
  <c r="F3084" i="33"/>
  <c r="G3084" i="33"/>
  <c r="F3085" i="33"/>
  <c r="F3086" i="33"/>
  <c r="F3087" i="33"/>
  <c r="G3087" i="33" s="1"/>
  <c r="F3088" i="33"/>
  <c r="F3089" i="33"/>
  <c r="F3090" i="33"/>
  <c r="F3091" i="33"/>
  <c r="F3092" i="33"/>
  <c r="G3092" i="33" s="1"/>
  <c r="F3093" i="33"/>
  <c r="F3094" i="33"/>
  <c r="G3094" i="33" s="1"/>
  <c r="D3012" i="33"/>
  <c r="E3012" i="33"/>
  <c r="F3012" i="33" s="1"/>
  <c r="D3013" i="33"/>
  <c r="E3013" i="33"/>
  <c r="F3013" i="33" s="1"/>
  <c r="D3014" i="33"/>
  <c r="E3014" i="33"/>
  <c r="F3014" i="33" s="1"/>
  <c r="D3015" i="33"/>
  <c r="E3015" i="33"/>
  <c r="F3015" i="33" s="1"/>
  <c r="D3016" i="33"/>
  <c r="E3016" i="33"/>
  <c r="F3016" i="33" s="1"/>
  <c r="D3017" i="33"/>
  <c r="E3017" i="33"/>
  <c r="F3017" i="33" s="1"/>
  <c r="G3017" i="33" s="1"/>
  <c r="D3018" i="33"/>
  <c r="E3018" i="33"/>
  <c r="F3018" i="33" s="1"/>
  <c r="D3019" i="33"/>
  <c r="E3019" i="33"/>
  <c r="F3019" i="33" s="1"/>
  <c r="D3020" i="33"/>
  <c r="E3020" i="33"/>
  <c r="F3020" i="33" s="1"/>
  <c r="D3021" i="33"/>
  <c r="E3021" i="33"/>
  <c r="F3021" i="33" s="1"/>
  <c r="G3021" i="33" s="1"/>
  <c r="D3022" i="33"/>
  <c r="E3022" i="33"/>
  <c r="F3022" i="33" s="1"/>
  <c r="D3023" i="33"/>
  <c r="E3023" i="33"/>
  <c r="F3023" i="33" s="1"/>
  <c r="D3024" i="33"/>
  <c r="E3024" i="33"/>
  <c r="F3024" i="33" s="1"/>
  <c r="D3025" i="33"/>
  <c r="E3025" i="33"/>
  <c r="F3025" i="33" s="1"/>
  <c r="G3025" i="33" s="1"/>
  <c r="D3026" i="33"/>
  <c r="E3026" i="33"/>
  <c r="F3026" i="33" s="1"/>
  <c r="D3027" i="33"/>
  <c r="E3027" i="33"/>
  <c r="F3027" i="33" s="1"/>
  <c r="D3028" i="33"/>
  <c r="E3028" i="33"/>
  <c r="F3028" i="33" s="1"/>
  <c r="D3029" i="33"/>
  <c r="E3029" i="33"/>
  <c r="F3029" i="33" s="1"/>
  <c r="G3029" i="33" s="1"/>
  <c r="D3030" i="33"/>
  <c r="E3030" i="33"/>
  <c r="F3030" i="33" s="1"/>
  <c r="D3031" i="33"/>
  <c r="E3031" i="33"/>
  <c r="F3031" i="33" s="1"/>
  <c r="D3032" i="33"/>
  <c r="E3032" i="33"/>
  <c r="F3032" i="33" s="1"/>
  <c r="D3033" i="33"/>
  <c r="E3033" i="33"/>
  <c r="F3033" i="33" s="1"/>
  <c r="G3033" i="33" s="1"/>
  <c r="D3034" i="33"/>
  <c r="E3034" i="33"/>
  <c r="F3034" i="33" s="1"/>
  <c r="D3035" i="33"/>
  <c r="E3035" i="33"/>
  <c r="F3035" i="33" s="1"/>
  <c r="D3036" i="33"/>
  <c r="E3036" i="33"/>
  <c r="F3036" i="33" s="1"/>
  <c r="D3037" i="33"/>
  <c r="E3037" i="33"/>
  <c r="F3037" i="33" s="1"/>
  <c r="G3037" i="33" s="1"/>
  <c r="D3038" i="33"/>
  <c r="E3038" i="33"/>
  <c r="F3038" i="33" s="1"/>
  <c r="D3039" i="33"/>
  <c r="E3039" i="33"/>
  <c r="F3039" i="33" s="1"/>
  <c r="D3040" i="33"/>
  <c r="E3040" i="33"/>
  <c r="F3040" i="33" s="1"/>
  <c r="D3041" i="33"/>
  <c r="E3041" i="33"/>
  <c r="F3041" i="33" s="1"/>
  <c r="G3041" i="33" s="1"/>
  <c r="D3042" i="33"/>
  <c r="E3042" i="33"/>
  <c r="F3042" i="33" s="1"/>
  <c r="D3043" i="33"/>
  <c r="E3043" i="33"/>
  <c r="F3043" i="33" s="1"/>
  <c r="D3044" i="33"/>
  <c r="E3044" i="33"/>
  <c r="F3044" i="33" s="1"/>
  <c r="D3045" i="33"/>
  <c r="E3045" i="33"/>
  <c r="F3045" i="33" s="1"/>
  <c r="G3045" i="33" s="1"/>
  <c r="D3046" i="33"/>
  <c r="E3046" i="33"/>
  <c r="F3046" i="33" s="1"/>
  <c r="D3047" i="33"/>
  <c r="E3047" i="33"/>
  <c r="F3047" i="33" s="1"/>
  <c r="D3048" i="33"/>
  <c r="E3048" i="33"/>
  <c r="F3048" i="33" s="1"/>
  <c r="D3049" i="33"/>
  <c r="E3049" i="33"/>
  <c r="F3049" i="33" s="1"/>
  <c r="G3049" i="33" s="1"/>
  <c r="D3050" i="33"/>
  <c r="E3050" i="33"/>
  <c r="F3050" i="33" s="1"/>
  <c r="D3051" i="33"/>
  <c r="E3051" i="33"/>
  <c r="F3051" i="33" s="1"/>
  <c r="D3052" i="33"/>
  <c r="E3052" i="33"/>
  <c r="F3052" i="33" s="1"/>
  <c r="D3053" i="33"/>
  <c r="E3053" i="33"/>
  <c r="F3053" i="33" s="1"/>
  <c r="G3053" i="33" s="1"/>
  <c r="D3054" i="33"/>
  <c r="E3054" i="33"/>
  <c r="F3054" i="33" s="1"/>
  <c r="D3055" i="33"/>
  <c r="E3055" i="33"/>
  <c r="F3055" i="33" s="1"/>
  <c r="D3056" i="33"/>
  <c r="E3056" i="33"/>
  <c r="F3056" i="33" s="1"/>
  <c r="D3057" i="33"/>
  <c r="E3057" i="33"/>
  <c r="F3057" i="33" s="1"/>
  <c r="G3057" i="33" s="1"/>
  <c r="D3058" i="33"/>
  <c r="E3058" i="33"/>
  <c r="F3058" i="33" s="1"/>
  <c r="D3059" i="33"/>
  <c r="E3059" i="33"/>
  <c r="F3059" i="33" s="1"/>
  <c r="D3060" i="33"/>
  <c r="E3060" i="33"/>
  <c r="F3060" i="33" s="1"/>
  <c r="D3061" i="33"/>
  <c r="E3061" i="33"/>
  <c r="F3061" i="33" s="1"/>
  <c r="G3061" i="33" s="1"/>
  <c r="D3062" i="33"/>
  <c r="E3062" i="33"/>
  <c r="F3062" i="33" s="1"/>
  <c r="D3063" i="33"/>
  <c r="E3063" i="33"/>
  <c r="F3063" i="33" s="1"/>
  <c r="D3064" i="33"/>
  <c r="E3064" i="33"/>
  <c r="F3064" i="33" s="1"/>
  <c r="D3065" i="33"/>
  <c r="E3065" i="33"/>
  <c r="F3065" i="33" s="1"/>
  <c r="G3065" i="33" s="1"/>
  <c r="D3066" i="33"/>
  <c r="E3066" i="33"/>
  <c r="F3066" i="33" s="1"/>
  <c r="D3067" i="33"/>
  <c r="E3067" i="33"/>
  <c r="F3067" i="33" s="1"/>
  <c r="D3068" i="33"/>
  <c r="E3068" i="33"/>
  <c r="F3068" i="33" s="1"/>
  <c r="D3069" i="33"/>
  <c r="E3069" i="33"/>
  <c r="F3069" i="33" s="1"/>
  <c r="G3069" i="33" s="1"/>
  <c r="D3070" i="33"/>
  <c r="E3070" i="33"/>
  <c r="F3070" i="33" s="1"/>
  <c r="D3071" i="33"/>
  <c r="E3071" i="33"/>
  <c r="F3071" i="33" s="1"/>
  <c r="D3072" i="33"/>
  <c r="E3072" i="33"/>
  <c r="F3072" i="33" s="1"/>
  <c r="D3073" i="33"/>
  <c r="E3073" i="33"/>
  <c r="F3073" i="33" s="1"/>
  <c r="G3073" i="33" s="1"/>
  <c r="D3074" i="33"/>
  <c r="E3074" i="33"/>
  <c r="F3074" i="33" s="1"/>
  <c r="D3075" i="33"/>
  <c r="E3075" i="33"/>
  <c r="F3075" i="33" s="1"/>
  <c r="D3076" i="33"/>
  <c r="E3076" i="33"/>
  <c r="F3076" i="33" s="1"/>
  <c r="D3077" i="33"/>
  <c r="E3077" i="33"/>
  <c r="F3077" i="33" s="1"/>
  <c r="G3077" i="33" s="1"/>
  <c r="D3078" i="33"/>
  <c r="E3078" i="33"/>
  <c r="F3078" i="33" s="1"/>
  <c r="D3079" i="33"/>
  <c r="E3079" i="33"/>
  <c r="F3079" i="33" s="1"/>
  <c r="D3080" i="33"/>
  <c r="E3080" i="33"/>
  <c r="F3080" i="33" s="1"/>
  <c r="D3081" i="33"/>
  <c r="E3081" i="33"/>
  <c r="F3081" i="33" s="1"/>
  <c r="G3081" i="33" s="1"/>
  <c r="F3000" i="33"/>
  <c r="F3001" i="33"/>
  <c r="F3002" i="33"/>
  <c r="F3003" i="33"/>
  <c r="F3004" i="33"/>
  <c r="F3005" i="33"/>
  <c r="F3006" i="33"/>
  <c r="F3007" i="33"/>
  <c r="F3008" i="33"/>
  <c r="F3009" i="33"/>
  <c r="F3010" i="33"/>
  <c r="D2948" i="33"/>
  <c r="E2948" i="33"/>
  <c r="F2948" i="33" s="1"/>
  <c r="D2949" i="33"/>
  <c r="E2949" i="33"/>
  <c r="F2949" i="33" s="1"/>
  <c r="D2950" i="33"/>
  <c r="E2950" i="33"/>
  <c r="F2950" i="33" s="1"/>
  <c r="D2951" i="33"/>
  <c r="E2951" i="33"/>
  <c r="F2951" i="33" s="1"/>
  <c r="D2952" i="33"/>
  <c r="E2952" i="33"/>
  <c r="F2952" i="33" s="1"/>
  <c r="D2953" i="33"/>
  <c r="E2953" i="33"/>
  <c r="F2953" i="33" s="1"/>
  <c r="D2954" i="33"/>
  <c r="E2954" i="33"/>
  <c r="F2954" i="33" s="1"/>
  <c r="D2955" i="33"/>
  <c r="E2955" i="33"/>
  <c r="F2955" i="33" s="1"/>
  <c r="D2956" i="33"/>
  <c r="E2956" i="33"/>
  <c r="F2956" i="33" s="1"/>
  <c r="D2957" i="33"/>
  <c r="E2957" i="33"/>
  <c r="F2957" i="33" s="1"/>
  <c r="D2958" i="33"/>
  <c r="E2958" i="33"/>
  <c r="F2958" i="33" s="1"/>
  <c r="D2959" i="33"/>
  <c r="E2959" i="33"/>
  <c r="F2959" i="33" s="1"/>
  <c r="D2960" i="33"/>
  <c r="E2960" i="33"/>
  <c r="F2960" i="33" s="1"/>
  <c r="D2961" i="33"/>
  <c r="E2961" i="33"/>
  <c r="F2961" i="33" s="1"/>
  <c r="D2962" i="33"/>
  <c r="E2962" i="33"/>
  <c r="F2962" i="33" s="1"/>
  <c r="D2963" i="33"/>
  <c r="E2963" i="33"/>
  <c r="F2963" i="33" s="1"/>
  <c r="D2964" i="33"/>
  <c r="E2964" i="33"/>
  <c r="F2964" i="33" s="1"/>
  <c r="D2965" i="33"/>
  <c r="E2965" i="33"/>
  <c r="F2965" i="33" s="1"/>
  <c r="D2966" i="33"/>
  <c r="E2966" i="33"/>
  <c r="F2966" i="33" s="1"/>
  <c r="D2967" i="33"/>
  <c r="E2967" i="33"/>
  <c r="F2967" i="33" s="1"/>
  <c r="D2968" i="33"/>
  <c r="E2968" i="33"/>
  <c r="F2968" i="33" s="1"/>
  <c r="D2969" i="33"/>
  <c r="E2969" i="33"/>
  <c r="F2969" i="33" s="1"/>
  <c r="D2970" i="33"/>
  <c r="E2970" i="33"/>
  <c r="F2970" i="33" s="1"/>
  <c r="D2971" i="33"/>
  <c r="E2971" i="33"/>
  <c r="F2971" i="33" s="1"/>
  <c r="D2972" i="33"/>
  <c r="E2972" i="33"/>
  <c r="F2972" i="33" s="1"/>
  <c r="D2973" i="33"/>
  <c r="E2973" i="33"/>
  <c r="F2973" i="33" s="1"/>
  <c r="D2974" i="33"/>
  <c r="E2974" i="33"/>
  <c r="F2974" i="33" s="1"/>
  <c r="D2975" i="33"/>
  <c r="E2975" i="33"/>
  <c r="F2975" i="33" s="1"/>
  <c r="D2976" i="33"/>
  <c r="E2976" i="33"/>
  <c r="F2976" i="33" s="1"/>
  <c r="D2977" i="33"/>
  <c r="E2977" i="33"/>
  <c r="F2977" i="33" s="1"/>
  <c r="D2978" i="33"/>
  <c r="E2978" i="33"/>
  <c r="F2978" i="33" s="1"/>
  <c r="D2979" i="33"/>
  <c r="E2979" i="33"/>
  <c r="F2979" i="33" s="1"/>
  <c r="D2980" i="33"/>
  <c r="E2980" i="33"/>
  <c r="F2980" i="33" s="1"/>
  <c r="D2981" i="33"/>
  <c r="E2981" i="33"/>
  <c r="F2981" i="33" s="1"/>
  <c r="D2982" i="33"/>
  <c r="E2982" i="33"/>
  <c r="F2982" i="33" s="1"/>
  <c r="D2983" i="33"/>
  <c r="E2983" i="33"/>
  <c r="F2983" i="33" s="1"/>
  <c r="D2984" i="33"/>
  <c r="E2984" i="33"/>
  <c r="F2984" i="33" s="1"/>
  <c r="D2985" i="33"/>
  <c r="E2985" i="33"/>
  <c r="F2985" i="33" s="1"/>
  <c r="D2986" i="33"/>
  <c r="E2986" i="33"/>
  <c r="F2986" i="33" s="1"/>
  <c r="D2987" i="33"/>
  <c r="E2987" i="33"/>
  <c r="F2987" i="33" s="1"/>
  <c r="D2988" i="33"/>
  <c r="E2988" i="33"/>
  <c r="F2988" i="33" s="1"/>
  <c r="D2989" i="33"/>
  <c r="E2989" i="33"/>
  <c r="F2989" i="33" s="1"/>
  <c r="D2990" i="33"/>
  <c r="E2990" i="33"/>
  <c r="F2990" i="33" s="1"/>
  <c r="D2991" i="33"/>
  <c r="E2991" i="33"/>
  <c r="F2991" i="33" s="1"/>
  <c r="D2992" i="33"/>
  <c r="E2992" i="33"/>
  <c r="F2992" i="33" s="1"/>
  <c r="D2993" i="33"/>
  <c r="E2993" i="33"/>
  <c r="F2993" i="33" s="1"/>
  <c r="D2994" i="33"/>
  <c r="E2994" i="33"/>
  <c r="F2994" i="33" s="1"/>
  <c r="D2995" i="33"/>
  <c r="E2995" i="33"/>
  <c r="F2995" i="33" s="1"/>
  <c r="D2996" i="33"/>
  <c r="E2996" i="33"/>
  <c r="F2996" i="33" s="1"/>
  <c r="D2997" i="33"/>
  <c r="E2997" i="33"/>
  <c r="F2997" i="33" s="1"/>
  <c r="F2936" i="33"/>
  <c r="F2937" i="33"/>
  <c r="F2938" i="33"/>
  <c r="F2939" i="33"/>
  <c r="F2940" i="33"/>
  <c r="F2941" i="33"/>
  <c r="F2942" i="33"/>
  <c r="F2943" i="33"/>
  <c r="F2944" i="33"/>
  <c r="G2944" i="33" s="1"/>
  <c r="F2945" i="33"/>
  <c r="F2946" i="33"/>
  <c r="D2864" i="33"/>
  <c r="E2864" i="33"/>
  <c r="F2864" i="33"/>
  <c r="D2865" i="33"/>
  <c r="E2865" i="33"/>
  <c r="F2865" i="33" s="1"/>
  <c r="D2866" i="33"/>
  <c r="E2866" i="33"/>
  <c r="F2866" i="33" s="1"/>
  <c r="D2867" i="33"/>
  <c r="E2867" i="33"/>
  <c r="F2867" i="33" s="1"/>
  <c r="D2868" i="33"/>
  <c r="E2868" i="33"/>
  <c r="F2868" i="33" s="1"/>
  <c r="D2869" i="33"/>
  <c r="E2869" i="33"/>
  <c r="F2869" i="33" s="1"/>
  <c r="D2870" i="33"/>
  <c r="E2870" i="33"/>
  <c r="F2870" i="33"/>
  <c r="D2871" i="33"/>
  <c r="E2871" i="33"/>
  <c r="F2871" i="33" s="1"/>
  <c r="D2872" i="33"/>
  <c r="E2872" i="33"/>
  <c r="F2872" i="33"/>
  <c r="D2873" i="33"/>
  <c r="E2873" i="33"/>
  <c r="F2873" i="33" s="1"/>
  <c r="D2874" i="33"/>
  <c r="E2874" i="33"/>
  <c r="F2874" i="33" s="1"/>
  <c r="D2875" i="33"/>
  <c r="E2875" i="33"/>
  <c r="F2875" i="33" s="1"/>
  <c r="D2876" i="33"/>
  <c r="E2876" i="33"/>
  <c r="F2876" i="33" s="1"/>
  <c r="D2877" i="33"/>
  <c r="E2877" i="33"/>
  <c r="F2877" i="33" s="1"/>
  <c r="D2878" i="33"/>
  <c r="E2878" i="33"/>
  <c r="F2878" i="33"/>
  <c r="D2879" i="33"/>
  <c r="E2879" i="33"/>
  <c r="F2879" i="33" s="1"/>
  <c r="D2880" i="33"/>
  <c r="E2880" i="33"/>
  <c r="F2880" i="33" s="1"/>
  <c r="D2881" i="33"/>
  <c r="E2881" i="33"/>
  <c r="F2881" i="33" s="1"/>
  <c r="D2882" i="33"/>
  <c r="E2882" i="33"/>
  <c r="F2882" i="33" s="1"/>
  <c r="D2883" i="33"/>
  <c r="E2883" i="33"/>
  <c r="F2883" i="33" s="1"/>
  <c r="D2884" i="33"/>
  <c r="E2884" i="33"/>
  <c r="F2884" i="33" s="1"/>
  <c r="D2885" i="33"/>
  <c r="E2885" i="33"/>
  <c r="F2885" i="33" s="1"/>
  <c r="D2886" i="33"/>
  <c r="E2886" i="33"/>
  <c r="F2886" i="33"/>
  <c r="D2887" i="33"/>
  <c r="E2887" i="33"/>
  <c r="F2887" i="33" s="1"/>
  <c r="D2888" i="33"/>
  <c r="E2888" i="33"/>
  <c r="F2888" i="33"/>
  <c r="D2889" i="33"/>
  <c r="E2889" i="33"/>
  <c r="F2889" i="33" s="1"/>
  <c r="D2890" i="33"/>
  <c r="E2890" i="33"/>
  <c r="F2890" i="33" s="1"/>
  <c r="D2891" i="33"/>
  <c r="E2891" i="33"/>
  <c r="F2891" i="33" s="1"/>
  <c r="D2892" i="33"/>
  <c r="E2892" i="33"/>
  <c r="F2892" i="33" s="1"/>
  <c r="D2893" i="33"/>
  <c r="E2893" i="33"/>
  <c r="F2893" i="33" s="1"/>
  <c r="D2894" i="33"/>
  <c r="E2894" i="33"/>
  <c r="F2894" i="33"/>
  <c r="D2895" i="33"/>
  <c r="E2895" i="33"/>
  <c r="F2895" i="33" s="1"/>
  <c r="D2896" i="33"/>
  <c r="E2896" i="33"/>
  <c r="F2896" i="33"/>
  <c r="D2897" i="33"/>
  <c r="E2897" i="33"/>
  <c r="F2897" i="33" s="1"/>
  <c r="D2898" i="33"/>
  <c r="E2898" i="33"/>
  <c r="F2898" i="33" s="1"/>
  <c r="D2899" i="33"/>
  <c r="E2899" i="33"/>
  <c r="F2899" i="33" s="1"/>
  <c r="D2900" i="33"/>
  <c r="E2900" i="33"/>
  <c r="F2900" i="33" s="1"/>
  <c r="D2901" i="33"/>
  <c r="E2901" i="33"/>
  <c r="F2901" i="33" s="1"/>
  <c r="D2902" i="33"/>
  <c r="E2902" i="33"/>
  <c r="F2902" i="33"/>
  <c r="D2903" i="33"/>
  <c r="E2903" i="33"/>
  <c r="F2903" i="33" s="1"/>
  <c r="D2904" i="33"/>
  <c r="E2904" i="33"/>
  <c r="F2904" i="33"/>
  <c r="D2905" i="33"/>
  <c r="E2905" i="33"/>
  <c r="F2905" i="33" s="1"/>
  <c r="D2906" i="33"/>
  <c r="E2906" i="33"/>
  <c r="F2906" i="33"/>
  <c r="D2907" i="33"/>
  <c r="E2907" i="33"/>
  <c r="F2907" i="33" s="1"/>
  <c r="D2908" i="33"/>
  <c r="E2908" i="33"/>
  <c r="F2908" i="33" s="1"/>
  <c r="D2909" i="33"/>
  <c r="E2909" i="33"/>
  <c r="F2909" i="33" s="1"/>
  <c r="D2910" i="33"/>
  <c r="E2910" i="33"/>
  <c r="F2910" i="33"/>
  <c r="D2911" i="33"/>
  <c r="E2911" i="33"/>
  <c r="F2911" i="33" s="1"/>
  <c r="D2912" i="33"/>
  <c r="E2912" i="33"/>
  <c r="F2912" i="33"/>
  <c r="D2913" i="33"/>
  <c r="E2913" i="33"/>
  <c r="F2913" i="33" s="1"/>
  <c r="D2914" i="33"/>
  <c r="E2914" i="33"/>
  <c r="F2914" i="33"/>
  <c r="D2915" i="33"/>
  <c r="E2915" i="33"/>
  <c r="F2915" i="33" s="1"/>
  <c r="D2916" i="33"/>
  <c r="E2916" i="33"/>
  <c r="F2916" i="33" s="1"/>
  <c r="D2917" i="33"/>
  <c r="E2917" i="33"/>
  <c r="F2917" i="33" s="1"/>
  <c r="D2918" i="33"/>
  <c r="E2918" i="33"/>
  <c r="F2918" i="33"/>
  <c r="D2919" i="33"/>
  <c r="E2919" i="33"/>
  <c r="F2919" i="33" s="1"/>
  <c r="D2920" i="33"/>
  <c r="E2920" i="33"/>
  <c r="F2920" i="33"/>
  <c r="D2921" i="33"/>
  <c r="E2921" i="33"/>
  <c r="F2921" i="33" s="1"/>
  <c r="D2922" i="33"/>
  <c r="E2922" i="33"/>
  <c r="F2922" i="33"/>
  <c r="D2923" i="33"/>
  <c r="E2923" i="33"/>
  <c r="F2923" i="33" s="1"/>
  <c r="D2924" i="33"/>
  <c r="E2924" i="33"/>
  <c r="F2924" i="33" s="1"/>
  <c r="D2925" i="33"/>
  <c r="E2925" i="33"/>
  <c r="F2925" i="33" s="1"/>
  <c r="D2926" i="33"/>
  <c r="E2926" i="33"/>
  <c r="F2926" i="33"/>
  <c r="D2927" i="33"/>
  <c r="E2927" i="33"/>
  <c r="F2927" i="33" s="1"/>
  <c r="D2928" i="33"/>
  <c r="E2928" i="33"/>
  <c r="F2928" i="33"/>
  <c r="D2929" i="33"/>
  <c r="E2929" i="33"/>
  <c r="F2929" i="33" s="1"/>
  <c r="D2930" i="33"/>
  <c r="E2930" i="33"/>
  <c r="F2930" i="33" s="1"/>
  <c r="D2931" i="33"/>
  <c r="E2931" i="33"/>
  <c r="F2931" i="33" s="1"/>
  <c r="D2932" i="33"/>
  <c r="E2932" i="33"/>
  <c r="F2932" i="33" s="1"/>
  <c r="D2933" i="33"/>
  <c r="E2933" i="33"/>
  <c r="F2933" i="33" s="1"/>
  <c r="F2852" i="33"/>
  <c r="F2853" i="33"/>
  <c r="F2854" i="33"/>
  <c r="F2855" i="33"/>
  <c r="F2856" i="33"/>
  <c r="F2857" i="33"/>
  <c r="F2858" i="33"/>
  <c r="F2859" i="33"/>
  <c r="F2860" i="33"/>
  <c r="G2860" i="33"/>
  <c r="F2861" i="33"/>
  <c r="F2862" i="33"/>
  <c r="D2774" i="33"/>
  <c r="E2774" i="33"/>
  <c r="F2774" i="33"/>
  <c r="D2775" i="33"/>
  <c r="E2775" i="33"/>
  <c r="F2775" i="33"/>
  <c r="G2775" i="33"/>
  <c r="D2776" i="33"/>
  <c r="E2776" i="33"/>
  <c r="F2776" i="33"/>
  <c r="D2777" i="33"/>
  <c r="E2777" i="33"/>
  <c r="F2777" i="33" s="1"/>
  <c r="G2777" i="33"/>
  <c r="D2778" i="33"/>
  <c r="E2778" i="33"/>
  <c r="F2778" i="33" s="1"/>
  <c r="G2778" i="33" s="1"/>
  <c r="D2779" i="33"/>
  <c r="E2779" i="33"/>
  <c r="F2779" i="33"/>
  <c r="D2780" i="33"/>
  <c r="E2780" i="33"/>
  <c r="F2780" i="33"/>
  <c r="G2780" i="33" s="1"/>
  <c r="D2781" i="33"/>
  <c r="E2781" i="33"/>
  <c r="F2781" i="33"/>
  <c r="D2782" i="33"/>
  <c r="E2782" i="33"/>
  <c r="F2782" i="33"/>
  <c r="D2783" i="33"/>
  <c r="E2783" i="33"/>
  <c r="F2783" i="33"/>
  <c r="D2784" i="33"/>
  <c r="E2784" i="33"/>
  <c r="F2784" i="33"/>
  <c r="G2784" i="33" s="1"/>
  <c r="D2785" i="33"/>
  <c r="E2785" i="33"/>
  <c r="F2785" i="33" s="1"/>
  <c r="D2786" i="33"/>
  <c r="E2786" i="33"/>
  <c r="F2786" i="33" s="1"/>
  <c r="G2786" i="33" s="1"/>
  <c r="D2787" i="33"/>
  <c r="E2787" i="33"/>
  <c r="F2787" i="33"/>
  <c r="D2788" i="33"/>
  <c r="E2788" i="33"/>
  <c r="F2788" i="33"/>
  <c r="D2789" i="33"/>
  <c r="E2789" i="33"/>
  <c r="F2789" i="33" s="1"/>
  <c r="G2789" i="33" s="1"/>
  <c r="D2790" i="33"/>
  <c r="E2790" i="33"/>
  <c r="F2790" i="33"/>
  <c r="D2791" i="33"/>
  <c r="E2791" i="33"/>
  <c r="F2791" i="33"/>
  <c r="D2792" i="33"/>
  <c r="E2792" i="33"/>
  <c r="F2792" i="33"/>
  <c r="D2793" i="33"/>
  <c r="E2793" i="33"/>
  <c r="F2793" i="33" s="1"/>
  <c r="D2794" i="33"/>
  <c r="E2794" i="33"/>
  <c r="F2794" i="33" s="1"/>
  <c r="D2795" i="33"/>
  <c r="E2795" i="33"/>
  <c r="F2795" i="33"/>
  <c r="G2795" i="33" s="1"/>
  <c r="D2796" i="33"/>
  <c r="E2796" i="33"/>
  <c r="F2796" i="33" s="1"/>
  <c r="G2796" i="33" s="1"/>
  <c r="D2797" i="33"/>
  <c r="E2797" i="33"/>
  <c r="F2797" i="33"/>
  <c r="D2798" i="33"/>
  <c r="E2798" i="33"/>
  <c r="F2798" i="33" s="1"/>
  <c r="G2798" i="33" s="1"/>
  <c r="D2799" i="33"/>
  <c r="E2799" i="33"/>
  <c r="F2799" i="33"/>
  <c r="D2800" i="33"/>
  <c r="E2800" i="33"/>
  <c r="F2800" i="33"/>
  <c r="G2800" i="33" s="1"/>
  <c r="D2801" i="33"/>
  <c r="E2801" i="33"/>
  <c r="F2801" i="33" s="1"/>
  <c r="D2802" i="33"/>
  <c r="E2802" i="33"/>
  <c r="F2802" i="33" s="1"/>
  <c r="D2803" i="33"/>
  <c r="E2803" i="33"/>
  <c r="F2803" i="33"/>
  <c r="D2804" i="33"/>
  <c r="E2804" i="33"/>
  <c r="F2804" i="33" s="1"/>
  <c r="G2804" i="33" s="1"/>
  <c r="D2805" i="33"/>
  <c r="E2805" i="33"/>
  <c r="F2805" i="33" s="1"/>
  <c r="G2805" i="33" s="1"/>
  <c r="D2806" i="33"/>
  <c r="E2806" i="33"/>
  <c r="F2806" i="33"/>
  <c r="D2807" i="33"/>
  <c r="E2807" i="33"/>
  <c r="F2807" i="33"/>
  <c r="G2807" i="33" s="1"/>
  <c r="D2808" i="33"/>
  <c r="E2808" i="33"/>
  <c r="F2808" i="33"/>
  <c r="D2809" i="33"/>
  <c r="E2809" i="33"/>
  <c r="F2809" i="33" s="1"/>
  <c r="G2809" i="33"/>
  <c r="D2810" i="33"/>
  <c r="E2810" i="33"/>
  <c r="F2810" i="33" s="1"/>
  <c r="D2811" i="33"/>
  <c r="E2811" i="33"/>
  <c r="F2811" i="33"/>
  <c r="G2811" i="33" s="1"/>
  <c r="D2812" i="33"/>
  <c r="E2812" i="33"/>
  <c r="F2812" i="33"/>
  <c r="G2812" i="33" s="1"/>
  <c r="D2813" i="33"/>
  <c r="E2813" i="33"/>
  <c r="F2813" i="33"/>
  <c r="G2813" i="33" s="1"/>
  <c r="D2814" i="33"/>
  <c r="E2814" i="33"/>
  <c r="F2814" i="33" s="1"/>
  <c r="D2815" i="33"/>
  <c r="E2815" i="33"/>
  <c r="F2815" i="33"/>
  <c r="G2815" i="33"/>
  <c r="D2816" i="33"/>
  <c r="E2816" i="33"/>
  <c r="F2816" i="33"/>
  <c r="G2816" i="33" s="1"/>
  <c r="D2817" i="33"/>
  <c r="E2817" i="33"/>
  <c r="F2817" i="33" s="1"/>
  <c r="D2818" i="33"/>
  <c r="E2818" i="33"/>
  <c r="F2818" i="33" s="1"/>
  <c r="D2819" i="33"/>
  <c r="E2819" i="33"/>
  <c r="F2819" i="33" s="1"/>
  <c r="G2819" i="33" s="1"/>
  <c r="D2820" i="33"/>
  <c r="E2820" i="33"/>
  <c r="F2820" i="33"/>
  <c r="D2821" i="33"/>
  <c r="E2821" i="33"/>
  <c r="F2821" i="33"/>
  <c r="G2821" i="33"/>
  <c r="D2822" i="33"/>
  <c r="E2822" i="33"/>
  <c r="F2822" i="33"/>
  <c r="D2823" i="33"/>
  <c r="E2823" i="33"/>
  <c r="F2823" i="33"/>
  <c r="G2823" i="33"/>
  <c r="D2824" i="33"/>
  <c r="E2824" i="33"/>
  <c r="F2824" i="33"/>
  <c r="D2825" i="33"/>
  <c r="E2825" i="33"/>
  <c r="F2825" i="33" s="1"/>
  <c r="D2826" i="33"/>
  <c r="E2826" i="33"/>
  <c r="F2826" i="33" s="1"/>
  <c r="G2826" i="33" s="1"/>
  <c r="D2827" i="33"/>
  <c r="E2827" i="33"/>
  <c r="F2827" i="33" s="1"/>
  <c r="G2827" i="33" s="1"/>
  <c r="D2828" i="33"/>
  <c r="E2828" i="33"/>
  <c r="F2828" i="33" s="1"/>
  <c r="D2829" i="33"/>
  <c r="E2829" i="33"/>
  <c r="F2829" i="33"/>
  <c r="G2829" i="33" s="1"/>
  <c r="D2830" i="33"/>
  <c r="E2830" i="33"/>
  <c r="F2830" i="33"/>
  <c r="G2830" i="33" s="1"/>
  <c r="D2831" i="33"/>
  <c r="E2831" i="33"/>
  <c r="F2831" i="33"/>
  <c r="G2831" i="33"/>
  <c r="D2832" i="33"/>
  <c r="E2832" i="33"/>
  <c r="F2832" i="33"/>
  <c r="D2833" i="33"/>
  <c r="E2833" i="33"/>
  <c r="F2833" i="33" s="1"/>
  <c r="D2834" i="33"/>
  <c r="E2834" i="33"/>
  <c r="F2834" i="33" s="1"/>
  <c r="G2834" i="33" s="1"/>
  <c r="D2835" i="33"/>
  <c r="E2835" i="33"/>
  <c r="F2835" i="33"/>
  <c r="G2835" i="33" s="1"/>
  <c r="D2836" i="33"/>
  <c r="E2836" i="33"/>
  <c r="F2836" i="33" s="1"/>
  <c r="G2836" i="33" s="1"/>
  <c r="D2837" i="33"/>
  <c r="E2837" i="33"/>
  <c r="F2837" i="33"/>
  <c r="G2837" i="33"/>
  <c r="D2838" i="33"/>
  <c r="E2838" i="33"/>
  <c r="F2838" i="33"/>
  <c r="D2839" i="33"/>
  <c r="E2839" i="33"/>
  <c r="F2839" i="33"/>
  <c r="G2839" i="33"/>
  <c r="D2840" i="33"/>
  <c r="E2840" i="33"/>
  <c r="F2840" i="33"/>
  <c r="D2841" i="33"/>
  <c r="E2841" i="33"/>
  <c r="F2841" i="33" s="1"/>
  <c r="G2841" i="33" s="1"/>
  <c r="D2842" i="33"/>
  <c r="E2842" i="33"/>
  <c r="F2842" i="33" s="1"/>
  <c r="D2843" i="33"/>
  <c r="E2843" i="33"/>
  <c r="F2843" i="33" s="1"/>
  <c r="G2843" i="33" s="1"/>
  <c r="D2844" i="33"/>
  <c r="E2844" i="33"/>
  <c r="F2844" i="33" s="1"/>
  <c r="G2844" i="33" s="1"/>
  <c r="D2845" i="33"/>
  <c r="E2845" i="33"/>
  <c r="F2845" i="33"/>
  <c r="D2846" i="33"/>
  <c r="E2846" i="33"/>
  <c r="F2846" i="33" s="1"/>
  <c r="G2846" i="33" s="1"/>
  <c r="D2847" i="33"/>
  <c r="E2847" i="33"/>
  <c r="F2847" i="33"/>
  <c r="G2847" i="33"/>
  <c r="D2848" i="33"/>
  <c r="E2848" i="33"/>
  <c r="F2848" i="33"/>
  <c r="G2848" i="33" s="1"/>
  <c r="F2762" i="33"/>
  <c r="F2763" i="33"/>
  <c r="F2764" i="33"/>
  <c r="F2765" i="33"/>
  <c r="G2765" i="33"/>
  <c r="F2766" i="33"/>
  <c r="F2767" i="33"/>
  <c r="F2768" i="33"/>
  <c r="G2768" i="33" s="1"/>
  <c r="F2769" i="33"/>
  <c r="F2770" i="33"/>
  <c r="G2770" i="33" s="1"/>
  <c r="F2771" i="33"/>
  <c r="G2771" i="33" s="1"/>
  <c r="F2772" i="33"/>
  <c r="G2772" i="33"/>
  <c r="D2648" i="33"/>
  <c r="E2648" i="33"/>
  <c r="F2648" i="33" s="1"/>
  <c r="D2649" i="33"/>
  <c r="E2649" i="33"/>
  <c r="F2649" i="33" s="1"/>
  <c r="D2650" i="33"/>
  <c r="E2650" i="33"/>
  <c r="F2650" i="33" s="1"/>
  <c r="D2651" i="33"/>
  <c r="E2651" i="33"/>
  <c r="F2651" i="33" s="1"/>
  <c r="D2652" i="33"/>
  <c r="E2652" i="33"/>
  <c r="F2652" i="33" s="1"/>
  <c r="D2653" i="33"/>
  <c r="E2653" i="33"/>
  <c r="F2653" i="33" s="1"/>
  <c r="D2654" i="33"/>
  <c r="E2654" i="33"/>
  <c r="F2654" i="33" s="1"/>
  <c r="D2655" i="33"/>
  <c r="E2655" i="33"/>
  <c r="F2655" i="33" s="1"/>
  <c r="D2656" i="33"/>
  <c r="E2656" i="33"/>
  <c r="F2656" i="33" s="1"/>
  <c r="D2657" i="33"/>
  <c r="E2657" i="33"/>
  <c r="F2657" i="33" s="1"/>
  <c r="D2658" i="33"/>
  <c r="E2658" i="33"/>
  <c r="F2658" i="33" s="1"/>
  <c r="D2659" i="33"/>
  <c r="E2659" i="33"/>
  <c r="F2659" i="33" s="1"/>
  <c r="D2660" i="33"/>
  <c r="E2660" i="33"/>
  <c r="F2660" i="33" s="1"/>
  <c r="D2661" i="33"/>
  <c r="E2661" i="33"/>
  <c r="F2661" i="33" s="1"/>
  <c r="D2662" i="33"/>
  <c r="E2662" i="33"/>
  <c r="F2662" i="33" s="1"/>
  <c r="D2663" i="33"/>
  <c r="E2663" i="33"/>
  <c r="F2663" i="33" s="1"/>
  <c r="D2664" i="33"/>
  <c r="E2664" i="33"/>
  <c r="F2664" i="33" s="1"/>
  <c r="D2665" i="33"/>
  <c r="E2665" i="33"/>
  <c r="F2665" i="33" s="1"/>
  <c r="D2666" i="33"/>
  <c r="E2666" i="33"/>
  <c r="F2666" i="33" s="1"/>
  <c r="D2667" i="33"/>
  <c r="E2667" i="33"/>
  <c r="F2667" i="33" s="1"/>
  <c r="D2668" i="33"/>
  <c r="E2668" i="33"/>
  <c r="F2668" i="33" s="1"/>
  <c r="D2669" i="33"/>
  <c r="E2669" i="33"/>
  <c r="F2669" i="33" s="1"/>
  <c r="D2670" i="33"/>
  <c r="E2670" i="33"/>
  <c r="F2670" i="33" s="1"/>
  <c r="D2671" i="33"/>
  <c r="E2671" i="33"/>
  <c r="F2671" i="33" s="1"/>
  <c r="D2672" i="33"/>
  <c r="E2672" i="33"/>
  <c r="F2672" i="33" s="1"/>
  <c r="D2673" i="33"/>
  <c r="E2673" i="33"/>
  <c r="F2673" i="33" s="1"/>
  <c r="D2674" i="33"/>
  <c r="E2674" i="33"/>
  <c r="F2674" i="33" s="1"/>
  <c r="D2675" i="33"/>
  <c r="E2675" i="33"/>
  <c r="F2675" i="33" s="1"/>
  <c r="D2676" i="33"/>
  <c r="E2676" i="33"/>
  <c r="F2676" i="33" s="1"/>
  <c r="D2677" i="33"/>
  <c r="E2677" i="33"/>
  <c r="F2677" i="33" s="1"/>
  <c r="D2678" i="33"/>
  <c r="E2678" i="33"/>
  <c r="F2678" i="33" s="1"/>
  <c r="D2679" i="33"/>
  <c r="E2679" i="33"/>
  <c r="F2679" i="33" s="1"/>
  <c r="D2680" i="33"/>
  <c r="E2680" i="33"/>
  <c r="F2680" i="33" s="1"/>
  <c r="D2681" i="33"/>
  <c r="E2681" i="33"/>
  <c r="F2681" i="33" s="1"/>
  <c r="D2682" i="33"/>
  <c r="E2682" i="33"/>
  <c r="F2682" i="33" s="1"/>
  <c r="D2683" i="33"/>
  <c r="E2683" i="33"/>
  <c r="F2683" i="33" s="1"/>
  <c r="D2684" i="33"/>
  <c r="E2684" i="33"/>
  <c r="F2684" i="33" s="1"/>
  <c r="D2685" i="33"/>
  <c r="E2685" i="33"/>
  <c r="F2685" i="33" s="1"/>
  <c r="D2686" i="33"/>
  <c r="E2686" i="33"/>
  <c r="F2686" i="33" s="1"/>
  <c r="D2687" i="33"/>
  <c r="E2687" i="33"/>
  <c r="F2687" i="33" s="1"/>
  <c r="D2688" i="33"/>
  <c r="E2688" i="33"/>
  <c r="F2688" i="33" s="1"/>
  <c r="D2689" i="33"/>
  <c r="E2689" i="33"/>
  <c r="F2689" i="33" s="1"/>
  <c r="D2690" i="33"/>
  <c r="E2690" i="33"/>
  <c r="F2690" i="33" s="1"/>
  <c r="D2691" i="33"/>
  <c r="E2691" i="33"/>
  <c r="F2691" i="33" s="1"/>
  <c r="D2692" i="33"/>
  <c r="E2692" i="33"/>
  <c r="F2692" i="33" s="1"/>
  <c r="D2693" i="33"/>
  <c r="E2693" i="33"/>
  <c r="F2693" i="33" s="1"/>
  <c r="D2694" i="33"/>
  <c r="E2694" i="33"/>
  <c r="F2694" i="33" s="1"/>
  <c r="D2695" i="33"/>
  <c r="E2695" i="33"/>
  <c r="F2695" i="33" s="1"/>
  <c r="D2696" i="33"/>
  <c r="E2696" i="33"/>
  <c r="F2696" i="33" s="1"/>
  <c r="D2697" i="33"/>
  <c r="E2697" i="33"/>
  <c r="F2697" i="33" s="1"/>
  <c r="D2698" i="33"/>
  <c r="E2698" i="33"/>
  <c r="F2698" i="33" s="1"/>
  <c r="D2699" i="33"/>
  <c r="E2699" i="33"/>
  <c r="F2699" i="33" s="1"/>
  <c r="D2700" i="33"/>
  <c r="E2700" i="33"/>
  <c r="F2700" i="33" s="1"/>
  <c r="D2701" i="33"/>
  <c r="E2701" i="33"/>
  <c r="F2701" i="33" s="1"/>
  <c r="D2702" i="33"/>
  <c r="E2702" i="33"/>
  <c r="F2702" i="33" s="1"/>
  <c r="D2703" i="33"/>
  <c r="E2703" i="33"/>
  <c r="F2703" i="33" s="1"/>
  <c r="D2704" i="33"/>
  <c r="E2704" i="33"/>
  <c r="F2704" i="33" s="1"/>
  <c r="D2705" i="33"/>
  <c r="E2705" i="33"/>
  <c r="F2705" i="33" s="1"/>
  <c r="D2706" i="33"/>
  <c r="E2706" i="33"/>
  <c r="F2706" i="33" s="1"/>
  <c r="D2707" i="33"/>
  <c r="E2707" i="33"/>
  <c r="F2707" i="33" s="1"/>
  <c r="D2708" i="33"/>
  <c r="E2708" i="33"/>
  <c r="F2708" i="33" s="1"/>
  <c r="D2709" i="33"/>
  <c r="E2709" i="33"/>
  <c r="F2709" i="33" s="1"/>
  <c r="D2710" i="33"/>
  <c r="E2710" i="33"/>
  <c r="F2710" i="33" s="1"/>
  <c r="D2711" i="33"/>
  <c r="E2711" i="33"/>
  <c r="F2711" i="33" s="1"/>
  <c r="D2712" i="33"/>
  <c r="E2712" i="33"/>
  <c r="F2712" i="33" s="1"/>
  <c r="D2713" i="33"/>
  <c r="E2713" i="33"/>
  <c r="F2713" i="33" s="1"/>
  <c r="D2714" i="33"/>
  <c r="E2714" i="33"/>
  <c r="F2714" i="33" s="1"/>
  <c r="D2715" i="33"/>
  <c r="E2715" i="33"/>
  <c r="F2715" i="33" s="1"/>
  <c r="D2716" i="33"/>
  <c r="E2716" i="33"/>
  <c r="F2716" i="33" s="1"/>
  <c r="D2717" i="33"/>
  <c r="E2717" i="33"/>
  <c r="F2717" i="33" s="1"/>
  <c r="D2718" i="33"/>
  <c r="E2718" i="33"/>
  <c r="F2718" i="33" s="1"/>
  <c r="D2719" i="33"/>
  <c r="E2719" i="33"/>
  <c r="F2719" i="33" s="1"/>
  <c r="D2720" i="33"/>
  <c r="E2720" i="33"/>
  <c r="F2720" i="33" s="1"/>
  <c r="D2721" i="33"/>
  <c r="E2721" i="33"/>
  <c r="F2721" i="33" s="1"/>
  <c r="D2722" i="33"/>
  <c r="E2722" i="33"/>
  <c r="F2722" i="33" s="1"/>
  <c r="D2723" i="33"/>
  <c r="E2723" i="33"/>
  <c r="F2723" i="33" s="1"/>
  <c r="D2724" i="33"/>
  <c r="E2724" i="33"/>
  <c r="F2724" i="33" s="1"/>
  <c r="D2725" i="33"/>
  <c r="E2725" i="33"/>
  <c r="F2725" i="33" s="1"/>
  <c r="D2726" i="33"/>
  <c r="E2726" i="33"/>
  <c r="F2726" i="33" s="1"/>
  <c r="D2727" i="33"/>
  <c r="E2727" i="33"/>
  <c r="F2727" i="33" s="1"/>
  <c r="D2728" i="33"/>
  <c r="E2728" i="33"/>
  <c r="F2728" i="33" s="1"/>
  <c r="D2729" i="33"/>
  <c r="E2729" i="33"/>
  <c r="F2729" i="33" s="1"/>
  <c r="D2730" i="33"/>
  <c r="E2730" i="33"/>
  <c r="F2730" i="33" s="1"/>
  <c r="D2731" i="33"/>
  <c r="E2731" i="33"/>
  <c r="F2731" i="33" s="1"/>
  <c r="D2732" i="33"/>
  <c r="E2732" i="33"/>
  <c r="F2732" i="33" s="1"/>
  <c r="D2733" i="33"/>
  <c r="E2733" i="33"/>
  <c r="F2733" i="33" s="1"/>
  <c r="D2734" i="33"/>
  <c r="E2734" i="33"/>
  <c r="F2734" i="33" s="1"/>
  <c r="D2735" i="33"/>
  <c r="E2735" i="33"/>
  <c r="F2735" i="33" s="1"/>
  <c r="D2736" i="33"/>
  <c r="E2736" i="33"/>
  <c r="F2736" i="33" s="1"/>
  <c r="D2737" i="33"/>
  <c r="E2737" i="33"/>
  <c r="F2737" i="33" s="1"/>
  <c r="D2738" i="33"/>
  <c r="E2738" i="33"/>
  <c r="F2738" i="33" s="1"/>
  <c r="D2739" i="33"/>
  <c r="E2739" i="33"/>
  <c r="F2739" i="33" s="1"/>
  <c r="D2740" i="33"/>
  <c r="E2740" i="33"/>
  <c r="F2740" i="33" s="1"/>
  <c r="D2741" i="33"/>
  <c r="E2741" i="33"/>
  <c r="F2741" i="33" s="1"/>
  <c r="D2742" i="33"/>
  <c r="E2742" i="33"/>
  <c r="F2742" i="33" s="1"/>
  <c r="D2743" i="33"/>
  <c r="E2743" i="33"/>
  <c r="F2743" i="33" s="1"/>
  <c r="D2744" i="33"/>
  <c r="E2744" i="33"/>
  <c r="F2744" i="33" s="1"/>
  <c r="D2745" i="33"/>
  <c r="E2745" i="33"/>
  <c r="F2745" i="33" s="1"/>
  <c r="G2745" i="33" s="1"/>
  <c r="D2746" i="33"/>
  <c r="E2746" i="33"/>
  <c r="F2746" i="33" s="1"/>
  <c r="D2747" i="33"/>
  <c r="E2747" i="33"/>
  <c r="F2747" i="33" s="1"/>
  <c r="D2748" i="33"/>
  <c r="E2748" i="33"/>
  <c r="F2748" i="33" s="1"/>
  <c r="D2749" i="33"/>
  <c r="E2749" i="33"/>
  <c r="F2749" i="33" s="1"/>
  <c r="G2749" i="33" s="1"/>
  <c r="D2750" i="33"/>
  <c r="E2750" i="33"/>
  <c r="F2750" i="33" s="1"/>
  <c r="D2751" i="33"/>
  <c r="E2751" i="33"/>
  <c r="F2751" i="33" s="1"/>
  <c r="D2752" i="33"/>
  <c r="E2752" i="33"/>
  <c r="F2752" i="33" s="1"/>
  <c r="D2753" i="33"/>
  <c r="E2753" i="33"/>
  <c r="F2753" i="33" s="1"/>
  <c r="G2753" i="33" s="1"/>
  <c r="D2754" i="33"/>
  <c r="E2754" i="33"/>
  <c r="F2754" i="33" s="1"/>
  <c r="D2755" i="33"/>
  <c r="E2755" i="33"/>
  <c r="F2755" i="33" s="1"/>
  <c r="D2756" i="33"/>
  <c r="E2756" i="33"/>
  <c r="F2756" i="33" s="1"/>
  <c r="D2757" i="33"/>
  <c r="E2757" i="33"/>
  <c r="F2757" i="33" s="1"/>
  <c r="G2757" i="33" s="1"/>
  <c r="D2758" i="33"/>
  <c r="E2758" i="33"/>
  <c r="F2758" i="33" s="1"/>
  <c r="D2759" i="33"/>
  <c r="E2759" i="33"/>
  <c r="F2759" i="33" s="1"/>
  <c r="F2636" i="33"/>
  <c r="F2637" i="33"/>
  <c r="F2638" i="33"/>
  <c r="F2639" i="33"/>
  <c r="G2639" i="33"/>
  <c r="F2640" i="33"/>
  <c r="G2640" i="33"/>
  <c r="F2641" i="33"/>
  <c r="F2642" i="33"/>
  <c r="F2643" i="33"/>
  <c r="F2644" i="33"/>
  <c r="G2644" i="33"/>
  <c r="F2645" i="33"/>
  <c r="F2646" i="33"/>
  <c r="G2646" i="33" s="1"/>
  <c r="D2545" i="33"/>
  <c r="E2545" i="33"/>
  <c r="F2545" i="33" s="1"/>
  <c r="D2546" i="33"/>
  <c r="E2546" i="33"/>
  <c r="F2546" i="33" s="1"/>
  <c r="D2547" i="33"/>
  <c r="E2547" i="33"/>
  <c r="F2547" i="33" s="1"/>
  <c r="D2548" i="33"/>
  <c r="E2548" i="33"/>
  <c r="F2548" i="33" s="1"/>
  <c r="D2549" i="33"/>
  <c r="E2549" i="33"/>
  <c r="F2549" i="33" s="1"/>
  <c r="D2550" i="33"/>
  <c r="E2550" i="33"/>
  <c r="F2550" i="33" s="1"/>
  <c r="D2551" i="33"/>
  <c r="E2551" i="33"/>
  <c r="F2551" i="33" s="1"/>
  <c r="D2552" i="33"/>
  <c r="E2552" i="33"/>
  <c r="F2552" i="33" s="1"/>
  <c r="D2553" i="33"/>
  <c r="E2553" i="33"/>
  <c r="F2553" i="33" s="1"/>
  <c r="D2554" i="33"/>
  <c r="E2554" i="33"/>
  <c r="F2554" i="33" s="1"/>
  <c r="D2555" i="33"/>
  <c r="E2555" i="33"/>
  <c r="F2555" i="33" s="1"/>
  <c r="D2556" i="33"/>
  <c r="E2556" i="33"/>
  <c r="F2556" i="33" s="1"/>
  <c r="D2557" i="33"/>
  <c r="E2557" i="33"/>
  <c r="F2557" i="33" s="1"/>
  <c r="D2558" i="33"/>
  <c r="E2558" i="33"/>
  <c r="F2558" i="33" s="1"/>
  <c r="D2559" i="33"/>
  <c r="E2559" i="33"/>
  <c r="F2559" i="33" s="1"/>
  <c r="D2560" i="33"/>
  <c r="E2560" i="33"/>
  <c r="F2560" i="33" s="1"/>
  <c r="D2561" i="33"/>
  <c r="E2561" i="33"/>
  <c r="F2561" i="33" s="1"/>
  <c r="D2562" i="33"/>
  <c r="E2562" i="33"/>
  <c r="F2562" i="33" s="1"/>
  <c r="D2563" i="33"/>
  <c r="E2563" i="33"/>
  <c r="F2563" i="33" s="1"/>
  <c r="D2564" i="33"/>
  <c r="E2564" i="33"/>
  <c r="F2564" i="33" s="1"/>
  <c r="D2565" i="33"/>
  <c r="E2565" i="33"/>
  <c r="F2565" i="33" s="1"/>
  <c r="D2566" i="33"/>
  <c r="E2566" i="33"/>
  <c r="F2566" i="33" s="1"/>
  <c r="D2567" i="33"/>
  <c r="E2567" i="33"/>
  <c r="F2567" i="33" s="1"/>
  <c r="D2568" i="33"/>
  <c r="E2568" i="33"/>
  <c r="F2568" i="33" s="1"/>
  <c r="D2569" i="33"/>
  <c r="E2569" i="33"/>
  <c r="F2569" i="33" s="1"/>
  <c r="D2570" i="33"/>
  <c r="E2570" i="33"/>
  <c r="F2570" i="33" s="1"/>
  <c r="D2571" i="33"/>
  <c r="E2571" i="33"/>
  <c r="F2571" i="33" s="1"/>
  <c r="D2572" i="33"/>
  <c r="E2572" i="33"/>
  <c r="F2572" i="33" s="1"/>
  <c r="D2573" i="33"/>
  <c r="E2573" i="33"/>
  <c r="F2573" i="33" s="1"/>
  <c r="D2574" i="33"/>
  <c r="E2574" i="33"/>
  <c r="F2574" i="33" s="1"/>
  <c r="D2575" i="33"/>
  <c r="E2575" i="33"/>
  <c r="F2575" i="33" s="1"/>
  <c r="D2576" i="33"/>
  <c r="E2576" i="33"/>
  <c r="F2576" i="33" s="1"/>
  <c r="D2577" i="33"/>
  <c r="E2577" i="33"/>
  <c r="F2577" i="33" s="1"/>
  <c r="D2578" i="33"/>
  <c r="E2578" i="33"/>
  <c r="F2578" i="33" s="1"/>
  <c r="D2579" i="33"/>
  <c r="E2579" i="33"/>
  <c r="F2579" i="33" s="1"/>
  <c r="D2580" i="33"/>
  <c r="E2580" i="33"/>
  <c r="F2580" i="33" s="1"/>
  <c r="D2581" i="33"/>
  <c r="E2581" i="33"/>
  <c r="F2581" i="33" s="1"/>
  <c r="D2582" i="33"/>
  <c r="E2582" i="33"/>
  <c r="F2582" i="33" s="1"/>
  <c r="D2583" i="33"/>
  <c r="E2583" i="33"/>
  <c r="F2583" i="33" s="1"/>
  <c r="D2584" i="33"/>
  <c r="E2584" i="33"/>
  <c r="F2584" i="33" s="1"/>
  <c r="D2585" i="33"/>
  <c r="E2585" i="33"/>
  <c r="F2585" i="33" s="1"/>
  <c r="D2586" i="33"/>
  <c r="E2586" i="33"/>
  <c r="F2586" i="33" s="1"/>
  <c r="D2587" i="33"/>
  <c r="E2587" i="33"/>
  <c r="F2587" i="33" s="1"/>
  <c r="D2588" i="33"/>
  <c r="E2588" i="33"/>
  <c r="F2588" i="33" s="1"/>
  <c r="D2589" i="33"/>
  <c r="E2589" i="33"/>
  <c r="F2589" i="33" s="1"/>
  <c r="D2590" i="33"/>
  <c r="E2590" i="33"/>
  <c r="F2590" i="33" s="1"/>
  <c r="D2591" i="33"/>
  <c r="E2591" i="33"/>
  <c r="F2591" i="33" s="1"/>
  <c r="D2592" i="33"/>
  <c r="E2592" i="33"/>
  <c r="F2592" i="33" s="1"/>
  <c r="D2593" i="33"/>
  <c r="E2593" i="33"/>
  <c r="F2593" i="33" s="1"/>
  <c r="D2594" i="33"/>
  <c r="E2594" i="33"/>
  <c r="F2594" i="33" s="1"/>
  <c r="D2595" i="33"/>
  <c r="E2595" i="33"/>
  <c r="F2595" i="33" s="1"/>
  <c r="D2596" i="33"/>
  <c r="E2596" i="33"/>
  <c r="F2596" i="33" s="1"/>
  <c r="D2597" i="33"/>
  <c r="E2597" i="33"/>
  <c r="F2597" i="33" s="1"/>
  <c r="D2598" i="33"/>
  <c r="E2598" i="33"/>
  <c r="F2598" i="33" s="1"/>
  <c r="D2599" i="33"/>
  <c r="E2599" i="33"/>
  <c r="F2599" i="33" s="1"/>
  <c r="D2600" i="33"/>
  <c r="E2600" i="33"/>
  <c r="F2600" i="33" s="1"/>
  <c r="D2601" i="33"/>
  <c r="E2601" i="33"/>
  <c r="F2601" i="33" s="1"/>
  <c r="D2602" i="33"/>
  <c r="E2602" i="33"/>
  <c r="F2602" i="33" s="1"/>
  <c r="D2603" i="33"/>
  <c r="E2603" i="33"/>
  <c r="F2603" i="33" s="1"/>
  <c r="D2604" i="33"/>
  <c r="E2604" i="33"/>
  <c r="F2604" i="33" s="1"/>
  <c r="D2605" i="33"/>
  <c r="E2605" i="33"/>
  <c r="F2605" i="33" s="1"/>
  <c r="D2606" i="33"/>
  <c r="E2606" i="33"/>
  <c r="F2606" i="33" s="1"/>
  <c r="D2607" i="33"/>
  <c r="E2607" i="33"/>
  <c r="F2607" i="33" s="1"/>
  <c r="D2608" i="33"/>
  <c r="E2608" i="33"/>
  <c r="F2608" i="33" s="1"/>
  <c r="D2609" i="33"/>
  <c r="E2609" i="33"/>
  <c r="F2609" i="33" s="1"/>
  <c r="D2610" i="33"/>
  <c r="E2610" i="33"/>
  <c r="F2610" i="33" s="1"/>
  <c r="D2611" i="33"/>
  <c r="E2611" i="33"/>
  <c r="F2611" i="33" s="1"/>
  <c r="D2612" i="33"/>
  <c r="E2612" i="33"/>
  <c r="F2612" i="33" s="1"/>
  <c r="D2613" i="33"/>
  <c r="E2613" i="33"/>
  <c r="F2613" i="33" s="1"/>
  <c r="D2614" i="33"/>
  <c r="E2614" i="33"/>
  <c r="F2614" i="33" s="1"/>
  <c r="D2615" i="33"/>
  <c r="E2615" i="33"/>
  <c r="F2615" i="33" s="1"/>
  <c r="D2616" i="33"/>
  <c r="E2616" i="33"/>
  <c r="F2616" i="33" s="1"/>
  <c r="D2617" i="33"/>
  <c r="E2617" i="33"/>
  <c r="F2617" i="33" s="1"/>
  <c r="D2618" i="33"/>
  <c r="E2618" i="33"/>
  <c r="F2618" i="33" s="1"/>
  <c r="D2619" i="33"/>
  <c r="E2619" i="33"/>
  <c r="F2619" i="33" s="1"/>
  <c r="D2620" i="33"/>
  <c r="E2620" i="33"/>
  <c r="F2620" i="33" s="1"/>
  <c r="D2621" i="33"/>
  <c r="E2621" i="33"/>
  <c r="F2621" i="33" s="1"/>
  <c r="D2622" i="33"/>
  <c r="E2622" i="33"/>
  <c r="F2622" i="33" s="1"/>
  <c r="D2623" i="33"/>
  <c r="E2623" i="33"/>
  <c r="F2623" i="33" s="1"/>
  <c r="D2624" i="33"/>
  <c r="E2624" i="33"/>
  <c r="F2624" i="33" s="1"/>
  <c r="D2625" i="33"/>
  <c r="E2625" i="33"/>
  <c r="F2625" i="33" s="1"/>
  <c r="D2626" i="33"/>
  <c r="E2626" i="33"/>
  <c r="F2626" i="33" s="1"/>
  <c r="D2627" i="33"/>
  <c r="E2627" i="33"/>
  <c r="F2627" i="33" s="1"/>
  <c r="D2628" i="33"/>
  <c r="E2628" i="33"/>
  <c r="F2628" i="33" s="1"/>
  <c r="D2629" i="33"/>
  <c r="E2629" i="33"/>
  <c r="F2629" i="33" s="1"/>
  <c r="D2630" i="33"/>
  <c r="E2630" i="33"/>
  <c r="F2630" i="33" s="1"/>
  <c r="D2631" i="33"/>
  <c r="E2631" i="33"/>
  <c r="F2631" i="33" s="1"/>
  <c r="D2632" i="33"/>
  <c r="E2632" i="33"/>
  <c r="F2632" i="33" s="1"/>
  <c r="D2633" i="33"/>
  <c r="E2633" i="33"/>
  <c r="F2633" i="33" s="1"/>
  <c r="F2533" i="33"/>
  <c r="F2534" i="33"/>
  <c r="F2535" i="33"/>
  <c r="F2536" i="33"/>
  <c r="F2537" i="33"/>
  <c r="F2538" i="33"/>
  <c r="F2539" i="33"/>
  <c r="F2540" i="33"/>
  <c r="F2541" i="33"/>
  <c r="F2542" i="33"/>
  <c r="F2543" i="33"/>
  <c r="D2460" i="33"/>
  <c r="E2460" i="33"/>
  <c r="F2460" i="33"/>
  <c r="D2461" i="33"/>
  <c r="E2461" i="33"/>
  <c r="F2461" i="33" s="1"/>
  <c r="D2462" i="33"/>
  <c r="E2462" i="33"/>
  <c r="F2462" i="33" s="1"/>
  <c r="D2463" i="33"/>
  <c r="E2463" i="33"/>
  <c r="F2463" i="33" s="1"/>
  <c r="D2464" i="33"/>
  <c r="E2464" i="33"/>
  <c r="F2464" i="33"/>
  <c r="D2465" i="33"/>
  <c r="E2465" i="33"/>
  <c r="F2465" i="33" s="1"/>
  <c r="D2466" i="33"/>
  <c r="E2466" i="33"/>
  <c r="F2466" i="33" s="1"/>
  <c r="D2467" i="33"/>
  <c r="E2467" i="33"/>
  <c r="F2467" i="33" s="1"/>
  <c r="D2468" i="33"/>
  <c r="E2468" i="33"/>
  <c r="F2468" i="33"/>
  <c r="D2469" i="33"/>
  <c r="E2469" i="33"/>
  <c r="F2469" i="33" s="1"/>
  <c r="D2470" i="33"/>
  <c r="E2470" i="33"/>
  <c r="F2470" i="33" s="1"/>
  <c r="D2471" i="33"/>
  <c r="E2471" i="33"/>
  <c r="F2471" i="33" s="1"/>
  <c r="D2472" i="33"/>
  <c r="E2472" i="33"/>
  <c r="F2472" i="33" s="1"/>
  <c r="D2473" i="33"/>
  <c r="E2473" i="33"/>
  <c r="F2473" i="33" s="1"/>
  <c r="D2474" i="33"/>
  <c r="E2474" i="33"/>
  <c r="F2474" i="33" s="1"/>
  <c r="D2475" i="33"/>
  <c r="E2475" i="33"/>
  <c r="F2475" i="33" s="1"/>
  <c r="D2476" i="33"/>
  <c r="E2476" i="33"/>
  <c r="F2476" i="33"/>
  <c r="D2477" i="33"/>
  <c r="E2477" i="33"/>
  <c r="F2477" i="33" s="1"/>
  <c r="D2478" i="33"/>
  <c r="E2478" i="33"/>
  <c r="F2478" i="33" s="1"/>
  <c r="D2479" i="33"/>
  <c r="E2479" i="33"/>
  <c r="F2479" i="33" s="1"/>
  <c r="D2480" i="33"/>
  <c r="E2480" i="33"/>
  <c r="F2480" i="33" s="1"/>
  <c r="D2481" i="33"/>
  <c r="E2481" i="33"/>
  <c r="F2481" i="33" s="1"/>
  <c r="D2482" i="33"/>
  <c r="E2482" i="33"/>
  <c r="F2482" i="33" s="1"/>
  <c r="G2482" i="33" s="1"/>
  <c r="D2483" i="33"/>
  <c r="E2483" i="33"/>
  <c r="F2483" i="33" s="1"/>
  <c r="D2484" i="33"/>
  <c r="E2484" i="33"/>
  <c r="F2484" i="33"/>
  <c r="D2485" i="33"/>
  <c r="E2485" i="33"/>
  <c r="F2485" i="33" s="1"/>
  <c r="D2486" i="33"/>
  <c r="E2486" i="33"/>
  <c r="F2486" i="33"/>
  <c r="D2487" i="33"/>
  <c r="E2487" i="33"/>
  <c r="F2487" i="33" s="1"/>
  <c r="D2488" i="33"/>
  <c r="E2488" i="33"/>
  <c r="F2488" i="33" s="1"/>
  <c r="D2489" i="33"/>
  <c r="E2489" i="33"/>
  <c r="F2489" i="33" s="1"/>
  <c r="D2490" i="33"/>
  <c r="E2490" i="33"/>
  <c r="F2490" i="33"/>
  <c r="D2491" i="33"/>
  <c r="E2491" i="33"/>
  <c r="F2491" i="33" s="1"/>
  <c r="D2492" i="33"/>
  <c r="E2492" i="33"/>
  <c r="F2492" i="33" s="1"/>
  <c r="D2493" i="33"/>
  <c r="E2493" i="33"/>
  <c r="F2493" i="33" s="1"/>
  <c r="D2494" i="33"/>
  <c r="E2494" i="33"/>
  <c r="F2494" i="33" s="1"/>
  <c r="D2495" i="33"/>
  <c r="E2495" i="33"/>
  <c r="F2495" i="33" s="1"/>
  <c r="D2496" i="33"/>
  <c r="E2496" i="33"/>
  <c r="F2496" i="33"/>
  <c r="G2496" i="33" s="1"/>
  <c r="D2497" i="33"/>
  <c r="E2497" i="33"/>
  <c r="F2497" i="33" s="1"/>
  <c r="D2498" i="33"/>
  <c r="E2498" i="33"/>
  <c r="F2498" i="33"/>
  <c r="D2499" i="33"/>
  <c r="E2499" i="33"/>
  <c r="F2499" i="33" s="1"/>
  <c r="D2500" i="33"/>
  <c r="E2500" i="33"/>
  <c r="F2500" i="33" s="1"/>
  <c r="D2501" i="33"/>
  <c r="E2501" i="33"/>
  <c r="F2501" i="33" s="1"/>
  <c r="D2502" i="33"/>
  <c r="E2502" i="33"/>
  <c r="F2502" i="33"/>
  <c r="D2503" i="33"/>
  <c r="E2503" i="33"/>
  <c r="F2503" i="33" s="1"/>
  <c r="D2504" i="33"/>
  <c r="E2504" i="33"/>
  <c r="F2504" i="33" s="1"/>
  <c r="D2505" i="33"/>
  <c r="E2505" i="33"/>
  <c r="F2505" i="33" s="1"/>
  <c r="D2506" i="33"/>
  <c r="E2506" i="33"/>
  <c r="F2506" i="33" s="1"/>
  <c r="G2506" i="33" s="1"/>
  <c r="D2507" i="33"/>
  <c r="E2507" i="33"/>
  <c r="F2507" i="33" s="1"/>
  <c r="D2508" i="33"/>
  <c r="E2508" i="33"/>
  <c r="F2508" i="33" s="1"/>
  <c r="D2509" i="33"/>
  <c r="E2509" i="33"/>
  <c r="F2509" i="33" s="1"/>
  <c r="D2510" i="33"/>
  <c r="E2510" i="33"/>
  <c r="F2510" i="33" s="1"/>
  <c r="D2511" i="33"/>
  <c r="E2511" i="33"/>
  <c r="F2511" i="33" s="1"/>
  <c r="D2512" i="33"/>
  <c r="E2512" i="33"/>
  <c r="F2512" i="33"/>
  <c r="D2513" i="33"/>
  <c r="E2513" i="33"/>
  <c r="F2513" i="33" s="1"/>
  <c r="D2514" i="33"/>
  <c r="E2514" i="33"/>
  <c r="F2514" i="33"/>
  <c r="D2515" i="33"/>
  <c r="E2515" i="33"/>
  <c r="F2515" i="33" s="1"/>
  <c r="D2516" i="33"/>
  <c r="E2516" i="33"/>
  <c r="F2516" i="33"/>
  <c r="D2517" i="33"/>
  <c r="E2517" i="33"/>
  <c r="F2517" i="33" s="1"/>
  <c r="D2518" i="33"/>
  <c r="E2518" i="33"/>
  <c r="F2518" i="33"/>
  <c r="D2519" i="33"/>
  <c r="E2519" i="33"/>
  <c r="F2519" i="33" s="1"/>
  <c r="D2520" i="33"/>
  <c r="E2520" i="33"/>
  <c r="F2520" i="33" s="1"/>
  <c r="D2521" i="33"/>
  <c r="E2521" i="33"/>
  <c r="F2521" i="33" s="1"/>
  <c r="D2522" i="33"/>
  <c r="E2522" i="33"/>
  <c r="F2522" i="33"/>
  <c r="D2523" i="33"/>
  <c r="E2523" i="33"/>
  <c r="F2523" i="33" s="1"/>
  <c r="D2524" i="33"/>
  <c r="E2524" i="33"/>
  <c r="F2524" i="33" s="1"/>
  <c r="D2525" i="33"/>
  <c r="E2525" i="33"/>
  <c r="F2525" i="33" s="1"/>
  <c r="D2526" i="33"/>
  <c r="E2526" i="33"/>
  <c r="F2526" i="33"/>
  <c r="D2527" i="33"/>
  <c r="E2527" i="33"/>
  <c r="F2527" i="33" s="1"/>
  <c r="D2528" i="33"/>
  <c r="E2528" i="33"/>
  <c r="F2528" i="33"/>
  <c r="D2529" i="33"/>
  <c r="E2529" i="33"/>
  <c r="F2529" i="33" s="1"/>
  <c r="D2530" i="33"/>
  <c r="E2530" i="33"/>
  <c r="F2530" i="33"/>
  <c r="F2448" i="33"/>
  <c r="F2449" i="33"/>
  <c r="F2450" i="33"/>
  <c r="F2451" i="33"/>
  <c r="G2451" i="33"/>
  <c r="F2452" i="33"/>
  <c r="F2453" i="33"/>
  <c r="F2454" i="33"/>
  <c r="F2455" i="33"/>
  <c r="F2456" i="33"/>
  <c r="F2457" i="33"/>
  <c r="F2458" i="33"/>
  <c r="G2458" i="33"/>
  <c r="D2367" i="33"/>
  <c r="E2367" i="33"/>
  <c r="F2367" i="33" s="1"/>
  <c r="G2367" i="33" s="1"/>
  <c r="D2368" i="33"/>
  <c r="E2368" i="33"/>
  <c r="F2368" i="33" s="1"/>
  <c r="G2368" i="33" s="1"/>
  <c r="D2369" i="33"/>
  <c r="E2369" i="33"/>
  <c r="F2369" i="33" s="1"/>
  <c r="D2370" i="33"/>
  <c r="E2370" i="33"/>
  <c r="F2370" i="33" s="1"/>
  <c r="D2371" i="33"/>
  <c r="E2371" i="33"/>
  <c r="F2371" i="33" s="1"/>
  <c r="G2371" i="33" s="1"/>
  <c r="D2372" i="33"/>
  <c r="E2372" i="33"/>
  <c r="F2372" i="33" s="1"/>
  <c r="G2372" i="33" s="1"/>
  <c r="D2373" i="33"/>
  <c r="E2373" i="33"/>
  <c r="F2373" i="33" s="1"/>
  <c r="D2374" i="33"/>
  <c r="E2374" i="33"/>
  <c r="F2374" i="33" s="1"/>
  <c r="D2375" i="33"/>
  <c r="E2375" i="33"/>
  <c r="F2375" i="33" s="1"/>
  <c r="G2375" i="33" s="1"/>
  <c r="D2376" i="33"/>
  <c r="E2376" i="33"/>
  <c r="F2376" i="33" s="1"/>
  <c r="G2376" i="33" s="1"/>
  <c r="D2377" i="33"/>
  <c r="E2377" i="33"/>
  <c r="F2377" i="33" s="1"/>
  <c r="D2378" i="33"/>
  <c r="E2378" i="33"/>
  <c r="F2378" i="33" s="1"/>
  <c r="D2379" i="33"/>
  <c r="E2379" i="33"/>
  <c r="F2379" i="33" s="1"/>
  <c r="G2379" i="33" s="1"/>
  <c r="D2380" i="33"/>
  <c r="E2380" i="33"/>
  <c r="F2380" i="33" s="1"/>
  <c r="G2380" i="33" s="1"/>
  <c r="D2381" i="33"/>
  <c r="E2381" i="33"/>
  <c r="F2381" i="33" s="1"/>
  <c r="D2382" i="33"/>
  <c r="E2382" i="33"/>
  <c r="F2382" i="33" s="1"/>
  <c r="D2383" i="33"/>
  <c r="E2383" i="33"/>
  <c r="F2383" i="33" s="1"/>
  <c r="G2383" i="33" s="1"/>
  <c r="D2384" i="33"/>
  <c r="E2384" i="33"/>
  <c r="F2384" i="33" s="1"/>
  <c r="G2384" i="33" s="1"/>
  <c r="D2385" i="33"/>
  <c r="E2385" i="33"/>
  <c r="F2385" i="33" s="1"/>
  <c r="D2386" i="33"/>
  <c r="E2386" i="33"/>
  <c r="F2386" i="33" s="1"/>
  <c r="D2387" i="33"/>
  <c r="E2387" i="33"/>
  <c r="F2387" i="33" s="1"/>
  <c r="G2387" i="33" s="1"/>
  <c r="D2388" i="33"/>
  <c r="E2388" i="33"/>
  <c r="F2388" i="33" s="1"/>
  <c r="G2388" i="33" s="1"/>
  <c r="D2389" i="33"/>
  <c r="E2389" i="33"/>
  <c r="F2389" i="33" s="1"/>
  <c r="D2390" i="33"/>
  <c r="E2390" i="33"/>
  <c r="F2390" i="33" s="1"/>
  <c r="D2391" i="33"/>
  <c r="E2391" i="33"/>
  <c r="F2391" i="33" s="1"/>
  <c r="G2391" i="33" s="1"/>
  <c r="D2392" i="33"/>
  <c r="E2392" i="33"/>
  <c r="F2392" i="33" s="1"/>
  <c r="G2392" i="33" s="1"/>
  <c r="D2393" i="33"/>
  <c r="E2393" i="33"/>
  <c r="F2393" i="33" s="1"/>
  <c r="D2394" i="33"/>
  <c r="E2394" i="33"/>
  <c r="F2394" i="33" s="1"/>
  <c r="D2395" i="33"/>
  <c r="E2395" i="33"/>
  <c r="F2395" i="33" s="1"/>
  <c r="G2395" i="33" s="1"/>
  <c r="D2396" i="33"/>
  <c r="E2396" i="33"/>
  <c r="F2396" i="33" s="1"/>
  <c r="G2396" i="33" s="1"/>
  <c r="D2397" i="33"/>
  <c r="E2397" i="33"/>
  <c r="F2397" i="33" s="1"/>
  <c r="D2398" i="33"/>
  <c r="E2398" i="33"/>
  <c r="F2398" i="33" s="1"/>
  <c r="D2399" i="33"/>
  <c r="E2399" i="33"/>
  <c r="F2399" i="33" s="1"/>
  <c r="G2399" i="33" s="1"/>
  <c r="D2400" i="33"/>
  <c r="E2400" i="33"/>
  <c r="F2400" i="33" s="1"/>
  <c r="G2400" i="33" s="1"/>
  <c r="D2401" i="33"/>
  <c r="E2401" i="33"/>
  <c r="F2401" i="33" s="1"/>
  <c r="D2402" i="33"/>
  <c r="E2402" i="33"/>
  <c r="F2402" i="33" s="1"/>
  <c r="D2403" i="33"/>
  <c r="E2403" i="33"/>
  <c r="F2403" i="33" s="1"/>
  <c r="G2403" i="33" s="1"/>
  <c r="D2404" i="33"/>
  <c r="E2404" i="33"/>
  <c r="F2404" i="33" s="1"/>
  <c r="G2404" i="33" s="1"/>
  <c r="D2405" i="33"/>
  <c r="E2405" i="33"/>
  <c r="F2405" i="33" s="1"/>
  <c r="D2406" i="33"/>
  <c r="E2406" i="33"/>
  <c r="F2406" i="33" s="1"/>
  <c r="D2407" i="33"/>
  <c r="E2407" i="33"/>
  <c r="F2407" i="33" s="1"/>
  <c r="G2407" i="33" s="1"/>
  <c r="D2408" i="33"/>
  <c r="E2408" i="33"/>
  <c r="F2408" i="33" s="1"/>
  <c r="G2408" i="33" s="1"/>
  <c r="D2409" i="33"/>
  <c r="E2409" i="33"/>
  <c r="F2409" i="33" s="1"/>
  <c r="D2410" i="33"/>
  <c r="E2410" i="33"/>
  <c r="F2410" i="33" s="1"/>
  <c r="D2411" i="33"/>
  <c r="E2411" i="33"/>
  <c r="F2411" i="33" s="1"/>
  <c r="G2411" i="33" s="1"/>
  <c r="D2412" i="33"/>
  <c r="E2412" i="33"/>
  <c r="F2412" i="33" s="1"/>
  <c r="G2412" i="33" s="1"/>
  <c r="D2413" i="33"/>
  <c r="E2413" i="33"/>
  <c r="F2413" i="33" s="1"/>
  <c r="D2414" i="33"/>
  <c r="E2414" i="33"/>
  <c r="F2414" i="33" s="1"/>
  <c r="D2415" i="33"/>
  <c r="E2415" i="33"/>
  <c r="F2415" i="33" s="1"/>
  <c r="G2415" i="33" s="1"/>
  <c r="D2416" i="33"/>
  <c r="E2416" i="33"/>
  <c r="F2416" i="33" s="1"/>
  <c r="G2416" i="33" s="1"/>
  <c r="D2417" i="33"/>
  <c r="E2417" i="33"/>
  <c r="F2417" i="33" s="1"/>
  <c r="D2418" i="33"/>
  <c r="E2418" i="33"/>
  <c r="F2418" i="33" s="1"/>
  <c r="D2419" i="33"/>
  <c r="E2419" i="33"/>
  <c r="F2419" i="33" s="1"/>
  <c r="G2419" i="33" s="1"/>
  <c r="D2420" i="33"/>
  <c r="E2420" i="33"/>
  <c r="F2420" i="33" s="1"/>
  <c r="G2420" i="33" s="1"/>
  <c r="D2421" i="33"/>
  <c r="E2421" i="33"/>
  <c r="F2421" i="33" s="1"/>
  <c r="D2422" i="33"/>
  <c r="E2422" i="33"/>
  <c r="F2422" i="33" s="1"/>
  <c r="D2423" i="33"/>
  <c r="E2423" i="33"/>
  <c r="F2423" i="33" s="1"/>
  <c r="G2423" i="33" s="1"/>
  <c r="D2424" i="33"/>
  <c r="E2424" i="33"/>
  <c r="F2424" i="33" s="1"/>
  <c r="G2424" i="33" s="1"/>
  <c r="D2425" i="33"/>
  <c r="E2425" i="33"/>
  <c r="F2425" i="33" s="1"/>
  <c r="D2426" i="33"/>
  <c r="E2426" i="33"/>
  <c r="F2426" i="33" s="1"/>
  <c r="D2427" i="33"/>
  <c r="E2427" i="33"/>
  <c r="F2427" i="33" s="1"/>
  <c r="G2427" i="33" s="1"/>
  <c r="D2428" i="33"/>
  <c r="E2428" i="33"/>
  <c r="F2428" i="33" s="1"/>
  <c r="G2428" i="33" s="1"/>
  <c r="D2429" i="33"/>
  <c r="E2429" i="33"/>
  <c r="F2429" i="33" s="1"/>
  <c r="D2430" i="33"/>
  <c r="E2430" i="33"/>
  <c r="F2430" i="33" s="1"/>
  <c r="D2431" i="33"/>
  <c r="E2431" i="33"/>
  <c r="F2431" i="33" s="1"/>
  <c r="G2431" i="33" s="1"/>
  <c r="D2432" i="33"/>
  <c r="E2432" i="33"/>
  <c r="F2432" i="33" s="1"/>
  <c r="G2432" i="33" s="1"/>
  <c r="D2433" i="33"/>
  <c r="E2433" i="33"/>
  <c r="F2433" i="33" s="1"/>
  <c r="D2434" i="33"/>
  <c r="E2434" i="33"/>
  <c r="F2434" i="33" s="1"/>
  <c r="D2435" i="33"/>
  <c r="E2435" i="33"/>
  <c r="F2435" i="33" s="1"/>
  <c r="G2435" i="33" s="1"/>
  <c r="D2436" i="33"/>
  <c r="E2436" i="33"/>
  <c r="F2436" i="33" s="1"/>
  <c r="G2436" i="33" s="1"/>
  <c r="D2437" i="33"/>
  <c r="E2437" i="33"/>
  <c r="F2437" i="33" s="1"/>
  <c r="D2438" i="33"/>
  <c r="E2438" i="33"/>
  <c r="F2438" i="33" s="1"/>
  <c r="D2439" i="33"/>
  <c r="E2439" i="33"/>
  <c r="F2439" i="33" s="1"/>
  <c r="G2439" i="33" s="1"/>
  <c r="D2440" i="33"/>
  <c r="E2440" i="33"/>
  <c r="F2440" i="33" s="1"/>
  <c r="G2440" i="33" s="1"/>
  <c r="D2441" i="33"/>
  <c r="E2441" i="33"/>
  <c r="F2441" i="33" s="1"/>
  <c r="D2442" i="33"/>
  <c r="E2442" i="33"/>
  <c r="F2442" i="33" s="1"/>
  <c r="D2443" i="33"/>
  <c r="E2443" i="33"/>
  <c r="F2443" i="33" s="1"/>
  <c r="G2443" i="33" s="1"/>
  <c r="D2444" i="33"/>
  <c r="E2444" i="33"/>
  <c r="F2444" i="33" s="1"/>
  <c r="G2444" i="33" s="1"/>
  <c r="D2445" i="33"/>
  <c r="E2445" i="33"/>
  <c r="F2445" i="33" s="1"/>
  <c r="F2355" i="33"/>
  <c r="F2356" i="33"/>
  <c r="G2356" i="33" s="1"/>
  <c r="F2357" i="33"/>
  <c r="G2357" i="33" s="1"/>
  <c r="F2358" i="33"/>
  <c r="F2359" i="33"/>
  <c r="G2359" i="33" s="1"/>
  <c r="F2360" i="33"/>
  <c r="F2361" i="33"/>
  <c r="G2361" i="33"/>
  <c r="F2362" i="33"/>
  <c r="G2362" i="33"/>
  <c r="F2363" i="33"/>
  <c r="F2364" i="33"/>
  <c r="F2365" i="33"/>
  <c r="D2276" i="33"/>
  <c r="E2276" i="33"/>
  <c r="F2276" i="33" s="1"/>
  <c r="D2277" i="33"/>
  <c r="E2277" i="33"/>
  <c r="F2277" i="33" s="1"/>
  <c r="D2278" i="33"/>
  <c r="E2278" i="33"/>
  <c r="F2278" i="33" s="1"/>
  <c r="D2279" i="33"/>
  <c r="E2279" i="33"/>
  <c r="F2279" i="33" s="1"/>
  <c r="G2279" i="33" s="1"/>
  <c r="D2280" i="33"/>
  <c r="E2280" i="33"/>
  <c r="F2280" i="33" s="1"/>
  <c r="D2281" i="33"/>
  <c r="E2281" i="33"/>
  <c r="F2281" i="33" s="1"/>
  <c r="D2282" i="33"/>
  <c r="E2282" i="33"/>
  <c r="F2282" i="33" s="1"/>
  <c r="D2283" i="33"/>
  <c r="E2283" i="33"/>
  <c r="F2283" i="33" s="1"/>
  <c r="G2283" i="33" s="1"/>
  <c r="D2284" i="33"/>
  <c r="E2284" i="33"/>
  <c r="F2284" i="33" s="1"/>
  <c r="D2285" i="33"/>
  <c r="E2285" i="33"/>
  <c r="F2285" i="33" s="1"/>
  <c r="D2286" i="33"/>
  <c r="E2286" i="33"/>
  <c r="F2286" i="33" s="1"/>
  <c r="D2287" i="33"/>
  <c r="E2287" i="33"/>
  <c r="F2287" i="33" s="1"/>
  <c r="G2287" i="33" s="1"/>
  <c r="D2288" i="33"/>
  <c r="E2288" i="33"/>
  <c r="F2288" i="33" s="1"/>
  <c r="D2289" i="33"/>
  <c r="E2289" i="33"/>
  <c r="F2289" i="33" s="1"/>
  <c r="D2290" i="33"/>
  <c r="E2290" i="33"/>
  <c r="F2290" i="33" s="1"/>
  <c r="D2291" i="33"/>
  <c r="E2291" i="33"/>
  <c r="F2291" i="33" s="1"/>
  <c r="G2291" i="33" s="1"/>
  <c r="D2292" i="33"/>
  <c r="E2292" i="33"/>
  <c r="F2292" i="33" s="1"/>
  <c r="D2293" i="33"/>
  <c r="E2293" i="33"/>
  <c r="F2293" i="33" s="1"/>
  <c r="D2294" i="33"/>
  <c r="E2294" i="33"/>
  <c r="F2294" i="33" s="1"/>
  <c r="D2295" i="33"/>
  <c r="E2295" i="33"/>
  <c r="F2295" i="33" s="1"/>
  <c r="G2295" i="33" s="1"/>
  <c r="D2296" i="33"/>
  <c r="E2296" i="33"/>
  <c r="F2296" i="33" s="1"/>
  <c r="D2297" i="33"/>
  <c r="E2297" i="33"/>
  <c r="F2297" i="33" s="1"/>
  <c r="D2298" i="33"/>
  <c r="E2298" i="33"/>
  <c r="F2298" i="33" s="1"/>
  <c r="D2299" i="33"/>
  <c r="E2299" i="33"/>
  <c r="F2299" i="33" s="1"/>
  <c r="G2299" i="33" s="1"/>
  <c r="D2300" i="33"/>
  <c r="E2300" i="33"/>
  <c r="F2300" i="33" s="1"/>
  <c r="D2301" i="33"/>
  <c r="E2301" i="33"/>
  <c r="F2301" i="33" s="1"/>
  <c r="D2302" i="33"/>
  <c r="E2302" i="33"/>
  <c r="F2302" i="33" s="1"/>
  <c r="D2303" i="33"/>
  <c r="E2303" i="33"/>
  <c r="F2303" i="33" s="1"/>
  <c r="G2303" i="33" s="1"/>
  <c r="D2304" i="33"/>
  <c r="E2304" i="33"/>
  <c r="F2304" i="33" s="1"/>
  <c r="D2305" i="33"/>
  <c r="E2305" i="33"/>
  <c r="F2305" i="33" s="1"/>
  <c r="D2306" i="33"/>
  <c r="E2306" i="33"/>
  <c r="F2306" i="33" s="1"/>
  <c r="D2307" i="33"/>
  <c r="E2307" i="33"/>
  <c r="F2307" i="33" s="1"/>
  <c r="G2307" i="33" s="1"/>
  <c r="D2308" i="33"/>
  <c r="E2308" i="33"/>
  <c r="F2308" i="33" s="1"/>
  <c r="D2309" i="33"/>
  <c r="E2309" i="33"/>
  <c r="F2309" i="33" s="1"/>
  <c r="D2310" i="33"/>
  <c r="E2310" i="33"/>
  <c r="F2310" i="33" s="1"/>
  <c r="D2311" i="33"/>
  <c r="E2311" i="33"/>
  <c r="F2311" i="33" s="1"/>
  <c r="G2311" i="33" s="1"/>
  <c r="D2312" i="33"/>
  <c r="E2312" i="33"/>
  <c r="F2312" i="33" s="1"/>
  <c r="D2313" i="33"/>
  <c r="E2313" i="33"/>
  <c r="F2313" i="33" s="1"/>
  <c r="D2314" i="33"/>
  <c r="E2314" i="33"/>
  <c r="F2314" i="33" s="1"/>
  <c r="D2315" i="33"/>
  <c r="E2315" i="33"/>
  <c r="F2315" i="33" s="1"/>
  <c r="G2315" i="33" s="1"/>
  <c r="D2316" i="33"/>
  <c r="E2316" i="33"/>
  <c r="F2316" i="33" s="1"/>
  <c r="D2317" i="33"/>
  <c r="E2317" i="33"/>
  <c r="F2317" i="33" s="1"/>
  <c r="D2318" i="33"/>
  <c r="E2318" i="33"/>
  <c r="F2318" i="33" s="1"/>
  <c r="D2319" i="33"/>
  <c r="E2319" i="33"/>
  <c r="F2319" i="33" s="1"/>
  <c r="G2319" i="33" s="1"/>
  <c r="D2320" i="33"/>
  <c r="E2320" i="33"/>
  <c r="F2320" i="33" s="1"/>
  <c r="D2321" i="33"/>
  <c r="E2321" i="33"/>
  <c r="F2321" i="33" s="1"/>
  <c r="D2322" i="33"/>
  <c r="E2322" i="33"/>
  <c r="F2322" i="33" s="1"/>
  <c r="D2323" i="33"/>
  <c r="E2323" i="33"/>
  <c r="F2323" i="33" s="1"/>
  <c r="G2323" i="33" s="1"/>
  <c r="D2324" i="33"/>
  <c r="E2324" i="33"/>
  <c r="F2324" i="33" s="1"/>
  <c r="D2325" i="33"/>
  <c r="E2325" i="33"/>
  <c r="F2325" i="33" s="1"/>
  <c r="D2326" i="33"/>
  <c r="E2326" i="33"/>
  <c r="F2326" i="33" s="1"/>
  <c r="D2327" i="33"/>
  <c r="E2327" i="33"/>
  <c r="F2327" i="33" s="1"/>
  <c r="G2327" i="33" s="1"/>
  <c r="D2328" i="33"/>
  <c r="E2328" i="33"/>
  <c r="F2328" i="33" s="1"/>
  <c r="D2329" i="33"/>
  <c r="E2329" i="33"/>
  <c r="F2329" i="33" s="1"/>
  <c r="D2330" i="33"/>
  <c r="E2330" i="33"/>
  <c r="F2330" i="33" s="1"/>
  <c r="D2331" i="33"/>
  <c r="E2331" i="33"/>
  <c r="F2331" i="33" s="1"/>
  <c r="G2331" i="33" s="1"/>
  <c r="D2332" i="33"/>
  <c r="E2332" i="33"/>
  <c r="F2332" i="33" s="1"/>
  <c r="D2333" i="33"/>
  <c r="E2333" i="33"/>
  <c r="F2333" i="33" s="1"/>
  <c r="D2334" i="33"/>
  <c r="E2334" i="33"/>
  <c r="F2334" i="33" s="1"/>
  <c r="D2335" i="33"/>
  <c r="E2335" i="33"/>
  <c r="F2335" i="33" s="1"/>
  <c r="G2335" i="33" s="1"/>
  <c r="D2336" i="33"/>
  <c r="E2336" i="33"/>
  <c r="F2336" i="33" s="1"/>
  <c r="D2337" i="33"/>
  <c r="E2337" i="33"/>
  <c r="F2337" i="33" s="1"/>
  <c r="D2338" i="33"/>
  <c r="E2338" i="33"/>
  <c r="F2338" i="33" s="1"/>
  <c r="D2339" i="33"/>
  <c r="E2339" i="33"/>
  <c r="F2339" i="33" s="1"/>
  <c r="G2339" i="33" s="1"/>
  <c r="D2340" i="33"/>
  <c r="E2340" i="33"/>
  <c r="F2340" i="33" s="1"/>
  <c r="D2341" i="33"/>
  <c r="E2341" i="33"/>
  <c r="F2341" i="33" s="1"/>
  <c r="D2342" i="33"/>
  <c r="E2342" i="33"/>
  <c r="F2342" i="33" s="1"/>
  <c r="D2343" i="33"/>
  <c r="E2343" i="33"/>
  <c r="F2343" i="33" s="1"/>
  <c r="G2343" i="33" s="1"/>
  <c r="D2344" i="33"/>
  <c r="E2344" i="33"/>
  <c r="F2344" i="33" s="1"/>
  <c r="D2345" i="33"/>
  <c r="E2345" i="33"/>
  <c r="F2345" i="33" s="1"/>
  <c r="D2346" i="33"/>
  <c r="E2346" i="33"/>
  <c r="F2346" i="33" s="1"/>
  <c r="D2347" i="33"/>
  <c r="E2347" i="33"/>
  <c r="F2347" i="33" s="1"/>
  <c r="G2347" i="33" s="1"/>
  <c r="D2348" i="33"/>
  <c r="E2348" i="33"/>
  <c r="F2348" i="33" s="1"/>
  <c r="G2348" i="33" s="1"/>
  <c r="D2349" i="33"/>
  <c r="E2349" i="33"/>
  <c r="F2349" i="33" s="1"/>
  <c r="G2349" i="33" s="1"/>
  <c r="D2350" i="33"/>
  <c r="E2350" i="33"/>
  <c r="F2350" i="33" s="1"/>
  <c r="D2351" i="33"/>
  <c r="E2351" i="33"/>
  <c r="F2351" i="33" s="1"/>
  <c r="G2351" i="33" s="1"/>
  <c r="D2352" i="33"/>
  <c r="E2352" i="33"/>
  <c r="F2352" i="33" s="1"/>
  <c r="G2352" i="33" s="1"/>
  <c r="F2264" i="33"/>
  <c r="F2265" i="33"/>
  <c r="G2265" i="33" s="1"/>
  <c r="F2266" i="33"/>
  <c r="F2267" i="33"/>
  <c r="G2267" i="33"/>
  <c r="F2268" i="33"/>
  <c r="G2268" i="33" s="1"/>
  <c r="F2269" i="33"/>
  <c r="G2269" i="33" s="1"/>
  <c r="F2270" i="33"/>
  <c r="G2270" i="33"/>
  <c r="F2271" i="33"/>
  <c r="F2272" i="33"/>
  <c r="F2273" i="33"/>
  <c r="G2273" i="33" s="1"/>
  <c r="F2274" i="33"/>
  <c r="G2274" i="33"/>
  <c r="D2200" i="33"/>
  <c r="E2200" i="33"/>
  <c r="F2200" i="33" s="1"/>
  <c r="G2200" i="33" s="1"/>
  <c r="D2201" i="33"/>
  <c r="E2201" i="33"/>
  <c r="F2201" i="33" s="1"/>
  <c r="G2201" i="33" s="1"/>
  <c r="D2202" i="33"/>
  <c r="E2202" i="33"/>
  <c r="F2202" i="33" s="1"/>
  <c r="D2203" i="33"/>
  <c r="E2203" i="33"/>
  <c r="F2203" i="33" s="1"/>
  <c r="D2204" i="33"/>
  <c r="E2204" i="33"/>
  <c r="F2204" i="33" s="1"/>
  <c r="G2204" i="33" s="1"/>
  <c r="D2205" i="33"/>
  <c r="E2205" i="33"/>
  <c r="F2205" i="33" s="1"/>
  <c r="G2205" i="33" s="1"/>
  <c r="D2206" i="33"/>
  <c r="E2206" i="33"/>
  <c r="F2206" i="33" s="1"/>
  <c r="D2207" i="33"/>
  <c r="E2207" i="33"/>
  <c r="F2207" i="33" s="1"/>
  <c r="D2208" i="33"/>
  <c r="E2208" i="33"/>
  <c r="F2208" i="33" s="1"/>
  <c r="G2208" i="33" s="1"/>
  <c r="D2209" i="33"/>
  <c r="E2209" i="33"/>
  <c r="F2209" i="33" s="1"/>
  <c r="G2209" i="33" s="1"/>
  <c r="D2210" i="33"/>
  <c r="E2210" i="33"/>
  <c r="F2210" i="33" s="1"/>
  <c r="D2211" i="33"/>
  <c r="E2211" i="33"/>
  <c r="F2211" i="33" s="1"/>
  <c r="D2212" i="33"/>
  <c r="E2212" i="33"/>
  <c r="F2212" i="33" s="1"/>
  <c r="G2212" i="33" s="1"/>
  <c r="D2213" i="33"/>
  <c r="E2213" i="33"/>
  <c r="F2213" i="33" s="1"/>
  <c r="G2213" i="33" s="1"/>
  <c r="D2214" i="33"/>
  <c r="E2214" i="33"/>
  <c r="F2214" i="33" s="1"/>
  <c r="D2215" i="33"/>
  <c r="E2215" i="33"/>
  <c r="F2215" i="33" s="1"/>
  <c r="D2216" i="33"/>
  <c r="E2216" i="33"/>
  <c r="F2216" i="33" s="1"/>
  <c r="G2216" i="33" s="1"/>
  <c r="D2217" i="33"/>
  <c r="E2217" i="33"/>
  <c r="F2217" i="33" s="1"/>
  <c r="G2217" i="33" s="1"/>
  <c r="D2218" i="33"/>
  <c r="E2218" i="33"/>
  <c r="F2218" i="33" s="1"/>
  <c r="D2219" i="33"/>
  <c r="E2219" i="33"/>
  <c r="F2219" i="33" s="1"/>
  <c r="D2220" i="33"/>
  <c r="E2220" i="33"/>
  <c r="F2220" i="33" s="1"/>
  <c r="G2220" i="33" s="1"/>
  <c r="D2221" i="33"/>
  <c r="E2221" i="33"/>
  <c r="F2221" i="33" s="1"/>
  <c r="G2221" i="33" s="1"/>
  <c r="D2222" i="33"/>
  <c r="E2222" i="33"/>
  <c r="F2222" i="33" s="1"/>
  <c r="D2223" i="33"/>
  <c r="E2223" i="33"/>
  <c r="F2223" i="33" s="1"/>
  <c r="D2224" i="33"/>
  <c r="E2224" i="33"/>
  <c r="F2224" i="33" s="1"/>
  <c r="G2224" i="33" s="1"/>
  <c r="D2225" i="33"/>
  <c r="E2225" i="33"/>
  <c r="F2225" i="33" s="1"/>
  <c r="G2225" i="33" s="1"/>
  <c r="D2226" i="33"/>
  <c r="E2226" i="33"/>
  <c r="F2226" i="33" s="1"/>
  <c r="D2227" i="33"/>
  <c r="E2227" i="33"/>
  <c r="F2227" i="33" s="1"/>
  <c r="D2228" i="33"/>
  <c r="E2228" i="33"/>
  <c r="F2228" i="33" s="1"/>
  <c r="G2228" i="33" s="1"/>
  <c r="D2229" i="33"/>
  <c r="E2229" i="33"/>
  <c r="F2229" i="33" s="1"/>
  <c r="G2229" i="33" s="1"/>
  <c r="D2230" i="33"/>
  <c r="E2230" i="33"/>
  <c r="F2230" i="33" s="1"/>
  <c r="D2231" i="33"/>
  <c r="E2231" i="33"/>
  <c r="F2231" i="33" s="1"/>
  <c r="D2232" i="33"/>
  <c r="E2232" i="33"/>
  <c r="F2232" i="33" s="1"/>
  <c r="G2232" i="33" s="1"/>
  <c r="D2233" i="33"/>
  <c r="E2233" i="33"/>
  <c r="F2233" i="33" s="1"/>
  <c r="G2233" i="33" s="1"/>
  <c r="D2234" i="33"/>
  <c r="E2234" i="33"/>
  <c r="F2234" i="33" s="1"/>
  <c r="D2235" i="33"/>
  <c r="E2235" i="33"/>
  <c r="F2235" i="33" s="1"/>
  <c r="D2236" i="33"/>
  <c r="E2236" i="33"/>
  <c r="F2236" i="33" s="1"/>
  <c r="G2236" i="33" s="1"/>
  <c r="D2237" i="33"/>
  <c r="E2237" i="33"/>
  <c r="F2237" i="33" s="1"/>
  <c r="G2237" i="33" s="1"/>
  <c r="D2238" i="33"/>
  <c r="E2238" i="33"/>
  <c r="F2238" i="33" s="1"/>
  <c r="D2239" i="33"/>
  <c r="E2239" i="33"/>
  <c r="F2239" i="33" s="1"/>
  <c r="D2240" i="33"/>
  <c r="E2240" i="33"/>
  <c r="F2240" i="33" s="1"/>
  <c r="G2240" i="33" s="1"/>
  <c r="D2241" i="33"/>
  <c r="E2241" i="33"/>
  <c r="F2241" i="33" s="1"/>
  <c r="G2241" i="33" s="1"/>
  <c r="D2242" i="33"/>
  <c r="E2242" i="33"/>
  <c r="F2242" i="33" s="1"/>
  <c r="D2243" i="33"/>
  <c r="E2243" i="33"/>
  <c r="F2243" i="33" s="1"/>
  <c r="D2244" i="33"/>
  <c r="E2244" i="33"/>
  <c r="F2244" i="33" s="1"/>
  <c r="G2244" i="33" s="1"/>
  <c r="D2245" i="33"/>
  <c r="E2245" i="33"/>
  <c r="F2245" i="33" s="1"/>
  <c r="G2245" i="33" s="1"/>
  <c r="D2246" i="33"/>
  <c r="E2246" i="33"/>
  <c r="F2246" i="33" s="1"/>
  <c r="D2247" i="33"/>
  <c r="E2247" i="33"/>
  <c r="F2247" i="33" s="1"/>
  <c r="D2248" i="33"/>
  <c r="E2248" i="33"/>
  <c r="F2248" i="33" s="1"/>
  <c r="G2248" i="33" s="1"/>
  <c r="D2249" i="33"/>
  <c r="E2249" i="33"/>
  <c r="F2249" i="33" s="1"/>
  <c r="G2249" i="33" s="1"/>
  <c r="D2250" i="33"/>
  <c r="E2250" i="33"/>
  <c r="F2250" i="33" s="1"/>
  <c r="D2251" i="33"/>
  <c r="E2251" i="33"/>
  <c r="F2251" i="33" s="1"/>
  <c r="D2252" i="33"/>
  <c r="E2252" i="33"/>
  <c r="F2252" i="33" s="1"/>
  <c r="G2252" i="33" s="1"/>
  <c r="D2253" i="33"/>
  <c r="E2253" i="33"/>
  <c r="F2253" i="33" s="1"/>
  <c r="G2253" i="33" s="1"/>
  <c r="D2254" i="33"/>
  <c r="E2254" i="33"/>
  <c r="F2254" i="33" s="1"/>
  <c r="D2255" i="33"/>
  <c r="E2255" i="33"/>
  <c r="F2255" i="33" s="1"/>
  <c r="D2256" i="33"/>
  <c r="E2256" i="33"/>
  <c r="F2256" i="33" s="1"/>
  <c r="G2256" i="33" s="1"/>
  <c r="D2257" i="33"/>
  <c r="E2257" i="33"/>
  <c r="F2257" i="33" s="1"/>
  <c r="G2257" i="33" s="1"/>
  <c r="D2258" i="33"/>
  <c r="E2258" i="33"/>
  <c r="F2258" i="33" s="1"/>
  <c r="D2259" i="33"/>
  <c r="E2259" i="33"/>
  <c r="F2259" i="33" s="1"/>
  <c r="D2260" i="33"/>
  <c r="E2260" i="33"/>
  <c r="F2260" i="33" s="1"/>
  <c r="G2260" i="33" s="1"/>
  <c r="D2261" i="33"/>
  <c r="E2261" i="33"/>
  <c r="F2261" i="33" s="1"/>
  <c r="G2261" i="33" s="1"/>
  <c r="F2188" i="33"/>
  <c r="G2188" i="33" s="1"/>
  <c r="F2189" i="33"/>
  <c r="G2189" i="33" s="1"/>
  <c r="F2190" i="33"/>
  <c r="F2191" i="33"/>
  <c r="G2191" i="33"/>
  <c r="F2192" i="33"/>
  <c r="G2192" i="33" s="1"/>
  <c r="F2193" i="33"/>
  <c r="G2193" i="33" s="1"/>
  <c r="F2194" i="33"/>
  <c r="F2195" i="33"/>
  <c r="G2195" i="33" s="1"/>
  <c r="F2196" i="33"/>
  <c r="G2196" i="33"/>
  <c r="F2197" i="33"/>
  <c r="G2197" i="33" s="1"/>
  <c r="F2198" i="33"/>
  <c r="G2198" i="33" s="1"/>
  <c r="G2187" i="33"/>
  <c r="F2187" i="33"/>
  <c r="D2114" i="33"/>
  <c r="E2114" i="33"/>
  <c r="F2114" i="33" s="1"/>
  <c r="D2115" i="33"/>
  <c r="E2115" i="33"/>
  <c r="F2115" i="33" s="1"/>
  <c r="G2115" i="33" s="1"/>
  <c r="D2116" i="33"/>
  <c r="E2116" i="33"/>
  <c r="F2116" i="33" s="1"/>
  <c r="D2117" i="33"/>
  <c r="E2117" i="33"/>
  <c r="F2117" i="33" s="1"/>
  <c r="D2118" i="33"/>
  <c r="E2118" i="33"/>
  <c r="F2118" i="33" s="1"/>
  <c r="D2119" i="33"/>
  <c r="E2119" i="33"/>
  <c r="F2119" i="33" s="1"/>
  <c r="G2119" i="33" s="1"/>
  <c r="D2120" i="33"/>
  <c r="E2120" i="33"/>
  <c r="F2120" i="33" s="1"/>
  <c r="D2121" i="33"/>
  <c r="E2121" i="33"/>
  <c r="F2121" i="33" s="1"/>
  <c r="D2122" i="33"/>
  <c r="E2122" i="33"/>
  <c r="F2122" i="33" s="1"/>
  <c r="D2123" i="33"/>
  <c r="E2123" i="33"/>
  <c r="F2123" i="33" s="1"/>
  <c r="G2123" i="33" s="1"/>
  <c r="D2124" i="33"/>
  <c r="E2124" i="33"/>
  <c r="F2124" i="33" s="1"/>
  <c r="D2125" i="33"/>
  <c r="E2125" i="33"/>
  <c r="F2125" i="33" s="1"/>
  <c r="D2126" i="33"/>
  <c r="E2126" i="33"/>
  <c r="F2126" i="33" s="1"/>
  <c r="D2127" i="33"/>
  <c r="E2127" i="33"/>
  <c r="F2127" i="33" s="1"/>
  <c r="G2127" i="33" s="1"/>
  <c r="D2128" i="33"/>
  <c r="E2128" i="33"/>
  <c r="F2128" i="33" s="1"/>
  <c r="D2129" i="33"/>
  <c r="E2129" i="33"/>
  <c r="F2129" i="33" s="1"/>
  <c r="D2130" i="33"/>
  <c r="E2130" i="33"/>
  <c r="F2130" i="33" s="1"/>
  <c r="D2131" i="33"/>
  <c r="E2131" i="33"/>
  <c r="F2131" i="33" s="1"/>
  <c r="G2131" i="33" s="1"/>
  <c r="D2132" i="33"/>
  <c r="E2132" i="33"/>
  <c r="F2132" i="33" s="1"/>
  <c r="D2133" i="33"/>
  <c r="E2133" i="33"/>
  <c r="F2133" i="33" s="1"/>
  <c r="D2134" i="33"/>
  <c r="E2134" i="33"/>
  <c r="F2134" i="33" s="1"/>
  <c r="D2135" i="33"/>
  <c r="E2135" i="33"/>
  <c r="F2135" i="33" s="1"/>
  <c r="G2135" i="33" s="1"/>
  <c r="D2136" i="33"/>
  <c r="E2136" i="33"/>
  <c r="F2136" i="33" s="1"/>
  <c r="D2137" i="33"/>
  <c r="E2137" i="33"/>
  <c r="F2137" i="33" s="1"/>
  <c r="D2138" i="33"/>
  <c r="E2138" i="33"/>
  <c r="F2138" i="33" s="1"/>
  <c r="D2139" i="33"/>
  <c r="E2139" i="33"/>
  <c r="F2139" i="33" s="1"/>
  <c r="G2139" i="33" s="1"/>
  <c r="D2140" i="33"/>
  <c r="E2140" i="33"/>
  <c r="F2140" i="33" s="1"/>
  <c r="D2141" i="33"/>
  <c r="E2141" i="33"/>
  <c r="F2141" i="33" s="1"/>
  <c r="D2142" i="33"/>
  <c r="E2142" i="33"/>
  <c r="F2142" i="33" s="1"/>
  <c r="D2143" i="33"/>
  <c r="E2143" i="33"/>
  <c r="F2143" i="33" s="1"/>
  <c r="G2143" i="33" s="1"/>
  <c r="D2144" i="33"/>
  <c r="E2144" i="33"/>
  <c r="F2144" i="33" s="1"/>
  <c r="D2145" i="33"/>
  <c r="E2145" i="33"/>
  <c r="F2145" i="33" s="1"/>
  <c r="D2146" i="33"/>
  <c r="E2146" i="33"/>
  <c r="F2146" i="33" s="1"/>
  <c r="D2147" i="33"/>
  <c r="E2147" i="33"/>
  <c r="F2147" i="33" s="1"/>
  <c r="G2147" i="33" s="1"/>
  <c r="D2148" i="33"/>
  <c r="E2148" i="33"/>
  <c r="F2148" i="33" s="1"/>
  <c r="D2149" i="33"/>
  <c r="E2149" i="33"/>
  <c r="F2149" i="33" s="1"/>
  <c r="D2150" i="33"/>
  <c r="E2150" i="33"/>
  <c r="F2150" i="33" s="1"/>
  <c r="D2151" i="33"/>
  <c r="E2151" i="33"/>
  <c r="F2151" i="33" s="1"/>
  <c r="G2151" i="33" s="1"/>
  <c r="D2152" i="33"/>
  <c r="E2152" i="33"/>
  <c r="F2152" i="33" s="1"/>
  <c r="D2153" i="33"/>
  <c r="E2153" i="33"/>
  <c r="F2153" i="33" s="1"/>
  <c r="D2154" i="33"/>
  <c r="E2154" i="33"/>
  <c r="F2154" i="33" s="1"/>
  <c r="D2155" i="33"/>
  <c r="E2155" i="33"/>
  <c r="F2155" i="33" s="1"/>
  <c r="G2155" i="33" s="1"/>
  <c r="D2156" i="33"/>
  <c r="E2156" i="33"/>
  <c r="F2156" i="33" s="1"/>
  <c r="D2157" i="33"/>
  <c r="E2157" i="33"/>
  <c r="F2157" i="33" s="1"/>
  <c r="D2158" i="33"/>
  <c r="E2158" i="33"/>
  <c r="F2158" i="33" s="1"/>
  <c r="D2159" i="33"/>
  <c r="E2159" i="33"/>
  <c r="F2159" i="33" s="1"/>
  <c r="G2159" i="33" s="1"/>
  <c r="D2160" i="33"/>
  <c r="E2160" i="33"/>
  <c r="F2160" i="33" s="1"/>
  <c r="D2161" i="33"/>
  <c r="E2161" i="33"/>
  <c r="F2161" i="33" s="1"/>
  <c r="D2162" i="33"/>
  <c r="E2162" i="33"/>
  <c r="F2162" i="33" s="1"/>
  <c r="D2163" i="33"/>
  <c r="E2163" i="33"/>
  <c r="F2163" i="33" s="1"/>
  <c r="G2163" i="33" s="1"/>
  <c r="D2164" i="33"/>
  <c r="E2164" i="33"/>
  <c r="F2164" i="33" s="1"/>
  <c r="D2165" i="33"/>
  <c r="E2165" i="33"/>
  <c r="F2165" i="33" s="1"/>
  <c r="D2166" i="33"/>
  <c r="E2166" i="33"/>
  <c r="F2166" i="33" s="1"/>
  <c r="D2167" i="33"/>
  <c r="E2167" i="33"/>
  <c r="F2167" i="33" s="1"/>
  <c r="G2167" i="33" s="1"/>
  <c r="D2168" i="33"/>
  <c r="E2168" i="33"/>
  <c r="F2168" i="33" s="1"/>
  <c r="D2169" i="33"/>
  <c r="E2169" i="33"/>
  <c r="F2169" i="33" s="1"/>
  <c r="D2170" i="33"/>
  <c r="E2170" i="33"/>
  <c r="F2170" i="33" s="1"/>
  <c r="D2171" i="33"/>
  <c r="E2171" i="33"/>
  <c r="F2171" i="33" s="1"/>
  <c r="G2171" i="33" s="1"/>
  <c r="D2172" i="33"/>
  <c r="E2172" i="33"/>
  <c r="F2172" i="33" s="1"/>
  <c r="D2173" i="33"/>
  <c r="E2173" i="33"/>
  <c r="F2173" i="33" s="1"/>
  <c r="D2174" i="33"/>
  <c r="E2174" i="33"/>
  <c r="F2174" i="33" s="1"/>
  <c r="D2175" i="33"/>
  <c r="E2175" i="33"/>
  <c r="F2175" i="33" s="1"/>
  <c r="G2175" i="33" s="1"/>
  <c r="D2176" i="33"/>
  <c r="E2176" i="33"/>
  <c r="F2176" i="33" s="1"/>
  <c r="D2177" i="33"/>
  <c r="E2177" i="33"/>
  <c r="F2177" i="33" s="1"/>
  <c r="D2178" i="33"/>
  <c r="E2178" i="33"/>
  <c r="F2178" i="33" s="1"/>
  <c r="D2179" i="33"/>
  <c r="E2179" i="33"/>
  <c r="F2179" i="33" s="1"/>
  <c r="G2179" i="33" s="1"/>
  <c r="D2180" i="33"/>
  <c r="E2180" i="33"/>
  <c r="F2180" i="33" s="1"/>
  <c r="D2181" i="33"/>
  <c r="E2181" i="33"/>
  <c r="F2181" i="33" s="1"/>
  <c r="D2182" i="33"/>
  <c r="E2182" i="33"/>
  <c r="F2182" i="33" s="1"/>
  <c r="D2183" i="33"/>
  <c r="E2183" i="33"/>
  <c r="F2183" i="33" s="1"/>
  <c r="G2183" i="33" s="1"/>
  <c r="D2184" i="33"/>
  <c r="E2184" i="33"/>
  <c r="F2184" i="33" s="1"/>
  <c r="D2185" i="33"/>
  <c r="E2185" i="33"/>
  <c r="F2185" i="33" s="1"/>
  <c r="F2102" i="33"/>
  <c r="F2103" i="33"/>
  <c r="G2103" i="33" s="1"/>
  <c r="F2104" i="33"/>
  <c r="G2104" i="33" s="1"/>
  <c r="F2105" i="33"/>
  <c r="G2105" i="33" s="1"/>
  <c r="F2106" i="33"/>
  <c r="F2107" i="33"/>
  <c r="F2108" i="33"/>
  <c r="F2109" i="33"/>
  <c r="G2109" i="33"/>
  <c r="F2110" i="33"/>
  <c r="F2111" i="33"/>
  <c r="F2112" i="33"/>
  <c r="E2113" i="33"/>
  <c r="F2113" i="33" s="1"/>
  <c r="G4776" i="33"/>
  <c r="G4563" i="33"/>
  <c r="G4494" i="33"/>
  <c r="G4429" i="33"/>
  <c r="G3672" i="33"/>
  <c r="G3369" i="33"/>
  <c r="G3251" i="33"/>
  <c r="G2635" i="33"/>
  <c r="G2532" i="33"/>
  <c r="G2447" i="33"/>
  <c r="G2354" i="33"/>
  <c r="F4866" i="33"/>
  <c r="G4866" i="33" s="1"/>
  <c r="F4865" i="33"/>
  <c r="F4776" i="33"/>
  <c r="F4775" i="33"/>
  <c r="F4703" i="33"/>
  <c r="F4702" i="33"/>
  <c r="G4711" i="33" s="1"/>
  <c r="F4632" i="33"/>
  <c r="G4632" i="33" s="1"/>
  <c r="F4631" i="33"/>
  <c r="F4563" i="33"/>
  <c r="F4562" i="33"/>
  <c r="F4494" i="33"/>
  <c r="F4493" i="33"/>
  <c r="F4429" i="33"/>
  <c r="F4428" i="33"/>
  <c r="F4339" i="33"/>
  <c r="G4339" i="33" s="1"/>
  <c r="F4338" i="33"/>
  <c r="G4342" i="33" s="1"/>
  <c r="F4266" i="33"/>
  <c r="G4266" i="33" s="1"/>
  <c r="F4265" i="33"/>
  <c r="F4176" i="33"/>
  <c r="F4175" i="33"/>
  <c r="F4119" i="33"/>
  <c r="F4118" i="33"/>
  <c r="F4058" i="33"/>
  <c r="G4058" i="33" s="1"/>
  <c r="F4057" i="33"/>
  <c r="F4005" i="33"/>
  <c r="G4005" i="33" s="1"/>
  <c r="F4004" i="33"/>
  <c r="F3956" i="33"/>
  <c r="F3955" i="33"/>
  <c r="F3907" i="33"/>
  <c r="F3906" i="33"/>
  <c r="G3912" i="33" s="1"/>
  <c r="F3828" i="33"/>
  <c r="G3828" i="33" s="1"/>
  <c r="F3827" i="33"/>
  <c r="G3836" i="33" s="1"/>
  <c r="F3741" i="33"/>
  <c r="G3741" i="33" s="1"/>
  <c r="F3740" i="33"/>
  <c r="G3752" i="33" s="1"/>
  <c r="F3672" i="33"/>
  <c r="F3671" i="33"/>
  <c r="G3683" i="33" s="1"/>
  <c r="F3601" i="33"/>
  <c r="F3600" i="33"/>
  <c r="F3483" i="33"/>
  <c r="G3483" i="33" s="1"/>
  <c r="F3482" i="33"/>
  <c r="G3487" i="33" s="1"/>
  <c r="F3369" i="33"/>
  <c r="F3368" i="33"/>
  <c r="G3377" i="33" s="1"/>
  <c r="F3251" i="33"/>
  <c r="F3250" i="33"/>
  <c r="G3258" i="33" s="1"/>
  <c r="F3174" i="33"/>
  <c r="F3173" i="33"/>
  <c r="F3083" i="33"/>
  <c r="G3083" i="33" s="1"/>
  <c r="F3082" i="33"/>
  <c r="G3091" i="33" s="1"/>
  <c r="F2999" i="33"/>
  <c r="G2999" i="33" s="1"/>
  <c r="F2998" i="33"/>
  <c r="G3007" i="33" s="1"/>
  <c r="F2935" i="33"/>
  <c r="F2934" i="33"/>
  <c r="F2851" i="33"/>
  <c r="F2850" i="33"/>
  <c r="F2761" i="33"/>
  <c r="G2761" i="33" s="1"/>
  <c r="F2760" i="33"/>
  <c r="G2797" i="33" s="1"/>
  <c r="F2635" i="33"/>
  <c r="F2634" i="33"/>
  <c r="G2636" i="33" s="1"/>
  <c r="F2532" i="33"/>
  <c r="F2531" i="33"/>
  <c r="G2540" i="33" s="1"/>
  <c r="F2447" i="33"/>
  <c r="F2446" i="33"/>
  <c r="F2354" i="33"/>
  <c r="F2353" i="33"/>
  <c r="G2355" i="33" s="1"/>
  <c r="F2263" i="33"/>
  <c r="G2263" i="33" s="1"/>
  <c r="F2262" i="33"/>
  <c r="F2186" i="33"/>
  <c r="F2101" i="33"/>
  <c r="F2100" i="33"/>
  <c r="G2110" i="33" s="1"/>
  <c r="D2015" i="33"/>
  <c r="E2015" i="33"/>
  <c r="F2015" i="33" s="1"/>
  <c r="G2015" i="33" s="1"/>
  <c r="D2016" i="33"/>
  <c r="E2016" i="33"/>
  <c r="F2016" i="33" s="1"/>
  <c r="D2017" i="33"/>
  <c r="E2017" i="33"/>
  <c r="F2017" i="33" s="1"/>
  <c r="D2018" i="33"/>
  <c r="E2018" i="33"/>
  <c r="F2018" i="33" s="1"/>
  <c r="D2019" i="33"/>
  <c r="E2019" i="33"/>
  <c r="F2019" i="33" s="1"/>
  <c r="G2019" i="33" s="1"/>
  <c r="D2020" i="33"/>
  <c r="E2020" i="33"/>
  <c r="F2020" i="33" s="1"/>
  <c r="D2021" i="33"/>
  <c r="E2021" i="33"/>
  <c r="F2021" i="33" s="1"/>
  <c r="D2022" i="33"/>
  <c r="E2022" i="33"/>
  <c r="F2022" i="33" s="1"/>
  <c r="D2023" i="33"/>
  <c r="E2023" i="33"/>
  <c r="F2023" i="33" s="1"/>
  <c r="G2023" i="33" s="1"/>
  <c r="D2024" i="33"/>
  <c r="E2024" i="33"/>
  <c r="F2024" i="33" s="1"/>
  <c r="D2025" i="33"/>
  <c r="E2025" i="33"/>
  <c r="F2025" i="33" s="1"/>
  <c r="D2026" i="33"/>
  <c r="E2026" i="33"/>
  <c r="F2026" i="33" s="1"/>
  <c r="D2027" i="33"/>
  <c r="E2027" i="33"/>
  <c r="F2027" i="33" s="1"/>
  <c r="G2027" i="33" s="1"/>
  <c r="D2028" i="33"/>
  <c r="E2028" i="33"/>
  <c r="F2028" i="33" s="1"/>
  <c r="D2029" i="33"/>
  <c r="E2029" i="33"/>
  <c r="F2029" i="33" s="1"/>
  <c r="D2030" i="33"/>
  <c r="E2030" i="33"/>
  <c r="F2030" i="33" s="1"/>
  <c r="D2031" i="33"/>
  <c r="E2031" i="33"/>
  <c r="F2031" i="33" s="1"/>
  <c r="G2031" i="33" s="1"/>
  <c r="D2032" i="33"/>
  <c r="E2032" i="33"/>
  <c r="F2032" i="33" s="1"/>
  <c r="D2033" i="33"/>
  <c r="E2033" i="33"/>
  <c r="F2033" i="33" s="1"/>
  <c r="D2034" i="33"/>
  <c r="E2034" i="33"/>
  <c r="F2034" i="33" s="1"/>
  <c r="D2035" i="33"/>
  <c r="E2035" i="33"/>
  <c r="F2035" i="33" s="1"/>
  <c r="G2035" i="33" s="1"/>
  <c r="D2036" i="33"/>
  <c r="E2036" i="33"/>
  <c r="F2036" i="33" s="1"/>
  <c r="D2037" i="33"/>
  <c r="E2037" i="33"/>
  <c r="F2037" i="33" s="1"/>
  <c r="D2038" i="33"/>
  <c r="E2038" i="33"/>
  <c r="F2038" i="33" s="1"/>
  <c r="D2039" i="33"/>
  <c r="E2039" i="33"/>
  <c r="F2039" i="33" s="1"/>
  <c r="G2039" i="33" s="1"/>
  <c r="D2040" i="33"/>
  <c r="E2040" i="33"/>
  <c r="F2040" i="33" s="1"/>
  <c r="D2041" i="33"/>
  <c r="E2041" i="33"/>
  <c r="F2041" i="33" s="1"/>
  <c r="D2042" i="33"/>
  <c r="E2042" i="33"/>
  <c r="F2042" i="33" s="1"/>
  <c r="D2043" i="33"/>
  <c r="E2043" i="33"/>
  <c r="F2043" i="33" s="1"/>
  <c r="G2043" i="33" s="1"/>
  <c r="D2044" i="33"/>
  <c r="E2044" i="33"/>
  <c r="F2044" i="33" s="1"/>
  <c r="D2045" i="33"/>
  <c r="E2045" i="33"/>
  <c r="F2045" i="33" s="1"/>
  <c r="D2046" i="33"/>
  <c r="E2046" i="33"/>
  <c r="F2046" i="33" s="1"/>
  <c r="D2047" i="33"/>
  <c r="E2047" i="33"/>
  <c r="F2047" i="33" s="1"/>
  <c r="G2047" i="33" s="1"/>
  <c r="D2048" i="33"/>
  <c r="E2048" i="33"/>
  <c r="F2048" i="33" s="1"/>
  <c r="D2049" i="33"/>
  <c r="E2049" i="33"/>
  <c r="F2049" i="33" s="1"/>
  <c r="D2050" i="33"/>
  <c r="E2050" i="33"/>
  <c r="F2050" i="33" s="1"/>
  <c r="D2051" i="33"/>
  <c r="E2051" i="33"/>
  <c r="F2051" i="33" s="1"/>
  <c r="G2051" i="33" s="1"/>
  <c r="D2052" i="33"/>
  <c r="E2052" i="33"/>
  <c r="F2052" i="33" s="1"/>
  <c r="D2053" i="33"/>
  <c r="E2053" i="33"/>
  <c r="F2053" i="33" s="1"/>
  <c r="D2054" i="33"/>
  <c r="E2054" i="33"/>
  <c r="F2054" i="33" s="1"/>
  <c r="D2055" i="33"/>
  <c r="E2055" i="33"/>
  <c r="F2055" i="33" s="1"/>
  <c r="G2055" i="33" s="1"/>
  <c r="D2056" i="33"/>
  <c r="E2056" i="33"/>
  <c r="F2056" i="33" s="1"/>
  <c r="D2057" i="33"/>
  <c r="E2057" i="33"/>
  <c r="F2057" i="33" s="1"/>
  <c r="D2058" i="33"/>
  <c r="E2058" i="33"/>
  <c r="F2058" i="33" s="1"/>
  <c r="D2059" i="33"/>
  <c r="E2059" i="33"/>
  <c r="F2059" i="33" s="1"/>
  <c r="G2059" i="33" s="1"/>
  <c r="D2060" i="33"/>
  <c r="E2060" i="33"/>
  <c r="F2060" i="33" s="1"/>
  <c r="D2061" i="33"/>
  <c r="E2061" i="33"/>
  <c r="F2061" i="33" s="1"/>
  <c r="D2062" i="33"/>
  <c r="E2062" i="33"/>
  <c r="F2062" i="33" s="1"/>
  <c r="D2063" i="33"/>
  <c r="E2063" i="33"/>
  <c r="F2063" i="33" s="1"/>
  <c r="G2063" i="33" s="1"/>
  <c r="D2064" i="33"/>
  <c r="E2064" i="33"/>
  <c r="F2064" i="33" s="1"/>
  <c r="D2065" i="33"/>
  <c r="E2065" i="33"/>
  <c r="F2065" i="33" s="1"/>
  <c r="D2066" i="33"/>
  <c r="E2066" i="33"/>
  <c r="F2066" i="33" s="1"/>
  <c r="D2067" i="33"/>
  <c r="E2067" i="33"/>
  <c r="F2067" i="33" s="1"/>
  <c r="G2067" i="33" s="1"/>
  <c r="D2068" i="33"/>
  <c r="E2068" i="33"/>
  <c r="F2068" i="33" s="1"/>
  <c r="D2069" i="33"/>
  <c r="E2069" i="33"/>
  <c r="F2069" i="33" s="1"/>
  <c r="D2070" i="33"/>
  <c r="E2070" i="33"/>
  <c r="F2070" i="33" s="1"/>
  <c r="D2071" i="33"/>
  <c r="E2071" i="33"/>
  <c r="F2071" i="33" s="1"/>
  <c r="G2071" i="33" s="1"/>
  <c r="D2072" i="33"/>
  <c r="E2072" i="33"/>
  <c r="F2072" i="33" s="1"/>
  <c r="D2073" i="33"/>
  <c r="E2073" i="33"/>
  <c r="F2073" i="33" s="1"/>
  <c r="D2074" i="33"/>
  <c r="E2074" i="33"/>
  <c r="F2074" i="33" s="1"/>
  <c r="D2075" i="33"/>
  <c r="E2075" i="33"/>
  <c r="F2075" i="33" s="1"/>
  <c r="G2075" i="33" s="1"/>
  <c r="D2076" i="33"/>
  <c r="E2076" i="33"/>
  <c r="F2076" i="33" s="1"/>
  <c r="D2077" i="33"/>
  <c r="E2077" i="33"/>
  <c r="F2077" i="33" s="1"/>
  <c r="D2078" i="33"/>
  <c r="E2078" i="33"/>
  <c r="F2078" i="33" s="1"/>
  <c r="D2079" i="33"/>
  <c r="E2079" i="33"/>
  <c r="F2079" i="33" s="1"/>
  <c r="G2079" i="33" s="1"/>
  <c r="D2080" i="33"/>
  <c r="E2080" i="33"/>
  <c r="F2080" i="33" s="1"/>
  <c r="D2081" i="33"/>
  <c r="E2081" i="33"/>
  <c r="F2081" i="33" s="1"/>
  <c r="D2082" i="33"/>
  <c r="E2082" i="33"/>
  <c r="F2082" i="33" s="1"/>
  <c r="D2083" i="33"/>
  <c r="E2083" i="33"/>
  <c r="F2083" i="33" s="1"/>
  <c r="G2083" i="33" s="1"/>
  <c r="D2084" i="33"/>
  <c r="E2084" i="33"/>
  <c r="F2084" i="33" s="1"/>
  <c r="D2085" i="33"/>
  <c r="E2085" i="33"/>
  <c r="F2085" i="33" s="1"/>
  <c r="D2086" i="33"/>
  <c r="E2086" i="33"/>
  <c r="F2086" i="33" s="1"/>
  <c r="D2087" i="33"/>
  <c r="E2087" i="33"/>
  <c r="F2087" i="33" s="1"/>
  <c r="G2087" i="33" s="1"/>
  <c r="D2088" i="33"/>
  <c r="E2088" i="33"/>
  <c r="F2088" i="33" s="1"/>
  <c r="D2089" i="33"/>
  <c r="E2089" i="33"/>
  <c r="F2089" i="33" s="1"/>
  <c r="D2090" i="33"/>
  <c r="E2090" i="33"/>
  <c r="F2090" i="33" s="1"/>
  <c r="D2091" i="33"/>
  <c r="E2091" i="33"/>
  <c r="F2091" i="33" s="1"/>
  <c r="G2091" i="33" s="1"/>
  <c r="D2092" i="33"/>
  <c r="E2092" i="33"/>
  <c r="F2092" i="33" s="1"/>
  <c r="D2093" i="33"/>
  <c r="E2093" i="33"/>
  <c r="F2093" i="33" s="1"/>
  <c r="D2094" i="33"/>
  <c r="E2094" i="33"/>
  <c r="F2094" i="33" s="1"/>
  <c r="D2095" i="33"/>
  <c r="E2095" i="33"/>
  <c r="F2095" i="33" s="1"/>
  <c r="G2095" i="33" s="1"/>
  <c r="D2096" i="33"/>
  <c r="E2096" i="33"/>
  <c r="F2096" i="33" s="1"/>
  <c r="D2097" i="33"/>
  <c r="E2097" i="33"/>
  <c r="F2097" i="33" s="1"/>
  <c r="D2098" i="33"/>
  <c r="E2098" i="33"/>
  <c r="F2098" i="33" s="1"/>
  <c r="D2099" i="33"/>
  <c r="E2099" i="33"/>
  <c r="F2099" i="33" s="1"/>
  <c r="G2099" i="33" s="1"/>
  <c r="F2003" i="33"/>
  <c r="F2004" i="33"/>
  <c r="F2005" i="33"/>
  <c r="F2006" i="33"/>
  <c r="F2007" i="33"/>
  <c r="F2008" i="33"/>
  <c r="F2009" i="33"/>
  <c r="G2009" i="33" s="1"/>
  <c r="F2010" i="33"/>
  <c r="G2010" i="33" s="1"/>
  <c r="F2011" i="33"/>
  <c r="G2011" i="33" s="1"/>
  <c r="F2012" i="33"/>
  <c r="F2013" i="33"/>
  <c r="G2002" i="33"/>
  <c r="F2002" i="33"/>
  <c r="F2001" i="33"/>
  <c r="G2013" i="33" s="1"/>
  <c r="D1936" i="33"/>
  <c r="E1936" i="33"/>
  <c r="F1936" i="33" s="1"/>
  <c r="D1937" i="33"/>
  <c r="E1937" i="33"/>
  <c r="F1937" i="33" s="1"/>
  <c r="G1937" i="33" s="1"/>
  <c r="D1938" i="33"/>
  <c r="E1938" i="33"/>
  <c r="F1938" i="33" s="1"/>
  <c r="G1938" i="33" s="1"/>
  <c r="D1939" i="33"/>
  <c r="E1939" i="33"/>
  <c r="F1939" i="33" s="1"/>
  <c r="G1939" i="33" s="1"/>
  <c r="D1940" i="33"/>
  <c r="E1940" i="33"/>
  <c r="F1940" i="33" s="1"/>
  <c r="D1941" i="33"/>
  <c r="E1941" i="33"/>
  <c r="F1941" i="33" s="1"/>
  <c r="G1941" i="33" s="1"/>
  <c r="D1942" i="33"/>
  <c r="E1942" i="33"/>
  <c r="F1942" i="33" s="1"/>
  <c r="G1942" i="33" s="1"/>
  <c r="D1943" i="33"/>
  <c r="E1943" i="33"/>
  <c r="F1943" i="33" s="1"/>
  <c r="G1943" i="33" s="1"/>
  <c r="D1944" i="33"/>
  <c r="E1944" i="33"/>
  <c r="F1944" i="33" s="1"/>
  <c r="D1945" i="33"/>
  <c r="E1945" i="33"/>
  <c r="F1945" i="33" s="1"/>
  <c r="G1945" i="33" s="1"/>
  <c r="D1946" i="33"/>
  <c r="E1946" i="33"/>
  <c r="F1946" i="33" s="1"/>
  <c r="G1946" i="33" s="1"/>
  <c r="D1947" i="33"/>
  <c r="E1947" i="33"/>
  <c r="F1947" i="33" s="1"/>
  <c r="G1947" i="33" s="1"/>
  <c r="D1948" i="33"/>
  <c r="E1948" i="33"/>
  <c r="F1948" i="33" s="1"/>
  <c r="D1949" i="33"/>
  <c r="E1949" i="33"/>
  <c r="F1949" i="33" s="1"/>
  <c r="G1949" i="33" s="1"/>
  <c r="D1950" i="33"/>
  <c r="E1950" i="33"/>
  <c r="F1950" i="33" s="1"/>
  <c r="G1950" i="33" s="1"/>
  <c r="D1951" i="33"/>
  <c r="E1951" i="33"/>
  <c r="F1951" i="33" s="1"/>
  <c r="G1951" i="33" s="1"/>
  <c r="D1952" i="33"/>
  <c r="E1952" i="33"/>
  <c r="F1952" i="33" s="1"/>
  <c r="D1953" i="33"/>
  <c r="E1953" i="33"/>
  <c r="F1953" i="33" s="1"/>
  <c r="G1953" i="33" s="1"/>
  <c r="D1954" i="33"/>
  <c r="E1954" i="33"/>
  <c r="F1954" i="33" s="1"/>
  <c r="G1954" i="33" s="1"/>
  <c r="D1955" i="33"/>
  <c r="E1955" i="33"/>
  <c r="F1955" i="33" s="1"/>
  <c r="G1955" i="33" s="1"/>
  <c r="D1956" i="33"/>
  <c r="E1956" i="33"/>
  <c r="F1956" i="33" s="1"/>
  <c r="D1957" i="33"/>
  <c r="E1957" i="33"/>
  <c r="F1957" i="33" s="1"/>
  <c r="G1957" i="33" s="1"/>
  <c r="D1958" i="33"/>
  <c r="E1958" i="33"/>
  <c r="F1958" i="33" s="1"/>
  <c r="G1958" i="33" s="1"/>
  <c r="D1959" i="33"/>
  <c r="E1959" i="33"/>
  <c r="F1959" i="33" s="1"/>
  <c r="G1959" i="33" s="1"/>
  <c r="D1960" i="33"/>
  <c r="E1960" i="33"/>
  <c r="F1960" i="33" s="1"/>
  <c r="D1961" i="33"/>
  <c r="E1961" i="33"/>
  <c r="F1961" i="33" s="1"/>
  <c r="G1961" i="33" s="1"/>
  <c r="D1962" i="33"/>
  <c r="E1962" i="33"/>
  <c r="F1962" i="33" s="1"/>
  <c r="G1962" i="33" s="1"/>
  <c r="D1963" i="33"/>
  <c r="E1963" i="33"/>
  <c r="F1963" i="33" s="1"/>
  <c r="G1963" i="33" s="1"/>
  <c r="D1964" i="33"/>
  <c r="E1964" i="33"/>
  <c r="F1964" i="33" s="1"/>
  <c r="D1965" i="33"/>
  <c r="E1965" i="33"/>
  <c r="F1965" i="33" s="1"/>
  <c r="G1965" i="33" s="1"/>
  <c r="D1966" i="33"/>
  <c r="E1966" i="33"/>
  <c r="F1966" i="33" s="1"/>
  <c r="G1966" i="33" s="1"/>
  <c r="D1967" i="33"/>
  <c r="E1967" i="33"/>
  <c r="F1967" i="33" s="1"/>
  <c r="G1967" i="33" s="1"/>
  <c r="D1968" i="33"/>
  <c r="E1968" i="33"/>
  <c r="F1968" i="33" s="1"/>
  <c r="D1969" i="33"/>
  <c r="E1969" i="33"/>
  <c r="F1969" i="33" s="1"/>
  <c r="G1969" i="33" s="1"/>
  <c r="D1970" i="33"/>
  <c r="E1970" i="33"/>
  <c r="F1970" i="33" s="1"/>
  <c r="G1970" i="33" s="1"/>
  <c r="D1971" i="33"/>
  <c r="E1971" i="33"/>
  <c r="F1971" i="33" s="1"/>
  <c r="G1971" i="33" s="1"/>
  <c r="D1972" i="33"/>
  <c r="E1972" i="33"/>
  <c r="F1972" i="33" s="1"/>
  <c r="G1972" i="33" s="1"/>
  <c r="D1973" i="33"/>
  <c r="E1973" i="33"/>
  <c r="F1973" i="33" s="1"/>
  <c r="G1973" i="33" s="1"/>
  <c r="D1974" i="33"/>
  <c r="E1974" i="33"/>
  <c r="F1974" i="33" s="1"/>
  <c r="G1974" i="33" s="1"/>
  <c r="D1975" i="33"/>
  <c r="E1975" i="33"/>
  <c r="F1975" i="33" s="1"/>
  <c r="G1975" i="33" s="1"/>
  <c r="D1976" i="33"/>
  <c r="E1976" i="33"/>
  <c r="F1976" i="33" s="1"/>
  <c r="G1976" i="33" s="1"/>
  <c r="D1977" i="33"/>
  <c r="E1977" i="33"/>
  <c r="F1977" i="33" s="1"/>
  <c r="G1977" i="33" s="1"/>
  <c r="D1978" i="33"/>
  <c r="E1978" i="33"/>
  <c r="F1978" i="33" s="1"/>
  <c r="G1978" i="33" s="1"/>
  <c r="D1979" i="33"/>
  <c r="E1979" i="33"/>
  <c r="F1979" i="33" s="1"/>
  <c r="G1979" i="33" s="1"/>
  <c r="D1980" i="33"/>
  <c r="E1980" i="33"/>
  <c r="F1980" i="33" s="1"/>
  <c r="G1980" i="33" s="1"/>
  <c r="D1981" i="33"/>
  <c r="E1981" i="33"/>
  <c r="F1981" i="33" s="1"/>
  <c r="G1981" i="33" s="1"/>
  <c r="D1982" i="33"/>
  <c r="E1982" i="33"/>
  <c r="F1982" i="33" s="1"/>
  <c r="G1982" i="33" s="1"/>
  <c r="D1983" i="33"/>
  <c r="E1983" i="33"/>
  <c r="F1983" i="33" s="1"/>
  <c r="G1983" i="33" s="1"/>
  <c r="D1984" i="33"/>
  <c r="E1984" i="33"/>
  <c r="F1984" i="33" s="1"/>
  <c r="G1984" i="33" s="1"/>
  <c r="D1985" i="33"/>
  <c r="E1985" i="33"/>
  <c r="F1985" i="33" s="1"/>
  <c r="G1985" i="33" s="1"/>
  <c r="D1986" i="33"/>
  <c r="E1986" i="33"/>
  <c r="F1986" i="33" s="1"/>
  <c r="G1986" i="33" s="1"/>
  <c r="D1987" i="33"/>
  <c r="E1987" i="33"/>
  <c r="F1987" i="33" s="1"/>
  <c r="G1987" i="33" s="1"/>
  <c r="D1988" i="33"/>
  <c r="E1988" i="33"/>
  <c r="F1988" i="33" s="1"/>
  <c r="G1988" i="33" s="1"/>
  <c r="D1989" i="33"/>
  <c r="E1989" i="33"/>
  <c r="F1989" i="33" s="1"/>
  <c r="G1989" i="33" s="1"/>
  <c r="D1990" i="33"/>
  <c r="E1990" i="33"/>
  <c r="F1990" i="33" s="1"/>
  <c r="G1990" i="33" s="1"/>
  <c r="D1991" i="33"/>
  <c r="E1991" i="33"/>
  <c r="F1991" i="33" s="1"/>
  <c r="G1991" i="33" s="1"/>
  <c r="D1992" i="33"/>
  <c r="E1992" i="33"/>
  <c r="F1992" i="33" s="1"/>
  <c r="G1992" i="33" s="1"/>
  <c r="D1993" i="33"/>
  <c r="E1993" i="33"/>
  <c r="F1993" i="33" s="1"/>
  <c r="G1993" i="33" s="1"/>
  <c r="D1994" i="33"/>
  <c r="E1994" i="33"/>
  <c r="F1994" i="33" s="1"/>
  <c r="G1994" i="33" s="1"/>
  <c r="D1995" i="33"/>
  <c r="E1995" i="33"/>
  <c r="F1995" i="33" s="1"/>
  <c r="G1995" i="33" s="1"/>
  <c r="D1996" i="33"/>
  <c r="E1996" i="33"/>
  <c r="F1996" i="33" s="1"/>
  <c r="G1996" i="33" s="1"/>
  <c r="D1997" i="33"/>
  <c r="E1997" i="33"/>
  <c r="F1997" i="33" s="1"/>
  <c r="G1997" i="33" s="1"/>
  <c r="D1998" i="33"/>
  <c r="E1998" i="33"/>
  <c r="F1998" i="33" s="1"/>
  <c r="G1998" i="33" s="1"/>
  <c r="D1999" i="33"/>
  <c r="E1999" i="33"/>
  <c r="F1999" i="33" s="1"/>
  <c r="G1999" i="33" s="1"/>
  <c r="D2000" i="33"/>
  <c r="E2000" i="33"/>
  <c r="F2000" i="33" s="1"/>
  <c r="G2000" i="33" s="1"/>
  <c r="F1924" i="33"/>
  <c r="G1924" i="33"/>
  <c r="F1925" i="33"/>
  <c r="G1925" i="33" s="1"/>
  <c r="F1926" i="33"/>
  <c r="G1926" i="33" s="1"/>
  <c r="F1927" i="33"/>
  <c r="G1927" i="33"/>
  <c r="F1928" i="33"/>
  <c r="G1928" i="33" s="1"/>
  <c r="F1929" i="33"/>
  <c r="G1929" i="33" s="1"/>
  <c r="F1930" i="33"/>
  <c r="G1930" i="33" s="1"/>
  <c r="F1931" i="33"/>
  <c r="G1931" i="33"/>
  <c r="F1932" i="33"/>
  <c r="G1932" i="33"/>
  <c r="F1933" i="33"/>
  <c r="G1933" i="33" s="1"/>
  <c r="F1934" i="33"/>
  <c r="G1934" i="33" s="1"/>
  <c r="F1923" i="33"/>
  <c r="G1923" i="33" s="1"/>
  <c r="F1922" i="33"/>
  <c r="D1857" i="33"/>
  <c r="E1857" i="33"/>
  <c r="F1857" i="33" s="1"/>
  <c r="G1857" i="33" s="1"/>
  <c r="D1858" i="33"/>
  <c r="E1858" i="33"/>
  <c r="F1858" i="33" s="1"/>
  <c r="G1858" i="33" s="1"/>
  <c r="D1859" i="33"/>
  <c r="E1859" i="33"/>
  <c r="F1859" i="33"/>
  <c r="G1859" i="33" s="1"/>
  <c r="D1860" i="33"/>
  <c r="E1860" i="33"/>
  <c r="F1860" i="33" s="1"/>
  <c r="G1860" i="33" s="1"/>
  <c r="D1861" i="33"/>
  <c r="E1861" i="33"/>
  <c r="F1861" i="33"/>
  <c r="G1861" i="33" s="1"/>
  <c r="D1862" i="33"/>
  <c r="E1862" i="33"/>
  <c r="F1862" i="33"/>
  <c r="G1862" i="33" s="1"/>
  <c r="D1863" i="33"/>
  <c r="E1863" i="33"/>
  <c r="F1863" i="33" s="1"/>
  <c r="G1863" i="33" s="1"/>
  <c r="D1864" i="33"/>
  <c r="E1864" i="33"/>
  <c r="F1864" i="33" s="1"/>
  <c r="G1864" i="33"/>
  <c r="D1865" i="33"/>
  <c r="E1865" i="33"/>
  <c r="F1865" i="33" s="1"/>
  <c r="G1865" i="33" s="1"/>
  <c r="D1866" i="33"/>
  <c r="E1866" i="33"/>
  <c r="F1866" i="33"/>
  <c r="G1866" i="33" s="1"/>
  <c r="D1867" i="33"/>
  <c r="E1867" i="33"/>
  <c r="F1867" i="33"/>
  <c r="G1867" i="33" s="1"/>
  <c r="D1868" i="33"/>
  <c r="E1868" i="33"/>
  <c r="F1868" i="33"/>
  <c r="G1868" i="33"/>
  <c r="D1869" i="33"/>
  <c r="E1869" i="33"/>
  <c r="F1869" i="33"/>
  <c r="G1869" i="33" s="1"/>
  <c r="D1870" i="33"/>
  <c r="E1870" i="33"/>
  <c r="F1870" i="33" s="1"/>
  <c r="G1870" i="33" s="1"/>
  <c r="D1871" i="33"/>
  <c r="E1871" i="33"/>
  <c r="F1871" i="33"/>
  <c r="G1871" i="33" s="1"/>
  <c r="D1872" i="33"/>
  <c r="E1872" i="33"/>
  <c r="F1872" i="33"/>
  <c r="G1872" i="33" s="1"/>
  <c r="D1873" i="33"/>
  <c r="E1873" i="33"/>
  <c r="F1873" i="33" s="1"/>
  <c r="G1873" i="33" s="1"/>
  <c r="D1874" i="33"/>
  <c r="E1874" i="33"/>
  <c r="F1874" i="33"/>
  <c r="G1874" i="33"/>
  <c r="D1875" i="33"/>
  <c r="E1875" i="33"/>
  <c r="F1875" i="33"/>
  <c r="G1875" i="33" s="1"/>
  <c r="D1876" i="33"/>
  <c r="E1876" i="33"/>
  <c r="F1876" i="33"/>
  <c r="G1876" i="33"/>
  <c r="D1877" i="33"/>
  <c r="E1877" i="33"/>
  <c r="F1877" i="33"/>
  <c r="G1877" i="33" s="1"/>
  <c r="D1878" i="33"/>
  <c r="E1878" i="33"/>
  <c r="F1878" i="33"/>
  <c r="G1878" i="33"/>
  <c r="D1879" i="33"/>
  <c r="E1879" i="33"/>
  <c r="F1879" i="33" s="1"/>
  <c r="G1879" i="33" s="1"/>
  <c r="D1880" i="33"/>
  <c r="E1880" i="33"/>
  <c r="F1880" i="33" s="1"/>
  <c r="G1880" i="33"/>
  <c r="D1881" i="33"/>
  <c r="E1881" i="33"/>
  <c r="F1881" i="33"/>
  <c r="G1881" i="33" s="1"/>
  <c r="D1882" i="33"/>
  <c r="E1882" i="33"/>
  <c r="F1882" i="33"/>
  <c r="G1882" i="33" s="1"/>
  <c r="D1883" i="33"/>
  <c r="E1883" i="33"/>
  <c r="F1883" i="33" s="1"/>
  <c r="G1883" i="33" s="1"/>
  <c r="D1884" i="33"/>
  <c r="E1884" i="33"/>
  <c r="F1884" i="33"/>
  <c r="G1884" i="33"/>
  <c r="D1885" i="33"/>
  <c r="E1885" i="33"/>
  <c r="F1885" i="33"/>
  <c r="G1885" i="33" s="1"/>
  <c r="D1886" i="33"/>
  <c r="E1886" i="33"/>
  <c r="F1886" i="33" s="1"/>
  <c r="G1886" i="33"/>
  <c r="D1887" i="33"/>
  <c r="E1887" i="33"/>
  <c r="F1887" i="33"/>
  <c r="G1887" i="33" s="1"/>
  <c r="D1888" i="33"/>
  <c r="E1888" i="33"/>
  <c r="F1888" i="33" s="1"/>
  <c r="G1888" i="33" s="1"/>
  <c r="D1889" i="33"/>
  <c r="E1889" i="33"/>
  <c r="F1889" i="33" s="1"/>
  <c r="G1889" i="33" s="1"/>
  <c r="D1890" i="33"/>
  <c r="E1890" i="33"/>
  <c r="F1890" i="33"/>
  <c r="G1890" i="33" s="1"/>
  <c r="D1891" i="33"/>
  <c r="E1891" i="33"/>
  <c r="F1891" i="33" s="1"/>
  <c r="G1891" i="33" s="1"/>
  <c r="D1892" i="33"/>
  <c r="E1892" i="33"/>
  <c r="F1892" i="33"/>
  <c r="G1892" i="33"/>
  <c r="D1893" i="33"/>
  <c r="E1893" i="33"/>
  <c r="F1893" i="33"/>
  <c r="G1893" i="33" s="1"/>
  <c r="D1894" i="33"/>
  <c r="E1894" i="33"/>
  <c r="F1894" i="33"/>
  <c r="G1894" i="33"/>
  <c r="D1895" i="33"/>
  <c r="E1895" i="33"/>
  <c r="F1895" i="33" s="1"/>
  <c r="G1895" i="33" s="1"/>
  <c r="D1896" i="33"/>
  <c r="E1896" i="33"/>
  <c r="F1896" i="33" s="1"/>
  <c r="G1896" i="33" s="1"/>
  <c r="D1897" i="33"/>
  <c r="E1897" i="33"/>
  <c r="F1897" i="33"/>
  <c r="G1897" i="33" s="1"/>
  <c r="D1898" i="33"/>
  <c r="E1898" i="33"/>
  <c r="F1898" i="33"/>
  <c r="G1898" i="33" s="1"/>
  <c r="D1899" i="33"/>
  <c r="E1899" i="33"/>
  <c r="F1899" i="33"/>
  <c r="G1899" i="33" s="1"/>
  <c r="D1900" i="33"/>
  <c r="E1900" i="33"/>
  <c r="F1900" i="33"/>
  <c r="G1900" i="33"/>
  <c r="D1901" i="33"/>
  <c r="E1901" i="33"/>
  <c r="F1901" i="33" s="1"/>
  <c r="G1901" i="33" s="1"/>
  <c r="D1902" i="33"/>
  <c r="E1902" i="33"/>
  <c r="F1902" i="33" s="1"/>
  <c r="G1902" i="33"/>
  <c r="D1903" i="33"/>
  <c r="E1903" i="33"/>
  <c r="F1903" i="33"/>
  <c r="G1903" i="33" s="1"/>
  <c r="D1904" i="33"/>
  <c r="E1904" i="33"/>
  <c r="F1904" i="33"/>
  <c r="G1904" i="33" s="1"/>
  <c r="D1905" i="33"/>
  <c r="E1905" i="33"/>
  <c r="F1905" i="33" s="1"/>
  <c r="G1905" i="33" s="1"/>
  <c r="D1906" i="33"/>
  <c r="E1906" i="33"/>
  <c r="F1906" i="33"/>
  <c r="G1906" i="33" s="1"/>
  <c r="D1907" i="33"/>
  <c r="E1907" i="33"/>
  <c r="F1907" i="33"/>
  <c r="G1907" i="33" s="1"/>
  <c r="D1908" i="33"/>
  <c r="E1908" i="33"/>
  <c r="F1908" i="33" s="1"/>
  <c r="G1908" i="33" s="1"/>
  <c r="D1909" i="33"/>
  <c r="E1909" i="33"/>
  <c r="F1909" i="33"/>
  <c r="G1909" i="33" s="1"/>
  <c r="D1910" i="33"/>
  <c r="E1910" i="33"/>
  <c r="F1910" i="33"/>
  <c r="G1910" i="33" s="1"/>
  <c r="D1911" i="33"/>
  <c r="E1911" i="33"/>
  <c r="F1911" i="33" s="1"/>
  <c r="G1911" i="33" s="1"/>
  <c r="D1912" i="33"/>
  <c r="E1912" i="33"/>
  <c r="F1912" i="33" s="1"/>
  <c r="G1912" i="33"/>
  <c r="D1913" i="33"/>
  <c r="E1913" i="33"/>
  <c r="F1913" i="33" s="1"/>
  <c r="G1913" i="33" s="1"/>
  <c r="D1914" i="33"/>
  <c r="E1914" i="33"/>
  <c r="F1914" i="33" s="1"/>
  <c r="G1914" i="33" s="1"/>
  <c r="D1915" i="33"/>
  <c r="E1915" i="33"/>
  <c r="F1915" i="33"/>
  <c r="G1915" i="33" s="1"/>
  <c r="D1916" i="33"/>
  <c r="E1916" i="33"/>
  <c r="F1916" i="33"/>
  <c r="G1916" i="33" s="1"/>
  <c r="D1917" i="33"/>
  <c r="E1917" i="33"/>
  <c r="F1917" i="33"/>
  <c r="G1917" i="33" s="1"/>
  <c r="D1918" i="33"/>
  <c r="E1918" i="33"/>
  <c r="F1918" i="33" s="1"/>
  <c r="G1918" i="33"/>
  <c r="D1919" i="33"/>
  <c r="E1919" i="33"/>
  <c r="F1919" i="33"/>
  <c r="G1919" i="33" s="1"/>
  <c r="D1920" i="33"/>
  <c r="E1920" i="33"/>
  <c r="F1920" i="33"/>
  <c r="G1920" i="33" s="1"/>
  <c r="D1921" i="33"/>
  <c r="E1921" i="33"/>
  <c r="F1921" i="33" s="1"/>
  <c r="G1921" i="33" s="1"/>
  <c r="F1845" i="33"/>
  <c r="G1845" i="33" s="1"/>
  <c r="F1846" i="33"/>
  <c r="G1846" i="33" s="1"/>
  <c r="F1847" i="33"/>
  <c r="G1847" i="33" s="1"/>
  <c r="F1848" i="33"/>
  <c r="G1848" i="33"/>
  <c r="F1849" i="33"/>
  <c r="G1849" i="33"/>
  <c r="F1850" i="33"/>
  <c r="G1850" i="33" s="1"/>
  <c r="F1851" i="33"/>
  <c r="G1851" i="33" s="1"/>
  <c r="F1852" i="33"/>
  <c r="G1852" i="33"/>
  <c r="F1853" i="33"/>
  <c r="G1853" i="33" s="1"/>
  <c r="F1854" i="33"/>
  <c r="G1854" i="33" s="1"/>
  <c r="F1855" i="33"/>
  <c r="G1855" i="33"/>
  <c r="F1844" i="33"/>
  <c r="G1844" i="33" s="1"/>
  <c r="F1843" i="33"/>
  <c r="D1781" i="33"/>
  <c r="E1781" i="33"/>
  <c r="F1781" i="33" s="1"/>
  <c r="G1781" i="33" s="1"/>
  <c r="D1782" i="33"/>
  <c r="E1782" i="33"/>
  <c r="F1782" i="33" s="1"/>
  <c r="G1782" i="33" s="1"/>
  <c r="D1783" i="33"/>
  <c r="E1783" i="33"/>
  <c r="F1783" i="33" s="1"/>
  <c r="D1784" i="33"/>
  <c r="E1784" i="33"/>
  <c r="F1784" i="33" s="1"/>
  <c r="D1785" i="33"/>
  <c r="E1785" i="33"/>
  <c r="F1785" i="33" s="1"/>
  <c r="G1785" i="33" s="1"/>
  <c r="D1786" i="33"/>
  <c r="E1786" i="33"/>
  <c r="F1786" i="33" s="1"/>
  <c r="G1786" i="33" s="1"/>
  <c r="D1787" i="33"/>
  <c r="E1787" i="33"/>
  <c r="F1787" i="33" s="1"/>
  <c r="D1788" i="33"/>
  <c r="E1788" i="33"/>
  <c r="F1788" i="33" s="1"/>
  <c r="D1789" i="33"/>
  <c r="E1789" i="33"/>
  <c r="F1789" i="33" s="1"/>
  <c r="G1789" i="33" s="1"/>
  <c r="D1790" i="33"/>
  <c r="E1790" i="33"/>
  <c r="F1790" i="33" s="1"/>
  <c r="G1790" i="33" s="1"/>
  <c r="D1791" i="33"/>
  <c r="E1791" i="33"/>
  <c r="F1791" i="33" s="1"/>
  <c r="D1792" i="33"/>
  <c r="E1792" i="33"/>
  <c r="F1792" i="33" s="1"/>
  <c r="D1793" i="33"/>
  <c r="E1793" i="33"/>
  <c r="F1793" i="33" s="1"/>
  <c r="G1793" i="33" s="1"/>
  <c r="D1794" i="33"/>
  <c r="E1794" i="33"/>
  <c r="F1794" i="33" s="1"/>
  <c r="G1794" i="33" s="1"/>
  <c r="D1795" i="33"/>
  <c r="E1795" i="33"/>
  <c r="F1795" i="33" s="1"/>
  <c r="D1796" i="33"/>
  <c r="E1796" i="33"/>
  <c r="F1796" i="33" s="1"/>
  <c r="D1797" i="33"/>
  <c r="E1797" i="33"/>
  <c r="F1797" i="33" s="1"/>
  <c r="G1797" i="33" s="1"/>
  <c r="D1798" i="33"/>
  <c r="E1798" i="33"/>
  <c r="F1798" i="33" s="1"/>
  <c r="G1798" i="33" s="1"/>
  <c r="D1799" i="33"/>
  <c r="E1799" i="33"/>
  <c r="F1799" i="33" s="1"/>
  <c r="D1800" i="33"/>
  <c r="E1800" i="33"/>
  <c r="F1800" i="33" s="1"/>
  <c r="D1801" i="33"/>
  <c r="E1801" i="33"/>
  <c r="F1801" i="33" s="1"/>
  <c r="G1801" i="33" s="1"/>
  <c r="D1802" i="33"/>
  <c r="E1802" i="33"/>
  <c r="F1802" i="33" s="1"/>
  <c r="G1802" i="33" s="1"/>
  <c r="D1803" i="33"/>
  <c r="E1803" i="33"/>
  <c r="F1803" i="33" s="1"/>
  <c r="D1804" i="33"/>
  <c r="E1804" i="33"/>
  <c r="F1804" i="33" s="1"/>
  <c r="D1805" i="33"/>
  <c r="E1805" i="33"/>
  <c r="F1805" i="33" s="1"/>
  <c r="G1805" i="33" s="1"/>
  <c r="D1806" i="33"/>
  <c r="E1806" i="33"/>
  <c r="F1806" i="33" s="1"/>
  <c r="G1806" i="33" s="1"/>
  <c r="D1807" i="33"/>
  <c r="E1807" i="33"/>
  <c r="F1807" i="33" s="1"/>
  <c r="D1808" i="33"/>
  <c r="E1808" i="33"/>
  <c r="F1808" i="33" s="1"/>
  <c r="D1809" i="33"/>
  <c r="E1809" i="33"/>
  <c r="F1809" i="33" s="1"/>
  <c r="G1809" i="33" s="1"/>
  <c r="D1810" i="33"/>
  <c r="E1810" i="33"/>
  <c r="F1810" i="33" s="1"/>
  <c r="G1810" i="33" s="1"/>
  <c r="D1811" i="33"/>
  <c r="E1811" i="33"/>
  <c r="F1811" i="33" s="1"/>
  <c r="D1812" i="33"/>
  <c r="E1812" i="33"/>
  <c r="F1812" i="33" s="1"/>
  <c r="D1813" i="33"/>
  <c r="E1813" i="33"/>
  <c r="F1813" i="33" s="1"/>
  <c r="G1813" i="33" s="1"/>
  <c r="D1814" i="33"/>
  <c r="E1814" i="33"/>
  <c r="F1814" i="33" s="1"/>
  <c r="G1814" i="33" s="1"/>
  <c r="D1815" i="33"/>
  <c r="E1815" i="33"/>
  <c r="F1815" i="33" s="1"/>
  <c r="D1816" i="33"/>
  <c r="E1816" i="33"/>
  <c r="F1816" i="33" s="1"/>
  <c r="D1817" i="33"/>
  <c r="E1817" i="33"/>
  <c r="F1817" i="33" s="1"/>
  <c r="G1817" i="33" s="1"/>
  <c r="D1818" i="33"/>
  <c r="E1818" i="33"/>
  <c r="F1818" i="33" s="1"/>
  <c r="G1818" i="33" s="1"/>
  <c r="D1819" i="33"/>
  <c r="E1819" i="33"/>
  <c r="F1819" i="33" s="1"/>
  <c r="D1820" i="33"/>
  <c r="E1820" i="33"/>
  <c r="F1820" i="33" s="1"/>
  <c r="D1821" i="33"/>
  <c r="E1821" i="33"/>
  <c r="F1821" i="33" s="1"/>
  <c r="G1821" i="33" s="1"/>
  <c r="D1822" i="33"/>
  <c r="E1822" i="33"/>
  <c r="F1822" i="33" s="1"/>
  <c r="G1822" i="33" s="1"/>
  <c r="D1823" i="33"/>
  <c r="E1823" i="33"/>
  <c r="F1823" i="33" s="1"/>
  <c r="D1824" i="33"/>
  <c r="E1824" i="33"/>
  <c r="F1824" i="33" s="1"/>
  <c r="D1825" i="33"/>
  <c r="E1825" i="33"/>
  <c r="F1825" i="33" s="1"/>
  <c r="G1825" i="33" s="1"/>
  <c r="D1826" i="33"/>
  <c r="E1826" i="33"/>
  <c r="F1826" i="33" s="1"/>
  <c r="G1826" i="33" s="1"/>
  <c r="D1827" i="33"/>
  <c r="E1827" i="33"/>
  <c r="F1827" i="33" s="1"/>
  <c r="D1828" i="33"/>
  <c r="E1828" i="33"/>
  <c r="F1828" i="33" s="1"/>
  <c r="D1829" i="33"/>
  <c r="E1829" i="33"/>
  <c r="F1829" i="33" s="1"/>
  <c r="G1829" i="33" s="1"/>
  <c r="D1830" i="33"/>
  <c r="E1830" i="33"/>
  <c r="F1830" i="33" s="1"/>
  <c r="G1830" i="33" s="1"/>
  <c r="D1831" i="33"/>
  <c r="E1831" i="33"/>
  <c r="F1831" i="33" s="1"/>
  <c r="D1832" i="33"/>
  <c r="E1832" i="33"/>
  <c r="F1832" i="33" s="1"/>
  <c r="D1833" i="33"/>
  <c r="E1833" i="33"/>
  <c r="F1833" i="33" s="1"/>
  <c r="G1833" i="33" s="1"/>
  <c r="D1834" i="33"/>
  <c r="E1834" i="33"/>
  <c r="F1834" i="33" s="1"/>
  <c r="G1834" i="33" s="1"/>
  <c r="D1835" i="33"/>
  <c r="E1835" i="33"/>
  <c r="F1835" i="33" s="1"/>
  <c r="D1836" i="33"/>
  <c r="E1836" i="33"/>
  <c r="F1836" i="33" s="1"/>
  <c r="D1837" i="33"/>
  <c r="E1837" i="33"/>
  <c r="F1837" i="33" s="1"/>
  <c r="G1837" i="33" s="1"/>
  <c r="D1838" i="33"/>
  <c r="E1838" i="33"/>
  <c r="F1838" i="33" s="1"/>
  <c r="G1838" i="33" s="1"/>
  <c r="D1839" i="33"/>
  <c r="E1839" i="33"/>
  <c r="F1839" i="33" s="1"/>
  <c r="D1840" i="33"/>
  <c r="E1840" i="33"/>
  <c r="F1840" i="33" s="1"/>
  <c r="D1841" i="33"/>
  <c r="E1841" i="33"/>
  <c r="F1841" i="33" s="1"/>
  <c r="G1841" i="33" s="1"/>
  <c r="D1842" i="33"/>
  <c r="E1842" i="33"/>
  <c r="F1842" i="33" s="1"/>
  <c r="G1842" i="33" s="1"/>
  <c r="F1769" i="33"/>
  <c r="F1770" i="33"/>
  <c r="F1771" i="33"/>
  <c r="G1771" i="33" s="1"/>
  <c r="F1772" i="33"/>
  <c r="G1772" i="33"/>
  <c r="F1773" i="33"/>
  <c r="G1773" i="33" s="1"/>
  <c r="F1774" i="33"/>
  <c r="G1774" i="33" s="1"/>
  <c r="F1775" i="33"/>
  <c r="G1775" i="33" s="1"/>
  <c r="F1776" i="33"/>
  <c r="F1777" i="33"/>
  <c r="G1777" i="33" s="1"/>
  <c r="F1778" i="33"/>
  <c r="F1779" i="33"/>
  <c r="G1779" i="33" s="1"/>
  <c r="G1768" i="33"/>
  <c r="F1768" i="33"/>
  <c r="F1767" i="33"/>
  <c r="G1776" i="33" s="1"/>
  <c r="D1707" i="33"/>
  <c r="E1707" i="33"/>
  <c r="F1707" i="33" s="1"/>
  <c r="D1708" i="33"/>
  <c r="E1708" i="33"/>
  <c r="F1708" i="33" s="1"/>
  <c r="D1709" i="33"/>
  <c r="E1709" i="33"/>
  <c r="F1709" i="33" s="1"/>
  <c r="D1710" i="33"/>
  <c r="E1710" i="33"/>
  <c r="F1710" i="33" s="1"/>
  <c r="D1711" i="33"/>
  <c r="E1711" i="33"/>
  <c r="F1711" i="33" s="1"/>
  <c r="D1712" i="33"/>
  <c r="E1712" i="33"/>
  <c r="F1712" i="33" s="1"/>
  <c r="D1713" i="33"/>
  <c r="E1713" i="33"/>
  <c r="F1713" i="33" s="1"/>
  <c r="D1714" i="33"/>
  <c r="E1714" i="33"/>
  <c r="F1714" i="33" s="1"/>
  <c r="D1715" i="33"/>
  <c r="E1715" i="33"/>
  <c r="F1715" i="33" s="1"/>
  <c r="D1716" i="33"/>
  <c r="E1716" i="33"/>
  <c r="F1716" i="33" s="1"/>
  <c r="D1717" i="33"/>
  <c r="E1717" i="33"/>
  <c r="F1717" i="33" s="1"/>
  <c r="D1718" i="33"/>
  <c r="E1718" i="33"/>
  <c r="F1718" i="33" s="1"/>
  <c r="D1719" i="33"/>
  <c r="E1719" i="33"/>
  <c r="F1719" i="33" s="1"/>
  <c r="D1720" i="33"/>
  <c r="E1720" i="33"/>
  <c r="F1720" i="33" s="1"/>
  <c r="D1721" i="33"/>
  <c r="E1721" i="33"/>
  <c r="F1721" i="33" s="1"/>
  <c r="D1722" i="33"/>
  <c r="E1722" i="33"/>
  <c r="F1722" i="33" s="1"/>
  <c r="D1723" i="33"/>
  <c r="E1723" i="33"/>
  <c r="F1723" i="33" s="1"/>
  <c r="D1724" i="33"/>
  <c r="E1724" i="33"/>
  <c r="F1724" i="33" s="1"/>
  <c r="D1725" i="33"/>
  <c r="E1725" i="33"/>
  <c r="F1725" i="33" s="1"/>
  <c r="D1726" i="33"/>
  <c r="E1726" i="33"/>
  <c r="F1726" i="33" s="1"/>
  <c r="D1727" i="33"/>
  <c r="E1727" i="33"/>
  <c r="F1727" i="33" s="1"/>
  <c r="D1728" i="33"/>
  <c r="E1728" i="33"/>
  <c r="F1728" i="33" s="1"/>
  <c r="D1729" i="33"/>
  <c r="E1729" i="33"/>
  <c r="F1729" i="33" s="1"/>
  <c r="D1730" i="33"/>
  <c r="E1730" i="33"/>
  <c r="F1730" i="33" s="1"/>
  <c r="D1731" i="33"/>
  <c r="E1731" i="33"/>
  <c r="F1731" i="33" s="1"/>
  <c r="D1732" i="33"/>
  <c r="E1732" i="33"/>
  <c r="F1732" i="33" s="1"/>
  <c r="D1733" i="33"/>
  <c r="E1733" i="33"/>
  <c r="F1733" i="33" s="1"/>
  <c r="D1734" i="33"/>
  <c r="E1734" i="33"/>
  <c r="F1734" i="33" s="1"/>
  <c r="D1735" i="33"/>
  <c r="E1735" i="33"/>
  <c r="F1735" i="33" s="1"/>
  <c r="D1736" i="33"/>
  <c r="E1736" i="33"/>
  <c r="F1736" i="33" s="1"/>
  <c r="D1737" i="33"/>
  <c r="E1737" i="33"/>
  <c r="F1737" i="33" s="1"/>
  <c r="D1738" i="33"/>
  <c r="E1738" i="33"/>
  <c r="F1738" i="33" s="1"/>
  <c r="D1739" i="33"/>
  <c r="E1739" i="33"/>
  <c r="F1739" i="33" s="1"/>
  <c r="D1740" i="33"/>
  <c r="E1740" i="33"/>
  <c r="F1740" i="33" s="1"/>
  <c r="D1741" i="33"/>
  <c r="E1741" i="33"/>
  <c r="F1741" i="33" s="1"/>
  <c r="D1742" i="33"/>
  <c r="E1742" i="33"/>
  <c r="F1742" i="33" s="1"/>
  <c r="D1743" i="33"/>
  <c r="E1743" i="33"/>
  <c r="F1743" i="33" s="1"/>
  <c r="D1744" i="33"/>
  <c r="E1744" i="33"/>
  <c r="F1744" i="33" s="1"/>
  <c r="D1745" i="33"/>
  <c r="E1745" i="33"/>
  <c r="F1745" i="33" s="1"/>
  <c r="D1746" i="33"/>
  <c r="E1746" i="33"/>
  <c r="F1746" i="33" s="1"/>
  <c r="D1747" i="33"/>
  <c r="E1747" i="33"/>
  <c r="F1747" i="33" s="1"/>
  <c r="D1748" i="33"/>
  <c r="E1748" i="33"/>
  <c r="F1748" i="33" s="1"/>
  <c r="D1749" i="33"/>
  <c r="E1749" i="33"/>
  <c r="F1749" i="33" s="1"/>
  <c r="D1750" i="33"/>
  <c r="E1750" i="33"/>
  <c r="F1750" i="33" s="1"/>
  <c r="D1751" i="33"/>
  <c r="E1751" i="33"/>
  <c r="F1751" i="33" s="1"/>
  <c r="D1752" i="33"/>
  <c r="E1752" i="33"/>
  <c r="F1752" i="33" s="1"/>
  <c r="D1753" i="33"/>
  <c r="E1753" i="33"/>
  <c r="F1753" i="33" s="1"/>
  <c r="D1754" i="33"/>
  <c r="E1754" i="33"/>
  <c r="F1754" i="33" s="1"/>
  <c r="D1755" i="33"/>
  <c r="E1755" i="33"/>
  <c r="F1755" i="33" s="1"/>
  <c r="D1756" i="33"/>
  <c r="E1756" i="33"/>
  <c r="F1756" i="33" s="1"/>
  <c r="D1757" i="33"/>
  <c r="E1757" i="33"/>
  <c r="F1757" i="33" s="1"/>
  <c r="D1758" i="33"/>
  <c r="E1758" i="33"/>
  <c r="F1758" i="33" s="1"/>
  <c r="D1759" i="33"/>
  <c r="E1759" i="33"/>
  <c r="F1759" i="33" s="1"/>
  <c r="D1760" i="33"/>
  <c r="E1760" i="33"/>
  <c r="F1760" i="33" s="1"/>
  <c r="D1761" i="33"/>
  <c r="E1761" i="33"/>
  <c r="F1761" i="33" s="1"/>
  <c r="D1762" i="33"/>
  <c r="E1762" i="33"/>
  <c r="F1762" i="33" s="1"/>
  <c r="D1763" i="33"/>
  <c r="E1763" i="33"/>
  <c r="F1763" i="33" s="1"/>
  <c r="D1764" i="33"/>
  <c r="E1764" i="33"/>
  <c r="F1764" i="33" s="1"/>
  <c r="D1765" i="33"/>
  <c r="E1765" i="33"/>
  <c r="F1765" i="33" s="1"/>
  <c r="D1766" i="33"/>
  <c r="E1766" i="33"/>
  <c r="F1766" i="33" s="1"/>
  <c r="F1695" i="33"/>
  <c r="F1696" i="33"/>
  <c r="F1697" i="33"/>
  <c r="F1698" i="33"/>
  <c r="F1699" i="33"/>
  <c r="F1700" i="33"/>
  <c r="F1701" i="33"/>
  <c r="F1702" i="33"/>
  <c r="F1703" i="33"/>
  <c r="G1703" i="33" s="1"/>
  <c r="F1704" i="33"/>
  <c r="F1705" i="33"/>
  <c r="F1693" i="33"/>
  <c r="G1699" i="33" s="1"/>
  <c r="F1694" i="33"/>
  <c r="D1632" i="33"/>
  <c r="E1632" i="33"/>
  <c r="F1632" i="33" s="1"/>
  <c r="D1633" i="33"/>
  <c r="E1633" i="33"/>
  <c r="F1633" i="33" s="1"/>
  <c r="G1633" i="33" s="1"/>
  <c r="D1634" i="33"/>
  <c r="E1634" i="33"/>
  <c r="F1634" i="33" s="1"/>
  <c r="G1634" i="33" s="1"/>
  <c r="D1635" i="33"/>
  <c r="E1635" i="33"/>
  <c r="F1635" i="33" s="1"/>
  <c r="G1635" i="33" s="1"/>
  <c r="D1636" i="33"/>
  <c r="E1636" i="33"/>
  <c r="F1636" i="33" s="1"/>
  <c r="D1637" i="33"/>
  <c r="E1637" i="33"/>
  <c r="F1637" i="33" s="1"/>
  <c r="G1637" i="33" s="1"/>
  <c r="D1638" i="33"/>
  <c r="E1638" i="33"/>
  <c r="F1638" i="33" s="1"/>
  <c r="G1638" i="33" s="1"/>
  <c r="D1639" i="33"/>
  <c r="E1639" i="33"/>
  <c r="F1639" i="33" s="1"/>
  <c r="G1639" i="33" s="1"/>
  <c r="D1640" i="33"/>
  <c r="E1640" i="33"/>
  <c r="F1640" i="33" s="1"/>
  <c r="D1641" i="33"/>
  <c r="E1641" i="33"/>
  <c r="F1641" i="33" s="1"/>
  <c r="G1641" i="33" s="1"/>
  <c r="D1642" i="33"/>
  <c r="E1642" i="33"/>
  <c r="F1642" i="33" s="1"/>
  <c r="G1642" i="33" s="1"/>
  <c r="D1643" i="33"/>
  <c r="E1643" i="33"/>
  <c r="F1643" i="33" s="1"/>
  <c r="G1643" i="33" s="1"/>
  <c r="D1644" i="33"/>
  <c r="E1644" i="33"/>
  <c r="F1644" i="33" s="1"/>
  <c r="D1645" i="33"/>
  <c r="E1645" i="33"/>
  <c r="F1645" i="33" s="1"/>
  <c r="G1645" i="33" s="1"/>
  <c r="D1646" i="33"/>
  <c r="E1646" i="33"/>
  <c r="F1646" i="33" s="1"/>
  <c r="G1646" i="33" s="1"/>
  <c r="D1647" i="33"/>
  <c r="E1647" i="33"/>
  <c r="F1647" i="33" s="1"/>
  <c r="G1647" i="33" s="1"/>
  <c r="D1648" i="33"/>
  <c r="E1648" i="33"/>
  <c r="F1648" i="33" s="1"/>
  <c r="D1649" i="33"/>
  <c r="E1649" i="33"/>
  <c r="F1649" i="33" s="1"/>
  <c r="G1649" i="33" s="1"/>
  <c r="D1650" i="33"/>
  <c r="E1650" i="33"/>
  <c r="F1650" i="33" s="1"/>
  <c r="G1650" i="33" s="1"/>
  <c r="D1651" i="33"/>
  <c r="E1651" i="33"/>
  <c r="F1651" i="33" s="1"/>
  <c r="G1651" i="33" s="1"/>
  <c r="D1652" i="33"/>
  <c r="E1652" i="33"/>
  <c r="F1652" i="33" s="1"/>
  <c r="D1653" i="33"/>
  <c r="E1653" i="33"/>
  <c r="F1653" i="33" s="1"/>
  <c r="G1653" i="33" s="1"/>
  <c r="D1654" i="33"/>
  <c r="E1654" i="33"/>
  <c r="F1654" i="33" s="1"/>
  <c r="G1654" i="33" s="1"/>
  <c r="D1655" i="33"/>
  <c r="E1655" i="33"/>
  <c r="F1655" i="33" s="1"/>
  <c r="G1655" i="33" s="1"/>
  <c r="D1656" i="33"/>
  <c r="E1656" i="33"/>
  <c r="F1656" i="33" s="1"/>
  <c r="D1657" i="33"/>
  <c r="E1657" i="33"/>
  <c r="F1657" i="33" s="1"/>
  <c r="G1657" i="33" s="1"/>
  <c r="D1658" i="33"/>
  <c r="E1658" i="33"/>
  <c r="F1658" i="33" s="1"/>
  <c r="G1658" i="33" s="1"/>
  <c r="D1659" i="33"/>
  <c r="E1659" i="33"/>
  <c r="F1659" i="33" s="1"/>
  <c r="G1659" i="33" s="1"/>
  <c r="D1660" i="33"/>
  <c r="E1660" i="33"/>
  <c r="F1660" i="33" s="1"/>
  <c r="D1661" i="33"/>
  <c r="E1661" i="33"/>
  <c r="F1661" i="33" s="1"/>
  <c r="G1661" i="33" s="1"/>
  <c r="D1662" i="33"/>
  <c r="E1662" i="33"/>
  <c r="F1662" i="33" s="1"/>
  <c r="G1662" i="33" s="1"/>
  <c r="D1663" i="33"/>
  <c r="E1663" i="33"/>
  <c r="F1663" i="33" s="1"/>
  <c r="G1663" i="33" s="1"/>
  <c r="D1664" i="33"/>
  <c r="E1664" i="33"/>
  <c r="F1664" i="33" s="1"/>
  <c r="D1665" i="33"/>
  <c r="E1665" i="33"/>
  <c r="F1665" i="33" s="1"/>
  <c r="G1665" i="33" s="1"/>
  <c r="D1666" i="33"/>
  <c r="E1666" i="33"/>
  <c r="F1666" i="33" s="1"/>
  <c r="G1666" i="33" s="1"/>
  <c r="D1667" i="33"/>
  <c r="E1667" i="33"/>
  <c r="F1667" i="33" s="1"/>
  <c r="G1667" i="33" s="1"/>
  <c r="D1668" i="33"/>
  <c r="E1668" i="33"/>
  <c r="F1668" i="33" s="1"/>
  <c r="D1669" i="33"/>
  <c r="E1669" i="33"/>
  <c r="F1669" i="33" s="1"/>
  <c r="G1669" i="33" s="1"/>
  <c r="D1670" i="33"/>
  <c r="E1670" i="33"/>
  <c r="F1670" i="33" s="1"/>
  <c r="G1670" i="33" s="1"/>
  <c r="D1671" i="33"/>
  <c r="E1671" i="33"/>
  <c r="F1671" i="33" s="1"/>
  <c r="G1671" i="33" s="1"/>
  <c r="D1672" i="33"/>
  <c r="E1672" i="33"/>
  <c r="F1672" i="33" s="1"/>
  <c r="D1673" i="33"/>
  <c r="E1673" i="33"/>
  <c r="F1673" i="33" s="1"/>
  <c r="G1673" i="33" s="1"/>
  <c r="D1674" i="33"/>
  <c r="E1674" i="33"/>
  <c r="F1674" i="33" s="1"/>
  <c r="G1674" i="33" s="1"/>
  <c r="D1675" i="33"/>
  <c r="E1675" i="33"/>
  <c r="F1675" i="33" s="1"/>
  <c r="G1675" i="33" s="1"/>
  <c r="D1676" i="33"/>
  <c r="E1676" i="33"/>
  <c r="F1676" i="33" s="1"/>
  <c r="D1677" i="33"/>
  <c r="E1677" i="33"/>
  <c r="F1677" i="33" s="1"/>
  <c r="G1677" i="33" s="1"/>
  <c r="D1678" i="33"/>
  <c r="E1678" i="33"/>
  <c r="F1678" i="33" s="1"/>
  <c r="G1678" i="33" s="1"/>
  <c r="D1679" i="33"/>
  <c r="E1679" i="33"/>
  <c r="F1679" i="33" s="1"/>
  <c r="G1679" i="33" s="1"/>
  <c r="D1680" i="33"/>
  <c r="E1680" i="33"/>
  <c r="F1680" i="33" s="1"/>
  <c r="D1681" i="33"/>
  <c r="E1681" i="33"/>
  <c r="F1681" i="33" s="1"/>
  <c r="G1681" i="33" s="1"/>
  <c r="D1682" i="33"/>
  <c r="E1682" i="33"/>
  <c r="F1682" i="33" s="1"/>
  <c r="G1682" i="33" s="1"/>
  <c r="D1683" i="33"/>
  <c r="E1683" i="33"/>
  <c r="F1683" i="33" s="1"/>
  <c r="G1683" i="33" s="1"/>
  <c r="D1684" i="33"/>
  <c r="E1684" i="33"/>
  <c r="F1684" i="33" s="1"/>
  <c r="D1685" i="33"/>
  <c r="E1685" i="33"/>
  <c r="F1685" i="33" s="1"/>
  <c r="G1685" i="33" s="1"/>
  <c r="D1686" i="33"/>
  <c r="E1686" i="33"/>
  <c r="F1686" i="33" s="1"/>
  <c r="G1686" i="33" s="1"/>
  <c r="D1687" i="33"/>
  <c r="E1687" i="33"/>
  <c r="F1687" i="33" s="1"/>
  <c r="G1687" i="33" s="1"/>
  <c r="D1688" i="33"/>
  <c r="E1688" i="33"/>
  <c r="F1688" i="33" s="1"/>
  <c r="D1689" i="33"/>
  <c r="E1689" i="33"/>
  <c r="F1689" i="33" s="1"/>
  <c r="G1689" i="33" s="1"/>
  <c r="D1690" i="33"/>
  <c r="E1690" i="33"/>
  <c r="F1690" i="33" s="1"/>
  <c r="G1690" i="33" s="1"/>
  <c r="D1691" i="33"/>
  <c r="E1691" i="33"/>
  <c r="F1691" i="33" s="1"/>
  <c r="G1691" i="33" s="1"/>
  <c r="D1692" i="33"/>
  <c r="E1692" i="33"/>
  <c r="F1692" i="33" s="1"/>
  <c r="F1620" i="33"/>
  <c r="G1620" i="33" s="1"/>
  <c r="F1621" i="33"/>
  <c r="G1621" i="33" s="1"/>
  <c r="F1622" i="33"/>
  <c r="G1622" i="33"/>
  <c r="F1623" i="33"/>
  <c r="G1623" i="33" s="1"/>
  <c r="F1624" i="33"/>
  <c r="G1624" i="33"/>
  <c r="F1625" i="33"/>
  <c r="G1625" i="33" s="1"/>
  <c r="F1626" i="33"/>
  <c r="G1626" i="33"/>
  <c r="F1627" i="33"/>
  <c r="G1627" i="33"/>
  <c r="F1628" i="33"/>
  <c r="G1628" i="33" s="1"/>
  <c r="F1629" i="33"/>
  <c r="G1629" i="33" s="1"/>
  <c r="F1630" i="33"/>
  <c r="G1630" i="33" s="1"/>
  <c r="G1619" i="33"/>
  <c r="F1619" i="33"/>
  <c r="F1618" i="33"/>
  <c r="D1562" i="33"/>
  <c r="E1562" i="33"/>
  <c r="F1562" i="33" s="1"/>
  <c r="G1562" i="33" s="1"/>
  <c r="D1563" i="33"/>
  <c r="E1563" i="33"/>
  <c r="F1563" i="33" s="1"/>
  <c r="D1564" i="33"/>
  <c r="E1564" i="33"/>
  <c r="F1564" i="33" s="1"/>
  <c r="G1564" i="33" s="1"/>
  <c r="D1565" i="33"/>
  <c r="E1565" i="33"/>
  <c r="F1565" i="33" s="1"/>
  <c r="D1566" i="33"/>
  <c r="E1566" i="33"/>
  <c r="F1566" i="33" s="1"/>
  <c r="G1566" i="33" s="1"/>
  <c r="D1567" i="33"/>
  <c r="E1567" i="33"/>
  <c r="F1567" i="33" s="1"/>
  <c r="D1568" i="33"/>
  <c r="E1568" i="33"/>
  <c r="F1568" i="33" s="1"/>
  <c r="G1568" i="33" s="1"/>
  <c r="D1569" i="33"/>
  <c r="E1569" i="33"/>
  <c r="F1569" i="33" s="1"/>
  <c r="D1570" i="33"/>
  <c r="E1570" i="33"/>
  <c r="F1570" i="33" s="1"/>
  <c r="G1570" i="33" s="1"/>
  <c r="D1571" i="33"/>
  <c r="E1571" i="33"/>
  <c r="F1571" i="33" s="1"/>
  <c r="D1572" i="33"/>
  <c r="E1572" i="33"/>
  <c r="F1572" i="33" s="1"/>
  <c r="G1572" i="33" s="1"/>
  <c r="D1573" i="33"/>
  <c r="E1573" i="33"/>
  <c r="F1573" i="33" s="1"/>
  <c r="D1574" i="33"/>
  <c r="E1574" i="33"/>
  <c r="F1574" i="33" s="1"/>
  <c r="G1574" i="33" s="1"/>
  <c r="D1575" i="33"/>
  <c r="E1575" i="33"/>
  <c r="F1575" i="33" s="1"/>
  <c r="D1576" i="33"/>
  <c r="E1576" i="33"/>
  <c r="F1576" i="33" s="1"/>
  <c r="G1576" i="33" s="1"/>
  <c r="D1577" i="33"/>
  <c r="E1577" i="33"/>
  <c r="F1577" i="33" s="1"/>
  <c r="D1578" i="33"/>
  <c r="E1578" i="33"/>
  <c r="F1578" i="33" s="1"/>
  <c r="G1578" i="33" s="1"/>
  <c r="D1579" i="33"/>
  <c r="E1579" i="33"/>
  <c r="F1579" i="33" s="1"/>
  <c r="D1580" i="33"/>
  <c r="E1580" i="33"/>
  <c r="F1580" i="33" s="1"/>
  <c r="G1580" i="33" s="1"/>
  <c r="D1581" i="33"/>
  <c r="E1581" i="33"/>
  <c r="F1581" i="33" s="1"/>
  <c r="G1581" i="33" s="1"/>
  <c r="D1582" i="33"/>
  <c r="E1582" i="33"/>
  <c r="F1582" i="33" s="1"/>
  <c r="G1582" i="33" s="1"/>
  <c r="D1583" i="33"/>
  <c r="E1583" i="33"/>
  <c r="F1583" i="33" s="1"/>
  <c r="D1584" i="33"/>
  <c r="E1584" i="33"/>
  <c r="F1584" i="33" s="1"/>
  <c r="G1584" i="33" s="1"/>
  <c r="D1585" i="33"/>
  <c r="E1585" i="33"/>
  <c r="F1585" i="33" s="1"/>
  <c r="G1585" i="33" s="1"/>
  <c r="D1586" i="33"/>
  <c r="E1586" i="33"/>
  <c r="F1586" i="33" s="1"/>
  <c r="G1586" i="33" s="1"/>
  <c r="D1587" i="33"/>
  <c r="E1587" i="33"/>
  <c r="F1587" i="33" s="1"/>
  <c r="D1588" i="33"/>
  <c r="E1588" i="33"/>
  <c r="F1588" i="33" s="1"/>
  <c r="G1588" i="33" s="1"/>
  <c r="D1589" i="33"/>
  <c r="E1589" i="33"/>
  <c r="F1589" i="33" s="1"/>
  <c r="G1589" i="33" s="1"/>
  <c r="D1590" i="33"/>
  <c r="E1590" i="33"/>
  <c r="F1590" i="33" s="1"/>
  <c r="G1590" i="33" s="1"/>
  <c r="D1591" i="33"/>
  <c r="E1591" i="33"/>
  <c r="F1591" i="33" s="1"/>
  <c r="D1592" i="33"/>
  <c r="E1592" i="33"/>
  <c r="F1592" i="33" s="1"/>
  <c r="G1592" i="33" s="1"/>
  <c r="D1593" i="33"/>
  <c r="E1593" i="33"/>
  <c r="F1593" i="33" s="1"/>
  <c r="G1593" i="33" s="1"/>
  <c r="D1594" i="33"/>
  <c r="E1594" i="33"/>
  <c r="F1594" i="33" s="1"/>
  <c r="G1594" i="33" s="1"/>
  <c r="D1595" i="33"/>
  <c r="E1595" i="33"/>
  <c r="F1595" i="33" s="1"/>
  <c r="D1596" i="33"/>
  <c r="E1596" i="33"/>
  <c r="F1596" i="33" s="1"/>
  <c r="G1596" i="33" s="1"/>
  <c r="D1597" i="33"/>
  <c r="E1597" i="33"/>
  <c r="F1597" i="33" s="1"/>
  <c r="G1597" i="33" s="1"/>
  <c r="D1598" i="33"/>
  <c r="E1598" i="33"/>
  <c r="F1598" i="33" s="1"/>
  <c r="G1598" i="33" s="1"/>
  <c r="D1599" i="33"/>
  <c r="E1599" i="33"/>
  <c r="F1599" i="33" s="1"/>
  <c r="D1600" i="33"/>
  <c r="E1600" i="33"/>
  <c r="F1600" i="33" s="1"/>
  <c r="G1600" i="33" s="1"/>
  <c r="D1601" i="33"/>
  <c r="E1601" i="33"/>
  <c r="F1601" i="33" s="1"/>
  <c r="G1601" i="33" s="1"/>
  <c r="D1602" i="33"/>
  <c r="E1602" i="33"/>
  <c r="F1602" i="33" s="1"/>
  <c r="G1602" i="33" s="1"/>
  <c r="D1603" i="33"/>
  <c r="E1603" i="33"/>
  <c r="F1603" i="33" s="1"/>
  <c r="D1604" i="33"/>
  <c r="E1604" i="33"/>
  <c r="F1604" i="33" s="1"/>
  <c r="G1604" i="33" s="1"/>
  <c r="D1605" i="33"/>
  <c r="E1605" i="33"/>
  <c r="F1605" i="33" s="1"/>
  <c r="G1605" i="33" s="1"/>
  <c r="D1606" i="33"/>
  <c r="E1606" i="33"/>
  <c r="F1606" i="33" s="1"/>
  <c r="G1606" i="33" s="1"/>
  <c r="D1607" i="33"/>
  <c r="E1607" i="33"/>
  <c r="F1607" i="33" s="1"/>
  <c r="D1608" i="33"/>
  <c r="E1608" i="33"/>
  <c r="F1608" i="33" s="1"/>
  <c r="G1608" i="33" s="1"/>
  <c r="D1609" i="33"/>
  <c r="E1609" i="33"/>
  <c r="F1609" i="33" s="1"/>
  <c r="G1609" i="33" s="1"/>
  <c r="D1610" i="33"/>
  <c r="E1610" i="33"/>
  <c r="F1610" i="33" s="1"/>
  <c r="G1610" i="33" s="1"/>
  <c r="D1611" i="33"/>
  <c r="E1611" i="33"/>
  <c r="F1611" i="33" s="1"/>
  <c r="D1612" i="33"/>
  <c r="E1612" i="33"/>
  <c r="F1612" i="33" s="1"/>
  <c r="G1612" i="33" s="1"/>
  <c r="D1613" i="33"/>
  <c r="E1613" i="33"/>
  <c r="F1613" i="33" s="1"/>
  <c r="G1613" i="33" s="1"/>
  <c r="D1614" i="33"/>
  <c r="E1614" i="33"/>
  <c r="F1614" i="33" s="1"/>
  <c r="G1614" i="33" s="1"/>
  <c r="D1615" i="33"/>
  <c r="E1615" i="33"/>
  <c r="F1615" i="33" s="1"/>
  <c r="D1616" i="33"/>
  <c r="E1616" i="33"/>
  <c r="F1616" i="33" s="1"/>
  <c r="G1616" i="33" s="1"/>
  <c r="D1617" i="33"/>
  <c r="E1617" i="33"/>
  <c r="F1617" i="33" s="1"/>
  <c r="G1617" i="33" s="1"/>
  <c r="F1550" i="33"/>
  <c r="G1550" i="33"/>
  <c r="F1551" i="33"/>
  <c r="F1552" i="33"/>
  <c r="G1552" i="33"/>
  <c r="F1553" i="33"/>
  <c r="G1553" i="33" s="1"/>
  <c r="F1554" i="33"/>
  <c r="G1554" i="33"/>
  <c r="F1555" i="33"/>
  <c r="G1555" i="33" s="1"/>
  <c r="F1556" i="33"/>
  <c r="F1557" i="33"/>
  <c r="G1557" i="33"/>
  <c r="F1558" i="33"/>
  <c r="G1558" i="33" s="1"/>
  <c r="F1559" i="33"/>
  <c r="G1559" i="33" s="1"/>
  <c r="F1560" i="33"/>
  <c r="G1560" i="33" s="1"/>
  <c r="F1548" i="33"/>
  <c r="F1549" i="33"/>
  <c r="D1482" i="33"/>
  <c r="E1482" i="33"/>
  <c r="F1482" i="33" s="1"/>
  <c r="D1483" i="33"/>
  <c r="E1483" i="33"/>
  <c r="F1483" i="33" s="1"/>
  <c r="D1484" i="33"/>
  <c r="E1484" i="33"/>
  <c r="F1484" i="33" s="1"/>
  <c r="D1485" i="33"/>
  <c r="E1485" i="33"/>
  <c r="F1485" i="33" s="1"/>
  <c r="D1486" i="33"/>
  <c r="E1486" i="33"/>
  <c r="F1486" i="33" s="1"/>
  <c r="D1487" i="33"/>
  <c r="E1487" i="33"/>
  <c r="F1487" i="33" s="1"/>
  <c r="D1488" i="33"/>
  <c r="E1488" i="33"/>
  <c r="F1488" i="33" s="1"/>
  <c r="D1489" i="33"/>
  <c r="E1489" i="33"/>
  <c r="F1489" i="33" s="1"/>
  <c r="D1490" i="33"/>
  <c r="E1490" i="33"/>
  <c r="F1490" i="33" s="1"/>
  <c r="D1491" i="33"/>
  <c r="E1491" i="33"/>
  <c r="F1491" i="33" s="1"/>
  <c r="D1492" i="33"/>
  <c r="E1492" i="33"/>
  <c r="F1492" i="33" s="1"/>
  <c r="D1493" i="33"/>
  <c r="E1493" i="33"/>
  <c r="F1493" i="33" s="1"/>
  <c r="D1494" i="33"/>
  <c r="E1494" i="33"/>
  <c r="F1494" i="33" s="1"/>
  <c r="D1495" i="33"/>
  <c r="E1495" i="33"/>
  <c r="F1495" i="33" s="1"/>
  <c r="D1496" i="33"/>
  <c r="E1496" i="33"/>
  <c r="F1496" i="33" s="1"/>
  <c r="D1497" i="33"/>
  <c r="E1497" i="33"/>
  <c r="F1497" i="33" s="1"/>
  <c r="D1498" i="33"/>
  <c r="E1498" i="33"/>
  <c r="F1498" i="33" s="1"/>
  <c r="D1499" i="33"/>
  <c r="E1499" i="33"/>
  <c r="F1499" i="33" s="1"/>
  <c r="D1500" i="33"/>
  <c r="E1500" i="33"/>
  <c r="F1500" i="33" s="1"/>
  <c r="D1501" i="33"/>
  <c r="E1501" i="33"/>
  <c r="F1501" i="33" s="1"/>
  <c r="D1502" i="33"/>
  <c r="E1502" i="33"/>
  <c r="F1502" i="33" s="1"/>
  <c r="D1503" i="33"/>
  <c r="E1503" i="33"/>
  <c r="F1503" i="33" s="1"/>
  <c r="D1504" i="33"/>
  <c r="E1504" i="33"/>
  <c r="F1504" i="33" s="1"/>
  <c r="D1505" i="33"/>
  <c r="E1505" i="33"/>
  <c r="F1505" i="33" s="1"/>
  <c r="D1506" i="33"/>
  <c r="E1506" i="33"/>
  <c r="F1506" i="33" s="1"/>
  <c r="D1507" i="33"/>
  <c r="E1507" i="33"/>
  <c r="F1507" i="33" s="1"/>
  <c r="D1508" i="33"/>
  <c r="E1508" i="33"/>
  <c r="F1508" i="33" s="1"/>
  <c r="D1509" i="33"/>
  <c r="E1509" i="33"/>
  <c r="F1509" i="33" s="1"/>
  <c r="D1510" i="33"/>
  <c r="E1510" i="33"/>
  <c r="F1510" i="33" s="1"/>
  <c r="D1511" i="33"/>
  <c r="E1511" i="33"/>
  <c r="F1511" i="33" s="1"/>
  <c r="D1512" i="33"/>
  <c r="E1512" i="33"/>
  <c r="F1512" i="33" s="1"/>
  <c r="D1513" i="33"/>
  <c r="E1513" i="33"/>
  <c r="F1513" i="33" s="1"/>
  <c r="D1514" i="33"/>
  <c r="E1514" i="33"/>
  <c r="F1514" i="33" s="1"/>
  <c r="D1515" i="33"/>
  <c r="E1515" i="33"/>
  <c r="F1515" i="33" s="1"/>
  <c r="D1516" i="33"/>
  <c r="E1516" i="33"/>
  <c r="F1516" i="33" s="1"/>
  <c r="D1517" i="33"/>
  <c r="E1517" i="33"/>
  <c r="F1517" i="33" s="1"/>
  <c r="D1518" i="33"/>
  <c r="E1518" i="33"/>
  <c r="F1518" i="33" s="1"/>
  <c r="D1519" i="33"/>
  <c r="E1519" i="33"/>
  <c r="F1519" i="33" s="1"/>
  <c r="D1520" i="33"/>
  <c r="E1520" i="33"/>
  <c r="F1520" i="33" s="1"/>
  <c r="D1521" i="33"/>
  <c r="E1521" i="33"/>
  <c r="F1521" i="33" s="1"/>
  <c r="D1522" i="33"/>
  <c r="E1522" i="33"/>
  <c r="F1522" i="33" s="1"/>
  <c r="D1523" i="33"/>
  <c r="E1523" i="33"/>
  <c r="F1523" i="33" s="1"/>
  <c r="D1524" i="33"/>
  <c r="E1524" i="33"/>
  <c r="F1524" i="33" s="1"/>
  <c r="D1525" i="33"/>
  <c r="E1525" i="33"/>
  <c r="F1525" i="33" s="1"/>
  <c r="D1526" i="33"/>
  <c r="E1526" i="33"/>
  <c r="F1526" i="33" s="1"/>
  <c r="D1527" i="33"/>
  <c r="E1527" i="33"/>
  <c r="F1527" i="33" s="1"/>
  <c r="D1528" i="33"/>
  <c r="E1528" i="33"/>
  <c r="F1528" i="33" s="1"/>
  <c r="D1529" i="33"/>
  <c r="E1529" i="33"/>
  <c r="F1529" i="33" s="1"/>
  <c r="D1530" i="33"/>
  <c r="E1530" i="33"/>
  <c r="F1530" i="33" s="1"/>
  <c r="D1531" i="33"/>
  <c r="E1531" i="33"/>
  <c r="F1531" i="33" s="1"/>
  <c r="D1532" i="33"/>
  <c r="E1532" i="33"/>
  <c r="F1532" i="33" s="1"/>
  <c r="D1533" i="33"/>
  <c r="E1533" i="33"/>
  <c r="F1533" i="33" s="1"/>
  <c r="D1534" i="33"/>
  <c r="E1534" i="33"/>
  <c r="F1534" i="33" s="1"/>
  <c r="D1535" i="33"/>
  <c r="E1535" i="33"/>
  <c r="F1535" i="33" s="1"/>
  <c r="D1536" i="33"/>
  <c r="E1536" i="33"/>
  <c r="F1536" i="33" s="1"/>
  <c r="D1537" i="33"/>
  <c r="E1537" i="33"/>
  <c r="F1537" i="33" s="1"/>
  <c r="D1538" i="33"/>
  <c r="E1538" i="33"/>
  <c r="F1538" i="33" s="1"/>
  <c r="D1539" i="33"/>
  <c r="E1539" i="33"/>
  <c r="F1539" i="33" s="1"/>
  <c r="D1540" i="33"/>
  <c r="E1540" i="33"/>
  <c r="F1540" i="33" s="1"/>
  <c r="D1541" i="33"/>
  <c r="E1541" i="33"/>
  <c r="F1541" i="33" s="1"/>
  <c r="D1542" i="33"/>
  <c r="E1542" i="33"/>
  <c r="F1542" i="33" s="1"/>
  <c r="D1543" i="33"/>
  <c r="E1543" i="33"/>
  <c r="F1543" i="33" s="1"/>
  <c r="D1544" i="33"/>
  <c r="E1544" i="33"/>
  <c r="F1544" i="33" s="1"/>
  <c r="D1545" i="33"/>
  <c r="E1545" i="33"/>
  <c r="F1545" i="33" s="1"/>
  <c r="D1546" i="33"/>
  <c r="E1546" i="33"/>
  <c r="F1546" i="33" s="1"/>
  <c r="D1547" i="33"/>
  <c r="E1547" i="33"/>
  <c r="F1547" i="33" s="1"/>
  <c r="F1470" i="33"/>
  <c r="F1471" i="33"/>
  <c r="F1472" i="33"/>
  <c r="F1473" i="33"/>
  <c r="F1474" i="33"/>
  <c r="F1475" i="33"/>
  <c r="F1476" i="33"/>
  <c r="F1477" i="33"/>
  <c r="F1478" i="33"/>
  <c r="F1479" i="33"/>
  <c r="F1480" i="33"/>
  <c r="F1469" i="33"/>
  <c r="F1468" i="33"/>
  <c r="G1477" i="33" s="1"/>
  <c r="D1391" i="33"/>
  <c r="E1391" i="33"/>
  <c r="F1391" i="33" s="1"/>
  <c r="D1392" i="33"/>
  <c r="E1392" i="33"/>
  <c r="F1392" i="33" s="1"/>
  <c r="D1393" i="33"/>
  <c r="E1393" i="33"/>
  <c r="F1393" i="33" s="1"/>
  <c r="D1394" i="33"/>
  <c r="E1394" i="33"/>
  <c r="F1394" i="33" s="1"/>
  <c r="D1395" i="33"/>
  <c r="E1395" i="33"/>
  <c r="F1395" i="33" s="1"/>
  <c r="D1396" i="33"/>
  <c r="E1396" i="33"/>
  <c r="F1396" i="33" s="1"/>
  <c r="D1397" i="33"/>
  <c r="E1397" i="33"/>
  <c r="F1397" i="33" s="1"/>
  <c r="D1398" i="33"/>
  <c r="E1398" i="33"/>
  <c r="F1398" i="33" s="1"/>
  <c r="D1399" i="33"/>
  <c r="E1399" i="33"/>
  <c r="F1399" i="33" s="1"/>
  <c r="D1400" i="33"/>
  <c r="E1400" i="33"/>
  <c r="F1400" i="33" s="1"/>
  <c r="D1401" i="33"/>
  <c r="E1401" i="33"/>
  <c r="F1401" i="33" s="1"/>
  <c r="D1402" i="33"/>
  <c r="E1402" i="33"/>
  <c r="F1402" i="33" s="1"/>
  <c r="D1403" i="33"/>
  <c r="E1403" i="33"/>
  <c r="F1403" i="33" s="1"/>
  <c r="D1404" i="33"/>
  <c r="E1404" i="33"/>
  <c r="F1404" i="33" s="1"/>
  <c r="D1405" i="33"/>
  <c r="E1405" i="33"/>
  <c r="F1405" i="33" s="1"/>
  <c r="D1406" i="33"/>
  <c r="E1406" i="33"/>
  <c r="F1406" i="33" s="1"/>
  <c r="D1407" i="33"/>
  <c r="E1407" i="33"/>
  <c r="F1407" i="33" s="1"/>
  <c r="D1408" i="33"/>
  <c r="E1408" i="33"/>
  <c r="F1408" i="33" s="1"/>
  <c r="D1409" i="33"/>
  <c r="E1409" i="33"/>
  <c r="F1409" i="33" s="1"/>
  <c r="D1410" i="33"/>
  <c r="E1410" i="33"/>
  <c r="F1410" i="33" s="1"/>
  <c r="D1411" i="33"/>
  <c r="E1411" i="33"/>
  <c r="F1411" i="33" s="1"/>
  <c r="D1412" i="33"/>
  <c r="E1412" i="33"/>
  <c r="F1412" i="33" s="1"/>
  <c r="D1413" i="33"/>
  <c r="E1413" i="33"/>
  <c r="F1413" i="33" s="1"/>
  <c r="D1414" i="33"/>
  <c r="E1414" i="33"/>
  <c r="F1414" i="33" s="1"/>
  <c r="D1415" i="33"/>
  <c r="E1415" i="33"/>
  <c r="F1415" i="33" s="1"/>
  <c r="D1416" i="33"/>
  <c r="E1416" i="33"/>
  <c r="F1416" i="33" s="1"/>
  <c r="D1417" i="33"/>
  <c r="E1417" i="33"/>
  <c r="F1417" i="33" s="1"/>
  <c r="D1418" i="33"/>
  <c r="E1418" i="33"/>
  <c r="F1418" i="33" s="1"/>
  <c r="D1419" i="33"/>
  <c r="E1419" i="33"/>
  <c r="F1419" i="33" s="1"/>
  <c r="D1420" i="33"/>
  <c r="E1420" i="33"/>
  <c r="F1420" i="33" s="1"/>
  <c r="D1421" i="33"/>
  <c r="E1421" i="33"/>
  <c r="F1421" i="33" s="1"/>
  <c r="D1422" i="33"/>
  <c r="E1422" i="33"/>
  <c r="F1422" i="33" s="1"/>
  <c r="D1423" i="33"/>
  <c r="E1423" i="33"/>
  <c r="F1423" i="33" s="1"/>
  <c r="D1424" i="33"/>
  <c r="E1424" i="33"/>
  <c r="F1424" i="33" s="1"/>
  <c r="D1425" i="33"/>
  <c r="E1425" i="33"/>
  <c r="F1425" i="33" s="1"/>
  <c r="D1426" i="33"/>
  <c r="E1426" i="33"/>
  <c r="F1426" i="33" s="1"/>
  <c r="D1427" i="33"/>
  <c r="E1427" i="33"/>
  <c r="F1427" i="33" s="1"/>
  <c r="D1428" i="33"/>
  <c r="E1428" i="33"/>
  <c r="F1428" i="33" s="1"/>
  <c r="D1429" i="33"/>
  <c r="E1429" i="33"/>
  <c r="F1429" i="33" s="1"/>
  <c r="D1430" i="33"/>
  <c r="E1430" i="33"/>
  <c r="F1430" i="33" s="1"/>
  <c r="D1431" i="33"/>
  <c r="E1431" i="33"/>
  <c r="F1431" i="33" s="1"/>
  <c r="D1432" i="33"/>
  <c r="E1432" i="33"/>
  <c r="F1432" i="33" s="1"/>
  <c r="D1433" i="33"/>
  <c r="E1433" i="33"/>
  <c r="F1433" i="33" s="1"/>
  <c r="D1434" i="33"/>
  <c r="E1434" i="33"/>
  <c r="F1434" i="33" s="1"/>
  <c r="D1435" i="33"/>
  <c r="E1435" i="33"/>
  <c r="F1435" i="33" s="1"/>
  <c r="D1436" i="33"/>
  <c r="E1436" i="33"/>
  <c r="F1436" i="33" s="1"/>
  <c r="D1437" i="33"/>
  <c r="E1437" i="33"/>
  <c r="F1437" i="33" s="1"/>
  <c r="D1438" i="33"/>
  <c r="E1438" i="33"/>
  <c r="F1438" i="33" s="1"/>
  <c r="D1439" i="33"/>
  <c r="E1439" i="33"/>
  <c r="F1439" i="33" s="1"/>
  <c r="D1440" i="33"/>
  <c r="E1440" i="33"/>
  <c r="F1440" i="33" s="1"/>
  <c r="D1441" i="33"/>
  <c r="E1441" i="33"/>
  <c r="F1441" i="33" s="1"/>
  <c r="D1442" i="33"/>
  <c r="E1442" i="33"/>
  <c r="F1442" i="33" s="1"/>
  <c r="D1443" i="33"/>
  <c r="E1443" i="33"/>
  <c r="F1443" i="33" s="1"/>
  <c r="D1444" i="33"/>
  <c r="E1444" i="33"/>
  <c r="F1444" i="33" s="1"/>
  <c r="D1445" i="33"/>
  <c r="E1445" i="33"/>
  <c r="F1445" i="33" s="1"/>
  <c r="D1446" i="33"/>
  <c r="E1446" i="33"/>
  <c r="F1446" i="33" s="1"/>
  <c r="D1447" i="33"/>
  <c r="E1447" i="33"/>
  <c r="F1447" i="33" s="1"/>
  <c r="D1448" i="33"/>
  <c r="E1448" i="33"/>
  <c r="F1448" i="33" s="1"/>
  <c r="D1449" i="33"/>
  <c r="E1449" i="33"/>
  <c r="F1449" i="33" s="1"/>
  <c r="D1450" i="33"/>
  <c r="E1450" i="33"/>
  <c r="F1450" i="33" s="1"/>
  <c r="D1451" i="33"/>
  <c r="E1451" i="33"/>
  <c r="F1451" i="33" s="1"/>
  <c r="D1452" i="33"/>
  <c r="E1452" i="33"/>
  <c r="F1452" i="33" s="1"/>
  <c r="D1453" i="33"/>
  <c r="E1453" i="33"/>
  <c r="F1453" i="33" s="1"/>
  <c r="D1454" i="33"/>
  <c r="E1454" i="33"/>
  <c r="F1454" i="33" s="1"/>
  <c r="D1455" i="33"/>
  <c r="E1455" i="33"/>
  <c r="F1455" i="33" s="1"/>
  <c r="D1456" i="33"/>
  <c r="E1456" i="33"/>
  <c r="F1456" i="33" s="1"/>
  <c r="D1457" i="33"/>
  <c r="E1457" i="33"/>
  <c r="F1457" i="33" s="1"/>
  <c r="D1458" i="33"/>
  <c r="E1458" i="33"/>
  <c r="F1458" i="33" s="1"/>
  <c r="D1459" i="33"/>
  <c r="E1459" i="33"/>
  <c r="F1459" i="33" s="1"/>
  <c r="D1460" i="33"/>
  <c r="E1460" i="33"/>
  <c r="F1460" i="33" s="1"/>
  <c r="D1461" i="33"/>
  <c r="E1461" i="33"/>
  <c r="F1461" i="33" s="1"/>
  <c r="D1462" i="33"/>
  <c r="E1462" i="33"/>
  <c r="F1462" i="33" s="1"/>
  <c r="D1463" i="33"/>
  <c r="E1463" i="33"/>
  <c r="F1463" i="33" s="1"/>
  <c r="D1464" i="33"/>
  <c r="E1464" i="33"/>
  <c r="F1464" i="33" s="1"/>
  <c r="D1465" i="33"/>
  <c r="E1465" i="33"/>
  <c r="F1465" i="33" s="1"/>
  <c r="D1466" i="33"/>
  <c r="E1466" i="33"/>
  <c r="F1466" i="33" s="1"/>
  <c r="D1467" i="33"/>
  <c r="E1467" i="33"/>
  <c r="F1467" i="33" s="1"/>
  <c r="F1379" i="33"/>
  <c r="F1380" i="33"/>
  <c r="F1381" i="33"/>
  <c r="F1382" i="33"/>
  <c r="F1383" i="33"/>
  <c r="F1384" i="33"/>
  <c r="F1385" i="33"/>
  <c r="F1386" i="33"/>
  <c r="F1387" i="33"/>
  <c r="F1388" i="33"/>
  <c r="F1389" i="33"/>
  <c r="F1378" i="33"/>
  <c r="F1377" i="33"/>
  <c r="D1319" i="33"/>
  <c r="E1319" i="33"/>
  <c r="F1319" i="33" s="1"/>
  <c r="D1320" i="33"/>
  <c r="E1320" i="33"/>
  <c r="F1320" i="33" s="1"/>
  <c r="D1321" i="33"/>
  <c r="E1321" i="33"/>
  <c r="F1321" i="33"/>
  <c r="D1322" i="33"/>
  <c r="E1322" i="33"/>
  <c r="F1322" i="33" s="1"/>
  <c r="D1323" i="33"/>
  <c r="E1323" i="33"/>
  <c r="F1323" i="33" s="1"/>
  <c r="D1324" i="33"/>
  <c r="E1324" i="33"/>
  <c r="F1324" i="33" s="1"/>
  <c r="D1325" i="33"/>
  <c r="E1325" i="33"/>
  <c r="F1325" i="33"/>
  <c r="D1326" i="33"/>
  <c r="E1326" i="33"/>
  <c r="F1326" i="33" s="1"/>
  <c r="D1327" i="33"/>
  <c r="E1327" i="33"/>
  <c r="F1327" i="33"/>
  <c r="D1328" i="33"/>
  <c r="E1328" i="33"/>
  <c r="F1328" i="33" s="1"/>
  <c r="D1329" i="33"/>
  <c r="E1329" i="33"/>
  <c r="F1329" i="33"/>
  <c r="D1330" i="33"/>
  <c r="E1330" i="33"/>
  <c r="F1330" i="33" s="1"/>
  <c r="D1331" i="33"/>
  <c r="E1331" i="33"/>
  <c r="F1331" i="33" s="1"/>
  <c r="D1332" i="33"/>
  <c r="E1332" i="33"/>
  <c r="F1332" i="33" s="1"/>
  <c r="D1333" i="33"/>
  <c r="E1333" i="33"/>
  <c r="F1333" i="33"/>
  <c r="D1334" i="33"/>
  <c r="E1334" i="33"/>
  <c r="F1334" i="33" s="1"/>
  <c r="D1335" i="33"/>
  <c r="E1335" i="33"/>
  <c r="F1335" i="33" s="1"/>
  <c r="D1336" i="33"/>
  <c r="E1336" i="33"/>
  <c r="F1336" i="33" s="1"/>
  <c r="D1337" i="33"/>
  <c r="E1337" i="33"/>
  <c r="F1337" i="33"/>
  <c r="D1338" i="33"/>
  <c r="E1338" i="33"/>
  <c r="F1338" i="33" s="1"/>
  <c r="D1339" i="33"/>
  <c r="E1339" i="33"/>
  <c r="F1339" i="33" s="1"/>
  <c r="D1340" i="33"/>
  <c r="E1340" i="33"/>
  <c r="F1340" i="33" s="1"/>
  <c r="D1341" i="33"/>
  <c r="E1341" i="33"/>
  <c r="F1341" i="33"/>
  <c r="D1342" i="33"/>
  <c r="E1342" i="33"/>
  <c r="F1342" i="33" s="1"/>
  <c r="D1343" i="33"/>
  <c r="E1343" i="33"/>
  <c r="F1343" i="33"/>
  <c r="D1344" i="33"/>
  <c r="E1344" i="33"/>
  <c r="F1344" i="33" s="1"/>
  <c r="D1345" i="33"/>
  <c r="E1345" i="33"/>
  <c r="F1345" i="33"/>
  <c r="D1346" i="33"/>
  <c r="E1346" i="33"/>
  <c r="F1346" i="33" s="1"/>
  <c r="D1347" i="33"/>
  <c r="E1347" i="33"/>
  <c r="F1347" i="33" s="1"/>
  <c r="D1348" i="33"/>
  <c r="E1348" i="33"/>
  <c r="F1348" i="33" s="1"/>
  <c r="D1349" i="33"/>
  <c r="E1349" i="33"/>
  <c r="F1349" i="33"/>
  <c r="D1350" i="33"/>
  <c r="E1350" i="33"/>
  <c r="F1350" i="33" s="1"/>
  <c r="D1351" i="33"/>
  <c r="E1351" i="33"/>
  <c r="F1351" i="33" s="1"/>
  <c r="D1352" i="33"/>
  <c r="E1352" i="33"/>
  <c r="F1352" i="33" s="1"/>
  <c r="D1353" i="33"/>
  <c r="E1353" i="33"/>
  <c r="F1353" i="33"/>
  <c r="D1354" i="33"/>
  <c r="E1354" i="33"/>
  <c r="F1354" i="33" s="1"/>
  <c r="D1355" i="33"/>
  <c r="E1355" i="33"/>
  <c r="F1355" i="33" s="1"/>
  <c r="D1356" i="33"/>
  <c r="E1356" i="33"/>
  <c r="F1356" i="33" s="1"/>
  <c r="D1357" i="33"/>
  <c r="E1357" i="33"/>
  <c r="F1357" i="33"/>
  <c r="D1358" i="33"/>
  <c r="E1358" i="33"/>
  <c r="F1358" i="33" s="1"/>
  <c r="D1359" i="33"/>
  <c r="E1359" i="33"/>
  <c r="F1359" i="33"/>
  <c r="D1360" i="33"/>
  <c r="E1360" i="33"/>
  <c r="F1360" i="33" s="1"/>
  <c r="D1361" i="33"/>
  <c r="E1361" i="33"/>
  <c r="F1361" i="33"/>
  <c r="D1362" i="33"/>
  <c r="E1362" i="33"/>
  <c r="F1362" i="33" s="1"/>
  <c r="D1363" i="33"/>
  <c r="E1363" i="33"/>
  <c r="F1363" i="33" s="1"/>
  <c r="D1364" i="33"/>
  <c r="E1364" i="33"/>
  <c r="F1364" i="33" s="1"/>
  <c r="D1365" i="33"/>
  <c r="E1365" i="33"/>
  <c r="F1365" i="33"/>
  <c r="D1366" i="33"/>
  <c r="E1366" i="33"/>
  <c r="F1366" i="33" s="1"/>
  <c r="D1367" i="33"/>
  <c r="E1367" i="33"/>
  <c r="F1367" i="33" s="1"/>
  <c r="D1368" i="33"/>
  <c r="E1368" i="33"/>
  <c r="F1368" i="33" s="1"/>
  <c r="D1369" i="33"/>
  <c r="E1369" i="33"/>
  <c r="F1369" i="33"/>
  <c r="D1370" i="33"/>
  <c r="E1370" i="33"/>
  <c r="F1370" i="33" s="1"/>
  <c r="D1371" i="33"/>
  <c r="E1371" i="33"/>
  <c r="F1371" i="33" s="1"/>
  <c r="D1372" i="33"/>
  <c r="E1372" i="33"/>
  <c r="F1372" i="33" s="1"/>
  <c r="D1373" i="33"/>
  <c r="E1373" i="33"/>
  <c r="F1373" i="33"/>
  <c r="D1374" i="33"/>
  <c r="E1374" i="33"/>
  <c r="F1374" i="33" s="1"/>
  <c r="D1375" i="33"/>
  <c r="E1375" i="33"/>
  <c r="F1375" i="33"/>
  <c r="D1376" i="33"/>
  <c r="E1376" i="33"/>
  <c r="F1376" i="33" s="1"/>
  <c r="F1307" i="33"/>
  <c r="F1308" i="33"/>
  <c r="F1309" i="33"/>
  <c r="F1310" i="33"/>
  <c r="F1311" i="33"/>
  <c r="F1312" i="33"/>
  <c r="F1313" i="33"/>
  <c r="F1314" i="33"/>
  <c r="F1315" i="33"/>
  <c r="F1317" i="33"/>
  <c r="F1306" i="33"/>
  <c r="F1305" i="33"/>
  <c r="G1316" i="33" s="1"/>
  <c r="D1233" i="33"/>
  <c r="E1233" i="33"/>
  <c r="F1233" i="33" s="1"/>
  <c r="D1234" i="33"/>
  <c r="E1234" i="33"/>
  <c r="F1234" i="33" s="1"/>
  <c r="D1235" i="33"/>
  <c r="E1235" i="33"/>
  <c r="F1235" i="33" s="1"/>
  <c r="D1236" i="33"/>
  <c r="E1236" i="33"/>
  <c r="F1236" i="33" s="1"/>
  <c r="D1237" i="33"/>
  <c r="E1237" i="33"/>
  <c r="F1237" i="33" s="1"/>
  <c r="D1238" i="33"/>
  <c r="E1238" i="33"/>
  <c r="F1238" i="33" s="1"/>
  <c r="D1239" i="33"/>
  <c r="E1239" i="33"/>
  <c r="F1239" i="33" s="1"/>
  <c r="D1240" i="33"/>
  <c r="E1240" i="33"/>
  <c r="F1240" i="33" s="1"/>
  <c r="D1241" i="33"/>
  <c r="E1241" i="33"/>
  <c r="F1241" i="33" s="1"/>
  <c r="D1242" i="33"/>
  <c r="E1242" i="33"/>
  <c r="F1242" i="33" s="1"/>
  <c r="D1243" i="33"/>
  <c r="E1243" i="33"/>
  <c r="F1243" i="33" s="1"/>
  <c r="D1244" i="33"/>
  <c r="E1244" i="33"/>
  <c r="F1244" i="33" s="1"/>
  <c r="D1245" i="33"/>
  <c r="E1245" i="33"/>
  <c r="F1245" i="33" s="1"/>
  <c r="D1246" i="33"/>
  <c r="E1246" i="33"/>
  <c r="F1246" i="33" s="1"/>
  <c r="D1247" i="33"/>
  <c r="E1247" i="33"/>
  <c r="F1247" i="33" s="1"/>
  <c r="D1248" i="33"/>
  <c r="E1248" i="33"/>
  <c r="F1248" i="33" s="1"/>
  <c r="D1249" i="33"/>
  <c r="E1249" i="33"/>
  <c r="F1249" i="33" s="1"/>
  <c r="D1250" i="33"/>
  <c r="E1250" i="33"/>
  <c r="F1250" i="33" s="1"/>
  <c r="D1251" i="33"/>
  <c r="E1251" i="33"/>
  <c r="F1251" i="33" s="1"/>
  <c r="D1252" i="33"/>
  <c r="E1252" i="33"/>
  <c r="F1252" i="33" s="1"/>
  <c r="D1253" i="33"/>
  <c r="E1253" i="33"/>
  <c r="F1253" i="33" s="1"/>
  <c r="D1254" i="33"/>
  <c r="E1254" i="33"/>
  <c r="F1254" i="33" s="1"/>
  <c r="D1255" i="33"/>
  <c r="E1255" i="33"/>
  <c r="F1255" i="33" s="1"/>
  <c r="D1256" i="33"/>
  <c r="E1256" i="33"/>
  <c r="F1256" i="33" s="1"/>
  <c r="D1257" i="33"/>
  <c r="E1257" i="33"/>
  <c r="F1257" i="33" s="1"/>
  <c r="D1258" i="33"/>
  <c r="E1258" i="33"/>
  <c r="F1258" i="33" s="1"/>
  <c r="D1259" i="33"/>
  <c r="E1259" i="33"/>
  <c r="F1259" i="33" s="1"/>
  <c r="D1260" i="33"/>
  <c r="E1260" i="33"/>
  <c r="F1260" i="33" s="1"/>
  <c r="D1261" i="33"/>
  <c r="E1261" i="33"/>
  <c r="F1261" i="33" s="1"/>
  <c r="D1262" i="33"/>
  <c r="E1262" i="33"/>
  <c r="F1262" i="33" s="1"/>
  <c r="D1263" i="33"/>
  <c r="E1263" i="33"/>
  <c r="F1263" i="33" s="1"/>
  <c r="D1264" i="33"/>
  <c r="E1264" i="33"/>
  <c r="F1264" i="33" s="1"/>
  <c r="D1265" i="33"/>
  <c r="E1265" i="33"/>
  <c r="F1265" i="33" s="1"/>
  <c r="D1266" i="33"/>
  <c r="E1266" i="33"/>
  <c r="F1266" i="33" s="1"/>
  <c r="D1267" i="33"/>
  <c r="E1267" i="33"/>
  <c r="F1267" i="33" s="1"/>
  <c r="D1268" i="33"/>
  <c r="E1268" i="33"/>
  <c r="F1268" i="33" s="1"/>
  <c r="D1269" i="33"/>
  <c r="E1269" i="33"/>
  <c r="F1269" i="33" s="1"/>
  <c r="D1270" i="33"/>
  <c r="E1270" i="33"/>
  <c r="F1270" i="33" s="1"/>
  <c r="D1271" i="33"/>
  <c r="E1271" i="33"/>
  <c r="F1271" i="33" s="1"/>
  <c r="D1272" i="33"/>
  <c r="E1272" i="33"/>
  <c r="F1272" i="33" s="1"/>
  <c r="D1273" i="33"/>
  <c r="E1273" i="33"/>
  <c r="F1273" i="33" s="1"/>
  <c r="D1274" i="33"/>
  <c r="E1274" i="33"/>
  <c r="F1274" i="33" s="1"/>
  <c r="D1275" i="33"/>
  <c r="E1275" i="33"/>
  <c r="F1275" i="33" s="1"/>
  <c r="D1276" i="33"/>
  <c r="E1276" i="33"/>
  <c r="F1276" i="33" s="1"/>
  <c r="D1277" i="33"/>
  <c r="E1277" i="33"/>
  <c r="F1277" i="33" s="1"/>
  <c r="D1278" i="33"/>
  <c r="E1278" i="33"/>
  <c r="F1278" i="33" s="1"/>
  <c r="D1279" i="33"/>
  <c r="E1279" i="33"/>
  <c r="F1279" i="33" s="1"/>
  <c r="D1280" i="33"/>
  <c r="E1280" i="33"/>
  <c r="F1280" i="33" s="1"/>
  <c r="D1281" i="33"/>
  <c r="E1281" i="33"/>
  <c r="F1281" i="33" s="1"/>
  <c r="D1282" i="33"/>
  <c r="E1282" i="33"/>
  <c r="F1282" i="33" s="1"/>
  <c r="D1283" i="33"/>
  <c r="E1283" i="33"/>
  <c r="F1283" i="33" s="1"/>
  <c r="D1284" i="33"/>
  <c r="E1284" i="33"/>
  <c r="F1284" i="33" s="1"/>
  <c r="D1285" i="33"/>
  <c r="E1285" i="33"/>
  <c r="F1285" i="33" s="1"/>
  <c r="D1286" i="33"/>
  <c r="E1286" i="33"/>
  <c r="F1286" i="33" s="1"/>
  <c r="D1287" i="33"/>
  <c r="E1287" i="33"/>
  <c r="F1287" i="33" s="1"/>
  <c r="D1288" i="33"/>
  <c r="E1288" i="33"/>
  <c r="F1288" i="33" s="1"/>
  <c r="D1289" i="33"/>
  <c r="E1289" i="33"/>
  <c r="F1289" i="33" s="1"/>
  <c r="D1290" i="33"/>
  <c r="E1290" i="33"/>
  <c r="F1290" i="33" s="1"/>
  <c r="D1291" i="33"/>
  <c r="E1291" i="33"/>
  <c r="F1291" i="33" s="1"/>
  <c r="D1292" i="33"/>
  <c r="E1292" i="33"/>
  <c r="F1292" i="33" s="1"/>
  <c r="D1293" i="33"/>
  <c r="E1293" i="33"/>
  <c r="F1293" i="33" s="1"/>
  <c r="D1294" i="33"/>
  <c r="E1294" i="33"/>
  <c r="F1294" i="33" s="1"/>
  <c r="D1295" i="33"/>
  <c r="E1295" i="33"/>
  <c r="F1295" i="33" s="1"/>
  <c r="D1296" i="33"/>
  <c r="E1296" i="33"/>
  <c r="F1296" i="33" s="1"/>
  <c r="D1297" i="33"/>
  <c r="E1297" i="33"/>
  <c r="F1297" i="33" s="1"/>
  <c r="D1298" i="33"/>
  <c r="E1298" i="33"/>
  <c r="F1298" i="33" s="1"/>
  <c r="D1299" i="33"/>
  <c r="E1299" i="33"/>
  <c r="F1299" i="33" s="1"/>
  <c r="D1300" i="33"/>
  <c r="E1300" i="33"/>
  <c r="F1300" i="33" s="1"/>
  <c r="D1301" i="33"/>
  <c r="E1301" i="33"/>
  <c r="F1301" i="33" s="1"/>
  <c r="D1302" i="33"/>
  <c r="E1302" i="33"/>
  <c r="F1302" i="33" s="1"/>
  <c r="D1303" i="33"/>
  <c r="E1303" i="33"/>
  <c r="F1303" i="33" s="1"/>
  <c r="D1304" i="33"/>
  <c r="E1304" i="33"/>
  <c r="F1304" i="33" s="1"/>
  <c r="F1221" i="33"/>
  <c r="F1222" i="33"/>
  <c r="F1223" i="33"/>
  <c r="F1224" i="33"/>
  <c r="F1225" i="33"/>
  <c r="F1226" i="33"/>
  <c r="F1227" i="33"/>
  <c r="F1228" i="33"/>
  <c r="F1229" i="33"/>
  <c r="F1230" i="33"/>
  <c r="F1231" i="33"/>
  <c r="F1220" i="33"/>
  <c r="F1219" i="33"/>
  <c r="D1131" i="33"/>
  <c r="E1131" i="33"/>
  <c r="F1131" i="33" s="1"/>
  <c r="D1132" i="33"/>
  <c r="E1132" i="33"/>
  <c r="F1132" i="33" s="1"/>
  <c r="D1133" i="33"/>
  <c r="E1133" i="33"/>
  <c r="F1133" i="33" s="1"/>
  <c r="D1134" i="33"/>
  <c r="E1134" i="33"/>
  <c r="F1134" i="33" s="1"/>
  <c r="D1135" i="33"/>
  <c r="E1135" i="33"/>
  <c r="F1135" i="33" s="1"/>
  <c r="D1136" i="33"/>
  <c r="E1136" i="33"/>
  <c r="F1136" i="33" s="1"/>
  <c r="D1137" i="33"/>
  <c r="E1137" i="33"/>
  <c r="F1137" i="33" s="1"/>
  <c r="D1138" i="33"/>
  <c r="E1138" i="33"/>
  <c r="F1138" i="33" s="1"/>
  <c r="D1139" i="33"/>
  <c r="E1139" i="33"/>
  <c r="F1139" i="33" s="1"/>
  <c r="D1140" i="33"/>
  <c r="E1140" i="33"/>
  <c r="F1140" i="33" s="1"/>
  <c r="D1141" i="33"/>
  <c r="E1141" i="33"/>
  <c r="F1141" i="33" s="1"/>
  <c r="D1142" i="33"/>
  <c r="E1142" i="33"/>
  <c r="F1142" i="33" s="1"/>
  <c r="D1143" i="33"/>
  <c r="E1143" i="33"/>
  <c r="F1143" i="33" s="1"/>
  <c r="D1144" i="33"/>
  <c r="E1144" i="33"/>
  <c r="F1144" i="33" s="1"/>
  <c r="D1145" i="33"/>
  <c r="E1145" i="33"/>
  <c r="F1145" i="33" s="1"/>
  <c r="D1146" i="33"/>
  <c r="E1146" i="33"/>
  <c r="F1146" i="33" s="1"/>
  <c r="D1147" i="33"/>
  <c r="E1147" i="33"/>
  <c r="F1147" i="33" s="1"/>
  <c r="D1148" i="33"/>
  <c r="E1148" i="33"/>
  <c r="F1148" i="33" s="1"/>
  <c r="D1149" i="33"/>
  <c r="E1149" i="33"/>
  <c r="F1149" i="33" s="1"/>
  <c r="D1150" i="33"/>
  <c r="E1150" i="33"/>
  <c r="F1150" i="33" s="1"/>
  <c r="D1151" i="33"/>
  <c r="E1151" i="33"/>
  <c r="F1151" i="33" s="1"/>
  <c r="D1152" i="33"/>
  <c r="E1152" i="33"/>
  <c r="F1152" i="33" s="1"/>
  <c r="D1153" i="33"/>
  <c r="E1153" i="33"/>
  <c r="F1153" i="33" s="1"/>
  <c r="D1154" i="33"/>
  <c r="E1154" i="33"/>
  <c r="F1154" i="33" s="1"/>
  <c r="D1155" i="33"/>
  <c r="E1155" i="33"/>
  <c r="F1155" i="33" s="1"/>
  <c r="D1156" i="33"/>
  <c r="E1156" i="33"/>
  <c r="F1156" i="33" s="1"/>
  <c r="D1157" i="33"/>
  <c r="E1157" i="33"/>
  <c r="F1157" i="33" s="1"/>
  <c r="D1158" i="33"/>
  <c r="E1158" i="33"/>
  <c r="F1158" i="33" s="1"/>
  <c r="D1159" i="33"/>
  <c r="E1159" i="33"/>
  <c r="F1159" i="33" s="1"/>
  <c r="D1160" i="33"/>
  <c r="E1160" i="33"/>
  <c r="F1160" i="33" s="1"/>
  <c r="D1161" i="33"/>
  <c r="E1161" i="33"/>
  <c r="F1161" i="33" s="1"/>
  <c r="D1162" i="33"/>
  <c r="E1162" i="33"/>
  <c r="F1162" i="33" s="1"/>
  <c r="D1163" i="33"/>
  <c r="E1163" i="33"/>
  <c r="F1163" i="33" s="1"/>
  <c r="D1164" i="33"/>
  <c r="E1164" i="33"/>
  <c r="F1164" i="33" s="1"/>
  <c r="D1165" i="33"/>
  <c r="E1165" i="33"/>
  <c r="F1165" i="33" s="1"/>
  <c r="D1166" i="33"/>
  <c r="E1166" i="33"/>
  <c r="F1166" i="33" s="1"/>
  <c r="D1167" i="33"/>
  <c r="E1167" i="33"/>
  <c r="F1167" i="33" s="1"/>
  <c r="D1168" i="33"/>
  <c r="E1168" i="33"/>
  <c r="F1168" i="33" s="1"/>
  <c r="D1169" i="33"/>
  <c r="E1169" i="33"/>
  <c r="F1169" i="33" s="1"/>
  <c r="D1170" i="33"/>
  <c r="E1170" i="33"/>
  <c r="F1170" i="33" s="1"/>
  <c r="D1171" i="33"/>
  <c r="E1171" i="33"/>
  <c r="F1171" i="33" s="1"/>
  <c r="D1172" i="33"/>
  <c r="E1172" i="33"/>
  <c r="F1172" i="33" s="1"/>
  <c r="D1173" i="33"/>
  <c r="E1173" i="33"/>
  <c r="F1173" i="33" s="1"/>
  <c r="D1174" i="33"/>
  <c r="E1174" i="33"/>
  <c r="F1174" i="33" s="1"/>
  <c r="D1175" i="33"/>
  <c r="E1175" i="33"/>
  <c r="F1175" i="33" s="1"/>
  <c r="D1176" i="33"/>
  <c r="E1176" i="33"/>
  <c r="F1176" i="33" s="1"/>
  <c r="D1177" i="33"/>
  <c r="E1177" i="33"/>
  <c r="F1177" i="33" s="1"/>
  <c r="D1178" i="33"/>
  <c r="E1178" i="33"/>
  <c r="F1178" i="33" s="1"/>
  <c r="D1179" i="33"/>
  <c r="E1179" i="33"/>
  <c r="F1179" i="33" s="1"/>
  <c r="D1180" i="33"/>
  <c r="E1180" i="33"/>
  <c r="F1180" i="33" s="1"/>
  <c r="D1181" i="33"/>
  <c r="E1181" i="33"/>
  <c r="F1181" i="33" s="1"/>
  <c r="D1182" i="33"/>
  <c r="E1182" i="33"/>
  <c r="F1182" i="33" s="1"/>
  <c r="D1183" i="33"/>
  <c r="E1183" i="33"/>
  <c r="F1183" i="33" s="1"/>
  <c r="D1184" i="33"/>
  <c r="E1184" i="33"/>
  <c r="F1184" i="33" s="1"/>
  <c r="D1185" i="33"/>
  <c r="E1185" i="33"/>
  <c r="F1185" i="33" s="1"/>
  <c r="D1186" i="33"/>
  <c r="E1186" i="33"/>
  <c r="F1186" i="33" s="1"/>
  <c r="D1187" i="33"/>
  <c r="E1187" i="33"/>
  <c r="F1187" i="33" s="1"/>
  <c r="D1188" i="33"/>
  <c r="E1188" i="33"/>
  <c r="F1188" i="33" s="1"/>
  <c r="D1189" i="33"/>
  <c r="E1189" i="33"/>
  <c r="F1189" i="33" s="1"/>
  <c r="D1190" i="33"/>
  <c r="E1190" i="33"/>
  <c r="F1190" i="33" s="1"/>
  <c r="D1191" i="33"/>
  <c r="E1191" i="33"/>
  <c r="F1191" i="33" s="1"/>
  <c r="D1192" i="33"/>
  <c r="E1192" i="33"/>
  <c r="F1192" i="33" s="1"/>
  <c r="D1193" i="33"/>
  <c r="E1193" i="33"/>
  <c r="F1193" i="33" s="1"/>
  <c r="D1194" i="33"/>
  <c r="E1194" i="33"/>
  <c r="F1194" i="33" s="1"/>
  <c r="D1195" i="33"/>
  <c r="E1195" i="33"/>
  <c r="F1195" i="33" s="1"/>
  <c r="D1196" i="33"/>
  <c r="E1196" i="33"/>
  <c r="F1196" i="33" s="1"/>
  <c r="D1197" i="33"/>
  <c r="E1197" i="33"/>
  <c r="F1197" i="33" s="1"/>
  <c r="D1198" i="33"/>
  <c r="E1198" i="33"/>
  <c r="F1198" i="33" s="1"/>
  <c r="D1199" i="33"/>
  <c r="E1199" i="33"/>
  <c r="F1199" i="33" s="1"/>
  <c r="D1200" i="33"/>
  <c r="E1200" i="33"/>
  <c r="F1200" i="33" s="1"/>
  <c r="D1201" i="33"/>
  <c r="E1201" i="33"/>
  <c r="F1201" i="33" s="1"/>
  <c r="D1202" i="33"/>
  <c r="E1202" i="33"/>
  <c r="F1202" i="33" s="1"/>
  <c r="D1203" i="33"/>
  <c r="E1203" i="33"/>
  <c r="F1203" i="33" s="1"/>
  <c r="D1204" i="33"/>
  <c r="E1204" i="33"/>
  <c r="F1204" i="33" s="1"/>
  <c r="D1205" i="33"/>
  <c r="E1205" i="33"/>
  <c r="F1205" i="33" s="1"/>
  <c r="D1206" i="33"/>
  <c r="E1206" i="33"/>
  <c r="F1206" i="33" s="1"/>
  <c r="D1207" i="33"/>
  <c r="E1207" i="33"/>
  <c r="F1207" i="33" s="1"/>
  <c r="D1208" i="33"/>
  <c r="E1208" i="33"/>
  <c r="F1208" i="33" s="1"/>
  <c r="D1209" i="33"/>
  <c r="E1209" i="33"/>
  <c r="F1209" i="33" s="1"/>
  <c r="D1210" i="33"/>
  <c r="E1210" i="33"/>
  <c r="F1210" i="33" s="1"/>
  <c r="D1211" i="33"/>
  <c r="E1211" i="33"/>
  <c r="F1211" i="33" s="1"/>
  <c r="D1212" i="33"/>
  <c r="E1212" i="33"/>
  <c r="F1212" i="33" s="1"/>
  <c r="D1213" i="33"/>
  <c r="E1213" i="33"/>
  <c r="F1213" i="33" s="1"/>
  <c r="D1214" i="33"/>
  <c r="E1214" i="33"/>
  <c r="F1214" i="33" s="1"/>
  <c r="D1215" i="33"/>
  <c r="E1215" i="33"/>
  <c r="F1215" i="33" s="1"/>
  <c r="D1216" i="33"/>
  <c r="E1216" i="33"/>
  <c r="F1216" i="33" s="1"/>
  <c r="D1217" i="33"/>
  <c r="E1217" i="33"/>
  <c r="F1217" i="33" s="1"/>
  <c r="D1218" i="33"/>
  <c r="E1218" i="33"/>
  <c r="F1218" i="33" s="1"/>
  <c r="F1119" i="33"/>
  <c r="F1120" i="33"/>
  <c r="F1121" i="33"/>
  <c r="F1122" i="33"/>
  <c r="F1123" i="33"/>
  <c r="F1124" i="33"/>
  <c r="F1125" i="33"/>
  <c r="F1126" i="33"/>
  <c r="F1127" i="33"/>
  <c r="F1128" i="33"/>
  <c r="F1129" i="33"/>
  <c r="F1118" i="33"/>
  <c r="F1117" i="33"/>
  <c r="D1047" i="33"/>
  <c r="E1047" i="33"/>
  <c r="F1047" i="33" s="1"/>
  <c r="D1048" i="33"/>
  <c r="E1048" i="33"/>
  <c r="F1048" i="33" s="1"/>
  <c r="D1049" i="33"/>
  <c r="E1049" i="33"/>
  <c r="F1049" i="33" s="1"/>
  <c r="D1050" i="33"/>
  <c r="E1050" i="33"/>
  <c r="F1050" i="33" s="1"/>
  <c r="D1051" i="33"/>
  <c r="E1051" i="33"/>
  <c r="F1051" i="33" s="1"/>
  <c r="D1052" i="33"/>
  <c r="E1052" i="33"/>
  <c r="F1052" i="33" s="1"/>
  <c r="D1053" i="33"/>
  <c r="E1053" i="33"/>
  <c r="F1053" i="33" s="1"/>
  <c r="D1054" i="33"/>
  <c r="E1054" i="33"/>
  <c r="F1054" i="33" s="1"/>
  <c r="D1055" i="33"/>
  <c r="E1055" i="33"/>
  <c r="F1055" i="33" s="1"/>
  <c r="D1056" i="33"/>
  <c r="E1056" i="33"/>
  <c r="F1056" i="33" s="1"/>
  <c r="D1057" i="33"/>
  <c r="E1057" i="33"/>
  <c r="F1057" i="33" s="1"/>
  <c r="D1058" i="33"/>
  <c r="E1058" i="33"/>
  <c r="F1058" i="33" s="1"/>
  <c r="D1059" i="33"/>
  <c r="E1059" i="33"/>
  <c r="F1059" i="33" s="1"/>
  <c r="D1060" i="33"/>
  <c r="E1060" i="33"/>
  <c r="F1060" i="33" s="1"/>
  <c r="D1061" i="33"/>
  <c r="E1061" i="33"/>
  <c r="F1061" i="33" s="1"/>
  <c r="D1062" i="33"/>
  <c r="E1062" i="33"/>
  <c r="F1062" i="33" s="1"/>
  <c r="D1063" i="33"/>
  <c r="E1063" i="33"/>
  <c r="F1063" i="33" s="1"/>
  <c r="D1064" i="33"/>
  <c r="E1064" i="33"/>
  <c r="F1064" i="33" s="1"/>
  <c r="D1065" i="33"/>
  <c r="E1065" i="33"/>
  <c r="F1065" i="33" s="1"/>
  <c r="D1066" i="33"/>
  <c r="E1066" i="33"/>
  <c r="F1066" i="33" s="1"/>
  <c r="D1067" i="33"/>
  <c r="E1067" i="33"/>
  <c r="F1067" i="33" s="1"/>
  <c r="D1068" i="33"/>
  <c r="E1068" i="33"/>
  <c r="F1068" i="33" s="1"/>
  <c r="D1069" i="33"/>
  <c r="E1069" i="33"/>
  <c r="F1069" i="33" s="1"/>
  <c r="D1070" i="33"/>
  <c r="E1070" i="33"/>
  <c r="F1070" i="33" s="1"/>
  <c r="D1071" i="33"/>
  <c r="E1071" i="33"/>
  <c r="F1071" i="33" s="1"/>
  <c r="D1072" i="33"/>
  <c r="E1072" i="33"/>
  <c r="F1072" i="33" s="1"/>
  <c r="D1073" i="33"/>
  <c r="E1073" i="33"/>
  <c r="F1073" i="33" s="1"/>
  <c r="D1074" i="33"/>
  <c r="E1074" i="33"/>
  <c r="F1074" i="33" s="1"/>
  <c r="D1075" i="33"/>
  <c r="E1075" i="33"/>
  <c r="F1075" i="33" s="1"/>
  <c r="D1076" i="33"/>
  <c r="E1076" i="33"/>
  <c r="F1076" i="33" s="1"/>
  <c r="D1077" i="33"/>
  <c r="E1077" i="33"/>
  <c r="F1077" i="33" s="1"/>
  <c r="D1078" i="33"/>
  <c r="E1078" i="33"/>
  <c r="F1078" i="33" s="1"/>
  <c r="D1079" i="33"/>
  <c r="E1079" i="33"/>
  <c r="F1079" i="33" s="1"/>
  <c r="D1080" i="33"/>
  <c r="E1080" i="33"/>
  <c r="F1080" i="33" s="1"/>
  <c r="D1081" i="33"/>
  <c r="E1081" i="33"/>
  <c r="F1081" i="33" s="1"/>
  <c r="D1082" i="33"/>
  <c r="E1082" i="33"/>
  <c r="F1082" i="33" s="1"/>
  <c r="D1083" i="33"/>
  <c r="E1083" i="33"/>
  <c r="F1083" i="33" s="1"/>
  <c r="D1084" i="33"/>
  <c r="E1084" i="33"/>
  <c r="F1084" i="33" s="1"/>
  <c r="D1085" i="33"/>
  <c r="E1085" i="33"/>
  <c r="F1085" i="33" s="1"/>
  <c r="D1086" i="33"/>
  <c r="E1086" i="33"/>
  <c r="F1086" i="33" s="1"/>
  <c r="D1087" i="33"/>
  <c r="E1087" i="33"/>
  <c r="F1087" i="33" s="1"/>
  <c r="D1088" i="33"/>
  <c r="E1088" i="33"/>
  <c r="F1088" i="33" s="1"/>
  <c r="D1089" i="33"/>
  <c r="E1089" i="33"/>
  <c r="F1089" i="33" s="1"/>
  <c r="D1090" i="33"/>
  <c r="E1090" i="33"/>
  <c r="F1090" i="33" s="1"/>
  <c r="D1091" i="33"/>
  <c r="E1091" i="33"/>
  <c r="F1091" i="33" s="1"/>
  <c r="D1092" i="33"/>
  <c r="E1092" i="33"/>
  <c r="F1092" i="33" s="1"/>
  <c r="D1093" i="33"/>
  <c r="E1093" i="33"/>
  <c r="F1093" i="33" s="1"/>
  <c r="D1094" i="33"/>
  <c r="E1094" i="33"/>
  <c r="F1094" i="33" s="1"/>
  <c r="D1095" i="33"/>
  <c r="E1095" i="33"/>
  <c r="F1095" i="33" s="1"/>
  <c r="D1096" i="33"/>
  <c r="E1096" i="33"/>
  <c r="F1096" i="33" s="1"/>
  <c r="D1097" i="33"/>
  <c r="E1097" i="33"/>
  <c r="F1097" i="33" s="1"/>
  <c r="D1098" i="33"/>
  <c r="E1098" i="33"/>
  <c r="F1098" i="33" s="1"/>
  <c r="D1099" i="33"/>
  <c r="E1099" i="33"/>
  <c r="F1099" i="33" s="1"/>
  <c r="D1100" i="33"/>
  <c r="E1100" i="33"/>
  <c r="F1100" i="33" s="1"/>
  <c r="D1101" i="33"/>
  <c r="E1101" i="33"/>
  <c r="F1101" i="33" s="1"/>
  <c r="D1102" i="33"/>
  <c r="E1102" i="33"/>
  <c r="F1102" i="33" s="1"/>
  <c r="D1103" i="33"/>
  <c r="E1103" i="33"/>
  <c r="F1103" i="33" s="1"/>
  <c r="D1104" i="33"/>
  <c r="E1104" i="33"/>
  <c r="F1104" i="33" s="1"/>
  <c r="D1105" i="33"/>
  <c r="E1105" i="33"/>
  <c r="F1105" i="33" s="1"/>
  <c r="D1106" i="33"/>
  <c r="E1106" i="33"/>
  <c r="F1106" i="33" s="1"/>
  <c r="D1107" i="33"/>
  <c r="E1107" i="33"/>
  <c r="F1107" i="33" s="1"/>
  <c r="D1108" i="33"/>
  <c r="E1108" i="33"/>
  <c r="F1108" i="33" s="1"/>
  <c r="D1109" i="33"/>
  <c r="E1109" i="33"/>
  <c r="F1109" i="33" s="1"/>
  <c r="D1110" i="33"/>
  <c r="E1110" i="33"/>
  <c r="F1110" i="33" s="1"/>
  <c r="D1111" i="33"/>
  <c r="E1111" i="33"/>
  <c r="F1111" i="33" s="1"/>
  <c r="D1112" i="33"/>
  <c r="E1112" i="33"/>
  <c r="F1112" i="33" s="1"/>
  <c r="D1113" i="33"/>
  <c r="E1113" i="33"/>
  <c r="F1113" i="33" s="1"/>
  <c r="D1114" i="33"/>
  <c r="E1114" i="33"/>
  <c r="F1114" i="33" s="1"/>
  <c r="D1115" i="33"/>
  <c r="E1115" i="33"/>
  <c r="F1115" i="33" s="1"/>
  <c r="D1116" i="33"/>
  <c r="E1116" i="33"/>
  <c r="F1116" i="33" s="1"/>
  <c r="F1035" i="33"/>
  <c r="F1036" i="33"/>
  <c r="F1037" i="33"/>
  <c r="F1038" i="33"/>
  <c r="F1039" i="33"/>
  <c r="F1040" i="33"/>
  <c r="G1040" i="33" s="1"/>
  <c r="F1041" i="33"/>
  <c r="F1042" i="33"/>
  <c r="F1043" i="33"/>
  <c r="F1044" i="33"/>
  <c r="F1045" i="33"/>
  <c r="F1034" i="33"/>
  <c r="F1033" i="33"/>
  <c r="D952" i="33"/>
  <c r="E952" i="33"/>
  <c r="F952" i="33" s="1"/>
  <c r="D953" i="33"/>
  <c r="E953" i="33"/>
  <c r="F953" i="33" s="1"/>
  <c r="D954" i="33"/>
  <c r="E954" i="33"/>
  <c r="F954" i="33" s="1"/>
  <c r="D955" i="33"/>
  <c r="E955" i="33"/>
  <c r="F955" i="33" s="1"/>
  <c r="G955" i="33" s="1"/>
  <c r="D956" i="33"/>
  <c r="E956" i="33"/>
  <c r="F956" i="33" s="1"/>
  <c r="D957" i="33"/>
  <c r="E957" i="33"/>
  <c r="F957" i="33" s="1"/>
  <c r="D958" i="33"/>
  <c r="E958" i="33"/>
  <c r="F958" i="33" s="1"/>
  <c r="D959" i="33"/>
  <c r="E959" i="33"/>
  <c r="F959" i="33" s="1"/>
  <c r="G959" i="33" s="1"/>
  <c r="D960" i="33"/>
  <c r="E960" i="33"/>
  <c r="F960" i="33" s="1"/>
  <c r="D961" i="33"/>
  <c r="E961" i="33"/>
  <c r="F961" i="33" s="1"/>
  <c r="D962" i="33"/>
  <c r="E962" i="33"/>
  <c r="F962" i="33" s="1"/>
  <c r="D963" i="33"/>
  <c r="E963" i="33"/>
  <c r="F963" i="33" s="1"/>
  <c r="G963" i="33" s="1"/>
  <c r="D964" i="33"/>
  <c r="E964" i="33"/>
  <c r="F964" i="33" s="1"/>
  <c r="D965" i="33"/>
  <c r="E965" i="33"/>
  <c r="F965" i="33" s="1"/>
  <c r="D966" i="33"/>
  <c r="E966" i="33"/>
  <c r="F966" i="33" s="1"/>
  <c r="D967" i="33"/>
  <c r="E967" i="33"/>
  <c r="F967" i="33" s="1"/>
  <c r="G967" i="33" s="1"/>
  <c r="D968" i="33"/>
  <c r="E968" i="33"/>
  <c r="F968" i="33" s="1"/>
  <c r="D969" i="33"/>
  <c r="E969" i="33"/>
  <c r="F969" i="33" s="1"/>
  <c r="D970" i="33"/>
  <c r="E970" i="33"/>
  <c r="F970" i="33" s="1"/>
  <c r="D971" i="33"/>
  <c r="E971" i="33"/>
  <c r="F971" i="33" s="1"/>
  <c r="G971" i="33" s="1"/>
  <c r="D972" i="33"/>
  <c r="E972" i="33"/>
  <c r="F972" i="33" s="1"/>
  <c r="D973" i="33"/>
  <c r="E973" i="33"/>
  <c r="F973" i="33" s="1"/>
  <c r="D974" i="33"/>
  <c r="E974" i="33"/>
  <c r="F974" i="33" s="1"/>
  <c r="D975" i="33"/>
  <c r="E975" i="33"/>
  <c r="F975" i="33" s="1"/>
  <c r="G975" i="33" s="1"/>
  <c r="D976" i="33"/>
  <c r="E976" i="33"/>
  <c r="F976" i="33" s="1"/>
  <c r="D977" i="33"/>
  <c r="E977" i="33"/>
  <c r="F977" i="33" s="1"/>
  <c r="D978" i="33"/>
  <c r="E978" i="33"/>
  <c r="F978" i="33" s="1"/>
  <c r="D979" i="33"/>
  <c r="E979" i="33"/>
  <c r="F979" i="33" s="1"/>
  <c r="G979" i="33" s="1"/>
  <c r="D980" i="33"/>
  <c r="E980" i="33"/>
  <c r="F980" i="33" s="1"/>
  <c r="D981" i="33"/>
  <c r="E981" i="33"/>
  <c r="F981" i="33" s="1"/>
  <c r="D982" i="33"/>
  <c r="E982" i="33"/>
  <c r="F982" i="33" s="1"/>
  <c r="D983" i="33"/>
  <c r="E983" i="33"/>
  <c r="F983" i="33" s="1"/>
  <c r="G983" i="33" s="1"/>
  <c r="D984" i="33"/>
  <c r="E984" i="33"/>
  <c r="F984" i="33" s="1"/>
  <c r="D985" i="33"/>
  <c r="E985" i="33"/>
  <c r="F985" i="33" s="1"/>
  <c r="D986" i="33"/>
  <c r="E986" i="33"/>
  <c r="F986" i="33" s="1"/>
  <c r="D987" i="33"/>
  <c r="E987" i="33"/>
  <c r="F987" i="33" s="1"/>
  <c r="G987" i="33" s="1"/>
  <c r="D988" i="33"/>
  <c r="E988" i="33"/>
  <c r="F988" i="33" s="1"/>
  <c r="D989" i="33"/>
  <c r="E989" i="33"/>
  <c r="F989" i="33" s="1"/>
  <c r="D990" i="33"/>
  <c r="E990" i="33"/>
  <c r="F990" i="33" s="1"/>
  <c r="D991" i="33"/>
  <c r="E991" i="33"/>
  <c r="F991" i="33" s="1"/>
  <c r="G991" i="33" s="1"/>
  <c r="D992" i="33"/>
  <c r="E992" i="33"/>
  <c r="F992" i="33" s="1"/>
  <c r="D993" i="33"/>
  <c r="E993" i="33"/>
  <c r="F993" i="33" s="1"/>
  <c r="D994" i="33"/>
  <c r="E994" i="33"/>
  <c r="F994" i="33" s="1"/>
  <c r="D995" i="33"/>
  <c r="E995" i="33"/>
  <c r="F995" i="33" s="1"/>
  <c r="G995" i="33" s="1"/>
  <c r="D996" i="33"/>
  <c r="E996" i="33"/>
  <c r="F996" i="33" s="1"/>
  <c r="D997" i="33"/>
  <c r="E997" i="33"/>
  <c r="F997" i="33" s="1"/>
  <c r="D998" i="33"/>
  <c r="E998" i="33"/>
  <c r="F998" i="33" s="1"/>
  <c r="D999" i="33"/>
  <c r="E999" i="33"/>
  <c r="F999" i="33" s="1"/>
  <c r="G999" i="33" s="1"/>
  <c r="D1000" i="33"/>
  <c r="E1000" i="33"/>
  <c r="F1000" i="33" s="1"/>
  <c r="D1001" i="33"/>
  <c r="E1001" i="33"/>
  <c r="F1001" i="33" s="1"/>
  <c r="D1002" i="33"/>
  <c r="E1002" i="33"/>
  <c r="F1002" i="33" s="1"/>
  <c r="D1003" i="33"/>
  <c r="E1003" i="33"/>
  <c r="F1003" i="33" s="1"/>
  <c r="G1003" i="33" s="1"/>
  <c r="D1004" i="33"/>
  <c r="E1004" i="33"/>
  <c r="F1004" i="33" s="1"/>
  <c r="D1005" i="33"/>
  <c r="E1005" i="33"/>
  <c r="F1005" i="33" s="1"/>
  <c r="D1006" i="33"/>
  <c r="E1006" i="33"/>
  <c r="F1006" i="33" s="1"/>
  <c r="D1007" i="33"/>
  <c r="E1007" i="33"/>
  <c r="F1007" i="33" s="1"/>
  <c r="G1007" i="33" s="1"/>
  <c r="D1008" i="33"/>
  <c r="E1008" i="33"/>
  <c r="F1008" i="33" s="1"/>
  <c r="D1009" i="33"/>
  <c r="E1009" i="33"/>
  <c r="F1009" i="33" s="1"/>
  <c r="D1010" i="33"/>
  <c r="E1010" i="33"/>
  <c r="F1010" i="33" s="1"/>
  <c r="D1011" i="33"/>
  <c r="E1011" i="33"/>
  <c r="F1011" i="33" s="1"/>
  <c r="G1011" i="33" s="1"/>
  <c r="D1012" i="33"/>
  <c r="E1012" i="33"/>
  <c r="F1012" i="33" s="1"/>
  <c r="D1013" i="33"/>
  <c r="E1013" i="33"/>
  <c r="F1013" i="33" s="1"/>
  <c r="D1014" i="33"/>
  <c r="E1014" i="33"/>
  <c r="F1014" i="33" s="1"/>
  <c r="D1015" i="33"/>
  <c r="E1015" i="33"/>
  <c r="F1015" i="33" s="1"/>
  <c r="G1015" i="33" s="1"/>
  <c r="D1016" i="33"/>
  <c r="E1016" i="33"/>
  <c r="F1016" i="33" s="1"/>
  <c r="D1017" i="33"/>
  <c r="E1017" i="33"/>
  <c r="F1017" i="33" s="1"/>
  <c r="D1018" i="33"/>
  <c r="E1018" i="33"/>
  <c r="F1018" i="33" s="1"/>
  <c r="D1019" i="33"/>
  <c r="E1019" i="33"/>
  <c r="F1019" i="33" s="1"/>
  <c r="G1019" i="33" s="1"/>
  <c r="D1020" i="33"/>
  <c r="E1020" i="33"/>
  <c r="F1020" i="33" s="1"/>
  <c r="D1021" i="33"/>
  <c r="E1021" i="33"/>
  <c r="F1021" i="33" s="1"/>
  <c r="D1022" i="33"/>
  <c r="E1022" i="33"/>
  <c r="F1022" i="33" s="1"/>
  <c r="D1023" i="33"/>
  <c r="E1023" i="33"/>
  <c r="F1023" i="33" s="1"/>
  <c r="G1023" i="33" s="1"/>
  <c r="D1024" i="33"/>
  <c r="E1024" i="33"/>
  <c r="F1024" i="33" s="1"/>
  <c r="D1025" i="33"/>
  <c r="E1025" i="33"/>
  <c r="F1025" i="33" s="1"/>
  <c r="D1026" i="33"/>
  <c r="E1026" i="33"/>
  <c r="F1026" i="33" s="1"/>
  <c r="D1027" i="33"/>
  <c r="E1027" i="33"/>
  <c r="F1027" i="33" s="1"/>
  <c r="G1027" i="33" s="1"/>
  <c r="D1028" i="33"/>
  <c r="E1028" i="33"/>
  <c r="F1028" i="33" s="1"/>
  <c r="D1029" i="33"/>
  <c r="E1029" i="33"/>
  <c r="F1029" i="33" s="1"/>
  <c r="D1030" i="33"/>
  <c r="E1030" i="33"/>
  <c r="F1030" i="33" s="1"/>
  <c r="D1031" i="33"/>
  <c r="E1031" i="33"/>
  <c r="F1031" i="33" s="1"/>
  <c r="G1031" i="33" s="1"/>
  <c r="D1032" i="33"/>
  <c r="E1032" i="33"/>
  <c r="F1032" i="33" s="1"/>
  <c r="D950" i="33"/>
  <c r="E950" i="33"/>
  <c r="F950" i="33" s="1"/>
  <c r="D951" i="33"/>
  <c r="E951" i="33"/>
  <c r="F951" i="33" s="1"/>
  <c r="F938" i="33"/>
  <c r="F939" i="33"/>
  <c r="G939" i="33" s="1"/>
  <c r="F940" i="33"/>
  <c r="F941" i="33"/>
  <c r="F942" i="33"/>
  <c r="F943" i="33"/>
  <c r="F944" i="33"/>
  <c r="F945" i="33"/>
  <c r="F946" i="33"/>
  <c r="F947" i="33"/>
  <c r="G947" i="33" s="1"/>
  <c r="F948" i="33"/>
  <c r="F936" i="33"/>
  <c r="F937" i="33"/>
  <c r="G937" i="33" s="1"/>
  <c r="G1471" i="33" l="1"/>
  <c r="G1532" i="33"/>
  <c r="G1512" i="33"/>
  <c r="G1761" i="33"/>
  <c r="G1753" i="33"/>
  <c r="G1745" i="33"/>
  <c r="G1737" i="33"/>
  <c r="G1729" i="33"/>
  <c r="G1721" i="33"/>
  <c r="G1717" i="33"/>
  <c r="G1709" i="33"/>
  <c r="G1228" i="33"/>
  <c r="G1311" i="33"/>
  <c r="G1469" i="33"/>
  <c r="G1476" i="33"/>
  <c r="G1547" i="33"/>
  <c r="G1543" i="33"/>
  <c r="G1539" i="33"/>
  <c r="G1535" i="33"/>
  <c r="G1531" i="33"/>
  <c r="G1527" i="33"/>
  <c r="G1523" i="33"/>
  <c r="G1519" i="33"/>
  <c r="G1515" i="33"/>
  <c r="G1511" i="33"/>
  <c r="G1507" i="33"/>
  <c r="G1503" i="33"/>
  <c r="G1499" i="33"/>
  <c r="G1495" i="33"/>
  <c r="G1491" i="33"/>
  <c r="G1487" i="33"/>
  <c r="G1483" i="33"/>
  <c r="G1698" i="33"/>
  <c r="G2454" i="33"/>
  <c r="G2455" i="33"/>
  <c r="G2855" i="33"/>
  <c r="G2862" i="33"/>
  <c r="G3182" i="33"/>
  <c r="G3175" i="33"/>
  <c r="G3177" i="33"/>
  <c r="G3179" i="33"/>
  <c r="G3185" i="33"/>
  <c r="G3604" i="33"/>
  <c r="G3609" i="33"/>
  <c r="G3608" i="33"/>
  <c r="G3605" i="33"/>
  <c r="G3612" i="33"/>
  <c r="G4127" i="33"/>
  <c r="G4123" i="33"/>
  <c r="G4128" i="33"/>
  <c r="G4120" i="33"/>
  <c r="G4436" i="33"/>
  <c r="G4434" i="33"/>
  <c r="G4430" i="33"/>
  <c r="G4433" i="33"/>
  <c r="G4438" i="33"/>
  <c r="G2890" i="33"/>
  <c r="G4126" i="33"/>
  <c r="G4432" i="33"/>
  <c r="G1544" i="33"/>
  <c r="G1528" i="33"/>
  <c r="G1520" i="33"/>
  <c r="G1765" i="33"/>
  <c r="G1757" i="33"/>
  <c r="G1749" i="33"/>
  <c r="G1741" i="33"/>
  <c r="G1733" i="33"/>
  <c r="G1725" i="33"/>
  <c r="G1713" i="33"/>
  <c r="G941" i="33"/>
  <c r="G1119" i="33"/>
  <c r="G1475" i="33"/>
  <c r="G1764" i="33"/>
  <c r="G1760" i="33"/>
  <c r="G1756" i="33"/>
  <c r="G1752" i="33"/>
  <c r="G1748" i="33"/>
  <c r="G1744" i="33"/>
  <c r="G1740" i="33"/>
  <c r="G1736" i="33"/>
  <c r="G1732" i="33"/>
  <c r="G1728" i="33"/>
  <c r="G1724" i="33"/>
  <c r="G1720" i="33"/>
  <c r="G1716" i="33"/>
  <c r="G1712" i="33"/>
  <c r="G1708" i="33"/>
  <c r="G2008" i="33"/>
  <c r="G2098" i="33"/>
  <c r="G3174" i="33"/>
  <c r="G3907" i="33"/>
  <c r="G2500" i="33"/>
  <c r="G2854" i="33"/>
  <c r="G2931" i="33"/>
  <c r="G2886" i="33"/>
  <c r="G1540" i="33"/>
  <c r="G1524" i="33"/>
  <c r="G1542" i="33"/>
  <c r="G1534" i="33"/>
  <c r="G1526" i="33"/>
  <c r="G1518" i="33"/>
  <c r="G1510" i="33"/>
  <c r="G1502" i="33"/>
  <c r="G1494" i="33"/>
  <c r="G1486" i="33"/>
  <c r="G1697" i="33"/>
  <c r="G946" i="33"/>
  <c r="G1480" i="33"/>
  <c r="G1473" i="33"/>
  <c r="G1702" i="33"/>
  <c r="G2510" i="33"/>
  <c r="G2470" i="33"/>
  <c r="G3207" i="33"/>
  <c r="G3200" i="33"/>
  <c r="G3189" i="33"/>
  <c r="G1474" i="33"/>
  <c r="G1546" i="33"/>
  <c r="G1538" i="33"/>
  <c r="G1530" i="33"/>
  <c r="G1522" i="33"/>
  <c r="G1514" i="33"/>
  <c r="G1506" i="33"/>
  <c r="G1498" i="33"/>
  <c r="G1490" i="33"/>
  <c r="G1482" i="33"/>
  <c r="G945" i="33"/>
  <c r="G1479" i="33"/>
  <c r="G1545" i="33"/>
  <c r="G1541" i="33"/>
  <c r="G1537" i="33"/>
  <c r="G1533" i="33"/>
  <c r="G1529" i="33"/>
  <c r="G1525" i="33"/>
  <c r="G1521" i="33"/>
  <c r="G1517" i="33"/>
  <c r="G1513" i="33"/>
  <c r="G1509" i="33"/>
  <c r="G1505" i="33"/>
  <c r="G1501" i="33"/>
  <c r="G1497" i="33"/>
  <c r="G1493" i="33"/>
  <c r="G1489" i="33"/>
  <c r="G1485" i="33"/>
  <c r="G1549" i="33"/>
  <c r="G2453" i="33"/>
  <c r="G2523" i="33"/>
  <c r="G2516" i="33"/>
  <c r="G2513" i="33"/>
  <c r="G2477" i="33"/>
  <c r="G3245" i="33"/>
  <c r="G3231" i="33"/>
  <c r="G3228" i="33"/>
  <c r="G1536" i="33"/>
  <c r="G1516" i="33"/>
  <c r="G1478" i="33"/>
  <c r="G1472" i="33"/>
  <c r="G1694" i="33"/>
  <c r="G2526" i="33"/>
  <c r="G2519" i="33"/>
  <c r="G3248" i="33"/>
  <c r="G3241" i="33"/>
  <c r="G3217" i="33"/>
  <c r="G2094" i="33"/>
  <c r="G2090" i="33"/>
  <c r="G2086" i="33"/>
  <c r="G2082" i="33"/>
  <c r="G2078" i="33"/>
  <c r="G2074" i="33"/>
  <c r="G2070" i="33"/>
  <c r="G2066" i="33"/>
  <c r="G2062" i="33"/>
  <c r="G2058" i="33"/>
  <c r="G2054" i="33"/>
  <c r="G2050" i="33"/>
  <c r="G2046" i="33"/>
  <c r="G2042" i="33"/>
  <c r="G2038" i="33"/>
  <c r="G2034" i="33"/>
  <c r="G2030" i="33"/>
  <c r="G2026" i="33"/>
  <c r="G2022" i="33"/>
  <c r="G2018" i="33"/>
  <c r="G2851" i="33"/>
  <c r="G3601" i="33"/>
  <c r="G4119" i="33"/>
  <c r="G4703" i="33"/>
  <c r="G2108" i="33"/>
  <c r="G2102" i="33"/>
  <c r="G2182" i="33"/>
  <c r="G2178" i="33"/>
  <c r="G2174" i="33"/>
  <c r="G2170" i="33"/>
  <c r="G2166" i="33"/>
  <c r="G2162" i="33"/>
  <c r="G2158" i="33"/>
  <c r="G2154" i="33"/>
  <c r="G2150" i="33"/>
  <c r="G2146" i="33"/>
  <c r="G2142" i="33"/>
  <c r="G2138" i="33"/>
  <c r="G2134" i="33"/>
  <c r="G2130" i="33"/>
  <c r="G2126" i="33"/>
  <c r="G2122" i="33"/>
  <c r="G2118" i="33"/>
  <c r="G2114" i="33"/>
  <c r="G2491" i="33"/>
  <c r="G2484" i="33"/>
  <c r="G2462" i="33"/>
  <c r="G2542" i="33"/>
  <c r="G2535" i="33"/>
  <c r="G2874" i="33"/>
  <c r="G2867" i="33"/>
  <c r="G3253" i="33"/>
  <c r="G3364" i="33"/>
  <c r="G3360" i="33"/>
  <c r="G3356" i="33"/>
  <c r="G3352" i="33"/>
  <c r="G3348" i="33"/>
  <c r="G3344" i="33"/>
  <c r="G3340" i="33"/>
  <c r="G3336" i="33"/>
  <c r="G3332" i="33"/>
  <c r="G3328" i="33"/>
  <c r="G3324" i="33"/>
  <c r="G3320" i="33"/>
  <c r="G3316" i="33"/>
  <c r="G3312" i="33"/>
  <c r="G3308" i="33"/>
  <c r="G3304" i="33"/>
  <c r="G3300" i="33"/>
  <c r="G3296" i="33"/>
  <c r="G3292" i="33"/>
  <c r="G3288" i="33"/>
  <c r="G3284" i="33"/>
  <c r="G3280" i="33"/>
  <c r="G3276" i="33"/>
  <c r="G3272" i="33"/>
  <c r="G3268" i="33"/>
  <c r="G3264" i="33"/>
  <c r="G3990" i="33"/>
  <c r="G4264" i="33"/>
  <c r="G4250" i="33"/>
  <c r="G4240" i="33"/>
  <c r="G4439" i="33"/>
  <c r="G1696" i="33"/>
  <c r="G2007" i="33"/>
  <c r="G2101" i="33"/>
  <c r="G2946" i="33"/>
  <c r="G2942" i="33"/>
  <c r="G3959" i="33"/>
  <c r="G3984" i="33"/>
  <c r="G4002" i="33"/>
  <c r="G3972" i="33"/>
  <c r="G3970" i="33"/>
  <c r="G3974" i="33"/>
  <c r="G4212" i="33"/>
  <c r="G4236" i="33"/>
  <c r="G4185" i="33"/>
  <c r="G4180" i="33"/>
  <c r="G4260" i="33"/>
  <c r="G4194" i="33"/>
  <c r="G4210" i="33"/>
  <c r="G4220" i="33"/>
  <c r="G4226" i="33"/>
  <c r="G4252" i="33"/>
  <c r="G4181" i="33"/>
  <c r="G4560" i="33"/>
  <c r="G4528" i="33"/>
  <c r="G4534" i="33"/>
  <c r="G4540" i="33"/>
  <c r="G4552" i="33"/>
  <c r="G4508" i="33"/>
  <c r="G4550" i="33"/>
  <c r="G4501" i="33"/>
  <c r="G4777" i="33"/>
  <c r="G4780" i="33"/>
  <c r="G4785" i="33"/>
  <c r="G4787" i="33"/>
  <c r="G4779" i="33"/>
  <c r="G2935" i="33"/>
  <c r="G3956" i="33"/>
  <c r="G2113" i="33"/>
  <c r="G2450" i="33"/>
  <c r="G2528" i="33"/>
  <c r="G2525" i="33"/>
  <c r="G2508" i="33"/>
  <c r="G2480" i="33"/>
  <c r="G2465" i="33"/>
  <c r="G2541" i="33"/>
  <c r="G2534" i="33"/>
  <c r="G2630" i="33"/>
  <c r="G2626" i="33"/>
  <c r="G2622" i="33"/>
  <c r="G2618" i="33"/>
  <c r="G2614" i="33"/>
  <c r="G2610" i="33"/>
  <c r="G2606" i="33"/>
  <c r="G2602" i="33"/>
  <c r="G2598" i="33"/>
  <c r="G2594" i="33"/>
  <c r="G2590" i="33"/>
  <c r="G2586" i="33"/>
  <c r="G2582" i="33"/>
  <c r="G2578" i="33"/>
  <c r="G2574" i="33"/>
  <c r="G2570" i="33"/>
  <c r="G2566" i="33"/>
  <c r="G2562" i="33"/>
  <c r="G2558" i="33"/>
  <c r="G2554" i="33"/>
  <c r="G2550" i="33"/>
  <c r="G2546" i="33"/>
  <c r="G2643" i="33"/>
  <c r="G2638" i="33"/>
  <c r="G2892" i="33"/>
  <c r="G2888" i="33"/>
  <c r="G2885" i="33"/>
  <c r="G2939" i="33"/>
  <c r="G3005" i="33"/>
  <c r="G3178" i="33"/>
  <c r="G3607" i="33"/>
  <c r="G3669" i="33"/>
  <c r="G3665" i="33"/>
  <c r="G3661" i="33"/>
  <c r="G3657" i="33"/>
  <c r="G3653" i="33"/>
  <c r="G3649" i="33"/>
  <c r="G3645" i="33"/>
  <c r="G3641" i="33"/>
  <c r="G3637" i="33"/>
  <c r="G3633" i="33"/>
  <c r="G3629" i="33"/>
  <c r="G3625" i="33"/>
  <c r="G3914" i="33"/>
  <c r="G4003" i="33"/>
  <c r="G1508" i="33"/>
  <c r="G1504" i="33"/>
  <c r="G1500" i="33"/>
  <c r="G1496" i="33"/>
  <c r="G1492" i="33"/>
  <c r="G1488" i="33"/>
  <c r="G1484" i="33"/>
  <c r="G1615" i="33"/>
  <c r="G1611" i="33"/>
  <c r="G1607" i="33"/>
  <c r="G1603" i="33"/>
  <c r="G1599" i="33"/>
  <c r="G1595" i="33"/>
  <c r="G1591" i="33"/>
  <c r="G1587" i="33"/>
  <c r="G1583" i="33"/>
  <c r="G1579" i="33"/>
  <c r="G1575" i="33"/>
  <c r="G1571" i="33"/>
  <c r="G1567" i="33"/>
  <c r="G1563" i="33"/>
  <c r="G1701" i="33"/>
  <c r="G1695" i="33"/>
  <c r="G2006" i="33"/>
  <c r="G2112" i="33"/>
  <c r="G2107" i="33"/>
  <c r="G2494" i="33"/>
  <c r="G2490" i="33"/>
  <c r="G2472" i="33"/>
  <c r="G2461" i="33"/>
  <c r="G2637" i="33"/>
  <c r="G2922" i="33"/>
  <c r="G2919" i="33"/>
  <c r="G2912" i="33"/>
  <c r="G2909" i="33"/>
  <c r="G2902" i="33"/>
  <c r="G2866" i="33"/>
  <c r="G1470" i="33"/>
  <c r="G1556" i="33"/>
  <c r="G1551" i="33"/>
  <c r="G1700" i="33"/>
  <c r="G1766" i="33"/>
  <c r="G1762" i="33"/>
  <c r="G1758" i="33"/>
  <c r="G1754" i="33"/>
  <c r="G1750" i="33"/>
  <c r="G1746" i="33"/>
  <c r="G1742" i="33"/>
  <c r="G1738" i="33"/>
  <c r="G1734" i="33"/>
  <c r="G1730" i="33"/>
  <c r="G1726" i="33"/>
  <c r="G1722" i="33"/>
  <c r="G1718" i="33"/>
  <c r="G1714" i="33"/>
  <c r="G1710" i="33"/>
  <c r="G1770" i="33"/>
  <c r="G1839" i="33"/>
  <c r="G1835" i="33"/>
  <c r="G1831" i="33"/>
  <c r="G1827" i="33"/>
  <c r="G1823" i="33"/>
  <c r="G1819" i="33"/>
  <c r="G1815" i="33"/>
  <c r="G1811" i="33"/>
  <c r="G1807" i="33"/>
  <c r="G1803" i="33"/>
  <c r="G1799" i="33"/>
  <c r="G1795" i="33"/>
  <c r="G1791" i="33"/>
  <c r="G1787" i="33"/>
  <c r="G1783" i="33"/>
  <c r="G2005" i="33"/>
  <c r="G2266" i="33"/>
  <c r="G2271" i="33"/>
  <c r="G4176" i="33"/>
  <c r="G2106" i="33"/>
  <c r="G2272" i="33"/>
  <c r="G2524" i="33"/>
  <c r="G2507" i="33"/>
  <c r="G2497" i="33"/>
  <c r="G2464" i="33"/>
  <c r="G2898" i="33"/>
  <c r="G2884" i="33"/>
  <c r="G2880" i="33"/>
  <c r="G2938" i="33"/>
  <c r="G2995" i="33"/>
  <c r="G2991" i="33"/>
  <c r="G2987" i="33"/>
  <c r="G2983" i="33"/>
  <c r="G2979" i="33"/>
  <c r="G2975" i="33"/>
  <c r="G2971" i="33"/>
  <c r="G2967" i="33"/>
  <c r="G2963" i="33"/>
  <c r="G2959" i="33"/>
  <c r="G2955" i="33"/>
  <c r="G2951" i="33"/>
  <c r="G4202" i="33"/>
  <c r="G4199" i="33"/>
  <c r="G1705" i="33"/>
  <c r="G2004" i="33"/>
  <c r="G2096" i="33"/>
  <c r="G2092" i="33"/>
  <c r="G2088" i="33"/>
  <c r="G2084" i="33"/>
  <c r="G2080" i="33"/>
  <c r="G2076" i="33"/>
  <c r="G2072" i="33"/>
  <c r="G2068" i="33"/>
  <c r="G2064" i="33"/>
  <c r="G2060" i="33"/>
  <c r="G2056" i="33"/>
  <c r="G2052" i="33"/>
  <c r="G2048" i="33"/>
  <c r="G2044" i="33"/>
  <c r="G2040" i="33"/>
  <c r="G2036" i="33"/>
  <c r="G2032" i="33"/>
  <c r="G2028" i="33"/>
  <c r="G2024" i="33"/>
  <c r="G2020" i="33"/>
  <c r="G2016" i="33"/>
  <c r="G2111" i="33"/>
  <c r="G2530" i="33"/>
  <c r="G2527" i="33"/>
  <c r="G2520" i="33"/>
  <c r="G2503" i="33"/>
  <c r="G2493" i="33"/>
  <c r="G2856" i="33"/>
  <c r="G2932" i="33"/>
  <c r="G2928" i="33"/>
  <c r="G2925" i="33"/>
  <c r="G2918" i="33"/>
  <c r="G2908" i="33"/>
  <c r="G3197" i="33"/>
  <c r="G3256" i="33"/>
  <c r="G3366" i="33"/>
  <c r="G3362" i="33"/>
  <c r="G3358" i="33"/>
  <c r="G3354" i="33"/>
  <c r="G3350" i="33"/>
  <c r="G3346" i="33"/>
  <c r="G3342" i="33"/>
  <c r="G3338" i="33"/>
  <c r="G3334" i="33"/>
  <c r="G3330" i="33"/>
  <c r="G3326" i="33"/>
  <c r="G3322" i="33"/>
  <c r="G3318" i="33"/>
  <c r="G3314" i="33"/>
  <c r="G3310" i="33"/>
  <c r="G3306" i="33"/>
  <c r="G3302" i="33"/>
  <c r="G3298" i="33"/>
  <c r="G3294" i="33"/>
  <c r="G3290" i="33"/>
  <c r="G3286" i="33"/>
  <c r="G3282" i="33"/>
  <c r="G3278" i="33"/>
  <c r="G3274" i="33"/>
  <c r="G3270" i="33"/>
  <c r="G3266" i="33"/>
  <c r="G3681" i="33"/>
  <c r="G3675" i="33"/>
  <c r="G3996" i="33"/>
  <c r="G2741" i="33"/>
  <c r="G2737" i="33"/>
  <c r="G2733" i="33"/>
  <c r="G2729" i="33"/>
  <c r="G2725" i="33"/>
  <c r="G2721" i="33"/>
  <c r="G2717" i="33"/>
  <c r="G2713" i="33"/>
  <c r="G2709" i="33"/>
  <c r="G2705" i="33"/>
  <c r="G2701" i="33"/>
  <c r="G2697" i="33"/>
  <c r="G2693" i="33"/>
  <c r="G2689" i="33"/>
  <c r="G2685" i="33"/>
  <c r="G2681" i="33"/>
  <c r="G2677" i="33"/>
  <c r="G2673" i="33"/>
  <c r="G2669" i="33"/>
  <c r="G2665" i="33"/>
  <c r="G2661" i="33"/>
  <c r="G2657" i="33"/>
  <c r="G2653" i="33"/>
  <c r="G2649" i="33"/>
  <c r="G2861" i="33"/>
  <c r="G2914" i="33"/>
  <c r="G2911" i="33"/>
  <c r="G2904" i="33"/>
  <c r="G2901" i="33"/>
  <c r="G2876" i="33"/>
  <c r="G2945" i="33"/>
  <c r="G3221" i="33"/>
  <c r="G3218" i="33"/>
  <c r="G3204" i="33"/>
  <c r="G3194" i="33"/>
  <c r="G4244" i="33"/>
  <c r="G4234" i="33"/>
  <c r="G4231" i="33"/>
  <c r="G4218" i="33"/>
  <c r="G4204" i="33"/>
  <c r="G1763" i="33"/>
  <c r="G1759" i="33"/>
  <c r="G1755" i="33"/>
  <c r="G1751" i="33"/>
  <c r="G1747" i="33"/>
  <c r="G1743" i="33"/>
  <c r="G1739" i="33"/>
  <c r="G1735" i="33"/>
  <c r="G1731" i="33"/>
  <c r="G1727" i="33"/>
  <c r="G1723" i="33"/>
  <c r="G1719" i="33"/>
  <c r="G1715" i="33"/>
  <c r="G1711" i="33"/>
  <c r="G1707" i="33"/>
  <c r="G1778" i="33"/>
  <c r="G1840" i="33"/>
  <c r="G1836" i="33"/>
  <c r="G1832" i="33"/>
  <c r="G1828" i="33"/>
  <c r="G1824" i="33"/>
  <c r="G1820" i="33"/>
  <c r="G1816" i="33"/>
  <c r="G1812" i="33"/>
  <c r="G1808" i="33"/>
  <c r="G1804" i="33"/>
  <c r="G1800" i="33"/>
  <c r="G1796" i="33"/>
  <c r="G1792" i="33"/>
  <c r="G1788" i="33"/>
  <c r="G1784" i="33"/>
  <c r="G1968" i="33"/>
  <c r="G1964" i="33"/>
  <c r="G1960" i="33"/>
  <c r="G1956" i="33"/>
  <c r="G1952" i="33"/>
  <c r="G1948" i="33"/>
  <c r="G1944" i="33"/>
  <c r="G1940" i="33"/>
  <c r="G1936" i="33"/>
  <c r="G2012" i="33"/>
  <c r="G2097" i="33"/>
  <c r="G2093" i="33"/>
  <c r="G2089" i="33"/>
  <c r="G2085" i="33"/>
  <c r="G2081" i="33"/>
  <c r="G2077" i="33"/>
  <c r="G2073" i="33"/>
  <c r="G2069" i="33"/>
  <c r="G2065" i="33"/>
  <c r="G2061" i="33"/>
  <c r="G2057" i="33"/>
  <c r="G2053" i="33"/>
  <c r="G2049" i="33"/>
  <c r="G2045" i="33"/>
  <c r="G2041" i="33"/>
  <c r="G2037" i="33"/>
  <c r="G2033" i="33"/>
  <c r="G2029" i="33"/>
  <c r="G2025" i="33"/>
  <c r="G2021" i="33"/>
  <c r="G2017" i="33"/>
  <c r="G2350" i="33"/>
  <c r="G2346" i="33"/>
  <c r="G2342" i="33"/>
  <c r="G2338" i="33"/>
  <c r="G2334" i="33"/>
  <c r="G2330" i="33"/>
  <c r="G2326" i="33"/>
  <c r="G2322" i="33"/>
  <c r="G2318" i="33"/>
  <c r="G2314" i="33"/>
  <c r="G2310" i="33"/>
  <c r="G2306" i="33"/>
  <c r="G2302" i="33"/>
  <c r="G2298" i="33"/>
  <c r="G2294" i="33"/>
  <c r="G2290" i="33"/>
  <c r="G2286" i="33"/>
  <c r="G2282" i="33"/>
  <c r="G2278" i="33"/>
  <c r="G2365" i="33"/>
  <c r="G2445" i="33"/>
  <c r="G2441" i="33"/>
  <c r="G2437" i="33"/>
  <c r="G2433" i="33"/>
  <c r="G2429" i="33"/>
  <c r="G2425" i="33"/>
  <c r="G2421" i="33"/>
  <c r="G2417" i="33"/>
  <c r="G2413" i="33"/>
  <c r="G2409" i="33"/>
  <c r="G2405" i="33"/>
  <c r="G2401" i="33"/>
  <c r="G2397" i="33"/>
  <c r="G2393" i="33"/>
  <c r="G2389" i="33"/>
  <c r="G2385" i="33"/>
  <c r="G2381" i="33"/>
  <c r="G2377" i="33"/>
  <c r="G2373" i="33"/>
  <c r="G2369" i="33"/>
  <c r="G2457" i="33"/>
  <c r="G2529" i="33"/>
  <c r="G2522" i="33"/>
  <c r="G2512" i="33"/>
  <c r="G2509" i="33"/>
  <c r="G2492" i="33"/>
  <c r="G2478" i="33"/>
  <c r="G2460" i="33"/>
  <c r="G2633" i="33"/>
  <c r="G2629" i="33"/>
  <c r="G2625" i="33"/>
  <c r="G2621" i="33"/>
  <c r="G2617" i="33"/>
  <c r="G2613" i="33"/>
  <c r="G2609" i="33"/>
  <c r="G2605" i="33"/>
  <c r="G2601" i="33"/>
  <c r="G2597" i="33"/>
  <c r="G2593" i="33"/>
  <c r="G2589" i="33"/>
  <c r="G2585" i="33"/>
  <c r="G2581" i="33"/>
  <c r="G2577" i="33"/>
  <c r="G2573" i="33"/>
  <c r="G2569" i="33"/>
  <c r="G2565" i="33"/>
  <c r="G2561" i="33"/>
  <c r="G2557" i="33"/>
  <c r="G2553" i="33"/>
  <c r="G2549" i="33"/>
  <c r="G2545" i="33"/>
  <c r="G2845" i="33"/>
  <c r="G2842" i="33"/>
  <c r="G2825" i="33"/>
  <c r="G2820" i="33"/>
  <c r="G2817" i="33"/>
  <c r="G2806" i="33"/>
  <c r="G2803" i="33"/>
  <c r="G2791" i="33"/>
  <c r="G2788" i="33"/>
  <c r="G2785" i="33"/>
  <c r="G2782" i="33"/>
  <c r="G2774" i="33"/>
  <c r="G2930" i="33"/>
  <c r="G2906" i="33"/>
  <c r="G2903" i="33"/>
  <c r="G2896" i="33"/>
  <c r="G2893" i="33"/>
  <c r="G2882" i="33"/>
  <c r="G2868" i="33"/>
  <c r="G2864" i="33"/>
  <c r="G2943" i="33"/>
  <c r="G3001" i="33"/>
  <c r="G3078" i="33"/>
  <c r="G3074" i="33"/>
  <c r="G3070" i="33"/>
  <c r="G3066" i="33"/>
  <c r="G3062" i="33"/>
  <c r="G3058" i="33"/>
  <c r="G3054" i="33"/>
  <c r="G3050" i="33"/>
  <c r="G3046" i="33"/>
  <c r="G3042" i="33"/>
  <c r="G3038" i="33"/>
  <c r="G3034" i="33"/>
  <c r="G3030" i="33"/>
  <c r="G3026" i="33"/>
  <c r="G3022" i="33"/>
  <c r="G3018" i="33"/>
  <c r="G3014" i="33"/>
  <c r="G3244" i="33"/>
  <c r="G3237" i="33"/>
  <c r="G3234" i="33"/>
  <c r="G3213" i="33"/>
  <c r="G3199" i="33"/>
  <c r="G3196" i="33"/>
  <c r="G3262" i="33"/>
  <c r="G3993" i="33"/>
  <c r="G3980" i="33"/>
  <c r="G3977" i="33"/>
  <c r="G4016" i="33"/>
  <c r="G4013" i="33"/>
  <c r="G4006" i="33"/>
  <c r="G4008" i="33"/>
  <c r="G4267" i="33"/>
  <c r="G4273" i="33"/>
  <c r="G4274" i="33"/>
  <c r="G4269" i="33"/>
  <c r="G4571" i="33"/>
  <c r="G4570" i="33"/>
  <c r="G4564" i="33"/>
  <c r="G2185" i="33"/>
  <c r="G2181" i="33"/>
  <c r="G2177" i="33"/>
  <c r="G2173" i="33"/>
  <c r="G2169" i="33"/>
  <c r="G2165" i="33"/>
  <c r="G2161" i="33"/>
  <c r="G2157" i="33"/>
  <c r="G2153" i="33"/>
  <c r="G2149" i="33"/>
  <c r="G2145" i="33"/>
  <c r="G2141" i="33"/>
  <c r="G2137" i="33"/>
  <c r="G2133" i="33"/>
  <c r="G2129" i="33"/>
  <c r="G2125" i="33"/>
  <c r="G2121" i="33"/>
  <c r="G2117" i="33"/>
  <c r="G2190" i="33"/>
  <c r="G2259" i="33"/>
  <c r="G2255" i="33"/>
  <c r="G2251" i="33"/>
  <c r="G2247" i="33"/>
  <c r="G2243" i="33"/>
  <c r="G2239" i="33"/>
  <c r="G2235" i="33"/>
  <c r="G2231" i="33"/>
  <c r="G2227" i="33"/>
  <c r="G2223" i="33"/>
  <c r="G2219" i="33"/>
  <c r="G2215" i="33"/>
  <c r="G2211" i="33"/>
  <c r="G2207" i="33"/>
  <c r="G2203" i="33"/>
  <c r="G2456" i="33"/>
  <c r="G2498" i="33"/>
  <c r="G2495" i="33"/>
  <c r="G2488" i="33"/>
  <c r="G2481" i="33"/>
  <c r="G2474" i="33"/>
  <c r="G2467" i="33"/>
  <c r="G2759" i="33"/>
  <c r="G2755" i="33"/>
  <c r="G2751" i="33"/>
  <c r="G2747" i="33"/>
  <c r="G2743" i="33"/>
  <c r="G2739" i="33"/>
  <c r="G2735" i="33"/>
  <c r="G2731" i="33"/>
  <c r="G2727" i="33"/>
  <c r="G2723" i="33"/>
  <c r="G2719" i="33"/>
  <c r="G2715" i="33"/>
  <c r="G2711" i="33"/>
  <c r="G2707" i="33"/>
  <c r="G2703" i="33"/>
  <c r="G2699" i="33"/>
  <c r="G2695" i="33"/>
  <c r="G2691" i="33"/>
  <c r="G2687" i="33"/>
  <c r="G2683" i="33"/>
  <c r="G2679" i="33"/>
  <c r="G2675" i="33"/>
  <c r="G2671" i="33"/>
  <c r="G2667" i="33"/>
  <c r="G2663" i="33"/>
  <c r="G2659" i="33"/>
  <c r="G2655" i="33"/>
  <c r="G2651" i="33"/>
  <c r="G2828" i="33"/>
  <c r="G2814" i="33"/>
  <c r="G2779" i="33"/>
  <c r="G2858" i="33"/>
  <c r="G2852" i="33"/>
  <c r="G2871" i="33"/>
  <c r="G2936" i="33"/>
  <c r="G3008" i="33"/>
  <c r="G3183" i="33"/>
  <c r="G3833" i="33"/>
  <c r="G3904" i="33"/>
  <c r="G3900" i="33"/>
  <c r="G3896" i="33"/>
  <c r="G3892" i="33"/>
  <c r="G3888" i="33"/>
  <c r="G3884" i="33"/>
  <c r="G3880" i="33"/>
  <c r="G3876" i="33"/>
  <c r="G3872" i="33"/>
  <c r="G3868" i="33"/>
  <c r="G3864" i="33"/>
  <c r="G3860" i="33"/>
  <c r="G3856" i="33"/>
  <c r="G3852" i="33"/>
  <c r="G3848" i="33"/>
  <c r="G3844" i="33"/>
  <c r="G3911" i="33"/>
  <c r="G1577" i="33"/>
  <c r="G1573" i="33"/>
  <c r="G1569" i="33"/>
  <c r="G1565" i="33"/>
  <c r="G1692" i="33"/>
  <c r="G1688" i="33"/>
  <c r="G1684" i="33"/>
  <c r="G1680" i="33"/>
  <c r="G1676" i="33"/>
  <c r="G1672" i="33"/>
  <c r="G1668" i="33"/>
  <c r="G1664" i="33"/>
  <c r="G1660" i="33"/>
  <c r="G1656" i="33"/>
  <c r="G1652" i="33"/>
  <c r="G1648" i="33"/>
  <c r="G1644" i="33"/>
  <c r="G1640" i="33"/>
  <c r="G1636" i="33"/>
  <c r="G1632" i="33"/>
  <c r="G1704" i="33"/>
  <c r="G1769" i="33"/>
  <c r="G2003" i="33"/>
  <c r="G2764" i="33"/>
  <c r="G2769" i="33"/>
  <c r="G2783" i="33"/>
  <c r="G2799" i="33"/>
  <c r="G3484" i="33"/>
  <c r="G3488" i="33"/>
  <c r="G4639" i="33"/>
  <c r="G4636" i="33"/>
  <c r="G4635" i="33"/>
  <c r="G4637" i="33"/>
  <c r="G2184" i="33"/>
  <c r="G2180" i="33"/>
  <c r="G2176" i="33"/>
  <c r="G2172" i="33"/>
  <c r="G2168" i="33"/>
  <c r="G2164" i="33"/>
  <c r="G2160" i="33"/>
  <c r="G2156" i="33"/>
  <c r="G2152" i="33"/>
  <c r="G2148" i="33"/>
  <c r="G2144" i="33"/>
  <c r="G2140" i="33"/>
  <c r="G2136" i="33"/>
  <c r="G2132" i="33"/>
  <c r="G2128" i="33"/>
  <c r="G2124" i="33"/>
  <c r="G2120" i="33"/>
  <c r="G2116" i="33"/>
  <c r="G2194" i="33"/>
  <c r="G2258" i="33"/>
  <c r="G2254" i="33"/>
  <c r="G2250" i="33"/>
  <c r="G2246" i="33"/>
  <c r="G2242" i="33"/>
  <c r="G2238" i="33"/>
  <c r="G2234" i="33"/>
  <c r="G2230" i="33"/>
  <c r="G2226" i="33"/>
  <c r="G2222" i="33"/>
  <c r="G2218" i="33"/>
  <c r="G2214" i="33"/>
  <c r="G2210" i="33"/>
  <c r="G2206" i="33"/>
  <c r="G2202" i="33"/>
  <c r="G2264" i="33"/>
  <c r="G2363" i="33"/>
  <c r="G2358" i="33"/>
  <c r="G2514" i="33"/>
  <c r="G2511" i="33"/>
  <c r="G2504" i="33"/>
  <c r="G2487" i="33"/>
  <c r="G2473" i="33"/>
  <c r="G2537" i="33"/>
  <c r="G2758" i="33"/>
  <c r="G2754" i="33"/>
  <c r="G2750" i="33"/>
  <c r="G2746" i="33"/>
  <c r="G2742" i="33"/>
  <c r="G2738" i="33"/>
  <c r="G2734" i="33"/>
  <c r="G2730" i="33"/>
  <c r="G2726" i="33"/>
  <c r="G2722" i="33"/>
  <c r="G2718" i="33"/>
  <c r="G2714" i="33"/>
  <c r="G2710" i="33"/>
  <c r="G2706" i="33"/>
  <c r="G2702" i="33"/>
  <c r="G2698" i="33"/>
  <c r="G2694" i="33"/>
  <c r="G2690" i="33"/>
  <c r="G2686" i="33"/>
  <c r="G2682" i="33"/>
  <c r="G2678" i="33"/>
  <c r="G2674" i="33"/>
  <c r="G2670" i="33"/>
  <c r="G2666" i="33"/>
  <c r="G2662" i="33"/>
  <c r="G2658" i="33"/>
  <c r="G2654" i="33"/>
  <c r="G2650" i="33"/>
  <c r="G2838" i="33"/>
  <c r="G2793" i="33"/>
  <c r="G2790" i="33"/>
  <c r="G2787" i="33"/>
  <c r="G2781" i="33"/>
  <c r="G2915" i="33"/>
  <c r="G2895" i="33"/>
  <c r="G2940" i="33"/>
  <c r="G3006" i="33"/>
  <c r="G3090" i="33"/>
  <c r="G3239" i="33"/>
  <c r="G3236" i="33"/>
  <c r="G3229" i="33"/>
  <c r="G3226" i="33"/>
  <c r="G3191" i="33"/>
  <c r="G3259" i="33"/>
  <c r="G3486" i="33"/>
  <c r="G3832" i="33"/>
  <c r="G3903" i="33"/>
  <c r="G3899" i="33"/>
  <c r="G3895" i="33"/>
  <c r="G3891" i="33"/>
  <c r="G3887" i="33"/>
  <c r="G3883" i="33"/>
  <c r="G3879" i="33"/>
  <c r="G3875" i="33"/>
  <c r="G3871" i="33"/>
  <c r="G3867" i="33"/>
  <c r="G3863" i="33"/>
  <c r="G3859" i="33"/>
  <c r="G3855" i="33"/>
  <c r="G3851" i="33"/>
  <c r="G3847" i="33"/>
  <c r="G3843" i="33"/>
  <c r="G3967" i="33"/>
  <c r="G3988" i="33"/>
  <c r="G3982" i="33"/>
  <c r="G4259" i="33"/>
  <c r="G2360" i="33"/>
  <c r="G2442" i="33"/>
  <c r="G2438" i="33"/>
  <c r="G2434" i="33"/>
  <c r="G2430" i="33"/>
  <c r="G2426" i="33"/>
  <c r="G2422" i="33"/>
  <c r="G2418" i="33"/>
  <c r="G2414" i="33"/>
  <c r="G2410" i="33"/>
  <c r="G2406" i="33"/>
  <c r="G2402" i="33"/>
  <c r="G2398" i="33"/>
  <c r="G2394" i="33"/>
  <c r="G2390" i="33"/>
  <c r="G2386" i="33"/>
  <c r="G2382" i="33"/>
  <c r="G2378" i="33"/>
  <c r="G2374" i="33"/>
  <c r="G2370" i="33"/>
  <c r="G2449" i="33"/>
  <c r="G2518" i="33"/>
  <c r="G2515" i="33"/>
  <c r="G2502" i="33"/>
  <c r="G2499" i="33"/>
  <c r="G2486" i="33"/>
  <c r="G2483" i="33"/>
  <c r="G2476" i="33"/>
  <c r="G2466" i="33"/>
  <c r="G2539" i="33"/>
  <c r="G2642" i="33"/>
  <c r="G2756" i="33"/>
  <c r="G2752" i="33"/>
  <c r="G2748" i="33"/>
  <c r="G2744" i="33"/>
  <c r="G2740" i="33"/>
  <c r="G2736" i="33"/>
  <c r="G2732" i="33"/>
  <c r="G2728" i="33"/>
  <c r="G2724" i="33"/>
  <c r="G2720" i="33"/>
  <c r="G2716" i="33"/>
  <c r="G2712" i="33"/>
  <c r="G2708" i="33"/>
  <c r="G2704" i="33"/>
  <c r="G2700" i="33"/>
  <c r="G2696" i="33"/>
  <c r="G2692" i="33"/>
  <c r="G2688" i="33"/>
  <c r="G2684" i="33"/>
  <c r="G2680" i="33"/>
  <c r="G2763" i="33"/>
  <c r="G2818" i="33"/>
  <c r="G2810" i="33"/>
  <c r="G2859" i="33"/>
  <c r="G2924" i="33"/>
  <c r="G2887" i="33"/>
  <c r="G2877" i="33"/>
  <c r="G2870" i="33"/>
  <c r="G3003" i="33"/>
  <c r="G3079" i="33"/>
  <c r="G3075" i="33"/>
  <c r="G3071" i="33"/>
  <c r="G3067" i="33"/>
  <c r="G3063" i="33"/>
  <c r="G3059" i="33"/>
  <c r="G3055" i="33"/>
  <c r="G3051" i="33"/>
  <c r="G3047" i="33"/>
  <c r="G3043" i="33"/>
  <c r="G3039" i="33"/>
  <c r="G3035" i="33"/>
  <c r="G3031" i="33"/>
  <c r="G3027" i="33"/>
  <c r="G3023" i="33"/>
  <c r="G3019" i="33"/>
  <c r="G3247" i="33"/>
  <c r="G3223" i="33"/>
  <c r="G3216" i="33"/>
  <c r="G3209" i="33"/>
  <c r="G3494" i="33"/>
  <c r="G3908" i="33"/>
  <c r="G3966" i="33"/>
  <c r="G3991" i="33"/>
  <c r="G4014" i="33"/>
  <c r="G4130" i="33"/>
  <c r="G4256" i="33"/>
  <c r="G4497" i="33"/>
  <c r="G4549" i="33"/>
  <c r="G4539" i="33"/>
  <c r="G4526" i="33"/>
  <c r="G2345" i="33"/>
  <c r="G2341" i="33"/>
  <c r="G2337" i="33"/>
  <c r="G2333" i="33"/>
  <c r="G2329" i="33"/>
  <c r="G2325" i="33"/>
  <c r="G2321" i="33"/>
  <c r="G2317" i="33"/>
  <c r="G2313" i="33"/>
  <c r="G2309" i="33"/>
  <c r="G2305" i="33"/>
  <c r="G2301" i="33"/>
  <c r="G2297" i="33"/>
  <c r="G2293" i="33"/>
  <c r="G2289" i="33"/>
  <c r="G2285" i="33"/>
  <c r="G2281" i="33"/>
  <c r="G2277" i="33"/>
  <c r="G2364" i="33"/>
  <c r="G2448" i="33"/>
  <c r="G2521" i="33"/>
  <c r="G2505" i="33"/>
  <c r="G2489" i="33"/>
  <c r="G2469" i="33"/>
  <c r="G2538" i="33"/>
  <c r="G2632" i="33"/>
  <c r="G2628" i="33"/>
  <c r="G2624" i="33"/>
  <c r="G2620" i="33"/>
  <c r="G2616" i="33"/>
  <c r="G2612" i="33"/>
  <c r="G2608" i="33"/>
  <c r="G2604" i="33"/>
  <c r="G2600" i="33"/>
  <c r="G2596" i="33"/>
  <c r="G2592" i="33"/>
  <c r="G2588" i="33"/>
  <c r="G2584" i="33"/>
  <c r="G2580" i="33"/>
  <c r="G2576" i="33"/>
  <c r="G2572" i="33"/>
  <c r="G2568" i="33"/>
  <c r="G2564" i="33"/>
  <c r="G2560" i="33"/>
  <c r="G2556" i="33"/>
  <c r="G2552" i="33"/>
  <c r="G2548" i="33"/>
  <c r="G2762" i="33"/>
  <c r="G2833" i="33"/>
  <c r="G2802" i="33"/>
  <c r="G2794" i="33"/>
  <c r="G2853" i="33"/>
  <c r="G2927" i="33"/>
  <c r="G2920" i="33"/>
  <c r="G2917" i="33"/>
  <c r="G2900" i="33"/>
  <c r="G2883" i="33"/>
  <c r="G3009" i="33"/>
  <c r="G3002" i="33"/>
  <c r="G3089" i="33"/>
  <c r="G3172" i="33"/>
  <c r="G3168" i="33"/>
  <c r="G3164" i="33"/>
  <c r="G3160" i="33"/>
  <c r="G3156" i="33"/>
  <c r="G3152" i="33"/>
  <c r="G3148" i="33"/>
  <c r="G3144" i="33"/>
  <c r="G3140" i="33"/>
  <c r="G3136" i="33"/>
  <c r="G3132" i="33"/>
  <c r="G3128" i="33"/>
  <c r="G3124" i="33"/>
  <c r="G3120" i="33"/>
  <c r="G3116" i="33"/>
  <c r="G3112" i="33"/>
  <c r="G3108" i="33"/>
  <c r="G3104" i="33"/>
  <c r="G3100" i="33"/>
  <c r="G3096" i="33"/>
  <c r="G3233" i="33"/>
  <c r="G3219" i="33"/>
  <c r="G3493" i="33"/>
  <c r="G3598" i="33"/>
  <c r="G3594" i="33"/>
  <c r="G3590" i="33"/>
  <c r="G3586" i="33"/>
  <c r="G3582" i="33"/>
  <c r="G3578" i="33"/>
  <c r="G3574" i="33"/>
  <c r="G3570" i="33"/>
  <c r="G3566" i="33"/>
  <c r="G3562" i="33"/>
  <c r="G3558" i="33"/>
  <c r="G3554" i="33"/>
  <c r="G3550" i="33"/>
  <c r="G3546" i="33"/>
  <c r="G3542" i="33"/>
  <c r="G3538" i="33"/>
  <c r="G3534" i="33"/>
  <c r="G3530" i="33"/>
  <c r="G3526" i="33"/>
  <c r="G3522" i="33"/>
  <c r="G3518" i="33"/>
  <c r="G3514" i="33"/>
  <c r="G3510" i="33"/>
  <c r="G3506" i="33"/>
  <c r="G3502" i="33"/>
  <c r="G3498" i="33"/>
  <c r="G3682" i="33"/>
  <c r="G3676" i="33"/>
  <c r="G3749" i="33"/>
  <c r="G3743" i="33"/>
  <c r="G3823" i="33"/>
  <c r="G3819" i="33"/>
  <c r="G3815" i="33"/>
  <c r="G3811" i="33"/>
  <c r="G3807" i="33"/>
  <c r="G3803" i="33"/>
  <c r="G3799" i="33"/>
  <c r="G3795" i="33"/>
  <c r="G3791" i="33"/>
  <c r="G3787" i="33"/>
  <c r="G3783" i="33"/>
  <c r="G3779" i="33"/>
  <c r="G3775" i="33"/>
  <c r="G3771" i="33"/>
  <c r="G3767" i="33"/>
  <c r="G3763" i="33"/>
  <c r="G3759" i="33"/>
  <c r="G3755" i="33"/>
  <c r="G3915" i="33"/>
  <c r="G3954" i="33"/>
  <c r="G3950" i="33"/>
  <c r="G3946" i="33"/>
  <c r="G3942" i="33"/>
  <c r="G3938" i="33"/>
  <c r="G3934" i="33"/>
  <c r="G3930" i="33"/>
  <c r="G3926" i="33"/>
  <c r="G3922" i="33"/>
  <c r="G3978" i="33"/>
  <c r="G3975" i="33"/>
  <c r="G4216" i="33"/>
  <c r="G2344" i="33"/>
  <c r="G2340" i="33"/>
  <c r="G2336" i="33"/>
  <c r="G2332" i="33"/>
  <c r="G2328" i="33"/>
  <c r="G2324" i="33"/>
  <c r="G2320" i="33"/>
  <c r="G2316" i="33"/>
  <c r="G2312" i="33"/>
  <c r="G2308" i="33"/>
  <c r="G2304" i="33"/>
  <c r="G2300" i="33"/>
  <c r="G2296" i="33"/>
  <c r="G2292" i="33"/>
  <c r="G2288" i="33"/>
  <c r="G2284" i="33"/>
  <c r="G2280" i="33"/>
  <c r="G2276" i="33"/>
  <c r="G2452" i="33"/>
  <c r="G2517" i="33"/>
  <c r="G2501" i="33"/>
  <c r="G2485" i="33"/>
  <c r="G2475" i="33"/>
  <c r="G2468" i="33"/>
  <c r="G2536" i="33"/>
  <c r="G2631" i="33"/>
  <c r="G2627" i="33"/>
  <c r="G2623" i="33"/>
  <c r="G2619" i="33"/>
  <c r="G2615" i="33"/>
  <c r="G2611" i="33"/>
  <c r="G2607" i="33"/>
  <c r="G2603" i="33"/>
  <c r="G2599" i="33"/>
  <c r="G2595" i="33"/>
  <c r="G2591" i="33"/>
  <c r="G2587" i="33"/>
  <c r="G2583" i="33"/>
  <c r="G2579" i="33"/>
  <c r="G2575" i="33"/>
  <c r="G2571" i="33"/>
  <c r="G2567" i="33"/>
  <c r="G2563" i="33"/>
  <c r="G2559" i="33"/>
  <c r="G2555" i="33"/>
  <c r="G2551" i="33"/>
  <c r="G2547" i="33"/>
  <c r="G2645" i="33"/>
  <c r="G2767" i="33"/>
  <c r="G2832" i="33"/>
  <c r="G2822" i="33"/>
  <c r="G2801" i="33"/>
  <c r="G2933" i="33"/>
  <c r="G2916" i="33"/>
  <c r="G2899" i="33"/>
  <c r="G2879" i="33"/>
  <c r="G2872" i="33"/>
  <c r="G2869" i="33"/>
  <c r="G2997" i="33"/>
  <c r="G2993" i="33"/>
  <c r="G2989" i="33"/>
  <c r="G2985" i="33"/>
  <c r="G2981" i="33"/>
  <c r="G2977" i="33"/>
  <c r="G2973" i="33"/>
  <c r="G2969" i="33"/>
  <c r="G2965" i="33"/>
  <c r="G2961" i="33"/>
  <c r="G2957" i="33"/>
  <c r="G2953" i="33"/>
  <c r="G2949" i="33"/>
  <c r="G3171" i="33"/>
  <c r="G3167" i="33"/>
  <c r="G3163" i="33"/>
  <c r="G3159" i="33"/>
  <c r="G3155" i="33"/>
  <c r="G3151" i="33"/>
  <c r="G3147" i="33"/>
  <c r="G3143" i="33"/>
  <c r="G3139" i="33"/>
  <c r="G3135" i="33"/>
  <c r="G3131" i="33"/>
  <c r="G3127" i="33"/>
  <c r="G3123" i="33"/>
  <c r="G3119" i="33"/>
  <c r="G3115" i="33"/>
  <c r="G3111" i="33"/>
  <c r="G3107" i="33"/>
  <c r="G3103" i="33"/>
  <c r="G3099" i="33"/>
  <c r="G3180" i="33"/>
  <c r="G3201" i="33"/>
  <c r="G3187" i="33"/>
  <c r="G3374" i="33"/>
  <c r="G3610" i="33"/>
  <c r="G3603" i="33"/>
  <c r="G3667" i="33"/>
  <c r="G3663" i="33"/>
  <c r="G3659" i="33"/>
  <c r="G3655" i="33"/>
  <c r="G3651" i="33"/>
  <c r="G3647" i="33"/>
  <c r="G3643" i="33"/>
  <c r="G3639" i="33"/>
  <c r="G3635" i="33"/>
  <c r="G3631" i="33"/>
  <c r="G3627" i="33"/>
  <c r="G3623" i="33"/>
  <c r="G3619" i="33"/>
  <c r="G3615" i="33"/>
  <c r="G3963" i="33"/>
  <c r="G4055" i="33"/>
  <c r="G4051" i="33"/>
  <c r="G4047" i="33"/>
  <c r="G4043" i="33"/>
  <c r="G4039" i="33"/>
  <c r="G4035" i="33"/>
  <c r="G4031" i="33"/>
  <c r="G4027" i="33"/>
  <c r="G4023" i="33"/>
  <c r="G4019" i="33"/>
  <c r="G4262" i="33"/>
  <c r="G2479" i="33"/>
  <c r="G2463" i="33"/>
  <c r="G2533" i="33"/>
  <c r="G2766" i="33"/>
  <c r="G2857" i="33"/>
  <c r="G2921" i="33"/>
  <c r="G2905" i="33"/>
  <c r="G2889" i="33"/>
  <c r="G2873" i="33"/>
  <c r="G2996" i="33"/>
  <c r="G2992" i="33"/>
  <c r="G2988" i="33"/>
  <c r="G2984" i="33"/>
  <c r="G2980" i="33"/>
  <c r="G2976" i="33"/>
  <c r="G2972" i="33"/>
  <c r="G2968" i="33"/>
  <c r="G2964" i="33"/>
  <c r="G2960" i="33"/>
  <c r="G2956" i="33"/>
  <c r="G2952" i="33"/>
  <c r="G2948" i="33"/>
  <c r="G3000" i="33"/>
  <c r="G3088" i="33"/>
  <c r="G3181" i="33"/>
  <c r="G3176" i="33"/>
  <c r="G3220" i="33"/>
  <c r="G3210" i="33"/>
  <c r="G3203" i="33"/>
  <c r="G3193" i="33"/>
  <c r="G3380" i="33"/>
  <c r="G3597" i="33"/>
  <c r="G3593" i="33"/>
  <c r="G3589" i="33"/>
  <c r="G3585" i="33"/>
  <c r="G3581" i="33"/>
  <c r="G3577" i="33"/>
  <c r="G3573" i="33"/>
  <c r="G3569" i="33"/>
  <c r="G3565" i="33"/>
  <c r="G3561" i="33"/>
  <c r="G3557" i="33"/>
  <c r="G3553" i="33"/>
  <c r="G3549" i="33"/>
  <c r="G3545" i="33"/>
  <c r="G3541" i="33"/>
  <c r="G3537" i="33"/>
  <c r="G3533" i="33"/>
  <c r="G3529" i="33"/>
  <c r="G3525" i="33"/>
  <c r="G3521" i="33"/>
  <c r="G3517" i="33"/>
  <c r="G3513" i="33"/>
  <c r="G3509" i="33"/>
  <c r="G3505" i="33"/>
  <c r="G3501" i="33"/>
  <c r="G3497" i="33"/>
  <c r="G3611" i="33"/>
  <c r="G3677" i="33"/>
  <c r="G3750" i="33"/>
  <c r="G3837" i="33"/>
  <c r="G3831" i="33"/>
  <c r="G3951" i="33"/>
  <c r="G3947" i="33"/>
  <c r="G3943" i="33"/>
  <c r="G3939" i="33"/>
  <c r="G3935" i="33"/>
  <c r="G3931" i="33"/>
  <c r="G3927" i="33"/>
  <c r="G3987" i="33"/>
  <c r="G4065" i="33"/>
  <c r="G4171" i="33"/>
  <c r="G4167" i="33"/>
  <c r="G4163" i="33"/>
  <c r="G4159" i="33"/>
  <c r="G4155" i="33"/>
  <c r="G4151" i="33"/>
  <c r="G4253" i="33"/>
  <c r="G4247" i="33"/>
  <c r="G4348" i="33"/>
  <c r="G4341" i="33"/>
  <c r="G4424" i="33"/>
  <c r="G4406" i="33"/>
  <c r="G4396" i="33"/>
  <c r="G4389" i="33"/>
  <c r="G4372" i="33"/>
  <c r="G4361" i="33"/>
  <c r="G4556" i="33"/>
  <c r="G4536" i="33"/>
  <c r="G4533" i="33"/>
  <c r="G4530" i="33"/>
  <c r="G2676" i="33"/>
  <c r="G2672" i="33"/>
  <c r="G2668" i="33"/>
  <c r="G2664" i="33"/>
  <c r="G2660" i="33"/>
  <c r="G2656" i="33"/>
  <c r="G2652" i="33"/>
  <c r="G2648" i="33"/>
  <c r="G2840" i="33"/>
  <c r="G2824" i="33"/>
  <c r="G2808" i="33"/>
  <c r="G2792" i="33"/>
  <c r="G2776" i="33"/>
  <c r="G2926" i="33"/>
  <c r="G2923" i="33"/>
  <c r="G2910" i="33"/>
  <c r="G2907" i="33"/>
  <c r="G2894" i="33"/>
  <c r="G2891" i="33"/>
  <c r="G2878" i="33"/>
  <c r="G2875" i="33"/>
  <c r="G2937" i="33"/>
  <c r="G3004" i="33"/>
  <c r="G3080" i="33"/>
  <c r="G3076" i="33"/>
  <c r="G3072" i="33"/>
  <c r="G3068" i="33"/>
  <c r="G3064" i="33"/>
  <c r="G3060" i="33"/>
  <c r="G3056" i="33"/>
  <c r="G3052" i="33"/>
  <c r="G3048" i="33"/>
  <c r="G3044" i="33"/>
  <c r="G3040" i="33"/>
  <c r="G3036" i="33"/>
  <c r="G3032" i="33"/>
  <c r="G3028" i="33"/>
  <c r="G3024" i="33"/>
  <c r="G3020" i="33"/>
  <c r="G3016" i="33"/>
  <c r="G3012" i="33"/>
  <c r="G3086" i="33"/>
  <c r="G3170" i="33"/>
  <c r="G3166" i="33"/>
  <c r="G3162" i="33"/>
  <c r="G3158" i="33"/>
  <c r="G3154" i="33"/>
  <c r="G3150" i="33"/>
  <c r="G3146" i="33"/>
  <c r="G3142" i="33"/>
  <c r="G3138" i="33"/>
  <c r="G3134" i="33"/>
  <c r="G3130" i="33"/>
  <c r="G3126" i="33"/>
  <c r="G3122" i="33"/>
  <c r="G3118" i="33"/>
  <c r="G3114" i="33"/>
  <c r="G3110" i="33"/>
  <c r="G3106" i="33"/>
  <c r="G3102" i="33"/>
  <c r="G3098" i="33"/>
  <c r="G3249" i="33"/>
  <c r="G3232" i="33"/>
  <c r="G3215" i="33"/>
  <c r="G3212" i="33"/>
  <c r="G3205" i="33"/>
  <c r="G3202" i="33"/>
  <c r="G3261" i="33"/>
  <c r="G3371" i="33"/>
  <c r="G3478" i="33"/>
  <c r="G3474" i="33"/>
  <c r="G3470" i="33"/>
  <c r="G3466" i="33"/>
  <c r="G3462" i="33"/>
  <c r="G3458" i="33"/>
  <c r="G3454" i="33"/>
  <c r="G3450" i="33"/>
  <c r="G3446" i="33"/>
  <c r="G3442" i="33"/>
  <c r="G3438" i="33"/>
  <c r="G3434" i="33"/>
  <c r="G3430" i="33"/>
  <c r="G3426" i="33"/>
  <c r="G3422" i="33"/>
  <c r="G3418" i="33"/>
  <c r="G3414" i="33"/>
  <c r="G3410" i="33"/>
  <c r="G3406" i="33"/>
  <c r="G3402" i="33"/>
  <c r="G3398" i="33"/>
  <c r="G3394" i="33"/>
  <c r="G3390" i="33"/>
  <c r="G3386" i="33"/>
  <c r="G3382" i="33"/>
  <c r="G3602" i="33"/>
  <c r="G3905" i="33"/>
  <c r="G3901" i="33"/>
  <c r="G3897" i="33"/>
  <c r="G3893" i="33"/>
  <c r="G3889" i="33"/>
  <c r="G3885" i="33"/>
  <c r="G3881" i="33"/>
  <c r="G3877" i="33"/>
  <c r="G3873" i="33"/>
  <c r="G3869" i="33"/>
  <c r="G3865" i="33"/>
  <c r="G3861" i="33"/>
  <c r="G3857" i="33"/>
  <c r="G3853" i="33"/>
  <c r="G3849" i="33"/>
  <c r="G3845" i="33"/>
  <c r="G3841" i="33"/>
  <c r="G3913" i="33"/>
  <c r="G3986" i="33"/>
  <c r="G4012" i="33"/>
  <c r="G4053" i="33"/>
  <c r="G4049" i="33"/>
  <c r="G4045" i="33"/>
  <c r="G4041" i="33"/>
  <c r="G4037" i="33"/>
  <c r="G4033" i="33"/>
  <c r="G4029" i="33"/>
  <c r="G4025" i="33"/>
  <c r="G4021" i="33"/>
  <c r="G4062" i="33"/>
  <c r="G4115" i="33"/>
  <c r="G4111" i="33"/>
  <c r="G4107" i="33"/>
  <c r="G4103" i="33"/>
  <c r="G4099" i="33"/>
  <c r="G4095" i="33"/>
  <c r="G4091" i="33"/>
  <c r="G4087" i="33"/>
  <c r="G4083" i="33"/>
  <c r="G4079" i="33"/>
  <c r="G4075" i="33"/>
  <c r="G4071" i="33"/>
  <c r="G4207" i="33"/>
  <c r="G4270" i="33"/>
  <c r="G4412" i="33"/>
  <c r="G4408" i="33"/>
  <c r="G4398" i="33"/>
  <c r="G4395" i="33"/>
  <c r="G4374" i="33"/>
  <c r="G4371" i="33"/>
  <c r="G4367" i="33"/>
  <c r="G4356" i="33"/>
  <c r="G4548" i="33"/>
  <c r="G4538" i="33"/>
  <c r="G4567" i="33"/>
  <c r="G2471" i="33"/>
  <c r="G2543" i="33"/>
  <c r="G2641" i="33"/>
  <c r="G2929" i="33"/>
  <c r="G2913" i="33"/>
  <c r="G2897" i="33"/>
  <c r="G2881" i="33"/>
  <c r="G2865" i="33"/>
  <c r="G2941" i="33"/>
  <c r="G2994" i="33"/>
  <c r="G2990" i="33"/>
  <c r="G2986" i="33"/>
  <c r="G2982" i="33"/>
  <c r="G2978" i="33"/>
  <c r="G2974" i="33"/>
  <c r="G2970" i="33"/>
  <c r="G2966" i="33"/>
  <c r="G2962" i="33"/>
  <c r="G2958" i="33"/>
  <c r="G2954" i="33"/>
  <c r="G2950" i="33"/>
  <c r="G3010" i="33"/>
  <c r="G3085" i="33"/>
  <c r="G3184" i="33"/>
  <c r="G3242" i="33"/>
  <c r="G3235" i="33"/>
  <c r="G3225" i="33"/>
  <c r="G3188" i="33"/>
  <c r="G3260" i="33"/>
  <c r="G3254" i="33"/>
  <c r="G3370" i="33"/>
  <c r="G3599" i="33"/>
  <c r="G3595" i="33"/>
  <c r="G3591" i="33"/>
  <c r="G3587" i="33"/>
  <c r="G3583" i="33"/>
  <c r="G3579" i="33"/>
  <c r="G3575" i="33"/>
  <c r="G3571" i="33"/>
  <c r="G3567" i="33"/>
  <c r="G3563" i="33"/>
  <c r="G3559" i="33"/>
  <c r="G3555" i="33"/>
  <c r="G3551" i="33"/>
  <c r="G3547" i="33"/>
  <c r="G3543" i="33"/>
  <c r="G3539" i="33"/>
  <c r="G3535" i="33"/>
  <c r="G3531" i="33"/>
  <c r="G3527" i="33"/>
  <c r="G3523" i="33"/>
  <c r="G3519" i="33"/>
  <c r="G3515" i="33"/>
  <c r="G3511" i="33"/>
  <c r="G3507" i="33"/>
  <c r="G3503" i="33"/>
  <c r="G3499" i="33"/>
  <c r="G3670" i="33"/>
  <c r="G3666" i="33"/>
  <c r="G3662" i="33"/>
  <c r="G3674" i="33"/>
  <c r="G3834" i="33"/>
  <c r="G3964" i="33"/>
  <c r="G4001" i="33"/>
  <c r="G3995" i="33"/>
  <c r="G3983" i="33"/>
  <c r="G4124" i="33"/>
  <c r="G4177" i="33"/>
  <c r="G4258" i="33"/>
  <c r="G4255" i="33"/>
  <c r="G4242" i="33"/>
  <c r="G4232" i="33"/>
  <c r="G4229" i="33"/>
  <c r="G4335" i="33"/>
  <c r="G4331" i="33"/>
  <c r="G4327" i="33"/>
  <c r="G4323" i="33"/>
  <c r="G4319" i="33"/>
  <c r="G4315" i="33"/>
  <c r="G4311" i="33"/>
  <c r="G4307" i="33"/>
  <c r="G4303" i="33"/>
  <c r="G4299" i="33"/>
  <c r="G4295" i="33"/>
  <c r="G4291" i="33"/>
  <c r="G4287" i="33"/>
  <c r="G4283" i="33"/>
  <c r="G4279" i="33"/>
  <c r="G4426" i="33"/>
  <c r="G4422" i="33"/>
  <c r="G4404" i="33"/>
  <c r="G4401" i="33"/>
  <c r="G4384" i="33"/>
  <c r="G4544" i="33"/>
  <c r="G4541" i="33"/>
  <c r="G4512" i="33"/>
  <c r="G4509" i="33"/>
  <c r="G4574" i="33"/>
  <c r="G3621" i="33"/>
  <c r="G3617" i="33"/>
  <c r="G3745" i="33"/>
  <c r="G3839" i="33"/>
  <c r="G3918" i="33"/>
  <c r="G4000" i="33"/>
  <c r="G3997" i="33"/>
  <c r="G3994" i="33"/>
  <c r="G4129" i="33"/>
  <c r="G4122" i="33"/>
  <c r="G4172" i="33"/>
  <c r="G4168" i="33"/>
  <c r="G4164" i="33"/>
  <c r="G4160" i="33"/>
  <c r="G4156" i="33"/>
  <c r="G4152" i="33"/>
  <c r="G4148" i="33"/>
  <c r="G4144" i="33"/>
  <c r="G4140" i="33"/>
  <c r="G4136" i="33"/>
  <c r="G4132" i="33"/>
  <c r="G4196" i="33"/>
  <c r="G3015" i="33"/>
  <c r="G3238" i="33"/>
  <c r="G3222" i="33"/>
  <c r="G3206" i="33"/>
  <c r="G3190" i="33"/>
  <c r="G3365" i="33"/>
  <c r="G3361" i="33"/>
  <c r="G3357" i="33"/>
  <c r="G3353" i="33"/>
  <c r="G3349" i="33"/>
  <c r="G3345" i="33"/>
  <c r="G3341" i="33"/>
  <c r="G3337" i="33"/>
  <c r="G3333" i="33"/>
  <c r="G3329" i="33"/>
  <c r="G3325" i="33"/>
  <c r="G3321" i="33"/>
  <c r="G3317" i="33"/>
  <c r="G3313" i="33"/>
  <c r="G3309" i="33"/>
  <c r="G3305" i="33"/>
  <c r="G3301" i="33"/>
  <c r="G3297" i="33"/>
  <c r="G3293" i="33"/>
  <c r="G3289" i="33"/>
  <c r="G3285" i="33"/>
  <c r="G3281" i="33"/>
  <c r="G3277" i="33"/>
  <c r="G3273" i="33"/>
  <c r="G3269" i="33"/>
  <c r="G3265" i="33"/>
  <c r="G3378" i="33"/>
  <c r="G3372" i="33"/>
  <c r="G3606" i="33"/>
  <c r="G3680" i="33"/>
  <c r="G3737" i="33"/>
  <c r="G3733" i="33"/>
  <c r="G3729" i="33"/>
  <c r="G3725" i="33"/>
  <c r="G3721" i="33"/>
  <c r="G3717" i="33"/>
  <c r="G3713" i="33"/>
  <c r="G3709" i="33"/>
  <c r="G3705" i="33"/>
  <c r="G3701" i="33"/>
  <c r="G3697" i="33"/>
  <c r="G3693" i="33"/>
  <c r="G3689" i="33"/>
  <c r="G3685" i="33"/>
  <c r="G3985" i="33"/>
  <c r="G4121" i="33"/>
  <c r="G4182" i="33"/>
  <c r="G4261" i="33"/>
  <c r="G4208" i="33"/>
  <c r="G4192" i="33"/>
  <c r="G4350" i="33"/>
  <c r="G4362" i="33"/>
  <c r="G4440" i="33"/>
  <c r="G4561" i="33"/>
  <c r="G4876" i="33"/>
  <c r="G3243" i="33"/>
  <c r="G3240" i="33"/>
  <c r="G3227" i="33"/>
  <c r="G3224" i="33"/>
  <c r="G3211" i="33"/>
  <c r="G3208" i="33"/>
  <c r="G3195" i="33"/>
  <c r="G3192" i="33"/>
  <c r="G3252" i="33"/>
  <c r="G3376" i="33"/>
  <c r="G3481" i="33"/>
  <c r="G3477" i="33"/>
  <c r="G3473" i="33"/>
  <c r="G3469" i="33"/>
  <c r="G3465" i="33"/>
  <c r="G3461" i="33"/>
  <c r="G3457" i="33"/>
  <c r="G3453" i="33"/>
  <c r="G3449" i="33"/>
  <c r="G3445" i="33"/>
  <c r="G3441" i="33"/>
  <c r="G3437" i="33"/>
  <c r="G3433" i="33"/>
  <c r="G3429" i="33"/>
  <c r="G3425" i="33"/>
  <c r="G3421" i="33"/>
  <c r="G3417" i="33"/>
  <c r="G3413" i="33"/>
  <c r="G3409" i="33"/>
  <c r="G3405" i="33"/>
  <c r="G3401" i="33"/>
  <c r="G3397" i="33"/>
  <c r="G3393" i="33"/>
  <c r="G3389" i="33"/>
  <c r="G3385" i="33"/>
  <c r="G3490" i="33"/>
  <c r="G3596" i="33"/>
  <c r="G3592" i="33"/>
  <c r="G3588" i="33"/>
  <c r="G3584" i="33"/>
  <c r="G3580" i="33"/>
  <c r="G3576" i="33"/>
  <c r="G3572" i="33"/>
  <c r="G3568" i="33"/>
  <c r="G3564" i="33"/>
  <c r="G3560" i="33"/>
  <c r="G3556" i="33"/>
  <c r="G3552" i="33"/>
  <c r="G3548" i="33"/>
  <c r="G3544" i="33"/>
  <c r="G3540" i="33"/>
  <c r="G3536" i="33"/>
  <c r="G3532" i="33"/>
  <c r="G3528" i="33"/>
  <c r="G3524" i="33"/>
  <c r="G3520" i="33"/>
  <c r="G3516" i="33"/>
  <c r="G3512" i="33"/>
  <c r="G3508" i="33"/>
  <c r="G3504" i="33"/>
  <c r="G3500" i="33"/>
  <c r="G3496" i="33"/>
  <c r="G3668" i="33"/>
  <c r="G3664" i="33"/>
  <c r="G3660" i="33"/>
  <c r="G3656" i="33"/>
  <c r="G3652" i="33"/>
  <c r="G3648" i="33"/>
  <c r="G3644" i="33"/>
  <c r="G3640" i="33"/>
  <c r="G3636" i="33"/>
  <c r="G3632" i="33"/>
  <c r="G3628" i="33"/>
  <c r="G3624" i="33"/>
  <c r="G3620" i="33"/>
  <c r="G3616" i="33"/>
  <c r="G3678" i="33"/>
  <c r="G3826" i="33"/>
  <c r="G3822" i="33"/>
  <c r="G3818" i="33"/>
  <c r="G3814" i="33"/>
  <c r="G3810" i="33"/>
  <c r="G3806" i="33"/>
  <c r="G3802" i="33"/>
  <c r="G3798" i="33"/>
  <c r="G3794" i="33"/>
  <c r="G3790" i="33"/>
  <c r="G3786" i="33"/>
  <c r="G3782" i="33"/>
  <c r="G3778" i="33"/>
  <c r="G3774" i="33"/>
  <c r="G3770" i="33"/>
  <c r="G3766" i="33"/>
  <c r="G3762" i="33"/>
  <c r="G3758" i="33"/>
  <c r="G3754" i="33"/>
  <c r="G3916" i="33"/>
  <c r="G3910" i="33"/>
  <c r="G3952" i="33"/>
  <c r="G3948" i="33"/>
  <c r="G3944" i="33"/>
  <c r="G3940" i="33"/>
  <c r="G3936" i="33"/>
  <c r="G3932" i="33"/>
  <c r="G3928" i="33"/>
  <c r="G3924" i="33"/>
  <c r="G3920" i="33"/>
  <c r="G3962" i="33"/>
  <c r="G3989" i="33"/>
  <c r="G4011" i="33"/>
  <c r="G4174" i="33"/>
  <c r="G4170" i="33"/>
  <c r="G4166" i="33"/>
  <c r="G4162" i="33"/>
  <c r="G4158" i="33"/>
  <c r="G4154" i="33"/>
  <c r="G4150" i="33"/>
  <c r="G4146" i="33"/>
  <c r="G4142" i="33"/>
  <c r="G4138" i="33"/>
  <c r="G4134" i="33"/>
  <c r="G4186" i="33"/>
  <c r="G4248" i="33"/>
  <c r="G4238" i="33"/>
  <c r="G4213" i="33"/>
  <c r="G4347" i="33"/>
  <c r="G4340" i="33"/>
  <c r="G4413" i="33"/>
  <c r="G4409" i="33"/>
  <c r="G4402" i="33"/>
  <c r="G4399" i="33"/>
  <c r="G4392" i="33"/>
  <c r="G4382" i="33"/>
  <c r="G4378" i="33"/>
  <c r="G4375" i="33"/>
  <c r="G4368" i="33"/>
  <c r="G4364" i="33"/>
  <c r="G4547" i="33"/>
  <c r="G4518" i="33"/>
  <c r="G4515" i="33"/>
  <c r="G3013" i="33"/>
  <c r="G3093" i="33"/>
  <c r="G3246" i="33"/>
  <c r="G3230" i="33"/>
  <c r="G3214" i="33"/>
  <c r="G3198" i="33"/>
  <c r="G3257" i="33"/>
  <c r="G3367" i="33"/>
  <c r="G3363" i="33"/>
  <c r="G3359" i="33"/>
  <c r="G3355" i="33"/>
  <c r="G3351" i="33"/>
  <c r="G3347" i="33"/>
  <c r="G3343" i="33"/>
  <c r="G3339" i="33"/>
  <c r="G3335" i="33"/>
  <c r="G3331" i="33"/>
  <c r="G3327" i="33"/>
  <c r="G3323" i="33"/>
  <c r="G3319" i="33"/>
  <c r="G3315" i="33"/>
  <c r="G3311" i="33"/>
  <c r="G3307" i="33"/>
  <c r="G3303" i="33"/>
  <c r="G3299" i="33"/>
  <c r="G3295" i="33"/>
  <c r="G3291" i="33"/>
  <c r="G3287" i="33"/>
  <c r="G3283" i="33"/>
  <c r="G3279" i="33"/>
  <c r="G3275" i="33"/>
  <c r="G3271" i="33"/>
  <c r="G3267" i="33"/>
  <c r="G3375" i="33"/>
  <c r="G3489" i="33"/>
  <c r="G3739" i="33"/>
  <c r="G3735" i="33"/>
  <c r="G3731" i="33"/>
  <c r="G3727" i="33"/>
  <c r="G3723" i="33"/>
  <c r="G3719" i="33"/>
  <c r="G3715" i="33"/>
  <c r="G3711" i="33"/>
  <c r="G3707" i="33"/>
  <c r="G3703" i="33"/>
  <c r="G3699" i="33"/>
  <c r="G3695" i="33"/>
  <c r="G3691" i="33"/>
  <c r="G3687" i="33"/>
  <c r="G3747" i="33"/>
  <c r="G3829" i="33"/>
  <c r="G3909" i="33"/>
  <c r="G3961" i="33"/>
  <c r="G3992" i="33"/>
  <c r="G3973" i="33"/>
  <c r="G4010" i="33"/>
  <c r="G4190" i="33"/>
  <c r="G4336" i="33"/>
  <c r="G4332" i="33"/>
  <c r="G4328" i="33"/>
  <c r="G4324" i="33"/>
  <c r="G4320" i="33"/>
  <c r="G4316" i="33"/>
  <c r="G4312" i="33"/>
  <c r="G4308" i="33"/>
  <c r="G4304" i="33"/>
  <c r="G4300" i="33"/>
  <c r="G4296" i="33"/>
  <c r="G4292" i="33"/>
  <c r="G4288" i="33"/>
  <c r="G4284" i="33"/>
  <c r="G4280" i="33"/>
  <c r="G4346" i="33"/>
  <c r="G4427" i="33"/>
  <c r="G4416" i="33"/>
  <c r="G4360" i="33"/>
  <c r="G4505" i="33"/>
  <c r="G4498" i="33"/>
  <c r="G4559" i="33"/>
  <c r="G4553" i="33"/>
  <c r="G4524" i="33"/>
  <c r="G4704" i="33"/>
  <c r="G4067" i="33"/>
  <c r="G4059" i="33"/>
  <c r="G4125" i="33"/>
  <c r="G4187" i="33"/>
  <c r="G4228" i="33"/>
  <c r="G4222" i="33"/>
  <c r="G4198" i="33"/>
  <c r="G4189" i="33"/>
  <c r="G4344" i="33"/>
  <c r="G4405" i="33"/>
  <c r="G4388" i="33"/>
  <c r="G4385" i="33"/>
  <c r="G4357" i="33"/>
  <c r="G4353" i="33"/>
  <c r="G4535" i="33"/>
  <c r="G4532" i="33"/>
  <c r="G4529" i="33"/>
  <c r="G4517" i="33"/>
  <c r="G4514" i="33"/>
  <c r="G4572" i="33"/>
  <c r="G4781" i="33"/>
  <c r="G4875" i="33"/>
  <c r="G4933" i="33"/>
  <c r="G4929" i="33"/>
  <c r="G4925" i="33"/>
  <c r="G4921" i="33"/>
  <c r="G4917" i="33"/>
  <c r="G4913" i="33"/>
  <c r="G4909" i="33"/>
  <c r="G4905" i="33"/>
  <c r="G4901" i="33"/>
  <c r="G4897" i="33"/>
  <c r="G4893" i="33"/>
  <c r="G4889" i="33"/>
  <c r="G4885" i="33"/>
  <c r="G4881" i="33"/>
  <c r="G3658" i="33"/>
  <c r="G3654" i="33"/>
  <c r="G3650" i="33"/>
  <c r="G3646" i="33"/>
  <c r="G3642" i="33"/>
  <c r="G3638" i="33"/>
  <c r="G3634" i="33"/>
  <c r="G3630" i="33"/>
  <c r="G3626" i="33"/>
  <c r="G3622" i="33"/>
  <c r="G3618" i="33"/>
  <c r="G3614" i="33"/>
  <c r="G3746" i="33"/>
  <c r="G3830" i="33"/>
  <c r="G3917" i="33"/>
  <c r="G3965" i="33"/>
  <c r="G3979" i="33"/>
  <c r="G3971" i="33"/>
  <c r="G4054" i="33"/>
  <c r="G4050" i="33"/>
  <c r="G4046" i="33"/>
  <c r="G4042" i="33"/>
  <c r="G4038" i="33"/>
  <c r="G4034" i="33"/>
  <c r="G4030" i="33"/>
  <c r="G4026" i="33"/>
  <c r="G4022" i="33"/>
  <c r="G4018" i="33"/>
  <c r="G4064" i="33"/>
  <c r="G4116" i="33"/>
  <c r="G4112" i="33"/>
  <c r="G4108" i="33"/>
  <c r="G4104" i="33"/>
  <c r="G4100" i="33"/>
  <c r="G4096" i="33"/>
  <c r="G4092" i="33"/>
  <c r="G4088" i="33"/>
  <c r="G4084" i="33"/>
  <c r="G4080" i="33"/>
  <c r="G4076" i="33"/>
  <c r="G4072" i="33"/>
  <c r="G4254" i="33"/>
  <c r="G4251" i="33"/>
  <c r="G4230" i="33"/>
  <c r="G4224" i="33"/>
  <c r="G4221" i="33"/>
  <c r="G4206" i="33"/>
  <c r="G4200" i="33"/>
  <c r="G4197" i="33"/>
  <c r="G4337" i="33"/>
  <c r="G4333" i="33"/>
  <c r="G4329" i="33"/>
  <c r="G4325" i="33"/>
  <c r="G4321" i="33"/>
  <c r="G4317" i="33"/>
  <c r="G4313" i="33"/>
  <c r="G4309" i="33"/>
  <c r="G4305" i="33"/>
  <c r="G4301" i="33"/>
  <c r="G4297" i="33"/>
  <c r="G4293" i="33"/>
  <c r="G4289" i="33"/>
  <c r="G4285" i="33"/>
  <c r="G4281" i="33"/>
  <c r="G4425" i="33"/>
  <c r="G4421" i="33"/>
  <c r="G4370" i="33"/>
  <c r="G4435" i="33"/>
  <c r="G4503" i="33"/>
  <c r="G4496" i="33"/>
  <c r="G4569" i="33"/>
  <c r="G4633" i="33"/>
  <c r="G4872" i="33"/>
  <c r="G3738" i="33"/>
  <c r="G3734" i="33"/>
  <c r="G3730" i="33"/>
  <c r="G3726" i="33"/>
  <c r="G3722" i="33"/>
  <c r="G3718" i="33"/>
  <c r="G3714" i="33"/>
  <c r="G3710" i="33"/>
  <c r="G3706" i="33"/>
  <c r="G3702" i="33"/>
  <c r="G3698" i="33"/>
  <c r="G3694" i="33"/>
  <c r="G3690" i="33"/>
  <c r="G3686" i="33"/>
  <c r="G3751" i="33"/>
  <c r="G3825" i="33"/>
  <c r="G3821" i="33"/>
  <c r="G3817" i="33"/>
  <c r="G3813" i="33"/>
  <c r="G3809" i="33"/>
  <c r="G3805" i="33"/>
  <c r="G3801" i="33"/>
  <c r="G3797" i="33"/>
  <c r="G3793" i="33"/>
  <c r="G3789" i="33"/>
  <c r="G3785" i="33"/>
  <c r="G3781" i="33"/>
  <c r="G3777" i="33"/>
  <c r="G3773" i="33"/>
  <c r="G3769" i="33"/>
  <c r="G3765" i="33"/>
  <c r="G3761" i="33"/>
  <c r="G3757" i="33"/>
  <c r="G3835" i="33"/>
  <c r="G3902" i="33"/>
  <c r="G3898" i="33"/>
  <c r="G3894" i="33"/>
  <c r="G3890" i="33"/>
  <c r="G3886" i="33"/>
  <c r="G3882" i="33"/>
  <c r="G3878" i="33"/>
  <c r="G3874" i="33"/>
  <c r="G3870" i="33"/>
  <c r="G3866" i="33"/>
  <c r="G3862" i="33"/>
  <c r="G3858" i="33"/>
  <c r="G3854" i="33"/>
  <c r="G3850" i="33"/>
  <c r="G3846" i="33"/>
  <c r="G3842" i="33"/>
  <c r="G3953" i="33"/>
  <c r="G3949" i="33"/>
  <c r="G3945" i="33"/>
  <c r="G3941" i="33"/>
  <c r="G3937" i="33"/>
  <c r="G3933" i="33"/>
  <c r="G3929" i="33"/>
  <c r="G3925" i="33"/>
  <c r="G3921" i="33"/>
  <c r="G3999" i="33"/>
  <c r="G3981" i="33"/>
  <c r="G3976" i="33"/>
  <c r="G4007" i="33"/>
  <c r="G4063" i="33"/>
  <c r="G4184" i="33"/>
  <c r="G4178" i="33"/>
  <c r="G4245" i="33"/>
  <c r="G4239" i="33"/>
  <c r="G4215" i="33"/>
  <c r="G4271" i="33"/>
  <c r="G4414" i="33"/>
  <c r="G4359" i="33"/>
  <c r="G4502" i="33"/>
  <c r="G4495" i="33"/>
  <c r="G4558" i="33"/>
  <c r="G4546" i="33"/>
  <c r="G4537" i="33"/>
  <c r="G4527" i="33"/>
  <c r="G4521" i="33"/>
  <c r="G4568" i="33"/>
  <c r="G4709" i="33"/>
  <c r="G4778" i="33"/>
  <c r="G4873" i="33"/>
  <c r="G4627" i="33"/>
  <c r="G4623" i="33"/>
  <c r="G4619" i="33"/>
  <c r="G4615" i="33"/>
  <c r="G4611" i="33"/>
  <c r="G4607" i="33"/>
  <c r="G4603" i="33"/>
  <c r="G4599" i="33"/>
  <c r="G4595" i="33"/>
  <c r="G4591" i="33"/>
  <c r="G4587" i="33"/>
  <c r="G4583" i="33"/>
  <c r="G4579" i="33"/>
  <c r="G4708" i="33"/>
  <c r="G4784" i="33"/>
  <c r="G3923" i="33"/>
  <c r="G3958" i="33"/>
  <c r="G4015" i="33"/>
  <c r="G4069" i="33"/>
  <c r="G4061" i="33"/>
  <c r="G4173" i="33"/>
  <c r="G4169" i="33"/>
  <c r="G4165" i="33"/>
  <c r="G4161" i="33"/>
  <c r="G4157" i="33"/>
  <c r="G4153" i="33"/>
  <c r="G4149" i="33"/>
  <c r="G4145" i="33"/>
  <c r="G4141" i="33"/>
  <c r="G4137" i="33"/>
  <c r="G4133" i="33"/>
  <c r="G4263" i="33"/>
  <c r="G4246" i="33"/>
  <c r="G4223" i="33"/>
  <c r="G4214" i="33"/>
  <c r="G4191" i="33"/>
  <c r="G4334" i="33"/>
  <c r="G4330" i="33"/>
  <c r="G4326" i="33"/>
  <c r="G4322" i="33"/>
  <c r="G4318" i="33"/>
  <c r="G4314" i="33"/>
  <c r="G4310" i="33"/>
  <c r="G4306" i="33"/>
  <c r="G4302" i="33"/>
  <c r="G4298" i="33"/>
  <c r="G4294" i="33"/>
  <c r="G4290" i="33"/>
  <c r="G4286" i="33"/>
  <c r="G4282" i="33"/>
  <c r="G4345" i="33"/>
  <c r="G4411" i="33"/>
  <c r="G4394" i="33"/>
  <c r="G4380" i="33"/>
  <c r="G4437" i="33"/>
  <c r="G4525" i="33"/>
  <c r="G4516" i="33"/>
  <c r="G4513" i="33"/>
  <c r="G4510" i="33"/>
  <c r="G4643" i="33"/>
  <c r="G4707" i="33"/>
  <c r="G4772" i="33"/>
  <c r="G4768" i="33"/>
  <c r="G4764" i="33"/>
  <c r="G4760" i="33"/>
  <c r="G4756" i="33"/>
  <c r="G4752" i="33"/>
  <c r="G4748" i="33"/>
  <c r="G4744" i="33"/>
  <c r="G4740" i="33"/>
  <c r="G4736" i="33"/>
  <c r="G4732" i="33"/>
  <c r="G4728" i="33"/>
  <c r="G4724" i="33"/>
  <c r="G4720" i="33"/>
  <c r="G4716" i="33"/>
  <c r="G4783" i="33"/>
  <c r="G4870" i="33"/>
  <c r="G3957" i="33"/>
  <c r="G4056" i="33"/>
  <c r="G4052" i="33"/>
  <c r="G4048" i="33"/>
  <c r="G4044" i="33"/>
  <c r="G4040" i="33"/>
  <c r="G4036" i="33"/>
  <c r="G4032" i="33"/>
  <c r="G4028" i="33"/>
  <c r="G4024" i="33"/>
  <c r="G4020" i="33"/>
  <c r="G4068" i="33"/>
  <c r="G4060" i="33"/>
  <c r="G4114" i="33"/>
  <c r="G4110" i="33"/>
  <c r="G4106" i="33"/>
  <c r="G4102" i="33"/>
  <c r="G4098" i="33"/>
  <c r="G4094" i="33"/>
  <c r="G4090" i="33"/>
  <c r="G4086" i="33"/>
  <c r="G4082" i="33"/>
  <c r="G4078" i="33"/>
  <c r="G4074" i="33"/>
  <c r="G4179" i="33"/>
  <c r="G4243" i="33"/>
  <c r="G4237" i="33"/>
  <c r="G4205" i="33"/>
  <c r="G4277" i="33"/>
  <c r="G4272" i="33"/>
  <c r="G4420" i="33"/>
  <c r="G4417" i="33"/>
  <c r="G4400" i="33"/>
  <c r="G4397" i="33"/>
  <c r="G4390" i="33"/>
  <c r="G4376" i="33"/>
  <c r="G4373" i="33"/>
  <c r="G4366" i="33"/>
  <c r="G4352" i="33"/>
  <c r="G4489" i="33"/>
  <c r="G4485" i="33"/>
  <c r="G4481" i="33"/>
  <c r="G4477" i="33"/>
  <c r="G4473" i="33"/>
  <c r="G4469" i="33"/>
  <c r="G4465" i="33"/>
  <c r="G4461" i="33"/>
  <c r="G4457" i="33"/>
  <c r="G4453" i="33"/>
  <c r="G4449" i="33"/>
  <c r="G4445" i="33"/>
  <c r="G4557" i="33"/>
  <c r="G4545" i="33"/>
  <c r="G4542" i="33"/>
  <c r="G4507" i="33"/>
  <c r="G4642" i="33"/>
  <c r="G4713" i="33"/>
  <c r="G4706" i="33"/>
  <c r="G4147" i="33"/>
  <c r="G4143" i="33"/>
  <c r="G4139" i="33"/>
  <c r="G4135" i="33"/>
  <c r="G4183" i="33"/>
  <c r="G4257" i="33"/>
  <c r="G4249" i="33"/>
  <c r="G4241" i="33"/>
  <c r="G4233" i="33"/>
  <c r="G4225" i="33"/>
  <c r="G4217" i="33"/>
  <c r="G4209" i="33"/>
  <c r="G4201" i="33"/>
  <c r="G4193" i="33"/>
  <c r="G4268" i="33"/>
  <c r="G4423" i="33"/>
  <c r="G4407" i="33"/>
  <c r="G4391" i="33"/>
  <c r="G4381" i="33"/>
  <c r="G4355" i="33"/>
  <c r="G4555" i="33"/>
  <c r="G4543" i="33"/>
  <c r="G4523" i="33"/>
  <c r="G4511" i="33"/>
  <c r="G4629" i="33"/>
  <c r="G4625" i="33"/>
  <c r="G4621" i="33"/>
  <c r="G4617" i="33"/>
  <c r="G4613" i="33"/>
  <c r="G4609" i="33"/>
  <c r="G4605" i="33"/>
  <c r="G4601" i="33"/>
  <c r="G4597" i="33"/>
  <c r="G4593" i="33"/>
  <c r="G4589" i="33"/>
  <c r="G4585" i="33"/>
  <c r="G4581" i="33"/>
  <c r="G4577" i="33"/>
  <c r="G4640" i="33"/>
  <c r="G4712" i="33"/>
  <c r="G4705" i="33"/>
  <c r="G4771" i="33"/>
  <c r="G4767" i="33"/>
  <c r="G4763" i="33"/>
  <c r="G4759" i="33"/>
  <c r="G4755" i="33"/>
  <c r="G4751" i="33"/>
  <c r="G4747" i="33"/>
  <c r="G4743" i="33"/>
  <c r="G4739" i="33"/>
  <c r="G4735" i="33"/>
  <c r="G4731" i="33"/>
  <c r="G4727" i="33"/>
  <c r="G4723" i="33"/>
  <c r="G4719" i="33"/>
  <c r="G4864" i="33"/>
  <c r="G4860" i="33"/>
  <c r="G4856" i="33"/>
  <c r="G4852" i="33"/>
  <c r="G4848" i="33"/>
  <c r="G4844" i="33"/>
  <c r="G4840" i="33"/>
  <c r="G4836" i="33"/>
  <c r="G4832" i="33"/>
  <c r="G4828" i="33"/>
  <c r="G4824" i="33"/>
  <c r="G4820" i="33"/>
  <c r="G4816" i="33"/>
  <c r="G4812" i="33"/>
  <c r="G4808" i="33"/>
  <c r="G4804" i="33"/>
  <c r="G4800" i="33"/>
  <c r="G4796" i="33"/>
  <c r="G4792" i="33"/>
  <c r="G4871" i="33"/>
  <c r="G4235" i="33"/>
  <c r="G4227" i="33"/>
  <c r="G4219" i="33"/>
  <c r="G4211" i="33"/>
  <c r="G4203" i="33"/>
  <c r="G4195" i="33"/>
  <c r="G4276" i="33"/>
  <c r="G4419" i="33"/>
  <c r="G4403" i="33"/>
  <c r="G4387" i="33"/>
  <c r="G4377" i="33"/>
  <c r="G4499" i="33"/>
  <c r="G4554" i="33"/>
  <c r="G4551" i="33"/>
  <c r="G4531" i="33"/>
  <c r="G4522" i="33"/>
  <c r="G4519" i="33"/>
  <c r="G4566" i="33"/>
  <c r="G4628" i="33"/>
  <c r="G4624" i="33"/>
  <c r="G4620" i="33"/>
  <c r="G4616" i="33"/>
  <c r="G4612" i="33"/>
  <c r="G4608" i="33"/>
  <c r="G4604" i="33"/>
  <c r="G4600" i="33"/>
  <c r="G4596" i="33"/>
  <c r="G4592" i="33"/>
  <c r="G4588" i="33"/>
  <c r="G4584" i="33"/>
  <c r="G4580" i="33"/>
  <c r="G4576" i="33"/>
  <c r="G4638" i="33"/>
  <c r="G4698" i="33"/>
  <c r="G4694" i="33"/>
  <c r="G4690" i="33"/>
  <c r="G4686" i="33"/>
  <c r="G4682" i="33"/>
  <c r="G4678" i="33"/>
  <c r="G4674" i="33"/>
  <c r="G4670" i="33"/>
  <c r="G4666" i="33"/>
  <c r="G4662" i="33"/>
  <c r="G4658" i="33"/>
  <c r="G4654" i="33"/>
  <c r="G4650" i="33"/>
  <c r="G4646" i="33"/>
  <c r="G4774" i="33"/>
  <c r="G4770" i="33"/>
  <c r="G4766" i="33"/>
  <c r="G4762" i="33"/>
  <c r="G4758" i="33"/>
  <c r="G4754" i="33"/>
  <c r="G4750" i="33"/>
  <c r="G4746" i="33"/>
  <c r="G4742" i="33"/>
  <c r="G4738" i="33"/>
  <c r="G4734" i="33"/>
  <c r="G4730" i="33"/>
  <c r="G4726" i="33"/>
  <c r="G4722" i="33"/>
  <c r="G4718" i="33"/>
  <c r="G4379" i="33"/>
  <c r="G4363" i="33"/>
  <c r="G4431" i="33"/>
  <c r="G4630" i="33"/>
  <c r="G4626" i="33"/>
  <c r="G4622" i="33"/>
  <c r="G4618" i="33"/>
  <c r="G4614" i="33"/>
  <c r="G4610" i="33"/>
  <c r="G4606" i="33"/>
  <c r="G4602" i="33"/>
  <c r="G4598" i="33"/>
  <c r="G4594" i="33"/>
  <c r="G4590" i="33"/>
  <c r="G4586" i="33"/>
  <c r="G4582" i="33"/>
  <c r="G4578" i="33"/>
  <c r="G4634" i="33"/>
  <c r="G4773" i="33"/>
  <c r="G4769" i="33"/>
  <c r="G4765" i="33"/>
  <c r="G4761" i="33"/>
  <c r="G4757" i="33"/>
  <c r="G4753" i="33"/>
  <c r="G4749" i="33"/>
  <c r="G4745" i="33"/>
  <c r="G4741" i="33"/>
  <c r="G4737" i="33"/>
  <c r="G4733" i="33"/>
  <c r="G4729" i="33"/>
  <c r="G4725" i="33"/>
  <c r="G4721" i="33"/>
  <c r="G4717" i="33"/>
  <c r="G4786" i="33"/>
  <c r="G4868" i="33"/>
  <c r="G4492" i="33"/>
  <c r="G4488" i="33"/>
  <c r="G4484" i="33"/>
  <c r="G4480" i="33"/>
  <c r="G4476" i="33"/>
  <c r="G4472" i="33"/>
  <c r="G4468" i="33"/>
  <c r="G4464" i="33"/>
  <c r="G4460" i="33"/>
  <c r="G4456" i="33"/>
  <c r="G4452" i="33"/>
  <c r="G4448" i="33"/>
  <c r="G4444" i="33"/>
  <c r="G4500" i="33"/>
  <c r="G4701" i="33"/>
  <c r="G4697" i="33"/>
  <c r="G4693" i="33"/>
  <c r="G4689" i="33"/>
  <c r="G4685" i="33"/>
  <c r="G4681" i="33"/>
  <c r="G4677" i="33"/>
  <c r="G4673" i="33"/>
  <c r="G4669" i="33"/>
  <c r="G4665" i="33"/>
  <c r="G4661" i="33"/>
  <c r="G4657" i="33"/>
  <c r="G4653" i="33"/>
  <c r="G4649" i="33"/>
  <c r="G4645" i="33"/>
  <c r="G4710" i="33"/>
  <c r="G4863" i="33"/>
  <c r="G4859" i="33"/>
  <c r="G4855" i="33"/>
  <c r="G4851" i="33"/>
  <c r="G4847" i="33"/>
  <c r="G4843" i="33"/>
  <c r="G4839" i="33"/>
  <c r="G4835" i="33"/>
  <c r="G4831" i="33"/>
  <c r="G4827" i="33"/>
  <c r="G4823" i="33"/>
  <c r="G4819" i="33"/>
  <c r="G4815" i="33"/>
  <c r="G4811" i="33"/>
  <c r="G4807" i="33"/>
  <c r="G4803" i="33"/>
  <c r="G4799" i="33"/>
  <c r="G4795" i="33"/>
  <c r="G4791" i="33"/>
  <c r="G4877" i="33"/>
  <c r="G4936" i="33"/>
  <c r="G4932" i="33"/>
  <c r="G4928" i="33"/>
  <c r="G4924" i="33"/>
  <c r="G4920" i="33"/>
  <c r="G4916" i="33"/>
  <c r="G4912" i="33"/>
  <c r="G4908" i="33"/>
  <c r="G4904" i="33"/>
  <c r="G4900" i="33"/>
  <c r="G4896" i="33"/>
  <c r="G4892" i="33"/>
  <c r="G4888" i="33"/>
  <c r="G4884" i="33"/>
  <c r="G4880" i="33"/>
  <c r="G4491" i="33"/>
  <c r="G4487" i="33"/>
  <c r="G4483" i="33"/>
  <c r="G4479" i="33"/>
  <c r="G4475" i="33"/>
  <c r="G4471" i="33"/>
  <c r="G4467" i="33"/>
  <c r="G4463" i="33"/>
  <c r="G4459" i="33"/>
  <c r="G4455" i="33"/>
  <c r="G4451" i="33"/>
  <c r="G4447" i="33"/>
  <c r="G4443" i="33"/>
  <c r="G4504" i="33"/>
  <c r="G4565" i="33"/>
  <c r="G4700" i="33"/>
  <c r="G4696" i="33"/>
  <c r="G4692" i="33"/>
  <c r="G4688" i="33"/>
  <c r="G4684" i="33"/>
  <c r="G4680" i="33"/>
  <c r="G4676" i="33"/>
  <c r="G4672" i="33"/>
  <c r="G4668" i="33"/>
  <c r="G4664" i="33"/>
  <c r="G4660" i="33"/>
  <c r="G4656" i="33"/>
  <c r="G4652" i="33"/>
  <c r="G4648" i="33"/>
  <c r="G4714" i="33"/>
  <c r="G4862" i="33"/>
  <c r="G4858" i="33"/>
  <c r="G4854" i="33"/>
  <c r="G4850" i="33"/>
  <c r="G4846" i="33"/>
  <c r="G4842" i="33"/>
  <c r="G4838" i="33"/>
  <c r="G4834" i="33"/>
  <c r="G4830" i="33"/>
  <c r="G4826" i="33"/>
  <c r="G4822" i="33"/>
  <c r="G4818" i="33"/>
  <c r="G4814" i="33"/>
  <c r="G4810" i="33"/>
  <c r="G4806" i="33"/>
  <c r="G4802" i="33"/>
  <c r="G4798" i="33"/>
  <c r="G4794" i="33"/>
  <c r="G4790" i="33"/>
  <c r="G4935" i="33"/>
  <c r="G4931" i="33"/>
  <c r="G4927" i="33"/>
  <c r="G4923" i="33"/>
  <c r="G4919" i="33"/>
  <c r="G4915" i="33"/>
  <c r="G4911" i="33"/>
  <c r="G4907" i="33"/>
  <c r="G4903" i="33"/>
  <c r="G4899" i="33"/>
  <c r="G4895" i="33"/>
  <c r="G4891" i="33"/>
  <c r="G4887" i="33"/>
  <c r="G4883" i="33"/>
  <c r="G4879" i="33"/>
  <c r="G4490" i="33"/>
  <c r="G4486" i="33"/>
  <c r="G4482" i="33"/>
  <c r="G4478" i="33"/>
  <c r="G4474" i="33"/>
  <c r="G4470" i="33"/>
  <c r="G4466" i="33"/>
  <c r="G4462" i="33"/>
  <c r="G4458" i="33"/>
  <c r="G4454" i="33"/>
  <c r="G4450" i="33"/>
  <c r="G4446" i="33"/>
  <c r="G4442" i="33"/>
  <c r="G4573" i="33"/>
  <c r="G4699" i="33"/>
  <c r="G4695" i="33"/>
  <c r="G4691" i="33"/>
  <c r="G4687" i="33"/>
  <c r="G4683" i="33"/>
  <c r="G4679" i="33"/>
  <c r="G4675" i="33"/>
  <c r="G4671" i="33"/>
  <c r="G4667" i="33"/>
  <c r="G4663" i="33"/>
  <c r="G4659" i="33"/>
  <c r="G4655" i="33"/>
  <c r="G4651" i="33"/>
  <c r="G4647" i="33"/>
  <c r="G4782" i="33"/>
  <c r="G4861" i="33"/>
  <c r="G4857" i="33"/>
  <c r="G4853" i="33"/>
  <c r="G4849" i="33"/>
  <c r="G4845" i="33"/>
  <c r="G4841" i="33"/>
  <c r="G4837" i="33"/>
  <c r="G4833" i="33"/>
  <c r="G4829" i="33"/>
  <c r="G4825" i="33"/>
  <c r="G4821" i="33"/>
  <c r="G4817" i="33"/>
  <c r="G4813" i="33"/>
  <c r="G4809" i="33"/>
  <c r="G4805" i="33"/>
  <c r="G4801" i="33"/>
  <c r="G4797" i="33"/>
  <c r="G4793" i="33"/>
  <c r="G4789" i="33"/>
  <c r="G4869" i="33"/>
  <c r="G4934" i="33"/>
  <c r="G4930" i="33"/>
  <c r="G4926" i="33"/>
  <c r="G4922" i="33"/>
  <c r="G4918" i="33"/>
  <c r="G4914" i="33"/>
  <c r="G4910" i="33"/>
  <c r="G4906" i="33"/>
  <c r="G4902" i="33"/>
  <c r="G4898" i="33"/>
  <c r="G4894" i="33"/>
  <c r="G4890" i="33"/>
  <c r="G4886" i="33"/>
  <c r="G4882" i="33"/>
  <c r="G1313" i="33"/>
  <c r="G1384" i="33"/>
  <c r="G1466" i="33"/>
  <c r="G1229" i="33"/>
  <c r="G1221" i="33"/>
  <c r="G1306" i="33"/>
  <c r="G1126" i="33"/>
  <c r="G938" i="33"/>
  <c r="G1034" i="33"/>
  <c r="G1308" i="33"/>
  <c r="G1367" i="33"/>
  <c r="G1364" i="33"/>
  <c r="G1351" i="33"/>
  <c r="G1348" i="33"/>
  <c r="G1122" i="33"/>
  <c r="G1231" i="33"/>
  <c r="G1314" i="33"/>
  <c r="G1376" i="33"/>
  <c r="G1363" i="33"/>
  <c r="G1360" i="33"/>
  <c r="G1347" i="33"/>
  <c r="G1344" i="33"/>
  <c r="G1331" i="33"/>
  <c r="G1328" i="33"/>
  <c r="G1450" i="33"/>
  <c r="G1426" i="33"/>
  <c r="G1394" i="33"/>
  <c r="G1125" i="33"/>
  <c r="G1215" i="33"/>
  <c r="G1211" i="33"/>
  <c r="G1207" i="33"/>
  <c r="G1203" i="33"/>
  <c r="G1199" i="33"/>
  <c r="G1195" i="33"/>
  <c r="G1191" i="33"/>
  <c r="G1187" i="33"/>
  <c r="G1183" i="33"/>
  <c r="G1179" i="33"/>
  <c r="G1175" i="33"/>
  <c r="G1171" i="33"/>
  <c r="G1167" i="33"/>
  <c r="G1163" i="33"/>
  <c r="G1159" i="33"/>
  <c r="G1155" i="33"/>
  <c r="G1151" i="33"/>
  <c r="G1147" i="33"/>
  <c r="G1143" i="33"/>
  <c r="G1139" i="33"/>
  <c r="G1135" i="33"/>
  <c r="G1131" i="33"/>
  <c r="G1375" i="33"/>
  <c r="G1372" i="33"/>
  <c r="G1359" i="33"/>
  <c r="G1356" i="33"/>
  <c r="G1343" i="33"/>
  <c r="G1340" i="33"/>
  <c r="G1327" i="33"/>
  <c r="G1324" i="33"/>
  <c r="G1378" i="33"/>
  <c r="G1383" i="33"/>
  <c r="G1442" i="33"/>
  <c r="G1414" i="33"/>
  <c r="G1038" i="33"/>
  <c r="G1382" i="33"/>
  <c r="G1465" i="33"/>
  <c r="G1461" i="33"/>
  <c r="G1457" i="33"/>
  <c r="G1453" i="33"/>
  <c r="G1449" i="33"/>
  <c r="G1445" i="33"/>
  <c r="G1441" i="33"/>
  <c r="G1437" i="33"/>
  <c r="G1433" i="33"/>
  <c r="G1429" i="33"/>
  <c r="G1425" i="33"/>
  <c r="G1421" i="33"/>
  <c r="G1417" i="33"/>
  <c r="G1413" i="33"/>
  <c r="G1409" i="33"/>
  <c r="G1405" i="33"/>
  <c r="G1401" i="33"/>
  <c r="G1397" i="33"/>
  <c r="G1393" i="33"/>
  <c r="G1446" i="33"/>
  <c r="G1430" i="33"/>
  <c r="G1402" i="33"/>
  <c r="G943" i="33"/>
  <c r="G1029" i="33"/>
  <c r="G1021" i="33"/>
  <c r="G1013" i="33"/>
  <c r="G1005" i="33"/>
  <c r="G997" i="33"/>
  <c r="G1037" i="33"/>
  <c r="G1118" i="33"/>
  <c r="G1123" i="33"/>
  <c r="G1218" i="33"/>
  <c r="G1214" i="33"/>
  <c r="G1210" i="33"/>
  <c r="G1206" i="33"/>
  <c r="G1202" i="33"/>
  <c r="G1198" i="33"/>
  <c r="G1194" i="33"/>
  <c r="G1190" i="33"/>
  <c r="G1186" i="33"/>
  <c r="G1182" i="33"/>
  <c r="G1178" i="33"/>
  <c r="G1174" i="33"/>
  <c r="G1170" i="33"/>
  <c r="G1166" i="33"/>
  <c r="G1162" i="33"/>
  <c r="G1158" i="33"/>
  <c r="G1154" i="33"/>
  <c r="G1150" i="33"/>
  <c r="G1146" i="33"/>
  <c r="G1142" i="33"/>
  <c r="G1138" i="33"/>
  <c r="G1134" i="33"/>
  <c r="G1225" i="33"/>
  <c r="G1381" i="33"/>
  <c r="G1454" i="33"/>
  <c r="G1398" i="33"/>
  <c r="G950" i="33"/>
  <c r="G1025" i="33"/>
  <c r="G1017" i="33"/>
  <c r="G1009" i="33"/>
  <c r="G1001" i="33"/>
  <c r="G993" i="33"/>
  <c r="G942" i="33"/>
  <c r="G1044" i="33"/>
  <c r="G1388" i="33"/>
  <c r="G1380" i="33"/>
  <c r="G1464" i="33"/>
  <c r="G1460" i="33"/>
  <c r="G1456" i="33"/>
  <c r="G1452" i="33"/>
  <c r="G1462" i="33"/>
  <c r="G1434" i="33"/>
  <c r="G1418" i="33"/>
  <c r="G1410" i="33"/>
  <c r="G1032" i="33"/>
  <c r="G1024" i="33"/>
  <c r="G1016" i="33"/>
  <c r="G1008" i="33"/>
  <c r="G1000" i="33"/>
  <c r="G996" i="33"/>
  <c r="G988" i="33"/>
  <c r="G984" i="33"/>
  <c r="G976" i="33"/>
  <c r="G972" i="33"/>
  <c r="G968" i="33"/>
  <c r="G964" i="33"/>
  <c r="G960" i="33"/>
  <c r="G956" i="33"/>
  <c r="G952" i="33"/>
  <c r="G1043" i="33"/>
  <c r="G1035" i="33"/>
  <c r="G1217" i="33"/>
  <c r="G1213" i="33"/>
  <c r="G1209" i="33"/>
  <c r="G1205" i="33"/>
  <c r="G1201" i="33"/>
  <c r="G1197" i="33"/>
  <c r="G1193" i="33"/>
  <c r="G1189" i="33"/>
  <c r="G1185" i="33"/>
  <c r="G1181" i="33"/>
  <c r="G1177" i="33"/>
  <c r="G1173" i="33"/>
  <c r="G1169" i="33"/>
  <c r="G1165" i="33"/>
  <c r="G1161" i="33"/>
  <c r="G1157" i="33"/>
  <c r="G1153" i="33"/>
  <c r="G1149" i="33"/>
  <c r="G1145" i="33"/>
  <c r="G1141" i="33"/>
  <c r="G1137" i="33"/>
  <c r="G1335" i="33"/>
  <c r="G1332" i="33"/>
  <c r="G1319" i="33"/>
  <c r="G1387" i="33"/>
  <c r="G1379" i="33"/>
  <c r="G1458" i="33"/>
  <c r="G1438" i="33"/>
  <c r="G1422" i="33"/>
  <c r="G1406" i="33"/>
  <c r="G1028" i="33"/>
  <c r="G1020" i="33"/>
  <c r="G1012" i="33"/>
  <c r="G1004" i="33"/>
  <c r="G992" i="33"/>
  <c r="G980" i="33"/>
  <c r="G948" i="33"/>
  <c r="G940" i="33"/>
  <c r="G1042" i="33"/>
  <c r="G1128" i="33"/>
  <c r="G1386" i="33"/>
  <c r="G1467" i="33"/>
  <c r="G1463" i="33"/>
  <c r="G1459" i="33"/>
  <c r="G1455" i="33"/>
  <c r="G1451" i="33"/>
  <c r="G1447" i="33"/>
  <c r="G1443" i="33"/>
  <c r="G1439" i="33"/>
  <c r="G1435" i="33"/>
  <c r="G1431" i="33"/>
  <c r="G1427" i="33"/>
  <c r="G1423" i="33"/>
  <c r="G1419" i="33"/>
  <c r="G1415" i="33"/>
  <c r="G1411" i="33"/>
  <c r="G1407" i="33"/>
  <c r="G1403" i="33"/>
  <c r="G1399" i="33"/>
  <c r="G1395" i="33"/>
  <c r="G1391" i="33"/>
  <c r="G1385" i="33"/>
  <c r="G944" i="33"/>
  <c r="G951" i="33"/>
  <c r="G1030" i="33"/>
  <c r="G1026" i="33"/>
  <c r="G1022" i="33"/>
  <c r="G1018" i="33"/>
  <c r="G1014" i="33"/>
  <c r="G1010" i="33"/>
  <c r="G1006" i="33"/>
  <c r="G1002" i="33"/>
  <c r="G998" i="33"/>
  <c r="G994" i="33"/>
  <c r="G990" i="33"/>
  <c r="G986" i="33"/>
  <c r="G982" i="33"/>
  <c r="G978" i="33"/>
  <c r="G974" i="33"/>
  <c r="G970" i="33"/>
  <c r="G966" i="33"/>
  <c r="G962" i="33"/>
  <c r="G958" i="33"/>
  <c r="G954" i="33"/>
  <c r="G1041" i="33"/>
  <c r="G1116" i="33"/>
  <c r="G1112" i="33"/>
  <c r="G1108" i="33"/>
  <c r="G1104" i="33"/>
  <c r="G1100" i="33"/>
  <c r="G1096" i="33"/>
  <c r="G1092" i="33"/>
  <c r="G1088" i="33"/>
  <c r="G1084" i="33"/>
  <c r="G1080" i="33"/>
  <c r="G1076" i="33"/>
  <c r="G1072" i="33"/>
  <c r="G1068" i="33"/>
  <c r="G1064" i="33"/>
  <c r="G1060" i="33"/>
  <c r="G1056" i="33"/>
  <c r="G1052" i="33"/>
  <c r="G1048" i="33"/>
  <c r="G1129" i="33"/>
  <c r="G1303" i="33"/>
  <c r="G1299" i="33"/>
  <c r="G1295" i="33"/>
  <c r="G1291" i="33"/>
  <c r="G1287" i="33"/>
  <c r="G1283" i="33"/>
  <c r="G1279" i="33"/>
  <c r="G1275" i="33"/>
  <c r="G1271" i="33"/>
  <c r="G1267" i="33"/>
  <c r="G1263" i="33"/>
  <c r="G1259" i="33"/>
  <c r="G1255" i="33"/>
  <c r="G1251" i="33"/>
  <c r="G1247" i="33"/>
  <c r="G1243" i="33"/>
  <c r="G1239" i="33"/>
  <c r="G1235" i="33"/>
  <c r="G1312" i="33"/>
  <c r="G1369" i="33"/>
  <c r="G1366" i="33"/>
  <c r="G1353" i="33"/>
  <c r="G1350" i="33"/>
  <c r="G1337" i="33"/>
  <c r="G1334" i="33"/>
  <c r="G1321" i="33"/>
  <c r="G1389" i="33"/>
  <c r="G1133" i="33"/>
  <c r="G1223" i="33"/>
  <c r="G989" i="33"/>
  <c r="G977" i="33"/>
  <c r="G965" i="33"/>
  <c r="G1115" i="33"/>
  <c r="G1107" i="33"/>
  <c r="G1099" i="33"/>
  <c r="G1091" i="33"/>
  <c r="G1083" i="33"/>
  <c r="G1071" i="33"/>
  <c r="G1063" i="33"/>
  <c r="G1059" i="33"/>
  <c r="G1055" i="33"/>
  <c r="G1051" i="33"/>
  <c r="G1127" i="33"/>
  <c r="G1227" i="33"/>
  <c r="G1302" i="33"/>
  <c r="G1298" i="33"/>
  <c r="G1294" i="33"/>
  <c r="G1290" i="33"/>
  <c r="G1286" i="33"/>
  <c r="G1282" i="33"/>
  <c r="G1278" i="33"/>
  <c r="G1274" i="33"/>
  <c r="G1270" i="33"/>
  <c r="G1266" i="33"/>
  <c r="G1262" i="33"/>
  <c r="G1258" i="33"/>
  <c r="G1254" i="33"/>
  <c r="G1250" i="33"/>
  <c r="G1246" i="33"/>
  <c r="G1242" i="33"/>
  <c r="G1238" i="33"/>
  <c r="G1234" i="33"/>
  <c r="G1317" i="33"/>
  <c r="G1310" i="33"/>
  <c r="G1365" i="33"/>
  <c r="G1362" i="33"/>
  <c r="G1349" i="33"/>
  <c r="G1346" i="33"/>
  <c r="G1333" i="33"/>
  <c r="G1330" i="33"/>
  <c r="G1224" i="33"/>
  <c r="G985" i="33"/>
  <c r="G981" i="33"/>
  <c r="G973" i="33"/>
  <c r="G969" i="33"/>
  <c r="G961" i="33"/>
  <c r="G957" i="33"/>
  <c r="G953" i="33"/>
  <c r="G1039" i="33"/>
  <c r="G1111" i="33"/>
  <c r="G1103" i="33"/>
  <c r="G1095" i="33"/>
  <c r="G1087" i="33"/>
  <c r="G1079" i="33"/>
  <c r="G1075" i="33"/>
  <c r="G1067" i="33"/>
  <c r="G1047" i="33"/>
  <c r="G1045" i="33"/>
  <c r="G1121" i="33"/>
  <c r="G1216" i="33"/>
  <c r="G1212" i="33"/>
  <c r="G1208" i="33"/>
  <c r="G1204" i="33"/>
  <c r="G1200" i="33"/>
  <c r="G1196" i="33"/>
  <c r="G1192" i="33"/>
  <c r="G1188" i="33"/>
  <c r="G1184" i="33"/>
  <c r="G1180" i="33"/>
  <c r="G1176" i="33"/>
  <c r="G1172" i="33"/>
  <c r="G1168" i="33"/>
  <c r="G1164" i="33"/>
  <c r="G1160" i="33"/>
  <c r="G1156" i="33"/>
  <c r="G1152" i="33"/>
  <c r="G1148" i="33"/>
  <c r="G1144" i="33"/>
  <c r="G1140" i="33"/>
  <c r="G1136" i="33"/>
  <c r="G1132" i="33"/>
  <c r="G1222" i="33"/>
  <c r="G1371" i="33"/>
  <c r="G1368" i="33"/>
  <c r="G1355" i="33"/>
  <c r="G1352" i="33"/>
  <c r="G1339" i="33"/>
  <c r="G1336" i="33"/>
  <c r="G1323" i="33"/>
  <c r="G1320" i="33"/>
  <c r="G1448" i="33"/>
  <c r="G1444" i="33"/>
  <c r="G1440" i="33"/>
  <c r="G1436" i="33"/>
  <c r="G1432" i="33"/>
  <c r="G1428" i="33"/>
  <c r="G1424" i="33"/>
  <c r="G1420" i="33"/>
  <c r="G1416" i="33"/>
  <c r="G1412" i="33"/>
  <c r="G1408" i="33"/>
  <c r="G1404" i="33"/>
  <c r="G1400" i="33"/>
  <c r="G1396" i="33"/>
  <c r="G1392" i="33"/>
  <c r="G1114" i="33"/>
  <c r="G1110" i="33"/>
  <c r="G1106" i="33"/>
  <c r="G1102" i="33"/>
  <c r="G1098" i="33"/>
  <c r="G1094" i="33"/>
  <c r="G1090" i="33"/>
  <c r="G1086" i="33"/>
  <c r="G1082" i="33"/>
  <c r="G1078" i="33"/>
  <c r="G1074" i="33"/>
  <c r="G1070" i="33"/>
  <c r="G1066" i="33"/>
  <c r="G1062" i="33"/>
  <c r="G1058" i="33"/>
  <c r="G1054" i="33"/>
  <c r="G1050" i="33"/>
  <c r="G1120" i="33"/>
  <c r="G1226" i="33"/>
  <c r="G1301" i="33"/>
  <c r="G1297" i="33"/>
  <c r="G1293" i="33"/>
  <c r="G1289" i="33"/>
  <c r="G1285" i="33"/>
  <c r="G1281" i="33"/>
  <c r="G1277" i="33"/>
  <c r="G1273" i="33"/>
  <c r="G1269" i="33"/>
  <c r="G1265" i="33"/>
  <c r="G1261" i="33"/>
  <c r="G1257" i="33"/>
  <c r="G1253" i="33"/>
  <c r="G1249" i="33"/>
  <c r="G1245" i="33"/>
  <c r="G1241" i="33"/>
  <c r="G1237" i="33"/>
  <c r="G1233" i="33"/>
  <c r="G1315" i="33"/>
  <c r="G1309" i="33"/>
  <c r="G1374" i="33"/>
  <c r="G1361" i="33"/>
  <c r="G1358" i="33"/>
  <c r="G1345" i="33"/>
  <c r="G1342" i="33"/>
  <c r="G1329" i="33"/>
  <c r="G1326" i="33"/>
  <c r="G1220" i="33"/>
  <c r="G1230" i="33"/>
  <c r="G1036" i="33"/>
  <c r="G1113" i="33"/>
  <c r="G1109" i="33"/>
  <c r="G1105" i="33"/>
  <c r="G1101" i="33"/>
  <c r="G1097" i="33"/>
  <c r="G1093" i="33"/>
  <c r="G1089" i="33"/>
  <c r="G1085" i="33"/>
  <c r="G1081" i="33"/>
  <c r="G1077" i="33"/>
  <c r="G1073" i="33"/>
  <c r="G1069" i="33"/>
  <c r="G1065" i="33"/>
  <c r="G1061" i="33"/>
  <c r="G1057" i="33"/>
  <c r="G1053" i="33"/>
  <c r="G1049" i="33"/>
  <c r="G1124" i="33"/>
  <c r="G1304" i="33"/>
  <c r="G1300" i="33"/>
  <c r="G1296" i="33"/>
  <c r="G1292" i="33"/>
  <c r="G1288" i="33"/>
  <c r="G1284" i="33"/>
  <c r="G1280" i="33"/>
  <c r="G1276" i="33"/>
  <c r="G1272" i="33"/>
  <c r="G1268" i="33"/>
  <c r="G1264" i="33"/>
  <c r="G1260" i="33"/>
  <c r="G1256" i="33"/>
  <c r="G1252" i="33"/>
  <c r="G1248" i="33"/>
  <c r="G1244" i="33"/>
  <c r="G1240" i="33"/>
  <c r="G1236" i="33"/>
  <c r="G1307" i="33"/>
  <c r="G1373" i="33"/>
  <c r="G1370" i="33"/>
  <c r="G1357" i="33"/>
  <c r="G1354" i="33"/>
  <c r="G1341" i="33"/>
  <c r="G1338" i="33"/>
  <c r="G1325" i="33"/>
  <c r="G1322" i="33"/>
  <c r="D867" i="33" l="1"/>
  <c r="E867" i="33"/>
  <c r="F867" i="33" s="1"/>
  <c r="D868" i="33"/>
  <c r="E868" i="33"/>
  <c r="F868" i="33" s="1"/>
  <c r="D869" i="33"/>
  <c r="E869" i="33"/>
  <c r="F869" i="33" s="1"/>
  <c r="D870" i="33"/>
  <c r="E870" i="33"/>
  <c r="F870" i="33" s="1"/>
  <c r="D871" i="33"/>
  <c r="E871" i="33"/>
  <c r="F871" i="33" s="1"/>
  <c r="D872" i="33"/>
  <c r="E872" i="33"/>
  <c r="F872" i="33" s="1"/>
  <c r="D873" i="33"/>
  <c r="E873" i="33"/>
  <c r="F873" i="33" s="1"/>
  <c r="D874" i="33"/>
  <c r="E874" i="33"/>
  <c r="F874" i="33" s="1"/>
  <c r="D875" i="33"/>
  <c r="E875" i="33"/>
  <c r="F875" i="33" s="1"/>
  <c r="D876" i="33"/>
  <c r="E876" i="33"/>
  <c r="F876" i="33" s="1"/>
  <c r="D877" i="33"/>
  <c r="E877" i="33"/>
  <c r="F877" i="33" s="1"/>
  <c r="D878" i="33"/>
  <c r="E878" i="33"/>
  <c r="F878" i="33"/>
  <c r="D879" i="33"/>
  <c r="E879" i="33"/>
  <c r="F879" i="33" s="1"/>
  <c r="D880" i="33"/>
  <c r="E880" i="33"/>
  <c r="F880" i="33" s="1"/>
  <c r="D881" i="33"/>
  <c r="E881" i="33"/>
  <c r="F881" i="33" s="1"/>
  <c r="D882" i="33"/>
  <c r="E882" i="33"/>
  <c r="F882" i="33" s="1"/>
  <c r="D883" i="33"/>
  <c r="E883" i="33"/>
  <c r="F883" i="33" s="1"/>
  <c r="D884" i="33"/>
  <c r="E884" i="33"/>
  <c r="F884" i="33" s="1"/>
  <c r="D885" i="33"/>
  <c r="E885" i="33"/>
  <c r="F885" i="33" s="1"/>
  <c r="D886" i="33"/>
  <c r="E886" i="33"/>
  <c r="F886" i="33" s="1"/>
  <c r="D887" i="33"/>
  <c r="E887" i="33"/>
  <c r="F887" i="33" s="1"/>
  <c r="D888" i="33"/>
  <c r="E888" i="33"/>
  <c r="F888" i="33" s="1"/>
  <c r="D889" i="33"/>
  <c r="E889" i="33"/>
  <c r="F889" i="33" s="1"/>
  <c r="D890" i="33"/>
  <c r="E890" i="33"/>
  <c r="F890" i="33" s="1"/>
  <c r="D891" i="33"/>
  <c r="E891" i="33"/>
  <c r="F891" i="33" s="1"/>
  <c r="D892" i="33"/>
  <c r="E892" i="33"/>
  <c r="F892" i="33" s="1"/>
  <c r="D893" i="33"/>
  <c r="E893" i="33"/>
  <c r="F893" i="33" s="1"/>
  <c r="D894" i="33"/>
  <c r="E894" i="33"/>
  <c r="F894" i="33" s="1"/>
  <c r="D895" i="33"/>
  <c r="E895" i="33"/>
  <c r="F895" i="33" s="1"/>
  <c r="D896" i="33"/>
  <c r="E896" i="33"/>
  <c r="F896" i="33" s="1"/>
  <c r="D897" i="33"/>
  <c r="E897" i="33"/>
  <c r="F897" i="33" s="1"/>
  <c r="D898" i="33"/>
  <c r="E898" i="33"/>
  <c r="F898" i="33" s="1"/>
  <c r="D899" i="33"/>
  <c r="E899" i="33"/>
  <c r="F899" i="33" s="1"/>
  <c r="D900" i="33"/>
  <c r="E900" i="33"/>
  <c r="F900" i="33" s="1"/>
  <c r="D901" i="33"/>
  <c r="E901" i="33"/>
  <c r="F901" i="33" s="1"/>
  <c r="D902" i="33"/>
  <c r="E902" i="33"/>
  <c r="F902" i="33"/>
  <c r="D903" i="33"/>
  <c r="E903" i="33"/>
  <c r="F903" i="33" s="1"/>
  <c r="D904" i="33"/>
  <c r="E904" i="33"/>
  <c r="F904" i="33" s="1"/>
  <c r="D905" i="33"/>
  <c r="E905" i="33"/>
  <c r="F905" i="33" s="1"/>
  <c r="D906" i="33"/>
  <c r="E906" i="33"/>
  <c r="F906" i="33" s="1"/>
  <c r="D907" i="33"/>
  <c r="E907" i="33"/>
  <c r="F907" i="33" s="1"/>
  <c r="D908" i="33"/>
  <c r="E908" i="33"/>
  <c r="F908" i="33" s="1"/>
  <c r="D909" i="33"/>
  <c r="E909" i="33"/>
  <c r="F909" i="33" s="1"/>
  <c r="D910" i="33"/>
  <c r="E910" i="33"/>
  <c r="F910" i="33" s="1"/>
  <c r="D911" i="33"/>
  <c r="E911" i="33"/>
  <c r="F911" i="33" s="1"/>
  <c r="D912" i="33"/>
  <c r="E912" i="33"/>
  <c r="F912" i="33" s="1"/>
  <c r="D913" i="33"/>
  <c r="E913" i="33"/>
  <c r="F913" i="33" s="1"/>
  <c r="D914" i="33"/>
  <c r="E914" i="33"/>
  <c r="F914" i="33" s="1"/>
  <c r="D915" i="33"/>
  <c r="E915" i="33"/>
  <c r="F915" i="33" s="1"/>
  <c r="D916" i="33"/>
  <c r="E916" i="33"/>
  <c r="F916" i="33" s="1"/>
  <c r="D917" i="33"/>
  <c r="E917" i="33"/>
  <c r="F917" i="33" s="1"/>
  <c r="D918" i="33"/>
  <c r="E918" i="33"/>
  <c r="F918" i="33"/>
  <c r="D919" i="33"/>
  <c r="E919" i="33"/>
  <c r="F919" i="33" s="1"/>
  <c r="D920" i="33"/>
  <c r="E920" i="33"/>
  <c r="F920" i="33" s="1"/>
  <c r="D921" i="33"/>
  <c r="E921" i="33"/>
  <c r="F921" i="33" s="1"/>
  <c r="D922" i="33"/>
  <c r="E922" i="33"/>
  <c r="F922" i="33" s="1"/>
  <c r="D923" i="33"/>
  <c r="E923" i="33"/>
  <c r="F923" i="33" s="1"/>
  <c r="D924" i="33"/>
  <c r="E924" i="33"/>
  <c r="F924" i="33" s="1"/>
  <c r="D925" i="33"/>
  <c r="E925" i="33"/>
  <c r="F925" i="33" s="1"/>
  <c r="D926" i="33"/>
  <c r="E926" i="33"/>
  <c r="F926" i="33"/>
  <c r="D927" i="33"/>
  <c r="E927" i="33"/>
  <c r="F927" i="33" s="1"/>
  <c r="D928" i="33"/>
  <c r="E928" i="33"/>
  <c r="F928" i="33" s="1"/>
  <c r="D929" i="33"/>
  <c r="E929" i="33"/>
  <c r="F929" i="33" s="1"/>
  <c r="D930" i="33"/>
  <c r="E930" i="33"/>
  <c r="F930" i="33" s="1"/>
  <c r="D931" i="33"/>
  <c r="E931" i="33"/>
  <c r="F931" i="33" s="1"/>
  <c r="D932" i="33"/>
  <c r="E932" i="33"/>
  <c r="F932" i="33" s="1"/>
  <c r="D933" i="33"/>
  <c r="E933" i="33"/>
  <c r="F933" i="33" s="1"/>
  <c r="D934" i="33"/>
  <c r="E934" i="33"/>
  <c r="F934" i="33" s="1"/>
  <c r="D935" i="33"/>
  <c r="E935" i="33"/>
  <c r="F935" i="33" s="1"/>
  <c r="F855" i="33"/>
  <c r="F856" i="33"/>
  <c r="F857" i="33"/>
  <c r="F858" i="33"/>
  <c r="F859" i="33"/>
  <c r="F860" i="33"/>
  <c r="F861" i="33"/>
  <c r="F862" i="33"/>
  <c r="F863" i="33"/>
  <c r="F864" i="33"/>
  <c r="F865" i="33"/>
  <c r="F854" i="33"/>
  <c r="F853" i="33"/>
  <c r="G853" i="33" s="1"/>
  <c r="D789" i="33"/>
  <c r="E789" i="33"/>
  <c r="F789" i="33" s="1"/>
  <c r="D790" i="33"/>
  <c r="E790" i="33"/>
  <c r="F790" i="33" s="1"/>
  <c r="D791" i="33"/>
  <c r="E791" i="33"/>
  <c r="F791" i="33" s="1"/>
  <c r="D792" i="33"/>
  <c r="E792" i="33"/>
  <c r="F792" i="33" s="1"/>
  <c r="D793" i="33"/>
  <c r="E793" i="33"/>
  <c r="F793" i="33" s="1"/>
  <c r="D794" i="33"/>
  <c r="E794" i="33"/>
  <c r="F794" i="33" s="1"/>
  <c r="D795" i="33"/>
  <c r="E795" i="33"/>
  <c r="F795" i="33" s="1"/>
  <c r="D796" i="33"/>
  <c r="E796" i="33"/>
  <c r="F796" i="33" s="1"/>
  <c r="D797" i="33"/>
  <c r="E797" i="33"/>
  <c r="F797" i="33" s="1"/>
  <c r="D798" i="33"/>
  <c r="E798" i="33"/>
  <c r="F798" i="33" s="1"/>
  <c r="D799" i="33"/>
  <c r="E799" i="33"/>
  <c r="F799" i="33" s="1"/>
  <c r="D800" i="33"/>
  <c r="E800" i="33"/>
  <c r="F800" i="33" s="1"/>
  <c r="D801" i="33"/>
  <c r="E801" i="33"/>
  <c r="F801" i="33" s="1"/>
  <c r="D802" i="33"/>
  <c r="E802" i="33"/>
  <c r="F802" i="33" s="1"/>
  <c r="D803" i="33"/>
  <c r="E803" i="33"/>
  <c r="F803" i="33" s="1"/>
  <c r="D804" i="33"/>
  <c r="E804" i="33"/>
  <c r="F804" i="33" s="1"/>
  <c r="D805" i="33"/>
  <c r="E805" i="33"/>
  <c r="F805" i="33" s="1"/>
  <c r="D806" i="33"/>
  <c r="E806" i="33"/>
  <c r="F806" i="33" s="1"/>
  <c r="D807" i="33"/>
  <c r="E807" i="33"/>
  <c r="F807" i="33" s="1"/>
  <c r="D808" i="33"/>
  <c r="E808" i="33"/>
  <c r="F808" i="33" s="1"/>
  <c r="D809" i="33"/>
  <c r="E809" i="33"/>
  <c r="F809" i="33" s="1"/>
  <c r="D810" i="33"/>
  <c r="E810" i="33"/>
  <c r="F810" i="33" s="1"/>
  <c r="D811" i="33"/>
  <c r="E811" i="33"/>
  <c r="F811" i="33" s="1"/>
  <c r="D812" i="33"/>
  <c r="E812" i="33"/>
  <c r="F812" i="33" s="1"/>
  <c r="D813" i="33"/>
  <c r="E813" i="33"/>
  <c r="F813" i="33" s="1"/>
  <c r="D814" i="33"/>
  <c r="E814" i="33"/>
  <c r="F814" i="33" s="1"/>
  <c r="D815" i="33"/>
  <c r="E815" i="33"/>
  <c r="F815" i="33" s="1"/>
  <c r="D816" i="33"/>
  <c r="E816" i="33"/>
  <c r="F816" i="33" s="1"/>
  <c r="D817" i="33"/>
  <c r="E817" i="33"/>
  <c r="F817" i="33" s="1"/>
  <c r="D818" i="33"/>
  <c r="E818" i="33"/>
  <c r="F818" i="33" s="1"/>
  <c r="D819" i="33"/>
  <c r="E819" i="33"/>
  <c r="F819" i="33" s="1"/>
  <c r="D820" i="33"/>
  <c r="E820" i="33"/>
  <c r="F820" i="33" s="1"/>
  <c r="D821" i="33"/>
  <c r="E821" i="33"/>
  <c r="F821" i="33" s="1"/>
  <c r="D822" i="33"/>
  <c r="E822" i="33"/>
  <c r="F822" i="33" s="1"/>
  <c r="D823" i="33"/>
  <c r="E823" i="33"/>
  <c r="F823" i="33" s="1"/>
  <c r="D824" i="33"/>
  <c r="E824" i="33"/>
  <c r="F824" i="33" s="1"/>
  <c r="D825" i="33"/>
  <c r="E825" i="33"/>
  <c r="F825" i="33" s="1"/>
  <c r="D826" i="33"/>
  <c r="E826" i="33"/>
  <c r="F826" i="33" s="1"/>
  <c r="D827" i="33"/>
  <c r="E827" i="33"/>
  <c r="F827" i="33" s="1"/>
  <c r="D828" i="33"/>
  <c r="E828" i="33"/>
  <c r="F828" i="33" s="1"/>
  <c r="D829" i="33"/>
  <c r="E829" i="33"/>
  <c r="F829" i="33" s="1"/>
  <c r="D830" i="33"/>
  <c r="E830" i="33"/>
  <c r="F830" i="33" s="1"/>
  <c r="D831" i="33"/>
  <c r="E831" i="33"/>
  <c r="F831" i="33" s="1"/>
  <c r="D832" i="33"/>
  <c r="E832" i="33"/>
  <c r="F832" i="33" s="1"/>
  <c r="D833" i="33"/>
  <c r="E833" i="33"/>
  <c r="F833" i="33" s="1"/>
  <c r="D834" i="33"/>
  <c r="E834" i="33"/>
  <c r="F834" i="33" s="1"/>
  <c r="D835" i="33"/>
  <c r="E835" i="33"/>
  <c r="F835" i="33" s="1"/>
  <c r="D836" i="33"/>
  <c r="E836" i="33"/>
  <c r="F836" i="33" s="1"/>
  <c r="D837" i="33"/>
  <c r="E837" i="33"/>
  <c r="F837" i="33" s="1"/>
  <c r="D838" i="33"/>
  <c r="E838" i="33"/>
  <c r="F838" i="33" s="1"/>
  <c r="D839" i="33"/>
  <c r="E839" i="33"/>
  <c r="F839" i="33" s="1"/>
  <c r="D840" i="33"/>
  <c r="E840" i="33"/>
  <c r="F840" i="33" s="1"/>
  <c r="D841" i="33"/>
  <c r="E841" i="33"/>
  <c r="F841" i="33" s="1"/>
  <c r="D842" i="33"/>
  <c r="E842" i="33"/>
  <c r="F842" i="33" s="1"/>
  <c r="D843" i="33"/>
  <c r="E843" i="33"/>
  <c r="F843" i="33" s="1"/>
  <c r="D844" i="33"/>
  <c r="E844" i="33"/>
  <c r="F844" i="33" s="1"/>
  <c r="D845" i="33"/>
  <c r="E845" i="33"/>
  <c r="F845" i="33" s="1"/>
  <c r="D846" i="33"/>
  <c r="E846" i="33"/>
  <c r="F846" i="33" s="1"/>
  <c r="D847" i="33"/>
  <c r="E847" i="33"/>
  <c r="F847" i="33" s="1"/>
  <c r="D848" i="33"/>
  <c r="E848" i="33"/>
  <c r="F848" i="33" s="1"/>
  <c r="D849" i="33"/>
  <c r="E849" i="33"/>
  <c r="F849" i="33" s="1"/>
  <c r="D850" i="33"/>
  <c r="E850" i="33"/>
  <c r="F850" i="33" s="1"/>
  <c r="D851" i="33"/>
  <c r="E851" i="33"/>
  <c r="F851" i="33" s="1"/>
  <c r="D852" i="33"/>
  <c r="E852" i="33"/>
  <c r="F852" i="33" s="1"/>
  <c r="F777" i="33"/>
  <c r="F778" i="33"/>
  <c r="F779" i="33"/>
  <c r="G779" i="33" s="1"/>
  <c r="F780" i="33"/>
  <c r="F781" i="33"/>
  <c r="F782" i="33"/>
  <c r="F783" i="33"/>
  <c r="F784" i="33"/>
  <c r="F785" i="33"/>
  <c r="F786" i="33"/>
  <c r="F787" i="33"/>
  <c r="F776" i="33"/>
  <c r="F775" i="33"/>
  <c r="G775" i="33" s="1"/>
  <c r="G4865" i="33"/>
  <c r="G4775" i="33"/>
  <c r="G4702" i="33"/>
  <c r="G4631" i="33"/>
  <c r="G4562" i="33"/>
  <c r="G4493" i="33"/>
  <c r="G4428" i="33"/>
  <c r="G4338" i="33"/>
  <c r="G4265" i="33"/>
  <c r="G4175" i="33"/>
  <c r="G4118" i="33"/>
  <c r="G4057" i="33"/>
  <c r="G4004" i="33"/>
  <c r="G3955" i="33"/>
  <c r="G3906" i="33"/>
  <c r="G3827" i="33"/>
  <c r="G3740" i="33"/>
  <c r="G3671" i="33"/>
  <c r="G3600" i="33"/>
  <c r="G3482" i="33"/>
  <c r="G3368" i="33"/>
  <c r="G3250" i="33"/>
  <c r="G3173" i="33"/>
  <c r="G3082" i="33"/>
  <c r="G2998" i="33"/>
  <c r="G2934" i="33"/>
  <c r="G2850" i="33"/>
  <c r="G2760" i="33"/>
  <c r="G2634" i="33"/>
  <c r="G2531" i="33"/>
  <c r="G2446" i="33"/>
  <c r="G2353" i="33"/>
  <c r="G2262" i="33"/>
  <c r="G2186" i="33"/>
  <c r="G2100" i="33"/>
  <c r="G2001" i="33"/>
  <c r="G1922" i="33"/>
  <c r="G1843" i="33"/>
  <c r="G1767" i="33"/>
  <c r="G1693" i="33"/>
  <c r="G1618" i="33"/>
  <c r="G1548" i="33"/>
  <c r="G1468" i="33"/>
  <c r="G1377" i="33"/>
  <c r="G1305" i="33"/>
  <c r="G1219" i="33"/>
  <c r="G1117" i="33"/>
  <c r="G1033" i="33"/>
  <c r="G936" i="33"/>
  <c r="D718" i="33"/>
  <c r="E718" i="33"/>
  <c r="F718" i="33" s="1"/>
  <c r="D719" i="33"/>
  <c r="E719" i="33"/>
  <c r="F719" i="33" s="1"/>
  <c r="D720" i="33"/>
  <c r="E720" i="33"/>
  <c r="F720" i="33" s="1"/>
  <c r="D721" i="33"/>
  <c r="E721" i="33"/>
  <c r="F721" i="33" s="1"/>
  <c r="D722" i="33"/>
  <c r="E722" i="33"/>
  <c r="F722" i="33" s="1"/>
  <c r="D723" i="33"/>
  <c r="E723" i="33"/>
  <c r="F723" i="33" s="1"/>
  <c r="D724" i="33"/>
  <c r="E724" i="33"/>
  <c r="F724" i="33" s="1"/>
  <c r="D725" i="33"/>
  <c r="E725" i="33"/>
  <c r="F725" i="33" s="1"/>
  <c r="D726" i="33"/>
  <c r="E726" i="33"/>
  <c r="F726" i="33" s="1"/>
  <c r="D727" i="33"/>
  <c r="E727" i="33"/>
  <c r="F727" i="33" s="1"/>
  <c r="D728" i="33"/>
  <c r="E728" i="33"/>
  <c r="F728" i="33"/>
  <c r="D729" i="33"/>
  <c r="E729" i="33"/>
  <c r="F729" i="33" s="1"/>
  <c r="D730" i="33"/>
  <c r="E730" i="33"/>
  <c r="F730" i="33" s="1"/>
  <c r="D731" i="33"/>
  <c r="E731" i="33"/>
  <c r="F731" i="33" s="1"/>
  <c r="D732" i="33"/>
  <c r="E732" i="33"/>
  <c r="F732" i="33"/>
  <c r="D733" i="33"/>
  <c r="E733" i="33"/>
  <c r="F733" i="33" s="1"/>
  <c r="D734" i="33"/>
  <c r="E734" i="33"/>
  <c r="F734" i="33" s="1"/>
  <c r="D735" i="33"/>
  <c r="E735" i="33"/>
  <c r="F735" i="33" s="1"/>
  <c r="D736" i="33"/>
  <c r="E736" i="33"/>
  <c r="F736" i="33" s="1"/>
  <c r="D737" i="33"/>
  <c r="E737" i="33"/>
  <c r="F737" i="33" s="1"/>
  <c r="D738" i="33"/>
  <c r="E738" i="33"/>
  <c r="F738" i="33" s="1"/>
  <c r="D739" i="33"/>
  <c r="E739" i="33"/>
  <c r="F739" i="33" s="1"/>
  <c r="D740" i="33"/>
  <c r="E740" i="33"/>
  <c r="F740" i="33" s="1"/>
  <c r="D741" i="33"/>
  <c r="E741" i="33"/>
  <c r="F741" i="33" s="1"/>
  <c r="D742" i="33"/>
  <c r="E742" i="33"/>
  <c r="F742" i="33" s="1"/>
  <c r="D743" i="33"/>
  <c r="E743" i="33"/>
  <c r="F743" i="33" s="1"/>
  <c r="D744" i="33"/>
  <c r="E744" i="33"/>
  <c r="F744" i="33"/>
  <c r="D745" i="33"/>
  <c r="E745" i="33"/>
  <c r="F745" i="33" s="1"/>
  <c r="D746" i="33"/>
  <c r="E746" i="33"/>
  <c r="F746" i="33"/>
  <c r="D747" i="33"/>
  <c r="E747" i="33"/>
  <c r="F747" i="33" s="1"/>
  <c r="D748" i="33"/>
  <c r="E748" i="33"/>
  <c r="F748" i="33"/>
  <c r="G748" i="33" s="1"/>
  <c r="D749" i="33"/>
  <c r="E749" i="33"/>
  <c r="F749" i="33" s="1"/>
  <c r="D750" i="33"/>
  <c r="E750" i="33"/>
  <c r="F750" i="33" s="1"/>
  <c r="D751" i="33"/>
  <c r="E751" i="33"/>
  <c r="F751" i="33" s="1"/>
  <c r="D752" i="33"/>
  <c r="E752" i="33"/>
  <c r="F752" i="33" s="1"/>
  <c r="G752" i="33" s="1"/>
  <c r="D753" i="33"/>
  <c r="E753" i="33"/>
  <c r="F753" i="33" s="1"/>
  <c r="D754" i="33"/>
  <c r="E754" i="33"/>
  <c r="F754" i="33" s="1"/>
  <c r="D755" i="33"/>
  <c r="E755" i="33"/>
  <c r="F755" i="33" s="1"/>
  <c r="D756" i="33"/>
  <c r="E756" i="33"/>
  <c r="F756" i="33" s="1"/>
  <c r="D757" i="33"/>
  <c r="E757" i="33"/>
  <c r="F757" i="33" s="1"/>
  <c r="D758" i="33"/>
  <c r="E758" i="33"/>
  <c r="F758" i="33" s="1"/>
  <c r="D759" i="33"/>
  <c r="E759" i="33"/>
  <c r="F759" i="33" s="1"/>
  <c r="D760" i="33"/>
  <c r="E760" i="33"/>
  <c r="F760" i="33"/>
  <c r="D761" i="33"/>
  <c r="E761" i="33"/>
  <c r="F761" i="33" s="1"/>
  <c r="D762" i="33"/>
  <c r="E762" i="33"/>
  <c r="F762" i="33" s="1"/>
  <c r="D763" i="33"/>
  <c r="E763" i="33"/>
  <c r="F763" i="33" s="1"/>
  <c r="D764" i="33"/>
  <c r="E764" i="33"/>
  <c r="F764" i="33"/>
  <c r="D765" i="33"/>
  <c r="E765" i="33"/>
  <c r="F765" i="33" s="1"/>
  <c r="D766" i="33"/>
  <c r="E766" i="33"/>
  <c r="F766" i="33" s="1"/>
  <c r="G766" i="33" s="1"/>
  <c r="D767" i="33"/>
  <c r="E767" i="33"/>
  <c r="F767" i="33" s="1"/>
  <c r="D768" i="33"/>
  <c r="E768" i="33"/>
  <c r="F768" i="33" s="1"/>
  <c r="D769" i="33"/>
  <c r="E769" i="33"/>
  <c r="F769" i="33" s="1"/>
  <c r="D770" i="33"/>
  <c r="E770" i="33"/>
  <c r="F770" i="33" s="1"/>
  <c r="G770" i="33" s="1"/>
  <c r="D771" i="33"/>
  <c r="E771" i="33"/>
  <c r="F771" i="33" s="1"/>
  <c r="D772" i="33"/>
  <c r="E772" i="33"/>
  <c r="F772" i="33" s="1"/>
  <c r="D773" i="33"/>
  <c r="E773" i="33"/>
  <c r="F773" i="33" s="1"/>
  <c r="D774" i="33"/>
  <c r="E774" i="33"/>
  <c r="F774" i="33" s="1"/>
  <c r="F706" i="33"/>
  <c r="F707" i="33"/>
  <c r="F708" i="33"/>
  <c r="G708" i="33" s="1"/>
  <c r="F709" i="33"/>
  <c r="F710" i="33"/>
  <c r="F711" i="33"/>
  <c r="F712" i="33"/>
  <c r="F713" i="33"/>
  <c r="F714" i="33"/>
  <c r="G714" i="33" s="1"/>
  <c r="F715" i="33"/>
  <c r="F716" i="33"/>
  <c r="G716" i="33" s="1"/>
  <c r="F705" i="33"/>
  <c r="F704" i="33"/>
  <c r="G704" i="33" s="1"/>
  <c r="G865" i="33" l="1"/>
  <c r="G863" i="33"/>
  <c r="G773" i="33"/>
  <c r="G741" i="33"/>
  <c r="G862" i="33"/>
  <c r="G730" i="33"/>
  <c r="G855" i="33"/>
  <c r="G728" i="33"/>
  <c r="G731" i="33"/>
  <c r="G712" i="33"/>
  <c r="G738" i="33"/>
  <c r="G734" i="33"/>
  <c r="G720" i="33"/>
  <c r="G768" i="33"/>
  <c r="G754" i="33"/>
  <c r="G736" i="33"/>
  <c r="G722" i="33"/>
  <c r="G764" i="33"/>
  <c r="G750" i="33"/>
  <c r="G732" i="33"/>
  <c r="G725" i="33"/>
  <c r="G746" i="33"/>
  <c r="G859" i="33"/>
  <c r="G711" i="33"/>
  <c r="G854" i="33"/>
  <c r="G744" i="33"/>
  <c r="G705" i="33"/>
  <c r="G709" i="33"/>
  <c r="G772" i="33"/>
  <c r="G758" i="33"/>
  <c r="G747" i="33"/>
  <c r="G740" i="33"/>
  <c r="G726" i="33"/>
  <c r="G864" i="33"/>
  <c r="G856" i="33"/>
  <c r="G784" i="33"/>
  <c r="G777" i="33"/>
  <c r="G849" i="33"/>
  <c r="G845" i="33"/>
  <c r="G841" i="33"/>
  <c r="G837" i="33"/>
  <c r="G833" i="33"/>
  <c r="G829" i="33"/>
  <c r="G825" i="33"/>
  <c r="G821" i="33"/>
  <c r="G817" i="33"/>
  <c r="G813" i="33"/>
  <c r="G809" i="33"/>
  <c r="G805" i="33"/>
  <c r="G801" i="33"/>
  <c r="G797" i="33"/>
  <c r="G793" i="33"/>
  <c r="G789" i="33"/>
  <c r="G932" i="33"/>
  <c r="G928" i="33"/>
  <c r="G917" i="33"/>
  <c r="G898" i="33"/>
  <c r="G894" i="33"/>
  <c r="G868" i="33"/>
  <c r="G715" i="33"/>
  <c r="G707" i="33"/>
  <c r="G757" i="33"/>
  <c r="G783" i="33"/>
  <c r="G924" i="33"/>
  <c r="G920" i="33"/>
  <c r="G909" i="33"/>
  <c r="G890" i="33"/>
  <c r="G886" i="33"/>
  <c r="G762" i="33"/>
  <c r="G706" i="33"/>
  <c r="G760" i="33"/>
  <c r="G749" i="33"/>
  <c r="G782" i="33"/>
  <c r="G860" i="33"/>
  <c r="G916" i="33"/>
  <c r="G912" i="33"/>
  <c r="G901" i="33"/>
  <c r="G882" i="33"/>
  <c r="G878" i="33"/>
  <c r="G713" i="33"/>
  <c r="G774" i="33"/>
  <c r="G763" i="33"/>
  <c r="G756" i="33"/>
  <c r="G742" i="33"/>
  <c r="G724" i="33"/>
  <c r="G781" i="33"/>
  <c r="G934" i="33"/>
  <c r="G908" i="33"/>
  <c r="G904" i="33"/>
  <c r="G893" i="33"/>
  <c r="G874" i="33"/>
  <c r="G870" i="33"/>
  <c r="G776" i="33"/>
  <c r="G780" i="33"/>
  <c r="G851" i="33"/>
  <c r="G847" i="33"/>
  <c r="G843" i="33"/>
  <c r="G839" i="33"/>
  <c r="G858" i="33"/>
  <c r="G930" i="33"/>
  <c r="G926" i="33"/>
  <c r="G900" i="33"/>
  <c r="G896" i="33"/>
  <c r="G885" i="33"/>
  <c r="G787" i="33"/>
  <c r="G857" i="33"/>
  <c r="G922" i="33"/>
  <c r="G918" i="33"/>
  <c r="G892" i="33"/>
  <c r="G888" i="33"/>
  <c r="G877" i="33"/>
  <c r="G710" i="33"/>
  <c r="G769" i="33"/>
  <c r="G765" i="33"/>
  <c r="G755" i="33"/>
  <c r="G751" i="33"/>
  <c r="G737" i="33"/>
  <c r="G733" i="33"/>
  <c r="G723" i="33"/>
  <c r="G719" i="33"/>
  <c r="G933" i="33"/>
  <c r="G929" i="33"/>
  <c r="G914" i="33"/>
  <c r="G910" i="33"/>
  <c r="G884" i="33"/>
  <c r="G880" i="33"/>
  <c r="G869" i="33"/>
  <c r="G778" i="33"/>
  <c r="G925" i="33"/>
  <c r="G921" i="33"/>
  <c r="G906" i="33"/>
  <c r="G902" i="33"/>
  <c r="G876" i="33"/>
  <c r="G872" i="33"/>
  <c r="G759" i="33"/>
  <c r="G727" i="33"/>
  <c r="G743" i="33"/>
  <c r="G771" i="33"/>
  <c r="G767" i="33"/>
  <c r="G753" i="33"/>
  <c r="G739" i="33"/>
  <c r="G735" i="33"/>
  <c r="G721" i="33"/>
  <c r="G761" i="33"/>
  <c r="G745" i="33"/>
  <c r="G729" i="33"/>
  <c r="G786" i="33"/>
  <c r="G785" i="33"/>
  <c r="G852" i="33"/>
  <c r="G848" i="33"/>
  <c r="G844" i="33"/>
  <c r="G840" i="33"/>
  <c r="G836" i="33"/>
  <c r="G832" i="33"/>
  <c r="G828" i="33"/>
  <c r="G824" i="33"/>
  <c r="G820" i="33"/>
  <c r="G816" i="33"/>
  <c r="G812" i="33"/>
  <c r="G808" i="33"/>
  <c r="G804" i="33"/>
  <c r="G800" i="33"/>
  <c r="G796" i="33"/>
  <c r="G792" i="33"/>
  <c r="G935" i="33"/>
  <c r="G927" i="33"/>
  <c r="G919" i="33"/>
  <c r="G911" i="33"/>
  <c r="G903" i="33"/>
  <c r="G895" i="33"/>
  <c r="G887" i="33"/>
  <c r="G879" i="33"/>
  <c r="G871" i="33"/>
  <c r="G835" i="33"/>
  <c r="G831" i="33"/>
  <c r="G827" i="33"/>
  <c r="G823" i="33"/>
  <c r="G819" i="33"/>
  <c r="G815" i="33"/>
  <c r="G811" i="33"/>
  <c r="G807" i="33"/>
  <c r="G803" i="33"/>
  <c r="G799" i="33"/>
  <c r="G795" i="33"/>
  <c r="G791" i="33"/>
  <c r="G913" i="33"/>
  <c r="G905" i="33"/>
  <c r="G897" i="33"/>
  <c r="G889" i="33"/>
  <c r="G881" i="33"/>
  <c r="G873" i="33"/>
  <c r="G850" i="33"/>
  <c r="G846" i="33"/>
  <c r="G842" i="33"/>
  <c r="G838" i="33"/>
  <c r="G834" i="33"/>
  <c r="G830" i="33"/>
  <c r="G826" i="33"/>
  <c r="G822" i="33"/>
  <c r="G818" i="33"/>
  <c r="G814" i="33"/>
  <c r="G810" i="33"/>
  <c r="G806" i="33"/>
  <c r="G802" i="33"/>
  <c r="G798" i="33"/>
  <c r="G794" i="33"/>
  <c r="G790" i="33"/>
  <c r="G861" i="33"/>
  <c r="G931" i="33"/>
  <c r="G923" i="33"/>
  <c r="G915" i="33"/>
  <c r="G907" i="33"/>
  <c r="G899" i="33"/>
  <c r="G891" i="33"/>
  <c r="G883" i="33"/>
  <c r="G875" i="33"/>
  <c r="G867" i="33"/>
  <c r="D645" i="33"/>
  <c r="E645" i="33"/>
  <c r="F645" i="33" s="1"/>
  <c r="D646" i="33"/>
  <c r="E646" i="33"/>
  <c r="F646" i="33" s="1"/>
  <c r="D647" i="33"/>
  <c r="E647" i="33"/>
  <c r="F647" i="33" s="1"/>
  <c r="D648" i="33"/>
  <c r="E648" i="33"/>
  <c r="F648" i="33" s="1"/>
  <c r="D649" i="33"/>
  <c r="E649" i="33"/>
  <c r="F649" i="33" s="1"/>
  <c r="D650" i="33"/>
  <c r="E650" i="33"/>
  <c r="F650" i="33" s="1"/>
  <c r="D651" i="33"/>
  <c r="E651" i="33"/>
  <c r="F651" i="33" s="1"/>
  <c r="D652" i="33"/>
  <c r="E652" i="33"/>
  <c r="F652" i="33" s="1"/>
  <c r="D653" i="33"/>
  <c r="E653" i="33"/>
  <c r="F653" i="33" s="1"/>
  <c r="D654" i="33"/>
  <c r="E654" i="33"/>
  <c r="F654" i="33" s="1"/>
  <c r="D655" i="33"/>
  <c r="E655" i="33"/>
  <c r="F655" i="33" s="1"/>
  <c r="D656" i="33"/>
  <c r="E656" i="33"/>
  <c r="F656" i="33" s="1"/>
  <c r="D657" i="33"/>
  <c r="E657" i="33"/>
  <c r="F657" i="33" s="1"/>
  <c r="D658" i="33"/>
  <c r="E658" i="33"/>
  <c r="F658" i="33" s="1"/>
  <c r="D659" i="33"/>
  <c r="E659" i="33"/>
  <c r="F659" i="33" s="1"/>
  <c r="D660" i="33"/>
  <c r="E660" i="33"/>
  <c r="F660" i="33" s="1"/>
  <c r="D661" i="33"/>
  <c r="E661" i="33"/>
  <c r="F661" i="33" s="1"/>
  <c r="D662" i="33"/>
  <c r="E662" i="33"/>
  <c r="F662" i="33" s="1"/>
  <c r="D663" i="33"/>
  <c r="E663" i="33"/>
  <c r="F663" i="33" s="1"/>
  <c r="D664" i="33"/>
  <c r="E664" i="33"/>
  <c r="F664" i="33" s="1"/>
  <c r="D665" i="33"/>
  <c r="E665" i="33"/>
  <c r="F665" i="33" s="1"/>
  <c r="D666" i="33"/>
  <c r="E666" i="33"/>
  <c r="F666" i="33" s="1"/>
  <c r="D667" i="33"/>
  <c r="E667" i="33"/>
  <c r="F667" i="33" s="1"/>
  <c r="D668" i="33"/>
  <c r="E668" i="33"/>
  <c r="F668" i="33" s="1"/>
  <c r="D669" i="33"/>
  <c r="E669" i="33"/>
  <c r="F669" i="33" s="1"/>
  <c r="D670" i="33"/>
  <c r="E670" i="33"/>
  <c r="F670" i="33" s="1"/>
  <c r="D671" i="33"/>
  <c r="E671" i="33"/>
  <c r="F671" i="33" s="1"/>
  <c r="D672" i="33"/>
  <c r="E672" i="33"/>
  <c r="F672" i="33" s="1"/>
  <c r="D673" i="33"/>
  <c r="E673" i="33"/>
  <c r="F673" i="33" s="1"/>
  <c r="D674" i="33"/>
  <c r="E674" i="33"/>
  <c r="F674" i="33" s="1"/>
  <c r="D675" i="33"/>
  <c r="E675" i="33"/>
  <c r="F675" i="33" s="1"/>
  <c r="D676" i="33"/>
  <c r="E676" i="33"/>
  <c r="F676" i="33" s="1"/>
  <c r="D677" i="33"/>
  <c r="E677" i="33"/>
  <c r="F677" i="33" s="1"/>
  <c r="D678" i="33"/>
  <c r="E678" i="33"/>
  <c r="F678" i="33" s="1"/>
  <c r="D679" i="33"/>
  <c r="E679" i="33"/>
  <c r="F679" i="33" s="1"/>
  <c r="D680" i="33"/>
  <c r="E680" i="33"/>
  <c r="F680" i="33" s="1"/>
  <c r="D681" i="33"/>
  <c r="E681" i="33"/>
  <c r="F681" i="33" s="1"/>
  <c r="D682" i="33"/>
  <c r="E682" i="33"/>
  <c r="F682" i="33" s="1"/>
  <c r="D683" i="33"/>
  <c r="E683" i="33"/>
  <c r="F683" i="33" s="1"/>
  <c r="D684" i="33"/>
  <c r="E684" i="33"/>
  <c r="F684" i="33" s="1"/>
  <c r="D685" i="33"/>
  <c r="E685" i="33"/>
  <c r="F685" i="33" s="1"/>
  <c r="D686" i="33"/>
  <c r="E686" i="33"/>
  <c r="F686" i="33" s="1"/>
  <c r="D687" i="33"/>
  <c r="E687" i="33"/>
  <c r="F687" i="33" s="1"/>
  <c r="D688" i="33"/>
  <c r="E688" i="33"/>
  <c r="F688" i="33" s="1"/>
  <c r="D689" i="33"/>
  <c r="E689" i="33"/>
  <c r="F689" i="33" s="1"/>
  <c r="D690" i="33"/>
  <c r="E690" i="33"/>
  <c r="F690" i="33" s="1"/>
  <c r="D691" i="33"/>
  <c r="E691" i="33"/>
  <c r="F691" i="33" s="1"/>
  <c r="D692" i="33"/>
  <c r="E692" i="33"/>
  <c r="F692" i="33" s="1"/>
  <c r="D693" i="33"/>
  <c r="E693" i="33"/>
  <c r="F693" i="33" s="1"/>
  <c r="D694" i="33"/>
  <c r="E694" i="33"/>
  <c r="F694" i="33" s="1"/>
  <c r="D695" i="33"/>
  <c r="E695" i="33"/>
  <c r="F695" i="33" s="1"/>
  <c r="D696" i="33"/>
  <c r="E696" i="33"/>
  <c r="F696" i="33" s="1"/>
  <c r="D697" i="33"/>
  <c r="E697" i="33"/>
  <c r="F697" i="33" s="1"/>
  <c r="D698" i="33"/>
  <c r="E698" i="33"/>
  <c r="F698" i="33" s="1"/>
  <c r="D699" i="33"/>
  <c r="E699" i="33"/>
  <c r="F699" i="33" s="1"/>
  <c r="D700" i="33"/>
  <c r="E700" i="33"/>
  <c r="F700" i="33" s="1"/>
  <c r="D701" i="33"/>
  <c r="E701" i="33"/>
  <c r="F701" i="33" s="1"/>
  <c r="D702" i="33"/>
  <c r="E702" i="33"/>
  <c r="F702" i="33" s="1"/>
  <c r="D703" i="33"/>
  <c r="E703" i="33"/>
  <c r="F703" i="33" s="1"/>
  <c r="F633" i="33"/>
  <c r="F634" i="33"/>
  <c r="F635" i="33"/>
  <c r="F636" i="33"/>
  <c r="F637" i="33"/>
  <c r="F638" i="33"/>
  <c r="F639" i="33"/>
  <c r="F640" i="33"/>
  <c r="F641" i="33"/>
  <c r="G641" i="33" s="1"/>
  <c r="F642" i="33"/>
  <c r="F643" i="33"/>
  <c r="F632" i="33"/>
  <c r="F631" i="33"/>
  <c r="D565" i="33"/>
  <c r="E565" i="33"/>
  <c r="F565" i="33" s="1"/>
  <c r="D566" i="33"/>
  <c r="E566" i="33"/>
  <c r="F566" i="33" s="1"/>
  <c r="D567" i="33"/>
  <c r="E567" i="33"/>
  <c r="F567" i="33" s="1"/>
  <c r="D568" i="33"/>
  <c r="E568" i="33"/>
  <c r="F568" i="33" s="1"/>
  <c r="D569" i="33"/>
  <c r="E569" i="33"/>
  <c r="F569" i="33" s="1"/>
  <c r="D570" i="33"/>
  <c r="E570" i="33"/>
  <c r="F570" i="33" s="1"/>
  <c r="D571" i="33"/>
  <c r="E571" i="33"/>
  <c r="F571" i="33" s="1"/>
  <c r="D572" i="33"/>
  <c r="E572" i="33"/>
  <c r="F572" i="33"/>
  <c r="D573" i="33"/>
  <c r="E573" i="33"/>
  <c r="F573" i="33" s="1"/>
  <c r="D574" i="33"/>
  <c r="E574" i="33"/>
  <c r="F574" i="33" s="1"/>
  <c r="D575" i="33"/>
  <c r="E575" i="33"/>
  <c r="F575" i="33" s="1"/>
  <c r="D576" i="33"/>
  <c r="E576" i="33"/>
  <c r="F576" i="33" s="1"/>
  <c r="D577" i="33"/>
  <c r="E577" i="33"/>
  <c r="F577" i="33" s="1"/>
  <c r="D578" i="33"/>
  <c r="E578" i="33"/>
  <c r="F578" i="33" s="1"/>
  <c r="D579" i="33"/>
  <c r="E579" i="33"/>
  <c r="F579" i="33" s="1"/>
  <c r="D580" i="33"/>
  <c r="E580" i="33"/>
  <c r="F580" i="33" s="1"/>
  <c r="D581" i="33"/>
  <c r="E581" i="33"/>
  <c r="F581" i="33" s="1"/>
  <c r="D582" i="33"/>
  <c r="E582" i="33"/>
  <c r="F582" i="33" s="1"/>
  <c r="D583" i="33"/>
  <c r="E583" i="33"/>
  <c r="F583" i="33" s="1"/>
  <c r="D584" i="33"/>
  <c r="E584" i="33"/>
  <c r="F584" i="33" s="1"/>
  <c r="D585" i="33"/>
  <c r="E585" i="33"/>
  <c r="F585" i="33" s="1"/>
  <c r="D586" i="33"/>
  <c r="E586" i="33"/>
  <c r="F586" i="33" s="1"/>
  <c r="D587" i="33"/>
  <c r="E587" i="33"/>
  <c r="F587" i="33" s="1"/>
  <c r="D588" i="33"/>
  <c r="E588" i="33"/>
  <c r="F588" i="33"/>
  <c r="D589" i="33"/>
  <c r="E589" i="33"/>
  <c r="F589" i="33" s="1"/>
  <c r="D590" i="33"/>
  <c r="E590" i="33"/>
  <c r="F590" i="33" s="1"/>
  <c r="D591" i="33"/>
  <c r="E591" i="33"/>
  <c r="F591" i="33" s="1"/>
  <c r="D592" i="33"/>
  <c r="E592" i="33"/>
  <c r="F592" i="33" s="1"/>
  <c r="D593" i="33"/>
  <c r="E593" i="33"/>
  <c r="F593" i="33" s="1"/>
  <c r="D594" i="33"/>
  <c r="E594" i="33"/>
  <c r="F594" i="33" s="1"/>
  <c r="D595" i="33"/>
  <c r="E595" i="33"/>
  <c r="F595" i="33" s="1"/>
  <c r="D596" i="33"/>
  <c r="E596" i="33"/>
  <c r="F596" i="33"/>
  <c r="D597" i="33"/>
  <c r="E597" i="33"/>
  <c r="F597" i="33" s="1"/>
  <c r="D598" i="33"/>
  <c r="E598" i="33"/>
  <c r="F598" i="33" s="1"/>
  <c r="D599" i="33"/>
  <c r="E599" i="33"/>
  <c r="F599" i="33" s="1"/>
  <c r="D600" i="33"/>
  <c r="E600" i="33"/>
  <c r="F600" i="33" s="1"/>
  <c r="D601" i="33"/>
  <c r="E601" i="33"/>
  <c r="F601" i="33" s="1"/>
  <c r="D602" i="33"/>
  <c r="E602" i="33"/>
  <c r="F602" i="33" s="1"/>
  <c r="D603" i="33"/>
  <c r="E603" i="33"/>
  <c r="F603" i="33" s="1"/>
  <c r="D604" i="33"/>
  <c r="E604" i="33"/>
  <c r="F604" i="33" s="1"/>
  <c r="D605" i="33"/>
  <c r="E605" i="33"/>
  <c r="F605" i="33" s="1"/>
  <c r="D606" i="33"/>
  <c r="E606" i="33"/>
  <c r="F606" i="33" s="1"/>
  <c r="D607" i="33"/>
  <c r="E607" i="33"/>
  <c r="F607" i="33" s="1"/>
  <c r="D608" i="33"/>
  <c r="E608" i="33"/>
  <c r="F608" i="33" s="1"/>
  <c r="D609" i="33"/>
  <c r="E609" i="33"/>
  <c r="F609" i="33" s="1"/>
  <c r="D610" i="33"/>
  <c r="E610" i="33"/>
  <c r="F610" i="33" s="1"/>
  <c r="D611" i="33"/>
  <c r="E611" i="33"/>
  <c r="F611" i="33" s="1"/>
  <c r="D612" i="33"/>
  <c r="E612" i="33"/>
  <c r="F612" i="33"/>
  <c r="D613" i="33"/>
  <c r="E613" i="33"/>
  <c r="F613" i="33" s="1"/>
  <c r="D614" i="33"/>
  <c r="E614" i="33"/>
  <c r="F614" i="33" s="1"/>
  <c r="D615" i="33"/>
  <c r="E615" i="33"/>
  <c r="F615" i="33" s="1"/>
  <c r="D616" i="33"/>
  <c r="E616" i="33"/>
  <c r="F616" i="33" s="1"/>
  <c r="D617" i="33"/>
  <c r="E617" i="33"/>
  <c r="F617" i="33" s="1"/>
  <c r="D618" i="33"/>
  <c r="E618" i="33"/>
  <c r="F618" i="33" s="1"/>
  <c r="D619" i="33"/>
  <c r="E619" i="33"/>
  <c r="F619" i="33" s="1"/>
  <c r="D620" i="33"/>
  <c r="E620" i="33"/>
  <c r="F620" i="33" s="1"/>
  <c r="D621" i="33"/>
  <c r="E621" i="33"/>
  <c r="F621" i="33" s="1"/>
  <c r="D622" i="33"/>
  <c r="E622" i="33"/>
  <c r="F622" i="33" s="1"/>
  <c r="D623" i="33"/>
  <c r="E623" i="33"/>
  <c r="F623" i="33" s="1"/>
  <c r="D624" i="33"/>
  <c r="E624" i="33"/>
  <c r="F624" i="33" s="1"/>
  <c r="D625" i="33"/>
  <c r="E625" i="33"/>
  <c r="F625" i="33" s="1"/>
  <c r="D626" i="33"/>
  <c r="E626" i="33"/>
  <c r="F626" i="33" s="1"/>
  <c r="D627" i="33"/>
  <c r="E627" i="33"/>
  <c r="F627" i="33" s="1"/>
  <c r="D628" i="33"/>
  <c r="E628" i="33"/>
  <c r="F628" i="33" s="1"/>
  <c r="D629" i="33"/>
  <c r="E629" i="33"/>
  <c r="F629" i="33" s="1"/>
  <c r="D630" i="33"/>
  <c r="E630" i="33"/>
  <c r="F630" i="33" s="1"/>
  <c r="F553" i="33"/>
  <c r="F554" i="33"/>
  <c r="F555" i="33"/>
  <c r="F556" i="33"/>
  <c r="F557" i="33"/>
  <c r="F558" i="33"/>
  <c r="F559" i="33"/>
  <c r="F560" i="33"/>
  <c r="F561" i="33"/>
  <c r="F562" i="33"/>
  <c r="F563" i="33"/>
  <c r="F552" i="33"/>
  <c r="F551" i="33"/>
  <c r="D499" i="33"/>
  <c r="E499" i="33"/>
  <c r="F499" i="33" s="1"/>
  <c r="D500" i="33"/>
  <c r="E500" i="33"/>
  <c r="F500" i="33" s="1"/>
  <c r="D501" i="33"/>
  <c r="E501" i="33"/>
  <c r="F501" i="33" s="1"/>
  <c r="D502" i="33"/>
  <c r="E502" i="33"/>
  <c r="F502" i="33" s="1"/>
  <c r="D503" i="33"/>
  <c r="E503" i="33"/>
  <c r="F503" i="33" s="1"/>
  <c r="D504" i="33"/>
  <c r="E504" i="33"/>
  <c r="F504" i="33" s="1"/>
  <c r="D505" i="33"/>
  <c r="E505" i="33"/>
  <c r="F505" i="33" s="1"/>
  <c r="D506" i="33"/>
  <c r="E506" i="33"/>
  <c r="F506" i="33" s="1"/>
  <c r="D507" i="33"/>
  <c r="E507" i="33"/>
  <c r="F507" i="33" s="1"/>
  <c r="D508" i="33"/>
  <c r="E508" i="33"/>
  <c r="F508" i="33" s="1"/>
  <c r="D509" i="33"/>
  <c r="E509" i="33"/>
  <c r="F509" i="33" s="1"/>
  <c r="D510" i="33"/>
  <c r="E510" i="33"/>
  <c r="F510" i="33" s="1"/>
  <c r="D511" i="33"/>
  <c r="E511" i="33"/>
  <c r="F511" i="33" s="1"/>
  <c r="D512" i="33"/>
  <c r="E512" i="33"/>
  <c r="F512" i="33" s="1"/>
  <c r="D513" i="33"/>
  <c r="E513" i="33"/>
  <c r="F513" i="33" s="1"/>
  <c r="D514" i="33"/>
  <c r="E514" i="33"/>
  <c r="F514" i="33" s="1"/>
  <c r="D515" i="33"/>
  <c r="E515" i="33"/>
  <c r="F515" i="33" s="1"/>
  <c r="D516" i="33"/>
  <c r="E516" i="33"/>
  <c r="F516" i="33" s="1"/>
  <c r="D517" i="33"/>
  <c r="E517" i="33"/>
  <c r="F517" i="33" s="1"/>
  <c r="D518" i="33"/>
  <c r="E518" i="33"/>
  <c r="F518" i="33" s="1"/>
  <c r="D519" i="33"/>
  <c r="E519" i="33"/>
  <c r="F519" i="33" s="1"/>
  <c r="D520" i="33"/>
  <c r="E520" i="33"/>
  <c r="F520" i="33" s="1"/>
  <c r="D521" i="33"/>
  <c r="E521" i="33"/>
  <c r="F521" i="33" s="1"/>
  <c r="D522" i="33"/>
  <c r="E522" i="33"/>
  <c r="F522" i="33" s="1"/>
  <c r="D523" i="33"/>
  <c r="E523" i="33"/>
  <c r="F523" i="33" s="1"/>
  <c r="D524" i="33"/>
  <c r="E524" i="33"/>
  <c r="F524" i="33" s="1"/>
  <c r="D525" i="33"/>
  <c r="E525" i="33"/>
  <c r="F525" i="33" s="1"/>
  <c r="D526" i="33"/>
  <c r="E526" i="33"/>
  <c r="F526" i="33" s="1"/>
  <c r="D527" i="33"/>
  <c r="E527" i="33"/>
  <c r="F527" i="33" s="1"/>
  <c r="D528" i="33"/>
  <c r="E528" i="33"/>
  <c r="F528" i="33" s="1"/>
  <c r="D529" i="33"/>
  <c r="E529" i="33"/>
  <c r="F529" i="33" s="1"/>
  <c r="D530" i="33"/>
  <c r="E530" i="33"/>
  <c r="F530" i="33" s="1"/>
  <c r="D531" i="33"/>
  <c r="E531" i="33"/>
  <c r="F531" i="33" s="1"/>
  <c r="D532" i="33"/>
  <c r="E532" i="33"/>
  <c r="F532" i="33" s="1"/>
  <c r="D533" i="33"/>
  <c r="E533" i="33"/>
  <c r="F533" i="33" s="1"/>
  <c r="D534" i="33"/>
  <c r="E534" i="33"/>
  <c r="F534" i="33" s="1"/>
  <c r="D535" i="33"/>
  <c r="E535" i="33"/>
  <c r="F535" i="33" s="1"/>
  <c r="D536" i="33"/>
  <c r="E536" i="33"/>
  <c r="F536" i="33" s="1"/>
  <c r="D537" i="33"/>
  <c r="E537" i="33"/>
  <c r="F537" i="33" s="1"/>
  <c r="D538" i="33"/>
  <c r="E538" i="33"/>
  <c r="F538" i="33" s="1"/>
  <c r="D539" i="33"/>
  <c r="E539" i="33"/>
  <c r="F539" i="33" s="1"/>
  <c r="D540" i="33"/>
  <c r="E540" i="33"/>
  <c r="F540" i="33" s="1"/>
  <c r="D541" i="33"/>
  <c r="E541" i="33"/>
  <c r="F541" i="33" s="1"/>
  <c r="D542" i="33"/>
  <c r="E542" i="33"/>
  <c r="F542" i="33" s="1"/>
  <c r="D543" i="33"/>
  <c r="E543" i="33"/>
  <c r="F543" i="33" s="1"/>
  <c r="D544" i="33"/>
  <c r="E544" i="33"/>
  <c r="F544" i="33" s="1"/>
  <c r="D545" i="33"/>
  <c r="E545" i="33"/>
  <c r="F545" i="33" s="1"/>
  <c r="D546" i="33"/>
  <c r="E546" i="33"/>
  <c r="F546" i="33" s="1"/>
  <c r="G546" i="33" s="1"/>
  <c r="D547" i="33"/>
  <c r="E547" i="33"/>
  <c r="F547" i="33" s="1"/>
  <c r="D548" i="33"/>
  <c r="E548" i="33"/>
  <c r="F548" i="33" s="1"/>
  <c r="D549" i="33"/>
  <c r="E549" i="33"/>
  <c r="F549" i="33" s="1"/>
  <c r="D550" i="33"/>
  <c r="E550" i="33"/>
  <c r="F550" i="33" s="1"/>
  <c r="G550" i="33" s="1"/>
  <c r="F487" i="33"/>
  <c r="F488" i="33"/>
  <c r="F489" i="33"/>
  <c r="F490" i="33"/>
  <c r="F491" i="33"/>
  <c r="F492" i="33"/>
  <c r="F493" i="33"/>
  <c r="F494" i="33"/>
  <c r="G494" i="33" s="1"/>
  <c r="F495" i="33"/>
  <c r="F496" i="33"/>
  <c r="F497" i="33"/>
  <c r="F486" i="33"/>
  <c r="F485" i="33"/>
  <c r="D422" i="33"/>
  <c r="E422" i="33"/>
  <c r="F422" i="33" s="1"/>
  <c r="D423" i="33"/>
  <c r="E423" i="33"/>
  <c r="F423" i="33" s="1"/>
  <c r="D424" i="33"/>
  <c r="E424" i="33"/>
  <c r="F424" i="33" s="1"/>
  <c r="D425" i="33"/>
  <c r="E425" i="33"/>
  <c r="F425" i="33" s="1"/>
  <c r="D426" i="33"/>
  <c r="E426" i="33"/>
  <c r="F426" i="33" s="1"/>
  <c r="D427" i="33"/>
  <c r="E427" i="33"/>
  <c r="F427" i="33" s="1"/>
  <c r="D428" i="33"/>
  <c r="E428" i="33"/>
  <c r="F428" i="33" s="1"/>
  <c r="D429" i="33"/>
  <c r="E429" i="33"/>
  <c r="F429" i="33"/>
  <c r="D430" i="33"/>
  <c r="E430" i="33"/>
  <c r="F430" i="33" s="1"/>
  <c r="D431" i="33"/>
  <c r="E431" i="33"/>
  <c r="F431" i="33" s="1"/>
  <c r="D432" i="33"/>
  <c r="E432" i="33"/>
  <c r="F432" i="33" s="1"/>
  <c r="D433" i="33"/>
  <c r="E433" i="33"/>
  <c r="F433" i="33" s="1"/>
  <c r="D434" i="33"/>
  <c r="E434" i="33"/>
  <c r="F434" i="33" s="1"/>
  <c r="D435" i="33"/>
  <c r="E435" i="33"/>
  <c r="F435" i="33" s="1"/>
  <c r="D436" i="33"/>
  <c r="E436" i="33"/>
  <c r="F436" i="33" s="1"/>
  <c r="D437" i="33"/>
  <c r="E437" i="33"/>
  <c r="F437" i="33" s="1"/>
  <c r="D438" i="33"/>
  <c r="E438" i="33"/>
  <c r="F438" i="33" s="1"/>
  <c r="D439" i="33"/>
  <c r="E439" i="33"/>
  <c r="F439" i="33" s="1"/>
  <c r="D440" i="33"/>
  <c r="E440" i="33"/>
  <c r="F440" i="33" s="1"/>
  <c r="D441" i="33"/>
  <c r="E441" i="33"/>
  <c r="F441" i="33" s="1"/>
  <c r="D442" i="33"/>
  <c r="E442" i="33"/>
  <c r="F442" i="33" s="1"/>
  <c r="D443" i="33"/>
  <c r="E443" i="33"/>
  <c r="F443" i="33" s="1"/>
  <c r="D444" i="33"/>
  <c r="E444" i="33"/>
  <c r="F444" i="33" s="1"/>
  <c r="D445" i="33"/>
  <c r="E445" i="33"/>
  <c r="F445" i="33"/>
  <c r="D446" i="33"/>
  <c r="E446" i="33"/>
  <c r="F446" i="33" s="1"/>
  <c r="D447" i="33"/>
  <c r="E447" i="33"/>
  <c r="F447" i="33" s="1"/>
  <c r="D448" i="33"/>
  <c r="E448" i="33"/>
  <c r="F448" i="33" s="1"/>
  <c r="D449" i="33"/>
  <c r="E449" i="33"/>
  <c r="F449" i="33" s="1"/>
  <c r="D450" i="33"/>
  <c r="E450" i="33"/>
  <c r="F450" i="33" s="1"/>
  <c r="D451" i="33"/>
  <c r="E451" i="33"/>
  <c r="F451" i="33" s="1"/>
  <c r="D452" i="33"/>
  <c r="E452" i="33"/>
  <c r="F452" i="33" s="1"/>
  <c r="D453" i="33"/>
  <c r="E453" i="33"/>
  <c r="F453" i="33" s="1"/>
  <c r="D454" i="33"/>
  <c r="E454" i="33"/>
  <c r="F454" i="33" s="1"/>
  <c r="D455" i="33"/>
  <c r="E455" i="33"/>
  <c r="F455" i="33" s="1"/>
  <c r="D456" i="33"/>
  <c r="E456" i="33"/>
  <c r="F456" i="33" s="1"/>
  <c r="D457" i="33"/>
  <c r="E457" i="33"/>
  <c r="F457" i="33" s="1"/>
  <c r="D458" i="33"/>
  <c r="E458" i="33"/>
  <c r="F458" i="33" s="1"/>
  <c r="D459" i="33"/>
  <c r="E459" i="33"/>
  <c r="F459" i="33" s="1"/>
  <c r="D460" i="33"/>
  <c r="E460" i="33"/>
  <c r="F460" i="33" s="1"/>
  <c r="D461" i="33"/>
  <c r="E461" i="33"/>
  <c r="F461" i="33"/>
  <c r="D462" i="33"/>
  <c r="E462" i="33"/>
  <c r="F462" i="33" s="1"/>
  <c r="D463" i="33"/>
  <c r="E463" i="33"/>
  <c r="F463" i="33" s="1"/>
  <c r="D464" i="33"/>
  <c r="E464" i="33"/>
  <c r="F464" i="33" s="1"/>
  <c r="D465" i="33"/>
  <c r="E465" i="33"/>
  <c r="F465" i="33" s="1"/>
  <c r="D466" i="33"/>
  <c r="E466" i="33"/>
  <c r="F466" i="33" s="1"/>
  <c r="D467" i="33"/>
  <c r="E467" i="33"/>
  <c r="F467" i="33" s="1"/>
  <c r="D468" i="33"/>
  <c r="E468" i="33"/>
  <c r="F468" i="33" s="1"/>
  <c r="D469" i="33"/>
  <c r="E469" i="33"/>
  <c r="F469" i="33"/>
  <c r="D470" i="33"/>
  <c r="E470" i="33"/>
  <c r="F470" i="33" s="1"/>
  <c r="D471" i="33"/>
  <c r="E471" i="33"/>
  <c r="F471" i="33" s="1"/>
  <c r="D472" i="33"/>
  <c r="E472" i="33"/>
  <c r="F472" i="33" s="1"/>
  <c r="D473" i="33"/>
  <c r="E473" i="33"/>
  <c r="F473" i="33" s="1"/>
  <c r="D474" i="33"/>
  <c r="E474" i="33"/>
  <c r="F474" i="33" s="1"/>
  <c r="D475" i="33"/>
  <c r="E475" i="33"/>
  <c r="F475" i="33" s="1"/>
  <c r="D476" i="33"/>
  <c r="E476" i="33"/>
  <c r="F476" i="33" s="1"/>
  <c r="D477" i="33"/>
  <c r="E477" i="33"/>
  <c r="F477" i="33" s="1"/>
  <c r="D478" i="33"/>
  <c r="E478" i="33"/>
  <c r="F478" i="33" s="1"/>
  <c r="D479" i="33"/>
  <c r="E479" i="33"/>
  <c r="F479" i="33" s="1"/>
  <c r="D480" i="33"/>
  <c r="E480" i="33"/>
  <c r="F480" i="33" s="1"/>
  <c r="D481" i="33"/>
  <c r="E481" i="33"/>
  <c r="F481" i="33" s="1"/>
  <c r="D482" i="33"/>
  <c r="E482" i="33"/>
  <c r="F482" i="33" s="1"/>
  <c r="D483" i="33"/>
  <c r="E483" i="33"/>
  <c r="F483" i="33" s="1"/>
  <c r="D484" i="33"/>
  <c r="E484" i="33"/>
  <c r="F484" i="33" s="1"/>
  <c r="D498" i="33"/>
  <c r="E498" i="33"/>
  <c r="F498" i="33" s="1"/>
  <c r="F410" i="33"/>
  <c r="F411" i="33"/>
  <c r="F412" i="33"/>
  <c r="F413" i="33"/>
  <c r="F414" i="33"/>
  <c r="F415" i="33"/>
  <c r="G415" i="33" s="1"/>
  <c r="F416" i="33"/>
  <c r="F417" i="33"/>
  <c r="F418" i="33"/>
  <c r="F419" i="33"/>
  <c r="F420" i="33"/>
  <c r="F409" i="33"/>
  <c r="F408" i="33"/>
  <c r="D322" i="33"/>
  <c r="E322" i="33"/>
  <c r="F322" i="33" s="1"/>
  <c r="D323" i="33"/>
  <c r="E323" i="33"/>
  <c r="F323" i="33" s="1"/>
  <c r="D324" i="33"/>
  <c r="E324" i="33"/>
  <c r="F324" i="33" s="1"/>
  <c r="D325" i="33"/>
  <c r="E325" i="33"/>
  <c r="F325" i="33" s="1"/>
  <c r="D326" i="33"/>
  <c r="E326" i="33"/>
  <c r="F326" i="33" s="1"/>
  <c r="D327" i="33"/>
  <c r="E327" i="33"/>
  <c r="F327" i="33" s="1"/>
  <c r="D328" i="33"/>
  <c r="E328" i="33"/>
  <c r="F328" i="33" s="1"/>
  <c r="D329" i="33"/>
  <c r="E329" i="33"/>
  <c r="F329" i="33" s="1"/>
  <c r="D330" i="33"/>
  <c r="E330" i="33"/>
  <c r="F330" i="33" s="1"/>
  <c r="D331" i="33"/>
  <c r="E331" i="33"/>
  <c r="F331" i="33" s="1"/>
  <c r="D332" i="33"/>
  <c r="E332" i="33"/>
  <c r="F332" i="33" s="1"/>
  <c r="D333" i="33"/>
  <c r="E333" i="33"/>
  <c r="F333" i="33" s="1"/>
  <c r="D334" i="33"/>
  <c r="E334" i="33"/>
  <c r="F334" i="33" s="1"/>
  <c r="D335" i="33"/>
  <c r="E335" i="33"/>
  <c r="F335" i="33" s="1"/>
  <c r="D336" i="33"/>
  <c r="E336" i="33"/>
  <c r="F336" i="33" s="1"/>
  <c r="D337" i="33"/>
  <c r="E337" i="33"/>
  <c r="F337" i="33" s="1"/>
  <c r="D338" i="33"/>
  <c r="E338" i="33"/>
  <c r="F338" i="33" s="1"/>
  <c r="D339" i="33"/>
  <c r="E339" i="33"/>
  <c r="F339" i="33" s="1"/>
  <c r="D340" i="33"/>
  <c r="E340" i="33"/>
  <c r="F340" i="33" s="1"/>
  <c r="D341" i="33"/>
  <c r="E341" i="33"/>
  <c r="F341" i="33" s="1"/>
  <c r="D342" i="33"/>
  <c r="E342" i="33"/>
  <c r="F342" i="33" s="1"/>
  <c r="D343" i="33"/>
  <c r="E343" i="33"/>
  <c r="F343" i="33" s="1"/>
  <c r="D344" i="33"/>
  <c r="E344" i="33"/>
  <c r="F344" i="33" s="1"/>
  <c r="D345" i="33"/>
  <c r="E345" i="33"/>
  <c r="F345" i="33" s="1"/>
  <c r="D346" i="33"/>
  <c r="E346" i="33"/>
  <c r="F346" i="33" s="1"/>
  <c r="D347" i="33"/>
  <c r="E347" i="33"/>
  <c r="F347" i="33" s="1"/>
  <c r="D348" i="33"/>
  <c r="E348" i="33"/>
  <c r="F348" i="33" s="1"/>
  <c r="D349" i="33"/>
  <c r="E349" i="33"/>
  <c r="F349" i="33" s="1"/>
  <c r="D350" i="33"/>
  <c r="E350" i="33"/>
  <c r="F350" i="33" s="1"/>
  <c r="D351" i="33"/>
  <c r="E351" i="33"/>
  <c r="F351" i="33" s="1"/>
  <c r="D352" i="33"/>
  <c r="E352" i="33"/>
  <c r="F352" i="33" s="1"/>
  <c r="D353" i="33"/>
  <c r="E353" i="33"/>
  <c r="F353" i="33" s="1"/>
  <c r="D354" i="33"/>
  <c r="E354" i="33"/>
  <c r="F354" i="33" s="1"/>
  <c r="D355" i="33"/>
  <c r="E355" i="33"/>
  <c r="F355" i="33" s="1"/>
  <c r="D356" i="33"/>
  <c r="E356" i="33"/>
  <c r="F356" i="33" s="1"/>
  <c r="D357" i="33"/>
  <c r="E357" i="33"/>
  <c r="F357" i="33" s="1"/>
  <c r="D358" i="33"/>
  <c r="E358" i="33"/>
  <c r="F358" i="33" s="1"/>
  <c r="D359" i="33"/>
  <c r="E359" i="33"/>
  <c r="F359" i="33" s="1"/>
  <c r="D360" i="33"/>
  <c r="E360" i="33"/>
  <c r="F360" i="33" s="1"/>
  <c r="D361" i="33"/>
  <c r="E361" i="33"/>
  <c r="F361" i="33" s="1"/>
  <c r="D362" i="33"/>
  <c r="E362" i="33"/>
  <c r="F362" i="33" s="1"/>
  <c r="D363" i="33"/>
  <c r="E363" i="33"/>
  <c r="F363" i="33" s="1"/>
  <c r="D364" i="33"/>
  <c r="E364" i="33"/>
  <c r="F364" i="33" s="1"/>
  <c r="D365" i="33"/>
  <c r="E365" i="33"/>
  <c r="F365" i="33" s="1"/>
  <c r="D366" i="33"/>
  <c r="E366" i="33"/>
  <c r="F366" i="33" s="1"/>
  <c r="D367" i="33"/>
  <c r="E367" i="33"/>
  <c r="F367" i="33" s="1"/>
  <c r="D368" i="33"/>
  <c r="E368" i="33"/>
  <c r="F368" i="33" s="1"/>
  <c r="D369" i="33"/>
  <c r="E369" i="33"/>
  <c r="F369" i="33" s="1"/>
  <c r="D370" i="33"/>
  <c r="E370" i="33"/>
  <c r="F370" i="33" s="1"/>
  <c r="D371" i="33"/>
  <c r="E371" i="33"/>
  <c r="F371" i="33" s="1"/>
  <c r="D372" i="33"/>
  <c r="E372" i="33"/>
  <c r="F372" i="33" s="1"/>
  <c r="D373" i="33"/>
  <c r="E373" i="33"/>
  <c r="F373" i="33" s="1"/>
  <c r="D374" i="33"/>
  <c r="E374" i="33"/>
  <c r="F374" i="33" s="1"/>
  <c r="D375" i="33"/>
  <c r="E375" i="33"/>
  <c r="F375" i="33" s="1"/>
  <c r="D376" i="33"/>
  <c r="E376" i="33"/>
  <c r="F376" i="33" s="1"/>
  <c r="D377" i="33"/>
  <c r="E377" i="33"/>
  <c r="F377" i="33" s="1"/>
  <c r="D378" i="33"/>
  <c r="E378" i="33"/>
  <c r="F378" i="33" s="1"/>
  <c r="D379" i="33"/>
  <c r="E379" i="33"/>
  <c r="F379" i="33" s="1"/>
  <c r="D380" i="33"/>
  <c r="E380" i="33"/>
  <c r="F380" i="33" s="1"/>
  <c r="D381" i="33"/>
  <c r="E381" i="33"/>
  <c r="F381" i="33" s="1"/>
  <c r="D382" i="33"/>
  <c r="E382" i="33"/>
  <c r="F382" i="33" s="1"/>
  <c r="D383" i="33"/>
  <c r="E383" i="33"/>
  <c r="F383" i="33" s="1"/>
  <c r="D384" i="33"/>
  <c r="E384" i="33"/>
  <c r="F384" i="33" s="1"/>
  <c r="D385" i="33"/>
  <c r="E385" i="33"/>
  <c r="F385" i="33" s="1"/>
  <c r="D386" i="33"/>
  <c r="E386" i="33"/>
  <c r="F386" i="33" s="1"/>
  <c r="D387" i="33"/>
  <c r="E387" i="33"/>
  <c r="F387" i="33" s="1"/>
  <c r="D388" i="33"/>
  <c r="E388" i="33"/>
  <c r="F388" i="33" s="1"/>
  <c r="D389" i="33"/>
  <c r="E389" i="33"/>
  <c r="F389" i="33" s="1"/>
  <c r="D390" i="33"/>
  <c r="E390" i="33"/>
  <c r="F390" i="33" s="1"/>
  <c r="D391" i="33"/>
  <c r="E391" i="33"/>
  <c r="F391" i="33" s="1"/>
  <c r="D392" i="33"/>
  <c r="E392" i="33"/>
  <c r="F392" i="33" s="1"/>
  <c r="D393" i="33"/>
  <c r="E393" i="33"/>
  <c r="F393" i="33" s="1"/>
  <c r="D394" i="33"/>
  <c r="E394" i="33"/>
  <c r="F394" i="33" s="1"/>
  <c r="D395" i="33"/>
  <c r="E395" i="33"/>
  <c r="F395" i="33" s="1"/>
  <c r="D396" i="33"/>
  <c r="E396" i="33"/>
  <c r="F396" i="33" s="1"/>
  <c r="D397" i="33"/>
  <c r="E397" i="33"/>
  <c r="F397" i="33" s="1"/>
  <c r="D398" i="33"/>
  <c r="E398" i="33"/>
  <c r="F398" i="33" s="1"/>
  <c r="D399" i="33"/>
  <c r="E399" i="33"/>
  <c r="F399" i="33" s="1"/>
  <c r="D400" i="33"/>
  <c r="E400" i="33"/>
  <c r="F400" i="33" s="1"/>
  <c r="D401" i="33"/>
  <c r="E401" i="33"/>
  <c r="F401" i="33" s="1"/>
  <c r="D402" i="33"/>
  <c r="E402" i="33"/>
  <c r="F402" i="33" s="1"/>
  <c r="D403" i="33"/>
  <c r="E403" i="33"/>
  <c r="F403" i="33" s="1"/>
  <c r="D404" i="33"/>
  <c r="E404" i="33"/>
  <c r="F404" i="33" s="1"/>
  <c r="D405" i="33"/>
  <c r="E405" i="33"/>
  <c r="F405" i="33" s="1"/>
  <c r="D406" i="33"/>
  <c r="E406" i="33"/>
  <c r="F406" i="33" s="1"/>
  <c r="D407" i="33"/>
  <c r="E407" i="33"/>
  <c r="F407" i="33" s="1"/>
  <c r="F310" i="33"/>
  <c r="F311" i="33"/>
  <c r="F312" i="33"/>
  <c r="F313" i="33"/>
  <c r="F314" i="33"/>
  <c r="F315" i="33"/>
  <c r="F316" i="33"/>
  <c r="F317" i="33"/>
  <c r="F318" i="33"/>
  <c r="F319" i="33"/>
  <c r="F320" i="33"/>
  <c r="F309" i="33"/>
  <c r="F308" i="33"/>
  <c r="D253" i="33"/>
  <c r="E253" i="33"/>
  <c r="F253" i="33" s="1"/>
  <c r="D254" i="33"/>
  <c r="E254" i="33"/>
  <c r="F254" i="33" s="1"/>
  <c r="D255" i="33"/>
  <c r="E255" i="33"/>
  <c r="F255" i="33" s="1"/>
  <c r="D256" i="33"/>
  <c r="E256" i="33"/>
  <c r="F256" i="33" s="1"/>
  <c r="D257" i="33"/>
  <c r="E257" i="33"/>
  <c r="F257" i="33" s="1"/>
  <c r="D258" i="33"/>
  <c r="E258" i="33"/>
  <c r="F258" i="33" s="1"/>
  <c r="D259" i="33"/>
  <c r="E259" i="33"/>
  <c r="F259" i="33" s="1"/>
  <c r="D260" i="33"/>
  <c r="E260" i="33"/>
  <c r="F260" i="33" s="1"/>
  <c r="D261" i="33"/>
  <c r="E261" i="33"/>
  <c r="F261" i="33" s="1"/>
  <c r="D262" i="33"/>
  <c r="E262" i="33"/>
  <c r="F262" i="33" s="1"/>
  <c r="D263" i="33"/>
  <c r="E263" i="33"/>
  <c r="F263" i="33" s="1"/>
  <c r="D264" i="33"/>
  <c r="E264" i="33"/>
  <c r="F264" i="33" s="1"/>
  <c r="D265" i="33"/>
  <c r="E265" i="33"/>
  <c r="F265" i="33" s="1"/>
  <c r="D266" i="33"/>
  <c r="E266" i="33"/>
  <c r="F266" i="33" s="1"/>
  <c r="D267" i="33"/>
  <c r="E267" i="33"/>
  <c r="F267" i="33" s="1"/>
  <c r="D268" i="33"/>
  <c r="E268" i="33"/>
  <c r="F268" i="33" s="1"/>
  <c r="D269" i="33"/>
  <c r="E269" i="33"/>
  <c r="F269" i="33" s="1"/>
  <c r="D270" i="33"/>
  <c r="E270" i="33"/>
  <c r="F270" i="33" s="1"/>
  <c r="D271" i="33"/>
  <c r="E271" i="33"/>
  <c r="F271" i="33" s="1"/>
  <c r="D272" i="33"/>
  <c r="E272" i="33"/>
  <c r="F272" i="33" s="1"/>
  <c r="D273" i="33"/>
  <c r="E273" i="33"/>
  <c r="F273" i="33" s="1"/>
  <c r="D274" i="33"/>
  <c r="E274" i="33"/>
  <c r="F274" i="33" s="1"/>
  <c r="D275" i="33"/>
  <c r="E275" i="33"/>
  <c r="F275" i="33" s="1"/>
  <c r="D276" i="33"/>
  <c r="E276" i="33"/>
  <c r="F276" i="33" s="1"/>
  <c r="D277" i="33"/>
  <c r="E277" i="33"/>
  <c r="F277" i="33" s="1"/>
  <c r="D278" i="33"/>
  <c r="E278" i="33"/>
  <c r="F278" i="33" s="1"/>
  <c r="D279" i="33"/>
  <c r="E279" i="33"/>
  <c r="F279" i="33" s="1"/>
  <c r="D280" i="33"/>
  <c r="E280" i="33"/>
  <c r="F280" i="33" s="1"/>
  <c r="D281" i="33"/>
  <c r="E281" i="33"/>
  <c r="F281" i="33" s="1"/>
  <c r="D282" i="33"/>
  <c r="E282" i="33"/>
  <c r="F282" i="33" s="1"/>
  <c r="D283" i="33"/>
  <c r="E283" i="33"/>
  <c r="F283" i="33" s="1"/>
  <c r="D284" i="33"/>
  <c r="E284" i="33"/>
  <c r="F284" i="33" s="1"/>
  <c r="D285" i="33"/>
  <c r="E285" i="33"/>
  <c r="F285" i="33" s="1"/>
  <c r="D286" i="33"/>
  <c r="E286" i="33"/>
  <c r="F286" i="33" s="1"/>
  <c r="D287" i="33"/>
  <c r="E287" i="33"/>
  <c r="F287" i="33" s="1"/>
  <c r="D288" i="33"/>
  <c r="E288" i="33"/>
  <c r="F288" i="33" s="1"/>
  <c r="D289" i="33"/>
  <c r="E289" i="33"/>
  <c r="F289" i="33" s="1"/>
  <c r="D290" i="33"/>
  <c r="E290" i="33"/>
  <c r="F290" i="33" s="1"/>
  <c r="D291" i="33"/>
  <c r="E291" i="33"/>
  <c r="F291" i="33" s="1"/>
  <c r="D292" i="33"/>
  <c r="E292" i="33"/>
  <c r="F292" i="33" s="1"/>
  <c r="D293" i="33"/>
  <c r="E293" i="33"/>
  <c r="F293" i="33" s="1"/>
  <c r="D294" i="33"/>
  <c r="E294" i="33"/>
  <c r="F294" i="33" s="1"/>
  <c r="D295" i="33"/>
  <c r="E295" i="33"/>
  <c r="F295" i="33" s="1"/>
  <c r="D296" i="33"/>
  <c r="E296" i="33"/>
  <c r="F296" i="33" s="1"/>
  <c r="D297" i="33"/>
  <c r="E297" i="33"/>
  <c r="F297" i="33" s="1"/>
  <c r="D298" i="33"/>
  <c r="E298" i="33"/>
  <c r="F298" i="33" s="1"/>
  <c r="D299" i="33"/>
  <c r="E299" i="33"/>
  <c r="F299" i="33" s="1"/>
  <c r="D300" i="33"/>
  <c r="E300" i="33"/>
  <c r="F300" i="33" s="1"/>
  <c r="D301" i="33"/>
  <c r="E301" i="33"/>
  <c r="F301" i="33" s="1"/>
  <c r="D302" i="33"/>
  <c r="E302" i="33"/>
  <c r="F302" i="33" s="1"/>
  <c r="D303" i="33"/>
  <c r="E303" i="33"/>
  <c r="F303" i="33" s="1"/>
  <c r="D304" i="33"/>
  <c r="E304" i="33"/>
  <c r="F304" i="33" s="1"/>
  <c r="D305" i="33"/>
  <c r="E305" i="33"/>
  <c r="F305" i="33" s="1"/>
  <c r="D306" i="33"/>
  <c r="E306" i="33"/>
  <c r="F306" i="33" s="1"/>
  <c r="D307" i="33"/>
  <c r="E307" i="33"/>
  <c r="F307" i="33" s="1"/>
  <c r="F241" i="33"/>
  <c r="F242" i="33"/>
  <c r="F243" i="33"/>
  <c r="F244" i="33"/>
  <c r="F245" i="33"/>
  <c r="F246" i="33"/>
  <c r="F247" i="33"/>
  <c r="F248" i="33"/>
  <c r="F249" i="33"/>
  <c r="F250" i="33"/>
  <c r="F251" i="33"/>
  <c r="F240" i="33"/>
  <c r="F239" i="33"/>
  <c r="D156" i="33"/>
  <c r="E156" i="33"/>
  <c r="F156" i="33" s="1"/>
  <c r="D157" i="33"/>
  <c r="E157" i="33"/>
  <c r="F157" i="33" s="1"/>
  <c r="D158" i="33"/>
  <c r="E158" i="33"/>
  <c r="F158" i="33" s="1"/>
  <c r="D159" i="33"/>
  <c r="E159" i="33"/>
  <c r="F159" i="33" s="1"/>
  <c r="D160" i="33"/>
  <c r="E160" i="33"/>
  <c r="F160" i="33" s="1"/>
  <c r="D161" i="33"/>
  <c r="E161" i="33"/>
  <c r="F161" i="33" s="1"/>
  <c r="D162" i="33"/>
  <c r="E162" i="33"/>
  <c r="F162" i="33" s="1"/>
  <c r="D163" i="33"/>
  <c r="E163" i="33"/>
  <c r="F163" i="33" s="1"/>
  <c r="D164" i="33"/>
  <c r="E164" i="33"/>
  <c r="F164" i="33" s="1"/>
  <c r="D165" i="33"/>
  <c r="E165" i="33"/>
  <c r="F165" i="33" s="1"/>
  <c r="D166" i="33"/>
  <c r="E166" i="33"/>
  <c r="F166" i="33" s="1"/>
  <c r="D167" i="33"/>
  <c r="E167" i="33"/>
  <c r="F167" i="33" s="1"/>
  <c r="D168" i="33"/>
  <c r="E168" i="33"/>
  <c r="F168" i="33" s="1"/>
  <c r="D169" i="33"/>
  <c r="E169" i="33"/>
  <c r="F169" i="33" s="1"/>
  <c r="D170" i="33"/>
  <c r="E170" i="33"/>
  <c r="F170" i="33" s="1"/>
  <c r="D171" i="33"/>
  <c r="E171" i="33"/>
  <c r="F171" i="33" s="1"/>
  <c r="D172" i="33"/>
  <c r="E172" i="33"/>
  <c r="F172" i="33" s="1"/>
  <c r="D173" i="33"/>
  <c r="E173" i="33"/>
  <c r="F173" i="33" s="1"/>
  <c r="D174" i="33"/>
  <c r="E174" i="33"/>
  <c r="F174" i="33" s="1"/>
  <c r="D175" i="33"/>
  <c r="E175" i="33"/>
  <c r="F175" i="33" s="1"/>
  <c r="D176" i="33"/>
  <c r="E176" i="33"/>
  <c r="F176" i="33" s="1"/>
  <c r="D177" i="33"/>
  <c r="E177" i="33"/>
  <c r="F177" i="33" s="1"/>
  <c r="D178" i="33"/>
  <c r="E178" i="33"/>
  <c r="F178" i="33" s="1"/>
  <c r="D179" i="33"/>
  <c r="E179" i="33"/>
  <c r="F179" i="33" s="1"/>
  <c r="D180" i="33"/>
  <c r="E180" i="33"/>
  <c r="F180" i="33" s="1"/>
  <c r="D181" i="33"/>
  <c r="E181" i="33"/>
  <c r="F181" i="33" s="1"/>
  <c r="D182" i="33"/>
  <c r="E182" i="33"/>
  <c r="F182" i="33" s="1"/>
  <c r="D183" i="33"/>
  <c r="E183" i="33"/>
  <c r="F183" i="33" s="1"/>
  <c r="D184" i="33"/>
  <c r="E184" i="33"/>
  <c r="F184" i="33" s="1"/>
  <c r="D185" i="33"/>
  <c r="E185" i="33"/>
  <c r="F185" i="33" s="1"/>
  <c r="D186" i="33"/>
  <c r="E186" i="33"/>
  <c r="F186" i="33" s="1"/>
  <c r="D187" i="33"/>
  <c r="E187" i="33"/>
  <c r="F187" i="33" s="1"/>
  <c r="D188" i="33"/>
  <c r="E188" i="33"/>
  <c r="F188" i="33" s="1"/>
  <c r="D189" i="33"/>
  <c r="E189" i="33"/>
  <c r="F189" i="33" s="1"/>
  <c r="D190" i="33"/>
  <c r="E190" i="33"/>
  <c r="F190" i="33" s="1"/>
  <c r="G190" i="33" s="1"/>
  <c r="D191" i="33"/>
  <c r="E191" i="33"/>
  <c r="F191" i="33" s="1"/>
  <c r="D192" i="33"/>
  <c r="E192" i="33"/>
  <c r="F192" i="33" s="1"/>
  <c r="D193" i="33"/>
  <c r="E193" i="33"/>
  <c r="F193" i="33" s="1"/>
  <c r="D194" i="33"/>
  <c r="E194" i="33"/>
  <c r="F194" i="33" s="1"/>
  <c r="G194" i="33" s="1"/>
  <c r="D195" i="33"/>
  <c r="E195" i="33"/>
  <c r="F195" i="33" s="1"/>
  <c r="D196" i="33"/>
  <c r="E196" i="33"/>
  <c r="F196" i="33" s="1"/>
  <c r="D197" i="33"/>
  <c r="E197" i="33"/>
  <c r="F197" i="33" s="1"/>
  <c r="D198" i="33"/>
  <c r="E198" i="33"/>
  <c r="F198" i="33" s="1"/>
  <c r="G198" i="33" s="1"/>
  <c r="D199" i="33"/>
  <c r="E199" i="33"/>
  <c r="F199" i="33" s="1"/>
  <c r="D200" i="33"/>
  <c r="E200" i="33"/>
  <c r="F200" i="33" s="1"/>
  <c r="D201" i="33"/>
  <c r="E201" i="33"/>
  <c r="F201" i="33" s="1"/>
  <c r="D202" i="33"/>
  <c r="E202" i="33"/>
  <c r="F202" i="33" s="1"/>
  <c r="G202" i="33" s="1"/>
  <c r="D203" i="33"/>
  <c r="E203" i="33"/>
  <c r="F203" i="33" s="1"/>
  <c r="D204" i="33"/>
  <c r="E204" i="33"/>
  <c r="F204" i="33" s="1"/>
  <c r="D205" i="33"/>
  <c r="E205" i="33"/>
  <c r="F205" i="33" s="1"/>
  <c r="D206" i="33"/>
  <c r="E206" i="33"/>
  <c r="F206" i="33" s="1"/>
  <c r="G206" i="33" s="1"/>
  <c r="D207" i="33"/>
  <c r="E207" i="33"/>
  <c r="F207" i="33" s="1"/>
  <c r="D208" i="33"/>
  <c r="E208" i="33"/>
  <c r="F208" i="33" s="1"/>
  <c r="D209" i="33"/>
  <c r="E209" i="33"/>
  <c r="F209" i="33" s="1"/>
  <c r="D210" i="33"/>
  <c r="E210" i="33"/>
  <c r="F210" i="33" s="1"/>
  <c r="G210" i="33" s="1"/>
  <c r="D211" i="33"/>
  <c r="E211" i="33"/>
  <c r="F211" i="33" s="1"/>
  <c r="D212" i="33"/>
  <c r="E212" i="33"/>
  <c r="F212" i="33" s="1"/>
  <c r="D213" i="33"/>
  <c r="E213" i="33"/>
  <c r="F213" i="33" s="1"/>
  <c r="D214" i="33"/>
  <c r="E214" i="33"/>
  <c r="F214" i="33" s="1"/>
  <c r="G214" i="33" s="1"/>
  <c r="D215" i="33"/>
  <c r="E215" i="33"/>
  <c r="F215" i="33" s="1"/>
  <c r="D216" i="33"/>
  <c r="E216" i="33"/>
  <c r="F216" i="33" s="1"/>
  <c r="D217" i="33"/>
  <c r="E217" i="33"/>
  <c r="F217" i="33" s="1"/>
  <c r="D218" i="33"/>
  <c r="E218" i="33"/>
  <c r="F218" i="33" s="1"/>
  <c r="G218" i="33" s="1"/>
  <c r="D219" i="33"/>
  <c r="E219" i="33"/>
  <c r="F219" i="33" s="1"/>
  <c r="D220" i="33"/>
  <c r="E220" i="33"/>
  <c r="F220" i="33" s="1"/>
  <c r="D221" i="33"/>
  <c r="E221" i="33"/>
  <c r="F221" i="33" s="1"/>
  <c r="D222" i="33"/>
  <c r="E222" i="33"/>
  <c r="F222" i="33" s="1"/>
  <c r="G222" i="33" s="1"/>
  <c r="D223" i="33"/>
  <c r="E223" i="33"/>
  <c r="F223" i="33" s="1"/>
  <c r="D224" i="33"/>
  <c r="E224" i="33"/>
  <c r="F224" i="33" s="1"/>
  <c r="D225" i="33"/>
  <c r="E225" i="33"/>
  <c r="F225" i="33" s="1"/>
  <c r="D226" i="33"/>
  <c r="E226" i="33"/>
  <c r="F226" i="33" s="1"/>
  <c r="G226" i="33" s="1"/>
  <c r="D227" i="33"/>
  <c r="E227" i="33"/>
  <c r="F227" i="33" s="1"/>
  <c r="D228" i="33"/>
  <c r="E228" i="33"/>
  <c r="F228" i="33" s="1"/>
  <c r="D229" i="33"/>
  <c r="E229" i="33"/>
  <c r="F229" i="33" s="1"/>
  <c r="D230" i="33"/>
  <c r="E230" i="33"/>
  <c r="F230" i="33" s="1"/>
  <c r="G230" i="33" s="1"/>
  <c r="D231" i="33"/>
  <c r="E231" i="33"/>
  <c r="F231" i="33" s="1"/>
  <c r="D232" i="33"/>
  <c r="E232" i="33"/>
  <c r="F232" i="33" s="1"/>
  <c r="D233" i="33"/>
  <c r="E233" i="33"/>
  <c r="F233" i="33" s="1"/>
  <c r="D234" i="33"/>
  <c r="E234" i="33"/>
  <c r="F234" i="33" s="1"/>
  <c r="G234" i="33" s="1"/>
  <c r="D235" i="33"/>
  <c r="E235" i="33"/>
  <c r="F235" i="33" s="1"/>
  <c r="D236" i="33"/>
  <c r="E236" i="33"/>
  <c r="F236" i="33" s="1"/>
  <c r="D237" i="33"/>
  <c r="E237" i="33"/>
  <c r="F237" i="33" s="1"/>
  <c r="D238" i="33"/>
  <c r="E238" i="33"/>
  <c r="F238" i="33" s="1"/>
  <c r="G238" i="33" s="1"/>
  <c r="F144" i="33"/>
  <c r="F145" i="33"/>
  <c r="F146" i="33"/>
  <c r="F147" i="33"/>
  <c r="F148" i="33"/>
  <c r="F149" i="33"/>
  <c r="F150" i="33"/>
  <c r="G150" i="33"/>
  <c r="F151" i="33"/>
  <c r="F152" i="33"/>
  <c r="F153" i="33"/>
  <c r="F154" i="33"/>
  <c r="F143" i="33"/>
  <c r="F142" i="33"/>
  <c r="G142" i="33" s="1"/>
  <c r="F74" i="33"/>
  <c r="D88" i="33"/>
  <c r="E88" i="33"/>
  <c r="F88" i="33" s="1"/>
  <c r="D89" i="33"/>
  <c r="E89" i="33"/>
  <c r="F89" i="33" s="1"/>
  <c r="D90" i="33"/>
  <c r="E90" i="33"/>
  <c r="F90" i="33"/>
  <c r="D91" i="33"/>
  <c r="E91" i="33"/>
  <c r="F91" i="33" s="1"/>
  <c r="D92" i="33"/>
  <c r="E92" i="33"/>
  <c r="F92" i="33"/>
  <c r="D93" i="33"/>
  <c r="E93" i="33"/>
  <c r="F93" i="33" s="1"/>
  <c r="D94" i="33"/>
  <c r="E94" i="33"/>
  <c r="F94" i="33" s="1"/>
  <c r="G94" i="33" s="1"/>
  <c r="D95" i="33"/>
  <c r="E95" i="33"/>
  <c r="F95" i="33" s="1"/>
  <c r="D96" i="33"/>
  <c r="E96" i="33"/>
  <c r="F96" i="33" s="1"/>
  <c r="D97" i="33"/>
  <c r="E97" i="33"/>
  <c r="F97" i="33" s="1"/>
  <c r="D98" i="33"/>
  <c r="E98" i="33"/>
  <c r="F98" i="33" s="1"/>
  <c r="D99" i="33"/>
  <c r="E99" i="33"/>
  <c r="F99" i="33" s="1"/>
  <c r="D100" i="33"/>
  <c r="E100" i="33"/>
  <c r="F100" i="33" s="1"/>
  <c r="D101" i="33"/>
  <c r="E101" i="33"/>
  <c r="F101" i="33" s="1"/>
  <c r="D102" i="33"/>
  <c r="E102" i="33"/>
  <c r="F102" i="33" s="1"/>
  <c r="D103" i="33"/>
  <c r="E103" i="33"/>
  <c r="F103" i="33" s="1"/>
  <c r="D104" i="33"/>
  <c r="E104" i="33"/>
  <c r="F104" i="33" s="1"/>
  <c r="D105" i="33"/>
  <c r="E105" i="33"/>
  <c r="F105" i="33" s="1"/>
  <c r="D106" i="33"/>
  <c r="E106" i="33"/>
  <c r="F106" i="33"/>
  <c r="D107" i="33"/>
  <c r="E107" i="33"/>
  <c r="F107" i="33" s="1"/>
  <c r="D108" i="33"/>
  <c r="E108" i="33"/>
  <c r="F108" i="33"/>
  <c r="D109" i="33"/>
  <c r="E109" i="33"/>
  <c r="F109" i="33" s="1"/>
  <c r="D110" i="33"/>
  <c r="E110" i="33"/>
  <c r="F110" i="33" s="1"/>
  <c r="D111" i="33"/>
  <c r="E111" i="33"/>
  <c r="F111" i="33" s="1"/>
  <c r="D112" i="33"/>
  <c r="E112" i="33"/>
  <c r="F112" i="33" s="1"/>
  <c r="D113" i="33"/>
  <c r="E113" i="33"/>
  <c r="F113" i="33" s="1"/>
  <c r="D114" i="33"/>
  <c r="E114" i="33"/>
  <c r="F114" i="33" s="1"/>
  <c r="D115" i="33"/>
  <c r="E115" i="33"/>
  <c r="F115" i="33" s="1"/>
  <c r="D116" i="33"/>
  <c r="E116" i="33"/>
  <c r="F116" i="33" s="1"/>
  <c r="D117" i="33"/>
  <c r="E117" i="33"/>
  <c r="F117" i="33" s="1"/>
  <c r="D118" i="33"/>
  <c r="E118" i="33"/>
  <c r="F118" i="33" s="1"/>
  <c r="D119" i="33"/>
  <c r="E119" i="33"/>
  <c r="F119" i="33" s="1"/>
  <c r="D120" i="33"/>
  <c r="E120" i="33"/>
  <c r="F120" i="33"/>
  <c r="G120" i="33" s="1"/>
  <c r="D121" i="33"/>
  <c r="E121" i="33"/>
  <c r="F121" i="33" s="1"/>
  <c r="D122" i="33"/>
  <c r="E122" i="33"/>
  <c r="F122" i="33" s="1"/>
  <c r="D123" i="33"/>
  <c r="E123" i="33"/>
  <c r="F123" i="33" s="1"/>
  <c r="D124" i="33"/>
  <c r="E124" i="33"/>
  <c r="F124" i="33"/>
  <c r="D125" i="33"/>
  <c r="E125" i="33"/>
  <c r="F125" i="33" s="1"/>
  <c r="D126" i="33"/>
  <c r="E126" i="33"/>
  <c r="F126" i="33" s="1"/>
  <c r="D127" i="33"/>
  <c r="E127" i="33"/>
  <c r="F127" i="33" s="1"/>
  <c r="D128" i="33"/>
  <c r="E128" i="33"/>
  <c r="F128" i="33" s="1"/>
  <c r="D129" i="33"/>
  <c r="E129" i="33"/>
  <c r="F129" i="33" s="1"/>
  <c r="D130" i="33"/>
  <c r="E130" i="33"/>
  <c r="F130" i="33" s="1"/>
  <c r="D131" i="33"/>
  <c r="E131" i="33"/>
  <c r="F131" i="33" s="1"/>
  <c r="D132" i="33"/>
  <c r="E132" i="33"/>
  <c r="F132" i="33" s="1"/>
  <c r="D133" i="33"/>
  <c r="E133" i="33"/>
  <c r="F133" i="33" s="1"/>
  <c r="D134" i="33"/>
  <c r="E134" i="33"/>
  <c r="F134" i="33" s="1"/>
  <c r="D135" i="33"/>
  <c r="E135" i="33"/>
  <c r="F135" i="33" s="1"/>
  <c r="D136" i="33"/>
  <c r="E136" i="33"/>
  <c r="F136" i="33" s="1"/>
  <c r="D137" i="33"/>
  <c r="E137" i="33"/>
  <c r="F137" i="33" s="1"/>
  <c r="D138" i="33"/>
  <c r="E138" i="33"/>
  <c r="F138" i="33"/>
  <c r="D139" i="33"/>
  <c r="E139" i="33"/>
  <c r="F139" i="33" s="1"/>
  <c r="D140" i="33"/>
  <c r="E140" i="33"/>
  <c r="F140" i="33" s="1"/>
  <c r="D141" i="33"/>
  <c r="E141" i="33"/>
  <c r="F141" i="33" s="1"/>
  <c r="F85" i="33"/>
  <c r="F76" i="33"/>
  <c r="F77" i="33"/>
  <c r="F78" i="33"/>
  <c r="F79" i="33"/>
  <c r="F80" i="33"/>
  <c r="F81" i="33"/>
  <c r="F82" i="33"/>
  <c r="F83" i="33"/>
  <c r="F84" i="33"/>
  <c r="F86" i="33"/>
  <c r="F75" i="33"/>
  <c r="F2" i="33"/>
  <c r="G2" i="33" s="1"/>
  <c r="E16" i="33"/>
  <c r="F16" i="33" s="1"/>
  <c r="G16" i="33" s="1"/>
  <c r="E17" i="33"/>
  <c r="F17" i="33" s="1"/>
  <c r="G17" i="33" s="1"/>
  <c r="E18" i="33"/>
  <c r="F18" i="33"/>
  <c r="G18" i="33" s="1"/>
  <c r="E19" i="33"/>
  <c r="F19" i="33" s="1"/>
  <c r="G19" i="33" s="1"/>
  <c r="E20" i="33"/>
  <c r="F20" i="33" s="1"/>
  <c r="G20" i="33" s="1"/>
  <c r="E21" i="33"/>
  <c r="F21" i="33" s="1"/>
  <c r="G21" i="33" s="1"/>
  <c r="E22" i="33"/>
  <c r="F22" i="33" s="1"/>
  <c r="G22" i="33" s="1"/>
  <c r="E23" i="33"/>
  <c r="F23" i="33" s="1"/>
  <c r="G23" i="33" s="1"/>
  <c r="E24" i="33"/>
  <c r="F24" i="33" s="1"/>
  <c r="G24" i="33" s="1"/>
  <c r="E25" i="33"/>
  <c r="F25" i="33" s="1"/>
  <c r="G25" i="33" s="1"/>
  <c r="E26" i="33"/>
  <c r="F26" i="33"/>
  <c r="G26" i="33" s="1"/>
  <c r="E27" i="33"/>
  <c r="F27" i="33"/>
  <c r="G27" i="33" s="1"/>
  <c r="E28" i="33"/>
  <c r="F28" i="33" s="1"/>
  <c r="G28" i="33" s="1"/>
  <c r="E29" i="33"/>
  <c r="F29" i="33" s="1"/>
  <c r="G29" i="33" s="1"/>
  <c r="E30" i="33"/>
  <c r="F30" i="33" s="1"/>
  <c r="G30" i="33" s="1"/>
  <c r="E31" i="33"/>
  <c r="F31" i="33" s="1"/>
  <c r="G31" i="33" s="1"/>
  <c r="E32" i="33"/>
  <c r="F32" i="33" s="1"/>
  <c r="G32" i="33" s="1"/>
  <c r="E33" i="33"/>
  <c r="F33" i="33" s="1"/>
  <c r="G33" i="33" s="1"/>
  <c r="E34" i="33"/>
  <c r="F34" i="33" s="1"/>
  <c r="G34" i="33" s="1"/>
  <c r="E35" i="33"/>
  <c r="F35" i="33" s="1"/>
  <c r="G35" i="33" s="1"/>
  <c r="E36" i="33"/>
  <c r="F36" i="33" s="1"/>
  <c r="G36" i="33" s="1"/>
  <c r="E37" i="33"/>
  <c r="F37" i="33" s="1"/>
  <c r="G37" i="33" s="1"/>
  <c r="E38" i="33"/>
  <c r="F38" i="33" s="1"/>
  <c r="G38" i="33" s="1"/>
  <c r="E39" i="33"/>
  <c r="F39" i="33" s="1"/>
  <c r="G39" i="33" s="1"/>
  <c r="E40" i="33"/>
  <c r="F40" i="33" s="1"/>
  <c r="G40" i="33" s="1"/>
  <c r="E41" i="33"/>
  <c r="F41" i="33" s="1"/>
  <c r="G41" i="33" s="1"/>
  <c r="E42" i="33"/>
  <c r="F42" i="33"/>
  <c r="G42" i="33" s="1"/>
  <c r="E43" i="33"/>
  <c r="F43" i="33"/>
  <c r="G43" i="33" s="1"/>
  <c r="E44" i="33"/>
  <c r="F44" i="33" s="1"/>
  <c r="G44" i="33" s="1"/>
  <c r="E45" i="33"/>
  <c r="F45" i="33" s="1"/>
  <c r="G45" i="33" s="1"/>
  <c r="E46" i="33"/>
  <c r="F46" i="33" s="1"/>
  <c r="G46" i="33" s="1"/>
  <c r="E47" i="33"/>
  <c r="F47" i="33" s="1"/>
  <c r="G47" i="33" s="1"/>
  <c r="E48" i="33"/>
  <c r="F48" i="33" s="1"/>
  <c r="G48" i="33" s="1"/>
  <c r="E49" i="33"/>
  <c r="F49" i="33" s="1"/>
  <c r="G49" i="33" s="1"/>
  <c r="E50" i="33"/>
  <c r="F50" i="33" s="1"/>
  <c r="G50" i="33" s="1"/>
  <c r="E51" i="33"/>
  <c r="F51" i="33" s="1"/>
  <c r="G51" i="33" s="1"/>
  <c r="E52" i="33"/>
  <c r="F52" i="33" s="1"/>
  <c r="G52" i="33" s="1"/>
  <c r="E53" i="33"/>
  <c r="F53" i="33" s="1"/>
  <c r="G53" i="33" s="1"/>
  <c r="E54" i="33"/>
  <c r="F54" i="33" s="1"/>
  <c r="G54" i="33" s="1"/>
  <c r="E55" i="33"/>
  <c r="F55" i="33" s="1"/>
  <c r="G55" i="33" s="1"/>
  <c r="E56" i="33"/>
  <c r="F56" i="33" s="1"/>
  <c r="G56" i="33" s="1"/>
  <c r="E57" i="33"/>
  <c r="F57" i="33" s="1"/>
  <c r="G57" i="33" s="1"/>
  <c r="E58" i="33"/>
  <c r="F58" i="33"/>
  <c r="G58" i="33" s="1"/>
  <c r="E59" i="33"/>
  <c r="F59" i="33"/>
  <c r="G59" i="33" s="1"/>
  <c r="E60" i="33"/>
  <c r="F60" i="33" s="1"/>
  <c r="G60" i="33" s="1"/>
  <c r="E61" i="33"/>
  <c r="F61" i="33" s="1"/>
  <c r="G61" i="33" s="1"/>
  <c r="E62" i="33"/>
  <c r="F62" i="33" s="1"/>
  <c r="G62" i="33" s="1"/>
  <c r="E63" i="33"/>
  <c r="F63" i="33" s="1"/>
  <c r="G63" i="33" s="1"/>
  <c r="E64" i="33"/>
  <c r="F64" i="33" s="1"/>
  <c r="G64" i="33" s="1"/>
  <c r="E65" i="33"/>
  <c r="F65" i="33" s="1"/>
  <c r="G65" i="33" s="1"/>
  <c r="E66" i="33"/>
  <c r="F66" i="33" s="1"/>
  <c r="G66" i="33" s="1"/>
  <c r="E67" i="33"/>
  <c r="F67" i="33" s="1"/>
  <c r="G67" i="33" s="1"/>
  <c r="E68" i="33"/>
  <c r="F68" i="33" s="1"/>
  <c r="G68" i="33" s="1"/>
  <c r="E69" i="33"/>
  <c r="F69" i="33" s="1"/>
  <c r="G69" i="33" s="1"/>
  <c r="E70" i="33"/>
  <c r="F70" i="33" s="1"/>
  <c r="G70" i="33" s="1"/>
  <c r="E71" i="33"/>
  <c r="F71" i="33" s="1"/>
  <c r="G71" i="33" s="1"/>
  <c r="E72" i="33"/>
  <c r="F72" i="33" s="1"/>
  <c r="G72" i="33" s="1"/>
  <c r="E73" i="33"/>
  <c r="F73" i="33" s="1"/>
  <c r="G73" i="33" s="1"/>
  <c r="F4" i="33"/>
  <c r="G4" i="33" s="1"/>
  <c r="F5" i="33"/>
  <c r="G5" i="33" s="1"/>
  <c r="F6" i="33"/>
  <c r="G6" i="33" s="1"/>
  <c r="F7" i="33"/>
  <c r="G7" i="33" s="1"/>
  <c r="F8" i="33"/>
  <c r="G8" i="33" s="1"/>
  <c r="F9" i="33"/>
  <c r="G9" i="33" s="1"/>
  <c r="F10" i="33"/>
  <c r="G10" i="33" s="1"/>
  <c r="F11" i="33"/>
  <c r="G11" i="33" s="1"/>
  <c r="F12" i="33"/>
  <c r="G12" i="33" s="1"/>
  <c r="F13" i="33"/>
  <c r="G13" i="33" s="1"/>
  <c r="F14" i="33"/>
  <c r="G14" i="33" s="1"/>
  <c r="F3" i="33"/>
  <c r="G3" i="33" s="1"/>
  <c r="G126" i="33" l="1"/>
  <c r="G101" i="33"/>
  <c r="G97" i="33"/>
  <c r="G143" i="33"/>
  <c r="G149" i="33"/>
  <c r="G237" i="33"/>
  <c r="G233" i="33"/>
  <c r="G229" i="33"/>
  <c r="G225" i="33"/>
  <c r="G221" i="33"/>
  <c r="G217" i="33"/>
  <c r="G213" i="33"/>
  <c r="G209" i="33"/>
  <c r="G205" i="33"/>
  <c r="G201" i="33"/>
  <c r="G197" i="33"/>
  <c r="G193" i="33"/>
  <c r="G309" i="33"/>
  <c r="G320" i="33"/>
  <c r="G133" i="33"/>
  <c r="G129" i="33"/>
  <c r="G125" i="33"/>
  <c r="G100" i="33"/>
  <c r="G96" i="33"/>
  <c r="G153" i="33"/>
  <c r="G147" i="33"/>
  <c r="G236" i="33"/>
  <c r="G232" i="33"/>
  <c r="G228" i="33"/>
  <c r="G224" i="33"/>
  <c r="G220" i="33"/>
  <c r="G216" i="33"/>
  <c r="G212" i="33"/>
  <c r="G208" i="33"/>
  <c r="G204" i="33"/>
  <c r="G200" i="33"/>
  <c r="G196" i="33"/>
  <c r="G192" i="33"/>
  <c r="G188" i="33"/>
  <c r="G184" i="33"/>
  <c r="G180" i="33"/>
  <c r="G86" i="33"/>
  <c r="G132" i="33"/>
  <c r="G128" i="33"/>
  <c r="G151" i="33"/>
  <c r="G145" i="33"/>
  <c r="G235" i="33"/>
  <c r="G231" i="33"/>
  <c r="G227" i="33"/>
  <c r="G223" i="33"/>
  <c r="G219" i="33"/>
  <c r="G215" i="33"/>
  <c r="G211" i="33"/>
  <c r="G207" i="33"/>
  <c r="G203" i="33"/>
  <c r="G199" i="33"/>
  <c r="G195" i="33"/>
  <c r="G191" i="33"/>
  <c r="G243" i="33"/>
  <c r="G407" i="33"/>
  <c r="G403" i="33"/>
  <c r="G399" i="33"/>
  <c r="G395" i="33"/>
  <c r="G391" i="33"/>
  <c r="G387" i="33"/>
  <c r="G383" i="33"/>
  <c r="G379" i="33"/>
  <c r="G187" i="33"/>
  <c r="G183" i="33"/>
  <c r="G179" i="33"/>
  <c r="G175" i="33"/>
  <c r="G171" i="33"/>
  <c r="G186" i="33"/>
  <c r="G182" i="33"/>
  <c r="G189" i="33"/>
  <c r="G185" i="33"/>
  <c r="G181" i="33"/>
  <c r="G177" i="33"/>
  <c r="G173" i="33"/>
  <c r="G169" i="33"/>
  <c r="G165" i="33"/>
  <c r="G167" i="33"/>
  <c r="G161" i="33"/>
  <c r="G157" i="33"/>
  <c r="G413" i="33"/>
  <c r="G467" i="33"/>
  <c r="G463" i="33"/>
  <c r="G448" i="33"/>
  <c r="G441" i="33"/>
  <c r="G437" i="33"/>
  <c r="G84" i="33"/>
  <c r="G76" i="33"/>
  <c r="G244" i="33"/>
  <c r="G417" i="33"/>
  <c r="G410" i="33"/>
  <c r="G251" i="33"/>
  <c r="G477" i="33"/>
  <c r="G451" i="33"/>
  <c r="G447" i="33"/>
  <c r="G440" i="33"/>
  <c r="G425" i="33"/>
  <c r="G495" i="33"/>
  <c r="G82" i="33"/>
  <c r="G314" i="33"/>
  <c r="G465" i="33"/>
  <c r="G461" i="33"/>
  <c r="G443" i="33"/>
  <c r="G439" i="33"/>
  <c r="G424" i="33"/>
  <c r="G409" i="33"/>
  <c r="G420" i="33"/>
  <c r="G464" i="33"/>
  <c r="G449" i="33"/>
  <c r="G445" i="33"/>
  <c r="G427" i="33"/>
  <c r="G423" i="33"/>
  <c r="G703" i="33"/>
  <c r="G699" i="33"/>
  <c r="G695" i="33"/>
  <c r="G78" i="33"/>
  <c r="G412" i="33"/>
  <c r="G542" i="33"/>
  <c r="G538" i="33"/>
  <c r="G534" i="33"/>
  <c r="G530" i="33"/>
  <c r="G526" i="33"/>
  <c r="G560" i="33"/>
  <c r="G136" i="33"/>
  <c r="G110" i="33"/>
  <c r="G154" i="33"/>
  <c r="G148" i="33"/>
  <c r="G250" i="33"/>
  <c r="G630" i="33"/>
  <c r="G623" i="33"/>
  <c r="G616" i="33"/>
  <c r="G612" i="33"/>
  <c r="G602" i="33"/>
  <c r="G598" i="33"/>
  <c r="G591" i="33"/>
  <c r="G584" i="33"/>
  <c r="G580" i="33"/>
  <c r="G570" i="33"/>
  <c r="G566" i="33"/>
  <c r="G88" i="33"/>
  <c r="G176" i="33"/>
  <c r="G172" i="33"/>
  <c r="G168" i="33"/>
  <c r="G164" i="33"/>
  <c r="G160" i="33"/>
  <c r="G156" i="33"/>
  <c r="G249" i="33"/>
  <c r="G242" i="33"/>
  <c r="G304" i="33"/>
  <c r="G300" i="33"/>
  <c r="G296" i="33"/>
  <c r="G292" i="33"/>
  <c r="G288" i="33"/>
  <c r="G284" i="33"/>
  <c r="G280" i="33"/>
  <c r="G276" i="33"/>
  <c r="G272" i="33"/>
  <c r="G268" i="33"/>
  <c r="G264" i="33"/>
  <c r="G312" i="33"/>
  <c r="G315" i="33"/>
  <c r="G411" i="33"/>
  <c r="G478" i="33"/>
  <c r="G475" i="33"/>
  <c r="G471" i="33"/>
  <c r="G456" i="33"/>
  <c r="G487" i="33"/>
  <c r="G558" i="33"/>
  <c r="G117" i="33"/>
  <c r="G113" i="33"/>
  <c r="G522" i="33"/>
  <c r="G518" i="33"/>
  <c r="G514" i="33"/>
  <c r="G510" i="33"/>
  <c r="G506" i="33"/>
  <c r="G502" i="33"/>
  <c r="G626" i="33"/>
  <c r="G622" i="33"/>
  <c r="G615" i="33"/>
  <c r="G608" i="33"/>
  <c r="G604" i="33"/>
  <c r="G594" i="33"/>
  <c r="G590" i="33"/>
  <c r="G583" i="33"/>
  <c r="G576" i="33"/>
  <c r="G572" i="33"/>
  <c r="G691" i="33"/>
  <c r="G687" i="33"/>
  <c r="G683" i="33"/>
  <c r="G679" i="33"/>
  <c r="G675" i="33"/>
  <c r="G671" i="33"/>
  <c r="G667" i="33"/>
  <c r="G663" i="33"/>
  <c r="G659" i="33"/>
  <c r="G655" i="33"/>
  <c r="G651" i="33"/>
  <c r="G647" i="33"/>
  <c r="G163" i="33"/>
  <c r="G159" i="33"/>
  <c r="G247" i="33"/>
  <c r="G307" i="33"/>
  <c r="G303" i="33"/>
  <c r="G299" i="33"/>
  <c r="G295" i="33"/>
  <c r="G291" i="33"/>
  <c r="G287" i="33"/>
  <c r="G283" i="33"/>
  <c r="G279" i="33"/>
  <c r="G275" i="33"/>
  <c r="G271" i="33"/>
  <c r="G267" i="33"/>
  <c r="G263" i="33"/>
  <c r="G416" i="33"/>
  <c r="G498" i="33"/>
  <c r="G481" i="33"/>
  <c r="G470" i="33"/>
  <c r="G459" i="33"/>
  <c r="G455" i="33"/>
  <c r="G433" i="33"/>
  <c r="G429" i="33"/>
  <c r="G493" i="33"/>
  <c r="G552" i="33"/>
  <c r="G556" i="33"/>
  <c r="G141" i="33"/>
  <c r="G116" i="33"/>
  <c r="G112" i="33"/>
  <c r="G144" i="33"/>
  <c r="G240" i="33"/>
  <c r="G563" i="33"/>
  <c r="G555" i="33"/>
  <c r="G628" i="33"/>
  <c r="G618" i="33"/>
  <c r="G614" i="33"/>
  <c r="G607" i="33"/>
  <c r="G600" i="33"/>
  <c r="G596" i="33"/>
  <c r="G586" i="33"/>
  <c r="G582" i="33"/>
  <c r="G575" i="33"/>
  <c r="G568" i="33"/>
  <c r="G178" i="33"/>
  <c r="G174" i="33"/>
  <c r="G170" i="33"/>
  <c r="G166" i="33"/>
  <c r="G162" i="33"/>
  <c r="G158" i="33"/>
  <c r="G239" i="33"/>
  <c r="G246" i="33"/>
  <c r="G306" i="33"/>
  <c r="G302" i="33"/>
  <c r="G298" i="33"/>
  <c r="G294" i="33"/>
  <c r="G290" i="33"/>
  <c r="G408" i="33"/>
  <c r="G480" i="33"/>
  <c r="G473" i="33"/>
  <c r="G469" i="33"/>
  <c r="G432" i="33"/>
  <c r="G486" i="33"/>
  <c r="G491" i="33"/>
  <c r="G637" i="33"/>
  <c r="G77" i="33"/>
  <c r="G104" i="33"/>
  <c r="G553" i="33"/>
  <c r="G624" i="33"/>
  <c r="G620" i="33"/>
  <c r="G610" i="33"/>
  <c r="G606" i="33"/>
  <c r="G599" i="33"/>
  <c r="G592" i="33"/>
  <c r="G588" i="33"/>
  <c r="G578" i="33"/>
  <c r="G574" i="33"/>
  <c r="G567" i="33"/>
  <c r="G375" i="33"/>
  <c r="G371" i="33"/>
  <c r="G367" i="33"/>
  <c r="G363" i="33"/>
  <c r="G359" i="33"/>
  <c r="G355" i="33"/>
  <c r="G351" i="33"/>
  <c r="G347" i="33"/>
  <c r="G343" i="33"/>
  <c r="G339" i="33"/>
  <c r="G335" i="33"/>
  <c r="G331" i="33"/>
  <c r="G327" i="33"/>
  <c r="G323" i="33"/>
  <c r="G419" i="33"/>
  <c r="G483" i="33"/>
  <c r="G479" i="33"/>
  <c r="G472" i="33"/>
  <c r="G457" i="33"/>
  <c r="G453" i="33"/>
  <c r="G435" i="33"/>
  <c r="G431" i="33"/>
  <c r="G496" i="33"/>
  <c r="G489" i="33"/>
  <c r="G635" i="33"/>
  <c r="G139" i="33"/>
  <c r="G123" i="33"/>
  <c r="G107" i="33"/>
  <c r="G91" i="33"/>
  <c r="G490" i="33"/>
  <c r="G485" i="33"/>
  <c r="G497" i="33"/>
  <c r="G79" i="33"/>
  <c r="G286" i="33"/>
  <c r="G282" i="33"/>
  <c r="G278" i="33"/>
  <c r="G274" i="33"/>
  <c r="G270" i="33"/>
  <c r="G266" i="33"/>
  <c r="G262" i="33"/>
  <c r="G258" i="33"/>
  <c r="G254" i="33"/>
  <c r="G639" i="33"/>
  <c r="G640" i="33"/>
  <c r="G631" i="33"/>
  <c r="G636" i="33"/>
  <c r="G633" i="33"/>
  <c r="G109" i="33"/>
  <c r="G93" i="33"/>
  <c r="G248" i="33"/>
  <c r="G305" i="33"/>
  <c r="G301" i="33"/>
  <c r="G297" i="33"/>
  <c r="G293" i="33"/>
  <c r="G289" i="33"/>
  <c r="G285" i="33"/>
  <c r="G281" i="33"/>
  <c r="G277" i="33"/>
  <c r="G273" i="33"/>
  <c r="G269" i="33"/>
  <c r="G265" i="33"/>
  <c r="G261" i="33"/>
  <c r="G643" i="33"/>
  <c r="G259" i="33"/>
  <c r="G255" i="33"/>
  <c r="G308" i="33"/>
  <c r="G316" i="33"/>
  <c r="G311" i="33"/>
  <c r="G404" i="33"/>
  <c r="G400" i="33"/>
  <c r="G396" i="33"/>
  <c r="G392" i="33"/>
  <c r="G388" i="33"/>
  <c r="G384" i="33"/>
  <c r="G380" i="33"/>
  <c r="G376" i="33"/>
  <c r="G372" i="33"/>
  <c r="G368" i="33"/>
  <c r="G364" i="33"/>
  <c r="G360" i="33"/>
  <c r="G356" i="33"/>
  <c r="G352" i="33"/>
  <c r="G348" i="33"/>
  <c r="G344" i="33"/>
  <c r="G340" i="33"/>
  <c r="G336" i="33"/>
  <c r="G332" i="33"/>
  <c r="G328" i="33"/>
  <c r="G324" i="33"/>
  <c r="G462" i="33"/>
  <c r="G454" i="33"/>
  <c r="G446" i="33"/>
  <c r="G438" i="33"/>
  <c r="G430" i="33"/>
  <c r="G422" i="33"/>
  <c r="G488" i="33"/>
  <c r="G559" i="33"/>
  <c r="G629" i="33"/>
  <c r="G621" i="33"/>
  <c r="G613" i="33"/>
  <c r="G605" i="33"/>
  <c r="G597" i="33"/>
  <c r="G589" i="33"/>
  <c r="G581" i="33"/>
  <c r="G573" i="33"/>
  <c r="G565" i="33"/>
  <c r="G638" i="33"/>
  <c r="G700" i="33"/>
  <c r="G696" i="33"/>
  <c r="G692" i="33"/>
  <c r="G688" i="33"/>
  <c r="G684" i="33"/>
  <c r="G680" i="33"/>
  <c r="G676" i="33"/>
  <c r="G672" i="33"/>
  <c r="G668" i="33"/>
  <c r="G664" i="33"/>
  <c r="G660" i="33"/>
  <c r="G656" i="33"/>
  <c r="G652" i="33"/>
  <c r="G648" i="33"/>
  <c r="G146" i="33"/>
  <c r="G245" i="33"/>
  <c r="G310" i="33"/>
  <c r="G492" i="33"/>
  <c r="G547" i="33"/>
  <c r="G543" i="33"/>
  <c r="G539" i="33"/>
  <c r="G535" i="33"/>
  <c r="G531" i="33"/>
  <c r="G527" i="33"/>
  <c r="G523" i="33"/>
  <c r="G519" i="33"/>
  <c r="G515" i="33"/>
  <c r="G511" i="33"/>
  <c r="G507" i="33"/>
  <c r="G503" i="33"/>
  <c r="G499" i="33"/>
  <c r="G554" i="33"/>
  <c r="G642" i="33"/>
  <c r="G562" i="33"/>
  <c r="G557" i="33"/>
  <c r="G632" i="33"/>
  <c r="G257" i="33"/>
  <c r="G253" i="33"/>
  <c r="G313" i="33"/>
  <c r="G406" i="33"/>
  <c r="G402" i="33"/>
  <c r="G398" i="33"/>
  <c r="G394" i="33"/>
  <c r="G390" i="33"/>
  <c r="G386" i="33"/>
  <c r="G382" i="33"/>
  <c r="G378" i="33"/>
  <c r="G374" i="33"/>
  <c r="G370" i="33"/>
  <c r="G366" i="33"/>
  <c r="G362" i="33"/>
  <c r="G358" i="33"/>
  <c r="G354" i="33"/>
  <c r="G350" i="33"/>
  <c r="G346" i="33"/>
  <c r="G342" i="33"/>
  <c r="G338" i="33"/>
  <c r="G334" i="33"/>
  <c r="G330" i="33"/>
  <c r="G326" i="33"/>
  <c r="G322" i="33"/>
  <c r="G482" i="33"/>
  <c r="G474" i="33"/>
  <c r="G466" i="33"/>
  <c r="G458" i="33"/>
  <c r="G450" i="33"/>
  <c r="G442" i="33"/>
  <c r="G434" i="33"/>
  <c r="G426" i="33"/>
  <c r="G561" i="33"/>
  <c r="G625" i="33"/>
  <c r="G617" i="33"/>
  <c r="G609" i="33"/>
  <c r="G601" i="33"/>
  <c r="G593" i="33"/>
  <c r="G585" i="33"/>
  <c r="G577" i="33"/>
  <c r="G569" i="33"/>
  <c r="G702" i="33"/>
  <c r="G698" i="33"/>
  <c r="G694" i="33"/>
  <c r="G690" i="33"/>
  <c r="G686" i="33"/>
  <c r="G682" i="33"/>
  <c r="G678" i="33"/>
  <c r="G674" i="33"/>
  <c r="G670" i="33"/>
  <c r="G666" i="33"/>
  <c r="G662" i="33"/>
  <c r="G658" i="33"/>
  <c r="G654" i="33"/>
  <c r="G650" i="33"/>
  <c r="G646" i="33"/>
  <c r="G319" i="33"/>
  <c r="G414" i="33"/>
  <c r="G549" i="33"/>
  <c r="G545" i="33"/>
  <c r="G541" i="33"/>
  <c r="G537" i="33"/>
  <c r="G533" i="33"/>
  <c r="G529" i="33"/>
  <c r="G525" i="33"/>
  <c r="G521" i="33"/>
  <c r="G517" i="33"/>
  <c r="G513" i="33"/>
  <c r="G509" i="33"/>
  <c r="G505" i="33"/>
  <c r="G501" i="33"/>
  <c r="G551" i="33"/>
  <c r="G260" i="33"/>
  <c r="G256" i="33"/>
  <c r="G318" i="33"/>
  <c r="G405" i="33"/>
  <c r="G401" i="33"/>
  <c r="G397" i="33"/>
  <c r="G393" i="33"/>
  <c r="G389" i="33"/>
  <c r="G385" i="33"/>
  <c r="G381" i="33"/>
  <c r="G377" i="33"/>
  <c r="G373" i="33"/>
  <c r="G369" i="33"/>
  <c r="G365" i="33"/>
  <c r="G361" i="33"/>
  <c r="G357" i="33"/>
  <c r="G353" i="33"/>
  <c r="G349" i="33"/>
  <c r="G345" i="33"/>
  <c r="G341" i="33"/>
  <c r="G337" i="33"/>
  <c r="G333" i="33"/>
  <c r="G329" i="33"/>
  <c r="G325" i="33"/>
  <c r="G484" i="33"/>
  <c r="G476" i="33"/>
  <c r="G468" i="33"/>
  <c r="G460" i="33"/>
  <c r="G452" i="33"/>
  <c r="G444" i="33"/>
  <c r="G436" i="33"/>
  <c r="G428" i="33"/>
  <c r="G627" i="33"/>
  <c r="G619" i="33"/>
  <c r="G611" i="33"/>
  <c r="G603" i="33"/>
  <c r="G595" i="33"/>
  <c r="G587" i="33"/>
  <c r="G579" i="33"/>
  <c r="G571" i="33"/>
  <c r="G701" i="33"/>
  <c r="G697" i="33"/>
  <c r="G693" i="33"/>
  <c r="G689" i="33"/>
  <c r="G685" i="33"/>
  <c r="G681" i="33"/>
  <c r="G677" i="33"/>
  <c r="G673" i="33"/>
  <c r="G669" i="33"/>
  <c r="G665" i="33"/>
  <c r="G661" i="33"/>
  <c r="G657" i="33"/>
  <c r="G653" i="33"/>
  <c r="G649" i="33"/>
  <c r="G645" i="33"/>
  <c r="G152" i="33"/>
  <c r="G241" i="33"/>
  <c r="G317" i="33"/>
  <c r="G418" i="33"/>
  <c r="G548" i="33"/>
  <c r="G544" i="33"/>
  <c r="G540" i="33"/>
  <c r="G536" i="33"/>
  <c r="G532" i="33"/>
  <c r="G528" i="33"/>
  <c r="G524" i="33"/>
  <c r="G520" i="33"/>
  <c r="G516" i="33"/>
  <c r="G512" i="33"/>
  <c r="G508" i="33"/>
  <c r="G504" i="33"/>
  <c r="G500" i="33"/>
  <c r="G634" i="33"/>
  <c r="G83" i="33"/>
  <c r="G85" i="33"/>
  <c r="G138" i="33"/>
  <c r="G135" i="33"/>
  <c r="G122" i="33"/>
  <c r="G119" i="33"/>
  <c r="G106" i="33"/>
  <c r="G103" i="33"/>
  <c r="G90" i="33"/>
  <c r="G81" i="33"/>
  <c r="G134" i="33"/>
  <c r="G131" i="33"/>
  <c r="G118" i="33"/>
  <c r="G115" i="33"/>
  <c r="G102" i="33"/>
  <c r="G99" i="33"/>
  <c r="G74" i="33"/>
  <c r="G80" i="33"/>
  <c r="G140" i="33"/>
  <c r="G137" i="33"/>
  <c r="G124" i="33"/>
  <c r="G121" i="33"/>
  <c r="G108" i="33"/>
  <c r="G105" i="33"/>
  <c r="G92" i="33"/>
  <c r="G89" i="33"/>
  <c r="G75" i="33"/>
  <c r="G130" i="33"/>
  <c r="G127" i="33"/>
  <c r="G114" i="33"/>
  <c r="G111" i="33"/>
  <c r="G98" i="33"/>
  <c r="G95" i="33"/>
  <c r="E4878" i="33"/>
  <c r="F4878" i="33" s="1"/>
  <c r="G4878" i="33" s="1"/>
  <c r="E4788" i="33"/>
  <c r="F4788" i="33" s="1"/>
  <c r="G4788" i="33" s="1"/>
  <c r="E4715" i="33"/>
  <c r="F4715" i="33" s="1"/>
  <c r="G4715" i="33" s="1"/>
  <c r="E4644" i="33"/>
  <c r="F4644" i="33" s="1"/>
  <c r="G4644" i="33" s="1"/>
  <c r="E4575" i="33"/>
  <c r="F4575" i="33" s="1"/>
  <c r="G4575" i="33" s="1"/>
  <c r="E4506" i="33"/>
  <c r="F4506" i="33" s="1"/>
  <c r="G4506" i="33" s="1"/>
  <c r="E4441" i="33"/>
  <c r="F4441" i="33" s="1"/>
  <c r="G4441" i="33" s="1"/>
  <c r="E4351" i="33"/>
  <c r="F4351" i="33" s="1"/>
  <c r="G4351" i="33" s="1"/>
  <c r="E4278" i="33"/>
  <c r="F4278" i="33" s="1"/>
  <c r="G4278" i="33" s="1"/>
  <c r="E4188" i="33"/>
  <c r="F4188" i="33" s="1"/>
  <c r="G4188" i="33" s="1"/>
  <c r="E4131" i="33"/>
  <c r="F4131" i="33" s="1"/>
  <c r="G4131" i="33" s="1"/>
  <c r="E4070" i="33"/>
  <c r="F4070" i="33" s="1"/>
  <c r="G4070" i="33" s="1"/>
  <c r="E4017" i="33"/>
  <c r="F4017" i="33" s="1"/>
  <c r="G4017" i="33" s="1"/>
  <c r="E3968" i="33"/>
  <c r="F3968" i="33" s="1"/>
  <c r="G3968" i="33" s="1"/>
  <c r="E3919" i="33"/>
  <c r="F3919" i="33" s="1"/>
  <c r="G3919" i="33" s="1"/>
  <c r="E3840" i="33"/>
  <c r="F3840" i="33" s="1"/>
  <c r="G3840" i="33" s="1"/>
  <c r="E3753" i="33"/>
  <c r="F3753" i="33" s="1"/>
  <c r="G3753" i="33" s="1"/>
  <c r="E3684" i="33"/>
  <c r="F3684" i="33" s="1"/>
  <c r="G3684" i="33" s="1"/>
  <c r="E3613" i="33"/>
  <c r="F3613" i="33" s="1"/>
  <c r="G3613" i="33" s="1"/>
  <c r="E3495" i="33"/>
  <c r="F3495" i="33" s="1"/>
  <c r="G3495" i="33" s="1"/>
  <c r="E3381" i="33"/>
  <c r="F3381" i="33" s="1"/>
  <c r="G3381" i="33" s="1"/>
  <c r="E3263" i="33"/>
  <c r="F3263" i="33" s="1"/>
  <c r="G3263" i="33" s="1"/>
  <c r="E3186" i="33"/>
  <c r="F3186" i="33" s="1"/>
  <c r="G3186" i="33" s="1"/>
  <c r="E3095" i="33"/>
  <c r="F3095" i="33" s="1"/>
  <c r="G3095" i="33" s="1"/>
  <c r="E3011" i="33"/>
  <c r="F3011" i="33" s="1"/>
  <c r="G3011" i="33" s="1"/>
  <c r="E2947" i="33"/>
  <c r="F2947" i="33" s="1"/>
  <c r="G2947" i="33" s="1"/>
  <c r="E2863" i="33"/>
  <c r="F2863" i="33" s="1"/>
  <c r="G2863" i="33" s="1"/>
  <c r="E2773" i="33"/>
  <c r="F2773" i="33" s="1"/>
  <c r="G2773" i="33" s="1"/>
  <c r="E2647" i="33"/>
  <c r="F2647" i="33" s="1"/>
  <c r="G2647" i="33" s="1"/>
  <c r="E2544" i="33"/>
  <c r="F2544" i="33" s="1"/>
  <c r="G2544" i="33" s="1"/>
  <c r="E2459" i="33"/>
  <c r="F2459" i="33" s="1"/>
  <c r="G2459" i="33" s="1"/>
  <c r="E2366" i="33"/>
  <c r="F2366" i="33" s="1"/>
  <c r="G2366" i="33" s="1"/>
  <c r="E2275" i="33"/>
  <c r="F2275" i="33" s="1"/>
  <c r="G2275" i="33" s="1"/>
  <c r="E2199" i="33"/>
  <c r="F2199" i="33" s="1"/>
  <c r="G2199" i="33" s="1"/>
  <c r="E2014" i="33"/>
  <c r="F2014" i="33" s="1"/>
  <c r="G2014" i="33" s="1"/>
  <c r="E1935" i="33"/>
  <c r="F1935" i="33" s="1"/>
  <c r="G1935" i="33" s="1"/>
  <c r="E1856" i="33"/>
  <c r="F1856" i="33" s="1"/>
  <c r="G1856" i="33" s="1"/>
  <c r="E1780" i="33"/>
  <c r="F1780" i="33" s="1"/>
  <c r="G1780" i="33" s="1"/>
  <c r="E1706" i="33"/>
  <c r="F1706" i="33" s="1"/>
  <c r="G1706" i="33" s="1"/>
  <c r="E1631" i="33"/>
  <c r="F1631" i="33" s="1"/>
  <c r="G1631" i="33" s="1"/>
  <c r="E1561" i="33"/>
  <c r="F1561" i="33" s="1"/>
  <c r="G1561" i="33" s="1"/>
  <c r="E1481" i="33"/>
  <c r="F1481" i="33" s="1"/>
  <c r="G1481" i="33" s="1"/>
  <c r="E1390" i="33"/>
  <c r="F1390" i="33" s="1"/>
  <c r="G1390" i="33" s="1"/>
  <c r="E1318" i="33"/>
  <c r="F1318" i="33" s="1"/>
  <c r="G1318" i="33" s="1"/>
  <c r="E1232" i="33"/>
  <c r="F1232" i="33" s="1"/>
  <c r="G1232" i="33" s="1"/>
  <c r="E1130" i="33"/>
  <c r="F1130" i="33" s="1"/>
  <c r="G1130" i="33" s="1"/>
  <c r="E1046" i="33"/>
  <c r="F1046" i="33" s="1"/>
  <c r="G1046" i="33" s="1"/>
  <c r="E949" i="33"/>
  <c r="F949" i="33" s="1"/>
  <c r="G949" i="33" s="1"/>
  <c r="E866" i="33"/>
  <c r="F866" i="33" s="1"/>
  <c r="G866" i="33" s="1"/>
  <c r="E788" i="33"/>
  <c r="F788" i="33" s="1"/>
  <c r="G788" i="33" s="1"/>
  <c r="E717" i="33"/>
  <c r="F717" i="33" s="1"/>
  <c r="E644" i="33"/>
  <c r="F644" i="33" s="1"/>
  <c r="G644" i="33" s="1"/>
  <c r="E564" i="33"/>
  <c r="F564" i="33" s="1"/>
  <c r="G564" i="33" s="1"/>
  <c r="E421" i="33"/>
  <c r="F421" i="33" s="1"/>
  <c r="G421" i="33" s="1"/>
  <c r="E321" i="33"/>
  <c r="F321" i="33" s="1"/>
  <c r="G321" i="33" s="1"/>
  <c r="E252" i="33"/>
  <c r="F252" i="33" s="1"/>
  <c r="G252" i="33" s="1"/>
  <c r="E155" i="33"/>
  <c r="F155" i="33" s="1"/>
  <c r="G155" i="33" s="1"/>
  <c r="E15" i="33"/>
  <c r="F15" i="33" s="1"/>
  <c r="G15" i="33" s="1"/>
  <c r="E87" i="33"/>
  <c r="F87" i="33" s="1"/>
  <c r="G87" i="33" s="1"/>
  <c r="D15" i="33"/>
  <c r="G717" i="33" l="1"/>
  <c r="G718" i="33"/>
  <c r="D72" i="33"/>
  <c r="D73" i="33"/>
  <c r="D4878" i="33"/>
  <c r="D4788" i="33"/>
  <c r="D4715" i="33"/>
  <c r="D4644" i="33"/>
  <c r="D4575" i="33"/>
  <c r="D4506" i="33"/>
  <c r="D4441" i="33"/>
  <c r="D4351" i="33"/>
  <c r="D4278" i="33"/>
  <c r="D4188" i="33"/>
  <c r="D4131" i="33"/>
  <c r="D4070" i="33"/>
  <c r="D4017" i="33"/>
  <c r="D3968" i="33"/>
  <c r="D3919" i="33"/>
  <c r="D3840" i="33"/>
  <c r="D3753" i="33"/>
  <c r="D3684" i="33"/>
  <c r="D3613" i="33"/>
  <c r="D3495" i="33"/>
  <c r="D3381" i="33"/>
  <c r="D3263" i="33"/>
  <c r="D3186" i="33"/>
  <c r="D3095" i="33"/>
  <c r="D3011" i="33"/>
  <c r="D2947" i="33"/>
  <c r="D2863" i="33"/>
  <c r="D2773" i="33"/>
  <c r="D2647" i="33"/>
  <c r="D2544" i="33"/>
  <c r="D2459" i="33"/>
  <c r="D2366" i="33"/>
  <c r="D2275" i="33"/>
  <c r="D2199" i="33"/>
  <c r="D2113" i="33"/>
  <c r="D2014" i="33"/>
  <c r="D1935" i="33"/>
  <c r="D1856" i="33"/>
  <c r="D1780" i="33"/>
  <c r="D1706" i="33"/>
  <c r="D1631" i="33"/>
  <c r="D1561" i="33"/>
  <c r="D1481" i="33"/>
  <c r="D1390" i="33"/>
  <c r="D1318" i="33"/>
  <c r="D1232" i="33"/>
  <c r="D1130" i="33"/>
  <c r="D1046" i="33"/>
  <c r="D949" i="33"/>
  <c r="D866" i="33"/>
  <c r="D788" i="33"/>
  <c r="D717" i="33"/>
  <c r="D644" i="33"/>
  <c r="D564" i="33"/>
  <c r="D421" i="33"/>
  <c r="D321" i="33"/>
  <c r="D252" i="33"/>
  <c r="D155" i="33"/>
  <c r="D87" i="33"/>
  <c r="D16" i="33" l="1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C67" i="32"/>
  <c r="G3891" i="26" l="1"/>
  <c r="G206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500" i="26"/>
  <c r="G501" i="26"/>
  <c r="G502" i="26"/>
  <c r="G503" i="26"/>
  <c r="G504" i="26"/>
  <c r="G505" i="26"/>
  <c r="G506" i="26"/>
  <c r="G507" i="26"/>
  <c r="G508" i="26"/>
  <c r="G509" i="26"/>
  <c r="G510" i="26"/>
  <c r="G511" i="26"/>
  <c r="G512" i="26"/>
  <c r="G513" i="26"/>
  <c r="G514" i="26"/>
  <c r="G515" i="26"/>
  <c r="G516" i="26"/>
  <c r="G517" i="26"/>
  <c r="G518" i="26"/>
  <c r="G519" i="26"/>
  <c r="G520" i="26"/>
  <c r="G521" i="26"/>
  <c r="G522" i="26"/>
  <c r="G523" i="26"/>
  <c r="G524" i="26"/>
  <c r="G525" i="26"/>
  <c r="G526" i="26"/>
  <c r="G527" i="26"/>
  <c r="G528" i="26"/>
  <c r="G529" i="26"/>
  <c r="G530" i="26"/>
  <c r="G531" i="26"/>
  <c r="G532" i="26"/>
  <c r="G533" i="26"/>
  <c r="G534" i="26"/>
  <c r="G535" i="26"/>
  <c r="G536" i="26"/>
  <c r="G537" i="26"/>
  <c r="G538" i="26"/>
  <c r="G539" i="26"/>
  <c r="G540" i="26"/>
  <c r="G541" i="26"/>
  <c r="G542" i="26"/>
  <c r="G543" i="26"/>
  <c r="G544" i="26"/>
  <c r="G545" i="26"/>
  <c r="G546" i="26"/>
  <c r="G547" i="26"/>
  <c r="G548" i="26"/>
  <c r="G549" i="26"/>
  <c r="G550" i="26"/>
  <c r="G551" i="26"/>
  <c r="G552" i="26"/>
  <c r="G553" i="26"/>
  <c r="G554" i="26"/>
  <c r="G555" i="26"/>
  <c r="G556" i="26"/>
  <c r="G557" i="26"/>
  <c r="G558" i="26"/>
  <c r="G559" i="26"/>
  <c r="G560" i="26"/>
  <c r="G561" i="26"/>
  <c r="G562" i="26"/>
  <c r="G563" i="26"/>
  <c r="G564" i="26"/>
  <c r="G565" i="26"/>
  <c r="G566" i="26"/>
  <c r="G567" i="26"/>
  <c r="G568" i="26"/>
  <c r="G569" i="26"/>
  <c r="G570" i="26"/>
  <c r="G571" i="26"/>
  <c r="G572" i="26"/>
  <c r="G573" i="26"/>
  <c r="G574" i="26"/>
  <c r="G575" i="26"/>
  <c r="G576" i="26"/>
  <c r="G577" i="26"/>
  <c r="G578" i="26"/>
  <c r="G579" i="26"/>
  <c r="G580" i="26"/>
  <c r="G581" i="26"/>
  <c r="G582" i="26"/>
  <c r="G583" i="26"/>
  <c r="G584" i="26"/>
  <c r="G585" i="26"/>
  <c r="G586" i="26"/>
  <c r="G587" i="26"/>
  <c r="G588" i="26"/>
  <c r="G589" i="26"/>
  <c r="G590" i="26"/>
  <c r="G591" i="26"/>
  <c r="G592" i="26"/>
  <c r="G593" i="26"/>
  <c r="G594" i="26"/>
  <c r="G595" i="26"/>
  <c r="G596" i="26"/>
  <c r="G598" i="26"/>
  <c r="G599" i="26"/>
  <c r="G600" i="26"/>
  <c r="G601" i="26"/>
  <c r="G602" i="26"/>
  <c r="G603" i="26"/>
  <c r="G604" i="26"/>
  <c r="G605" i="26"/>
  <c r="G606" i="26"/>
  <c r="G607" i="26"/>
  <c r="G608" i="26"/>
  <c r="G609" i="26"/>
  <c r="G610" i="26"/>
  <c r="G611" i="26"/>
  <c r="G612" i="26"/>
  <c r="G613" i="26"/>
  <c r="G614" i="26"/>
  <c r="G615" i="26"/>
  <c r="G616" i="26"/>
  <c r="G617" i="26"/>
  <c r="G618" i="26"/>
  <c r="G619" i="26"/>
  <c r="G620" i="26"/>
  <c r="G621" i="26"/>
  <c r="G622" i="26"/>
  <c r="G623" i="26"/>
  <c r="G624" i="26"/>
  <c r="G625" i="26"/>
  <c r="G626" i="26"/>
  <c r="G627" i="26"/>
  <c r="G628" i="26"/>
  <c r="G629" i="26"/>
  <c r="G630" i="26"/>
  <c r="G631" i="26"/>
  <c r="G632" i="26"/>
  <c r="G633" i="26"/>
  <c r="G634" i="26"/>
  <c r="G635" i="26"/>
  <c r="G636" i="26"/>
  <c r="G637" i="26"/>
  <c r="G638" i="26"/>
  <c r="G639" i="26"/>
  <c r="G640" i="26"/>
  <c r="G641" i="26"/>
  <c r="G642" i="26"/>
  <c r="G643" i="26"/>
  <c r="G644" i="26"/>
  <c r="G645" i="26"/>
  <c r="G646" i="26"/>
  <c r="G647" i="26"/>
  <c r="G648" i="26"/>
  <c r="G649" i="26"/>
  <c r="G650" i="26"/>
  <c r="G651" i="26"/>
  <c r="G652" i="26"/>
  <c r="G653" i="26"/>
  <c r="G654" i="26"/>
  <c r="G655" i="26"/>
  <c r="G656" i="26"/>
  <c r="G657" i="26"/>
  <c r="G658" i="26"/>
  <c r="G659" i="26"/>
  <c r="G660" i="26"/>
  <c r="G661" i="26"/>
  <c r="G662" i="26"/>
  <c r="G663" i="26"/>
  <c r="G664" i="26"/>
  <c r="G665" i="26"/>
  <c r="G666" i="26"/>
  <c r="G667" i="26"/>
  <c r="G668" i="26"/>
  <c r="G669" i="26"/>
  <c r="G670" i="26"/>
  <c r="G671" i="26"/>
  <c r="G672" i="26"/>
  <c r="G673" i="26"/>
  <c r="G674" i="26"/>
  <c r="G675" i="26"/>
  <c r="G676" i="26"/>
  <c r="G677" i="26"/>
  <c r="G678" i="26"/>
  <c r="G679" i="26"/>
  <c r="G680" i="26"/>
  <c r="G681" i="26"/>
  <c r="G682" i="26"/>
  <c r="G683" i="26"/>
  <c r="G684" i="26"/>
  <c r="G685" i="26"/>
  <c r="G686" i="26"/>
  <c r="G687" i="26"/>
  <c r="G688" i="26"/>
  <c r="G689" i="26"/>
  <c r="G690" i="26"/>
  <c r="G691" i="26"/>
  <c r="G692" i="26"/>
  <c r="G693" i="26"/>
  <c r="G694" i="26"/>
  <c r="G695" i="26"/>
  <c r="G696" i="26"/>
  <c r="G697" i="26"/>
  <c r="G698" i="26"/>
  <c r="G699" i="26"/>
  <c r="G700" i="26"/>
  <c r="G701" i="26"/>
  <c r="G702" i="26"/>
  <c r="G703" i="26"/>
  <c r="G704" i="26"/>
  <c r="G705" i="26"/>
  <c r="G706" i="26"/>
  <c r="G707" i="26"/>
  <c r="G708" i="26"/>
  <c r="G710" i="26"/>
  <c r="G711" i="26"/>
  <c r="G712" i="26"/>
  <c r="G713" i="26"/>
  <c r="G714" i="26"/>
  <c r="G715" i="26"/>
  <c r="G716" i="26"/>
  <c r="G717" i="26"/>
  <c r="G718" i="26"/>
  <c r="G719" i="26"/>
  <c r="G720" i="26"/>
  <c r="G721" i="26"/>
  <c r="G722" i="26"/>
  <c r="G723" i="26"/>
  <c r="G724" i="26"/>
  <c r="G725" i="26"/>
  <c r="G726" i="26"/>
  <c r="G727" i="26"/>
  <c r="G728" i="26"/>
  <c r="G729" i="26"/>
  <c r="G730" i="26"/>
  <c r="G731" i="26"/>
  <c r="G732" i="26"/>
  <c r="G733" i="26"/>
  <c r="G734" i="26"/>
  <c r="G735" i="26"/>
  <c r="G736" i="26"/>
  <c r="G737" i="26"/>
  <c r="G738" i="26"/>
  <c r="G739" i="26"/>
  <c r="G740" i="26"/>
  <c r="G741" i="26"/>
  <c r="G742" i="26"/>
  <c r="G743" i="26"/>
  <c r="G744" i="26"/>
  <c r="G745" i="26"/>
  <c r="G746" i="26"/>
  <c r="G747" i="26"/>
  <c r="G748" i="26"/>
  <c r="G749" i="26"/>
  <c r="G750" i="26"/>
  <c r="G751" i="26"/>
  <c r="G752" i="26"/>
  <c r="G753" i="26"/>
  <c r="G754" i="26"/>
  <c r="G755" i="26"/>
  <c r="G756" i="26"/>
  <c r="G757" i="26"/>
  <c r="G758" i="26"/>
  <c r="G759" i="26"/>
  <c r="G760" i="26"/>
  <c r="G761" i="26"/>
  <c r="G762" i="26"/>
  <c r="G763" i="26"/>
  <c r="G764" i="26"/>
  <c r="G765" i="26"/>
  <c r="G766" i="26"/>
  <c r="G767" i="26"/>
  <c r="G768" i="26"/>
  <c r="G769" i="26"/>
  <c r="G770" i="26"/>
  <c r="G771" i="26"/>
  <c r="G772" i="26"/>
  <c r="G773" i="26"/>
  <c r="G774" i="26"/>
  <c r="G775" i="26"/>
  <c r="G776" i="26"/>
  <c r="G777" i="26"/>
  <c r="G778" i="26"/>
  <c r="G779" i="26"/>
  <c r="G780" i="26"/>
  <c r="G781" i="26"/>
  <c r="G782" i="26"/>
  <c r="G783" i="26"/>
  <c r="G784" i="26"/>
  <c r="G785" i="26"/>
  <c r="G786" i="26"/>
  <c r="G787" i="26"/>
  <c r="G788" i="26"/>
  <c r="G789" i="26"/>
  <c r="G790" i="26"/>
  <c r="G791" i="26"/>
  <c r="G792" i="26"/>
  <c r="G793" i="26"/>
  <c r="G794" i="26"/>
  <c r="G795" i="26"/>
  <c r="G796" i="26"/>
  <c r="G797" i="26"/>
  <c r="G798" i="26"/>
  <c r="G799" i="26"/>
  <c r="G800" i="26"/>
  <c r="G801" i="26"/>
  <c r="G802" i="26"/>
  <c r="G803" i="26"/>
  <c r="G804" i="26"/>
  <c r="G805" i="26"/>
  <c r="G806" i="26"/>
  <c r="G807" i="26"/>
  <c r="G808" i="26"/>
  <c r="G809" i="26"/>
  <c r="G810" i="26"/>
  <c r="G811" i="26"/>
  <c r="G812" i="26"/>
  <c r="G813" i="26"/>
  <c r="G814" i="26"/>
  <c r="G815" i="26"/>
  <c r="G816" i="26"/>
  <c r="G817" i="26"/>
  <c r="G818" i="26"/>
  <c r="G819" i="26"/>
  <c r="G820" i="26"/>
  <c r="G821" i="26"/>
  <c r="G822" i="26"/>
  <c r="G823" i="26"/>
  <c r="G825" i="26"/>
  <c r="G826" i="26"/>
  <c r="G827" i="26"/>
  <c r="G828" i="26"/>
  <c r="G829" i="26"/>
  <c r="G830" i="26"/>
  <c r="G831" i="26"/>
  <c r="G832" i="26"/>
  <c r="G833" i="26"/>
  <c r="G834" i="26"/>
  <c r="G835" i="26"/>
  <c r="G836" i="26"/>
  <c r="G837" i="26"/>
  <c r="G838" i="26"/>
  <c r="G839" i="26"/>
  <c r="G840" i="26"/>
  <c r="G841" i="26"/>
  <c r="G842" i="26"/>
  <c r="G843" i="26"/>
  <c r="G844" i="26"/>
  <c r="G845" i="26"/>
  <c r="G846" i="26"/>
  <c r="G847" i="26"/>
  <c r="G848" i="26"/>
  <c r="G849" i="26"/>
  <c r="G850" i="26"/>
  <c r="G851" i="26"/>
  <c r="G852" i="26"/>
  <c r="G853" i="26"/>
  <c r="G854" i="26"/>
  <c r="G855" i="26"/>
  <c r="G856" i="26"/>
  <c r="G857" i="26"/>
  <c r="G858" i="26"/>
  <c r="G859" i="26"/>
  <c r="G860" i="26"/>
  <c r="G861" i="26"/>
  <c r="G862" i="26"/>
  <c r="G863" i="26"/>
  <c r="G864" i="26"/>
  <c r="G865" i="26"/>
  <c r="G866" i="26"/>
  <c r="G867" i="26"/>
  <c r="G868" i="26"/>
  <c r="G869" i="26"/>
  <c r="G870" i="26"/>
  <c r="G871" i="26"/>
  <c r="G872" i="26"/>
  <c r="G873" i="26"/>
  <c r="G874" i="26"/>
  <c r="G875" i="26"/>
  <c r="G876" i="26"/>
  <c r="G877" i="26"/>
  <c r="G878" i="26"/>
  <c r="G879" i="26"/>
  <c r="G880" i="26"/>
  <c r="G881" i="26"/>
  <c r="G882" i="26"/>
  <c r="G883" i="26"/>
  <c r="G884" i="26"/>
  <c r="G885" i="26"/>
  <c r="G886" i="26"/>
  <c r="G887" i="26"/>
  <c r="G888" i="26"/>
  <c r="G889" i="26"/>
  <c r="G890" i="26"/>
  <c r="G891" i="26"/>
  <c r="G892" i="26"/>
  <c r="G893" i="26"/>
  <c r="G894" i="26"/>
  <c r="G895" i="26"/>
  <c r="G896" i="26"/>
  <c r="G897" i="26"/>
  <c r="G898" i="26"/>
  <c r="G899" i="26"/>
  <c r="G900" i="26"/>
  <c r="G901" i="26"/>
  <c r="G902" i="26"/>
  <c r="G903" i="26"/>
  <c r="G904" i="26"/>
  <c r="G905" i="26"/>
  <c r="G906" i="26"/>
  <c r="G907" i="26"/>
  <c r="G908" i="26"/>
  <c r="G909" i="26"/>
  <c r="G910" i="26"/>
  <c r="G911" i="26"/>
  <c r="G912" i="26"/>
  <c r="G913" i="26"/>
  <c r="G915" i="26"/>
  <c r="G916" i="26"/>
  <c r="G917" i="26"/>
  <c r="G918" i="26"/>
  <c r="G919" i="26"/>
  <c r="G920" i="26"/>
  <c r="G921" i="26"/>
  <c r="G922" i="26"/>
  <c r="G923" i="26"/>
  <c r="G924" i="26"/>
  <c r="G925" i="26"/>
  <c r="G926" i="26"/>
  <c r="G927" i="26"/>
  <c r="G928" i="26"/>
  <c r="G929" i="26"/>
  <c r="G930" i="26"/>
  <c r="G931" i="26"/>
  <c r="G932" i="26"/>
  <c r="G933" i="26"/>
  <c r="G934" i="26"/>
  <c r="G935" i="26"/>
  <c r="G936" i="26"/>
  <c r="G937" i="26"/>
  <c r="G938" i="26"/>
  <c r="G939" i="26"/>
  <c r="G940" i="26"/>
  <c r="G941" i="26"/>
  <c r="G942" i="26"/>
  <c r="G943" i="26"/>
  <c r="G944" i="26"/>
  <c r="G945" i="26"/>
  <c r="G946" i="26"/>
  <c r="G947" i="26"/>
  <c r="G948" i="26"/>
  <c r="G949" i="26"/>
  <c r="G950" i="26"/>
  <c r="G951" i="26"/>
  <c r="G952" i="26"/>
  <c r="G953" i="26"/>
  <c r="G954" i="26"/>
  <c r="G955" i="26"/>
  <c r="G956" i="26"/>
  <c r="G957" i="26"/>
  <c r="G958" i="26"/>
  <c r="G959" i="26"/>
  <c r="G960" i="26"/>
  <c r="G961" i="26"/>
  <c r="G962" i="26"/>
  <c r="G963" i="26"/>
  <c r="G964" i="26"/>
  <c r="G965" i="26"/>
  <c r="G966" i="26"/>
  <c r="G967" i="26"/>
  <c r="G968" i="26"/>
  <c r="G969" i="26"/>
  <c r="G970" i="26"/>
  <c r="G971" i="26"/>
  <c r="G972" i="26"/>
  <c r="G973" i="26"/>
  <c r="G974" i="26"/>
  <c r="G975" i="26"/>
  <c r="G976" i="26"/>
  <c r="G977" i="26"/>
  <c r="G978" i="26"/>
  <c r="G979" i="26"/>
  <c r="G980" i="26"/>
  <c r="G981" i="26"/>
  <c r="G982" i="26"/>
  <c r="G983" i="26"/>
  <c r="G984" i="26"/>
  <c r="G985" i="26"/>
  <c r="G986" i="26"/>
  <c r="G987" i="26"/>
  <c r="G988" i="26"/>
  <c r="G989" i="26"/>
  <c r="G990" i="26"/>
  <c r="G991" i="26"/>
  <c r="G992" i="26"/>
  <c r="G993" i="26"/>
  <c r="G994" i="26"/>
  <c r="G995" i="26"/>
  <c r="G996" i="26"/>
  <c r="G997" i="26"/>
  <c r="G998" i="26"/>
  <c r="G999" i="26"/>
  <c r="G1000" i="26"/>
  <c r="G1001" i="26"/>
  <c r="G1002" i="26"/>
  <c r="G1003" i="26"/>
  <c r="G1004" i="26"/>
  <c r="G1005" i="26"/>
  <c r="G1007" i="26"/>
  <c r="G1008" i="26"/>
  <c r="G1009" i="26"/>
  <c r="G1010" i="26"/>
  <c r="G1011" i="26"/>
  <c r="G1012" i="26"/>
  <c r="G1013" i="26"/>
  <c r="G1014" i="26"/>
  <c r="G1015" i="26"/>
  <c r="G1016" i="26"/>
  <c r="G1017" i="26"/>
  <c r="G1018" i="26"/>
  <c r="G1019" i="26"/>
  <c r="G1020" i="26"/>
  <c r="G1021" i="26"/>
  <c r="G1022" i="26"/>
  <c r="G1023" i="26"/>
  <c r="G1024" i="26"/>
  <c r="G1025" i="26"/>
  <c r="G1026" i="26"/>
  <c r="G1027" i="26"/>
  <c r="G1028" i="26"/>
  <c r="G1029" i="26"/>
  <c r="G1030" i="26"/>
  <c r="G1031" i="26"/>
  <c r="G1032" i="26"/>
  <c r="G1033" i="26"/>
  <c r="G1034" i="26"/>
  <c r="G1035" i="26"/>
  <c r="G1036" i="26"/>
  <c r="G1037" i="26"/>
  <c r="G1038" i="26"/>
  <c r="G1039" i="26"/>
  <c r="G1040" i="26"/>
  <c r="G1041" i="26"/>
  <c r="G1042" i="26"/>
  <c r="G1043" i="26"/>
  <c r="G1044" i="26"/>
  <c r="G1045" i="26"/>
  <c r="G1046" i="26"/>
  <c r="G1047" i="26"/>
  <c r="G1048" i="26"/>
  <c r="G1049" i="26"/>
  <c r="G1050" i="26"/>
  <c r="G1051" i="26"/>
  <c r="G1052" i="26"/>
  <c r="G1053" i="26"/>
  <c r="G1054" i="26"/>
  <c r="G1055" i="26"/>
  <c r="G1056" i="26"/>
  <c r="G1057" i="26"/>
  <c r="G1058" i="26"/>
  <c r="G1059" i="26"/>
  <c r="G1060" i="26"/>
  <c r="G1061" i="26"/>
  <c r="G1062" i="26"/>
  <c r="G1063" i="26"/>
  <c r="G1064" i="26"/>
  <c r="G1065" i="26"/>
  <c r="G1066" i="26"/>
  <c r="G1067" i="26"/>
  <c r="G1068" i="26"/>
  <c r="G1069" i="26"/>
  <c r="G1070" i="26"/>
  <c r="G1071" i="26"/>
  <c r="G1072" i="26"/>
  <c r="G1073" i="26"/>
  <c r="G1074" i="26"/>
  <c r="G1075" i="26"/>
  <c r="G1076" i="26"/>
  <c r="G1077" i="26"/>
  <c r="G1078" i="26"/>
  <c r="G1079" i="26"/>
  <c r="G1080" i="26"/>
  <c r="G1081" i="26"/>
  <c r="G1082" i="26"/>
  <c r="G1083" i="26"/>
  <c r="G1084" i="26"/>
  <c r="G1085" i="26"/>
  <c r="G1086" i="26"/>
  <c r="G1087" i="26"/>
  <c r="G1088" i="26"/>
  <c r="G1089" i="26"/>
  <c r="G1090" i="26"/>
  <c r="G1091" i="26"/>
  <c r="G1092" i="26"/>
  <c r="G1093" i="26"/>
  <c r="G1094" i="26"/>
  <c r="G1095" i="26"/>
  <c r="G1096" i="26"/>
  <c r="G1097" i="26"/>
  <c r="G1098" i="26"/>
  <c r="G1099" i="26"/>
  <c r="G1100" i="26"/>
  <c r="G1101" i="26"/>
  <c r="G1102" i="26"/>
  <c r="G1103" i="26"/>
  <c r="G1104" i="26"/>
  <c r="G1105" i="26"/>
  <c r="G1106" i="26"/>
  <c r="G1107" i="26"/>
  <c r="G1108" i="26"/>
  <c r="G1109" i="26"/>
  <c r="G1110" i="26"/>
  <c r="G1111" i="26"/>
  <c r="G1112" i="26"/>
  <c r="G1113" i="26"/>
  <c r="G1114" i="26"/>
  <c r="G1116" i="26"/>
  <c r="G1117" i="26"/>
  <c r="G1118" i="26"/>
  <c r="G1119" i="26"/>
  <c r="G1120" i="26"/>
  <c r="G1121" i="26"/>
  <c r="G1122" i="26"/>
  <c r="G1123" i="26"/>
  <c r="G1124" i="26"/>
  <c r="G1125" i="26"/>
  <c r="G1126" i="26"/>
  <c r="G1127" i="26"/>
  <c r="G1128" i="26"/>
  <c r="G1129" i="26"/>
  <c r="G1130" i="26"/>
  <c r="G1131" i="26"/>
  <c r="G1132" i="26"/>
  <c r="G1133" i="26"/>
  <c r="G1134" i="26"/>
  <c r="G1135" i="26"/>
  <c r="G1136" i="26"/>
  <c r="G1137" i="26"/>
  <c r="G1138" i="26"/>
  <c r="G1139" i="26"/>
  <c r="G1140" i="26"/>
  <c r="G1141" i="26"/>
  <c r="G1142" i="26"/>
  <c r="G1143" i="26"/>
  <c r="G1144" i="26"/>
  <c r="G1145" i="26"/>
  <c r="G1146" i="26"/>
  <c r="G1147" i="26"/>
  <c r="G1148" i="26"/>
  <c r="G1149" i="26"/>
  <c r="G1150" i="26"/>
  <c r="G1151" i="26"/>
  <c r="G1152" i="26"/>
  <c r="G1153" i="26"/>
  <c r="G1154" i="26"/>
  <c r="G1155" i="26"/>
  <c r="G1156" i="26"/>
  <c r="G1157" i="26"/>
  <c r="G1158" i="26"/>
  <c r="G1159" i="26"/>
  <c r="G1160" i="26"/>
  <c r="G1161" i="26"/>
  <c r="G1162" i="26"/>
  <c r="G1163" i="26"/>
  <c r="G1164" i="26"/>
  <c r="G1165" i="26"/>
  <c r="G1166" i="26"/>
  <c r="G1167" i="26"/>
  <c r="G1168" i="26"/>
  <c r="G1169" i="26"/>
  <c r="G1170" i="26"/>
  <c r="G1171" i="26"/>
  <c r="G1172" i="26"/>
  <c r="G1173" i="26"/>
  <c r="G1174" i="26"/>
  <c r="G1175" i="26"/>
  <c r="G1176" i="26"/>
  <c r="G1177" i="26"/>
  <c r="G1178" i="26"/>
  <c r="G1179" i="26"/>
  <c r="G1180" i="26"/>
  <c r="G1181" i="26"/>
  <c r="G1182" i="26"/>
  <c r="G1183" i="26"/>
  <c r="G1184" i="26"/>
  <c r="G1185" i="26"/>
  <c r="G1186" i="26"/>
  <c r="G1187" i="26"/>
  <c r="G1188" i="26"/>
  <c r="G1189" i="26"/>
  <c r="G1190" i="26"/>
  <c r="G1191" i="26"/>
  <c r="G1192" i="26"/>
  <c r="G1193" i="26"/>
  <c r="G1194" i="26"/>
  <c r="G1195" i="26"/>
  <c r="G1196" i="26"/>
  <c r="G1197" i="26"/>
  <c r="G1198" i="26"/>
  <c r="G1199" i="26"/>
  <c r="G1200" i="26"/>
  <c r="G1201" i="26"/>
  <c r="G1202" i="26"/>
  <c r="G1203" i="26"/>
  <c r="G1204" i="26"/>
  <c r="G1205" i="26"/>
  <c r="G1206" i="26"/>
  <c r="G1207" i="26"/>
  <c r="G1208" i="26"/>
  <c r="G1209" i="26"/>
  <c r="G1210" i="26"/>
  <c r="G1211" i="26"/>
  <c r="G1212" i="26"/>
  <c r="G1213" i="26"/>
  <c r="G1214" i="26"/>
  <c r="G1215" i="26"/>
  <c r="G1216" i="26"/>
  <c r="G1217" i="26"/>
  <c r="G1218" i="26"/>
  <c r="G1219" i="26"/>
  <c r="G1220" i="26"/>
  <c r="G1221" i="26"/>
  <c r="G1222" i="26"/>
  <c r="G1223" i="26"/>
  <c r="G1224" i="26"/>
  <c r="G1225" i="26"/>
  <c r="G1227" i="26"/>
  <c r="G1228" i="26"/>
  <c r="G1229" i="26"/>
  <c r="G1230" i="26"/>
  <c r="G1231" i="26"/>
  <c r="G1232" i="26"/>
  <c r="G1233" i="26"/>
  <c r="G1234" i="26"/>
  <c r="G1235" i="26"/>
  <c r="G1236" i="26"/>
  <c r="G1237" i="26"/>
  <c r="G1238" i="26"/>
  <c r="G1239" i="26"/>
  <c r="G1240" i="26"/>
  <c r="G1241" i="26"/>
  <c r="G1242" i="26"/>
  <c r="G1243" i="26"/>
  <c r="G1244" i="26"/>
  <c r="G1245" i="26"/>
  <c r="G1246" i="26"/>
  <c r="G1247" i="26"/>
  <c r="G1248" i="26"/>
  <c r="G1249" i="26"/>
  <c r="G1250" i="26"/>
  <c r="G1251" i="26"/>
  <c r="G1252" i="26"/>
  <c r="G1253" i="26"/>
  <c r="G1254" i="26"/>
  <c r="G1255" i="26"/>
  <c r="G1256" i="26"/>
  <c r="G1257" i="26"/>
  <c r="G1258" i="26"/>
  <c r="G1259" i="26"/>
  <c r="G1260" i="26"/>
  <c r="G1261" i="26"/>
  <c r="G1262" i="26"/>
  <c r="G1263" i="26"/>
  <c r="G1264" i="26"/>
  <c r="G1265" i="26"/>
  <c r="G1266" i="26"/>
  <c r="G1267" i="26"/>
  <c r="G1268" i="26"/>
  <c r="G1269" i="26"/>
  <c r="G1270" i="26"/>
  <c r="G1271" i="26"/>
  <c r="G1272" i="26"/>
  <c r="G1273" i="26"/>
  <c r="G1274" i="26"/>
  <c r="G1275" i="26"/>
  <c r="G1276" i="26"/>
  <c r="G1277" i="26"/>
  <c r="G1278" i="26"/>
  <c r="G1279" i="26"/>
  <c r="G1280" i="26"/>
  <c r="G1281" i="26"/>
  <c r="G1282" i="26"/>
  <c r="G1283" i="26"/>
  <c r="G1284" i="26"/>
  <c r="G1285" i="26"/>
  <c r="G1286" i="26"/>
  <c r="G1287" i="26"/>
  <c r="G1288" i="26"/>
  <c r="G1289" i="26"/>
  <c r="G1290" i="26"/>
  <c r="G1291" i="26"/>
  <c r="G1292" i="26"/>
  <c r="G1293" i="26"/>
  <c r="G1294" i="26"/>
  <c r="G1295" i="26"/>
  <c r="G1296" i="26"/>
  <c r="G1297" i="26"/>
  <c r="G1298" i="26"/>
  <c r="G1299" i="26"/>
  <c r="G1300" i="26"/>
  <c r="G1301" i="26"/>
  <c r="G1302" i="26"/>
  <c r="G1303" i="26"/>
  <c r="G1304" i="26"/>
  <c r="G1305" i="26"/>
  <c r="G1306" i="26"/>
  <c r="G1307" i="26"/>
  <c r="G1308" i="26"/>
  <c r="G1309" i="26"/>
  <c r="G1310" i="26"/>
  <c r="G1311" i="26"/>
  <c r="G1312" i="26"/>
  <c r="G1313" i="26"/>
  <c r="G1314" i="26"/>
  <c r="G1315" i="26"/>
  <c r="G1316" i="26"/>
  <c r="G1317" i="26"/>
  <c r="G1318" i="26"/>
  <c r="G1319" i="26"/>
  <c r="G1320" i="26"/>
  <c r="G1321" i="26"/>
  <c r="G1322" i="26"/>
  <c r="G1324" i="26"/>
  <c r="G1325" i="26"/>
  <c r="G1326" i="26"/>
  <c r="G1327" i="26"/>
  <c r="G1328" i="26"/>
  <c r="G1329" i="26"/>
  <c r="G1330" i="26"/>
  <c r="G1331" i="26"/>
  <c r="G1332" i="26"/>
  <c r="G1333" i="26"/>
  <c r="G1334" i="26"/>
  <c r="G1335" i="26"/>
  <c r="G1336" i="26"/>
  <c r="G1337" i="26"/>
  <c r="G1338" i="26"/>
  <c r="G1339" i="26"/>
  <c r="G1340" i="26"/>
  <c r="G1341" i="26"/>
  <c r="G1342" i="26"/>
  <c r="G1343" i="26"/>
  <c r="G1344" i="26"/>
  <c r="G1345" i="26"/>
  <c r="G1346" i="26"/>
  <c r="G1347" i="26"/>
  <c r="G1348" i="26"/>
  <c r="G1349" i="26"/>
  <c r="G1350" i="26"/>
  <c r="G1351" i="26"/>
  <c r="G1352" i="26"/>
  <c r="G1353" i="26"/>
  <c r="G1354" i="26"/>
  <c r="G1355" i="26"/>
  <c r="G1356" i="26"/>
  <c r="G1357" i="26"/>
  <c r="G1358" i="26"/>
  <c r="G1359" i="26"/>
  <c r="G1360" i="26"/>
  <c r="G1361" i="26"/>
  <c r="G1362" i="26"/>
  <c r="G1363" i="26"/>
  <c r="G1364" i="26"/>
  <c r="G1365" i="26"/>
  <c r="G1366" i="26"/>
  <c r="G1367" i="26"/>
  <c r="G1368" i="26"/>
  <c r="G1369" i="26"/>
  <c r="G1370" i="26"/>
  <c r="G1371" i="26"/>
  <c r="G1372" i="26"/>
  <c r="G1373" i="26"/>
  <c r="G1374" i="26"/>
  <c r="G1375" i="26"/>
  <c r="G1376" i="26"/>
  <c r="G1377" i="26"/>
  <c r="G1378" i="26"/>
  <c r="G1379" i="26"/>
  <c r="G1380" i="26"/>
  <c r="G1381" i="26"/>
  <c r="G1382" i="26"/>
  <c r="G1383" i="26"/>
  <c r="G1384" i="26"/>
  <c r="G1385" i="26"/>
  <c r="G1386" i="26"/>
  <c r="G1387" i="26"/>
  <c r="G1388" i="26"/>
  <c r="G1389" i="26"/>
  <c r="G1390" i="26"/>
  <c r="G1391" i="26"/>
  <c r="G1392" i="26"/>
  <c r="G1393" i="26"/>
  <c r="G1394" i="26"/>
  <c r="G1395" i="26"/>
  <c r="G1396" i="26"/>
  <c r="G1397" i="26"/>
  <c r="G1398" i="26"/>
  <c r="G1399" i="26"/>
  <c r="G1400" i="26"/>
  <c r="G1401" i="26"/>
  <c r="G1402" i="26"/>
  <c r="G1403" i="26"/>
  <c r="G1404" i="26"/>
  <c r="G1405" i="26"/>
  <c r="G1406" i="26"/>
  <c r="G1408" i="26"/>
  <c r="G1409" i="26"/>
  <c r="G1410" i="26"/>
  <c r="G1411" i="26"/>
  <c r="G1412" i="26"/>
  <c r="G1413" i="26"/>
  <c r="G1414" i="26"/>
  <c r="G1415" i="26"/>
  <c r="G1416" i="26"/>
  <c r="G1417" i="26"/>
  <c r="G1418" i="26"/>
  <c r="G1419" i="26"/>
  <c r="G1420" i="26"/>
  <c r="G1421" i="26"/>
  <c r="G1422" i="26"/>
  <c r="G1423" i="26"/>
  <c r="G1424" i="26"/>
  <c r="G1425" i="26"/>
  <c r="G1426" i="26"/>
  <c r="G1427" i="26"/>
  <c r="G1428" i="26"/>
  <c r="G1429" i="26"/>
  <c r="G1430" i="26"/>
  <c r="G1431" i="26"/>
  <c r="G1432" i="26"/>
  <c r="G1433" i="26"/>
  <c r="G1434" i="26"/>
  <c r="G1435" i="26"/>
  <c r="G1436" i="26"/>
  <c r="G1437" i="26"/>
  <c r="G1438" i="26"/>
  <c r="G1439" i="26"/>
  <c r="G1440" i="26"/>
  <c r="G1441" i="26"/>
  <c r="G1442" i="26"/>
  <c r="G1443" i="26"/>
  <c r="G1444" i="26"/>
  <c r="G1445" i="26"/>
  <c r="G1446" i="26"/>
  <c r="G1447" i="26"/>
  <c r="G1448" i="26"/>
  <c r="G1449" i="26"/>
  <c r="G1450" i="26"/>
  <c r="G1451" i="26"/>
  <c r="G1452" i="26"/>
  <c r="G1453" i="26"/>
  <c r="G1454" i="26"/>
  <c r="G1455" i="26"/>
  <c r="G1456" i="26"/>
  <c r="G1457" i="26"/>
  <c r="G1458" i="26"/>
  <c r="G1459" i="26"/>
  <c r="G1460" i="26"/>
  <c r="G1461" i="26"/>
  <c r="G1462" i="26"/>
  <c r="G1463" i="26"/>
  <c r="G1464" i="26"/>
  <c r="G1465" i="26"/>
  <c r="G1466" i="26"/>
  <c r="G1467" i="26"/>
  <c r="G1468" i="26"/>
  <c r="G1469" i="26"/>
  <c r="G1470" i="26"/>
  <c r="G1471" i="26"/>
  <c r="G1472" i="26"/>
  <c r="G1473" i="26"/>
  <c r="G1474" i="26"/>
  <c r="G1475" i="26"/>
  <c r="G1476" i="26"/>
  <c r="G1477" i="26"/>
  <c r="G1478" i="26"/>
  <c r="G1479" i="26"/>
  <c r="G1480" i="26"/>
  <c r="G1481" i="26"/>
  <c r="G1482" i="26"/>
  <c r="G1483" i="26"/>
  <c r="G1484" i="26"/>
  <c r="G1485" i="26"/>
  <c r="G1486" i="26"/>
  <c r="G1487" i="26"/>
  <c r="G1488" i="26"/>
  <c r="G1489" i="26"/>
  <c r="G1490" i="26"/>
  <c r="G1491" i="26"/>
  <c r="G1492" i="26"/>
  <c r="G1493" i="26"/>
  <c r="G1494" i="26"/>
  <c r="G1495" i="26"/>
  <c r="G1496" i="26"/>
  <c r="G1497" i="26"/>
  <c r="G1498" i="26"/>
  <c r="G1499" i="26"/>
  <c r="G1500" i="26"/>
  <c r="G1501" i="26"/>
  <c r="G1502" i="26"/>
  <c r="G1503" i="26"/>
  <c r="G1504" i="26"/>
  <c r="G1505" i="26"/>
  <c r="G1506" i="26"/>
  <c r="G1507" i="26"/>
  <c r="G1508" i="26"/>
  <c r="G1510" i="26"/>
  <c r="G1511" i="26"/>
  <c r="G1512" i="26"/>
  <c r="G1513" i="26"/>
  <c r="G1514" i="26"/>
  <c r="G1515" i="26"/>
  <c r="G1516" i="26"/>
  <c r="G1517" i="26"/>
  <c r="G1518" i="26"/>
  <c r="G1519" i="26"/>
  <c r="G1520" i="26"/>
  <c r="G1521" i="26"/>
  <c r="G1522" i="26"/>
  <c r="G1523" i="26"/>
  <c r="G1524" i="26"/>
  <c r="G1525" i="26"/>
  <c r="G1526" i="26"/>
  <c r="G1527" i="26"/>
  <c r="G1528" i="26"/>
  <c r="G1529" i="26"/>
  <c r="G1530" i="26"/>
  <c r="G1531" i="26"/>
  <c r="G1532" i="26"/>
  <c r="G1533" i="26"/>
  <c r="G1534" i="26"/>
  <c r="G1535" i="26"/>
  <c r="G1536" i="26"/>
  <c r="G1537" i="26"/>
  <c r="G1538" i="26"/>
  <c r="G1539" i="26"/>
  <c r="G1540" i="26"/>
  <c r="G1541" i="26"/>
  <c r="G1542" i="26"/>
  <c r="G1543" i="26"/>
  <c r="G1544" i="26"/>
  <c r="G1545" i="26"/>
  <c r="G1546" i="26"/>
  <c r="G1547" i="26"/>
  <c r="G1548" i="26"/>
  <c r="G1549" i="26"/>
  <c r="G1550" i="26"/>
  <c r="G1551" i="26"/>
  <c r="G1552" i="26"/>
  <c r="G1553" i="26"/>
  <c r="G1554" i="26"/>
  <c r="G1555" i="26"/>
  <c r="G1556" i="26"/>
  <c r="G1557" i="26"/>
  <c r="G1558" i="26"/>
  <c r="G1559" i="26"/>
  <c r="G1560" i="26"/>
  <c r="G1561" i="26"/>
  <c r="G1562" i="26"/>
  <c r="G1563" i="26"/>
  <c r="G1564" i="26"/>
  <c r="G1565" i="26"/>
  <c r="G1566" i="26"/>
  <c r="G1567" i="26"/>
  <c r="G1568" i="26"/>
  <c r="G1569" i="26"/>
  <c r="G1570" i="26"/>
  <c r="G1571" i="26"/>
  <c r="G1572" i="26"/>
  <c r="G1573" i="26"/>
  <c r="G1574" i="26"/>
  <c r="G1575" i="26"/>
  <c r="G1576" i="26"/>
  <c r="G1577" i="26"/>
  <c r="G1578" i="26"/>
  <c r="G1579" i="26"/>
  <c r="G1580" i="26"/>
  <c r="G1581" i="26"/>
  <c r="G1582" i="26"/>
  <c r="G1583" i="26"/>
  <c r="G1584" i="26"/>
  <c r="G1585" i="26"/>
  <c r="G1586" i="26"/>
  <c r="G1587" i="26"/>
  <c r="G1588" i="26"/>
  <c r="G1589" i="26"/>
  <c r="G1590" i="26"/>
  <c r="G1591" i="26"/>
  <c r="G1592" i="26"/>
  <c r="G1593" i="26"/>
  <c r="G1594" i="26"/>
  <c r="G1595" i="26"/>
  <c r="G1596" i="26"/>
  <c r="G1597" i="26"/>
  <c r="G1598" i="26"/>
  <c r="G1599" i="26"/>
  <c r="G1600" i="26"/>
  <c r="G1601" i="26"/>
  <c r="G1602" i="26"/>
  <c r="G1603" i="26"/>
  <c r="G1604" i="26"/>
  <c r="G1605" i="26"/>
  <c r="G1606" i="26"/>
  <c r="G1607" i="26"/>
  <c r="G1608" i="26"/>
  <c r="G1609" i="26"/>
  <c r="G1610" i="26"/>
  <c r="G1611" i="26"/>
  <c r="G1612" i="26"/>
  <c r="G1613" i="26"/>
  <c r="G1614" i="26"/>
  <c r="G1615" i="26"/>
  <c r="G1616" i="26"/>
  <c r="G1617" i="26"/>
  <c r="G1618" i="26"/>
  <c r="G1619" i="26"/>
  <c r="G1620" i="26"/>
  <c r="G1621" i="26"/>
  <c r="G1622" i="26"/>
  <c r="G1623" i="26"/>
  <c r="G1624" i="26"/>
  <c r="G1625" i="26"/>
  <c r="G1626" i="26"/>
  <c r="G1627" i="26"/>
  <c r="G1628" i="26"/>
  <c r="G1629" i="26"/>
  <c r="G1630" i="26"/>
  <c r="G1631" i="26"/>
  <c r="G1632" i="26"/>
  <c r="G1633" i="26"/>
  <c r="G1634" i="26"/>
  <c r="G1635" i="26"/>
  <c r="G1636" i="26"/>
  <c r="G1637" i="26"/>
  <c r="G1638" i="26"/>
  <c r="G1639" i="26"/>
  <c r="G1640" i="26"/>
  <c r="G1641" i="26"/>
  <c r="G1642" i="26"/>
  <c r="G1643" i="26"/>
  <c r="G1644" i="26"/>
  <c r="G1645" i="26"/>
  <c r="G1646" i="26"/>
  <c r="G1647" i="26"/>
  <c r="G1648" i="26"/>
  <c r="G1649" i="26"/>
  <c r="G1650" i="26"/>
  <c r="G1651" i="26"/>
  <c r="G1652" i="26"/>
  <c r="G1653" i="26"/>
  <c r="G1654" i="26"/>
  <c r="G1655" i="26"/>
  <c r="G1656" i="26"/>
  <c r="G1657" i="26"/>
  <c r="G1658" i="26"/>
  <c r="G1659" i="26"/>
  <c r="G1660" i="26"/>
  <c r="G1661" i="26"/>
  <c r="G1662" i="26"/>
  <c r="G1663" i="26"/>
  <c r="G1664" i="26"/>
  <c r="G1665" i="26"/>
  <c r="G1666" i="26"/>
  <c r="G1667" i="26"/>
  <c r="G1668" i="26"/>
  <c r="G1669" i="26"/>
  <c r="G1670" i="26"/>
  <c r="G1671" i="26"/>
  <c r="G1672" i="26"/>
  <c r="G1673" i="26"/>
  <c r="G1674" i="26"/>
  <c r="G1675" i="26"/>
  <c r="G1676" i="26"/>
  <c r="G1677" i="26"/>
  <c r="G1678" i="26"/>
  <c r="G1679" i="26"/>
  <c r="G1680" i="26"/>
  <c r="G1681" i="26"/>
  <c r="G1682" i="26"/>
  <c r="G1683" i="26"/>
  <c r="G1684" i="26"/>
  <c r="G1685" i="26"/>
  <c r="G1686" i="26"/>
  <c r="G1687" i="26"/>
  <c r="G1688" i="26"/>
  <c r="G1689" i="26"/>
  <c r="G1690" i="26"/>
  <c r="G1691" i="26"/>
  <c r="G1692" i="26"/>
  <c r="G1693" i="26"/>
  <c r="G1694" i="26"/>
  <c r="G1695" i="26"/>
  <c r="G1696" i="26"/>
  <c r="G1697" i="26"/>
  <c r="G1698" i="26"/>
  <c r="G1699" i="26"/>
  <c r="G1700" i="26"/>
  <c r="G1701" i="26"/>
  <c r="G1702" i="26"/>
  <c r="G1703" i="26"/>
  <c r="G1704" i="26"/>
  <c r="G1705" i="26"/>
  <c r="G1706" i="26"/>
  <c r="G1707" i="26"/>
  <c r="G1708" i="26"/>
  <c r="G1709" i="26"/>
  <c r="G1710" i="26"/>
  <c r="G1711" i="26"/>
  <c r="G1712" i="26"/>
  <c r="G1713" i="26"/>
  <c r="G1714" i="26"/>
  <c r="G1715" i="26"/>
  <c r="G1716" i="26"/>
  <c r="G1717" i="26"/>
  <c r="G1718" i="26"/>
  <c r="G1719" i="26"/>
  <c r="G1720" i="26"/>
  <c r="G1721" i="26"/>
  <c r="G1722" i="26"/>
  <c r="G1723" i="26"/>
  <c r="G1724" i="26"/>
  <c r="G1725" i="26"/>
  <c r="G1726" i="26"/>
  <c r="G1727" i="26"/>
  <c r="G1728" i="26"/>
  <c r="G1729" i="26"/>
  <c r="G1730" i="26"/>
  <c r="G1731" i="26"/>
  <c r="G1732" i="26"/>
  <c r="G1733" i="26"/>
  <c r="G1734" i="26"/>
  <c r="G1735" i="26"/>
  <c r="G1736" i="26"/>
  <c r="G1737" i="26"/>
  <c r="G1738" i="26"/>
  <c r="G1739" i="26"/>
  <c r="G1741" i="26"/>
  <c r="G1742" i="26"/>
  <c r="G1743" i="26"/>
  <c r="G1744" i="26"/>
  <c r="G1745" i="26"/>
  <c r="G1746" i="26"/>
  <c r="G1747" i="26"/>
  <c r="G1748" i="26"/>
  <c r="G1749" i="26"/>
  <c r="G1750" i="26"/>
  <c r="G1751" i="26"/>
  <c r="G1752" i="26"/>
  <c r="G1753" i="26"/>
  <c r="G1754" i="26"/>
  <c r="G1755" i="26"/>
  <c r="G1756" i="26"/>
  <c r="G1757" i="26"/>
  <c r="G1758" i="26"/>
  <c r="G1759" i="26"/>
  <c r="G1760" i="26"/>
  <c r="G1761" i="26"/>
  <c r="G1762" i="26"/>
  <c r="G1763" i="26"/>
  <c r="G1764" i="26"/>
  <c r="G1765" i="26"/>
  <c r="G1766" i="26"/>
  <c r="G1767" i="26"/>
  <c r="G1768" i="26"/>
  <c r="G1769" i="26"/>
  <c r="G1770" i="26"/>
  <c r="G1771" i="26"/>
  <c r="G1772" i="26"/>
  <c r="G1773" i="26"/>
  <c r="G1774" i="26"/>
  <c r="G1775" i="26"/>
  <c r="G1776" i="26"/>
  <c r="G1777" i="26"/>
  <c r="G1778" i="26"/>
  <c r="G1779" i="26"/>
  <c r="G1780" i="26"/>
  <c r="G1781" i="26"/>
  <c r="G1782" i="26"/>
  <c r="G1783" i="26"/>
  <c r="G1784" i="26"/>
  <c r="G1785" i="26"/>
  <c r="G1786" i="26"/>
  <c r="G1787" i="26"/>
  <c r="G1788" i="26"/>
  <c r="G1789" i="26"/>
  <c r="G1790" i="26"/>
  <c r="G1791" i="26"/>
  <c r="G1792" i="26"/>
  <c r="G1793" i="26"/>
  <c r="G1794" i="26"/>
  <c r="G1795" i="26"/>
  <c r="G1796" i="26"/>
  <c r="G1797" i="26"/>
  <c r="G1798" i="26"/>
  <c r="G1799" i="26"/>
  <c r="G1800" i="26"/>
  <c r="G1801" i="26"/>
  <c r="G1802" i="26"/>
  <c r="G1803" i="26"/>
  <c r="G1804" i="26"/>
  <c r="G1805" i="26"/>
  <c r="G1806" i="26"/>
  <c r="G1807" i="26"/>
  <c r="G1808" i="26"/>
  <c r="G1809" i="26"/>
  <c r="G1810" i="26"/>
  <c r="G1811" i="26"/>
  <c r="G1812" i="26"/>
  <c r="G1813" i="26"/>
  <c r="G1814" i="26"/>
  <c r="G1815" i="26"/>
  <c r="G1816" i="26"/>
  <c r="G1817" i="26"/>
  <c r="G1818" i="26"/>
  <c r="G1819" i="26"/>
  <c r="G1820" i="26"/>
  <c r="G1821" i="26"/>
  <c r="G1822" i="26"/>
  <c r="G1823" i="26"/>
  <c r="G1824" i="26"/>
  <c r="G1825" i="26"/>
  <c r="G1826" i="26"/>
  <c r="G1827" i="26"/>
  <c r="G1828" i="26"/>
  <c r="G1829" i="26"/>
  <c r="G1830" i="26"/>
  <c r="G1831" i="26"/>
  <c r="G1832" i="26"/>
  <c r="G1833" i="26"/>
  <c r="G1834" i="26"/>
  <c r="G1835" i="26"/>
  <c r="G1836" i="26"/>
  <c r="G1837" i="26"/>
  <c r="G1838" i="26"/>
  <c r="G1839" i="26"/>
  <c r="G1840" i="26"/>
  <c r="G1841" i="26"/>
  <c r="G1842" i="26"/>
  <c r="G1843" i="26"/>
  <c r="G1844" i="26"/>
  <c r="G1845" i="26"/>
  <c r="G1846" i="26"/>
  <c r="G1847" i="26"/>
  <c r="G1848" i="26"/>
  <c r="G1849" i="26"/>
  <c r="G1850" i="26"/>
  <c r="G1851" i="26"/>
  <c r="G1852" i="26"/>
  <c r="G1853" i="26"/>
  <c r="G1854" i="26"/>
  <c r="G1855" i="26"/>
  <c r="G1856" i="26"/>
  <c r="G1857" i="26"/>
  <c r="G1858" i="26"/>
  <c r="G1859" i="26"/>
  <c r="G1861" i="26"/>
  <c r="G1862" i="26"/>
  <c r="G1863" i="26"/>
  <c r="G1864" i="26"/>
  <c r="G1865" i="26"/>
  <c r="G1866" i="26"/>
  <c r="G1867" i="26"/>
  <c r="G1868" i="26"/>
  <c r="G1869" i="26"/>
  <c r="G1870" i="26"/>
  <c r="G1871" i="26"/>
  <c r="G1872" i="26"/>
  <c r="G1873" i="26"/>
  <c r="G1874" i="26"/>
  <c r="G1875" i="26"/>
  <c r="G1876" i="26"/>
  <c r="G1877" i="26"/>
  <c r="G1878" i="26"/>
  <c r="G1879" i="26"/>
  <c r="G1880" i="26"/>
  <c r="G1881" i="26"/>
  <c r="G1882" i="26"/>
  <c r="G1883" i="26"/>
  <c r="G1884" i="26"/>
  <c r="G1885" i="26"/>
  <c r="G1886" i="26"/>
  <c r="G1887" i="26"/>
  <c r="G1888" i="26"/>
  <c r="G1889" i="26"/>
  <c r="G1890" i="26"/>
  <c r="G1891" i="26"/>
  <c r="G1892" i="26"/>
  <c r="G1893" i="26"/>
  <c r="G1894" i="26"/>
  <c r="G1895" i="26"/>
  <c r="G1896" i="26"/>
  <c r="G1897" i="26"/>
  <c r="G1898" i="26"/>
  <c r="G1899" i="26"/>
  <c r="G1900" i="26"/>
  <c r="G1901" i="26"/>
  <c r="G1902" i="26"/>
  <c r="G1903" i="26"/>
  <c r="G1904" i="26"/>
  <c r="G1905" i="26"/>
  <c r="G1906" i="26"/>
  <c r="G1907" i="26"/>
  <c r="G1908" i="26"/>
  <c r="G1909" i="26"/>
  <c r="G1910" i="26"/>
  <c r="G1911" i="26"/>
  <c r="G1912" i="26"/>
  <c r="G1913" i="26"/>
  <c r="G1914" i="26"/>
  <c r="G1915" i="26"/>
  <c r="G1916" i="26"/>
  <c r="G1917" i="26"/>
  <c r="G1918" i="26"/>
  <c r="G1919" i="26"/>
  <c r="G1920" i="26"/>
  <c r="G1921" i="26"/>
  <c r="G1922" i="26"/>
  <c r="G1923" i="26"/>
  <c r="G1924" i="26"/>
  <c r="G1925" i="26"/>
  <c r="G1926" i="26"/>
  <c r="G1927" i="26"/>
  <c r="G1928" i="26"/>
  <c r="G1929" i="26"/>
  <c r="G1930" i="26"/>
  <c r="G1931" i="26"/>
  <c r="G1932" i="26"/>
  <c r="G1933" i="26"/>
  <c r="G1934" i="26"/>
  <c r="G1935" i="26"/>
  <c r="G1936" i="26"/>
  <c r="G1937" i="26"/>
  <c r="G1938" i="26"/>
  <c r="G1939" i="26"/>
  <c r="G1940" i="26"/>
  <c r="G1941" i="26"/>
  <c r="G1942" i="26"/>
  <c r="G1943" i="26"/>
  <c r="G1944" i="26"/>
  <c r="G1945" i="26"/>
  <c r="G1946" i="26"/>
  <c r="G1947" i="26"/>
  <c r="G1948" i="26"/>
  <c r="G1949" i="26"/>
  <c r="G1950" i="26"/>
  <c r="G1951" i="26"/>
  <c r="G1952" i="26"/>
  <c r="G1953" i="26"/>
  <c r="G1954" i="26"/>
  <c r="G1955" i="26"/>
  <c r="G1956" i="26"/>
  <c r="G1957" i="26"/>
  <c r="G1958" i="26"/>
  <c r="G1959" i="26"/>
  <c r="G1960" i="26"/>
  <c r="G1961" i="26"/>
  <c r="G1962" i="26"/>
  <c r="G1963" i="26"/>
  <c r="G1964" i="26"/>
  <c r="G1965" i="26"/>
  <c r="G1966" i="26"/>
  <c r="G1967" i="26"/>
  <c r="G1968" i="26"/>
  <c r="G1970" i="26"/>
  <c r="G1971" i="26"/>
  <c r="G1972" i="26"/>
  <c r="G1973" i="26"/>
  <c r="G1974" i="26"/>
  <c r="G1975" i="26"/>
  <c r="G1976" i="26"/>
  <c r="G1977" i="26"/>
  <c r="G1978" i="26"/>
  <c r="G1979" i="26"/>
  <c r="G1980" i="26"/>
  <c r="G1981" i="26"/>
  <c r="G1982" i="26"/>
  <c r="G1983" i="26"/>
  <c r="G1984" i="26"/>
  <c r="G1985" i="26"/>
  <c r="G1986" i="26"/>
  <c r="G1987" i="26"/>
  <c r="G1988" i="26"/>
  <c r="G1989" i="26"/>
  <c r="G1990" i="26"/>
  <c r="G1991" i="26"/>
  <c r="G1992" i="26"/>
  <c r="G1993" i="26"/>
  <c r="G1994" i="26"/>
  <c r="G1995" i="26"/>
  <c r="G1996" i="26"/>
  <c r="G1997" i="26"/>
  <c r="G1998" i="26"/>
  <c r="G1999" i="26"/>
  <c r="G2000" i="26"/>
  <c r="G2001" i="26"/>
  <c r="G2002" i="26"/>
  <c r="G2003" i="26"/>
  <c r="G2004" i="26"/>
  <c r="G2005" i="26"/>
  <c r="G2006" i="26"/>
  <c r="G2007" i="26"/>
  <c r="G2008" i="26"/>
  <c r="G2009" i="26"/>
  <c r="G2010" i="26"/>
  <c r="G2011" i="26"/>
  <c r="G2012" i="26"/>
  <c r="G2013" i="26"/>
  <c r="G2014" i="26"/>
  <c r="G2015" i="26"/>
  <c r="G2016" i="26"/>
  <c r="G2017" i="26"/>
  <c r="G2018" i="26"/>
  <c r="G2019" i="26"/>
  <c r="G2020" i="26"/>
  <c r="G2021" i="26"/>
  <c r="G2022" i="26"/>
  <c r="G2023" i="26"/>
  <c r="G2024" i="26"/>
  <c r="G2025" i="26"/>
  <c r="G2026" i="26"/>
  <c r="G2027" i="26"/>
  <c r="G2028" i="26"/>
  <c r="G2029" i="26"/>
  <c r="G2030" i="26"/>
  <c r="G2031" i="26"/>
  <c r="G2032" i="26"/>
  <c r="G2033" i="26"/>
  <c r="G2034" i="26"/>
  <c r="G2035" i="26"/>
  <c r="G2036" i="26"/>
  <c r="G2037" i="26"/>
  <c r="G2038" i="26"/>
  <c r="G2039" i="26"/>
  <c r="G2040" i="26"/>
  <c r="G2041" i="26"/>
  <c r="G2042" i="26"/>
  <c r="G2043" i="26"/>
  <c r="G2044" i="26"/>
  <c r="G2045" i="26"/>
  <c r="G2046" i="26"/>
  <c r="G2047" i="26"/>
  <c r="G2048" i="26"/>
  <c r="G2049" i="26"/>
  <c r="G2050" i="26"/>
  <c r="G2051" i="26"/>
  <c r="G2052" i="26"/>
  <c r="G2053" i="26"/>
  <c r="G2054" i="26"/>
  <c r="G2055" i="26"/>
  <c r="G2056" i="26"/>
  <c r="G2057" i="26"/>
  <c r="G2058" i="26"/>
  <c r="G2059" i="26"/>
  <c r="G2060" i="26"/>
  <c r="G2061" i="26"/>
  <c r="G2062" i="26"/>
  <c r="G2063" i="26"/>
  <c r="G2064" i="26"/>
  <c r="G2065" i="26"/>
  <c r="G2066" i="26"/>
  <c r="G2067" i="26"/>
  <c r="G2068" i="26"/>
  <c r="G2069" i="26"/>
  <c r="G2070" i="26"/>
  <c r="G2071" i="26"/>
  <c r="G2073" i="26"/>
  <c r="G2074" i="26"/>
  <c r="G2075" i="26"/>
  <c r="G2076" i="26"/>
  <c r="G2077" i="26"/>
  <c r="G2078" i="26"/>
  <c r="G2079" i="26"/>
  <c r="G2080" i="26"/>
  <c r="G2081" i="26"/>
  <c r="G2082" i="26"/>
  <c r="G2083" i="26"/>
  <c r="G2084" i="26"/>
  <c r="G2085" i="26"/>
  <c r="G2086" i="26"/>
  <c r="G2087" i="26"/>
  <c r="G2088" i="26"/>
  <c r="G2089" i="26"/>
  <c r="G2090" i="26"/>
  <c r="G2091" i="26"/>
  <c r="G2092" i="26"/>
  <c r="G2093" i="26"/>
  <c r="G2094" i="26"/>
  <c r="G2095" i="26"/>
  <c r="G2096" i="26"/>
  <c r="G2097" i="26"/>
  <c r="G2098" i="26"/>
  <c r="G2099" i="26"/>
  <c r="G2100" i="26"/>
  <c r="G2101" i="26"/>
  <c r="G2102" i="26"/>
  <c r="G2103" i="26"/>
  <c r="G2104" i="26"/>
  <c r="G2105" i="26"/>
  <c r="G2106" i="26"/>
  <c r="G2107" i="26"/>
  <c r="G2108" i="26"/>
  <c r="G2109" i="26"/>
  <c r="G2110" i="26"/>
  <c r="G2111" i="26"/>
  <c r="G2112" i="26"/>
  <c r="G2113" i="26"/>
  <c r="G2114" i="26"/>
  <c r="G2115" i="26"/>
  <c r="G2116" i="26"/>
  <c r="G2117" i="26"/>
  <c r="G2118" i="26"/>
  <c r="G2119" i="26"/>
  <c r="G2120" i="26"/>
  <c r="G2121" i="26"/>
  <c r="G2122" i="26"/>
  <c r="G2123" i="26"/>
  <c r="G2124" i="26"/>
  <c r="G2125" i="26"/>
  <c r="G2126" i="26"/>
  <c r="G2127" i="26"/>
  <c r="G2128" i="26"/>
  <c r="G2129" i="26"/>
  <c r="G2130" i="26"/>
  <c r="G2131" i="26"/>
  <c r="G2132" i="26"/>
  <c r="G2133" i="26"/>
  <c r="G2134" i="26"/>
  <c r="G2135" i="26"/>
  <c r="G2136" i="26"/>
  <c r="G2137" i="26"/>
  <c r="G2138" i="26"/>
  <c r="G2139" i="26"/>
  <c r="G2140" i="26"/>
  <c r="G2141" i="26"/>
  <c r="G2142" i="26"/>
  <c r="G2143" i="26"/>
  <c r="G2144" i="26"/>
  <c r="G2145" i="26"/>
  <c r="G2146" i="26"/>
  <c r="G2147" i="26"/>
  <c r="G2148" i="26"/>
  <c r="G2149" i="26"/>
  <c r="G2150" i="26"/>
  <c r="G2151" i="26"/>
  <c r="G2152" i="26"/>
  <c r="G2153" i="26"/>
  <c r="G2154" i="26"/>
  <c r="G2155" i="26"/>
  <c r="G2156" i="26"/>
  <c r="G2157" i="26"/>
  <c r="G2158" i="26"/>
  <c r="G2159" i="26"/>
  <c r="G2160" i="26"/>
  <c r="G2161" i="26"/>
  <c r="G2162" i="26"/>
  <c r="G2163" i="26"/>
  <c r="G2164" i="26"/>
  <c r="G2165" i="26"/>
  <c r="G2166" i="26"/>
  <c r="G2167" i="26"/>
  <c r="G2168" i="26"/>
  <c r="G2169" i="26"/>
  <c r="G2170" i="26"/>
  <c r="G2171" i="26"/>
  <c r="G2172" i="26"/>
  <c r="G2173" i="26"/>
  <c r="G2174" i="26"/>
  <c r="G2175" i="26"/>
  <c r="G2176" i="26"/>
  <c r="G2178" i="26"/>
  <c r="G2179" i="26"/>
  <c r="G2180" i="26"/>
  <c r="G2181" i="26"/>
  <c r="G2182" i="26"/>
  <c r="G2183" i="26"/>
  <c r="G2184" i="26"/>
  <c r="G2185" i="26"/>
  <c r="G2186" i="26"/>
  <c r="G2187" i="26"/>
  <c r="G2188" i="26"/>
  <c r="G2189" i="26"/>
  <c r="G2190" i="26"/>
  <c r="G2191" i="26"/>
  <c r="G2192" i="26"/>
  <c r="G2193" i="26"/>
  <c r="G2194" i="26"/>
  <c r="G2195" i="26"/>
  <c r="G2196" i="26"/>
  <c r="G2197" i="26"/>
  <c r="G2198" i="26"/>
  <c r="G2199" i="26"/>
  <c r="G2200" i="26"/>
  <c r="G2201" i="26"/>
  <c r="G2202" i="26"/>
  <c r="G2203" i="26"/>
  <c r="G2204" i="26"/>
  <c r="G2205" i="26"/>
  <c r="G2206" i="26"/>
  <c r="G2207" i="26"/>
  <c r="G2208" i="26"/>
  <c r="G2209" i="26"/>
  <c r="G2210" i="26"/>
  <c r="G2211" i="26"/>
  <c r="G2212" i="26"/>
  <c r="G2213" i="26"/>
  <c r="G2214" i="26"/>
  <c r="G2215" i="26"/>
  <c r="G2216" i="26"/>
  <c r="G2217" i="26"/>
  <c r="G2218" i="26"/>
  <c r="G2219" i="26"/>
  <c r="G2220" i="26"/>
  <c r="G2221" i="26"/>
  <c r="G2222" i="26"/>
  <c r="G2223" i="26"/>
  <c r="G2224" i="26"/>
  <c r="G2225" i="26"/>
  <c r="G2226" i="26"/>
  <c r="G2227" i="26"/>
  <c r="G2228" i="26"/>
  <c r="G2229" i="26"/>
  <c r="G2230" i="26"/>
  <c r="G2231" i="26"/>
  <c r="G2232" i="26"/>
  <c r="G2233" i="26"/>
  <c r="G2234" i="26"/>
  <c r="G2235" i="26"/>
  <c r="G2236" i="26"/>
  <c r="G2237" i="26"/>
  <c r="G2238" i="26"/>
  <c r="G2239" i="26"/>
  <c r="G2240" i="26"/>
  <c r="G2241" i="26"/>
  <c r="G2242" i="26"/>
  <c r="G2243" i="26"/>
  <c r="G2244" i="26"/>
  <c r="G2245" i="26"/>
  <c r="G2246" i="26"/>
  <c r="G2247" i="26"/>
  <c r="G2248" i="26"/>
  <c r="G2249" i="26"/>
  <c r="G2250" i="26"/>
  <c r="G2251" i="26"/>
  <c r="G2252" i="26"/>
  <c r="G2253" i="26"/>
  <c r="G2254" i="26"/>
  <c r="G2255" i="26"/>
  <c r="G2256" i="26"/>
  <c r="G2257" i="26"/>
  <c r="G2258" i="26"/>
  <c r="G2259" i="26"/>
  <c r="G2260" i="26"/>
  <c r="G2261" i="26"/>
  <c r="G2262" i="26"/>
  <c r="G2263" i="26"/>
  <c r="G2264" i="26"/>
  <c r="G2265" i="26"/>
  <c r="G2266" i="26"/>
  <c r="G2267" i="26"/>
  <c r="G2268" i="26"/>
  <c r="G2269" i="26"/>
  <c r="G2270" i="26"/>
  <c r="G2271" i="26"/>
  <c r="G2272" i="26"/>
  <c r="G2273" i="26"/>
  <c r="G2274" i="26"/>
  <c r="G2275" i="26"/>
  <c r="G2276" i="26"/>
  <c r="G2277" i="26"/>
  <c r="G2278" i="26"/>
  <c r="G2279" i="26"/>
  <c r="G2280" i="26"/>
  <c r="G2281" i="26"/>
  <c r="G2282" i="26"/>
  <c r="G2284" i="26"/>
  <c r="G2285" i="26"/>
  <c r="G2286" i="26"/>
  <c r="G2287" i="26"/>
  <c r="G2288" i="26"/>
  <c r="G2289" i="26"/>
  <c r="G2290" i="26"/>
  <c r="G2291" i="26"/>
  <c r="G2292" i="26"/>
  <c r="G2293" i="26"/>
  <c r="G2294" i="26"/>
  <c r="G2295" i="26"/>
  <c r="G2296" i="26"/>
  <c r="G2297" i="26"/>
  <c r="G2298" i="26"/>
  <c r="G2299" i="26"/>
  <c r="G2300" i="26"/>
  <c r="G2301" i="26"/>
  <c r="G2302" i="26"/>
  <c r="G2303" i="26"/>
  <c r="G2304" i="26"/>
  <c r="G2305" i="26"/>
  <c r="G2306" i="26"/>
  <c r="G2307" i="26"/>
  <c r="G2308" i="26"/>
  <c r="G2309" i="26"/>
  <c r="G2310" i="26"/>
  <c r="G2311" i="26"/>
  <c r="G2312" i="26"/>
  <c r="G2313" i="26"/>
  <c r="G2314" i="26"/>
  <c r="G2315" i="26"/>
  <c r="G2316" i="26"/>
  <c r="G2317" i="26"/>
  <c r="G2318" i="26"/>
  <c r="G2319" i="26"/>
  <c r="G2320" i="26"/>
  <c r="G2321" i="26"/>
  <c r="G2322" i="26"/>
  <c r="G2323" i="26"/>
  <c r="G2324" i="26"/>
  <c r="G2325" i="26"/>
  <c r="G2326" i="26"/>
  <c r="G2327" i="26"/>
  <c r="G2328" i="26"/>
  <c r="G2329" i="26"/>
  <c r="G2330" i="26"/>
  <c r="G2331" i="26"/>
  <c r="G2332" i="26"/>
  <c r="G2333" i="26"/>
  <c r="G2334" i="26"/>
  <c r="G2335" i="26"/>
  <c r="G2336" i="26"/>
  <c r="G2337" i="26"/>
  <c r="G2338" i="26"/>
  <c r="G2339" i="26"/>
  <c r="G2340" i="26"/>
  <c r="G2341" i="26"/>
  <c r="G2342" i="26"/>
  <c r="G2343" i="26"/>
  <c r="G2344" i="26"/>
  <c r="G2345" i="26"/>
  <c r="G2346" i="26"/>
  <c r="G2347" i="26"/>
  <c r="G2348" i="26"/>
  <c r="G2349" i="26"/>
  <c r="G2350" i="26"/>
  <c r="G2351" i="26"/>
  <c r="G2352" i="26"/>
  <c r="G2353" i="26"/>
  <c r="G2354" i="26"/>
  <c r="G2355" i="26"/>
  <c r="G2356" i="26"/>
  <c r="G2357" i="26"/>
  <c r="G2358" i="26"/>
  <c r="G2359" i="26"/>
  <c r="G2360" i="26"/>
  <c r="G2361" i="26"/>
  <c r="G2362" i="26"/>
  <c r="G2363" i="26"/>
  <c r="G2364" i="26"/>
  <c r="G2365" i="26"/>
  <c r="G2366" i="26"/>
  <c r="G2367" i="26"/>
  <c r="G2368" i="26"/>
  <c r="G2369" i="26"/>
  <c r="G2370" i="26"/>
  <c r="G2371" i="26"/>
  <c r="G2372" i="26"/>
  <c r="G2373" i="26"/>
  <c r="G2374" i="26"/>
  <c r="G2375" i="26"/>
  <c r="G2376" i="26"/>
  <c r="G2377" i="26"/>
  <c r="G2378" i="26"/>
  <c r="G2379" i="26"/>
  <c r="G2380" i="26"/>
  <c r="G2381" i="26"/>
  <c r="G2382" i="26"/>
  <c r="G2383" i="26"/>
  <c r="G2384" i="26"/>
  <c r="G2385" i="26"/>
  <c r="G2386" i="26"/>
  <c r="G2387" i="26"/>
  <c r="G2388" i="26"/>
  <c r="G2389" i="26"/>
  <c r="G2390" i="26"/>
  <c r="G2391" i="26"/>
  <c r="G2392" i="26"/>
  <c r="G2393" i="26"/>
  <c r="G2394" i="26"/>
  <c r="G2395" i="26"/>
  <c r="G2396" i="26"/>
  <c r="G2398" i="26"/>
  <c r="G2399" i="26"/>
  <c r="G2400" i="26"/>
  <c r="G2401" i="26"/>
  <c r="G2402" i="26"/>
  <c r="G2403" i="26"/>
  <c r="G2404" i="26"/>
  <c r="G2405" i="26"/>
  <c r="G2406" i="26"/>
  <c r="G2407" i="26"/>
  <c r="G2408" i="26"/>
  <c r="G2409" i="26"/>
  <c r="G2410" i="26"/>
  <c r="G2411" i="26"/>
  <c r="G2412" i="26"/>
  <c r="G2413" i="26"/>
  <c r="G2414" i="26"/>
  <c r="G2415" i="26"/>
  <c r="G2416" i="26"/>
  <c r="G2417" i="26"/>
  <c r="G2418" i="26"/>
  <c r="G2419" i="26"/>
  <c r="G2420" i="26"/>
  <c r="G2421" i="26"/>
  <c r="G2422" i="26"/>
  <c r="G2423" i="26"/>
  <c r="G2424" i="26"/>
  <c r="G2425" i="26"/>
  <c r="G2426" i="26"/>
  <c r="G2427" i="26"/>
  <c r="G2428" i="26"/>
  <c r="G2429" i="26"/>
  <c r="G2430" i="26"/>
  <c r="G2431" i="26"/>
  <c r="G2432" i="26"/>
  <c r="G2433" i="26"/>
  <c r="G2434" i="26"/>
  <c r="G2435" i="26"/>
  <c r="G2436" i="26"/>
  <c r="G2437" i="26"/>
  <c r="G2438" i="26"/>
  <c r="G2439" i="26"/>
  <c r="G2440" i="26"/>
  <c r="G2441" i="26"/>
  <c r="G2442" i="26"/>
  <c r="G2443" i="26"/>
  <c r="G2444" i="26"/>
  <c r="G2445" i="26"/>
  <c r="G2446" i="26"/>
  <c r="G2447" i="26"/>
  <c r="G2448" i="26"/>
  <c r="G2449" i="26"/>
  <c r="G2450" i="26"/>
  <c r="G2451" i="26"/>
  <c r="G2452" i="26"/>
  <c r="G2453" i="26"/>
  <c r="G2454" i="26"/>
  <c r="G2455" i="26"/>
  <c r="G2456" i="26"/>
  <c r="G2457" i="26"/>
  <c r="G2458" i="26"/>
  <c r="G2459" i="26"/>
  <c r="G2460" i="26"/>
  <c r="G2461" i="26"/>
  <c r="G2462" i="26"/>
  <c r="G2463" i="26"/>
  <c r="G2464" i="26"/>
  <c r="G2465" i="26"/>
  <c r="G2466" i="26"/>
  <c r="G2467" i="26"/>
  <c r="G2468" i="26"/>
  <c r="G2469" i="26"/>
  <c r="G2470" i="26"/>
  <c r="G2471" i="26"/>
  <c r="G2472" i="26"/>
  <c r="G2473" i="26"/>
  <c r="G2474" i="26"/>
  <c r="G2475" i="26"/>
  <c r="G2476" i="26"/>
  <c r="G2477" i="26"/>
  <c r="G2478" i="26"/>
  <c r="G2479" i="26"/>
  <c r="G2480" i="26"/>
  <c r="G2481" i="26"/>
  <c r="G2482" i="26"/>
  <c r="G2483" i="26"/>
  <c r="G2484" i="26"/>
  <c r="G2485" i="26"/>
  <c r="G2486" i="26"/>
  <c r="G2487" i="26"/>
  <c r="G2488" i="26"/>
  <c r="G2489" i="26"/>
  <c r="G2490" i="26"/>
  <c r="G2491" i="26"/>
  <c r="G2492" i="26"/>
  <c r="G2493" i="26"/>
  <c r="G2494" i="26"/>
  <c r="G2495" i="26"/>
  <c r="G2496" i="26"/>
  <c r="G2497" i="26"/>
  <c r="G2498" i="26"/>
  <c r="G2499" i="26"/>
  <c r="G2500" i="26"/>
  <c r="G2501" i="26"/>
  <c r="G2502" i="26"/>
  <c r="G2503" i="26"/>
  <c r="G2504" i="26"/>
  <c r="G2505" i="26"/>
  <c r="G2507" i="26"/>
  <c r="G2508" i="26"/>
  <c r="G2509" i="26"/>
  <c r="G2510" i="26"/>
  <c r="G2511" i="26"/>
  <c r="G2512" i="26"/>
  <c r="G2513" i="26"/>
  <c r="G2514" i="26"/>
  <c r="G2515" i="26"/>
  <c r="G2516" i="26"/>
  <c r="G2517" i="26"/>
  <c r="G2518" i="26"/>
  <c r="G2519" i="26"/>
  <c r="G2520" i="26"/>
  <c r="G2521" i="26"/>
  <c r="G2522" i="26"/>
  <c r="G2523" i="26"/>
  <c r="G2524" i="26"/>
  <c r="G2525" i="26"/>
  <c r="G2526" i="26"/>
  <c r="G2527" i="26"/>
  <c r="G2528" i="26"/>
  <c r="G2529" i="26"/>
  <c r="G2530" i="26"/>
  <c r="G2531" i="26"/>
  <c r="G2532" i="26"/>
  <c r="G2533" i="26"/>
  <c r="G2534" i="26"/>
  <c r="G2535" i="26"/>
  <c r="G2536" i="26"/>
  <c r="G2537" i="26"/>
  <c r="G2538" i="26"/>
  <c r="G2539" i="26"/>
  <c r="G2540" i="26"/>
  <c r="G2541" i="26"/>
  <c r="G2542" i="26"/>
  <c r="G2543" i="26"/>
  <c r="G2544" i="26"/>
  <c r="G2545" i="26"/>
  <c r="G2546" i="26"/>
  <c r="G2547" i="26"/>
  <c r="G2548" i="26"/>
  <c r="G2549" i="26"/>
  <c r="G2550" i="26"/>
  <c r="G2551" i="26"/>
  <c r="G2552" i="26"/>
  <c r="G2553" i="26"/>
  <c r="G2554" i="26"/>
  <c r="G2555" i="26"/>
  <c r="G2556" i="26"/>
  <c r="G2557" i="26"/>
  <c r="G2558" i="26"/>
  <c r="G2559" i="26"/>
  <c r="G2560" i="26"/>
  <c r="G2561" i="26"/>
  <c r="G2562" i="26"/>
  <c r="G2563" i="26"/>
  <c r="G2564" i="26"/>
  <c r="G2565" i="26"/>
  <c r="G2566" i="26"/>
  <c r="G2567" i="26"/>
  <c r="G2568" i="26"/>
  <c r="G2569" i="26"/>
  <c r="G2570" i="26"/>
  <c r="G2571" i="26"/>
  <c r="G2572" i="26"/>
  <c r="G2573" i="26"/>
  <c r="G2574" i="26"/>
  <c r="G2575" i="26"/>
  <c r="G2576" i="26"/>
  <c r="G2577" i="26"/>
  <c r="G2578" i="26"/>
  <c r="G2579" i="26"/>
  <c r="G2580" i="26"/>
  <c r="G2581" i="26"/>
  <c r="G2582" i="26"/>
  <c r="G2583" i="26"/>
  <c r="G2584" i="26"/>
  <c r="G2585" i="26"/>
  <c r="G2586" i="26"/>
  <c r="G2587" i="26"/>
  <c r="G2588" i="26"/>
  <c r="G2589" i="26"/>
  <c r="G2590" i="26"/>
  <c r="G2591" i="26"/>
  <c r="G2592" i="26"/>
  <c r="G2593" i="26"/>
  <c r="G2594" i="26"/>
  <c r="G2595" i="26"/>
  <c r="G2596" i="26"/>
  <c r="G2597" i="26"/>
  <c r="G2598" i="26"/>
  <c r="G2599" i="26"/>
  <c r="G2600" i="26"/>
  <c r="G2601" i="26"/>
  <c r="G2602" i="26"/>
  <c r="G2603" i="26"/>
  <c r="G2604" i="26"/>
  <c r="G2605" i="26"/>
  <c r="G2607" i="26"/>
  <c r="G2608" i="26"/>
  <c r="G2609" i="26"/>
  <c r="G2610" i="26"/>
  <c r="G2611" i="26"/>
  <c r="G2612" i="26"/>
  <c r="G2613" i="26"/>
  <c r="G2614" i="26"/>
  <c r="G2615" i="26"/>
  <c r="G2616" i="26"/>
  <c r="G2617" i="26"/>
  <c r="G2618" i="26"/>
  <c r="G2619" i="26"/>
  <c r="G2620" i="26"/>
  <c r="G2621" i="26"/>
  <c r="G2622" i="26"/>
  <c r="G2623" i="26"/>
  <c r="G2624" i="26"/>
  <c r="G2625" i="26"/>
  <c r="G2626" i="26"/>
  <c r="G2627" i="26"/>
  <c r="G2628" i="26"/>
  <c r="G2629" i="26"/>
  <c r="G2630" i="26"/>
  <c r="G2631" i="26"/>
  <c r="G2632" i="26"/>
  <c r="G2633" i="26"/>
  <c r="G2634" i="26"/>
  <c r="G2635" i="26"/>
  <c r="G2636" i="26"/>
  <c r="G2637" i="26"/>
  <c r="G2638" i="26"/>
  <c r="G2639" i="26"/>
  <c r="G2640" i="26"/>
  <c r="G2641" i="26"/>
  <c r="G2642" i="26"/>
  <c r="G2643" i="26"/>
  <c r="G2644" i="26"/>
  <c r="G2645" i="26"/>
  <c r="G2646" i="26"/>
  <c r="G2647" i="26"/>
  <c r="G2648" i="26"/>
  <c r="G2649" i="26"/>
  <c r="G2650" i="26"/>
  <c r="G2651" i="26"/>
  <c r="G2652" i="26"/>
  <c r="G2653" i="26"/>
  <c r="G2654" i="26"/>
  <c r="G2655" i="26"/>
  <c r="G2656" i="26"/>
  <c r="G2657" i="26"/>
  <c r="G2658" i="26"/>
  <c r="G2659" i="26"/>
  <c r="G2660" i="26"/>
  <c r="G2661" i="26"/>
  <c r="G2662" i="26"/>
  <c r="G2663" i="26"/>
  <c r="G2664" i="26"/>
  <c r="G2665" i="26"/>
  <c r="G2666" i="26"/>
  <c r="G2667" i="26"/>
  <c r="G2668" i="26"/>
  <c r="G2669" i="26"/>
  <c r="G2670" i="26"/>
  <c r="G2671" i="26"/>
  <c r="G2672" i="26"/>
  <c r="G2673" i="26"/>
  <c r="G2674" i="26"/>
  <c r="G2675" i="26"/>
  <c r="G2676" i="26"/>
  <c r="G2677" i="26"/>
  <c r="G2678" i="26"/>
  <c r="G2679" i="26"/>
  <c r="G2680" i="26"/>
  <c r="G2681" i="26"/>
  <c r="G2682" i="26"/>
  <c r="G2683" i="26"/>
  <c r="G2684" i="26"/>
  <c r="G2685" i="26"/>
  <c r="G2686" i="26"/>
  <c r="G2687" i="26"/>
  <c r="G2688" i="26"/>
  <c r="G2689" i="26"/>
  <c r="G2690" i="26"/>
  <c r="G2691" i="26"/>
  <c r="G2692" i="26"/>
  <c r="G2693" i="26"/>
  <c r="G2694" i="26"/>
  <c r="G2695" i="26"/>
  <c r="G2696" i="26"/>
  <c r="G2697" i="26"/>
  <c r="G2698" i="26"/>
  <c r="G2699" i="26"/>
  <c r="G2700" i="26"/>
  <c r="G2701" i="26"/>
  <c r="G2702" i="26"/>
  <c r="G2703" i="26"/>
  <c r="G2704" i="26"/>
  <c r="G2706" i="26"/>
  <c r="G2707" i="26"/>
  <c r="G2708" i="26"/>
  <c r="G2709" i="26"/>
  <c r="G2710" i="26"/>
  <c r="G2711" i="26"/>
  <c r="G2712" i="26"/>
  <c r="G2713" i="26"/>
  <c r="G2714" i="26"/>
  <c r="G2715" i="26"/>
  <c r="G2716" i="26"/>
  <c r="G2717" i="26"/>
  <c r="G2718" i="26"/>
  <c r="G2719" i="26"/>
  <c r="G2720" i="26"/>
  <c r="G2721" i="26"/>
  <c r="G2722" i="26"/>
  <c r="G2723" i="26"/>
  <c r="G2724" i="26"/>
  <c r="G2725" i="26"/>
  <c r="G2726" i="26"/>
  <c r="G2727" i="26"/>
  <c r="G2728" i="26"/>
  <c r="G2729" i="26"/>
  <c r="G2730" i="26"/>
  <c r="G2731" i="26"/>
  <c r="G2732" i="26"/>
  <c r="G2733" i="26"/>
  <c r="G2734" i="26"/>
  <c r="G2735" i="26"/>
  <c r="G2736" i="26"/>
  <c r="G2737" i="26"/>
  <c r="G2738" i="26"/>
  <c r="G2739" i="26"/>
  <c r="G2740" i="26"/>
  <c r="G2741" i="26"/>
  <c r="G2742" i="26"/>
  <c r="G2743" i="26"/>
  <c r="G2744" i="26"/>
  <c r="G2745" i="26"/>
  <c r="G2746" i="26"/>
  <c r="G2747" i="26"/>
  <c r="G2748" i="26"/>
  <c r="G2749" i="26"/>
  <c r="G2750" i="26"/>
  <c r="G2751" i="26"/>
  <c r="G2752" i="26"/>
  <c r="G2753" i="26"/>
  <c r="G2754" i="26"/>
  <c r="G2755" i="26"/>
  <c r="G2756" i="26"/>
  <c r="G2757" i="26"/>
  <c r="G2758" i="26"/>
  <c r="G2759" i="26"/>
  <c r="G2760" i="26"/>
  <c r="G2761" i="26"/>
  <c r="G2762" i="26"/>
  <c r="G2763" i="26"/>
  <c r="G2764" i="26"/>
  <c r="G2765" i="26"/>
  <c r="G2766" i="26"/>
  <c r="G2767" i="26"/>
  <c r="G2768" i="26"/>
  <c r="G2769" i="26"/>
  <c r="G2770" i="26"/>
  <c r="G2771" i="26"/>
  <c r="G2772" i="26"/>
  <c r="G2773" i="26"/>
  <c r="G2774" i="26"/>
  <c r="G2775" i="26"/>
  <c r="G2776" i="26"/>
  <c r="G2777" i="26"/>
  <c r="G2778" i="26"/>
  <c r="G2779" i="26"/>
  <c r="G2780" i="26"/>
  <c r="G2781" i="26"/>
  <c r="G2782" i="26"/>
  <c r="G2783" i="26"/>
  <c r="G2784" i="26"/>
  <c r="G2785" i="26"/>
  <c r="G2786" i="26"/>
  <c r="G2787" i="26"/>
  <c r="G2788" i="26"/>
  <c r="G2789" i="26"/>
  <c r="G2790" i="26"/>
  <c r="G2791" i="26"/>
  <c r="G2792" i="26"/>
  <c r="G2793" i="26"/>
  <c r="G2794" i="26"/>
  <c r="G2795" i="26"/>
  <c r="G2796" i="26"/>
  <c r="G2797" i="26"/>
  <c r="G2798" i="26"/>
  <c r="G2799" i="26"/>
  <c r="G2800" i="26"/>
  <c r="G2801" i="26"/>
  <c r="G2802" i="26"/>
  <c r="G2803" i="26"/>
  <c r="G2804" i="26"/>
  <c r="G2805" i="26"/>
  <c r="G2806" i="26"/>
  <c r="G2807" i="26"/>
  <c r="G2808" i="26"/>
  <c r="G2809" i="26"/>
  <c r="G2810" i="26"/>
  <c r="G2811" i="26"/>
  <c r="G2812" i="26"/>
  <c r="G2813" i="26"/>
  <c r="G2814" i="26"/>
  <c r="G2815" i="26"/>
  <c r="G2816" i="26"/>
  <c r="G2817" i="26"/>
  <c r="G2818" i="26"/>
  <c r="G2820" i="26"/>
  <c r="G2821" i="26"/>
  <c r="G2822" i="26"/>
  <c r="G2823" i="26"/>
  <c r="G2824" i="26"/>
  <c r="G2825" i="26"/>
  <c r="G2826" i="26"/>
  <c r="G2827" i="26"/>
  <c r="G2828" i="26"/>
  <c r="G2829" i="26"/>
  <c r="G2830" i="26"/>
  <c r="G2831" i="26"/>
  <c r="G2832" i="26"/>
  <c r="G2833" i="26"/>
  <c r="G2834" i="26"/>
  <c r="G2835" i="26"/>
  <c r="G2836" i="26"/>
  <c r="G2837" i="26"/>
  <c r="G2838" i="26"/>
  <c r="G2839" i="26"/>
  <c r="G2840" i="26"/>
  <c r="G2841" i="26"/>
  <c r="G2842" i="26"/>
  <c r="G2843" i="26"/>
  <c r="G2844" i="26"/>
  <c r="G2845" i="26"/>
  <c r="G2846" i="26"/>
  <c r="G2847" i="26"/>
  <c r="G2848" i="26"/>
  <c r="G2849" i="26"/>
  <c r="G2850" i="26"/>
  <c r="G2851" i="26"/>
  <c r="G2852" i="26"/>
  <c r="G2853" i="26"/>
  <c r="G2854" i="26"/>
  <c r="G2855" i="26"/>
  <c r="G2856" i="26"/>
  <c r="G2857" i="26"/>
  <c r="G2858" i="26"/>
  <c r="G2859" i="26"/>
  <c r="G2860" i="26"/>
  <c r="G2861" i="26"/>
  <c r="G2862" i="26"/>
  <c r="G2863" i="26"/>
  <c r="G2864" i="26"/>
  <c r="G2865" i="26"/>
  <c r="G2866" i="26"/>
  <c r="G2867" i="26"/>
  <c r="G2868" i="26"/>
  <c r="G2869" i="26"/>
  <c r="G2870" i="26"/>
  <c r="G2871" i="26"/>
  <c r="G2872" i="26"/>
  <c r="G2873" i="26"/>
  <c r="G2874" i="26"/>
  <c r="G2875" i="26"/>
  <c r="G2876" i="26"/>
  <c r="G2877" i="26"/>
  <c r="G2878" i="26"/>
  <c r="G2879" i="26"/>
  <c r="G2880" i="26"/>
  <c r="G2881" i="26"/>
  <c r="G2882" i="26"/>
  <c r="G2883" i="26"/>
  <c r="G2884" i="26"/>
  <c r="G2885" i="26"/>
  <c r="G2886" i="26"/>
  <c r="G2887" i="26"/>
  <c r="G2888" i="26"/>
  <c r="G2889" i="26"/>
  <c r="G2890" i="26"/>
  <c r="G2891" i="26"/>
  <c r="G2892" i="26"/>
  <c r="G2893" i="26"/>
  <c r="G2894" i="26"/>
  <c r="G2895" i="26"/>
  <c r="G2896" i="26"/>
  <c r="G2897" i="26"/>
  <c r="G2898" i="26"/>
  <c r="G2899" i="26"/>
  <c r="G2900" i="26"/>
  <c r="G2901" i="26"/>
  <c r="G2902" i="26"/>
  <c r="G2903" i="26"/>
  <c r="G2904" i="26"/>
  <c r="G2905" i="26"/>
  <c r="G2906" i="26"/>
  <c r="G2907" i="26"/>
  <c r="G2909" i="26"/>
  <c r="G2910" i="26"/>
  <c r="G2911" i="26"/>
  <c r="G2912" i="26"/>
  <c r="G2913" i="26"/>
  <c r="G2914" i="26"/>
  <c r="G2915" i="26"/>
  <c r="G2916" i="26"/>
  <c r="G2917" i="26"/>
  <c r="G2918" i="26"/>
  <c r="G2919" i="26"/>
  <c r="G2920" i="26"/>
  <c r="G2921" i="26"/>
  <c r="G2922" i="26"/>
  <c r="G2923" i="26"/>
  <c r="G2924" i="26"/>
  <c r="G2925" i="26"/>
  <c r="G2926" i="26"/>
  <c r="G2927" i="26"/>
  <c r="G2928" i="26"/>
  <c r="G2929" i="26"/>
  <c r="G2930" i="26"/>
  <c r="G2931" i="26"/>
  <c r="G2932" i="26"/>
  <c r="G2933" i="26"/>
  <c r="G2934" i="26"/>
  <c r="G2935" i="26"/>
  <c r="G2936" i="26"/>
  <c r="G2937" i="26"/>
  <c r="G2938" i="26"/>
  <c r="G2939" i="26"/>
  <c r="G2940" i="26"/>
  <c r="G2941" i="26"/>
  <c r="G2942" i="26"/>
  <c r="G2943" i="26"/>
  <c r="G2944" i="26"/>
  <c r="G2945" i="26"/>
  <c r="G2946" i="26"/>
  <c r="G2947" i="26"/>
  <c r="G2948" i="26"/>
  <c r="G2949" i="26"/>
  <c r="G2950" i="26"/>
  <c r="G2951" i="26"/>
  <c r="G2952" i="26"/>
  <c r="G2953" i="26"/>
  <c r="G2954" i="26"/>
  <c r="G2955" i="26"/>
  <c r="G2956" i="26"/>
  <c r="G2957" i="26"/>
  <c r="G2958" i="26"/>
  <c r="G2959" i="26"/>
  <c r="G2960" i="26"/>
  <c r="G2961" i="26"/>
  <c r="G2962" i="26"/>
  <c r="G2963" i="26"/>
  <c r="G2964" i="26"/>
  <c r="G2965" i="26"/>
  <c r="G2966" i="26"/>
  <c r="G2967" i="26"/>
  <c r="G2968" i="26"/>
  <c r="G2969" i="26"/>
  <c r="G2970" i="26"/>
  <c r="G2971" i="26"/>
  <c r="G2972" i="26"/>
  <c r="G2973" i="26"/>
  <c r="G2974" i="26"/>
  <c r="G2975" i="26"/>
  <c r="G2976" i="26"/>
  <c r="G2977" i="26"/>
  <c r="G2978" i="26"/>
  <c r="G2979" i="26"/>
  <c r="G2980" i="26"/>
  <c r="G2981" i="26"/>
  <c r="G2982" i="26"/>
  <c r="G2983" i="26"/>
  <c r="G2984" i="26"/>
  <c r="G2985" i="26"/>
  <c r="G2986" i="26"/>
  <c r="G2987" i="26"/>
  <c r="G2988" i="26"/>
  <c r="G2989" i="26"/>
  <c r="G2990" i="26"/>
  <c r="G2991" i="26"/>
  <c r="G2992" i="26"/>
  <c r="G2993" i="26"/>
  <c r="G2994" i="26"/>
  <c r="G2995" i="26"/>
  <c r="G2996" i="26"/>
  <c r="G2997" i="26"/>
  <c r="G2998" i="26"/>
  <c r="G2999" i="26"/>
  <c r="G3000" i="26"/>
  <c r="G3001" i="26"/>
  <c r="G3002" i="26"/>
  <c r="G3003" i="26"/>
  <c r="G3004" i="26"/>
  <c r="G3005" i="26"/>
  <c r="G3006" i="26"/>
  <c r="G3007" i="26"/>
  <c r="G3008" i="26"/>
  <c r="G3009" i="26"/>
  <c r="G3010" i="26"/>
  <c r="G3011" i="26"/>
  <c r="G3012" i="26"/>
  <c r="G3013" i="26"/>
  <c r="G3014" i="26"/>
  <c r="G3015" i="26"/>
  <c r="G3016" i="26"/>
  <c r="G3017" i="26"/>
  <c r="G3018" i="26"/>
  <c r="G3019" i="26"/>
  <c r="G3020" i="26"/>
  <c r="G3021" i="26"/>
  <c r="G3022" i="26"/>
  <c r="G3023" i="26"/>
  <c r="G3024" i="26"/>
  <c r="G3025" i="26"/>
  <c r="G3026" i="26"/>
  <c r="G3027" i="26"/>
  <c r="G3028" i="26"/>
  <c r="G3029" i="26"/>
  <c r="G3030" i="26"/>
  <c r="G3031" i="26"/>
  <c r="G3032" i="26"/>
  <c r="G3034" i="26"/>
  <c r="G3035" i="26"/>
  <c r="G3036" i="26"/>
  <c r="G3037" i="26"/>
  <c r="G3038" i="26"/>
  <c r="G3039" i="26"/>
  <c r="G3040" i="26"/>
  <c r="G3041" i="26"/>
  <c r="G3042" i="26"/>
  <c r="G3043" i="26"/>
  <c r="G3044" i="26"/>
  <c r="G3045" i="26"/>
  <c r="G3046" i="26"/>
  <c r="G3047" i="26"/>
  <c r="G3048" i="26"/>
  <c r="G3049" i="26"/>
  <c r="G3050" i="26"/>
  <c r="G3051" i="26"/>
  <c r="G3052" i="26"/>
  <c r="G3053" i="26"/>
  <c r="G3054" i="26"/>
  <c r="G3055" i="26"/>
  <c r="G3056" i="26"/>
  <c r="G3057" i="26"/>
  <c r="G3058" i="26"/>
  <c r="G3059" i="26"/>
  <c r="G3060" i="26"/>
  <c r="G3061" i="26"/>
  <c r="G3062" i="26"/>
  <c r="G3063" i="26"/>
  <c r="G3064" i="26"/>
  <c r="G3065" i="26"/>
  <c r="G3066" i="26"/>
  <c r="G3067" i="26"/>
  <c r="G3068" i="26"/>
  <c r="G3069" i="26"/>
  <c r="G3070" i="26"/>
  <c r="G3071" i="26"/>
  <c r="G3072" i="26"/>
  <c r="G3073" i="26"/>
  <c r="G3074" i="26"/>
  <c r="G3075" i="26"/>
  <c r="G3076" i="26"/>
  <c r="G3077" i="26"/>
  <c r="G3078" i="26"/>
  <c r="G3079" i="26"/>
  <c r="G3080" i="26"/>
  <c r="G3081" i="26"/>
  <c r="G3082" i="26"/>
  <c r="G3083" i="26"/>
  <c r="G3084" i="26"/>
  <c r="G3085" i="26"/>
  <c r="G3086" i="26"/>
  <c r="G3087" i="26"/>
  <c r="G3088" i="26"/>
  <c r="G3089" i="26"/>
  <c r="G3090" i="26"/>
  <c r="G3091" i="26"/>
  <c r="G3092" i="26"/>
  <c r="G3093" i="26"/>
  <c r="G3094" i="26"/>
  <c r="G3095" i="26"/>
  <c r="G3096" i="26"/>
  <c r="G3097" i="26"/>
  <c r="G3098" i="26"/>
  <c r="G3099" i="26"/>
  <c r="G3100" i="26"/>
  <c r="G3101" i="26"/>
  <c r="G3102" i="26"/>
  <c r="G3103" i="26"/>
  <c r="G3104" i="26"/>
  <c r="G3105" i="26"/>
  <c r="G3106" i="26"/>
  <c r="G3107" i="26"/>
  <c r="G3108" i="26"/>
  <c r="G3109" i="26"/>
  <c r="G3110" i="26"/>
  <c r="G3111" i="26"/>
  <c r="G3112" i="26"/>
  <c r="G3113" i="26"/>
  <c r="G3114" i="26"/>
  <c r="G3115" i="26"/>
  <c r="G3116" i="26"/>
  <c r="G3117" i="26"/>
  <c r="G3118" i="26"/>
  <c r="G3119" i="26"/>
  <c r="G3120" i="26"/>
  <c r="G3121" i="26"/>
  <c r="G3122" i="26"/>
  <c r="G3123" i="26"/>
  <c r="G3124" i="26"/>
  <c r="G3125" i="26"/>
  <c r="G3126" i="26"/>
  <c r="G3127" i="26"/>
  <c r="G3128" i="26"/>
  <c r="G3129" i="26"/>
  <c r="G3130" i="26"/>
  <c r="G3131" i="26"/>
  <c r="G3132" i="26"/>
  <c r="G3133" i="26"/>
  <c r="G3134" i="26"/>
  <c r="G3135" i="26"/>
  <c r="G3136" i="26"/>
  <c r="G3137" i="26"/>
  <c r="G3138" i="26"/>
  <c r="G3139" i="26"/>
  <c r="G3140" i="26"/>
  <c r="G3141" i="26"/>
  <c r="G3142" i="26"/>
  <c r="G3143" i="26"/>
  <c r="G3144" i="26"/>
  <c r="G3145" i="26"/>
  <c r="G3146" i="26"/>
  <c r="G3147" i="26"/>
  <c r="G3148" i="26"/>
  <c r="G3149" i="26"/>
  <c r="G3150" i="26"/>
  <c r="G3151" i="26"/>
  <c r="G3152" i="26"/>
  <c r="G3153" i="26"/>
  <c r="G3154" i="26"/>
  <c r="G3155" i="26"/>
  <c r="G3156" i="26"/>
  <c r="G3158" i="26"/>
  <c r="G3159" i="26"/>
  <c r="G3160" i="26"/>
  <c r="G3161" i="26"/>
  <c r="G3162" i="26"/>
  <c r="G3163" i="26"/>
  <c r="G3164" i="26"/>
  <c r="G3165" i="26"/>
  <c r="G3166" i="26"/>
  <c r="G3167" i="26"/>
  <c r="G3168" i="26"/>
  <c r="G3169" i="26"/>
  <c r="G3170" i="26"/>
  <c r="G3171" i="26"/>
  <c r="G3172" i="26"/>
  <c r="G3173" i="26"/>
  <c r="G3174" i="26"/>
  <c r="G3175" i="26"/>
  <c r="G3176" i="26"/>
  <c r="G3177" i="26"/>
  <c r="G3178" i="26"/>
  <c r="G3179" i="26"/>
  <c r="G3180" i="26"/>
  <c r="G3181" i="26"/>
  <c r="G3182" i="26"/>
  <c r="G3183" i="26"/>
  <c r="G3184" i="26"/>
  <c r="G3185" i="26"/>
  <c r="G3186" i="26"/>
  <c r="G3187" i="26"/>
  <c r="G3188" i="26"/>
  <c r="G3189" i="26"/>
  <c r="G3190" i="26"/>
  <c r="G3191" i="26"/>
  <c r="G3192" i="26"/>
  <c r="G3193" i="26"/>
  <c r="G3194" i="26"/>
  <c r="G3195" i="26"/>
  <c r="G3196" i="26"/>
  <c r="G3197" i="26"/>
  <c r="G3198" i="26"/>
  <c r="G3199" i="26"/>
  <c r="G3200" i="26"/>
  <c r="G3201" i="26"/>
  <c r="G3202" i="26"/>
  <c r="G3203" i="26"/>
  <c r="G3204" i="26"/>
  <c r="G3205" i="26"/>
  <c r="G3206" i="26"/>
  <c r="G3207" i="26"/>
  <c r="G3208" i="26"/>
  <c r="G3209" i="26"/>
  <c r="G3210" i="26"/>
  <c r="G3211" i="26"/>
  <c r="G3212" i="26"/>
  <c r="G3213" i="26"/>
  <c r="G3214" i="26"/>
  <c r="G3215" i="26"/>
  <c r="G3216" i="26"/>
  <c r="G3217" i="26"/>
  <c r="G3218" i="26"/>
  <c r="G3219" i="26"/>
  <c r="G3220" i="26"/>
  <c r="G3221" i="26"/>
  <c r="G3222" i="26"/>
  <c r="G3223" i="26"/>
  <c r="G3224" i="26"/>
  <c r="G3225" i="26"/>
  <c r="G3226" i="26"/>
  <c r="G3227" i="26"/>
  <c r="G3228" i="26"/>
  <c r="G3229" i="26"/>
  <c r="G3230" i="26"/>
  <c r="G3231" i="26"/>
  <c r="G3232" i="26"/>
  <c r="G3233" i="26"/>
  <c r="G3234" i="26"/>
  <c r="G3235" i="26"/>
  <c r="G3236" i="26"/>
  <c r="G3237" i="26"/>
  <c r="G3238" i="26"/>
  <c r="G3239" i="26"/>
  <c r="G3240" i="26"/>
  <c r="G3241" i="26"/>
  <c r="G3242" i="26"/>
  <c r="G3243" i="26"/>
  <c r="G3244" i="26"/>
  <c r="G3245" i="26"/>
  <c r="G3246" i="26"/>
  <c r="G3247" i="26"/>
  <c r="G3248" i="26"/>
  <c r="G3249" i="26"/>
  <c r="G3250" i="26"/>
  <c r="G3251" i="26"/>
  <c r="G3252" i="26"/>
  <c r="G3253" i="26"/>
  <c r="G3254" i="26"/>
  <c r="G3255" i="26"/>
  <c r="G3256" i="26"/>
  <c r="G3257" i="26"/>
  <c r="G3258" i="26"/>
  <c r="G3259" i="26"/>
  <c r="G3260" i="26"/>
  <c r="G3261" i="26"/>
  <c r="G3262" i="26"/>
  <c r="G3263" i="26"/>
  <c r="G3264" i="26"/>
  <c r="G3265" i="26"/>
  <c r="G3266" i="26"/>
  <c r="G3267" i="26"/>
  <c r="G3268" i="26"/>
  <c r="G3269" i="26"/>
  <c r="G3270" i="26"/>
  <c r="G3271" i="26"/>
  <c r="G3272" i="26"/>
  <c r="G3273" i="26"/>
  <c r="G3274" i="26"/>
  <c r="G3275" i="26"/>
  <c r="G3276" i="26"/>
  <c r="G3277" i="26"/>
  <c r="G3279" i="26"/>
  <c r="G3280" i="26"/>
  <c r="G3281" i="26"/>
  <c r="G3282" i="26"/>
  <c r="G3283" i="26"/>
  <c r="G3284" i="26"/>
  <c r="G3285" i="26"/>
  <c r="G3286" i="26"/>
  <c r="G3287" i="26"/>
  <c r="G3288" i="26"/>
  <c r="G3289" i="26"/>
  <c r="G3290" i="26"/>
  <c r="G3291" i="26"/>
  <c r="G3292" i="26"/>
  <c r="G3293" i="26"/>
  <c r="G3294" i="26"/>
  <c r="G3295" i="26"/>
  <c r="G3296" i="26"/>
  <c r="G3297" i="26"/>
  <c r="G3298" i="26"/>
  <c r="G3299" i="26"/>
  <c r="G3300" i="26"/>
  <c r="G3301" i="26"/>
  <c r="G3302" i="26"/>
  <c r="G3303" i="26"/>
  <c r="G3304" i="26"/>
  <c r="G3305" i="26"/>
  <c r="G3306" i="26"/>
  <c r="G3307" i="26"/>
  <c r="G3308" i="26"/>
  <c r="G3309" i="26"/>
  <c r="G3310" i="26"/>
  <c r="G3311" i="26"/>
  <c r="G3312" i="26"/>
  <c r="G3313" i="26"/>
  <c r="G3314" i="26"/>
  <c r="G3315" i="26"/>
  <c r="G3316" i="26"/>
  <c r="G3317" i="26"/>
  <c r="G3318" i="26"/>
  <c r="G3319" i="26"/>
  <c r="G3320" i="26"/>
  <c r="G3321" i="26"/>
  <c r="G3322" i="26"/>
  <c r="G3323" i="26"/>
  <c r="G3324" i="26"/>
  <c r="G3325" i="26"/>
  <c r="G3326" i="26"/>
  <c r="G3327" i="26"/>
  <c r="G3328" i="26"/>
  <c r="G3329" i="26"/>
  <c r="G3330" i="26"/>
  <c r="G3331" i="26"/>
  <c r="G3332" i="26"/>
  <c r="G3333" i="26"/>
  <c r="G3334" i="26"/>
  <c r="G3335" i="26"/>
  <c r="G3336" i="26"/>
  <c r="G3337" i="26"/>
  <c r="G3338" i="26"/>
  <c r="G3339" i="26"/>
  <c r="G3340" i="26"/>
  <c r="G3341" i="26"/>
  <c r="G3342" i="26"/>
  <c r="G3343" i="26"/>
  <c r="G3344" i="26"/>
  <c r="G3345" i="26"/>
  <c r="G3346" i="26"/>
  <c r="G3347" i="26"/>
  <c r="G3348" i="26"/>
  <c r="G3349" i="26"/>
  <c r="G3350" i="26"/>
  <c r="G3351" i="26"/>
  <c r="G3352" i="26"/>
  <c r="G3353" i="26"/>
  <c r="G3354" i="26"/>
  <c r="G3355" i="26"/>
  <c r="G3356" i="26"/>
  <c r="G3357" i="26"/>
  <c r="G3358" i="26"/>
  <c r="G3359" i="26"/>
  <c r="G3360" i="26"/>
  <c r="G3361" i="26"/>
  <c r="G3362" i="26"/>
  <c r="G3363" i="26"/>
  <c r="G3364" i="26"/>
  <c r="G3365" i="26"/>
  <c r="G3366" i="26"/>
  <c r="G3367" i="26"/>
  <c r="G3368" i="26"/>
  <c r="G3369" i="26"/>
  <c r="G3370" i="26"/>
  <c r="G3371" i="26"/>
  <c r="G3372" i="26"/>
  <c r="G3373" i="26"/>
  <c r="G3374" i="26"/>
  <c r="G3375" i="26"/>
  <c r="G3376" i="26"/>
  <c r="G3377" i="26"/>
  <c r="G3378" i="26"/>
  <c r="G3379" i="26"/>
  <c r="G3380" i="26"/>
  <c r="G3382" i="26"/>
  <c r="G3383" i="26"/>
  <c r="G3384" i="26"/>
  <c r="G3385" i="26"/>
  <c r="G3386" i="26"/>
  <c r="G3387" i="26"/>
  <c r="G3388" i="26"/>
  <c r="G3389" i="26"/>
  <c r="G3390" i="26"/>
  <c r="G3391" i="26"/>
  <c r="G3392" i="26"/>
  <c r="G3393" i="26"/>
  <c r="G3394" i="26"/>
  <c r="G3395" i="26"/>
  <c r="G3396" i="26"/>
  <c r="G3397" i="26"/>
  <c r="G3398" i="26"/>
  <c r="G3399" i="26"/>
  <c r="G3400" i="26"/>
  <c r="G3401" i="26"/>
  <c r="G3402" i="26"/>
  <c r="G3403" i="26"/>
  <c r="G3404" i="26"/>
  <c r="G3405" i="26"/>
  <c r="G3406" i="26"/>
  <c r="G3407" i="26"/>
  <c r="G3408" i="26"/>
  <c r="G3409" i="26"/>
  <c r="G3410" i="26"/>
  <c r="G3411" i="26"/>
  <c r="G3412" i="26"/>
  <c r="G3413" i="26"/>
  <c r="G3414" i="26"/>
  <c r="G3415" i="26"/>
  <c r="G3416" i="26"/>
  <c r="G3417" i="26"/>
  <c r="G3418" i="26"/>
  <c r="G3419" i="26"/>
  <c r="G3420" i="26"/>
  <c r="G3421" i="26"/>
  <c r="G3422" i="26"/>
  <c r="G3423" i="26"/>
  <c r="G3424" i="26"/>
  <c r="G3425" i="26"/>
  <c r="G3426" i="26"/>
  <c r="G3427" i="26"/>
  <c r="G3428" i="26"/>
  <c r="G3429" i="26"/>
  <c r="G3430" i="26"/>
  <c r="G3431" i="26"/>
  <c r="G3432" i="26"/>
  <c r="G3433" i="26"/>
  <c r="G3434" i="26"/>
  <c r="G3435" i="26"/>
  <c r="G3436" i="26"/>
  <c r="G3437" i="26"/>
  <c r="G3438" i="26"/>
  <c r="G3439" i="26"/>
  <c r="G3440" i="26"/>
  <c r="G3441" i="26"/>
  <c r="G3442" i="26"/>
  <c r="G3443" i="26"/>
  <c r="G3444" i="26"/>
  <c r="G3445" i="26"/>
  <c r="G3446" i="26"/>
  <c r="G3447" i="26"/>
  <c r="G3448" i="26"/>
  <c r="G3449" i="26"/>
  <c r="G3450" i="26"/>
  <c r="G3451" i="26"/>
  <c r="G3452" i="26"/>
  <c r="G3453" i="26"/>
  <c r="G3454" i="26"/>
  <c r="G3455" i="26"/>
  <c r="G3456" i="26"/>
  <c r="G3457" i="26"/>
  <c r="G3458" i="26"/>
  <c r="G3459" i="26"/>
  <c r="G3460" i="26"/>
  <c r="G3461" i="26"/>
  <c r="G3462" i="26"/>
  <c r="G3463" i="26"/>
  <c r="G3464" i="26"/>
  <c r="G3465" i="26"/>
  <c r="G3466" i="26"/>
  <c r="G3467" i="26"/>
  <c r="G3468" i="26"/>
  <c r="G3469" i="26"/>
  <c r="G3470" i="26"/>
  <c r="G3471" i="26"/>
  <c r="G3472" i="26"/>
  <c r="G3473" i="26"/>
  <c r="G3474" i="26"/>
  <c r="G3475" i="26"/>
  <c r="G3476" i="26"/>
  <c r="G3477" i="26"/>
  <c r="G3478" i="26"/>
  <c r="G3479" i="26"/>
  <c r="G3480" i="26"/>
  <c r="G3481" i="26"/>
  <c r="G3482" i="26"/>
  <c r="G3483" i="26"/>
  <c r="G3484" i="26"/>
  <c r="G3485" i="26"/>
  <c r="G3486" i="26"/>
  <c r="G3487" i="26"/>
  <c r="G3488" i="26"/>
  <c r="G3489" i="26"/>
  <c r="G3490" i="26"/>
  <c r="G3491" i="26"/>
  <c r="G3492" i="26"/>
  <c r="G3493" i="26"/>
  <c r="G3494" i="26"/>
  <c r="G3495" i="26"/>
  <c r="G3496" i="26"/>
  <c r="G3497" i="26"/>
  <c r="G3498" i="26"/>
  <c r="G3499" i="26"/>
  <c r="G3500" i="26"/>
  <c r="G3501" i="26"/>
  <c r="G3502" i="26"/>
  <c r="G3503" i="26"/>
  <c r="G3504" i="26"/>
  <c r="G3505" i="26"/>
  <c r="G3506" i="26"/>
  <c r="G3508" i="26"/>
  <c r="G3509" i="26"/>
  <c r="G3510" i="26"/>
  <c r="G3511" i="26"/>
  <c r="G3512" i="26"/>
  <c r="G3513" i="26"/>
  <c r="G3514" i="26"/>
  <c r="G3515" i="26"/>
  <c r="G3516" i="26"/>
  <c r="G3517" i="26"/>
  <c r="G3518" i="26"/>
  <c r="G3519" i="26"/>
  <c r="G3520" i="26"/>
  <c r="G3521" i="26"/>
  <c r="G3522" i="26"/>
  <c r="G3523" i="26"/>
  <c r="G3524" i="26"/>
  <c r="G3525" i="26"/>
  <c r="G3526" i="26"/>
  <c r="G3527" i="26"/>
  <c r="G3528" i="26"/>
  <c r="G3529" i="26"/>
  <c r="G3530" i="26"/>
  <c r="G3531" i="26"/>
  <c r="G3532" i="26"/>
  <c r="G3533" i="26"/>
  <c r="G3534" i="26"/>
  <c r="G3535" i="26"/>
  <c r="G3536" i="26"/>
  <c r="G3537" i="26"/>
  <c r="G3538" i="26"/>
  <c r="G3539" i="26"/>
  <c r="G3540" i="26"/>
  <c r="G3541" i="26"/>
  <c r="G3542" i="26"/>
  <c r="G3543" i="26"/>
  <c r="G3544" i="26"/>
  <c r="G3545" i="26"/>
  <c r="G3546" i="26"/>
  <c r="G3547" i="26"/>
  <c r="G3548" i="26"/>
  <c r="G3549" i="26"/>
  <c r="G3550" i="26"/>
  <c r="G3551" i="26"/>
  <c r="G3552" i="26"/>
  <c r="G3553" i="26"/>
  <c r="G3554" i="26"/>
  <c r="G3555" i="26"/>
  <c r="G3556" i="26"/>
  <c r="G3557" i="26"/>
  <c r="G3558" i="26"/>
  <c r="G3559" i="26"/>
  <c r="G3560" i="26"/>
  <c r="G3561" i="26"/>
  <c r="G3562" i="26"/>
  <c r="G3563" i="26"/>
  <c r="G3564" i="26"/>
  <c r="G3565" i="26"/>
  <c r="G3566" i="26"/>
  <c r="G3567" i="26"/>
  <c r="G3568" i="26"/>
  <c r="G3569" i="26"/>
  <c r="G3570" i="26"/>
  <c r="G3571" i="26"/>
  <c r="G3572" i="26"/>
  <c r="G3573" i="26"/>
  <c r="G3574" i="26"/>
  <c r="G3575" i="26"/>
  <c r="G3576" i="26"/>
  <c r="G3577" i="26"/>
  <c r="G3578" i="26"/>
  <c r="G3579" i="26"/>
  <c r="G3580" i="26"/>
  <c r="G3581" i="26"/>
  <c r="G3582" i="26"/>
  <c r="G3583" i="26"/>
  <c r="G3584" i="26"/>
  <c r="G3585" i="26"/>
  <c r="G3586" i="26"/>
  <c r="G3587" i="26"/>
  <c r="G3588" i="26"/>
  <c r="G3589" i="26"/>
  <c r="G3590" i="26"/>
  <c r="G3591" i="26"/>
  <c r="G3592" i="26"/>
  <c r="G3593" i="26"/>
  <c r="G3594" i="26"/>
  <c r="G3595" i="26"/>
  <c r="G3596" i="26"/>
  <c r="G3597" i="26"/>
  <c r="G3598" i="26"/>
  <c r="G3599" i="26"/>
  <c r="G3600" i="26"/>
  <c r="G3601" i="26"/>
  <c r="G3602" i="26"/>
  <c r="G3603" i="26"/>
  <c r="G3604" i="26"/>
  <c r="G3605" i="26"/>
  <c r="G3606" i="26"/>
  <c r="G3607" i="26"/>
  <c r="G3608" i="26"/>
  <c r="G3609" i="26"/>
  <c r="G3610" i="26"/>
  <c r="G3611" i="26"/>
  <c r="G3612" i="26"/>
  <c r="G3613" i="26"/>
  <c r="G3614" i="26"/>
  <c r="G3615" i="26"/>
  <c r="G3616" i="26"/>
  <c r="G3617" i="26"/>
  <c r="G3618" i="26"/>
  <c r="G3619" i="26"/>
  <c r="G3620" i="26"/>
  <c r="G3621" i="26"/>
  <c r="G3622" i="26"/>
  <c r="G3623" i="26"/>
  <c r="G3624" i="26"/>
  <c r="G3626" i="26"/>
  <c r="G3627" i="26"/>
  <c r="G3628" i="26"/>
  <c r="G3629" i="26"/>
  <c r="G3630" i="26"/>
  <c r="G3631" i="26"/>
  <c r="G3632" i="26"/>
  <c r="G3633" i="26"/>
  <c r="G3634" i="26"/>
  <c r="G3635" i="26"/>
  <c r="G3636" i="26"/>
  <c r="G3637" i="26"/>
  <c r="G3638" i="26"/>
  <c r="G3639" i="26"/>
  <c r="G3640" i="26"/>
  <c r="G3641" i="26"/>
  <c r="G3642" i="26"/>
  <c r="G3643" i="26"/>
  <c r="G3644" i="26"/>
  <c r="G3645" i="26"/>
  <c r="G3646" i="26"/>
  <c r="G3647" i="26"/>
  <c r="G3648" i="26"/>
  <c r="G3649" i="26"/>
  <c r="G3650" i="26"/>
  <c r="G3651" i="26"/>
  <c r="G3652" i="26"/>
  <c r="G3653" i="26"/>
  <c r="G3654" i="26"/>
  <c r="G3655" i="26"/>
  <c r="G3656" i="26"/>
  <c r="G3657" i="26"/>
  <c r="G3658" i="26"/>
  <c r="G3659" i="26"/>
  <c r="G3660" i="26"/>
  <c r="G3661" i="26"/>
  <c r="G3662" i="26"/>
  <c r="G3663" i="26"/>
  <c r="G3664" i="26"/>
  <c r="G3665" i="26"/>
  <c r="G3666" i="26"/>
  <c r="G3667" i="26"/>
  <c r="G3668" i="26"/>
  <c r="G3669" i="26"/>
  <c r="G3670" i="26"/>
  <c r="G3671" i="26"/>
  <c r="G3672" i="26"/>
  <c r="G3673" i="26"/>
  <c r="G3674" i="26"/>
  <c r="G3675" i="26"/>
  <c r="G3676" i="26"/>
  <c r="G3677" i="26"/>
  <c r="G3678" i="26"/>
  <c r="G3679" i="26"/>
  <c r="G3680" i="26"/>
  <c r="G3681" i="26"/>
  <c r="G3682" i="26"/>
  <c r="G3683" i="26"/>
  <c r="G3684" i="26"/>
  <c r="G3685" i="26"/>
  <c r="G3686" i="26"/>
  <c r="G3687" i="26"/>
  <c r="G3688" i="26"/>
  <c r="G3689" i="26"/>
  <c r="G3690" i="26"/>
  <c r="G3691" i="26"/>
  <c r="G3692" i="26"/>
  <c r="G3693" i="26"/>
  <c r="G3694" i="26"/>
  <c r="G3695" i="26"/>
  <c r="G3696" i="26"/>
  <c r="G3697" i="26"/>
  <c r="G3698" i="26"/>
  <c r="G3699" i="26"/>
  <c r="G3700" i="26"/>
  <c r="G3701" i="26"/>
  <c r="G3702" i="26"/>
  <c r="G3703" i="26"/>
  <c r="G3704" i="26"/>
  <c r="G3705" i="26"/>
  <c r="G3706" i="26"/>
  <c r="G3707" i="26"/>
  <c r="G3708" i="26"/>
  <c r="G3709" i="26"/>
  <c r="G3710" i="26"/>
  <c r="G3711" i="26"/>
  <c r="G3712" i="26"/>
  <c r="G3713" i="26"/>
  <c r="G3714" i="26"/>
  <c r="G3715" i="26"/>
  <c r="G3716" i="26"/>
  <c r="G3717" i="26"/>
  <c r="G3718" i="26"/>
  <c r="G3719" i="26"/>
  <c r="G3720" i="26"/>
  <c r="G3721" i="26"/>
  <c r="G3722" i="26"/>
  <c r="G3723" i="26"/>
  <c r="G3724" i="26"/>
  <c r="G3725" i="26"/>
  <c r="G3726" i="26"/>
  <c r="G3727" i="26"/>
  <c r="G3728" i="26"/>
  <c r="G3729" i="26"/>
  <c r="G3730" i="26"/>
  <c r="G3731" i="26"/>
  <c r="G3732" i="26"/>
  <c r="G3733" i="26"/>
  <c r="G3734" i="26"/>
  <c r="G3735" i="26"/>
  <c r="G3736" i="26"/>
  <c r="G3737" i="26"/>
  <c r="G3738" i="26"/>
  <c r="G3739" i="26"/>
  <c r="G3740" i="26"/>
  <c r="G3741" i="26"/>
  <c r="G3742" i="26"/>
  <c r="G3743" i="26"/>
  <c r="G3744" i="26"/>
  <c r="G3745" i="26"/>
  <c r="G3746" i="26"/>
  <c r="G3747" i="26"/>
  <c r="G3748" i="26"/>
  <c r="G3749" i="26"/>
  <c r="G3750" i="26"/>
  <c r="G3751" i="26"/>
  <c r="G3752" i="26"/>
  <c r="G3753" i="26"/>
  <c r="G3754" i="26"/>
  <c r="G3755" i="26"/>
  <c r="G3756" i="26"/>
  <c r="G3757" i="26"/>
  <c r="G3758" i="26"/>
  <c r="G3759" i="26"/>
  <c r="G3760" i="26"/>
  <c r="G3761" i="26"/>
  <c r="G3762" i="26"/>
  <c r="G3763" i="26"/>
  <c r="G3764" i="26"/>
  <c r="G3765" i="26"/>
  <c r="G3766" i="26"/>
  <c r="G3767" i="26"/>
  <c r="G3768" i="26"/>
  <c r="G3769" i="26"/>
  <c r="G3770" i="26"/>
  <c r="G3771" i="26"/>
  <c r="G3772" i="26"/>
  <c r="G3773" i="26"/>
  <c r="G3774" i="26"/>
  <c r="G3776" i="26"/>
  <c r="G3777" i="26"/>
  <c r="G3778" i="26"/>
  <c r="G3779" i="26"/>
  <c r="G3780" i="26"/>
  <c r="G3781" i="26"/>
  <c r="G3782" i="26"/>
  <c r="G3783" i="26"/>
  <c r="G3784" i="26"/>
  <c r="G3785" i="26"/>
  <c r="G3786" i="26"/>
  <c r="G3787" i="26"/>
  <c r="G3788" i="26"/>
  <c r="G3789" i="26"/>
  <c r="G3790" i="26"/>
  <c r="G3791" i="26"/>
  <c r="G3792" i="26"/>
  <c r="G3793" i="26"/>
  <c r="G3794" i="26"/>
  <c r="G3795" i="26"/>
  <c r="G3796" i="26"/>
  <c r="G3797" i="26"/>
  <c r="G3798" i="26"/>
  <c r="G3799" i="26"/>
  <c r="G3800" i="26"/>
  <c r="G3801" i="26"/>
  <c r="G3802" i="26"/>
  <c r="G3803" i="26"/>
  <c r="G3804" i="26"/>
  <c r="G3805" i="26"/>
  <c r="G3806" i="26"/>
  <c r="G3807" i="26"/>
  <c r="G3808" i="26"/>
  <c r="G3809" i="26"/>
  <c r="G3810" i="26"/>
  <c r="G3811" i="26"/>
  <c r="G3812" i="26"/>
  <c r="G3813" i="26"/>
  <c r="G3814" i="26"/>
  <c r="G3815" i="26"/>
  <c r="G3816" i="26"/>
  <c r="G3817" i="26"/>
  <c r="G3818" i="26"/>
  <c r="G3819" i="26"/>
  <c r="G3820" i="26"/>
  <c r="G3821" i="26"/>
  <c r="G3822" i="26"/>
  <c r="G3823" i="26"/>
  <c r="G3824" i="26"/>
  <c r="G3825" i="26"/>
  <c r="G3826" i="26"/>
  <c r="G3827" i="26"/>
  <c r="G3828" i="26"/>
  <c r="G3829" i="26"/>
  <c r="G3830" i="26"/>
  <c r="G3831" i="26"/>
  <c r="G3832" i="26"/>
  <c r="G3833" i="26"/>
  <c r="G3834" i="26"/>
  <c r="G3835" i="26"/>
  <c r="G3836" i="26"/>
  <c r="G3837" i="26"/>
  <c r="G3838" i="26"/>
  <c r="G3839" i="26"/>
  <c r="G3840" i="26"/>
  <c r="G3841" i="26"/>
  <c r="G3842" i="26"/>
  <c r="G3843" i="26"/>
  <c r="G3844" i="26"/>
  <c r="G3845" i="26"/>
  <c r="G3846" i="26"/>
  <c r="G3847" i="26"/>
  <c r="G3848" i="26"/>
  <c r="G3849" i="26"/>
  <c r="G3850" i="26"/>
  <c r="G3851" i="26"/>
  <c r="G3852" i="26"/>
  <c r="G3853" i="26"/>
  <c r="G3854" i="26"/>
  <c r="G3855" i="26"/>
  <c r="G3856" i="26"/>
  <c r="G3857" i="26"/>
  <c r="G3858" i="26"/>
  <c r="G3859" i="26"/>
  <c r="G3860" i="26"/>
  <c r="G3861" i="26"/>
  <c r="G3862" i="26"/>
  <c r="G3863" i="26"/>
  <c r="G3864" i="26"/>
  <c r="G3865" i="26"/>
  <c r="G3866" i="26"/>
  <c r="G3867" i="26"/>
  <c r="G3868" i="26"/>
  <c r="G3869" i="26"/>
  <c r="G3870" i="26"/>
  <c r="G3871" i="26"/>
  <c r="G3872" i="26"/>
  <c r="G3873" i="26"/>
  <c r="G3874" i="26"/>
  <c r="G3875" i="26"/>
  <c r="G3876" i="26"/>
  <c r="G3877" i="26"/>
  <c r="G3878" i="26"/>
  <c r="G3879" i="26"/>
  <c r="G3880" i="26"/>
  <c r="G3881" i="26"/>
  <c r="G3882" i="26"/>
  <c r="G3883" i="26"/>
  <c r="G3884" i="26"/>
  <c r="G3885" i="26"/>
  <c r="G3886" i="26"/>
  <c r="G3887" i="26"/>
  <c r="G3888" i="26"/>
  <c r="G3889" i="26"/>
  <c r="G3892" i="26"/>
  <c r="G3893" i="26"/>
  <c r="G3894" i="26"/>
  <c r="G3895" i="26"/>
  <c r="G3896" i="26"/>
  <c r="G3897" i="26"/>
  <c r="G3898" i="26"/>
  <c r="G3899" i="26"/>
  <c r="G3900" i="26"/>
  <c r="G3901" i="26"/>
  <c r="G3902" i="26"/>
  <c r="G3903" i="26"/>
  <c r="G3904" i="26"/>
  <c r="G3905" i="26"/>
  <c r="G3906" i="26"/>
  <c r="G3907" i="26"/>
  <c r="G3908" i="26"/>
  <c r="G3909" i="26"/>
  <c r="G3910" i="26"/>
  <c r="G3911" i="26"/>
  <c r="G3912" i="26"/>
  <c r="G3913" i="26"/>
  <c r="G3914" i="26"/>
  <c r="G3915" i="26"/>
  <c r="G3916" i="26"/>
  <c r="G3917" i="26"/>
  <c r="G3918" i="26"/>
  <c r="G3919" i="26"/>
  <c r="G3920" i="26"/>
  <c r="G3921" i="26"/>
  <c r="G3922" i="26"/>
  <c r="G3923" i="26"/>
  <c r="G3924" i="26"/>
  <c r="G3925" i="26"/>
  <c r="G3926" i="26"/>
  <c r="G3927" i="26"/>
  <c r="G3928" i="26"/>
  <c r="G3929" i="26"/>
  <c r="G3930" i="26"/>
  <c r="G3931" i="26"/>
  <c r="G3932" i="26"/>
  <c r="G3933" i="26"/>
  <c r="G3934" i="26"/>
  <c r="G3935" i="26"/>
  <c r="G3936" i="26"/>
  <c r="G3937" i="26"/>
  <c r="G3938" i="26"/>
  <c r="G3939" i="26"/>
  <c r="G3940" i="26"/>
  <c r="G3941" i="26"/>
  <c r="G3942" i="26"/>
  <c r="G3943" i="26"/>
  <c r="G3944" i="26"/>
  <c r="G3945" i="26"/>
  <c r="G3946" i="26"/>
  <c r="G3947" i="26"/>
  <c r="G3948" i="26"/>
  <c r="G3949" i="26"/>
  <c r="G3950" i="26"/>
  <c r="G3951" i="26"/>
  <c r="G3952" i="26"/>
  <c r="G3953" i="26"/>
  <c r="G3954" i="26"/>
  <c r="G3955" i="26"/>
  <c r="G3956" i="26"/>
  <c r="G3957" i="26"/>
  <c r="G3958" i="26"/>
  <c r="G3959" i="26"/>
  <c r="G3960" i="26"/>
  <c r="G3961" i="26"/>
  <c r="G3962" i="26"/>
  <c r="G3963" i="26"/>
  <c r="G3964" i="26"/>
  <c r="G3965" i="26"/>
  <c r="G3966" i="26"/>
  <c r="G3967" i="26"/>
  <c r="G3968" i="26"/>
  <c r="G3969" i="26"/>
  <c r="G3970" i="26"/>
  <c r="G3971" i="26"/>
  <c r="G3972" i="26"/>
  <c r="G3973" i="26"/>
  <c r="G3974" i="26"/>
  <c r="G3975" i="26"/>
  <c r="G3976" i="26"/>
  <c r="G3977" i="26"/>
  <c r="G3978" i="26"/>
  <c r="G3979" i="26"/>
  <c r="G3980" i="26"/>
  <c r="G3981" i="26"/>
  <c r="G3982" i="26"/>
  <c r="G3983" i="26"/>
  <c r="G3984" i="26"/>
  <c r="G3985" i="26"/>
  <c r="G3986" i="26"/>
  <c r="G3987" i="26"/>
  <c r="G3988" i="26"/>
  <c r="G3989" i="26"/>
  <c r="G3991" i="26"/>
  <c r="G3992" i="26"/>
  <c r="G3993" i="26"/>
  <c r="G3994" i="26"/>
  <c r="G3995" i="26"/>
  <c r="G3996" i="26"/>
  <c r="G3997" i="26"/>
  <c r="G3998" i="26"/>
  <c r="G3999" i="26"/>
  <c r="G4000" i="26"/>
  <c r="G4001" i="26"/>
  <c r="G4002" i="26"/>
  <c r="G4003" i="26"/>
  <c r="G4004" i="26"/>
  <c r="G4005" i="26"/>
  <c r="G4006" i="26"/>
  <c r="G4007" i="26"/>
  <c r="G4008" i="26"/>
  <c r="G4009" i="26"/>
  <c r="G4010" i="26"/>
  <c r="G4011" i="26"/>
  <c r="G4012" i="26"/>
  <c r="G4013" i="26"/>
  <c r="G4014" i="26"/>
  <c r="G4015" i="26"/>
  <c r="G4016" i="26"/>
  <c r="G4017" i="26"/>
  <c r="G4018" i="26"/>
  <c r="G4019" i="26"/>
  <c r="G4020" i="26"/>
  <c r="G4021" i="26"/>
  <c r="G4022" i="26"/>
  <c r="G4023" i="26"/>
  <c r="G4024" i="26"/>
  <c r="G4025" i="26"/>
  <c r="G4026" i="26"/>
  <c r="G4027" i="26"/>
  <c r="G4028" i="26"/>
  <c r="G4029" i="26"/>
  <c r="G4030" i="26"/>
  <c r="G4031" i="26"/>
  <c r="G4032" i="26"/>
  <c r="G4033" i="26"/>
  <c r="G4034" i="26"/>
  <c r="G4035" i="26"/>
  <c r="G4036" i="26"/>
  <c r="G4037" i="26"/>
  <c r="G4038" i="26"/>
  <c r="G4039" i="26"/>
  <c r="G4040" i="26"/>
  <c r="G4041" i="26"/>
  <c r="G4042" i="26"/>
  <c r="G4043" i="26"/>
  <c r="G4044" i="26"/>
  <c r="G4045" i="26"/>
  <c r="G4046" i="26"/>
  <c r="G4047" i="26"/>
  <c r="G4048" i="26"/>
  <c r="G4049" i="26"/>
  <c r="G4050" i="26"/>
  <c r="G4051" i="26"/>
  <c r="G4052" i="26"/>
  <c r="G4053" i="26"/>
  <c r="G4054" i="26"/>
  <c r="G4055" i="26"/>
  <c r="G4056" i="26"/>
  <c r="G4057" i="26"/>
  <c r="G4058" i="26"/>
  <c r="G4059" i="26"/>
  <c r="G4060" i="26"/>
  <c r="G4061" i="26"/>
  <c r="G4062" i="26"/>
  <c r="G4063" i="26"/>
  <c r="G4064" i="26"/>
  <c r="G4065" i="26"/>
  <c r="G4066" i="26"/>
  <c r="G4067" i="26"/>
  <c r="G4068" i="26"/>
  <c r="G4069" i="26"/>
  <c r="G4070" i="26"/>
  <c r="G4071" i="26"/>
  <c r="G4072" i="26"/>
  <c r="G4073" i="26"/>
  <c r="G4074" i="26"/>
  <c r="G4075" i="26"/>
  <c r="G4076" i="26"/>
  <c r="G4077" i="26"/>
  <c r="G4078" i="26"/>
  <c r="G4079" i="26"/>
  <c r="G4080" i="26"/>
  <c r="G4081" i="26"/>
  <c r="G4082" i="26"/>
  <c r="G4083" i="26"/>
  <c r="G4084" i="26"/>
  <c r="G4085" i="26"/>
  <c r="G4086" i="26"/>
  <c r="G4087" i="26"/>
  <c r="G4088" i="26"/>
  <c r="G4089" i="26"/>
  <c r="G4090" i="26"/>
  <c r="G4091" i="26"/>
  <c r="G4092" i="26"/>
  <c r="G4093" i="26"/>
  <c r="G4095" i="26"/>
  <c r="G4096" i="26"/>
  <c r="G4097" i="26"/>
  <c r="G4098" i="26"/>
  <c r="G4099" i="26"/>
  <c r="G4100" i="26"/>
  <c r="G4101" i="26"/>
  <c r="G4102" i="26"/>
  <c r="G4103" i="26"/>
  <c r="G4104" i="26"/>
  <c r="G4105" i="26"/>
  <c r="G4106" i="26"/>
  <c r="G4107" i="26"/>
  <c r="G4108" i="26"/>
  <c r="G4109" i="26"/>
  <c r="G4110" i="26"/>
  <c r="G4111" i="26"/>
  <c r="G4112" i="26"/>
  <c r="G4113" i="26"/>
  <c r="G4114" i="26"/>
  <c r="G4115" i="26"/>
  <c r="G4116" i="26"/>
  <c r="G4117" i="26"/>
  <c r="G4118" i="26"/>
  <c r="G4119" i="26"/>
  <c r="G4120" i="26"/>
  <c r="G4121" i="26"/>
  <c r="G4122" i="26"/>
  <c r="G4123" i="26"/>
  <c r="G4124" i="26"/>
  <c r="G4125" i="26"/>
  <c r="G4126" i="26"/>
  <c r="G4127" i="26"/>
  <c r="G4128" i="26"/>
  <c r="G4129" i="26"/>
  <c r="G4130" i="26"/>
  <c r="G4131" i="26"/>
  <c r="G4132" i="26"/>
  <c r="G4133" i="26"/>
  <c r="G4134" i="26"/>
  <c r="G4135" i="26"/>
  <c r="G4136" i="26"/>
  <c r="G4137" i="26"/>
  <c r="G4138" i="26"/>
  <c r="G4139" i="26"/>
  <c r="G4140" i="26"/>
  <c r="G4141" i="26"/>
  <c r="G4142" i="26"/>
  <c r="G4143" i="26"/>
  <c r="G4144" i="26"/>
  <c r="G4145" i="26"/>
  <c r="G4146" i="26"/>
  <c r="G4147" i="26"/>
  <c r="G4148" i="26"/>
  <c r="G4149" i="26"/>
  <c r="G4150" i="26"/>
  <c r="G4151" i="26"/>
  <c r="G4152" i="26"/>
  <c r="G4153" i="26"/>
  <c r="G4154" i="26"/>
  <c r="G4155" i="26"/>
  <c r="G4156" i="26"/>
  <c r="G4157" i="26"/>
  <c r="G4158" i="26"/>
  <c r="G4159" i="26"/>
  <c r="G4160" i="26"/>
  <c r="G4161" i="26"/>
  <c r="G4162" i="26"/>
  <c r="G4163" i="26"/>
  <c r="G4164" i="26"/>
  <c r="G4165" i="26"/>
  <c r="G4166" i="26"/>
  <c r="G4167" i="26"/>
  <c r="G4168" i="26"/>
  <c r="G4169" i="26"/>
  <c r="G4170" i="26"/>
  <c r="G4171" i="26"/>
  <c r="G4172" i="26"/>
  <c r="G4173" i="26"/>
  <c r="G4174" i="26"/>
  <c r="G4175" i="26"/>
  <c r="G4176" i="26"/>
  <c r="G4177" i="26"/>
  <c r="G4178" i="26"/>
  <c r="G4179" i="26"/>
  <c r="G4180" i="26"/>
  <c r="G4181" i="26"/>
  <c r="G4182" i="26"/>
  <c r="G4183" i="26"/>
  <c r="G4184" i="26"/>
  <c r="G4185" i="26"/>
  <c r="G4186" i="26"/>
  <c r="G4187" i="26"/>
  <c r="G4188" i="26"/>
  <c r="G4189" i="26"/>
  <c r="G4190" i="26"/>
  <c r="G4191" i="26"/>
  <c r="G4192" i="26"/>
  <c r="G4193" i="26"/>
  <c r="G4194" i="26"/>
  <c r="G4195" i="26"/>
  <c r="G4196" i="26"/>
  <c r="G4197" i="26"/>
  <c r="G4198" i="26"/>
  <c r="G4199" i="26"/>
  <c r="G4200" i="26"/>
  <c r="G4201" i="26"/>
  <c r="G4202" i="26"/>
  <c r="G4203" i="26"/>
  <c r="G4204" i="26"/>
  <c r="G4205" i="26"/>
  <c r="G4206" i="26"/>
  <c r="G4207" i="26"/>
  <c r="G4208" i="26"/>
  <c r="G4209" i="26"/>
  <c r="G4211" i="26"/>
  <c r="G4212" i="26"/>
  <c r="G4213" i="26"/>
  <c r="G4214" i="26"/>
  <c r="G4215" i="26"/>
  <c r="G4216" i="26"/>
  <c r="G4217" i="26"/>
  <c r="G4218" i="26"/>
  <c r="G4219" i="26"/>
  <c r="G4220" i="26"/>
  <c r="G4221" i="26"/>
  <c r="G4222" i="26"/>
  <c r="G4223" i="26"/>
  <c r="G4224" i="26"/>
  <c r="G4225" i="26"/>
  <c r="G4226" i="26"/>
  <c r="G4227" i="26"/>
  <c r="G4228" i="26"/>
  <c r="G4229" i="26"/>
  <c r="G4230" i="26"/>
  <c r="G4231" i="26"/>
  <c r="G4232" i="26"/>
  <c r="G4233" i="26"/>
  <c r="G4234" i="26"/>
  <c r="G4235" i="26"/>
  <c r="G4236" i="26"/>
  <c r="G4237" i="26"/>
  <c r="G4238" i="26"/>
  <c r="G4239" i="26"/>
  <c r="G4240" i="26"/>
  <c r="G4241" i="26"/>
  <c r="G4242" i="26"/>
  <c r="G4243" i="26"/>
  <c r="G4244" i="26"/>
  <c r="G4245" i="26"/>
  <c r="G4246" i="26"/>
  <c r="G4247" i="26"/>
  <c r="G4248" i="26"/>
  <c r="G4249" i="26"/>
  <c r="G4250" i="26"/>
  <c r="G4251" i="26"/>
  <c r="G4252" i="26"/>
  <c r="G4253" i="26"/>
  <c r="G4254" i="26"/>
  <c r="G4255" i="26"/>
  <c r="G4256" i="26"/>
  <c r="G4257" i="26"/>
  <c r="G4258" i="26"/>
  <c r="G4259" i="26"/>
  <c r="G4260" i="26"/>
  <c r="G4261" i="26"/>
  <c r="G4262" i="26"/>
  <c r="G4263" i="26"/>
  <c r="G4264" i="26"/>
  <c r="G4265" i="26"/>
  <c r="G4266" i="26"/>
  <c r="G4267" i="26"/>
  <c r="G4268" i="26"/>
  <c r="G4269" i="26"/>
  <c r="G4270" i="26"/>
  <c r="G4271" i="26"/>
  <c r="G4272" i="26"/>
  <c r="G4273" i="26"/>
  <c r="G4274" i="26"/>
  <c r="G4275" i="26"/>
  <c r="G4276" i="26"/>
  <c r="G4277" i="26"/>
  <c r="G4278" i="26"/>
  <c r="G4279" i="26"/>
  <c r="G4280" i="26"/>
  <c r="G4281" i="26"/>
  <c r="G4282" i="26"/>
  <c r="G4283" i="26"/>
  <c r="G4284" i="26"/>
  <c r="G4285" i="26"/>
  <c r="G4286" i="26"/>
  <c r="G4287" i="26"/>
  <c r="G4288" i="26"/>
  <c r="G4289" i="26"/>
  <c r="G4290" i="26"/>
  <c r="G4291" i="26"/>
  <c r="G4292" i="26"/>
  <c r="G4293" i="26"/>
  <c r="G4294" i="26"/>
  <c r="G4295" i="26"/>
  <c r="G4296" i="26"/>
  <c r="G4297" i="26"/>
  <c r="G4298" i="26"/>
  <c r="G4299" i="26"/>
  <c r="G4300" i="26"/>
  <c r="G4301" i="26"/>
  <c r="G4302" i="26"/>
  <c r="G4303" i="26"/>
  <c r="G4304" i="26"/>
  <c r="G4305" i="26"/>
  <c r="G4306" i="26"/>
  <c r="G4307" i="26"/>
  <c r="G4308" i="26"/>
  <c r="G4309" i="26"/>
  <c r="G4310" i="26"/>
  <c r="G4311" i="26"/>
  <c r="G4312" i="26"/>
  <c r="G4313" i="26"/>
  <c r="G4314" i="26"/>
  <c r="G4315" i="26"/>
  <c r="G4316" i="26"/>
  <c r="G4317" i="26"/>
  <c r="G4318" i="26"/>
  <c r="G4319" i="26"/>
  <c r="G4320" i="26"/>
  <c r="G4321" i="26"/>
  <c r="G4322" i="26"/>
  <c r="G4323" i="26"/>
  <c r="G4324" i="26"/>
  <c r="G4325" i="26"/>
  <c r="G4326" i="26"/>
  <c r="G4327" i="26"/>
  <c r="G4329" i="26"/>
  <c r="G4330" i="26"/>
  <c r="G4331" i="26"/>
  <c r="G4332" i="26"/>
  <c r="G4333" i="26"/>
  <c r="G4334" i="26"/>
  <c r="G4335" i="26"/>
  <c r="G4336" i="26"/>
  <c r="G4337" i="26"/>
  <c r="G4338" i="26"/>
  <c r="G4339" i="26"/>
  <c r="G4340" i="26"/>
  <c r="G4341" i="26"/>
  <c r="G4342" i="26"/>
  <c r="G4343" i="26"/>
  <c r="G4344" i="26"/>
  <c r="G4345" i="26"/>
  <c r="G4346" i="26"/>
  <c r="G4347" i="26"/>
  <c r="G4348" i="26"/>
  <c r="G4349" i="26"/>
  <c r="G4350" i="26"/>
  <c r="G4351" i="26"/>
  <c r="G4352" i="26"/>
  <c r="G4353" i="26"/>
  <c r="G4354" i="26"/>
  <c r="G4355" i="26"/>
  <c r="G4356" i="26"/>
  <c r="G4357" i="26"/>
  <c r="G4358" i="26"/>
  <c r="G4359" i="26"/>
  <c r="G4360" i="26"/>
  <c r="G4361" i="26"/>
  <c r="G4362" i="26"/>
  <c r="G4363" i="26"/>
  <c r="G4364" i="26"/>
  <c r="G4365" i="26"/>
  <c r="G4366" i="26"/>
  <c r="G4367" i="26"/>
  <c r="G4368" i="26"/>
  <c r="G4369" i="26"/>
  <c r="G4370" i="26"/>
  <c r="G4371" i="26"/>
  <c r="G4372" i="26"/>
  <c r="G4373" i="26"/>
  <c r="G4374" i="26"/>
  <c r="G4375" i="26"/>
  <c r="G4376" i="26"/>
  <c r="G4377" i="26"/>
  <c r="G4378" i="26"/>
  <c r="G4379" i="26"/>
  <c r="G4380" i="26"/>
  <c r="G4381" i="26"/>
  <c r="G4382" i="26"/>
  <c r="G4383" i="26"/>
  <c r="G4384" i="26"/>
  <c r="G4385" i="26"/>
  <c r="G4386" i="26"/>
  <c r="G4387" i="26"/>
  <c r="G4388" i="26"/>
  <c r="G4389" i="26"/>
  <c r="G4390" i="26"/>
  <c r="G4391" i="26"/>
  <c r="G4392" i="26"/>
  <c r="G4393" i="26"/>
  <c r="G4394" i="26"/>
  <c r="G4395" i="26"/>
  <c r="G4396" i="26"/>
  <c r="G4397" i="26"/>
  <c r="G4398" i="26"/>
  <c r="G4399" i="26"/>
  <c r="G4400" i="26"/>
  <c r="G4401" i="26"/>
  <c r="G4402" i="26"/>
  <c r="G4403" i="26"/>
  <c r="G4404" i="26"/>
  <c r="G4405" i="26"/>
  <c r="G4406" i="26"/>
  <c r="G4407" i="26"/>
  <c r="G4408" i="26"/>
  <c r="G4409" i="26"/>
  <c r="G4410" i="26"/>
  <c r="G4411" i="26"/>
  <c r="G4412" i="26"/>
  <c r="G4413" i="26"/>
  <c r="G4414" i="26"/>
  <c r="G4415" i="26"/>
  <c r="G4416" i="26"/>
  <c r="G4417" i="26"/>
  <c r="G4418" i="26"/>
  <c r="G4419" i="26"/>
  <c r="G4420" i="26"/>
  <c r="G4421" i="26"/>
  <c r="G4422" i="26"/>
  <c r="G4423" i="26"/>
  <c r="G4424" i="26"/>
  <c r="G4425" i="26"/>
  <c r="G4426" i="26"/>
  <c r="G4427" i="26"/>
  <c r="G4428" i="26"/>
  <c r="G4429" i="26"/>
  <c r="G4430" i="26"/>
  <c r="G4431" i="26"/>
  <c r="G4432" i="26"/>
  <c r="G4433" i="26"/>
  <c r="G4434" i="26"/>
  <c r="G4435" i="26"/>
  <c r="G4436" i="26"/>
  <c r="G4437" i="26"/>
  <c r="G4438" i="26"/>
  <c r="G4439" i="26"/>
  <c r="G4440" i="26"/>
  <c r="G4441" i="26"/>
  <c r="G4443" i="26"/>
  <c r="G4444" i="26"/>
  <c r="G4445" i="26"/>
  <c r="G4446" i="26"/>
  <c r="G4447" i="26"/>
  <c r="G4448" i="26"/>
  <c r="G4449" i="26"/>
  <c r="G4450" i="26"/>
  <c r="G4451" i="26"/>
  <c r="G4452" i="26"/>
  <c r="G4453" i="26"/>
  <c r="G4454" i="26"/>
  <c r="G4455" i="26"/>
  <c r="G4456" i="26"/>
  <c r="G4457" i="26"/>
  <c r="G4458" i="26"/>
  <c r="G4459" i="26"/>
  <c r="G4460" i="26"/>
  <c r="G4461" i="26"/>
  <c r="G4462" i="26"/>
  <c r="G4463" i="26"/>
  <c r="G4464" i="26"/>
  <c r="G4465" i="26"/>
  <c r="G4466" i="26"/>
  <c r="G4467" i="26"/>
  <c r="G4468" i="26"/>
  <c r="G4469" i="26"/>
  <c r="G4470" i="26"/>
  <c r="G4471" i="26"/>
  <c r="G4472" i="26"/>
  <c r="G4473" i="26"/>
  <c r="G4474" i="26"/>
  <c r="G4475" i="26"/>
  <c r="G4476" i="26"/>
  <c r="G4477" i="26"/>
  <c r="G4478" i="26"/>
  <c r="G4479" i="26"/>
  <c r="G4480" i="26"/>
  <c r="G4481" i="26"/>
  <c r="G4482" i="26"/>
  <c r="G4483" i="26"/>
  <c r="G4484" i="26"/>
  <c r="G4485" i="26"/>
  <c r="G4486" i="26"/>
  <c r="G4487" i="26"/>
  <c r="G4488" i="26"/>
  <c r="G4489" i="26"/>
  <c r="G4490" i="26"/>
  <c r="G4491" i="26"/>
  <c r="G4492" i="26"/>
  <c r="G4493" i="26"/>
  <c r="G4494" i="26"/>
  <c r="G4495" i="26"/>
  <c r="G4496" i="26"/>
  <c r="G4497" i="26"/>
  <c r="G4498" i="26"/>
  <c r="G4499" i="26"/>
  <c r="G4500" i="26"/>
  <c r="G4501" i="26"/>
  <c r="G4502" i="26"/>
  <c r="G4503" i="26"/>
  <c r="G4504" i="26"/>
  <c r="G4505" i="26"/>
  <c r="G4506" i="26"/>
  <c r="G4507" i="26"/>
  <c r="G4508" i="26"/>
  <c r="G4509" i="26"/>
  <c r="G4510" i="26"/>
  <c r="G4511" i="26"/>
  <c r="G4512" i="26"/>
  <c r="G4513" i="26"/>
  <c r="G4514" i="26"/>
  <c r="G4515" i="26"/>
  <c r="G4516" i="26"/>
  <c r="G4517" i="26"/>
  <c r="G4518" i="26"/>
  <c r="G4519" i="26"/>
  <c r="G4520" i="26"/>
  <c r="G4521" i="26"/>
  <c r="G4522" i="26"/>
  <c r="G4523" i="26"/>
  <c r="G4524" i="26"/>
  <c r="G4525" i="26"/>
  <c r="G4526" i="26"/>
  <c r="G4527" i="26"/>
  <c r="G4528" i="26"/>
  <c r="G4529" i="26"/>
  <c r="G4530" i="26"/>
  <c r="G4531" i="26"/>
  <c r="G4532" i="26"/>
  <c r="G4533" i="26"/>
  <c r="G4534" i="26"/>
  <c r="G4535" i="26"/>
  <c r="G4536" i="26"/>
  <c r="G4537" i="26"/>
  <c r="G4538" i="26"/>
  <c r="G4539" i="26"/>
  <c r="G4540" i="26"/>
  <c r="G4541" i="26"/>
  <c r="G4542" i="26"/>
  <c r="G4543" i="26"/>
  <c r="G4544" i="26"/>
  <c r="G4545" i="26"/>
  <c r="G4546" i="26"/>
  <c r="G4547" i="26"/>
  <c r="G4548" i="26"/>
  <c r="G4549" i="26"/>
  <c r="G4550" i="26"/>
  <c r="G4551" i="26"/>
  <c r="G4552" i="26"/>
  <c r="G4553" i="26"/>
  <c r="G4554" i="26"/>
  <c r="G4555" i="26"/>
  <c r="G4556" i="26"/>
  <c r="G4557" i="26"/>
  <c r="G4558" i="26"/>
  <c r="G4559" i="26"/>
  <c r="G4561" i="26"/>
  <c r="G4562" i="26"/>
  <c r="G4563" i="26"/>
  <c r="G4564" i="26"/>
  <c r="G4565" i="26"/>
  <c r="G4566" i="26"/>
  <c r="G4567" i="26"/>
  <c r="G4568" i="26"/>
  <c r="G4569" i="26"/>
  <c r="G4570" i="26"/>
  <c r="G4571" i="26"/>
  <c r="G4572" i="26"/>
  <c r="G4573" i="26"/>
  <c r="G4574" i="26"/>
  <c r="G4575" i="26"/>
  <c r="G4576" i="26"/>
  <c r="G4577" i="26"/>
  <c r="G4578" i="26"/>
  <c r="G4579" i="26"/>
  <c r="G4580" i="26"/>
  <c r="G4581" i="26"/>
  <c r="G4582" i="26"/>
  <c r="G4583" i="26"/>
  <c r="G4584" i="26"/>
  <c r="G4585" i="26"/>
  <c r="G4586" i="26"/>
  <c r="G4587" i="26"/>
  <c r="G4588" i="26"/>
  <c r="G4589" i="26"/>
  <c r="G4590" i="26"/>
  <c r="G4591" i="26"/>
  <c r="G4592" i="26"/>
  <c r="G4593" i="26"/>
  <c r="G4594" i="26"/>
  <c r="G4595" i="26"/>
  <c r="G4596" i="26"/>
  <c r="G4597" i="26"/>
  <c r="G4598" i="26"/>
  <c r="G4599" i="26"/>
  <c r="G4600" i="26"/>
  <c r="G4601" i="26"/>
  <c r="G4602" i="26"/>
  <c r="G4603" i="26"/>
  <c r="G4604" i="26"/>
  <c r="G4605" i="26"/>
  <c r="G4606" i="26"/>
  <c r="G4607" i="26"/>
  <c r="G4608" i="26"/>
  <c r="G4609" i="26"/>
  <c r="G4610" i="26"/>
  <c r="G4611" i="26"/>
  <c r="G4612" i="26"/>
  <c r="G4613" i="26"/>
  <c r="G4614" i="26"/>
  <c r="G4615" i="26"/>
  <c r="G4616" i="26"/>
  <c r="G4617" i="26"/>
  <c r="G4618" i="26"/>
  <c r="G4619" i="26"/>
  <c r="G4620" i="26"/>
  <c r="G4621" i="26"/>
  <c r="G4622" i="26"/>
  <c r="G4623" i="26"/>
  <c r="G4624" i="26"/>
  <c r="G4625" i="26"/>
  <c r="G4626" i="26"/>
  <c r="G4627" i="26"/>
  <c r="G4628" i="26"/>
  <c r="G4629" i="26"/>
  <c r="G4630" i="26"/>
  <c r="G4631" i="26"/>
  <c r="G4632" i="26"/>
  <c r="G4633" i="26"/>
  <c r="G4634" i="26"/>
  <c r="G4635" i="26"/>
  <c r="G4636" i="26"/>
  <c r="G4637" i="26"/>
  <c r="G4638" i="26"/>
  <c r="G4639" i="26"/>
  <c r="G4640" i="26"/>
  <c r="G4641" i="26"/>
  <c r="G4642" i="26"/>
  <c r="G4643" i="26"/>
  <c r="G4644" i="26"/>
  <c r="G4645" i="26"/>
  <c r="G4646" i="26"/>
  <c r="G4647" i="26"/>
  <c r="G4648" i="26"/>
  <c r="G4649" i="26"/>
  <c r="G4650" i="26"/>
  <c r="G4651" i="26"/>
  <c r="G4652" i="26"/>
  <c r="G4653" i="26"/>
  <c r="G4654" i="26"/>
  <c r="G4655" i="26"/>
  <c r="G4656" i="26"/>
  <c r="G4657" i="26"/>
  <c r="G4658" i="26"/>
  <c r="G4659" i="26"/>
  <c r="G4660" i="26"/>
  <c r="G4661" i="26"/>
  <c r="G4662" i="26"/>
  <c r="G4663" i="26"/>
  <c r="G4664" i="26"/>
  <c r="G4665" i="26"/>
  <c r="G4666" i="26"/>
  <c r="G4667" i="26"/>
  <c r="G4668" i="26"/>
  <c r="G4669" i="26"/>
  <c r="G4670" i="26"/>
  <c r="G4671" i="26"/>
  <c r="G4672" i="26"/>
  <c r="G4673" i="26"/>
  <c r="G4674" i="26"/>
  <c r="G4675" i="26"/>
  <c r="G4676" i="26"/>
  <c r="G4677" i="26"/>
  <c r="G4678" i="26"/>
  <c r="G4679" i="26"/>
  <c r="G4680" i="26"/>
  <c r="G4681" i="26"/>
  <c r="G4682" i="26"/>
  <c r="G4683" i="26"/>
  <c r="G4684" i="26"/>
  <c r="G4685" i="26"/>
  <c r="G4686" i="26"/>
  <c r="G4687" i="26"/>
  <c r="G4688" i="26"/>
  <c r="G4689" i="26"/>
  <c r="G4690" i="26"/>
  <c r="G4691" i="26"/>
  <c r="G4692" i="26"/>
  <c r="G4693" i="26"/>
  <c r="G4694" i="26"/>
  <c r="G4695" i="26"/>
  <c r="G4697" i="26"/>
  <c r="G4698" i="26"/>
  <c r="G4699" i="26"/>
  <c r="G4700" i="26"/>
  <c r="G4701" i="26"/>
  <c r="G4702" i="26"/>
  <c r="G4703" i="26"/>
  <c r="G4704" i="26"/>
  <c r="G4705" i="26"/>
  <c r="G4706" i="26"/>
  <c r="G4707" i="26"/>
  <c r="G4708" i="26"/>
  <c r="G4709" i="26"/>
  <c r="G4710" i="26"/>
  <c r="G4711" i="26"/>
  <c r="G4712" i="26"/>
  <c r="G4713" i="26"/>
  <c r="G4714" i="26"/>
  <c r="G4715" i="26"/>
  <c r="G4716" i="26"/>
  <c r="G4717" i="26"/>
  <c r="G4718" i="26"/>
  <c r="G4719" i="26"/>
  <c r="G4720" i="26"/>
  <c r="G4721" i="26"/>
  <c r="G4722" i="26"/>
  <c r="G4723" i="26"/>
  <c r="G4724" i="26"/>
  <c r="G4725" i="26"/>
  <c r="G4726" i="26"/>
  <c r="G4727" i="26"/>
  <c r="G4728" i="26"/>
  <c r="G4729" i="26"/>
  <c r="G4730" i="26"/>
  <c r="G4731" i="26"/>
  <c r="G4732" i="26"/>
  <c r="G4733" i="26"/>
  <c r="G4734" i="26"/>
  <c r="G4735" i="26"/>
  <c r="G4736" i="26"/>
  <c r="G4737" i="26"/>
  <c r="G4738" i="26"/>
  <c r="G4739" i="26"/>
  <c r="G4740" i="26"/>
  <c r="G4741" i="26"/>
  <c r="G4742" i="26"/>
  <c r="G4743" i="26"/>
  <c r="G4744" i="26"/>
  <c r="G4745" i="26"/>
  <c r="G4746" i="26"/>
  <c r="G4747" i="26"/>
  <c r="G4748" i="26"/>
  <c r="G4749" i="26"/>
  <c r="G4750" i="26"/>
  <c r="G4751" i="26"/>
  <c r="G4752" i="26"/>
  <c r="G4753" i="26"/>
  <c r="G4754" i="26"/>
  <c r="G4755" i="26"/>
  <c r="G4756" i="26"/>
  <c r="G4757" i="26"/>
  <c r="G4758" i="26"/>
  <c r="G4759" i="26"/>
  <c r="G4760" i="26"/>
  <c r="G4761" i="26"/>
  <c r="G4762" i="26"/>
  <c r="G4763" i="26"/>
  <c r="G4764" i="26"/>
  <c r="G4765" i="26"/>
  <c r="G4766" i="26"/>
  <c r="G4767" i="26"/>
  <c r="G4768" i="26"/>
  <c r="G4769" i="26"/>
  <c r="G4770" i="26"/>
  <c r="G4771" i="26"/>
  <c r="G4772" i="26"/>
  <c r="G4773" i="26"/>
  <c r="G4774" i="26"/>
  <c r="G4775" i="26"/>
  <c r="G4776" i="26"/>
  <c r="G4777" i="26"/>
  <c r="G4778" i="26"/>
  <c r="G4779" i="26"/>
  <c r="G4780" i="26"/>
  <c r="G4781" i="26"/>
  <c r="G4782" i="26"/>
  <c r="G4783" i="26"/>
  <c r="G4784" i="26"/>
  <c r="G4785" i="26"/>
  <c r="G4786" i="26"/>
  <c r="G4787" i="26"/>
  <c r="G4788" i="26"/>
  <c r="G4789" i="26"/>
  <c r="G4790" i="26"/>
  <c r="G4791" i="26"/>
  <c r="G4792" i="26"/>
  <c r="G4793" i="26"/>
  <c r="G4794" i="26"/>
  <c r="G4795" i="26"/>
  <c r="G4796" i="26"/>
  <c r="G4797" i="26"/>
  <c r="G4798" i="26"/>
  <c r="G4799" i="26"/>
  <c r="G4800" i="26"/>
  <c r="G4801" i="26"/>
  <c r="G4802" i="26"/>
  <c r="G4803" i="26"/>
  <c r="G4804" i="26"/>
  <c r="G4805" i="26"/>
  <c r="G4806" i="26"/>
  <c r="G4807" i="26"/>
  <c r="G4808" i="26"/>
  <c r="G4809" i="26"/>
  <c r="G4810" i="26"/>
  <c r="G4811" i="26"/>
  <c r="G4812" i="26"/>
  <c r="G4813" i="26"/>
  <c r="G4814" i="26"/>
  <c r="G4815" i="26"/>
  <c r="G4816" i="26"/>
  <c r="G4817" i="26"/>
  <c r="G4818" i="26"/>
  <c r="G4819" i="26"/>
  <c r="G4820" i="26"/>
  <c r="G4822" i="26"/>
  <c r="G4823" i="26"/>
  <c r="G4824" i="26"/>
  <c r="G4825" i="26"/>
  <c r="G4826" i="26"/>
  <c r="G4827" i="26"/>
  <c r="G4828" i="26"/>
  <c r="G4829" i="26"/>
  <c r="G4830" i="26"/>
  <c r="G4831" i="26"/>
  <c r="G4832" i="26"/>
  <c r="G4833" i="26"/>
  <c r="G4834" i="26"/>
  <c r="G4835" i="26"/>
  <c r="G4836" i="26"/>
  <c r="G4837" i="26"/>
  <c r="G4838" i="26"/>
  <c r="G4839" i="26"/>
  <c r="G4840" i="26"/>
  <c r="G4841" i="26"/>
  <c r="G4842" i="26"/>
  <c r="G4843" i="26"/>
  <c r="G4844" i="26"/>
  <c r="G4845" i="26"/>
  <c r="G4846" i="26"/>
  <c r="G4847" i="26"/>
  <c r="G4848" i="26"/>
  <c r="G4849" i="26"/>
  <c r="G4850" i="26"/>
  <c r="G4851" i="26"/>
  <c r="G4852" i="26"/>
  <c r="G4853" i="26"/>
  <c r="G4854" i="26"/>
  <c r="G4855" i="26"/>
  <c r="G4856" i="26"/>
  <c r="G4857" i="26"/>
  <c r="G4858" i="26"/>
  <c r="G4859" i="26"/>
  <c r="G4860" i="26"/>
  <c r="G4861" i="26"/>
  <c r="G4862" i="26"/>
  <c r="G4863" i="26"/>
  <c r="G4864" i="26"/>
  <c r="G4865" i="26"/>
  <c r="G4866" i="26"/>
  <c r="G4867" i="26"/>
  <c r="G4868" i="26"/>
  <c r="G4869" i="26"/>
  <c r="G4870" i="26"/>
  <c r="G4871" i="26"/>
  <c r="G4872" i="26"/>
  <c r="G4873" i="26"/>
  <c r="G4874" i="26"/>
  <c r="G4875" i="26"/>
  <c r="G4876" i="26"/>
  <c r="G4877" i="26"/>
  <c r="G4878" i="26"/>
  <c r="G4879" i="26"/>
  <c r="G4880" i="26"/>
  <c r="G4881" i="26"/>
  <c r="G4882" i="26"/>
  <c r="G4883" i="26"/>
  <c r="G4884" i="26"/>
  <c r="G4885" i="26"/>
  <c r="G4886" i="26"/>
  <c r="G4887" i="26"/>
  <c r="G4888" i="26"/>
  <c r="G4889" i="26"/>
  <c r="G4890" i="26"/>
  <c r="G4891" i="26"/>
  <c r="G4892" i="26"/>
  <c r="G4893" i="26"/>
  <c r="G4894" i="26"/>
  <c r="G4895" i="26"/>
  <c r="G4896" i="26"/>
  <c r="G4897" i="26"/>
  <c r="G4898" i="26"/>
  <c r="G4899" i="26"/>
  <c r="G4900" i="26"/>
  <c r="G4901" i="26"/>
  <c r="G4902" i="26"/>
  <c r="G4903" i="26"/>
  <c r="G4904" i="26"/>
  <c r="G4905" i="26"/>
  <c r="G4906" i="26"/>
  <c r="G4907" i="26"/>
  <c r="G4908" i="26"/>
  <c r="G4909" i="26"/>
  <c r="G4910" i="26"/>
  <c r="G4911" i="26"/>
  <c r="G4912" i="26"/>
  <c r="G4913" i="26"/>
  <c r="G4914" i="26"/>
  <c r="G4915" i="26"/>
  <c r="G4916" i="26"/>
  <c r="G4917" i="26"/>
  <c r="G4918" i="26"/>
  <c r="G4919" i="26"/>
  <c r="G4920" i="26"/>
  <c r="G4921" i="26"/>
  <c r="G4922" i="26"/>
  <c r="G4923" i="26"/>
  <c r="G4924" i="26"/>
  <c r="G4925" i="26"/>
  <c r="G4926" i="26"/>
  <c r="G4927" i="26"/>
  <c r="G4928" i="26"/>
  <c r="G4929" i="26"/>
  <c r="G4930" i="26"/>
  <c r="G4931" i="26"/>
  <c r="G4932" i="26"/>
  <c r="G4933" i="26"/>
  <c r="G4934" i="26"/>
  <c r="G4935" i="26"/>
  <c r="G4936" i="26"/>
  <c r="G4937" i="26"/>
  <c r="G4938" i="26"/>
  <c r="G4939" i="26"/>
  <c r="G4940" i="26"/>
  <c r="G4941" i="26"/>
  <c r="G4942" i="26"/>
  <c r="G4943" i="26"/>
  <c r="G4944" i="26"/>
  <c r="G4945" i="26"/>
  <c r="G4946" i="26"/>
  <c r="G4947" i="26"/>
  <c r="G4948" i="26"/>
  <c r="G4949" i="26"/>
  <c r="G4950" i="26"/>
  <c r="G4951" i="26"/>
  <c r="G4952" i="26"/>
  <c r="G4953" i="26"/>
  <c r="G4954" i="26"/>
  <c r="G4955" i="26"/>
  <c r="G4956" i="26"/>
  <c r="G4957" i="26"/>
  <c r="G4958" i="26"/>
  <c r="G4959" i="26"/>
  <c r="G4960" i="26"/>
  <c r="G4962" i="26"/>
  <c r="G4963" i="26"/>
  <c r="G4964" i="26"/>
  <c r="G4965" i="26"/>
  <c r="G4966" i="26"/>
  <c r="G4967" i="26"/>
  <c r="G4968" i="26"/>
  <c r="G4969" i="26"/>
  <c r="G4970" i="26"/>
  <c r="G4971" i="26"/>
  <c r="G4972" i="26"/>
  <c r="G4973" i="26"/>
  <c r="G4974" i="26"/>
  <c r="G4975" i="26"/>
  <c r="G4976" i="26"/>
  <c r="G4977" i="26"/>
  <c r="G4978" i="26"/>
  <c r="G4979" i="26"/>
  <c r="G4980" i="26"/>
  <c r="G4981" i="26"/>
  <c r="G4982" i="26"/>
  <c r="G4983" i="26"/>
  <c r="G4984" i="26"/>
  <c r="G4985" i="26"/>
  <c r="G4986" i="26"/>
  <c r="G4987" i="26"/>
  <c r="G4988" i="26"/>
  <c r="G4989" i="26"/>
  <c r="G4990" i="26"/>
  <c r="G4991" i="26"/>
  <c r="G4992" i="26"/>
  <c r="G4993" i="26"/>
  <c r="G4994" i="26"/>
  <c r="G4995" i="26"/>
  <c r="G4996" i="26"/>
  <c r="G4997" i="26"/>
  <c r="G4998" i="26"/>
  <c r="G4999" i="26"/>
  <c r="G5000" i="26"/>
  <c r="G5001" i="26"/>
  <c r="G5002" i="26"/>
  <c r="G5003" i="26"/>
  <c r="G5004" i="26"/>
  <c r="G5005" i="26"/>
  <c r="G5006" i="26"/>
  <c r="G5007" i="26"/>
  <c r="G5008" i="26"/>
  <c r="G5009" i="26"/>
  <c r="G5010" i="26"/>
  <c r="G5011" i="26"/>
  <c r="G5012" i="26"/>
  <c r="G5013" i="26"/>
  <c r="G5014" i="26"/>
  <c r="G5015" i="26"/>
  <c r="G5016" i="26"/>
  <c r="G5017" i="26"/>
  <c r="G5018" i="26"/>
  <c r="G5019" i="26"/>
  <c r="G5020" i="26"/>
  <c r="G5021" i="26"/>
  <c r="G5022" i="26"/>
  <c r="G5023" i="26"/>
  <c r="G5024" i="26"/>
  <c r="G5025" i="26"/>
  <c r="G5026" i="26"/>
  <c r="G5027" i="26"/>
  <c r="G5028" i="26"/>
  <c r="G5029" i="26"/>
  <c r="G5030" i="26"/>
  <c r="G5031" i="26"/>
  <c r="G5032" i="26"/>
  <c r="G5033" i="26"/>
  <c r="G5034" i="26"/>
  <c r="G5035" i="26"/>
  <c r="G5036" i="26"/>
  <c r="G5037" i="26"/>
  <c r="G5038" i="26"/>
  <c r="G5039" i="26"/>
  <c r="G5040" i="26"/>
  <c r="G5041" i="26"/>
  <c r="G5042" i="26"/>
  <c r="G5043" i="26"/>
  <c r="G5044" i="26"/>
  <c r="G5045" i="26"/>
  <c r="G5046" i="26"/>
  <c r="G5047" i="26"/>
  <c r="G5048" i="26"/>
  <c r="G5049" i="26"/>
  <c r="G5050" i="26"/>
  <c r="G5051" i="26"/>
  <c r="G5052" i="26"/>
  <c r="G5053" i="26"/>
  <c r="G5054" i="26"/>
  <c r="G5055" i="26"/>
  <c r="G5056" i="26"/>
  <c r="G5057" i="26"/>
  <c r="G5058" i="26"/>
  <c r="G5059" i="26"/>
  <c r="G5060" i="26"/>
  <c r="G5061" i="26"/>
  <c r="G5062" i="26"/>
  <c r="G5063" i="26"/>
  <c r="G5064" i="26"/>
  <c r="G5065" i="26"/>
  <c r="G5066" i="26"/>
  <c r="G5067" i="26"/>
  <c r="G5068" i="26"/>
  <c r="G5069" i="26"/>
  <c r="G5070" i="26"/>
  <c r="G5071" i="26"/>
  <c r="G5072" i="26"/>
  <c r="G5073" i="26"/>
  <c r="G5074" i="26"/>
  <c r="G5075" i="26"/>
  <c r="G5076" i="26"/>
  <c r="G5077" i="26"/>
  <c r="G5078" i="26"/>
  <c r="G5079" i="26"/>
  <c r="G5080" i="26"/>
  <c r="G5081" i="26"/>
  <c r="G5082" i="26"/>
  <c r="G5083" i="26"/>
  <c r="G5084" i="26"/>
  <c r="G5085" i="26"/>
  <c r="G5086" i="26"/>
  <c r="G5087" i="26"/>
  <c r="G5088" i="26"/>
  <c r="G5089" i="26"/>
  <c r="G5090" i="26"/>
  <c r="G5091" i="26"/>
  <c r="G5092" i="26"/>
  <c r="G5093" i="26"/>
  <c r="G5094" i="26"/>
  <c r="G5095" i="26"/>
  <c r="G5096" i="26"/>
  <c r="G5097" i="26"/>
  <c r="G5098" i="26"/>
  <c r="G5099" i="26"/>
  <c r="G5100" i="26"/>
  <c r="G5101" i="26"/>
  <c r="G5102" i="26"/>
  <c r="G5103" i="26"/>
  <c r="G5104" i="26"/>
  <c r="G5105" i="26"/>
  <c r="G5106" i="26"/>
  <c r="G5107" i="26"/>
  <c r="G5108" i="26"/>
  <c r="G5109" i="26"/>
  <c r="G5110" i="26"/>
  <c r="G5111" i="26"/>
  <c r="G5112" i="26"/>
  <c r="G5114" i="26"/>
  <c r="G5115" i="26"/>
  <c r="G5116" i="26"/>
  <c r="G5117" i="26"/>
  <c r="G5118" i="26"/>
  <c r="G5119" i="26"/>
  <c r="G5120" i="26"/>
  <c r="G5121" i="26"/>
  <c r="G5122" i="26"/>
  <c r="G5123" i="26"/>
  <c r="G5124" i="26"/>
  <c r="G5125" i="26"/>
  <c r="G5126" i="26"/>
  <c r="G5127" i="26"/>
  <c r="G5128" i="26"/>
  <c r="G5129" i="26"/>
  <c r="G5130" i="26"/>
  <c r="G5131" i="26"/>
  <c r="G5132" i="26"/>
  <c r="G5133" i="26"/>
  <c r="G5134" i="26"/>
  <c r="G5135" i="26"/>
  <c r="G5136" i="26"/>
  <c r="G5137" i="26"/>
  <c r="G5138" i="26"/>
  <c r="G5139" i="26"/>
  <c r="G5140" i="26"/>
  <c r="G5141" i="26"/>
  <c r="G5142" i="26"/>
  <c r="G5143" i="26"/>
  <c r="G5144" i="26"/>
  <c r="G5145" i="26"/>
  <c r="G5146" i="26"/>
  <c r="G5147" i="26"/>
  <c r="G5148" i="26"/>
  <c r="G5149" i="26"/>
  <c r="G5150" i="26"/>
  <c r="G5151" i="26"/>
  <c r="G5152" i="26"/>
  <c r="G5153" i="26"/>
  <c r="G5154" i="26"/>
  <c r="G5155" i="26"/>
  <c r="G5156" i="26"/>
  <c r="G5157" i="26"/>
  <c r="G5158" i="26"/>
  <c r="G5159" i="26"/>
  <c r="G5160" i="26"/>
  <c r="G5161" i="26"/>
  <c r="G5162" i="26"/>
  <c r="G5163" i="26"/>
  <c r="G5164" i="26"/>
  <c r="G5165" i="26"/>
  <c r="G5166" i="26"/>
  <c r="G5167" i="26"/>
  <c r="G5168" i="26"/>
  <c r="G5169" i="26"/>
  <c r="G5170" i="26"/>
  <c r="G5171" i="26"/>
  <c r="G5172" i="26"/>
  <c r="G5173" i="26"/>
  <c r="G5174" i="26"/>
  <c r="G5175" i="26"/>
  <c r="G5176" i="26"/>
  <c r="G5177" i="26"/>
  <c r="G5178" i="26"/>
  <c r="G5179" i="26"/>
  <c r="G5180" i="26"/>
  <c r="G5181" i="26"/>
  <c r="G5182" i="26"/>
  <c r="G5183" i="26"/>
  <c r="G5184" i="26"/>
  <c r="G5185" i="26"/>
  <c r="G5186" i="26"/>
  <c r="G5187" i="26"/>
  <c r="G5188" i="26"/>
  <c r="G5189" i="26"/>
  <c r="G5190" i="26"/>
  <c r="G5191" i="26"/>
  <c r="G5192" i="26"/>
  <c r="G5193" i="26"/>
  <c r="G5194" i="26"/>
  <c r="G5196" i="26"/>
  <c r="G5197" i="26"/>
  <c r="G5198" i="26"/>
  <c r="G5199" i="26"/>
  <c r="G5200" i="26"/>
  <c r="G5201" i="26"/>
  <c r="G5202" i="26"/>
  <c r="G5203" i="26"/>
  <c r="G5204" i="26"/>
  <c r="G5205" i="26"/>
  <c r="G5206" i="26"/>
  <c r="G5207" i="26"/>
  <c r="G5208" i="26"/>
  <c r="G5209" i="26"/>
  <c r="G5210" i="26"/>
  <c r="G5211" i="26"/>
  <c r="G5212" i="26"/>
  <c r="G5213" i="26"/>
  <c r="G5214" i="26"/>
  <c r="G5215" i="26"/>
  <c r="G5216" i="26"/>
  <c r="G5217" i="26"/>
  <c r="G5218" i="26"/>
  <c r="G5219" i="26"/>
  <c r="G5220" i="26"/>
  <c r="G5221" i="26"/>
  <c r="G5222" i="26"/>
  <c r="G5223" i="26"/>
  <c r="G5224" i="26"/>
  <c r="G5225" i="26"/>
  <c r="G5226" i="26"/>
  <c r="G5227" i="26"/>
  <c r="G5228" i="26"/>
  <c r="G5229" i="26"/>
  <c r="G5230" i="26"/>
  <c r="G5231" i="26"/>
  <c r="G5232" i="26"/>
  <c r="G5233" i="26"/>
  <c r="G5234" i="26"/>
  <c r="G5235" i="26"/>
  <c r="G5236" i="26"/>
  <c r="G5237" i="26"/>
  <c r="G5238" i="26"/>
  <c r="G5239" i="26"/>
  <c r="G5240" i="26"/>
  <c r="G5241" i="26"/>
  <c r="G5242" i="26"/>
  <c r="G5243" i="26"/>
  <c r="G5244" i="26"/>
  <c r="G5245" i="26"/>
  <c r="G5246" i="26"/>
  <c r="G5247" i="26"/>
  <c r="G5248" i="26"/>
  <c r="G5249" i="26"/>
  <c r="G5250" i="26"/>
  <c r="G5251" i="26"/>
  <c r="G5252" i="26"/>
  <c r="G5253" i="26"/>
  <c r="G5254" i="26"/>
  <c r="G5255" i="26"/>
  <c r="G5256" i="26"/>
  <c r="G5257" i="26"/>
  <c r="G5258" i="26"/>
  <c r="G5259" i="26"/>
  <c r="G5260" i="26"/>
  <c r="G5261" i="26"/>
  <c r="G5262" i="26"/>
  <c r="G5263" i="26"/>
  <c r="G5264" i="26"/>
  <c r="G5265" i="26"/>
  <c r="G5266" i="26"/>
  <c r="G5267" i="26"/>
  <c r="G5268" i="26"/>
  <c r="G5269" i="26"/>
  <c r="G5270" i="26"/>
  <c r="G5271" i="26"/>
  <c r="G5272" i="26"/>
  <c r="G5273" i="26"/>
  <c r="G5274" i="26"/>
  <c r="G5275" i="26"/>
  <c r="G5276" i="26"/>
  <c r="G5278" i="26"/>
  <c r="G5279" i="26"/>
  <c r="G5280" i="26"/>
  <c r="G5281" i="26"/>
  <c r="G5282" i="26"/>
  <c r="G5283" i="26"/>
  <c r="G5284" i="26"/>
  <c r="G5285" i="26"/>
  <c r="G5286" i="26"/>
  <c r="G5287" i="26"/>
  <c r="G5288" i="26"/>
  <c r="G5289" i="26"/>
  <c r="G5290" i="26"/>
  <c r="G5291" i="26"/>
  <c r="G5292" i="26"/>
  <c r="G5293" i="26"/>
  <c r="G5294" i="26"/>
  <c r="G5295" i="26"/>
  <c r="G5296" i="26"/>
  <c r="G5297" i="26"/>
  <c r="G5298" i="26"/>
  <c r="G5299" i="26"/>
  <c r="G5300" i="26"/>
  <c r="G5301" i="26"/>
  <c r="G5302" i="26"/>
  <c r="G5303" i="26"/>
  <c r="G5304" i="26"/>
  <c r="G5305" i="26"/>
  <c r="G5306" i="26"/>
  <c r="G5307" i="26"/>
  <c r="G5308" i="26"/>
  <c r="G5309" i="26"/>
  <c r="G5310" i="26"/>
  <c r="G5311" i="26"/>
  <c r="G5312" i="26"/>
  <c r="G5313" i="26"/>
  <c r="G5314" i="26"/>
  <c r="G5315" i="26"/>
  <c r="G5316" i="26"/>
  <c r="G5317" i="26"/>
  <c r="G5318" i="26"/>
  <c r="G5319" i="26"/>
  <c r="G5320" i="26"/>
  <c r="G5321" i="26"/>
  <c r="G5322" i="26"/>
  <c r="G5323" i="26"/>
  <c r="G5324" i="26"/>
  <c r="G5325" i="26"/>
  <c r="G5326" i="26"/>
  <c r="G5327" i="26"/>
  <c r="G5328" i="26"/>
  <c r="G5329" i="26"/>
  <c r="G5330" i="26"/>
  <c r="G5331" i="26"/>
  <c r="G5332" i="26"/>
  <c r="G5333" i="26"/>
  <c r="G5334" i="26"/>
  <c r="G5335" i="26"/>
  <c r="G5336" i="26"/>
  <c r="G5337" i="26"/>
  <c r="G5338" i="26"/>
  <c r="G5339" i="26"/>
  <c r="G5340" i="26"/>
  <c r="G5341" i="26"/>
  <c r="G5342" i="26"/>
  <c r="G5343" i="26"/>
  <c r="G5344" i="26"/>
  <c r="G5345" i="26"/>
  <c r="G5346" i="26"/>
  <c r="G5347" i="26"/>
  <c r="G5348" i="26"/>
  <c r="G5349" i="26"/>
  <c r="G5350" i="26"/>
  <c r="G5351" i="26"/>
  <c r="G5352" i="26"/>
  <c r="G5353" i="26"/>
  <c r="G5354" i="26"/>
  <c r="G5355" i="26"/>
  <c r="G5356" i="26"/>
  <c r="G5357" i="26"/>
  <c r="G5358" i="26"/>
  <c r="G5359" i="26"/>
  <c r="G5360" i="26"/>
  <c r="G5361" i="26"/>
  <c r="G5362" i="26"/>
  <c r="G5363" i="26"/>
  <c r="G5364" i="26"/>
  <c r="G5365" i="26"/>
  <c r="G5366" i="26"/>
  <c r="G5367" i="26"/>
  <c r="G5368" i="26"/>
  <c r="G5369" i="26"/>
  <c r="G5370" i="26"/>
  <c r="G5371" i="26"/>
  <c r="G5372" i="26"/>
  <c r="G5373" i="26"/>
  <c r="G5374" i="26"/>
  <c r="G5375" i="26"/>
  <c r="G5376" i="26"/>
  <c r="G5377" i="26"/>
  <c r="G5378" i="26"/>
  <c r="G5379" i="26"/>
  <c r="G5380" i="26"/>
  <c r="G5381" i="26"/>
  <c r="G5382" i="26"/>
  <c r="G5383" i="26"/>
  <c r="G5384" i="26"/>
  <c r="G5385" i="26"/>
  <c r="G5386" i="26"/>
  <c r="G5387" i="26"/>
  <c r="G5388" i="26"/>
  <c r="G5389" i="26"/>
  <c r="G5390" i="26"/>
  <c r="G5391" i="26"/>
  <c r="G5392" i="26"/>
  <c r="G5393" i="26"/>
  <c r="G5394" i="26"/>
  <c r="G5395" i="26"/>
  <c r="G5396" i="26"/>
  <c r="G5397" i="26"/>
  <c r="G5398" i="26"/>
  <c r="G5399" i="26"/>
  <c r="G5400" i="26"/>
  <c r="G5401" i="26"/>
  <c r="G5402" i="26"/>
  <c r="G5404" i="26"/>
  <c r="G5405" i="26"/>
  <c r="G5406" i="26"/>
  <c r="G5407" i="26"/>
  <c r="G5408" i="26"/>
  <c r="G5409" i="26"/>
  <c r="G5410" i="26"/>
  <c r="G5411" i="26"/>
  <c r="G5412" i="26"/>
  <c r="G5413" i="26"/>
  <c r="G5414" i="26"/>
  <c r="G5415" i="26"/>
  <c r="G5416" i="26"/>
  <c r="G5417" i="26"/>
  <c r="G5418" i="26"/>
  <c r="G5419" i="26"/>
  <c r="G5420" i="26"/>
  <c r="G5421" i="26"/>
  <c r="G5422" i="26"/>
  <c r="G5423" i="26"/>
  <c r="G5424" i="26"/>
  <c r="G5425" i="26"/>
  <c r="G5426" i="26"/>
  <c r="G5427" i="26"/>
  <c r="G5428" i="26"/>
  <c r="G5429" i="26"/>
  <c r="G5430" i="26"/>
  <c r="G5431" i="26"/>
  <c r="G5432" i="26"/>
  <c r="G5433" i="26"/>
  <c r="G5434" i="26"/>
  <c r="G5435" i="26"/>
  <c r="G5436" i="26"/>
  <c r="G5437" i="26"/>
  <c r="G5438" i="26"/>
  <c r="G5439" i="26"/>
  <c r="G5440" i="26"/>
  <c r="G5441" i="26"/>
  <c r="G5442" i="26"/>
  <c r="G5443" i="26"/>
  <c r="G5444" i="26"/>
  <c r="G5445" i="26"/>
  <c r="G5446" i="26"/>
  <c r="G5447" i="26"/>
  <c r="G5448" i="26"/>
  <c r="G5449" i="26"/>
  <c r="G5450" i="26"/>
  <c r="G5451" i="26"/>
  <c r="G5452" i="26"/>
  <c r="G5453" i="26"/>
  <c r="G5454" i="26"/>
  <c r="G5455" i="26"/>
  <c r="G5456" i="26"/>
  <c r="G5457" i="26"/>
  <c r="G5458" i="26"/>
  <c r="G5459" i="26"/>
  <c r="G5460" i="26"/>
  <c r="G5461" i="26"/>
  <c r="G5462" i="26"/>
  <c r="G5463" i="26"/>
  <c r="G5464" i="26"/>
  <c r="G5465" i="26"/>
  <c r="G5466" i="26"/>
  <c r="G5467" i="26"/>
  <c r="G5468" i="26"/>
  <c r="G5469" i="26"/>
  <c r="G5470" i="26"/>
  <c r="G5471" i="26"/>
  <c r="G5472" i="26"/>
  <c r="G5473" i="26"/>
  <c r="G5474" i="26"/>
  <c r="G5475" i="26"/>
  <c r="G5476" i="26"/>
  <c r="G5477" i="26"/>
  <c r="G5478" i="26"/>
  <c r="G5479" i="26"/>
  <c r="G5480" i="26"/>
  <c r="G5481" i="26"/>
  <c r="G5482" i="26"/>
  <c r="G5483" i="26"/>
  <c r="G5484" i="26"/>
  <c r="G5485" i="26"/>
  <c r="G5486" i="26"/>
  <c r="G5487" i="26"/>
  <c r="G5488" i="26"/>
  <c r="G5489" i="26"/>
  <c r="G5490" i="26"/>
  <c r="G5491" i="26"/>
  <c r="G5492" i="26"/>
  <c r="G111" i="26"/>
  <c r="B69" i="6" l="1"/>
  <c r="C69" i="6"/>
  <c r="D69" i="6"/>
  <c r="G69" i="6" s="1"/>
  <c r="E69" i="6"/>
  <c r="F69" i="6"/>
  <c r="H69" i="6" s="1"/>
  <c r="I69" i="6"/>
  <c r="J69" i="6"/>
  <c r="N69" i="6"/>
  <c r="O69" i="6"/>
  <c r="P69" i="6"/>
  <c r="Q69" i="6"/>
  <c r="R69" i="6"/>
  <c r="S69" i="6"/>
  <c r="T69" i="6"/>
  <c r="U69" i="6"/>
  <c r="W69" i="6"/>
  <c r="X69" i="6"/>
  <c r="Y69" i="6"/>
  <c r="Z69" i="6"/>
  <c r="AA69" i="6"/>
  <c r="AC69" i="6" s="1"/>
  <c r="AB69" i="6"/>
  <c r="AG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Y69" i="6"/>
  <c r="B70" i="6"/>
  <c r="C70" i="6"/>
  <c r="D70" i="6"/>
  <c r="E70" i="6"/>
  <c r="F70" i="6"/>
  <c r="H70" i="6" s="1"/>
  <c r="G70" i="6"/>
  <c r="I70" i="6"/>
  <c r="J70" i="6"/>
  <c r="N70" i="6"/>
  <c r="O70" i="6"/>
  <c r="P70" i="6"/>
  <c r="Q70" i="6"/>
  <c r="R70" i="6"/>
  <c r="S70" i="6"/>
  <c r="T70" i="6"/>
  <c r="U70" i="6"/>
  <c r="W70" i="6"/>
  <c r="X70" i="6"/>
  <c r="Y70" i="6"/>
  <c r="Z70" i="6" s="1"/>
  <c r="AA70" i="6"/>
  <c r="AC70" i="6" s="1"/>
  <c r="AB70" i="6"/>
  <c r="AG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Y70" i="6"/>
  <c r="B71" i="6"/>
  <c r="C71" i="6"/>
  <c r="D71" i="6"/>
  <c r="G71" i="6" s="1"/>
  <c r="E71" i="6"/>
  <c r="F71" i="6"/>
  <c r="H71" i="6" s="1"/>
  <c r="I71" i="6"/>
  <c r="J71" i="6"/>
  <c r="K71" i="6"/>
  <c r="N71" i="6"/>
  <c r="O71" i="6"/>
  <c r="P71" i="6"/>
  <c r="Q71" i="6"/>
  <c r="R71" i="6"/>
  <c r="S71" i="6"/>
  <c r="T71" i="6"/>
  <c r="U71" i="6"/>
  <c r="W71" i="6"/>
  <c r="X71" i="6"/>
  <c r="Z71" i="6" s="1"/>
  <c r="Y71" i="6"/>
  <c r="AA71" i="6"/>
  <c r="AB71" i="6"/>
  <c r="AC71" i="6" s="1"/>
  <c r="AG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Y71" i="6"/>
  <c r="B72" i="6"/>
  <c r="C72" i="6"/>
  <c r="D72" i="6"/>
  <c r="G72" i="6" s="1"/>
  <c r="E72" i="6"/>
  <c r="F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W72" i="6"/>
  <c r="X72" i="6"/>
  <c r="Y72" i="6"/>
  <c r="Z72" i="6" s="1"/>
  <c r="AA72" i="6"/>
  <c r="AB72" i="6"/>
  <c r="AC72" i="6"/>
  <c r="AE72" i="6"/>
  <c r="AG72" i="6"/>
  <c r="AH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Y72" i="6"/>
  <c r="B73" i="6"/>
  <c r="C73" i="6"/>
  <c r="D73" i="6"/>
  <c r="E73" i="6"/>
  <c r="F73" i="6"/>
  <c r="H73" i="6" s="1"/>
  <c r="I73" i="6"/>
  <c r="K73" i="6" s="1"/>
  <c r="J73" i="6"/>
  <c r="M73" i="6"/>
  <c r="N73" i="6"/>
  <c r="O73" i="6"/>
  <c r="P73" i="6"/>
  <c r="Q73" i="6"/>
  <c r="R73" i="6"/>
  <c r="S73" i="6"/>
  <c r="T73" i="6"/>
  <c r="U73" i="6"/>
  <c r="W73" i="6"/>
  <c r="X73" i="6"/>
  <c r="Y73" i="6"/>
  <c r="Z73" i="6"/>
  <c r="AA73" i="6"/>
  <c r="AB73" i="6"/>
  <c r="AC73" i="6"/>
  <c r="AE73" i="6"/>
  <c r="AG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Y73" i="6"/>
  <c r="B74" i="6"/>
  <c r="C74" i="6"/>
  <c r="D74" i="6"/>
  <c r="E74" i="6"/>
  <c r="F74" i="6"/>
  <c r="G74" i="6"/>
  <c r="I74" i="6"/>
  <c r="K74" i="6" s="1"/>
  <c r="J74" i="6"/>
  <c r="N74" i="6"/>
  <c r="O74" i="6"/>
  <c r="P74" i="6"/>
  <c r="Q74" i="6"/>
  <c r="R74" i="6"/>
  <c r="S74" i="6"/>
  <c r="T74" i="6"/>
  <c r="U74" i="6"/>
  <c r="W74" i="6"/>
  <c r="X74" i="6"/>
  <c r="Z74" i="6" s="1"/>
  <c r="Y74" i="6"/>
  <c r="AA74" i="6"/>
  <c r="AC74" i="6" s="1"/>
  <c r="AB74" i="6"/>
  <c r="AG74" i="6"/>
  <c r="AH74" i="6" s="1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Y74" i="6"/>
  <c r="B75" i="6"/>
  <c r="C75" i="6"/>
  <c r="D75" i="6"/>
  <c r="E75" i="6"/>
  <c r="F75" i="6"/>
  <c r="G75" i="6"/>
  <c r="I75" i="6"/>
  <c r="J75" i="6"/>
  <c r="K75" i="6"/>
  <c r="N75" i="6"/>
  <c r="O75" i="6"/>
  <c r="P75" i="6"/>
  <c r="Q75" i="6"/>
  <c r="R75" i="6"/>
  <c r="S75" i="6"/>
  <c r="T75" i="6"/>
  <c r="U75" i="6"/>
  <c r="W75" i="6"/>
  <c r="X75" i="6"/>
  <c r="Z75" i="6" s="1"/>
  <c r="Y75" i="6"/>
  <c r="AA75" i="6"/>
  <c r="AC75" i="6" s="1"/>
  <c r="AB75" i="6"/>
  <c r="AG75" i="6"/>
  <c r="AH75" i="6" s="1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Y75" i="6"/>
  <c r="B76" i="6"/>
  <c r="C76" i="6"/>
  <c r="D76" i="6"/>
  <c r="G76" i="6" s="1"/>
  <c r="E76" i="6"/>
  <c r="F76" i="6"/>
  <c r="H76" i="6"/>
  <c r="I76" i="6"/>
  <c r="K76" i="6" s="1"/>
  <c r="AH76" i="6" s="1"/>
  <c r="J76" i="6"/>
  <c r="N76" i="6"/>
  <c r="O76" i="6"/>
  <c r="P76" i="6"/>
  <c r="Q76" i="6"/>
  <c r="R76" i="6"/>
  <c r="S76" i="6"/>
  <c r="T76" i="6"/>
  <c r="U76" i="6"/>
  <c r="W76" i="6"/>
  <c r="X76" i="6"/>
  <c r="Y76" i="6"/>
  <c r="Z76" i="6" s="1"/>
  <c r="AA76" i="6"/>
  <c r="AB76" i="6"/>
  <c r="AC76" i="6"/>
  <c r="AG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Y76" i="6"/>
  <c r="B77" i="6"/>
  <c r="C77" i="6"/>
  <c r="D77" i="6"/>
  <c r="G77" i="6" s="1"/>
  <c r="E77" i="6"/>
  <c r="F77" i="6"/>
  <c r="H77" i="6"/>
  <c r="I77" i="6"/>
  <c r="J77" i="6"/>
  <c r="N77" i="6"/>
  <c r="O77" i="6"/>
  <c r="P77" i="6"/>
  <c r="Q77" i="6"/>
  <c r="R77" i="6"/>
  <c r="S77" i="6"/>
  <c r="T77" i="6"/>
  <c r="U77" i="6"/>
  <c r="W77" i="6"/>
  <c r="X77" i="6"/>
  <c r="Y77" i="6"/>
  <c r="Z77" i="6"/>
  <c r="AA77" i="6"/>
  <c r="AC77" i="6" s="1"/>
  <c r="AB77" i="6"/>
  <c r="AG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Y77" i="6"/>
  <c r="B78" i="6"/>
  <c r="C78" i="6"/>
  <c r="D78" i="6"/>
  <c r="G78" i="6" s="1"/>
  <c r="E78" i="6"/>
  <c r="F78" i="6"/>
  <c r="H78" i="6" s="1"/>
  <c r="I78" i="6"/>
  <c r="J78" i="6"/>
  <c r="N78" i="6"/>
  <c r="O78" i="6"/>
  <c r="P78" i="6"/>
  <c r="Q78" i="6"/>
  <c r="R78" i="6"/>
  <c r="S78" i="6"/>
  <c r="T78" i="6"/>
  <c r="U78" i="6"/>
  <c r="W78" i="6"/>
  <c r="X78" i="6"/>
  <c r="Y78" i="6"/>
  <c r="Z78" i="6"/>
  <c r="AA78" i="6"/>
  <c r="AC78" i="6" s="1"/>
  <c r="AB78" i="6"/>
  <c r="AG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Y78" i="6"/>
  <c r="B79" i="6"/>
  <c r="C79" i="6"/>
  <c r="D79" i="6"/>
  <c r="G79" i="6" s="1"/>
  <c r="E79" i="6"/>
  <c r="F79" i="6"/>
  <c r="H79" i="6" s="1"/>
  <c r="I79" i="6"/>
  <c r="J79" i="6"/>
  <c r="K79" i="6"/>
  <c r="N79" i="6"/>
  <c r="O79" i="6"/>
  <c r="P79" i="6"/>
  <c r="Q79" i="6"/>
  <c r="R79" i="6"/>
  <c r="S79" i="6"/>
  <c r="T79" i="6"/>
  <c r="U79" i="6"/>
  <c r="W79" i="6"/>
  <c r="X79" i="6"/>
  <c r="Z79" i="6" s="1"/>
  <c r="Y79" i="6"/>
  <c r="AA79" i="6"/>
  <c r="AB79" i="6"/>
  <c r="AC79" i="6" s="1"/>
  <c r="AG79" i="6"/>
  <c r="AH79" i="6" s="1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Y79" i="6"/>
  <c r="B80" i="6"/>
  <c r="C80" i="6"/>
  <c r="D80" i="6"/>
  <c r="G80" i="6" s="1"/>
  <c r="E80" i="6"/>
  <c r="F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W80" i="6"/>
  <c r="X80" i="6"/>
  <c r="Z80" i="6" s="1"/>
  <c r="Y80" i="6"/>
  <c r="AA80" i="6"/>
  <c r="AB80" i="6"/>
  <c r="AC80" i="6"/>
  <c r="AE80" i="6"/>
  <c r="AG80" i="6"/>
  <c r="AH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Y80" i="6"/>
  <c r="B81" i="6"/>
  <c r="C81" i="6"/>
  <c r="D81" i="6"/>
  <c r="E81" i="6"/>
  <c r="F81" i="6"/>
  <c r="H81" i="6" s="1"/>
  <c r="I81" i="6"/>
  <c r="K81" i="6" s="1"/>
  <c r="J81" i="6"/>
  <c r="N81" i="6"/>
  <c r="O81" i="6"/>
  <c r="P81" i="6"/>
  <c r="Q81" i="6"/>
  <c r="R81" i="6"/>
  <c r="S81" i="6"/>
  <c r="T81" i="6"/>
  <c r="U81" i="6"/>
  <c r="W81" i="6"/>
  <c r="X81" i="6"/>
  <c r="Y81" i="6"/>
  <c r="Z81" i="6"/>
  <c r="AA81" i="6"/>
  <c r="AB81" i="6"/>
  <c r="AC81" i="6"/>
  <c r="AG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Y81" i="6"/>
  <c r="B82" i="6"/>
  <c r="C82" i="6"/>
  <c r="D82" i="6"/>
  <c r="E82" i="6"/>
  <c r="F82" i="6"/>
  <c r="G82" i="6"/>
  <c r="I82" i="6"/>
  <c r="K82" i="6" s="1"/>
  <c r="J82" i="6"/>
  <c r="N82" i="6"/>
  <c r="O82" i="6"/>
  <c r="P82" i="6"/>
  <c r="Q82" i="6"/>
  <c r="R82" i="6"/>
  <c r="S82" i="6"/>
  <c r="T82" i="6"/>
  <c r="U82" i="6"/>
  <c r="W82" i="6"/>
  <c r="X82" i="6"/>
  <c r="Z82" i="6" s="1"/>
  <c r="Y82" i="6"/>
  <c r="AA82" i="6"/>
  <c r="AC82" i="6" s="1"/>
  <c r="AB82" i="6"/>
  <c r="AG82" i="6"/>
  <c r="AH82" i="6" s="1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Y82" i="6"/>
  <c r="B83" i="6"/>
  <c r="C83" i="6"/>
  <c r="D83" i="6"/>
  <c r="E83" i="6"/>
  <c r="F83" i="6"/>
  <c r="G83" i="6"/>
  <c r="I83" i="6"/>
  <c r="J83" i="6"/>
  <c r="K83" i="6"/>
  <c r="N83" i="6"/>
  <c r="O83" i="6"/>
  <c r="P83" i="6"/>
  <c r="Q83" i="6"/>
  <c r="R83" i="6"/>
  <c r="S83" i="6"/>
  <c r="T83" i="6"/>
  <c r="U83" i="6"/>
  <c r="W83" i="6"/>
  <c r="X83" i="6"/>
  <c r="Z83" i="6" s="1"/>
  <c r="Y83" i="6"/>
  <c r="AA83" i="6"/>
  <c r="AC83" i="6" s="1"/>
  <c r="AB83" i="6"/>
  <c r="AG83" i="6"/>
  <c r="AH83" i="6" s="1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Y83" i="6"/>
  <c r="B84" i="6"/>
  <c r="C84" i="6"/>
  <c r="D84" i="6"/>
  <c r="G84" i="6" s="1"/>
  <c r="E84" i="6"/>
  <c r="F84" i="6"/>
  <c r="H84" i="6"/>
  <c r="I84" i="6"/>
  <c r="K84" i="6" s="1"/>
  <c r="J84" i="6"/>
  <c r="N84" i="6"/>
  <c r="O84" i="6"/>
  <c r="P84" i="6"/>
  <c r="Q84" i="6"/>
  <c r="R84" i="6"/>
  <c r="S84" i="6"/>
  <c r="T84" i="6"/>
  <c r="U84" i="6"/>
  <c r="W84" i="6"/>
  <c r="X84" i="6"/>
  <c r="Y84" i="6"/>
  <c r="Z84" i="6" s="1"/>
  <c r="AA84" i="6"/>
  <c r="AB84" i="6"/>
  <c r="AC84" i="6"/>
  <c r="AG84" i="6"/>
  <c r="AH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Y84" i="6"/>
  <c r="B85" i="6"/>
  <c r="C85" i="6"/>
  <c r="D85" i="6"/>
  <c r="G85" i="6" s="1"/>
  <c r="E85" i="6"/>
  <c r="F85" i="6"/>
  <c r="H85" i="6"/>
  <c r="I85" i="6"/>
  <c r="J85" i="6"/>
  <c r="N85" i="6"/>
  <c r="O85" i="6"/>
  <c r="P85" i="6"/>
  <c r="Q85" i="6"/>
  <c r="R85" i="6"/>
  <c r="S85" i="6"/>
  <c r="T85" i="6"/>
  <c r="U85" i="6"/>
  <c r="W85" i="6"/>
  <c r="X85" i="6"/>
  <c r="Y85" i="6"/>
  <c r="Z85" i="6"/>
  <c r="AA85" i="6"/>
  <c r="AC85" i="6" s="1"/>
  <c r="AB85" i="6"/>
  <c r="AG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Y85" i="6"/>
  <c r="B86" i="6"/>
  <c r="C86" i="6"/>
  <c r="D86" i="6"/>
  <c r="G86" i="6" s="1"/>
  <c r="E86" i="6"/>
  <c r="F86" i="6"/>
  <c r="H86" i="6" s="1"/>
  <c r="I86" i="6"/>
  <c r="J86" i="6"/>
  <c r="N86" i="6"/>
  <c r="O86" i="6"/>
  <c r="P86" i="6"/>
  <c r="Q86" i="6"/>
  <c r="R86" i="6"/>
  <c r="S86" i="6"/>
  <c r="T86" i="6"/>
  <c r="U86" i="6"/>
  <c r="W86" i="6"/>
  <c r="X86" i="6"/>
  <c r="Y86" i="6"/>
  <c r="Z86" i="6"/>
  <c r="AA86" i="6"/>
  <c r="AC86" i="6" s="1"/>
  <c r="AB86" i="6"/>
  <c r="AG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Y86" i="6"/>
  <c r="B87" i="6"/>
  <c r="C87" i="6"/>
  <c r="D87" i="6"/>
  <c r="G87" i="6" s="1"/>
  <c r="E87" i="6"/>
  <c r="F87" i="6"/>
  <c r="H87" i="6" s="1"/>
  <c r="I87" i="6"/>
  <c r="J87" i="6"/>
  <c r="K87" i="6"/>
  <c r="N87" i="6"/>
  <c r="O87" i="6"/>
  <c r="P87" i="6"/>
  <c r="Q87" i="6"/>
  <c r="R87" i="6"/>
  <c r="S87" i="6"/>
  <c r="T87" i="6"/>
  <c r="U87" i="6"/>
  <c r="W87" i="6"/>
  <c r="X87" i="6"/>
  <c r="Z87" i="6" s="1"/>
  <c r="Y87" i="6"/>
  <c r="AA87" i="6"/>
  <c r="AB87" i="6"/>
  <c r="AC87" i="6" s="1"/>
  <c r="AG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Y87" i="6"/>
  <c r="B88" i="6"/>
  <c r="C88" i="6"/>
  <c r="D88" i="6"/>
  <c r="G88" i="6" s="1"/>
  <c r="E88" i="6"/>
  <c r="F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W88" i="6"/>
  <c r="X88" i="6"/>
  <c r="Z88" i="6" s="1"/>
  <c r="Y88" i="6"/>
  <c r="AA88" i="6"/>
  <c r="AB88" i="6"/>
  <c r="AC88" i="6"/>
  <c r="AE88" i="6"/>
  <c r="AG88" i="6"/>
  <c r="AH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Y88" i="6"/>
  <c r="B89" i="6"/>
  <c r="C89" i="6"/>
  <c r="D89" i="6"/>
  <c r="E89" i="6"/>
  <c r="F89" i="6"/>
  <c r="H89" i="6" s="1"/>
  <c r="I89" i="6"/>
  <c r="K89" i="6" s="1"/>
  <c r="J89" i="6"/>
  <c r="M89" i="6"/>
  <c r="N89" i="6"/>
  <c r="O89" i="6"/>
  <c r="P89" i="6"/>
  <c r="Q89" i="6"/>
  <c r="R89" i="6"/>
  <c r="S89" i="6"/>
  <c r="T89" i="6"/>
  <c r="U89" i="6"/>
  <c r="W89" i="6"/>
  <c r="X89" i="6"/>
  <c r="Y89" i="6"/>
  <c r="Z89" i="6"/>
  <c r="AA89" i="6"/>
  <c r="AB89" i="6"/>
  <c r="AC89" i="6"/>
  <c r="AE89" i="6"/>
  <c r="AG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Y89" i="6"/>
  <c r="B90" i="6"/>
  <c r="C90" i="6"/>
  <c r="D90" i="6"/>
  <c r="E90" i="6"/>
  <c r="F90" i="6"/>
  <c r="G90" i="6"/>
  <c r="I90" i="6"/>
  <c r="K90" i="6" s="1"/>
  <c r="J90" i="6"/>
  <c r="N90" i="6"/>
  <c r="O90" i="6"/>
  <c r="P90" i="6"/>
  <c r="Q90" i="6"/>
  <c r="R90" i="6"/>
  <c r="S90" i="6"/>
  <c r="T90" i="6"/>
  <c r="U90" i="6"/>
  <c r="W90" i="6"/>
  <c r="X90" i="6"/>
  <c r="Z90" i="6" s="1"/>
  <c r="Y90" i="6"/>
  <c r="AA90" i="6"/>
  <c r="AC90" i="6" s="1"/>
  <c r="AB90" i="6"/>
  <c r="AG90" i="6"/>
  <c r="AH90" i="6" s="1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Y90" i="6"/>
  <c r="B91" i="6"/>
  <c r="C91" i="6"/>
  <c r="D91" i="6"/>
  <c r="E91" i="6"/>
  <c r="F91" i="6"/>
  <c r="G91" i="6"/>
  <c r="I91" i="6"/>
  <c r="J91" i="6"/>
  <c r="K91" i="6"/>
  <c r="N91" i="6"/>
  <c r="O91" i="6"/>
  <c r="P91" i="6"/>
  <c r="Q91" i="6"/>
  <c r="R91" i="6"/>
  <c r="S91" i="6"/>
  <c r="T91" i="6"/>
  <c r="U91" i="6"/>
  <c r="W91" i="6"/>
  <c r="X91" i="6"/>
  <c r="Z91" i="6" s="1"/>
  <c r="Y91" i="6"/>
  <c r="AA91" i="6"/>
  <c r="AC91" i="6" s="1"/>
  <c r="AB91" i="6"/>
  <c r="AG91" i="6"/>
  <c r="AH91" i="6" s="1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Y91" i="6"/>
  <c r="B92" i="6"/>
  <c r="C92" i="6"/>
  <c r="D92" i="6"/>
  <c r="G92" i="6" s="1"/>
  <c r="E92" i="6"/>
  <c r="F92" i="6"/>
  <c r="H92" i="6"/>
  <c r="I92" i="6"/>
  <c r="K92" i="6" s="1"/>
  <c r="J92" i="6"/>
  <c r="N92" i="6"/>
  <c r="O92" i="6"/>
  <c r="P92" i="6"/>
  <c r="Q92" i="6"/>
  <c r="R92" i="6"/>
  <c r="S92" i="6"/>
  <c r="T92" i="6"/>
  <c r="U92" i="6"/>
  <c r="W92" i="6"/>
  <c r="X92" i="6"/>
  <c r="Y92" i="6"/>
  <c r="Z92" i="6" s="1"/>
  <c r="AA92" i="6"/>
  <c r="AB92" i="6"/>
  <c r="AC92" i="6"/>
  <c r="AG92" i="6"/>
  <c r="AH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Y92" i="6"/>
  <c r="B93" i="6"/>
  <c r="C93" i="6"/>
  <c r="D93" i="6"/>
  <c r="G93" i="6" s="1"/>
  <c r="E93" i="6"/>
  <c r="F93" i="6"/>
  <c r="H93" i="6"/>
  <c r="I93" i="6"/>
  <c r="J93" i="6"/>
  <c r="N93" i="6"/>
  <c r="O93" i="6"/>
  <c r="P93" i="6"/>
  <c r="Q93" i="6"/>
  <c r="R93" i="6"/>
  <c r="S93" i="6"/>
  <c r="T93" i="6"/>
  <c r="U93" i="6"/>
  <c r="W93" i="6"/>
  <c r="X93" i="6"/>
  <c r="Y93" i="6"/>
  <c r="Z93" i="6"/>
  <c r="AA93" i="6"/>
  <c r="AC93" i="6" s="1"/>
  <c r="AB93" i="6"/>
  <c r="AG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Y93" i="6"/>
  <c r="B94" i="6"/>
  <c r="C94" i="6"/>
  <c r="D94" i="6"/>
  <c r="G94" i="6" s="1"/>
  <c r="E94" i="6"/>
  <c r="F94" i="6"/>
  <c r="H94" i="6" s="1"/>
  <c r="I94" i="6"/>
  <c r="J94" i="6"/>
  <c r="N94" i="6"/>
  <c r="O94" i="6"/>
  <c r="P94" i="6"/>
  <c r="Q94" i="6"/>
  <c r="R94" i="6"/>
  <c r="S94" i="6"/>
  <c r="T94" i="6"/>
  <c r="U94" i="6"/>
  <c r="W94" i="6"/>
  <c r="X94" i="6"/>
  <c r="Y94" i="6"/>
  <c r="Z94" i="6"/>
  <c r="AA94" i="6"/>
  <c r="AC94" i="6" s="1"/>
  <c r="AB94" i="6"/>
  <c r="AG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Y94" i="6"/>
  <c r="B95" i="6"/>
  <c r="C95" i="6"/>
  <c r="D95" i="6"/>
  <c r="G95" i="6" s="1"/>
  <c r="E95" i="6"/>
  <c r="F95" i="6"/>
  <c r="H95" i="6" s="1"/>
  <c r="I95" i="6"/>
  <c r="J95" i="6"/>
  <c r="K95" i="6"/>
  <c r="N95" i="6"/>
  <c r="O95" i="6"/>
  <c r="P95" i="6"/>
  <c r="Q95" i="6"/>
  <c r="R95" i="6"/>
  <c r="S95" i="6"/>
  <c r="T95" i="6"/>
  <c r="U95" i="6"/>
  <c r="W95" i="6"/>
  <c r="X95" i="6"/>
  <c r="Z95" i="6" s="1"/>
  <c r="Y95" i="6"/>
  <c r="AA95" i="6"/>
  <c r="AB95" i="6"/>
  <c r="AC95" i="6" s="1"/>
  <c r="AG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Y95" i="6"/>
  <c r="B96" i="6"/>
  <c r="C96" i="6"/>
  <c r="D96" i="6"/>
  <c r="G96" i="6" s="1"/>
  <c r="E96" i="6"/>
  <c r="F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W96" i="6"/>
  <c r="X96" i="6"/>
  <c r="Z96" i="6" s="1"/>
  <c r="Y96" i="6"/>
  <c r="AA96" i="6"/>
  <c r="AB96" i="6"/>
  <c r="AC96" i="6"/>
  <c r="AE96" i="6"/>
  <c r="AG96" i="6"/>
  <c r="AH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Y96" i="6"/>
  <c r="B97" i="6"/>
  <c r="C97" i="6"/>
  <c r="D97" i="6"/>
  <c r="E97" i="6"/>
  <c r="F97" i="6"/>
  <c r="H97" i="6" s="1"/>
  <c r="I97" i="6"/>
  <c r="K97" i="6" s="1"/>
  <c r="J97" i="6"/>
  <c r="M97" i="6"/>
  <c r="N97" i="6"/>
  <c r="O97" i="6"/>
  <c r="P97" i="6"/>
  <c r="Q97" i="6"/>
  <c r="R97" i="6"/>
  <c r="S97" i="6"/>
  <c r="T97" i="6"/>
  <c r="U97" i="6"/>
  <c r="W97" i="6"/>
  <c r="X97" i="6"/>
  <c r="Y97" i="6"/>
  <c r="Z97" i="6"/>
  <c r="AA97" i="6"/>
  <c r="AB97" i="6"/>
  <c r="AC97" i="6"/>
  <c r="AE97" i="6"/>
  <c r="AG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Y97" i="6"/>
  <c r="B98" i="6"/>
  <c r="C98" i="6"/>
  <c r="D98" i="6"/>
  <c r="E98" i="6"/>
  <c r="F98" i="6"/>
  <c r="G98" i="6"/>
  <c r="I98" i="6"/>
  <c r="K98" i="6" s="1"/>
  <c r="J98" i="6"/>
  <c r="N98" i="6"/>
  <c r="O98" i="6"/>
  <c r="P98" i="6"/>
  <c r="Q98" i="6"/>
  <c r="R98" i="6"/>
  <c r="S98" i="6"/>
  <c r="T98" i="6"/>
  <c r="U98" i="6"/>
  <c r="W98" i="6"/>
  <c r="X98" i="6"/>
  <c r="Z98" i="6" s="1"/>
  <c r="Y98" i="6"/>
  <c r="AA98" i="6"/>
  <c r="AC98" i="6" s="1"/>
  <c r="AB98" i="6"/>
  <c r="AG98" i="6"/>
  <c r="AH98" i="6" s="1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Y98" i="6"/>
  <c r="B99" i="6"/>
  <c r="C99" i="6"/>
  <c r="D99" i="6"/>
  <c r="E99" i="6"/>
  <c r="F99" i="6"/>
  <c r="G99" i="6"/>
  <c r="I99" i="6"/>
  <c r="J99" i="6"/>
  <c r="K99" i="6"/>
  <c r="N99" i="6"/>
  <c r="O99" i="6"/>
  <c r="P99" i="6"/>
  <c r="Q99" i="6"/>
  <c r="R99" i="6"/>
  <c r="S99" i="6"/>
  <c r="T99" i="6"/>
  <c r="U99" i="6"/>
  <c r="W99" i="6"/>
  <c r="X99" i="6"/>
  <c r="Z99" i="6" s="1"/>
  <c r="Y99" i="6"/>
  <c r="AA99" i="6"/>
  <c r="AC99" i="6" s="1"/>
  <c r="AB99" i="6"/>
  <c r="AG99" i="6"/>
  <c r="AH99" i="6" s="1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Y99" i="6"/>
  <c r="B100" i="6"/>
  <c r="C100" i="6"/>
  <c r="D100" i="6"/>
  <c r="G101" i="6" s="1"/>
  <c r="E100" i="6"/>
  <c r="F100" i="6"/>
  <c r="H100" i="6"/>
  <c r="I100" i="6"/>
  <c r="K100" i="6" s="1"/>
  <c r="AH100" i="6" s="1"/>
  <c r="J100" i="6"/>
  <c r="N100" i="6"/>
  <c r="O100" i="6"/>
  <c r="P100" i="6"/>
  <c r="Q100" i="6"/>
  <c r="R100" i="6"/>
  <c r="S100" i="6"/>
  <c r="T100" i="6"/>
  <c r="U100" i="6"/>
  <c r="W100" i="6"/>
  <c r="X100" i="6"/>
  <c r="Y100" i="6"/>
  <c r="Z100" i="6" s="1"/>
  <c r="AA100" i="6"/>
  <c r="AB100" i="6"/>
  <c r="AC100" i="6"/>
  <c r="AG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Y100" i="6"/>
  <c r="B101" i="6"/>
  <c r="C101" i="6"/>
  <c r="D101" i="6"/>
  <c r="E101" i="6"/>
  <c r="F101" i="6"/>
  <c r="H101" i="6"/>
  <c r="I101" i="6"/>
  <c r="J101" i="6"/>
  <c r="N101" i="6"/>
  <c r="O101" i="6"/>
  <c r="P101" i="6"/>
  <c r="Q101" i="6"/>
  <c r="R101" i="6"/>
  <c r="S101" i="6"/>
  <c r="T101" i="6"/>
  <c r="U101" i="6"/>
  <c r="W101" i="6"/>
  <c r="X101" i="6"/>
  <c r="Y101" i="6"/>
  <c r="Z101" i="6"/>
  <c r="AA101" i="6"/>
  <c r="AC101" i="6" s="1"/>
  <c r="AB101" i="6"/>
  <c r="AG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Y101" i="6"/>
  <c r="B102" i="6"/>
  <c r="C102" i="6"/>
  <c r="D102" i="6"/>
  <c r="G102" i="6" s="1"/>
  <c r="E102" i="6"/>
  <c r="F102" i="6"/>
  <c r="H102" i="6" s="1"/>
  <c r="I102" i="6"/>
  <c r="J102" i="6"/>
  <c r="N102" i="6"/>
  <c r="O102" i="6"/>
  <c r="P102" i="6"/>
  <c r="Q102" i="6"/>
  <c r="R102" i="6"/>
  <c r="S102" i="6"/>
  <c r="T102" i="6"/>
  <c r="U102" i="6"/>
  <c r="W102" i="6"/>
  <c r="X102" i="6"/>
  <c r="Y102" i="6"/>
  <c r="Z102" i="6" s="1"/>
  <c r="AA102" i="6"/>
  <c r="AC102" i="6" s="1"/>
  <c r="AB102" i="6"/>
  <c r="AG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Y102" i="6"/>
  <c r="B103" i="6"/>
  <c r="C103" i="6"/>
  <c r="D103" i="6"/>
  <c r="G103" i="6" s="1"/>
  <c r="E103" i="6"/>
  <c r="F103" i="6"/>
  <c r="H103" i="6" s="1"/>
  <c r="I103" i="6"/>
  <c r="J103" i="6"/>
  <c r="K103" i="6"/>
  <c r="N103" i="6"/>
  <c r="O103" i="6"/>
  <c r="P103" i="6"/>
  <c r="Q103" i="6"/>
  <c r="R103" i="6"/>
  <c r="S103" i="6"/>
  <c r="T103" i="6"/>
  <c r="U103" i="6"/>
  <c r="W103" i="6"/>
  <c r="X103" i="6"/>
  <c r="Z103" i="6" s="1"/>
  <c r="Y103" i="6"/>
  <c r="AA103" i="6"/>
  <c r="AB103" i="6"/>
  <c r="AC103" i="6" s="1"/>
  <c r="AG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Y103" i="6"/>
  <c r="B104" i="6"/>
  <c r="C104" i="6"/>
  <c r="D104" i="6"/>
  <c r="G104" i="6" s="1"/>
  <c r="E104" i="6"/>
  <c r="F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W104" i="6"/>
  <c r="X104" i="6"/>
  <c r="Z104" i="6" s="1"/>
  <c r="Y104" i="6"/>
  <c r="AA104" i="6"/>
  <c r="AB104" i="6"/>
  <c r="AC104" i="6"/>
  <c r="AE104" i="6"/>
  <c r="AG104" i="6"/>
  <c r="AH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Y104" i="6"/>
  <c r="B105" i="6"/>
  <c r="C105" i="6"/>
  <c r="D105" i="6"/>
  <c r="E105" i="6"/>
  <c r="F105" i="6"/>
  <c r="H105" i="6" s="1"/>
  <c r="I105" i="6"/>
  <c r="K105" i="6" s="1"/>
  <c r="J105" i="6"/>
  <c r="M105" i="6"/>
  <c r="N105" i="6"/>
  <c r="O105" i="6"/>
  <c r="P105" i="6"/>
  <c r="Q105" i="6"/>
  <c r="R105" i="6"/>
  <c r="S105" i="6"/>
  <c r="T105" i="6"/>
  <c r="U105" i="6"/>
  <c r="W105" i="6"/>
  <c r="X105" i="6"/>
  <c r="Y105" i="6"/>
  <c r="Z105" i="6"/>
  <c r="AA105" i="6"/>
  <c r="AB105" i="6"/>
  <c r="AC105" i="6" s="1"/>
  <c r="AE105" i="6"/>
  <c r="AG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Y105" i="6"/>
  <c r="B106" i="6"/>
  <c r="C106" i="6"/>
  <c r="D106" i="6"/>
  <c r="E106" i="6"/>
  <c r="F106" i="6"/>
  <c r="G106" i="6"/>
  <c r="I106" i="6"/>
  <c r="K106" i="6" s="1"/>
  <c r="J106" i="6"/>
  <c r="N106" i="6"/>
  <c r="O106" i="6"/>
  <c r="P106" i="6"/>
  <c r="Q106" i="6"/>
  <c r="R106" i="6"/>
  <c r="S106" i="6"/>
  <c r="T106" i="6"/>
  <c r="U106" i="6"/>
  <c r="W106" i="6"/>
  <c r="X106" i="6"/>
  <c r="Z106" i="6" s="1"/>
  <c r="Y106" i="6"/>
  <c r="AA106" i="6"/>
  <c r="AC106" i="6" s="1"/>
  <c r="AB106" i="6"/>
  <c r="AG106" i="6"/>
  <c r="AH106" i="6" s="1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Y106" i="6"/>
  <c r="B107" i="6"/>
  <c r="C107" i="6"/>
  <c r="D107" i="6"/>
  <c r="E107" i="6"/>
  <c r="F107" i="6"/>
  <c r="G107" i="6"/>
  <c r="I107" i="6"/>
  <c r="J107" i="6"/>
  <c r="K107" i="6"/>
  <c r="N107" i="6"/>
  <c r="O107" i="6"/>
  <c r="P107" i="6"/>
  <c r="Q107" i="6"/>
  <c r="R107" i="6"/>
  <c r="S107" i="6"/>
  <c r="T107" i="6"/>
  <c r="U107" i="6"/>
  <c r="W107" i="6"/>
  <c r="X107" i="6"/>
  <c r="Z107" i="6" s="1"/>
  <c r="Y107" i="6"/>
  <c r="AA107" i="6"/>
  <c r="AC107" i="6" s="1"/>
  <c r="AB107" i="6"/>
  <c r="AG107" i="6"/>
  <c r="AH107" i="6" s="1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Y107" i="6"/>
  <c r="B108" i="6"/>
  <c r="C108" i="6"/>
  <c r="D108" i="6"/>
  <c r="G109" i="6" s="1"/>
  <c r="E108" i="6"/>
  <c r="F108" i="6"/>
  <c r="H108" i="6"/>
  <c r="I108" i="6"/>
  <c r="K108" i="6" s="1"/>
  <c r="J108" i="6"/>
  <c r="N108" i="6"/>
  <c r="O108" i="6"/>
  <c r="P108" i="6"/>
  <c r="Q108" i="6"/>
  <c r="R108" i="6"/>
  <c r="S108" i="6"/>
  <c r="T108" i="6"/>
  <c r="U108" i="6"/>
  <c r="W108" i="6"/>
  <c r="X108" i="6"/>
  <c r="Y108" i="6"/>
  <c r="Z108" i="6" s="1"/>
  <c r="AA108" i="6"/>
  <c r="AB108" i="6"/>
  <c r="AC108" i="6"/>
  <c r="AG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Y108" i="6"/>
  <c r="B109" i="6"/>
  <c r="C109" i="6"/>
  <c r="D109" i="6"/>
  <c r="E109" i="6"/>
  <c r="F109" i="6"/>
  <c r="H109" i="6"/>
  <c r="I109" i="6"/>
  <c r="J109" i="6"/>
  <c r="N109" i="6"/>
  <c r="O109" i="6"/>
  <c r="P109" i="6"/>
  <c r="Q109" i="6"/>
  <c r="R109" i="6"/>
  <c r="S109" i="6"/>
  <c r="T109" i="6"/>
  <c r="U109" i="6"/>
  <c r="W109" i="6"/>
  <c r="X109" i="6"/>
  <c r="Y109" i="6"/>
  <c r="Z109" i="6"/>
  <c r="AA109" i="6"/>
  <c r="AC109" i="6" s="1"/>
  <c r="AB109" i="6"/>
  <c r="AG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Y109" i="6"/>
  <c r="B110" i="6"/>
  <c r="C110" i="6"/>
  <c r="D110" i="6"/>
  <c r="G110" i="6" s="1"/>
  <c r="E110" i="6"/>
  <c r="F110" i="6"/>
  <c r="H110" i="6" s="1"/>
  <c r="I110" i="6"/>
  <c r="J110" i="6"/>
  <c r="N110" i="6"/>
  <c r="O110" i="6"/>
  <c r="P110" i="6"/>
  <c r="Q110" i="6"/>
  <c r="R110" i="6"/>
  <c r="S110" i="6"/>
  <c r="T110" i="6"/>
  <c r="U110" i="6"/>
  <c r="W110" i="6"/>
  <c r="X110" i="6"/>
  <c r="Y110" i="6"/>
  <c r="Z110" i="6" s="1"/>
  <c r="AA110" i="6"/>
  <c r="AC110" i="6" s="1"/>
  <c r="AB110" i="6"/>
  <c r="AG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Y110" i="6"/>
  <c r="B111" i="6"/>
  <c r="C111" i="6"/>
  <c r="D111" i="6"/>
  <c r="G111" i="6" s="1"/>
  <c r="E111" i="6"/>
  <c r="F111" i="6"/>
  <c r="H111" i="6" s="1"/>
  <c r="I111" i="6"/>
  <c r="J111" i="6"/>
  <c r="K111" i="6"/>
  <c r="N111" i="6"/>
  <c r="O111" i="6"/>
  <c r="P111" i="6"/>
  <c r="Q111" i="6"/>
  <c r="R111" i="6"/>
  <c r="S111" i="6"/>
  <c r="T111" i="6"/>
  <c r="U111" i="6"/>
  <c r="W111" i="6"/>
  <c r="X111" i="6"/>
  <c r="Z111" i="6" s="1"/>
  <c r="Y111" i="6"/>
  <c r="AA111" i="6"/>
  <c r="AB111" i="6"/>
  <c r="AC111" i="6" s="1"/>
  <c r="AG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Y111" i="6"/>
  <c r="B112" i="6"/>
  <c r="C112" i="6"/>
  <c r="D112" i="6"/>
  <c r="G112" i="6" s="1"/>
  <c r="E112" i="6"/>
  <c r="F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W112" i="6"/>
  <c r="X112" i="6"/>
  <c r="Z112" i="6" s="1"/>
  <c r="Y112" i="6"/>
  <c r="AA112" i="6"/>
  <c r="AB112" i="6"/>
  <c r="AC112" i="6"/>
  <c r="AE112" i="6"/>
  <c r="AG112" i="6"/>
  <c r="AH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Y112" i="6"/>
  <c r="B113" i="6"/>
  <c r="C113" i="6"/>
  <c r="D113" i="6"/>
  <c r="E113" i="6"/>
  <c r="F113" i="6"/>
  <c r="H113" i="6" s="1"/>
  <c r="I113" i="6"/>
  <c r="K113" i="6" s="1"/>
  <c r="J113" i="6"/>
  <c r="M113" i="6"/>
  <c r="N113" i="6"/>
  <c r="O113" i="6"/>
  <c r="P113" i="6"/>
  <c r="Q113" i="6"/>
  <c r="R113" i="6"/>
  <c r="S113" i="6"/>
  <c r="T113" i="6"/>
  <c r="U113" i="6"/>
  <c r="W113" i="6"/>
  <c r="X113" i="6"/>
  <c r="Y113" i="6"/>
  <c r="Z113" i="6"/>
  <c r="AA113" i="6"/>
  <c r="AB113" i="6"/>
  <c r="AC113" i="6" s="1"/>
  <c r="AE113" i="6"/>
  <c r="AG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Y113" i="6"/>
  <c r="B114" i="6"/>
  <c r="C114" i="6"/>
  <c r="D114" i="6"/>
  <c r="E114" i="6"/>
  <c r="F114" i="6"/>
  <c r="G114" i="6"/>
  <c r="I114" i="6"/>
  <c r="K114" i="6" s="1"/>
  <c r="J114" i="6"/>
  <c r="N114" i="6"/>
  <c r="O114" i="6"/>
  <c r="P114" i="6"/>
  <c r="Q114" i="6"/>
  <c r="R114" i="6"/>
  <c r="S114" i="6"/>
  <c r="T114" i="6"/>
  <c r="U114" i="6"/>
  <c r="W114" i="6"/>
  <c r="X114" i="6"/>
  <c r="Z114" i="6" s="1"/>
  <c r="Y114" i="6"/>
  <c r="AA114" i="6"/>
  <c r="AC114" i="6" s="1"/>
  <c r="AB114" i="6"/>
  <c r="AG114" i="6"/>
  <c r="AH114" i="6" s="1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Y114" i="6"/>
  <c r="B115" i="6"/>
  <c r="C115" i="6"/>
  <c r="D115" i="6"/>
  <c r="E115" i="6"/>
  <c r="F115" i="6"/>
  <c r="G115" i="6"/>
  <c r="I115" i="6"/>
  <c r="J115" i="6"/>
  <c r="K115" i="6"/>
  <c r="N115" i="6"/>
  <c r="O115" i="6"/>
  <c r="P115" i="6"/>
  <c r="Q115" i="6"/>
  <c r="R115" i="6"/>
  <c r="S115" i="6"/>
  <c r="T115" i="6"/>
  <c r="U115" i="6"/>
  <c r="W115" i="6"/>
  <c r="X115" i="6"/>
  <c r="Z115" i="6" s="1"/>
  <c r="Y115" i="6"/>
  <c r="AA115" i="6"/>
  <c r="AC115" i="6" s="1"/>
  <c r="AB115" i="6"/>
  <c r="AG115" i="6"/>
  <c r="AH115" i="6" s="1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Y115" i="6"/>
  <c r="B116" i="6"/>
  <c r="C116" i="6"/>
  <c r="D116" i="6"/>
  <c r="G117" i="6" s="1"/>
  <c r="E116" i="6"/>
  <c r="F116" i="6"/>
  <c r="H117" i="6" s="1"/>
  <c r="H116" i="6"/>
  <c r="I116" i="6"/>
  <c r="K116" i="6" s="1"/>
  <c r="J116" i="6"/>
  <c r="N116" i="6"/>
  <c r="O116" i="6"/>
  <c r="P116" i="6"/>
  <c r="Q116" i="6"/>
  <c r="R116" i="6"/>
  <c r="S116" i="6"/>
  <c r="T116" i="6"/>
  <c r="U116" i="6"/>
  <c r="W116" i="6"/>
  <c r="X116" i="6"/>
  <c r="Y116" i="6"/>
  <c r="Z116" i="6" s="1"/>
  <c r="AA116" i="6"/>
  <c r="AB116" i="6"/>
  <c r="AC116" i="6"/>
  <c r="AG116" i="6"/>
  <c r="AH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Y116" i="6"/>
  <c r="B117" i="6"/>
  <c r="C117" i="6"/>
  <c r="D117" i="6"/>
  <c r="E117" i="6"/>
  <c r="F117" i="6"/>
  <c r="I117" i="6"/>
  <c r="J117" i="6"/>
  <c r="N117" i="6"/>
  <c r="O117" i="6"/>
  <c r="P117" i="6"/>
  <c r="Q117" i="6"/>
  <c r="R117" i="6"/>
  <c r="S117" i="6"/>
  <c r="T117" i="6"/>
  <c r="U117" i="6"/>
  <c r="W117" i="6"/>
  <c r="X117" i="6"/>
  <c r="Y117" i="6"/>
  <c r="Z117" i="6"/>
  <c r="AA117" i="6"/>
  <c r="AC117" i="6" s="1"/>
  <c r="AB117" i="6"/>
  <c r="AG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Y117" i="6"/>
  <c r="B118" i="6"/>
  <c r="C118" i="6"/>
  <c r="D118" i="6"/>
  <c r="G118" i="6" s="1"/>
  <c r="E118" i="6"/>
  <c r="F118" i="6"/>
  <c r="H118" i="6" s="1"/>
  <c r="I118" i="6"/>
  <c r="J118" i="6"/>
  <c r="N118" i="6"/>
  <c r="O118" i="6"/>
  <c r="P118" i="6"/>
  <c r="Q118" i="6"/>
  <c r="R118" i="6"/>
  <c r="S118" i="6"/>
  <c r="T118" i="6"/>
  <c r="U118" i="6"/>
  <c r="W118" i="6"/>
  <c r="X118" i="6"/>
  <c r="Y118" i="6"/>
  <c r="Z118" i="6" s="1"/>
  <c r="AA118" i="6"/>
  <c r="AC118" i="6" s="1"/>
  <c r="AB118" i="6"/>
  <c r="AG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Y118" i="6"/>
  <c r="B119" i="6"/>
  <c r="C119" i="6"/>
  <c r="D119" i="6"/>
  <c r="G119" i="6" s="1"/>
  <c r="E119" i="6"/>
  <c r="F119" i="6"/>
  <c r="H119" i="6" s="1"/>
  <c r="I119" i="6"/>
  <c r="K120" i="6" s="1"/>
  <c r="J119" i="6"/>
  <c r="K119" i="6"/>
  <c r="N119" i="6"/>
  <c r="O119" i="6"/>
  <c r="P119" i="6"/>
  <c r="Q119" i="6"/>
  <c r="R119" i="6"/>
  <c r="S119" i="6"/>
  <c r="T119" i="6"/>
  <c r="U119" i="6"/>
  <c r="W119" i="6"/>
  <c r="X119" i="6"/>
  <c r="Z119" i="6" s="1"/>
  <c r="Y119" i="6"/>
  <c r="AA119" i="6"/>
  <c r="AB119" i="6"/>
  <c r="AC119" i="6" s="1"/>
  <c r="AG119" i="6"/>
  <c r="AH119" i="6" s="1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Y119" i="6"/>
  <c r="B120" i="6"/>
  <c r="C120" i="6"/>
  <c r="D120" i="6"/>
  <c r="G120" i="6" s="1"/>
  <c r="E120" i="6"/>
  <c r="F120" i="6"/>
  <c r="H120" i="6"/>
  <c r="I120" i="6"/>
  <c r="J120" i="6"/>
  <c r="L120" i="6"/>
  <c r="N120" i="6"/>
  <c r="O120" i="6"/>
  <c r="P120" i="6"/>
  <c r="Q120" i="6"/>
  <c r="R120" i="6"/>
  <c r="S120" i="6"/>
  <c r="T120" i="6"/>
  <c r="U120" i="6"/>
  <c r="W120" i="6"/>
  <c r="X120" i="6"/>
  <c r="Z120" i="6" s="1"/>
  <c r="Y120" i="6"/>
  <c r="AA120" i="6"/>
  <c r="AB120" i="6"/>
  <c r="AC120" i="6"/>
  <c r="AG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Y120" i="6"/>
  <c r="B121" i="6"/>
  <c r="C121" i="6"/>
  <c r="D121" i="6"/>
  <c r="G121" i="6" s="1"/>
  <c r="E121" i="6"/>
  <c r="F121" i="6"/>
  <c r="H121" i="6" s="1"/>
  <c r="I121" i="6"/>
  <c r="K121" i="6" s="1"/>
  <c r="J121" i="6"/>
  <c r="M121" i="6"/>
  <c r="N121" i="6"/>
  <c r="O121" i="6"/>
  <c r="P121" i="6"/>
  <c r="Q121" i="6"/>
  <c r="R121" i="6"/>
  <c r="S121" i="6"/>
  <c r="T121" i="6"/>
  <c r="U121" i="6"/>
  <c r="W121" i="6"/>
  <c r="X121" i="6"/>
  <c r="Y121" i="6"/>
  <c r="Z121" i="6"/>
  <c r="AA121" i="6"/>
  <c r="AB121" i="6"/>
  <c r="AC121" i="6" s="1"/>
  <c r="AE121" i="6"/>
  <c r="AG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Y121" i="6"/>
  <c r="B122" i="6"/>
  <c r="C122" i="6"/>
  <c r="D122" i="6"/>
  <c r="E122" i="6"/>
  <c r="F122" i="6"/>
  <c r="H122" i="6" s="1"/>
  <c r="G122" i="6"/>
  <c r="I122" i="6"/>
  <c r="K122" i="6" s="1"/>
  <c r="J122" i="6"/>
  <c r="N122" i="6"/>
  <c r="O122" i="6"/>
  <c r="P122" i="6"/>
  <c r="Q122" i="6"/>
  <c r="R122" i="6"/>
  <c r="S122" i="6"/>
  <c r="T122" i="6"/>
  <c r="U122" i="6"/>
  <c r="W122" i="6"/>
  <c r="X122" i="6"/>
  <c r="Z122" i="6" s="1"/>
  <c r="Y122" i="6"/>
  <c r="AA122" i="6"/>
  <c r="AC122" i="6" s="1"/>
  <c r="AB122" i="6"/>
  <c r="AG122" i="6"/>
  <c r="AH122" i="6" s="1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Y122" i="6"/>
  <c r="B123" i="6"/>
  <c r="C123" i="6"/>
  <c r="D123" i="6"/>
  <c r="E123" i="6"/>
  <c r="F123" i="6"/>
  <c r="G123" i="6"/>
  <c r="H123" i="6"/>
  <c r="I123" i="6"/>
  <c r="J123" i="6"/>
  <c r="K123" i="6"/>
  <c r="N123" i="6"/>
  <c r="O123" i="6"/>
  <c r="P123" i="6"/>
  <c r="Q123" i="6"/>
  <c r="R123" i="6"/>
  <c r="S123" i="6"/>
  <c r="T123" i="6"/>
  <c r="U123" i="6"/>
  <c r="W123" i="6"/>
  <c r="X123" i="6"/>
  <c r="Y123" i="6"/>
  <c r="AA123" i="6"/>
  <c r="AB123" i="6"/>
  <c r="AG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Y123" i="6"/>
  <c r="B124" i="6"/>
  <c r="C124" i="6"/>
  <c r="D124" i="6"/>
  <c r="E124" i="6"/>
  <c r="F124" i="6"/>
  <c r="H125" i="6" s="1"/>
  <c r="H124" i="6"/>
  <c r="I124" i="6"/>
  <c r="K124" i="6" s="1"/>
  <c r="J124" i="6"/>
  <c r="N124" i="6"/>
  <c r="O124" i="6"/>
  <c r="P124" i="6"/>
  <c r="Q124" i="6"/>
  <c r="R124" i="6"/>
  <c r="S124" i="6"/>
  <c r="T124" i="6"/>
  <c r="U124" i="6"/>
  <c r="W124" i="6"/>
  <c r="X124" i="6"/>
  <c r="Y124" i="6"/>
  <c r="Z124" i="6"/>
  <c r="AA124" i="6"/>
  <c r="AB124" i="6"/>
  <c r="AC124" i="6"/>
  <c r="AG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Y124" i="6"/>
  <c r="B125" i="6"/>
  <c r="C125" i="6"/>
  <c r="D125" i="6"/>
  <c r="E125" i="6"/>
  <c r="F125" i="6"/>
  <c r="I125" i="6"/>
  <c r="J125" i="6"/>
  <c r="N125" i="6"/>
  <c r="O125" i="6"/>
  <c r="P125" i="6"/>
  <c r="Q125" i="6"/>
  <c r="R125" i="6"/>
  <c r="S125" i="6"/>
  <c r="T125" i="6"/>
  <c r="U125" i="6"/>
  <c r="W125" i="6"/>
  <c r="X125" i="6"/>
  <c r="Y125" i="6"/>
  <c r="Z125" i="6"/>
  <c r="AA125" i="6"/>
  <c r="AC125" i="6" s="1"/>
  <c r="AB125" i="6"/>
  <c r="AG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Y125" i="6"/>
  <c r="B126" i="6"/>
  <c r="C126" i="6"/>
  <c r="D126" i="6"/>
  <c r="G126" i="6" s="1"/>
  <c r="E126" i="6"/>
  <c r="F126" i="6"/>
  <c r="H126" i="6" s="1"/>
  <c r="I126" i="6"/>
  <c r="J126" i="6"/>
  <c r="K126" i="6"/>
  <c r="N126" i="6"/>
  <c r="O126" i="6"/>
  <c r="P126" i="6"/>
  <c r="Q126" i="6"/>
  <c r="R126" i="6"/>
  <c r="S126" i="6"/>
  <c r="T126" i="6"/>
  <c r="U126" i="6"/>
  <c r="W126" i="6"/>
  <c r="X126" i="6"/>
  <c r="Y126" i="6"/>
  <c r="Z126" i="6" s="1"/>
  <c r="AA126" i="6"/>
  <c r="AB126" i="6"/>
  <c r="AG126" i="6"/>
  <c r="AH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Y126" i="6"/>
  <c r="B127" i="6"/>
  <c r="C127" i="6"/>
  <c r="D127" i="6"/>
  <c r="E127" i="6"/>
  <c r="F127" i="6"/>
  <c r="G127" i="6"/>
  <c r="I127" i="6"/>
  <c r="K128" i="6" s="1"/>
  <c r="J127" i="6"/>
  <c r="K127" i="6"/>
  <c r="N127" i="6"/>
  <c r="O127" i="6"/>
  <c r="P127" i="6"/>
  <c r="Q127" i="6"/>
  <c r="R127" i="6"/>
  <c r="S127" i="6"/>
  <c r="T127" i="6"/>
  <c r="U127" i="6"/>
  <c r="W127" i="6"/>
  <c r="X127" i="6"/>
  <c r="Y127" i="6"/>
  <c r="Z127" i="6"/>
  <c r="AA127" i="6"/>
  <c r="AB127" i="6"/>
  <c r="AC127" i="6"/>
  <c r="AG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Y127" i="6"/>
  <c r="B128" i="6"/>
  <c r="C128" i="6"/>
  <c r="D128" i="6"/>
  <c r="E128" i="6"/>
  <c r="F128" i="6"/>
  <c r="G128" i="6"/>
  <c r="H128" i="6"/>
  <c r="I128" i="6"/>
  <c r="J128" i="6"/>
  <c r="N128" i="6"/>
  <c r="O128" i="6"/>
  <c r="P128" i="6"/>
  <c r="Q128" i="6"/>
  <c r="R128" i="6"/>
  <c r="S128" i="6"/>
  <c r="T128" i="6"/>
  <c r="U128" i="6"/>
  <c r="W128" i="6"/>
  <c r="X128" i="6"/>
  <c r="Y128" i="6"/>
  <c r="AA128" i="6"/>
  <c r="AB128" i="6"/>
  <c r="AC128" i="6"/>
  <c r="AG128" i="6"/>
  <c r="AH128" i="6" s="1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Y128" i="6"/>
  <c r="B129" i="6"/>
  <c r="C129" i="6"/>
  <c r="D129" i="6"/>
  <c r="G129" i="6" s="1"/>
  <c r="E129" i="6"/>
  <c r="F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W129" i="6"/>
  <c r="X129" i="6"/>
  <c r="Y129" i="6"/>
  <c r="Z129" i="6" s="1"/>
  <c r="AA129" i="6"/>
  <c r="AB129" i="6"/>
  <c r="AC129" i="6"/>
  <c r="AE129" i="6"/>
  <c r="AG129" i="6"/>
  <c r="AH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Y129" i="6"/>
  <c r="B130" i="6"/>
  <c r="C130" i="6"/>
  <c r="D130" i="6"/>
  <c r="G130" i="6" s="1"/>
  <c r="E130" i="6"/>
  <c r="F130" i="6"/>
  <c r="H130" i="6" s="1"/>
  <c r="I130" i="6"/>
  <c r="K130" i="6" s="1"/>
  <c r="L130" i="6" s="1"/>
  <c r="J130" i="6"/>
  <c r="M130" i="6"/>
  <c r="N130" i="6"/>
  <c r="O130" i="6"/>
  <c r="P130" i="6"/>
  <c r="Q130" i="6"/>
  <c r="R130" i="6"/>
  <c r="S130" i="6"/>
  <c r="T130" i="6"/>
  <c r="U130" i="6"/>
  <c r="W130" i="6"/>
  <c r="X130" i="6"/>
  <c r="Z130" i="6" s="1"/>
  <c r="Y130" i="6"/>
  <c r="AA130" i="6"/>
  <c r="AC130" i="6" s="1"/>
  <c r="AB130" i="6"/>
  <c r="AE130" i="6"/>
  <c r="AG130" i="6"/>
  <c r="AH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Y130" i="6"/>
  <c r="B131" i="6"/>
  <c r="C131" i="6"/>
  <c r="D131" i="6"/>
  <c r="G131" i="6" s="1"/>
  <c r="E131" i="6"/>
  <c r="F131" i="6"/>
  <c r="H132" i="6" s="1"/>
  <c r="I131" i="6"/>
  <c r="K131" i="6" s="1"/>
  <c r="J131" i="6"/>
  <c r="N131" i="6"/>
  <c r="O131" i="6"/>
  <c r="P131" i="6"/>
  <c r="Q131" i="6"/>
  <c r="R131" i="6"/>
  <c r="S131" i="6"/>
  <c r="T131" i="6"/>
  <c r="U131" i="6"/>
  <c r="W131" i="6"/>
  <c r="X131" i="6"/>
  <c r="Y131" i="6"/>
  <c r="Z131" i="6"/>
  <c r="AA131" i="6"/>
  <c r="AB131" i="6"/>
  <c r="AC131" i="6"/>
  <c r="AG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Y131" i="6"/>
  <c r="B132" i="6"/>
  <c r="C132" i="6"/>
  <c r="D132" i="6"/>
  <c r="E132" i="6"/>
  <c r="F132" i="6"/>
  <c r="G132" i="6"/>
  <c r="I132" i="6"/>
  <c r="K132" i="6" s="1"/>
  <c r="J132" i="6"/>
  <c r="N132" i="6"/>
  <c r="O132" i="6"/>
  <c r="P132" i="6"/>
  <c r="Q132" i="6"/>
  <c r="R132" i="6"/>
  <c r="S132" i="6"/>
  <c r="T132" i="6"/>
  <c r="U132" i="6"/>
  <c r="W132" i="6"/>
  <c r="X132" i="6"/>
  <c r="Z132" i="6" s="1"/>
  <c r="Y132" i="6"/>
  <c r="AA132" i="6"/>
  <c r="AC132" i="6" s="1"/>
  <c r="AB132" i="6"/>
  <c r="AG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Y132" i="6"/>
  <c r="B133" i="6"/>
  <c r="C133" i="6"/>
  <c r="D133" i="6"/>
  <c r="G133" i="6" s="1"/>
  <c r="E133" i="6"/>
  <c r="F133" i="6"/>
  <c r="H133" i="6"/>
  <c r="I133" i="6"/>
  <c r="J133" i="6"/>
  <c r="K133" i="6"/>
  <c r="L133" i="6" s="1"/>
  <c r="N133" i="6"/>
  <c r="O133" i="6"/>
  <c r="P133" i="6"/>
  <c r="Q133" i="6"/>
  <c r="R133" i="6"/>
  <c r="S133" i="6"/>
  <c r="T133" i="6"/>
  <c r="U133" i="6"/>
  <c r="W133" i="6"/>
  <c r="X133" i="6"/>
  <c r="Y133" i="6"/>
  <c r="Z133" i="6" s="1"/>
  <c r="AA133" i="6"/>
  <c r="AC133" i="6" s="1"/>
  <c r="AB133" i="6"/>
  <c r="AG133" i="6"/>
  <c r="AH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Y133" i="6"/>
  <c r="B134" i="6"/>
  <c r="C134" i="6"/>
  <c r="D134" i="6"/>
  <c r="G134" i="6" s="1"/>
  <c r="E134" i="6"/>
  <c r="F134" i="6"/>
  <c r="H134" i="6" s="1"/>
  <c r="I134" i="6"/>
  <c r="K135" i="6" s="1"/>
  <c r="J134" i="6"/>
  <c r="N134" i="6"/>
  <c r="O134" i="6"/>
  <c r="P134" i="6"/>
  <c r="Q134" i="6"/>
  <c r="R134" i="6"/>
  <c r="S134" i="6"/>
  <c r="T134" i="6"/>
  <c r="U134" i="6"/>
  <c r="W134" i="6"/>
  <c r="X134" i="6"/>
  <c r="Y134" i="6"/>
  <c r="Z134" i="6"/>
  <c r="AA134" i="6"/>
  <c r="AB134" i="6"/>
  <c r="AC134" i="6"/>
  <c r="AG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Y134" i="6"/>
  <c r="B135" i="6"/>
  <c r="C135" i="6"/>
  <c r="D135" i="6"/>
  <c r="G135" i="6" s="1"/>
  <c r="E135" i="6"/>
  <c r="F135" i="6"/>
  <c r="H135" i="6"/>
  <c r="I135" i="6"/>
  <c r="J135" i="6"/>
  <c r="N135" i="6"/>
  <c r="O135" i="6"/>
  <c r="P135" i="6"/>
  <c r="Q135" i="6"/>
  <c r="R135" i="6"/>
  <c r="S135" i="6"/>
  <c r="T135" i="6"/>
  <c r="U135" i="6"/>
  <c r="W135" i="6"/>
  <c r="X135" i="6"/>
  <c r="Z135" i="6" s="1"/>
  <c r="Y135" i="6"/>
  <c r="AA135" i="6"/>
  <c r="AC135" i="6" s="1"/>
  <c r="AB135" i="6"/>
  <c r="AG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Y135" i="6"/>
  <c r="B136" i="6"/>
  <c r="C136" i="6"/>
  <c r="D136" i="6"/>
  <c r="G136" i="6" s="1"/>
  <c r="E136" i="6"/>
  <c r="F136" i="6"/>
  <c r="H136" i="6" s="1"/>
  <c r="I136" i="6"/>
  <c r="J136" i="6"/>
  <c r="K136" i="6"/>
  <c r="N136" i="6"/>
  <c r="O136" i="6"/>
  <c r="P136" i="6"/>
  <c r="Q136" i="6"/>
  <c r="R136" i="6"/>
  <c r="S136" i="6"/>
  <c r="T136" i="6"/>
  <c r="U136" i="6"/>
  <c r="W136" i="6"/>
  <c r="X136" i="6"/>
  <c r="Y136" i="6"/>
  <c r="Z136" i="6"/>
  <c r="AA136" i="6"/>
  <c r="AB136" i="6"/>
  <c r="AC136" i="6" s="1"/>
  <c r="AG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Y136" i="6"/>
  <c r="B137" i="6"/>
  <c r="C137" i="6"/>
  <c r="D137" i="6"/>
  <c r="G138" i="6" s="1"/>
  <c r="E137" i="6"/>
  <c r="F137" i="6"/>
  <c r="H137" i="6" s="1"/>
  <c r="I137" i="6"/>
  <c r="K137" i="6" s="1"/>
  <c r="J137" i="6"/>
  <c r="N137" i="6"/>
  <c r="O137" i="6"/>
  <c r="P137" i="6"/>
  <c r="Q137" i="6"/>
  <c r="R137" i="6"/>
  <c r="S137" i="6"/>
  <c r="T137" i="6"/>
  <c r="U137" i="6"/>
  <c r="W137" i="6"/>
  <c r="X137" i="6"/>
  <c r="Z137" i="6" s="1"/>
  <c r="Y137" i="6"/>
  <c r="AA137" i="6"/>
  <c r="AB137" i="6"/>
  <c r="AC137" i="6"/>
  <c r="AG137" i="6"/>
  <c r="AH137" i="6" s="1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Y137" i="6"/>
  <c r="B138" i="6"/>
  <c r="C138" i="6"/>
  <c r="D138" i="6"/>
  <c r="E138" i="6"/>
  <c r="F138" i="6"/>
  <c r="H138" i="6"/>
  <c r="I138" i="6"/>
  <c r="J138" i="6"/>
  <c r="K138" i="6"/>
  <c r="L138" i="6" s="1"/>
  <c r="M138" i="6"/>
  <c r="N138" i="6"/>
  <c r="O138" i="6"/>
  <c r="P138" i="6"/>
  <c r="Q138" i="6"/>
  <c r="R138" i="6"/>
  <c r="S138" i="6"/>
  <c r="T138" i="6"/>
  <c r="U138" i="6"/>
  <c r="W138" i="6"/>
  <c r="X138" i="6"/>
  <c r="Z138" i="6" s="1"/>
  <c r="Y138" i="6"/>
  <c r="AA138" i="6"/>
  <c r="AC138" i="6" s="1"/>
  <c r="AB138" i="6"/>
  <c r="AE138" i="6"/>
  <c r="AG138" i="6"/>
  <c r="AH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Y138" i="6"/>
  <c r="B139" i="6"/>
  <c r="C139" i="6"/>
  <c r="D139" i="6"/>
  <c r="E139" i="6"/>
  <c r="F139" i="6"/>
  <c r="H139" i="6" s="1"/>
  <c r="G139" i="6"/>
  <c r="I139" i="6"/>
  <c r="K139" i="6" s="1"/>
  <c r="J139" i="6"/>
  <c r="N139" i="6"/>
  <c r="O139" i="6"/>
  <c r="P139" i="6"/>
  <c r="Q139" i="6"/>
  <c r="R139" i="6"/>
  <c r="S139" i="6"/>
  <c r="T139" i="6"/>
  <c r="U139" i="6"/>
  <c r="W139" i="6"/>
  <c r="X139" i="6"/>
  <c r="Y139" i="6"/>
  <c r="Z139" i="6"/>
  <c r="AA139" i="6"/>
  <c r="AB139" i="6"/>
  <c r="AC139" i="6"/>
  <c r="AG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Y139" i="6"/>
  <c r="M137" i="6" l="1"/>
  <c r="AE137" i="6"/>
  <c r="L137" i="6"/>
  <c r="AH139" i="6"/>
  <c r="L139" i="6"/>
  <c r="M139" i="6"/>
  <c r="AE139" i="6"/>
  <c r="L135" i="6"/>
  <c r="M135" i="6"/>
  <c r="AE135" i="6"/>
  <c r="AH135" i="6"/>
  <c r="AH131" i="6"/>
  <c r="M131" i="6"/>
  <c r="AE131" i="6"/>
  <c r="L128" i="6"/>
  <c r="AE128" i="6"/>
  <c r="M128" i="6"/>
  <c r="L136" i="6"/>
  <c r="AE132" i="6"/>
  <c r="L132" i="6"/>
  <c r="M132" i="6"/>
  <c r="AH132" i="6"/>
  <c r="L95" i="6"/>
  <c r="M95" i="6"/>
  <c r="AE95" i="6"/>
  <c r="M90" i="6"/>
  <c r="AE90" i="6"/>
  <c r="AH81" i="6"/>
  <c r="L81" i="6"/>
  <c r="H75" i="6"/>
  <c r="L75" i="6" s="1"/>
  <c r="H74" i="6"/>
  <c r="H127" i="6"/>
  <c r="L127" i="6" s="1"/>
  <c r="AC126" i="6"/>
  <c r="AC123" i="6"/>
  <c r="L119" i="6"/>
  <c r="M119" i="6"/>
  <c r="AE119" i="6"/>
  <c r="H115" i="6"/>
  <c r="L115" i="6" s="1"/>
  <c r="H114" i="6"/>
  <c r="AH109" i="6"/>
  <c r="K110" i="6"/>
  <c r="K109" i="6"/>
  <c r="L98" i="6"/>
  <c r="M98" i="6"/>
  <c r="AE98" i="6"/>
  <c r="AH89" i="6"/>
  <c r="L89" i="6"/>
  <c r="AH87" i="6"/>
  <c r="H83" i="6"/>
  <c r="H82" i="6"/>
  <c r="L108" i="6"/>
  <c r="M108" i="6"/>
  <c r="AE108" i="6"/>
  <c r="G113" i="6"/>
  <c r="L103" i="6"/>
  <c r="M103" i="6"/>
  <c r="AE103" i="6"/>
  <c r="AH97" i="6"/>
  <c r="L97" i="6"/>
  <c r="AH95" i="6"/>
  <c r="H91" i="6"/>
  <c r="L91" i="6" s="1"/>
  <c r="H90" i="6"/>
  <c r="L90" i="6" s="1"/>
  <c r="L76" i="6"/>
  <c r="M76" i="6"/>
  <c r="AE76" i="6"/>
  <c r="G73" i="6"/>
  <c r="K70" i="6"/>
  <c r="K69" i="6"/>
  <c r="AH136" i="6"/>
  <c r="AE133" i="6"/>
  <c r="M133" i="6"/>
  <c r="Z123" i="6"/>
  <c r="M120" i="6"/>
  <c r="AE120" i="6"/>
  <c r="AH120" i="6"/>
  <c r="L116" i="6"/>
  <c r="M116" i="6"/>
  <c r="AE116" i="6"/>
  <c r="H99" i="6"/>
  <c r="L99" i="6" s="1"/>
  <c r="H98" i="6"/>
  <c r="L84" i="6"/>
  <c r="M84" i="6"/>
  <c r="AE84" i="6"/>
  <c r="G81" i="6"/>
  <c r="K78" i="6"/>
  <c r="K77" i="6"/>
  <c r="AH127" i="6"/>
  <c r="G125" i="6"/>
  <c r="G124" i="6"/>
  <c r="M106" i="6"/>
  <c r="AE106" i="6"/>
  <c r="AH105" i="6"/>
  <c r="L105" i="6"/>
  <c r="AH103" i="6"/>
  <c r="L92" i="6"/>
  <c r="M92" i="6"/>
  <c r="AE92" i="6"/>
  <c r="G89" i="6"/>
  <c r="K86" i="6"/>
  <c r="K85" i="6"/>
  <c r="M124" i="6"/>
  <c r="AE124" i="6"/>
  <c r="M127" i="6"/>
  <c r="AE127" i="6"/>
  <c r="L126" i="6"/>
  <c r="M126" i="6"/>
  <c r="AE126" i="6"/>
  <c r="AH124" i="6"/>
  <c r="L123" i="6"/>
  <c r="M123" i="6"/>
  <c r="AE123" i="6"/>
  <c r="K118" i="6"/>
  <c r="K117" i="6"/>
  <c r="L111" i="6"/>
  <c r="M111" i="6"/>
  <c r="AE111" i="6"/>
  <c r="L100" i="6"/>
  <c r="M100" i="6"/>
  <c r="AE100" i="6"/>
  <c r="G97" i="6"/>
  <c r="K94" i="6"/>
  <c r="K93" i="6"/>
  <c r="L71" i="6"/>
  <c r="M71" i="6"/>
  <c r="AE71" i="6"/>
  <c r="G137" i="6"/>
  <c r="M136" i="6"/>
  <c r="K134" i="6"/>
  <c r="AH134" i="6" s="1"/>
  <c r="H131" i="6"/>
  <c r="L131" i="6" s="1"/>
  <c r="Z128" i="6"/>
  <c r="L124" i="6"/>
  <c r="AH123" i="6"/>
  <c r="L122" i="6"/>
  <c r="M122" i="6"/>
  <c r="AE122" i="6"/>
  <c r="H107" i="6"/>
  <c r="L107" i="6" s="1"/>
  <c r="H106" i="6"/>
  <c r="L106" i="6" s="1"/>
  <c r="K102" i="6"/>
  <c r="K101" i="6"/>
  <c r="AE81" i="6"/>
  <c r="M81" i="6"/>
  <c r="L79" i="6"/>
  <c r="M79" i="6"/>
  <c r="AE79" i="6"/>
  <c r="L74" i="6"/>
  <c r="M74" i="6"/>
  <c r="AE74" i="6"/>
  <c r="AE136" i="6"/>
  <c r="K125" i="6"/>
  <c r="AH121" i="6"/>
  <c r="L121" i="6"/>
  <c r="L114" i="6"/>
  <c r="M114" i="6"/>
  <c r="AE114" i="6"/>
  <c r="AH113" i="6"/>
  <c r="L113" i="6"/>
  <c r="AH111" i="6"/>
  <c r="AH108" i="6"/>
  <c r="G105" i="6"/>
  <c r="L87" i="6"/>
  <c r="M87" i="6"/>
  <c r="AE87" i="6"/>
  <c r="L83" i="6"/>
  <c r="L82" i="6"/>
  <c r="M82" i="6"/>
  <c r="AE82" i="6"/>
  <c r="AH73" i="6"/>
  <c r="L73" i="6"/>
  <c r="AH71" i="6"/>
  <c r="G116" i="6"/>
  <c r="G108" i="6"/>
  <c r="G100" i="6"/>
  <c r="AE115" i="6"/>
  <c r="M115" i="6"/>
  <c r="AE107" i="6"/>
  <c r="M107" i="6"/>
  <c r="AE99" i="6"/>
  <c r="M99" i="6"/>
  <c r="AE91" i="6"/>
  <c r="M91" i="6"/>
  <c r="AE83" i="6"/>
  <c r="M83" i="6"/>
  <c r="AE75" i="6"/>
  <c r="M75" i="6"/>
  <c r="T29" i="28"/>
  <c r="T24" i="28"/>
  <c r="T23" i="28"/>
  <c r="T19" i="28"/>
  <c r="T16" i="28"/>
  <c r="W65" i="6"/>
  <c r="X65" i="6"/>
  <c r="Y65" i="6"/>
  <c r="AA65" i="6"/>
  <c r="AC65" i="6" s="1"/>
  <c r="AB65" i="6"/>
  <c r="AG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Y65" i="6"/>
  <c r="W66" i="6"/>
  <c r="X66" i="6"/>
  <c r="Z66" i="6" s="1"/>
  <c r="Y66" i="6"/>
  <c r="AA66" i="6"/>
  <c r="AB66" i="6"/>
  <c r="AG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Y66" i="6"/>
  <c r="W67" i="6"/>
  <c r="X67" i="6"/>
  <c r="Z67" i="6" s="1"/>
  <c r="Y67" i="6"/>
  <c r="AA67" i="6"/>
  <c r="AC67" i="6" s="1"/>
  <c r="AB67" i="6"/>
  <c r="AG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Y67" i="6"/>
  <c r="W68" i="6"/>
  <c r="X68" i="6"/>
  <c r="Z68" i="6" s="1"/>
  <c r="Y68" i="6"/>
  <c r="AA68" i="6"/>
  <c r="AB68" i="6"/>
  <c r="AC68" i="6" s="1"/>
  <c r="AG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Y68" i="6"/>
  <c r="B65" i="6"/>
  <c r="C65" i="6"/>
  <c r="D65" i="6"/>
  <c r="E65" i="6"/>
  <c r="F65" i="6"/>
  <c r="H65" i="6" s="1"/>
  <c r="I65" i="6"/>
  <c r="K65" i="6" s="1"/>
  <c r="AE65" i="6" s="1"/>
  <c r="J65" i="6"/>
  <c r="N65" i="6"/>
  <c r="O65" i="6"/>
  <c r="P65" i="6"/>
  <c r="Q65" i="6"/>
  <c r="R65" i="6"/>
  <c r="S65" i="6"/>
  <c r="T65" i="6"/>
  <c r="U65" i="6"/>
  <c r="C66" i="6"/>
  <c r="D66" i="6"/>
  <c r="G66" i="6" s="1"/>
  <c r="E66" i="6"/>
  <c r="F66" i="6"/>
  <c r="H66" i="6" s="1"/>
  <c r="I66" i="6"/>
  <c r="J66" i="6"/>
  <c r="N66" i="6"/>
  <c r="O66" i="6"/>
  <c r="P66" i="6"/>
  <c r="Q66" i="6"/>
  <c r="R66" i="6"/>
  <c r="S66" i="6"/>
  <c r="T66" i="6"/>
  <c r="U66" i="6"/>
  <c r="B67" i="6"/>
  <c r="C67" i="6"/>
  <c r="D67" i="6"/>
  <c r="G67" i="6" s="1"/>
  <c r="E67" i="6"/>
  <c r="F67" i="6"/>
  <c r="H67" i="6"/>
  <c r="I67" i="6"/>
  <c r="K67" i="6" s="1"/>
  <c r="AE67" i="6" s="1"/>
  <c r="J67" i="6"/>
  <c r="N67" i="6"/>
  <c r="O67" i="6"/>
  <c r="P67" i="6"/>
  <c r="Q67" i="6"/>
  <c r="R67" i="6"/>
  <c r="S67" i="6"/>
  <c r="T67" i="6"/>
  <c r="U67" i="6"/>
  <c r="B68" i="6"/>
  <c r="M68" i="6" s="1"/>
  <c r="C68" i="6"/>
  <c r="D68" i="6"/>
  <c r="G68" i="6" s="1"/>
  <c r="E68" i="6"/>
  <c r="F68" i="6"/>
  <c r="H68" i="6" s="1"/>
  <c r="I68" i="6"/>
  <c r="K68" i="6" s="1"/>
  <c r="L68" i="6" s="1"/>
  <c r="J68" i="6"/>
  <c r="N68" i="6"/>
  <c r="O68" i="6"/>
  <c r="P68" i="6"/>
  <c r="Q68" i="6"/>
  <c r="R68" i="6"/>
  <c r="S68" i="6"/>
  <c r="T68" i="6"/>
  <c r="U68" i="6"/>
  <c r="C51" i="6"/>
  <c r="D51" i="6"/>
  <c r="E51" i="6"/>
  <c r="F51" i="6"/>
  <c r="I51" i="6"/>
  <c r="J51" i="6"/>
  <c r="N51" i="6"/>
  <c r="O51" i="6"/>
  <c r="P51" i="6"/>
  <c r="Q51" i="6"/>
  <c r="R51" i="6"/>
  <c r="S51" i="6"/>
  <c r="T51" i="6"/>
  <c r="U51" i="6"/>
  <c r="W51" i="6"/>
  <c r="X51" i="6"/>
  <c r="Y51" i="6"/>
  <c r="AA51" i="6"/>
  <c r="AB51" i="6"/>
  <c r="AG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Y51" i="6"/>
  <c r="C52" i="6"/>
  <c r="D52" i="6"/>
  <c r="G52" i="6" s="1"/>
  <c r="E52" i="6"/>
  <c r="F52" i="6"/>
  <c r="I52" i="6"/>
  <c r="K52" i="6" s="1"/>
  <c r="J52" i="6"/>
  <c r="N52" i="6"/>
  <c r="O52" i="6"/>
  <c r="P52" i="6"/>
  <c r="Q52" i="6"/>
  <c r="R52" i="6"/>
  <c r="S52" i="6"/>
  <c r="T52" i="6"/>
  <c r="U52" i="6"/>
  <c r="W52" i="6"/>
  <c r="X52" i="6"/>
  <c r="Y52" i="6"/>
  <c r="AA52" i="6"/>
  <c r="AB52" i="6"/>
  <c r="AG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Y52" i="6"/>
  <c r="C53" i="6"/>
  <c r="D53" i="6"/>
  <c r="G53" i="6" s="1"/>
  <c r="E53" i="6"/>
  <c r="F53" i="6"/>
  <c r="I53" i="6"/>
  <c r="J53" i="6"/>
  <c r="N53" i="6"/>
  <c r="O53" i="6"/>
  <c r="P53" i="6"/>
  <c r="Q53" i="6"/>
  <c r="R53" i="6"/>
  <c r="S53" i="6"/>
  <c r="T53" i="6"/>
  <c r="U53" i="6"/>
  <c r="W53" i="6"/>
  <c r="X53" i="6"/>
  <c r="Z53" i="6" s="1"/>
  <c r="Y53" i="6"/>
  <c r="AA53" i="6"/>
  <c r="AB53" i="6"/>
  <c r="AG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Y53" i="6"/>
  <c r="C54" i="6"/>
  <c r="D54" i="6"/>
  <c r="E54" i="6"/>
  <c r="F54" i="6"/>
  <c r="H55" i="6" s="1"/>
  <c r="I54" i="6"/>
  <c r="AH54" i="6" s="1"/>
  <c r="J54" i="6"/>
  <c r="N54" i="6"/>
  <c r="O54" i="6"/>
  <c r="P54" i="6"/>
  <c r="Q54" i="6"/>
  <c r="R54" i="6"/>
  <c r="S54" i="6"/>
  <c r="T54" i="6"/>
  <c r="U54" i="6"/>
  <c r="W54" i="6"/>
  <c r="X54" i="6"/>
  <c r="Y54" i="6"/>
  <c r="AA54" i="6"/>
  <c r="AB54" i="6"/>
  <c r="AG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Y54" i="6"/>
  <c r="C55" i="6"/>
  <c r="D55" i="6"/>
  <c r="E55" i="6"/>
  <c r="F55" i="6"/>
  <c r="I55" i="6"/>
  <c r="J55" i="6"/>
  <c r="N55" i="6"/>
  <c r="O55" i="6"/>
  <c r="P55" i="6"/>
  <c r="Q55" i="6"/>
  <c r="R55" i="6"/>
  <c r="S55" i="6"/>
  <c r="T55" i="6"/>
  <c r="U55" i="6"/>
  <c r="W55" i="6"/>
  <c r="X55" i="6"/>
  <c r="Y55" i="6"/>
  <c r="AA55" i="6"/>
  <c r="AB55" i="6"/>
  <c r="AG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Y55" i="6"/>
  <c r="C56" i="6"/>
  <c r="D56" i="6"/>
  <c r="E56" i="6"/>
  <c r="F56" i="6"/>
  <c r="H56" i="6" s="1"/>
  <c r="I56" i="6"/>
  <c r="J56" i="6"/>
  <c r="N56" i="6"/>
  <c r="O56" i="6"/>
  <c r="P56" i="6"/>
  <c r="Q56" i="6"/>
  <c r="R56" i="6"/>
  <c r="S56" i="6"/>
  <c r="T56" i="6"/>
  <c r="U56" i="6"/>
  <c r="W56" i="6"/>
  <c r="X56" i="6"/>
  <c r="Y56" i="6"/>
  <c r="AA56" i="6"/>
  <c r="AB56" i="6"/>
  <c r="AG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Y56" i="6"/>
  <c r="C57" i="6"/>
  <c r="D57" i="6"/>
  <c r="E57" i="6"/>
  <c r="F57" i="6"/>
  <c r="I57" i="6"/>
  <c r="J57" i="6"/>
  <c r="N57" i="6"/>
  <c r="O57" i="6"/>
  <c r="P57" i="6"/>
  <c r="Q57" i="6"/>
  <c r="R57" i="6"/>
  <c r="S57" i="6"/>
  <c r="T57" i="6"/>
  <c r="U57" i="6"/>
  <c r="W57" i="6"/>
  <c r="X57" i="6"/>
  <c r="Y57" i="6"/>
  <c r="AA57" i="6"/>
  <c r="AB57" i="6"/>
  <c r="AG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Y57" i="6"/>
  <c r="C58" i="6"/>
  <c r="D58" i="6"/>
  <c r="G58" i="6" s="1"/>
  <c r="E58" i="6"/>
  <c r="F58" i="6"/>
  <c r="I58" i="6"/>
  <c r="K58" i="6" s="1"/>
  <c r="AH58" i="6" s="1"/>
  <c r="J58" i="6"/>
  <c r="N58" i="6"/>
  <c r="O58" i="6"/>
  <c r="P58" i="6"/>
  <c r="Q58" i="6"/>
  <c r="R58" i="6"/>
  <c r="S58" i="6"/>
  <c r="T58" i="6"/>
  <c r="U58" i="6"/>
  <c r="W58" i="6"/>
  <c r="X58" i="6"/>
  <c r="Y58" i="6"/>
  <c r="AA58" i="6"/>
  <c r="AB58" i="6"/>
  <c r="AG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Y58" i="6"/>
  <c r="C59" i="6"/>
  <c r="D59" i="6"/>
  <c r="E59" i="6"/>
  <c r="F59" i="6"/>
  <c r="I59" i="6"/>
  <c r="J59" i="6"/>
  <c r="N59" i="6"/>
  <c r="O59" i="6"/>
  <c r="P59" i="6"/>
  <c r="Q59" i="6"/>
  <c r="R59" i="6"/>
  <c r="S59" i="6"/>
  <c r="T59" i="6"/>
  <c r="U59" i="6"/>
  <c r="W59" i="6"/>
  <c r="X59" i="6"/>
  <c r="Y59" i="6"/>
  <c r="AA59" i="6"/>
  <c r="AB59" i="6"/>
  <c r="AG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Y59" i="6"/>
  <c r="C60" i="6"/>
  <c r="D60" i="6"/>
  <c r="E60" i="6"/>
  <c r="F60" i="6"/>
  <c r="H60" i="6" s="1"/>
  <c r="I60" i="6"/>
  <c r="J60" i="6"/>
  <c r="N60" i="6"/>
  <c r="O60" i="6"/>
  <c r="P60" i="6"/>
  <c r="Q60" i="6"/>
  <c r="R60" i="6"/>
  <c r="S60" i="6"/>
  <c r="T60" i="6"/>
  <c r="U60" i="6"/>
  <c r="W60" i="6"/>
  <c r="X60" i="6"/>
  <c r="Y60" i="6"/>
  <c r="AA60" i="6"/>
  <c r="AC60" i="6" s="1"/>
  <c r="AB60" i="6"/>
  <c r="AG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Y60" i="6"/>
  <c r="C61" i="6"/>
  <c r="D61" i="6"/>
  <c r="E61" i="6"/>
  <c r="F61" i="6"/>
  <c r="H61" i="6" s="1"/>
  <c r="I61" i="6"/>
  <c r="J61" i="6"/>
  <c r="N61" i="6"/>
  <c r="O61" i="6"/>
  <c r="P61" i="6"/>
  <c r="Q61" i="6"/>
  <c r="R61" i="6"/>
  <c r="S61" i="6"/>
  <c r="T61" i="6"/>
  <c r="U61" i="6"/>
  <c r="W61" i="6"/>
  <c r="X61" i="6"/>
  <c r="Z61" i="6" s="1"/>
  <c r="Y61" i="6"/>
  <c r="AA61" i="6"/>
  <c r="AB61" i="6"/>
  <c r="AG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Y61" i="6"/>
  <c r="C62" i="6"/>
  <c r="D62" i="6"/>
  <c r="E62" i="6"/>
  <c r="F62" i="6"/>
  <c r="I62" i="6"/>
  <c r="K62" i="6" s="1"/>
  <c r="AH62" i="6" s="1"/>
  <c r="J62" i="6"/>
  <c r="N62" i="6"/>
  <c r="O62" i="6"/>
  <c r="P62" i="6"/>
  <c r="Q62" i="6"/>
  <c r="R62" i="6"/>
  <c r="S62" i="6"/>
  <c r="T62" i="6"/>
  <c r="U62" i="6"/>
  <c r="W62" i="6"/>
  <c r="X62" i="6"/>
  <c r="Y62" i="6"/>
  <c r="AA62" i="6"/>
  <c r="AB62" i="6"/>
  <c r="AG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Y62" i="6"/>
  <c r="C63" i="6"/>
  <c r="D63" i="6"/>
  <c r="E63" i="6"/>
  <c r="F63" i="6"/>
  <c r="I63" i="6"/>
  <c r="K63" i="6" s="1"/>
  <c r="J63" i="6"/>
  <c r="N63" i="6"/>
  <c r="O63" i="6"/>
  <c r="P63" i="6"/>
  <c r="Q63" i="6"/>
  <c r="R63" i="6"/>
  <c r="S63" i="6"/>
  <c r="T63" i="6"/>
  <c r="U63" i="6"/>
  <c r="W63" i="6"/>
  <c r="X63" i="6"/>
  <c r="Y63" i="6"/>
  <c r="AA63" i="6"/>
  <c r="AB63" i="6"/>
  <c r="AG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Y63" i="6"/>
  <c r="C64" i="6"/>
  <c r="D64" i="6"/>
  <c r="G64" i="6" s="1"/>
  <c r="E64" i="6"/>
  <c r="F64" i="6"/>
  <c r="I64" i="6"/>
  <c r="J64" i="6"/>
  <c r="N64" i="6"/>
  <c r="O64" i="6"/>
  <c r="P64" i="6"/>
  <c r="Q64" i="6"/>
  <c r="R64" i="6"/>
  <c r="S64" i="6"/>
  <c r="T64" i="6"/>
  <c r="U64" i="6"/>
  <c r="W64" i="6"/>
  <c r="X64" i="6"/>
  <c r="Y64" i="6"/>
  <c r="AA64" i="6"/>
  <c r="AB64" i="6"/>
  <c r="AG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Y64" i="6"/>
  <c r="AY50" i="6"/>
  <c r="AW50" i="6"/>
  <c r="AV50" i="6"/>
  <c r="AS50" i="6"/>
  <c r="AT50" i="6"/>
  <c r="AU50" i="6"/>
  <c r="AR50" i="6"/>
  <c r="AQ50" i="6"/>
  <c r="AP50" i="6"/>
  <c r="AO50" i="6"/>
  <c r="AN50" i="6"/>
  <c r="AM50" i="6"/>
  <c r="AK50" i="6"/>
  <c r="AL50" i="6"/>
  <c r="AJ50" i="6"/>
  <c r="Y50" i="6"/>
  <c r="AH46" i="6"/>
  <c r="AI46" i="6" s="1"/>
  <c r="AI47" i="6" s="1"/>
  <c r="AI48" i="6" s="1"/>
  <c r="AI49" i="6" s="1"/>
  <c r="AH47" i="6"/>
  <c r="AH48" i="6"/>
  <c r="AH49" i="6"/>
  <c r="AG50" i="6"/>
  <c r="AG49" i="6"/>
  <c r="AG48" i="6"/>
  <c r="AG47" i="6"/>
  <c r="AG46" i="6"/>
  <c r="AG45" i="6"/>
  <c r="AG44" i="6"/>
  <c r="AG43" i="6"/>
  <c r="AG42" i="6"/>
  <c r="AF46" i="6"/>
  <c r="AF47" i="6" s="1"/>
  <c r="AF48" i="6" s="1"/>
  <c r="AF49" i="6" s="1"/>
  <c r="AE46" i="6"/>
  <c r="AE47" i="6"/>
  <c r="AE48" i="6"/>
  <c r="AE49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W50" i="6"/>
  <c r="U50" i="6"/>
  <c r="T50" i="6"/>
  <c r="AB50" i="6"/>
  <c r="AA50" i="6"/>
  <c r="X50" i="6"/>
  <c r="S50" i="6"/>
  <c r="O50" i="6"/>
  <c r="P50" i="6"/>
  <c r="Q50" i="6"/>
  <c r="R50" i="6"/>
  <c r="N50" i="6"/>
  <c r="M49" i="6"/>
  <c r="J50" i="6"/>
  <c r="I50" i="6"/>
  <c r="K50" i="6" s="1"/>
  <c r="AH50" i="6" s="1"/>
  <c r="D50" i="6"/>
  <c r="G50" i="6" s="1"/>
  <c r="E50" i="6"/>
  <c r="F50" i="6"/>
  <c r="C50" i="6"/>
  <c r="B50" i="6"/>
  <c r="B51" i="6"/>
  <c r="B54" i="6"/>
  <c r="B56" i="6"/>
  <c r="B57" i="6"/>
  <c r="B58" i="6"/>
  <c r="B59" i="6"/>
  <c r="B61" i="6"/>
  <c r="B62" i="6"/>
  <c r="B63" i="6"/>
  <c r="B64" i="6"/>
  <c r="B140" i="6"/>
  <c r="B141" i="6"/>
  <c r="B142" i="6"/>
  <c r="B143" i="6"/>
  <c r="B144" i="6"/>
  <c r="B145" i="6"/>
  <c r="B146" i="6"/>
  <c r="B147" i="6"/>
  <c r="B148" i="6"/>
  <c r="C5468" i="26"/>
  <c r="E5468" i="26"/>
  <c r="F19" i="28"/>
  <c r="B66" i="6" s="1"/>
  <c r="F13" i="28"/>
  <c r="B60" i="6" s="1"/>
  <c r="F8" i="28"/>
  <c r="B55" i="6" s="1"/>
  <c r="F6" i="28"/>
  <c r="B53" i="6" s="1"/>
  <c r="F5" i="28"/>
  <c r="B52" i="6" s="1"/>
  <c r="L70" i="6" l="1"/>
  <c r="M70" i="6"/>
  <c r="AE70" i="6"/>
  <c r="AH70" i="6"/>
  <c r="L109" i="6"/>
  <c r="M109" i="6"/>
  <c r="AE109" i="6"/>
  <c r="L101" i="6"/>
  <c r="M101" i="6"/>
  <c r="AE101" i="6"/>
  <c r="L110" i="6"/>
  <c r="M110" i="6"/>
  <c r="AE110" i="6"/>
  <c r="AH110" i="6"/>
  <c r="L125" i="6"/>
  <c r="AE125" i="6"/>
  <c r="M125" i="6"/>
  <c r="L102" i="6"/>
  <c r="M102" i="6"/>
  <c r="AE102" i="6"/>
  <c r="AH102" i="6"/>
  <c r="AH101" i="6"/>
  <c r="L93" i="6"/>
  <c r="M93" i="6"/>
  <c r="AE93" i="6"/>
  <c r="AH93" i="6"/>
  <c r="AH125" i="6"/>
  <c r="L85" i="6"/>
  <c r="M85" i="6"/>
  <c r="AE85" i="6"/>
  <c r="AH85" i="6"/>
  <c r="L77" i="6"/>
  <c r="M77" i="6"/>
  <c r="AE77" i="6"/>
  <c r="AH77" i="6"/>
  <c r="L94" i="6"/>
  <c r="M94" i="6"/>
  <c r="AE94" i="6"/>
  <c r="AH94" i="6"/>
  <c r="L117" i="6"/>
  <c r="M117" i="6"/>
  <c r="AE117" i="6"/>
  <c r="L86" i="6"/>
  <c r="M86" i="6"/>
  <c r="AE86" i="6"/>
  <c r="AH86" i="6"/>
  <c r="L78" i="6"/>
  <c r="M78" i="6"/>
  <c r="AE78" i="6"/>
  <c r="AH78" i="6"/>
  <c r="L134" i="6"/>
  <c r="M134" i="6"/>
  <c r="AE134" i="6"/>
  <c r="L118" i="6"/>
  <c r="M118" i="6"/>
  <c r="AE118" i="6"/>
  <c r="AH118" i="6"/>
  <c r="L69" i="6"/>
  <c r="M69" i="6"/>
  <c r="AE69" i="6"/>
  <c r="AF69" i="6" s="1"/>
  <c r="AF70" i="6" s="1"/>
  <c r="AF71" i="6" s="1"/>
  <c r="AF72" i="6" s="1"/>
  <c r="AF73" i="6" s="1"/>
  <c r="AF74" i="6" s="1"/>
  <c r="AF75" i="6" s="1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F95" i="6" s="1"/>
  <c r="AF96" i="6" s="1"/>
  <c r="AF97" i="6" s="1"/>
  <c r="AF98" i="6" s="1"/>
  <c r="AF99" i="6" s="1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19" i="6" s="1"/>
  <c r="AF120" i="6" s="1"/>
  <c r="AF121" i="6" s="1"/>
  <c r="AF122" i="6" s="1"/>
  <c r="AF123" i="6" s="1"/>
  <c r="AF124" i="6" s="1"/>
  <c r="AF125" i="6" s="1"/>
  <c r="AF126" i="6" s="1"/>
  <c r="AF127" i="6" s="1"/>
  <c r="AF128" i="6" s="1"/>
  <c r="AF129" i="6" s="1"/>
  <c r="AF130" i="6" s="1"/>
  <c r="AF131" i="6" s="1"/>
  <c r="AF132" i="6" s="1"/>
  <c r="AF133" i="6" s="1"/>
  <c r="AF134" i="6" s="1"/>
  <c r="AF135" i="6" s="1"/>
  <c r="AF136" i="6" s="1"/>
  <c r="AF137" i="6" s="1"/>
  <c r="AF138" i="6" s="1"/>
  <c r="AF139" i="6" s="1"/>
  <c r="AH69" i="6"/>
  <c r="AI69" i="6" s="1"/>
  <c r="AH117" i="6"/>
  <c r="Z65" i="6"/>
  <c r="AC66" i="6"/>
  <c r="AC50" i="6"/>
  <c r="H63" i="6"/>
  <c r="AC61" i="6"/>
  <c r="H58" i="6"/>
  <c r="K66" i="6"/>
  <c r="AH68" i="6"/>
  <c r="Z52" i="6"/>
  <c r="G61" i="6"/>
  <c r="AE68" i="6"/>
  <c r="Z57" i="6"/>
  <c r="AH65" i="6"/>
  <c r="G55" i="6"/>
  <c r="H52" i="6"/>
  <c r="G65" i="6"/>
  <c r="Z55" i="6"/>
  <c r="M66" i="6"/>
  <c r="AH66" i="6"/>
  <c r="AH67" i="6"/>
  <c r="L67" i="6"/>
  <c r="M67" i="6"/>
  <c r="L65" i="6"/>
  <c r="M65" i="6"/>
  <c r="AC56" i="6"/>
  <c r="G56" i="6"/>
  <c r="AH52" i="6"/>
  <c r="L52" i="6"/>
  <c r="Z59" i="6"/>
  <c r="K55" i="6"/>
  <c r="L55" i="6" s="1"/>
  <c r="AC63" i="6"/>
  <c r="G63" i="6"/>
  <c r="AC58" i="6"/>
  <c r="Z56" i="6"/>
  <c r="AC52" i="6"/>
  <c r="K51" i="6"/>
  <c r="AE51" i="6" s="1"/>
  <c r="Z54" i="6"/>
  <c r="G54" i="6"/>
  <c r="K64" i="6"/>
  <c r="AE64" i="6" s="1"/>
  <c r="G60" i="6"/>
  <c r="K59" i="6"/>
  <c r="M59" i="6" s="1"/>
  <c r="K53" i="6"/>
  <c r="H64" i="6"/>
  <c r="H59" i="6"/>
  <c r="AC57" i="6"/>
  <c r="K56" i="6"/>
  <c r="AH56" i="6" s="1"/>
  <c r="AC55" i="6"/>
  <c r="AC53" i="6"/>
  <c r="H53" i="6"/>
  <c r="AC64" i="6"/>
  <c r="G62" i="6"/>
  <c r="K61" i="6"/>
  <c r="AH61" i="6" s="1"/>
  <c r="AE63" i="6"/>
  <c r="M63" i="6"/>
  <c r="AH63" i="6"/>
  <c r="L63" i="6"/>
  <c r="AE59" i="6"/>
  <c r="Z63" i="6"/>
  <c r="G59" i="6"/>
  <c r="K57" i="6"/>
  <c r="AH57" i="6" s="1"/>
  <c r="Z60" i="6"/>
  <c r="Z64" i="6"/>
  <c r="M50" i="6"/>
  <c r="AI50" i="6"/>
  <c r="Z50" i="6"/>
  <c r="AC54" i="6"/>
  <c r="AC51" i="6"/>
  <c r="H51" i="6"/>
  <c r="L51" i="6" s="1"/>
  <c r="AH64" i="6"/>
  <c r="AC62" i="6"/>
  <c r="K60" i="6"/>
  <c r="L60" i="6" s="1"/>
  <c r="AC59" i="6"/>
  <c r="Z58" i="6"/>
  <c r="Z51" i="6"/>
  <c r="G51" i="6"/>
  <c r="AE50" i="6"/>
  <c r="AF50" i="6" s="1"/>
  <c r="Z62" i="6"/>
  <c r="H57" i="6"/>
  <c r="G57" i="6"/>
  <c r="M60" i="6"/>
  <c r="AE60" i="6"/>
  <c r="M56" i="6"/>
  <c r="M52" i="6"/>
  <c r="AE52" i="6"/>
  <c r="M61" i="6"/>
  <c r="AE61" i="6"/>
  <c r="L58" i="6"/>
  <c r="H62" i="6"/>
  <c r="L62" i="6" s="1"/>
  <c r="AH53" i="6"/>
  <c r="L53" i="6"/>
  <c r="M53" i="6"/>
  <c r="AE53" i="6"/>
  <c r="AE62" i="6"/>
  <c r="M62" i="6"/>
  <c r="AE58" i="6"/>
  <c r="M58" i="6"/>
  <c r="AE54" i="6"/>
  <c r="M54" i="6"/>
  <c r="M41" i="6"/>
  <c r="AI70" i="6" l="1"/>
  <c r="AI71" i="6" s="1"/>
  <c r="AI72" i="6" s="1"/>
  <c r="AI73" i="6" s="1"/>
  <c r="AI74" i="6" s="1"/>
  <c r="AI75" i="6" s="1"/>
  <c r="AI76" i="6" s="1"/>
  <c r="AI77" i="6" s="1"/>
  <c r="AI78" i="6" s="1"/>
  <c r="AI79" i="6" s="1"/>
  <c r="AI80" i="6" s="1"/>
  <c r="AI81" i="6" s="1"/>
  <c r="AI82" i="6" s="1"/>
  <c r="AI83" i="6" s="1"/>
  <c r="AI84" i="6" s="1"/>
  <c r="AI85" i="6" s="1"/>
  <c r="AI86" i="6" s="1"/>
  <c r="AI87" i="6" s="1"/>
  <c r="AI88" i="6" s="1"/>
  <c r="AI89" i="6" s="1"/>
  <c r="AI90" i="6" s="1"/>
  <c r="AI91" i="6" s="1"/>
  <c r="AI92" i="6" s="1"/>
  <c r="AI93" i="6" s="1"/>
  <c r="AI94" i="6" s="1"/>
  <c r="AI95" i="6" s="1"/>
  <c r="AI96" i="6" s="1"/>
  <c r="AI97" i="6" s="1"/>
  <c r="AI98" i="6" s="1"/>
  <c r="AI99" i="6" s="1"/>
  <c r="AI100" i="6" s="1"/>
  <c r="AI101" i="6" s="1"/>
  <c r="AI102" i="6" s="1"/>
  <c r="AI103" i="6" s="1"/>
  <c r="AI104" i="6" s="1"/>
  <c r="AI105" i="6" s="1"/>
  <c r="AI106" i="6" s="1"/>
  <c r="AI107" i="6" s="1"/>
  <c r="AI108" i="6" s="1"/>
  <c r="AI109" i="6" s="1"/>
  <c r="AI110" i="6" s="1"/>
  <c r="AI111" i="6" s="1"/>
  <c r="AI112" i="6" s="1"/>
  <c r="AI113" i="6" s="1"/>
  <c r="AI114" i="6" s="1"/>
  <c r="AI115" i="6" s="1"/>
  <c r="AI116" i="6" s="1"/>
  <c r="AI117" i="6" s="1"/>
  <c r="AI118" i="6" s="1"/>
  <c r="AI119" i="6" s="1"/>
  <c r="AI120" i="6" s="1"/>
  <c r="AI121" i="6" s="1"/>
  <c r="AI122" i="6" s="1"/>
  <c r="AI123" i="6" s="1"/>
  <c r="AI124" i="6" s="1"/>
  <c r="AI125" i="6" s="1"/>
  <c r="AI126" i="6" s="1"/>
  <c r="AI127" i="6" s="1"/>
  <c r="AI128" i="6" s="1"/>
  <c r="AI129" i="6" s="1"/>
  <c r="AI130" i="6" s="1"/>
  <c r="AI131" i="6" s="1"/>
  <c r="AI132" i="6" s="1"/>
  <c r="AI133" i="6" s="1"/>
  <c r="AI134" i="6" s="1"/>
  <c r="AI135" i="6" s="1"/>
  <c r="AI136" i="6" s="1"/>
  <c r="AI137" i="6" s="1"/>
  <c r="AI138" i="6" s="1"/>
  <c r="AI139" i="6" s="1"/>
  <c r="L66" i="6"/>
  <c r="AE66" i="6"/>
  <c r="L61" i="6"/>
  <c r="M64" i="6"/>
  <c r="AH51" i="6"/>
  <c r="AI51" i="6" s="1"/>
  <c r="AI52" i="6" s="1"/>
  <c r="AI53" i="6" s="1"/>
  <c r="AI54" i="6" s="1"/>
  <c r="AE57" i="6"/>
  <c r="L56" i="6"/>
  <c r="M51" i="6"/>
  <c r="M57" i="6"/>
  <c r="L57" i="6"/>
  <c r="AE56" i="6"/>
  <c r="L64" i="6"/>
  <c r="AH60" i="6"/>
  <c r="AH59" i="6"/>
  <c r="L59" i="6"/>
  <c r="M55" i="6"/>
  <c r="AE55" i="6"/>
  <c r="AH55" i="6"/>
  <c r="AF51" i="6"/>
  <c r="AF52" i="6" s="1"/>
  <c r="AF53" i="6" s="1"/>
  <c r="AF54" i="6" s="1"/>
  <c r="AF55" i="6" s="1"/>
  <c r="AF56" i="6" s="1"/>
  <c r="AF57" i="6" s="1"/>
  <c r="AF58" i="6" s="1"/>
  <c r="AF59" i="6" s="1"/>
  <c r="AF60" i="6" s="1"/>
  <c r="AF61" i="6" s="1"/>
  <c r="AF62" i="6" s="1"/>
  <c r="AF63" i="6" s="1"/>
  <c r="AF64" i="6" s="1"/>
  <c r="AF65" i="6" s="1"/>
  <c r="AF66" i="6" s="1"/>
  <c r="AF67" i="6" s="1"/>
  <c r="AF68" i="6" s="1"/>
  <c r="E5438" i="26"/>
  <c r="E5439" i="26"/>
  <c r="E5326" i="26"/>
  <c r="E5327" i="26"/>
  <c r="E3414" i="26"/>
  <c r="E3445" i="26"/>
  <c r="AI55" i="6" l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H96" i="32"/>
  <c r="E96" i="32"/>
  <c r="C96" i="32"/>
  <c r="H95" i="32"/>
  <c r="E95" i="32"/>
  <c r="C95" i="32"/>
  <c r="H94" i="32"/>
  <c r="E94" i="32"/>
  <c r="F94" i="32" s="1"/>
  <c r="C94" i="32"/>
  <c r="H93" i="32"/>
  <c r="E93" i="32"/>
  <c r="C93" i="32"/>
  <c r="H92" i="32"/>
  <c r="E92" i="32"/>
  <c r="C92" i="32"/>
  <c r="H91" i="32"/>
  <c r="E91" i="32"/>
  <c r="F91" i="32" s="1"/>
  <c r="G91" i="32" s="1"/>
  <c r="C91" i="32"/>
  <c r="H90" i="32"/>
  <c r="E90" i="32"/>
  <c r="C90" i="32"/>
  <c r="H89" i="32"/>
  <c r="E89" i="32"/>
  <c r="C89" i="32"/>
  <c r="H88" i="32"/>
  <c r="E88" i="32"/>
  <c r="C88" i="32"/>
  <c r="H87" i="32"/>
  <c r="E87" i="32"/>
  <c r="C87" i="32"/>
  <c r="H86" i="32"/>
  <c r="E86" i="32"/>
  <c r="F86" i="32" s="1"/>
  <c r="C86" i="32"/>
  <c r="H85" i="32"/>
  <c r="E85" i="32"/>
  <c r="C85" i="32"/>
  <c r="H84" i="32"/>
  <c r="E84" i="32"/>
  <c r="F84" i="32" s="1"/>
  <c r="G84" i="32" s="1"/>
  <c r="C84" i="32"/>
  <c r="H83" i="32"/>
  <c r="E83" i="32"/>
  <c r="C83" i="32"/>
  <c r="H82" i="32"/>
  <c r="E82" i="32"/>
  <c r="C82" i="32"/>
  <c r="H81" i="32"/>
  <c r="E81" i="32"/>
  <c r="C81" i="32"/>
  <c r="H80" i="32"/>
  <c r="E80" i="32"/>
  <c r="C80" i="32"/>
  <c r="H79" i="32"/>
  <c r="E79" i="32"/>
  <c r="F80" i="32" s="1"/>
  <c r="G80" i="32" s="1"/>
  <c r="C79" i="32"/>
  <c r="H78" i="32"/>
  <c r="E78" i="32"/>
  <c r="C78" i="32"/>
  <c r="H77" i="32"/>
  <c r="E77" i="32"/>
  <c r="C77" i="32"/>
  <c r="H76" i="32"/>
  <c r="E76" i="32"/>
  <c r="F76" i="32" s="1"/>
  <c r="C76" i="32"/>
  <c r="H75" i="32"/>
  <c r="E75" i="32"/>
  <c r="C75" i="32"/>
  <c r="H74" i="32"/>
  <c r="E74" i="32"/>
  <c r="C74" i="32"/>
  <c r="H73" i="32"/>
  <c r="E73" i="32"/>
  <c r="C73" i="32"/>
  <c r="H72" i="32"/>
  <c r="E72" i="32"/>
  <c r="C72" i="32"/>
  <c r="H71" i="32"/>
  <c r="E71" i="32"/>
  <c r="F72" i="32" s="1"/>
  <c r="G72" i="32" s="1"/>
  <c r="C71" i="32"/>
  <c r="H70" i="32"/>
  <c r="E70" i="32"/>
  <c r="C70" i="32"/>
  <c r="H69" i="32"/>
  <c r="E69" i="32"/>
  <c r="F69" i="32" s="1"/>
  <c r="G69" i="32" s="1"/>
  <c r="C69" i="32"/>
  <c r="H68" i="32"/>
  <c r="E68" i="32"/>
  <c r="F68" i="32" s="1"/>
  <c r="G68" i="32" s="1"/>
  <c r="C68" i="32"/>
  <c r="H67" i="32"/>
  <c r="E67" i="32"/>
  <c r="H66" i="32"/>
  <c r="E66" i="32"/>
  <c r="C66" i="32"/>
  <c r="H65" i="32"/>
  <c r="E65" i="32"/>
  <c r="C65" i="32"/>
  <c r="H64" i="32"/>
  <c r="E64" i="32"/>
  <c r="C64" i="32"/>
  <c r="E63" i="32"/>
  <c r="C63" i="32"/>
  <c r="H62" i="32"/>
  <c r="E62" i="32"/>
  <c r="C62" i="32"/>
  <c r="H61" i="32"/>
  <c r="E61" i="32"/>
  <c r="C61" i="32"/>
  <c r="E60" i="32"/>
  <c r="C60" i="32"/>
  <c r="H59" i="32"/>
  <c r="E59" i="32"/>
  <c r="F59" i="32" s="1"/>
  <c r="G59" i="32" s="1"/>
  <c r="C59" i="32"/>
  <c r="H58" i="32"/>
  <c r="E58" i="32"/>
  <c r="C58" i="32"/>
  <c r="H57" i="32"/>
  <c r="E57" i="32"/>
  <c r="C57" i="32"/>
  <c r="H56" i="32"/>
  <c r="E56" i="32"/>
  <c r="C56" i="32"/>
  <c r="H55" i="32"/>
  <c r="E55" i="32"/>
  <c r="C55" i="32"/>
  <c r="H54" i="32"/>
  <c r="E54" i="32"/>
  <c r="F54" i="32" s="1"/>
  <c r="C54" i="32"/>
  <c r="H53" i="32"/>
  <c r="E53" i="32"/>
  <c r="C53" i="32"/>
  <c r="H52" i="32"/>
  <c r="E52" i="32"/>
  <c r="F52" i="32" s="1"/>
  <c r="G52" i="32" s="1"/>
  <c r="C52" i="32"/>
  <c r="H51" i="32"/>
  <c r="E51" i="32"/>
  <c r="F51" i="32" s="1"/>
  <c r="G51" i="32" s="1"/>
  <c r="C51" i="32"/>
  <c r="H50" i="32"/>
  <c r="E50" i="32"/>
  <c r="C50" i="32"/>
  <c r="H49" i="32"/>
  <c r="E49" i="32"/>
  <c r="C49" i="32"/>
  <c r="H48" i="32"/>
  <c r="E48" i="32"/>
  <c r="C48" i="32"/>
  <c r="H47" i="32"/>
  <c r="E47" i="32"/>
  <c r="F48" i="32" s="1"/>
  <c r="C47" i="32"/>
  <c r="H46" i="32"/>
  <c r="E46" i="32"/>
  <c r="F46" i="32" s="1"/>
  <c r="C46" i="32"/>
  <c r="H45" i="32"/>
  <c r="E45" i="32"/>
  <c r="C45" i="32"/>
  <c r="H44" i="32"/>
  <c r="E44" i="32"/>
  <c r="F44" i="32" s="1"/>
  <c r="G44" i="32" s="1"/>
  <c r="C44" i="32"/>
  <c r="H43" i="32"/>
  <c r="E43" i="32"/>
  <c r="C43" i="32"/>
  <c r="H42" i="32"/>
  <c r="E42" i="32"/>
  <c r="F43" i="32" s="1"/>
  <c r="C42" i="32"/>
  <c r="E41" i="32"/>
  <c r="C41" i="32"/>
  <c r="H40" i="32"/>
  <c r="E40" i="32"/>
  <c r="C40" i="32"/>
  <c r="H39" i="32"/>
  <c r="F39" i="32"/>
  <c r="G39" i="32" s="1"/>
  <c r="E39" i="32"/>
  <c r="F40" i="32" s="1"/>
  <c r="C39" i="32"/>
  <c r="E38" i="32"/>
  <c r="C38" i="32"/>
  <c r="H37" i="32"/>
  <c r="E37" i="32"/>
  <c r="F37" i="32" s="1"/>
  <c r="C37" i="32"/>
  <c r="H36" i="32"/>
  <c r="F36" i="32"/>
  <c r="G36" i="32" s="1"/>
  <c r="E36" i="32"/>
  <c r="C36" i="32"/>
  <c r="H35" i="32"/>
  <c r="E35" i="32"/>
  <c r="F35" i="32" s="1"/>
  <c r="C35" i="32"/>
  <c r="G34" i="32"/>
  <c r="G33" i="32"/>
  <c r="G32" i="32"/>
  <c r="G31" i="32"/>
  <c r="G30" i="32"/>
  <c r="G29" i="32"/>
  <c r="G28" i="32"/>
  <c r="G27" i="32"/>
  <c r="G26" i="32"/>
  <c r="G25" i="32"/>
  <c r="G24" i="32"/>
  <c r="G23" i="32"/>
  <c r="G22" i="32"/>
  <c r="G21" i="32"/>
  <c r="G20" i="32"/>
  <c r="G19" i="32"/>
  <c r="G18" i="32"/>
  <c r="G17" i="32"/>
  <c r="G16" i="32"/>
  <c r="G15" i="32"/>
  <c r="G14" i="32"/>
  <c r="G13" i="32"/>
  <c r="G12" i="32"/>
  <c r="G11" i="32"/>
  <c r="G10" i="32"/>
  <c r="G9" i="32"/>
  <c r="G8" i="32"/>
  <c r="G7" i="32"/>
  <c r="G6" i="32"/>
  <c r="G5" i="32"/>
  <c r="G4" i="32"/>
  <c r="G3" i="32"/>
  <c r="G43" i="32" l="1"/>
  <c r="F47" i="32"/>
  <c r="G47" i="32" s="1"/>
  <c r="F88" i="32"/>
  <c r="G88" i="32" s="1"/>
  <c r="F56" i="32"/>
  <c r="G56" i="32" s="1"/>
  <c r="F60" i="32"/>
  <c r="G60" i="32" s="1"/>
  <c r="F70" i="32"/>
  <c r="F87" i="32"/>
  <c r="G87" i="32" s="1"/>
  <c r="F92" i="32"/>
  <c r="G92" i="32" s="1"/>
  <c r="F38" i="32"/>
  <c r="G38" i="32" s="1"/>
  <c r="F64" i="32"/>
  <c r="G64" i="32" s="1"/>
  <c r="G48" i="32"/>
  <c r="F62" i="32"/>
  <c r="F55" i="32"/>
  <c r="F75" i="32"/>
  <c r="G75" i="32" s="1"/>
  <c r="F85" i="32"/>
  <c r="G85" i="32" s="1"/>
  <c r="F96" i="32"/>
  <c r="G96" i="32" s="1"/>
  <c r="F53" i="32"/>
  <c r="G53" i="32" s="1"/>
  <c r="F63" i="32"/>
  <c r="G63" i="32" s="1"/>
  <c r="F78" i="32"/>
  <c r="F83" i="32"/>
  <c r="G83" i="32" s="1"/>
  <c r="F95" i="32"/>
  <c r="G95" i="32" s="1"/>
  <c r="G40" i="32"/>
  <c r="G55" i="32"/>
  <c r="F71" i="32"/>
  <c r="G71" i="32" s="1"/>
  <c r="G76" i="32"/>
  <c r="G35" i="32"/>
  <c r="G37" i="32"/>
  <c r="F67" i="32"/>
  <c r="G67" i="32" s="1"/>
  <c r="F79" i="32"/>
  <c r="G79" i="32" s="1"/>
  <c r="F50" i="32"/>
  <c r="G50" i="32" s="1"/>
  <c r="F49" i="32"/>
  <c r="G49" i="32" s="1"/>
  <c r="F82" i="32"/>
  <c r="G82" i="32" s="1"/>
  <c r="F81" i="32"/>
  <c r="G81" i="32" s="1"/>
  <c r="F66" i="32"/>
  <c r="G66" i="32" s="1"/>
  <c r="F65" i="32"/>
  <c r="G65" i="32" s="1"/>
  <c r="G54" i="32"/>
  <c r="G70" i="32"/>
  <c r="G86" i="32"/>
  <c r="F45" i="32"/>
  <c r="G45" i="32" s="1"/>
  <c r="F61" i="32"/>
  <c r="G61" i="32" s="1"/>
  <c r="F77" i="32"/>
  <c r="G77" i="32" s="1"/>
  <c r="F93" i="32"/>
  <c r="G93" i="32" s="1"/>
  <c r="F42" i="32"/>
  <c r="G42" i="32" s="1"/>
  <c r="F41" i="32"/>
  <c r="G41" i="32" s="1"/>
  <c r="F58" i="32"/>
  <c r="G58" i="32" s="1"/>
  <c r="F57" i="32"/>
  <c r="G57" i="32" s="1"/>
  <c r="F74" i="32"/>
  <c r="G74" i="32" s="1"/>
  <c r="F73" i="32"/>
  <c r="G73" i="32" s="1"/>
  <c r="F90" i="32"/>
  <c r="G90" i="32" s="1"/>
  <c r="F89" i="32"/>
  <c r="G89" i="32" s="1"/>
  <c r="G46" i="32"/>
  <c r="G62" i="32"/>
  <c r="G78" i="32"/>
  <c r="G94" i="32"/>
  <c r="E819" i="30"/>
  <c r="H166" i="30"/>
  <c r="H149" i="30"/>
  <c r="C808" i="30" l="1"/>
  <c r="E808" i="30"/>
  <c r="H808" i="30"/>
  <c r="C809" i="30"/>
  <c r="E809" i="30"/>
  <c r="F809" i="30" s="1"/>
  <c r="H809" i="30"/>
  <c r="C810" i="30"/>
  <c r="E810" i="30"/>
  <c r="F810" i="30" s="1"/>
  <c r="G810" i="30" s="1"/>
  <c r="C811" i="30"/>
  <c r="E811" i="30"/>
  <c r="H811" i="30"/>
  <c r="C812" i="30"/>
  <c r="E812" i="30"/>
  <c r="F812" i="30"/>
  <c r="H812" i="30"/>
  <c r="C813" i="30"/>
  <c r="E813" i="30"/>
  <c r="F813" i="30" s="1"/>
  <c r="C814" i="30"/>
  <c r="E814" i="30"/>
  <c r="H814" i="30"/>
  <c r="C815" i="30"/>
  <c r="E815" i="30"/>
  <c r="F815" i="30" s="1"/>
  <c r="G815" i="30" s="1"/>
  <c r="H815" i="30"/>
  <c r="C816" i="30"/>
  <c r="E816" i="30"/>
  <c r="H816" i="30"/>
  <c r="C817" i="30"/>
  <c r="E817" i="30"/>
  <c r="H817" i="30"/>
  <c r="C818" i="30"/>
  <c r="E818" i="30"/>
  <c r="F818" i="30" s="1"/>
  <c r="H818" i="30"/>
  <c r="C819" i="30"/>
  <c r="H819" i="30"/>
  <c r="C820" i="30"/>
  <c r="E820" i="30"/>
  <c r="F820" i="30" s="1"/>
  <c r="H820" i="30"/>
  <c r="C821" i="30"/>
  <c r="E821" i="30"/>
  <c r="F821" i="30" s="1"/>
  <c r="H821" i="30"/>
  <c r="C822" i="30"/>
  <c r="E822" i="30"/>
  <c r="H822" i="30"/>
  <c r="C823" i="30"/>
  <c r="E823" i="30"/>
  <c r="H823" i="30"/>
  <c r="C824" i="30"/>
  <c r="E824" i="30"/>
  <c r="H824" i="30"/>
  <c r="C825" i="30"/>
  <c r="E825" i="30"/>
  <c r="H825" i="30"/>
  <c r="C826" i="30"/>
  <c r="E826" i="30"/>
  <c r="F826" i="30" s="1"/>
  <c r="H826" i="30"/>
  <c r="C827" i="30"/>
  <c r="E827" i="30"/>
  <c r="H827" i="30"/>
  <c r="C828" i="30"/>
  <c r="E828" i="30"/>
  <c r="F828" i="30" s="1"/>
  <c r="H828" i="30"/>
  <c r="C829" i="30"/>
  <c r="E829" i="30"/>
  <c r="H829" i="30"/>
  <c r="C830" i="30"/>
  <c r="E830" i="30"/>
  <c r="H830" i="30"/>
  <c r="C831" i="30"/>
  <c r="E831" i="30"/>
  <c r="F831" i="30" s="1"/>
  <c r="G831" i="30" s="1"/>
  <c r="H831" i="30"/>
  <c r="C832" i="30"/>
  <c r="E832" i="30"/>
  <c r="C833" i="30"/>
  <c r="E833" i="30"/>
  <c r="H833" i="30"/>
  <c r="C834" i="30"/>
  <c r="E834" i="30"/>
  <c r="F834" i="30" s="1"/>
  <c r="G834" i="30" s="1"/>
  <c r="H834" i="30"/>
  <c r="C835" i="30"/>
  <c r="E835" i="30"/>
  <c r="C836" i="30"/>
  <c r="E836" i="30"/>
  <c r="H836" i="30"/>
  <c r="C837" i="30"/>
  <c r="E837" i="30"/>
  <c r="H837" i="30"/>
  <c r="C838" i="30"/>
  <c r="E838" i="30"/>
  <c r="H838" i="30"/>
  <c r="C839" i="30"/>
  <c r="E839" i="30"/>
  <c r="H839" i="30"/>
  <c r="C840" i="30"/>
  <c r="E840" i="30"/>
  <c r="F840" i="30" s="1"/>
  <c r="H840" i="30"/>
  <c r="C841" i="30"/>
  <c r="E841" i="30"/>
  <c r="H841" i="30"/>
  <c r="C842" i="30"/>
  <c r="E842" i="30"/>
  <c r="H842" i="30"/>
  <c r="C843" i="30"/>
  <c r="E843" i="30"/>
  <c r="F843" i="30" s="1"/>
  <c r="G843" i="30" s="1"/>
  <c r="H843" i="30"/>
  <c r="C844" i="30"/>
  <c r="E844" i="30"/>
  <c r="H844" i="30"/>
  <c r="C845" i="30"/>
  <c r="E845" i="30"/>
  <c r="F845" i="30" s="1"/>
  <c r="G845" i="30" s="1"/>
  <c r="H845" i="30"/>
  <c r="C846" i="30"/>
  <c r="E846" i="30"/>
  <c r="H846" i="30"/>
  <c r="C847" i="30"/>
  <c r="E847" i="30"/>
  <c r="H847" i="30"/>
  <c r="C848" i="30"/>
  <c r="E848" i="30"/>
  <c r="F848" i="30" s="1"/>
  <c r="H848" i="30"/>
  <c r="C849" i="30"/>
  <c r="E849" i="30"/>
  <c r="H849" i="30"/>
  <c r="C850" i="30"/>
  <c r="E850" i="30"/>
  <c r="F850" i="30" s="1"/>
  <c r="G850" i="30" s="1"/>
  <c r="H850" i="30"/>
  <c r="C851" i="30"/>
  <c r="E851" i="30"/>
  <c r="H851" i="30"/>
  <c r="C852" i="30"/>
  <c r="E852" i="30"/>
  <c r="H852" i="30"/>
  <c r="C853" i="30"/>
  <c r="E853" i="30"/>
  <c r="H853" i="30"/>
  <c r="C854" i="30"/>
  <c r="E854" i="30"/>
  <c r="H854" i="30"/>
  <c r="C855" i="30"/>
  <c r="E855" i="30"/>
  <c r="F855" i="30" s="1"/>
  <c r="H855" i="30"/>
  <c r="C856" i="30"/>
  <c r="E856" i="30"/>
  <c r="F856" i="30" s="1"/>
  <c r="G856" i="30" s="1"/>
  <c r="H856" i="30"/>
  <c r="C857" i="30"/>
  <c r="E857" i="30"/>
  <c r="H857" i="30"/>
  <c r="C858" i="30"/>
  <c r="E858" i="30"/>
  <c r="H858" i="30"/>
  <c r="C859" i="30"/>
  <c r="E859" i="30"/>
  <c r="H859" i="30"/>
  <c r="C860" i="30"/>
  <c r="E860" i="30"/>
  <c r="H860" i="30"/>
  <c r="C861" i="30"/>
  <c r="E861" i="30"/>
  <c r="F861" i="30" s="1"/>
  <c r="H861" i="30"/>
  <c r="C862" i="30"/>
  <c r="E862" i="30"/>
  <c r="H862" i="30"/>
  <c r="C863" i="30"/>
  <c r="E863" i="30"/>
  <c r="F863" i="30" s="1"/>
  <c r="H863" i="30"/>
  <c r="C864" i="30"/>
  <c r="E864" i="30"/>
  <c r="F864" i="30" s="1"/>
  <c r="H864" i="30"/>
  <c r="C865" i="30"/>
  <c r="E865" i="30"/>
  <c r="H865" i="30"/>
  <c r="C866" i="30"/>
  <c r="E866" i="30"/>
  <c r="F866" i="30" s="1"/>
  <c r="H866" i="30"/>
  <c r="C867" i="30"/>
  <c r="E867" i="30"/>
  <c r="H867" i="30"/>
  <c r="C868" i="30"/>
  <c r="E868" i="30"/>
  <c r="F868" i="30" s="1"/>
  <c r="H868" i="30"/>
  <c r="C713" i="30"/>
  <c r="E713" i="30"/>
  <c r="H713" i="30"/>
  <c r="C714" i="30"/>
  <c r="E714" i="30"/>
  <c r="H714" i="30"/>
  <c r="C715" i="30"/>
  <c r="E715" i="30"/>
  <c r="C716" i="30"/>
  <c r="E716" i="30"/>
  <c r="H716" i="30"/>
  <c r="C717" i="30"/>
  <c r="E717" i="30"/>
  <c r="H717" i="30"/>
  <c r="C718" i="30"/>
  <c r="E718" i="30"/>
  <c r="F718" i="30" s="1"/>
  <c r="C719" i="30"/>
  <c r="E719" i="30"/>
  <c r="H719" i="30"/>
  <c r="C720" i="30"/>
  <c r="E720" i="30"/>
  <c r="H720" i="30"/>
  <c r="C721" i="30"/>
  <c r="E721" i="30"/>
  <c r="F721" i="30" s="1"/>
  <c r="G721" i="30" s="1"/>
  <c r="H721" i="30"/>
  <c r="C722" i="30"/>
  <c r="E722" i="30"/>
  <c r="H722" i="30"/>
  <c r="C723" i="30"/>
  <c r="E723" i="30"/>
  <c r="H723" i="30"/>
  <c r="C724" i="30"/>
  <c r="E724" i="30"/>
  <c r="F724" i="30" s="1"/>
  <c r="H724" i="30"/>
  <c r="C725" i="30"/>
  <c r="E725" i="30"/>
  <c r="H725" i="30"/>
  <c r="C726" i="30"/>
  <c r="E726" i="30"/>
  <c r="F726" i="30" s="1"/>
  <c r="H726" i="30"/>
  <c r="C727" i="30"/>
  <c r="E727" i="30"/>
  <c r="F727" i="30" s="1"/>
  <c r="H727" i="30"/>
  <c r="C728" i="30"/>
  <c r="E728" i="30"/>
  <c r="H728" i="30"/>
  <c r="C729" i="30"/>
  <c r="E729" i="30"/>
  <c r="F729" i="30" s="1"/>
  <c r="G729" i="30" s="1"/>
  <c r="H729" i="30"/>
  <c r="C730" i="30"/>
  <c r="E730" i="30"/>
  <c r="H730" i="30"/>
  <c r="C731" i="30"/>
  <c r="E731" i="30"/>
  <c r="H731" i="30"/>
  <c r="C732" i="30"/>
  <c r="E732" i="30"/>
  <c r="H732" i="30"/>
  <c r="C733" i="30"/>
  <c r="E733" i="30"/>
  <c r="H733" i="30"/>
  <c r="C734" i="30"/>
  <c r="E734" i="30"/>
  <c r="H734" i="30"/>
  <c r="C735" i="30"/>
  <c r="E735" i="30"/>
  <c r="F735" i="30" s="1"/>
  <c r="G735" i="30" s="1"/>
  <c r="H735" i="30"/>
  <c r="C736" i="30"/>
  <c r="E736" i="30"/>
  <c r="H736" i="30"/>
  <c r="C737" i="30"/>
  <c r="E737" i="30"/>
  <c r="C738" i="30"/>
  <c r="E738" i="30"/>
  <c r="H738" i="30"/>
  <c r="C739" i="30"/>
  <c r="E739" i="30"/>
  <c r="H739" i="30"/>
  <c r="C740" i="30"/>
  <c r="E740" i="30"/>
  <c r="F740" i="30" s="1"/>
  <c r="G740" i="30" s="1"/>
  <c r="C741" i="30"/>
  <c r="E741" i="30"/>
  <c r="F741" i="30" s="1"/>
  <c r="H741" i="30"/>
  <c r="C742" i="30"/>
  <c r="E742" i="30"/>
  <c r="H742" i="30"/>
  <c r="C743" i="30"/>
  <c r="E743" i="30"/>
  <c r="F743" i="30" s="1"/>
  <c r="H743" i="30"/>
  <c r="C744" i="30"/>
  <c r="E744" i="30"/>
  <c r="H744" i="30"/>
  <c r="C745" i="30"/>
  <c r="E745" i="30"/>
  <c r="F745" i="30"/>
  <c r="H745" i="30"/>
  <c r="C746" i="30"/>
  <c r="E746" i="30"/>
  <c r="F746" i="30" s="1"/>
  <c r="H746" i="30"/>
  <c r="C747" i="30"/>
  <c r="E747" i="30"/>
  <c r="H747" i="30"/>
  <c r="C748" i="30"/>
  <c r="E748" i="30"/>
  <c r="F748" i="30" s="1"/>
  <c r="H748" i="30"/>
  <c r="C749" i="30"/>
  <c r="E749" i="30"/>
  <c r="H749" i="30"/>
  <c r="C750" i="30"/>
  <c r="E750" i="30"/>
  <c r="H750" i="30"/>
  <c r="C751" i="30"/>
  <c r="E751" i="30"/>
  <c r="F751" i="30" s="1"/>
  <c r="H751" i="30"/>
  <c r="C752" i="30"/>
  <c r="E752" i="30"/>
  <c r="H752" i="30"/>
  <c r="C753" i="30"/>
  <c r="E753" i="30"/>
  <c r="F753" i="30" s="1"/>
  <c r="G753" i="30" s="1"/>
  <c r="H753" i="30"/>
  <c r="C754" i="30"/>
  <c r="E754" i="30"/>
  <c r="H754" i="30"/>
  <c r="C755" i="30"/>
  <c r="E755" i="30"/>
  <c r="H755" i="30"/>
  <c r="C756" i="30"/>
  <c r="E756" i="30"/>
  <c r="H756" i="30"/>
  <c r="C757" i="30"/>
  <c r="E757" i="30"/>
  <c r="H757" i="30"/>
  <c r="C758" i="30"/>
  <c r="E758" i="30"/>
  <c r="H758" i="30"/>
  <c r="C759" i="30"/>
  <c r="E759" i="30"/>
  <c r="F759" i="30" s="1"/>
  <c r="G759" i="30" s="1"/>
  <c r="H759" i="30"/>
  <c r="C760" i="30"/>
  <c r="E760" i="30"/>
  <c r="H760" i="30"/>
  <c r="C761" i="30"/>
  <c r="E761" i="30"/>
  <c r="H761" i="30"/>
  <c r="C762" i="30"/>
  <c r="E762" i="30"/>
  <c r="F762" i="30" s="1"/>
  <c r="G762" i="30" s="1"/>
  <c r="H762" i="30"/>
  <c r="C763" i="30"/>
  <c r="E763" i="30"/>
  <c r="H763" i="30"/>
  <c r="C764" i="30"/>
  <c r="E764" i="30"/>
  <c r="F764" i="30" s="1"/>
  <c r="H764" i="30"/>
  <c r="C765" i="30"/>
  <c r="E765" i="30"/>
  <c r="H765" i="30"/>
  <c r="C766" i="30"/>
  <c r="E766" i="30"/>
  <c r="F766" i="30" s="1"/>
  <c r="H766" i="30"/>
  <c r="C767" i="30"/>
  <c r="E767" i="30"/>
  <c r="H767" i="30"/>
  <c r="C768" i="30"/>
  <c r="E768" i="30"/>
  <c r="H768" i="30"/>
  <c r="C769" i="30"/>
  <c r="E769" i="30"/>
  <c r="F769" i="30" s="1"/>
  <c r="H769" i="30"/>
  <c r="C770" i="30"/>
  <c r="E770" i="30"/>
  <c r="H770" i="30"/>
  <c r="C771" i="30"/>
  <c r="E771" i="30"/>
  <c r="F771" i="30" s="1"/>
  <c r="H771" i="30"/>
  <c r="C772" i="30"/>
  <c r="E772" i="30"/>
  <c r="F772" i="30" s="1"/>
  <c r="H772" i="30"/>
  <c r="C773" i="30"/>
  <c r="E773" i="30"/>
  <c r="H773" i="30"/>
  <c r="C618" i="30"/>
  <c r="E618" i="30"/>
  <c r="H618" i="30"/>
  <c r="C619" i="30"/>
  <c r="E619" i="30"/>
  <c r="F619" i="30" s="1"/>
  <c r="H619" i="30"/>
  <c r="C620" i="30"/>
  <c r="E620" i="30"/>
  <c r="F620" i="30" s="1"/>
  <c r="G620" i="30" s="1"/>
  <c r="C621" i="30"/>
  <c r="E621" i="30"/>
  <c r="F622" i="30" s="1"/>
  <c r="G622" i="30" s="1"/>
  <c r="H621" i="30"/>
  <c r="C622" i="30"/>
  <c r="E622" i="30"/>
  <c r="H622" i="30"/>
  <c r="C623" i="30"/>
  <c r="E623" i="30"/>
  <c r="F623" i="30" s="1"/>
  <c r="C624" i="30"/>
  <c r="E624" i="30"/>
  <c r="F624" i="30" s="1"/>
  <c r="H624" i="30"/>
  <c r="C625" i="30"/>
  <c r="E625" i="30"/>
  <c r="H625" i="30"/>
  <c r="C626" i="30"/>
  <c r="E626" i="30"/>
  <c r="H626" i="30"/>
  <c r="C627" i="30"/>
  <c r="E627" i="30"/>
  <c r="F627" i="30" s="1"/>
  <c r="G627" i="30" s="1"/>
  <c r="H627" i="30"/>
  <c r="C628" i="30"/>
  <c r="E628" i="30"/>
  <c r="F628" i="30" s="1"/>
  <c r="H628" i="30"/>
  <c r="C629" i="30"/>
  <c r="E629" i="30"/>
  <c r="F629" i="30" s="1"/>
  <c r="G629" i="30" s="1"/>
  <c r="H629" i="30"/>
  <c r="C630" i="30"/>
  <c r="E630" i="30"/>
  <c r="F630" i="30" s="1"/>
  <c r="H630" i="30"/>
  <c r="C631" i="30"/>
  <c r="E631" i="30"/>
  <c r="H631" i="30"/>
  <c r="C632" i="30"/>
  <c r="E632" i="30"/>
  <c r="H632" i="30"/>
  <c r="C633" i="30"/>
  <c r="E633" i="30"/>
  <c r="H633" i="30"/>
  <c r="C634" i="30"/>
  <c r="E634" i="30"/>
  <c r="H634" i="30"/>
  <c r="C635" i="30"/>
  <c r="E635" i="30"/>
  <c r="F635" i="30" s="1"/>
  <c r="H635" i="30"/>
  <c r="C636" i="30"/>
  <c r="E636" i="30"/>
  <c r="F636" i="30" s="1"/>
  <c r="G636" i="30" s="1"/>
  <c r="H636" i="30"/>
  <c r="C637" i="30"/>
  <c r="E637" i="30"/>
  <c r="H637" i="30"/>
  <c r="C638" i="30"/>
  <c r="E638" i="30"/>
  <c r="F638" i="30" s="1"/>
  <c r="H638" i="30"/>
  <c r="C639" i="30"/>
  <c r="E639" i="30"/>
  <c r="H639" i="30"/>
  <c r="C640" i="30"/>
  <c r="E640" i="30"/>
  <c r="H640" i="30"/>
  <c r="C641" i="30"/>
  <c r="E641" i="30"/>
  <c r="H641" i="30"/>
  <c r="C642" i="30"/>
  <c r="E642" i="30"/>
  <c r="C643" i="30"/>
  <c r="E643" i="30"/>
  <c r="F643" i="30" s="1"/>
  <c r="G643" i="30" s="1"/>
  <c r="H643" i="30"/>
  <c r="C644" i="30"/>
  <c r="E644" i="30"/>
  <c r="F644" i="30" s="1"/>
  <c r="G644" i="30" s="1"/>
  <c r="H644" i="30"/>
  <c r="C645" i="30"/>
  <c r="E645" i="30"/>
  <c r="C646" i="30"/>
  <c r="E646" i="30"/>
  <c r="H646" i="30"/>
  <c r="C647" i="30"/>
  <c r="E647" i="30"/>
  <c r="F647" i="30" s="1"/>
  <c r="H647" i="30"/>
  <c r="C648" i="30"/>
  <c r="E648" i="30"/>
  <c r="H648" i="30"/>
  <c r="C649" i="30"/>
  <c r="E649" i="30"/>
  <c r="F649" i="30" s="1"/>
  <c r="G649" i="30" s="1"/>
  <c r="H649" i="30"/>
  <c r="C650" i="30"/>
  <c r="E650" i="30"/>
  <c r="H650" i="30"/>
  <c r="C651" i="30"/>
  <c r="E651" i="30"/>
  <c r="H651" i="30"/>
  <c r="C652" i="30"/>
  <c r="E652" i="30"/>
  <c r="F652" i="30" s="1"/>
  <c r="H652" i="30"/>
  <c r="C653" i="30"/>
  <c r="E653" i="30"/>
  <c r="H653" i="30"/>
  <c r="C654" i="30"/>
  <c r="E654" i="30"/>
  <c r="H654" i="30"/>
  <c r="C655" i="30"/>
  <c r="E655" i="30"/>
  <c r="F655" i="30" s="1"/>
  <c r="G655" i="30" s="1"/>
  <c r="H655" i="30"/>
  <c r="C656" i="30"/>
  <c r="E656" i="30"/>
  <c r="H656" i="30"/>
  <c r="C657" i="30"/>
  <c r="E657" i="30"/>
  <c r="H657" i="30"/>
  <c r="C658" i="30"/>
  <c r="E658" i="30"/>
  <c r="H658" i="30"/>
  <c r="C659" i="30"/>
  <c r="E659" i="30"/>
  <c r="H659" i="30"/>
  <c r="C660" i="30"/>
  <c r="E660" i="30"/>
  <c r="F660" i="30" s="1"/>
  <c r="H660" i="30"/>
  <c r="C661" i="30"/>
  <c r="E661" i="30"/>
  <c r="H661" i="30"/>
  <c r="C662" i="30"/>
  <c r="E662" i="30"/>
  <c r="H662" i="30"/>
  <c r="C663" i="30"/>
  <c r="E663" i="30"/>
  <c r="F663" i="30" s="1"/>
  <c r="G663" i="30" s="1"/>
  <c r="H663" i="30"/>
  <c r="C664" i="30"/>
  <c r="E664" i="30"/>
  <c r="H664" i="30"/>
  <c r="C665" i="30"/>
  <c r="E665" i="30"/>
  <c r="F665" i="30" s="1"/>
  <c r="H665" i="30"/>
  <c r="C666" i="30"/>
  <c r="E666" i="30"/>
  <c r="H666" i="30"/>
  <c r="C667" i="30"/>
  <c r="E667" i="30"/>
  <c r="F667" i="30" s="1"/>
  <c r="H667" i="30"/>
  <c r="C668" i="30"/>
  <c r="E668" i="30"/>
  <c r="F668" i="30" s="1"/>
  <c r="G668" i="30" s="1"/>
  <c r="H668" i="30"/>
  <c r="C669" i="30"/>
  <c r="E669" i="30"/>
  <c r="H669" i="30"/>
  <c r="C670" i="30"/>
  <c r="E670" i="30"/>
  <c r="F670" i="30" s="1"/>
  <c r="G670" i="30" s="1"/>
  <c r="H670" i="30"/>
  <c r="C671" i="30"/>
  <c r="E671" i="30"/>
  <c r="H671" i="30"/>
  <c r="C672" i="30"/>
  <c r="E672" i="30"/>
  <c r="H672" i="30"/>
  <c r="C673" i="30"/>
  <c r="E673" i="30"/>
  <c r="F673" i="30" s="1"/>
  <c r="H673" i="30"/>
  <c r="C674" i="30"/>
  <c r="E674" i="30"/>
  <c r="H674" i="30"/>
  <c r="C675" i="30"/>
  <c r="E675" i="30"/>
  <c r="F675" i="30"/>
  <c r="G675" i="30" s="1"/>
  <c r="H675" i="30"/>
  <c r="C676" i="30"/>
  <c r="E676" i="30"/>
  <c r="F676" i="30" s="1"/>
  <c r="H676" i="30"/>
  <c r="C677" i="30"/>
  <c r="E677" i="30"/>
  <c r="F677" i="30" s="1"/>
  <c r="G677" i="30" s="1"/>
  <c r="H677" i="30"/>
  <c r="C678" i="30"/>
  <c r="E678" i="30"/>
  <c r="F678" i="30" s="1"/>
  <c r="H678" i="30"/>
  <c r="C523" i="30"/>
  <c r="E523" i="30"/>
  <c r="H523" i="30"/>
  <c r="C524" i="30"/>
  <c r="E524" i="30"/>
  <c r="F524" i="30" s="1"/>
  <c r="G524" i="30" s="1"/>
  <c r="H524" i="30"/>
  <c r="C525" i="30"/>
  <c r="E525" i="30"/>
  <c r="C526" i="30"/>
  <c r="E526" i="30"/>
  <c r="H526" i="30"/>
  <c r="C527" i="30"/>
  <c r="E527" i="30"/>
  <c r="H527" i="30"/>
  <c r="C528" i="30"/>
  <c r="E528" i="30"/>
  <c r="C529" i="30"/>
  <c r="E529" i="30"/>
  <c r="H529" i="30"/>
  <c r="C530" i="30"/>
  <c r="E530" i="30"/>
  <c r="H530" i="30"/>
  <c r="C531" i="30"/>
  <c r="E531" i="30"/>
  <c r="H531" i="30"/>
  <c r="C532" i="30"/>
  <c r="E532" i="30"/>
  <c r="H532" i="30"/>
  <c r="C533" i="30"/>
  <c r="E533" i="30"/>
  <c r="F533" i="30" s="1"/>
  <c r="H533" i="30"/>
  <c r="C534" i="30"/>
  <c r="E534" i="30"/>
  <c r="H534" i="30"/>
  <c r="C535" i="30"/>
  <c r="E535" i="30"/>
  <c r="H535" i="30"/>
  <c r="C536" i="30"/>
  <c r="E536" i="30"/>
  <c r="F536" i="30" s="1"/>
  <c r="H536" i="30"/>
  <c r="C537" i="30"/>
  <c r="E537" i="30"/>
  <c r="H537" i="30"/>
  <c r="C538" i="30"/>
  <c r="E538" i="30"/>
  <c r="H538" i="30"/>
  <c r="C539" i="30"/>
  <c r="E539" i="30"/>
  <c r="H539" i="30"/>
  <c r="C540" i="30"/>
  <c r="E540" i="30"/>
  <c r="H540" i="30"/>
  <c r="C541" i="30"/>
  <c r="E541" i="30"/>
  <c r="F541" i="30" s="1"/>
  <c r="H541" i="30"/>
  <c r="C542" i="30"/>
  <c r="E542" i="30"/>
  <c r="H542" i="30"/>
  <c r="C543" i="30"/>
  <c r="E543" i="30"/>
  <c r="H543" i="30"/>
  <c r="C544" i="30"/>
  <c r="E544" i="30"/>
  <c r="H544" i="30"/>
  <c r="C545" i="30"/>
  <c r="E545" i="30"/>
  <c r="H545" i="30"/>
  <c r="C546" i="30"/>
  <c r="E546" i="30"/>
  <c r="F546" i="30" s="1"/>
  <c r="H546" i="30"/>
  <c r="C547" i="30"/>
  <c r="E547" i="30"/>
  <c r="F548" i="30" s="1"/>
  <c r="G548" i="30" s="1"/>
  <c r="C548" i="30"/>
  <c r="E548" i="30"/>
  <c r="H548" i="30"/>
  <c r="C549" i="30"/>
  <c r="E549" i="30"/>
  <c r="F550" i="30" s="1"/>
  <c r="G550" i="30" s="1"/>
  <c r="F549" i="30"/>
  <c r="H549" i="30"/>
  <c r="C550" i="30"/>
  <c r="E550" i="30"/>
  <c r="C551" i="30"/>
  <c r="E551" i="30"/>
  <c r="F551" i="30" s="1"/>
  <c r="H551" i="30"/>
  <c r="C552" i="30"/>
  <c r="E552" i="30"/>
  <c r="H552" i="30"/>
  <c r="C553" i="30"/>
  <c r="E553" i="30"/>
  <c r="H553" i="30"/>
  <c r="C554" i="30"/>
  <c r="E554" i="30"/>
  <c r="H554" i="30"/>
  <c r="C555" i="30"/>
  <c r="E555" i="30"/>
  <c r="H555" i="30"/>
  <c r="C556" i="30"/>
  <c r="E556" i="30"/>
  <c r="H556" i="30"/>
  <c r="C557" i="30"/>
  <c r="E557" i="30"/>
  <c r="F557" i="30" s="1"/>
  <c r="G557" i="30" s="1"/>
  <c r="H557" i="30"/>
  <c r="C558" i="30"/>
  <c r="E558" i="30"/>
  <c r="H558" i="30"/>
  <c r="C559" i="30"/>
  <c r="E559" i="30"/>
  <c r="F559" i="30" s="1"/>
  <c r="H559" i="30"/>
  <c r="C560" i="30"/>
  <c r="E560" i="30"/>
  <c r="H560" i="30"/>
  <c r="C561" i="30"/>
  <c r="E561" i="30"/>
  <c r="H561" i="30"/>
  <c r="C562" i="30"/>
  <c r="E562" i="30"/>
  <c r="F562" i="30" s="1"/>
  <c r="H562" i="30"/>
  <c r="C563" i="30"/>
  <c r="E563" i="30"/>
  <c r="H563" i="30"/>
  <c r="C564" i="30"/>
  <c r="E564" i="30"/>
  <c r="F564" i="30"/>
  <c r="H564" i="30"/>
  <c r="C565" i="30"/>
  <c r="E565" i="30"/>
  <c r="F565" i="30" s="1"/>
  <c r="H565" i="30"/>
  <c r="C566" i="30"/>
  <c r="E566" i="30"/>
  <c r="H566" i="30"/>
  <c r="C567" i="30"/>
  <c r="E567" i="30"/>
  <c r="F567" i="30" s="1"/>
  <c r="H567" i="30"/>
  <c r="C568" i="30"/>
  <c r="E568" i="30"/>
  <c r="H568" i="30"/>
  <c r="C569" i="30"/>
  <c r="E569" i="30"/>
  <c r="H569" i="30"/>
  <c r="C570" i="30"/>
  <c r="E570" i="30"/>
  <c r="F570" i="30" s="1"/>
  <c r="H570" i="30"/>
  <c r="C571" i="30"/>
  <c r="E571" i="30"/>
  <c r="H571" i="30"/>
  <c r="C572" i="30"/>
  <c r="E572" i="30"/>
  <c r="F572" i="30" s="1"/>
  <c r="G572" i="30" s="1"/>
  <c r="H572" i="30"/>
  <c r="C573" i="30"/>
  <c r="E573" i="30"/>
  <c r="F573" i="30" s="1"/>
  <c r="H573" i="30"/>
  <c r="C574" i="30"/>
  <c r="E574" i="30"/>
  <c r="F574" i="30" s="1"/>
  <c r="G574" i="30" s="1"/>
  <c r="H574" i="30"/>
  <c r="C575" i="30"/>
  <c r="E575" i="30"/>
  <c r="H575" i="30"/>
  <c r="C576" i="30"/>
  <c r="E576" i="30"/>
  <c r="H576" i="30"/>
  <c r="C577" i="30"/>
  <c r="E577" i="30"/>
  <c r="F577" i="30" s="1"/>
  <c r="H577" i="30"/>
  <c r="C578" i="30"/>
  <c r="E578" i="30"/>
  <c r="H578" i="30"/>
  <c r="C579" i="30"/>
  <c r="E579" i="30"/>
  <c r="H579" i="30"/>
  <c r="C580" i="30"/>
  <c r="E580" i="30"/>
  <c r="H580" i="30"/>
  <c r="C581" i="30"/>
  <c r="E581" i="30"/>
  <c r="H581" i="30"/>
  <c r="C582" i="30"/>
  <c r="E582" i="30"/>
  <c r="F582" i="30" s="1"/>
  <c r="H582" i="30"/>
  <c r="C583" i="30"/>
  <c r="E583" i="30"/>
  <c r="H583" i="30"/>
  <c r="C428" i="30"/>
  <c r="E428" i="30"/>
  <c r="H428" i="30"/>
  <c r="C429" i="30"/>
  <c r="E429" i="30"/>
  <c r="F430" i="30" s="1"/>
  <c r="H429" i="30"/>
  <c r="C430" i="30"/>
  <c r="E430" i="30"/>
  <c r="C431" i="30"/>
  <c r="E431" i="30"/>
  <c r="F431" i="30" s="1"/>
  <c r="H431" i="30"/>
  <c r="C432" i="30"/>
  <c r="E432" i="30"/>
  <c r="H432" i="30"/>
  <c r="C433" i="30"/>
  <c r="E433" i="30"/>
  <c r="C434" i="30"/>
  <c r="E434" i="30"/>
  <c r="F434" i="30" s="1"/>
  <c r="G434" i="30" s="1"/>
  <c r="H434" i="30"/>
  <c r="C435" i="30"/>
  <c r="E435" i="30"/>
  <c r="H435" i="30"/>
  <c r="C436" i="30"/>
  <c r="E436" i="30"/>
  <c r="H436" i="30"/>
  <c r="C437" i="30"/>
  <c r="E437" i="30"/>
  <c r="F437" i="30" s="1"/>
  <c r="H437" i="30"/>
  <c r="C438" i="30"/>
  <c r="E438" i="30"/>
  <c r="H438" i="30"/>
  <c r="C439" i="30"/>
  <c r="E439" i="30"/>
  <c r="H439" i="30"/>
  <c r="C440" i="30"/>
  <c r="E440" i="30"/>
  <c r="H440" i="30"/>
  <c r="C441" i="30"/>
  <c r="E441" i="30"/>
  <c r="H441" i="30"/>
  <c r="C442" i="30"/>
  <c r="E442" i="30"/>
  <c r="F442" i="30" s="1"/>
  <c r="G442" i="30" s="1"/>
  <c r="H442" i="30"/>
  <c r="C443" i="30"/>
  <c r="E443" i="30"/>
  <c r="H443" i="30"/>
  <c r="C444" i="30"/>
  <c r="E444" i="30"/>
  <c r="H444" i="30"/>
  <c r="C445" i="30"/>
  <c r="E445" i="30"/>
  <c r="F445" i="30" s="1"/>
  <c r="H445" i="30"/>
  <c r="C446" i="30"/>
  <c r="E446" i="30"/>
  <c r="H446" i="30"/>
  <c r="C447" i="30"/>
  <c r="E447" i="30"/>
  <c r="H447" i="30"/>
  <c r="C448" i="30"/>
  <c r="E448" i="30"/>
  <c r="H448" i="30"/>
  <c r="C449" i="30"/>
  <c r="E449" i="30"/>
  <c r="H449" i="30"/>
  <c r="C450" i="30"/>
  <c r="E450" i="30"/>
  <c r="F450" i="30" s="1"/>
  <c r="G450" i="30" s="1"/>
  <c r="H450" i="30"/>
  <c r="C451" i="30"/>
  <c r="E451" i="30"/>
  <c r="H451" i="30"/>
  <c r="C452" i="30"/>
  <c r="E452" i="30"/>
  <c r="C453" i="30"/>
  <c r="E453" i="30"/>
  <c r="H453" i="30"/>
  <c r="C454" i="30"/>
  <c r="E454" i="30"/>
  <c r="H454" i="30"/>
  <c r="C455" i="30"/>
  <c r="E455" i="30"/>
  <c r="C456" i="30"/>
  <c r="E456" i="30"/>
  <c r="H456" i="30"/>
  <c r="C457" i="30"/>
  <c r="E457" i="30"/>
  <c r="H457" i="30"/>
  <c r="C458" i="30"/>
  <c r="E458" i="30"/>
  <c r="H458" i="30"/>
  <c r="C459" i="30"/>
  <c r="E459" i="30"/>
  <c r="H459" i="30"/>
  <c r="C460" i="30"/>
  <c r="E460" i="30"/>
  <c r="H460" i="30"/>
  <c r="C461" i="30"/>
  <c r="E461" i="30"/>
  <c r="H461" i="30"/>
  <c r="C462" i="30"/>
  <c r="E462" i="30"/>
  <c r="F462" i="30" s="1"/>
  <c r="H462" i="30"/>
  <c r="C463" i="30"/>
  <c r="E463" i="30"/>
  <c r="H463" i="30"/>
  <c r="C464" i="30"/>
  <c r="E464" i="30"/>
  <c r="H464" i="30"/>
  <c r="C465" i="30"/>
  <c r="E465" i="30"/>
  <c r="H465" i="30"/>
  <c r="C466" i="30"/>
  <c r="E466" i="30"/>
  <c r="H466" i="30"/>
  <c r="C467" i="30"/>
  <c r="E467" i="30"/>
  <c r="F467" i="30" s="1"/>
  <c r="H467" i="30"/>
  <c r="C468" i="30"/>
  <c r="E468" i="30"/>
  <c r="H468" i="30"/>
  <c r="C469" i="30"/>
  <c r="E469" i="30"/>
  <c r="H469" i="30"/>
  <c r="C470" i="30"/>
  <c r="E470" i="30"/>
  <c r="H470" i="30"/>
  <c r="C471" i="30"/>
  <c r="E471" i="30"/>
  <c r="H471" i="30"/>
  <c r="C472" i="30"/>
  <c r="E472" i="30"/>
  <c r="F472" i="30" s="1"/>
  <c r="H472" i="30"/>
  <c r="C473" i="30"/>
  <c r="E473" i="30"/>
  <c r="H473" i="30"/>
  <c r="C474" i="30"/>
  <c r="E474" i="30"/>
  <c r="H474" i="30"/>
  <c r="C475" i="30"/>
  <c r="E475" i="30"/>
  <c r="H475" i="30"/>
  <c r="C476" i="30"/>
  <c r="E476" i="30"/>
  <c r="F476" i="30" s="1"/>
  <c r="G476" i="30" s="1"/>
  <c r="H476" i="30"/>
  <c r="C477" i="30"/>
  <c r="E477" i="30"/>
  <c r="H477" i="30"/>
  <c r="C478" i="30"/>
  <c r="E478" i="30"/>
  <c r="H478" i="30"/>
  <c r="C479" i="30"/>
  <c r="E479" i="30"/>
  <c r="H479" i="30"/>
  <c r="C480" i="30"/>
  <c r="E480" i="30"/>
  <c r="F480" i="30" s="1"/>
  <c r="H480" i="30"/>
  <c r="C481" i="30"/>
  <c r="E481" i="30"/>
  <c r="F482" i="30" s="1"/>
  <c r="H481" i="30"/>
  <c r="C482" i="30"/>
  <c r="E482" i="30"/>
  <c r="H482" i="30"/>
  <c r="C483" i="30"/>
  <c r="E483" i="30"/>
  <c r="F483" i="30" s="1"/>
  <c r="G483" i="30" s="1"/>
  <c r="H483" i="30"/>
  <c r="C484" i="30"/>
  <c r="E484" i="30"/>
  <c r="F484" i="30" s="1"/>
  <c r="H484" i="30"/>
  <c r="C485" i="30"/>
  <c r="E485" i="30"/>
  <c r="F485" i="30" s="1"/>
  <c r="H485" i="30"/>
  <c r="C486" i="30"/>
  <c r="E486" i="30"/>
  <c r="H486" i="30"/>
  <c r="C487" i="30"/>
  <c r="E487" i="30"/>
  <c r="F487" i="30" s="1"/>
  <c r="H487" i="30"/>
  <c r="C488" i="30"/>
  <c r="E488" i="30"/>
  <c r="H488" i="30"/>
  <c r="C333" i="30"/>
  <c r="E333" i="30"/>
  <c r="H333" i="30"/>
  <c r="C334" i="30"/>
  <c r="E334" i="30"/>
  <c r="F335" i="30" s="1"/>
  <c r="F334" i="30"/>
  <c r="H334" i="30"/>
  <c r="C335" i="30"/>
  <c r="E335" i="30"/>
  <c r="C336" i="30"/>
  <c r="E336" i="30"/>
  <c r="F336" i="30" s="1"/>
  <c r="G336" i="30" s="1"/>
  <c r="H336" i="30"/>
  <c r="C337" i="30"/>
  <c r="E337" i="30"/>
  <c r="H337" i="30"/>
  <c r="C338" i="30"/>
  <c r="E338" i="30"/>
  <c r="C339" i="30"/>
  <c r="E339" i="30"/>
  <c r="H339" i="30"/>
  <c r="C340" i="30"/>
  <c r="E340" i="30"/>
  <c r="H340" i="30"/>
  <c r="C341" i="30"/>
  <c r="E341" i="30"/>
  <c r="H341" i="30"/>
  <c r="C342" i="30"/>
  <c r="E342" i="30"/>
  <c r="H342" i="30"/>
  <c r="C343" i="30"/>
  <c r="E343" i="30"/>
  <c r="H343" i="30"/>
  <c r="C344" i="30"/>
  <c r="E344" i="30"/>
  <c r="H344" i="30"/>
  <c r="C345" i="30"/>
  <c r="E345" i="30"/>
  <c r="H345" i="30"/>
  <c r="C346" i="30"/>
  <c r="E346" i="30"/>
  <c r="H346" i="30"/>
  <c r="C347" i="30"/>
  <c r="E347" i="30"/>
  <c r="F347" i="30" s="1"/>
  <c r="H347" i="30"/>
  <c r="C348" i="30"/>
  <c r="E348" i="30"/>
  <c r="H348" i="30"/>
  <c r="C349" i="30"/>
  <c r="E349" i="30"/>
  <c r="H349" i="30"/>
  <c r="C350" i="30"/>
  <c r="E350" i="30"/>
  <c r="H350" i="30"/>
  <c r="C351" i="30"/>
  <c r="E351" i="30"/>
  <c r="F351" i="30" s="1"/>
  <c r="G351" i="30" s="1"/>
  <c r="H351" i="30"/>
  <c r="C352" i="30"/>
  <c r="E352" i="30"/>
  <c r="F352" i="30" s="1"/>
  <c r="H352" i="30"/>
  <c r="C353" i="30"/>
  <c r="E353" i="30"/>
  <c r="H353" i="30"/>
  <c r="C354" i="30"/>
  <c r="E354" i="30"/>
  <c r="H354" i="30"/>
  <c r="C355" i="30"/>
  <c r="E355" i="30"/>
  <c r="F355" i="30" s="1"/>
  <c r="G355" i="30" s="1"/>
  <c r="H355" i="30"/>
  <c r="C356" i="30"/>
  <c r="E356" i="30"/>
  <c r="H356" i="30"/>
  <c r="C357" i="30"/>
  <c r="E357" i="30"/>
  <c r="C358" i="30"/>
  <c r="E358" i="30"/>
  <c r="H358" i="30"/>
  <c r="C359" i="30"/>
  <c r="E359" i="30"/>
  <c r="H359" i="30"/>
  <c r="C360" i="30"/>
  <c r="E360" i="30"/>
  <c r="F360" i="30" s="1"/>
  <c r="G360" i="30" s="1"/>
  <c r="C361" i="30"/>
  <c r="E361" i="30"/>
  <c r="H361" i="30"/>
  <c r="C362" i="30"/>
  <c r="E362" i="30"/>
  <c r="H362" i="30"/>
  <c r="C363" i="30"/>
  <c r="E363" i="30"/>
  <c r="F363" i="30" s="1"/>
  <c r="H363" i="30"/>
  <c r="C364" i="30"/>
  <c r="E364" i="30"/>
  <c r="H364" i="30"/>
  <c r="C365" i="30"/>
  <c r="E365" i="30"/>
  <c r="H365" i="30"/>
  <c r="C366" i="30"/>
  <c r="E366" i="30"/>
  <c r="F367" i="30" s="1"/>
  <c r="F366" i="30"/>
  <c r="H366" i="30"/>
  <c r="C367" i="30"/>
  <c r="E367" i="30"/>
  <c r="H367" i="30"/>
  <c r="C368" i="30"/>
  <c r="E368" i="30"/>
  <c r="F368" i="30"/>
  <c r="H368" i="30"/>
  <c r="C369" i="30"/>
  <c r="E369" i="30"/>
  <c r="H369" i="30"/>
  <c r="C370" i="30"/>
  <c r="E370" i="30"/>
  <c r="F370" i="30" s="1"/>
  <c r="H370" i="30"/>
  <c r="C371" i="30"/>
  <c r="E371" i="30"/>
  <c r="H371" i="30"/>
  <c r="C372" i="30"/>
  <c r="E372" i="30"/>
  <c r="H372" i="30"/>
  <c r="C373" i="30"/>
  <c r="E373" i="30"/>
  <c r="H373" i="30"/>
  <c r="C374" i="30"/>
  <c r="E374" i="30"/>
  <c r="H374" i="30"/>
  <c r="C375" i="30"/>
  <c r="E375" i="30"/>
  <c r="H375" i="30"/>
  <c r="C376" i="30"/>
  <c r="E376" i="30"/>
  <c r="F376" i="30" s="1"/>
  <c r="G376" i="30" s="1"/>
  <c r="H376" i="30"/>
  <c r="C377" i="30"/>
  <c r="E377" i="30"/>
  <c r="H377" i="30"/>
  <c r="C378" i="30"/>
  <c r="E378" i="30"/>
  <c r="F378" i="30" s="1"/>
  <c r="H378" i="30"/>
  <c r="C379" i="30"/>
  <c r="E379" i="30"/>
  <c r="H379" i="30"/>
  <c r="C380" i="30"/>
  <c r="E380" i="30"/>
  <c r="H380" i="30"/>
  <c r="C381" i="30"/>
  <c r="E381" i="30"/>
  <c r="F381" i="30" s="1"/>
  <c r="H381" i="30"/>
  <c r="C382" i="30"/>
  <c r="E382" i="30"/>
  <c r="H382" i="30"/>
  <c r="C383" i="30"/>
  <c r="E383" i="30"/>
  <c r="H383" i="30"/>
  <c r="C384" i="30"/>
  <c r="E384" i="30"/>
  <c r="F384" i="30" s="1"/>
  <c r="G384" i="30" s="1"/>
  <c r="H384" i="30"/>
  <c r="C385" i="30"/>
  <c r="E385" i="30"/>
  <c r="H385" i="30"/>
  <c r="C386" i="30"/>
  <c r="E386" i="30"/>
  <c r="F386" i="30" s="1"/>
  <c r="H386" i="30"/>
  <c r="C387" i="30"/>
  <c r="E387" i="30"/>
  <c r="H387" i="30"/>
  <c r="C388" i="30"/>
  <c r="E388" i="30"/>
  <c r="H388" i="30"/>
  <c r="C389" i="30"/>
  <c r="E389" i="30"/>
  <c r="F389" i="30" s="1"/>
  <c r="H389" i="30"/>
  <c r="C390" i="30"/>
  <c r="E390" i="30"/>
  <c r="H390" i="30"/>
  <c r="C391" i="30"/>
  <c r="E391" i="30"/>
  <c r="H391" i="30"/>
  <c r="C392" i="30"/>
  <c r="E392" i="30"/>
  <c r="F392" i="30" s="1"/>
  <c r="G392" i="30" s="1"/>
  <c r="H392" i="30"/>
  <c r="C393" i="30"/>
  <c r="E393" i="30"/>
  <c r="H393" i="30"/>
  <c r="C238" i="30"/>
  <c r="E238" i="30"/>
  <c r="H238" i="30"/>
  <c r="C239" i="30"/>
  <c r="E239" i="30"/>
  <c r="H239" i="30"/>
  <c r="C240" i="30"/>
  <c r="E240" i="30"/>
  <c r="C241" i="30"/>
  <c r="E241" i="30"/>
  <c r="F241" i="30" s="1"/>
  <c r="H241" i="30"/>
  <c r="C242" i="30"/>
  <c r="E242" i="30"/>
  <c r="F243" i="30" s="1"/>
  <c r="H242" i="30"/>
  <c r="C243" i="30"/>
  <c r="E243" i="30"/>
  <c r="C244" i="30"/>
  <c r="E244" i="30"/>
  <c r="F244" i="30" s="1"/>
  <c r="H244" i="30"/>
  <c r="C245" i="30"/>
  <c r="E245" i="30"/>
  <c r="H245" i="30"/>
  <c r="C246" i="30"/>
  <c r="E246" i="30"/>
  <c r="H246" i="30"/>
  <c r="C247" i="30"/>
  <c r="E247" i="30"/>
  <c r="F247" i="30" s="1"/>
  <c r="G247" i="30" s="1"/>
  <c r="H247" i="30"/>
  <c r="C248" i="30"/>
  <c r="E248" i="30"/>
  <c r="H248" i="30"/>
  <c r="C249" i="30"/>
  <c r="E249" i="30"/>
  <c r="F249" i="30" s="1"/>
  <c r="G249" i="30" s="1"/>
  <c r="H249" i="30"/>
  <c r="C250" i="30"/>
  <c r="E250" i="30"/>
  <c r="H250" i="30"/>
  <c r="C251" i="30"/>
  <c r="E251" i="30"/>
  <c r="H251" i="30"/>
  <c r="C252" i="30"/>
  <c r="E252" i="30"/>
  <c r="F252" i="30" s="1"/>
  <c r="H252" i="30"/>
  <c r="C253" i="30"/>
  <c r="E253" i="30"/>
  <c r="H253" i="30"/>
  <c r="C254" i="30"/>
  <c r="E254" i="30"/>
  <c r="H254" i="30"/>
  <c r="C255" i="30"/>
  <c r="E255" i="30"/>
  <c r="F255" i="30" s="1"/>
  <c r="G255" i="30" s="1"/>
  <c r="H255" i="30"/>
  <c r="C256" i="30"/>
  <c r="E256" i="30"/>
  <c r="H256" i="30"/>
  <c r="C257" i="30"/>
  <c r="E257" i="30"/>
  <c r="F257" i="30" s="1"/>
  <c r="G257" i="30" s="1"/>
  <c r="H257" i="30"/>
  <c r="C258" i="30"/>
  <c r="E258" i="30"/>
  <c r="H258" i="30"/>
  <c r="C259" i="30"/>
  <c r="E259" i="30"/>
  <c r="H259" i="30"/>
  <c r="C260" i="30"/>
  <c r="E260" i="30"/>
  <c r="H260" i="30"/>
  <c r="C261" i="30"/>
  <c r="E261" i="30"/>
  <c r="H261" i="30"/>
  <c r="C262" i="30"/>
  <c r="E262" i="30"/>
  <c r="C263" i="30"/>
  <c r="E263" i="30"/>
  <c r="H263" i="30"/>
  <c r="C264" i="30"/>
  <c r="E264" i="30"/>
  <c r="F264" i="30" s="1"/>
  <c r="G264" i="30" s="1"/>
  <c r="H264" i="30"/>
  <c r="C265" i="30"/>
  <c r="E265" i="30"/>
  <c r="F265" i="30" s="1"/>
  <c r="G265" i="30" s="1"/>
  <c r="C266" i="30"/>
  <c r="E266" i="30"/>
  <c r="H266" i="30"/>
  <c r="C267" i="30"/>
  <c r="E267" i="30"/>
  <c r="H267" i="30"/>
  <c r="C268" i="30"/>
  <c r="E268" i="30"/>
  <c r="F268" i="30" s="1"/>
  <c r="H268" i="30"/>
  <c r="C269" i="30"/>
  <c r="E269" i="30"/>
  <c r="H269" i="30"/>
  <c r="C270" i="30"/>
  <c r="E270" i="30"/>
  <c r="H270" i="30"/>
  <c r="C271" i="30"/>
  <c r="E271" i="30"/>
  <c r="F271" i="30" s="1"/>
  <c r="G271" i="30" s="1"/>
  <c r="H271" i="30"/>
  <c r="C272" i="30"/>
  <c r="E272" i="30"/>
  <c r="H272" i="30"/>
  <c r="C273" i="30"/>
  <c r="E273" i="30"/>
  <c r="F273" i="30" s="1"/>
  <c r="G273" i="30" s="1"/>
  <c r="H273" i="30"/>
  <c r="C274" i="30"/>
  <c r="E274" i="30"/>
  <c r="H274" i="30"/>
  <c r="C275" i="30"/>
  <c r="E275" i="30"/>
  <c r="H275" i="30"/>
  <c r="C276" i="30"/>
  <c r="E276" i="30"/>
  <c r="F276" i="30" s="1"/>
  <c r="H276" i="30"/>
  <c r="C277" i="30"/>
  <c r="E277" i="30"/>
  <c r="H277" i="30"/>
  <c r="C278" i="30"/>
  <c r="E278" i="30"/>
  <c r="H278" i="30"/>
  <c r="C279" i="30"/>
  <c r="E279" i="30"/>
  <c r="H279" i="30"/>
  <c r="C280" i="30"/>
  <c r="E280" i="30"/>
  <c r="H280" i="30"/>
  <c r="C281" i="30"/>
  <c r="E281" i="30"/>
  <c r="H281" i="30"/>
  <c r="C282" i="30"/>
  <c r="E282" i="30"/>
  <c r="H282" i="30"/>
  <c r="C283" i="30"/>
  <c r="E283" i="30"/>
  <c r="H283" i="30"/>
  <c r="C284" i="30"/>
  <c r="E284" i="30"/>
  <c r="F284" i="30" s="1"/>
  <c r="G284" i="30" s="1"/>
  <c r="H284" i="30"/>
  <c r="C285" i="30"/>
  <c r="E285" i="30"/>
  <c r="H285" i="30"/>
  <c r="C286" i="30"/>
  <c r="E286" i="30"/>
  <c r="H286" i="30"/>
  <c r="C287" i="30"/>
  <c r="E287" i="30"/>
  <c r="H287" i="30"/>
  <c r="C288" i="30"/>
  <c r="E288" i="30"/>
  <c r="H288" i="30"/>
  <c r="C289" i="30"/>
  <c r="E289" i="30"/>
  <c r="F289" i="30" s="1"/>
  <c r="H289" i="30"/>
  <c r="C290" i="30"/>
  <c r="E290" i="30"/>
  <c r="H290" i="30"/>
  <c r="C291" i="30"/>
  <c r="E291" i="30"/>
  <c r="H291" i="30"/>
  <c r="C292" i="30"/>
  <c r="E292" i="30"/>
  <c r="F292" i="30" s="1"/>
  <c r="G292" i="30" s="1"/>
  <c r="H292" i="30"/>
  <c r="C293" i="30"/>
  <c r="E293" i="30"/>
  <c r="H293" i="30"/>
  <c r="C294" i="30"/>
  <c r="E294" i="30"/>
  <c r="F294" i="30" s="1"/>
  <c r="H294" i="30"/>
  <c r="C295" i="30"/>
  <c r="E295" i="30"/>
  <c r="H295" i="30"/>
  <c r="C296" i="30"/>
  <c r="E296" i="30"/>
  <c r="H296" i="30"/>
  <c r="C297" i="30"/>
  <c r="E297" i="30"/>
  <c r="F297" i="30" s="1"/>
  <c r="H297" i="30"/>
  <c r="C298" i="30"/>
  <c r="E298" i="30"/>
  <c r="H298" i="30"/>
  <c r="C143" i="30"/>
  <c r="D143" i="30"/>
  <c r="H143" i="30"/>
  <c r="C144" i="30"/>
  <c r="D144" i="30"/>
  <c r="F144" i="30" s="1"/>
  <c r="H144" i="30"/>
  <c r="C145" i="30"/>
  <c r="D145" i="30"/>
  <c r="C146" i="30"/>
  <c r="D146" i="30"/>
  <c r="H146" i="30"/>
  <c r="C147" i="30"/>
  <c r="D147" i="30"/>
  <c r="H147" i="30"/>
  <c r="C148" i="30"/>
  <c r="D148" i="30"/>
  <c r="C149" i="30"/>
  <c r="D149" i="30"/>
  <c r="C150" i="30"/>
  <c r="D150" i="30"/>
  <c r="F151" i="30" s="1"/>
  <c r="H150" i="30"/>
  <c r="C151" i="30"/>
  <c r="D151" i="30"/>
  <c r="H151" i="30"/>
  <c r="C152" i="30"/>
  <c r="D152" i="30"/>
  <c r="H152" i="30"/>
  <c r="C153" i="30"/>
  <c r="D153" i="30"/>
  <c r="F153" i="30" s="1"/>
  <c r="G153" i="30" s="1"/>
  <c r="H153" i="30"/>
  <c r="C154" i="30"/>
  <c r="D154" i="30"/>
  <c r="H154" i="30"/>
  <c r="C155" i="30"/>
  <c r="D155" i="30"/>
  <c r="H155" i="30"/>
  <c r="C156" i="30"/>
  <c r="D156" i="30"/>
  <c r="H156" i="30"/>
  <c r="C157" i="30"/>
  <c r="D157" i="30"/>
  <c r="H157" i="30"/>
  <c r="C158" i="30"/>
  <c r="D158" i="30"/>
  <c r="H158" i="30"/>
  <c r="C159" i="30"/>
  <c r="D159" i="30"/>
  <c r="H159" i="30"/>
  <c r="C160" i="30"/>
  <c r="D160" i="30"/>
  <c r="H160" i="30"/>
  <c r="C161" i="30"/>
  <c r="D161" i="30"/>
  <c r="H161" i="30"/>
  <c r="C162" i="30"/>
  <c r="D162" i="30"/>
  <c r="H162" i="30"/>
  <c r="C163" i="30"/>
  <c r="D163" i="30"/>
  <c r="H163" i="30"/>
  <c r="C164" i="30"/>
  <c r="D164" i="30"/>
  <c r="H164" i="30"/>
  <c r="C165" i="30"/>
  <c r="D165" i="30"/>
  <c r="H165" i="30"/>
  <c r="C166" i="30"/>
  <c r="D166" i="30"/>
  <c r="C167" i="30"/>
  <c r="D167" i="30"/>
  <c r="C168" i="30"/>
  <c r="D168" i="30"/>
  <c r="H168" i="30"/>
  <c r="C169" i="30"/>
  <c r="D169" i="30"/>
  <c r="H169" i="30"/>
  <c r="C170" i="30"/>
  <c r="D170" i="30"/>
  <c r="C171" i="30"/>
  <c r="D171" i="30"/>
  <c r="H171" i="30"/>
  <c r="C172" i="30"/>
  <c r="D172" i="30"/>
  <c r="H172" i="30"/>
  <c r="C173" i="30"/>
  <c r="D173" i="30"/>
  <c r="H173" i="30"/>
  <c r="C174" i="30"/>
  <c r="D174" i="30"/>
  <c r="H174" i="30"/>
  <c r="C175" i="30"/>
  <c r="D175" i="30"/>
  <c r="F175" i="30" s="1"/>
  <c r="H175" i="30"/>
  <c r="C176" i="30"/>
  <c r="D176" i="30"/>
  <c r="H176" i="30"/>
  <c r="C177" i="30"/>
  <c r="D177" i="30"/>
  <c r="F177" i="30"/>
  <c r="H177" i="30"/>
  <c r="C178" i="30"/>
  <c r="D178" i="30"/>
  <c r="H178" i="30"/>
  <c r="C179" i="30"/>
  <c r="D179" i="30"/>
  <c r="H179" i="30"/>
  <c r="C180" i="30"/>
  <c r="D180" i="30"/>
  <c r="F180" i="30" s="1"/>
  <c r="H180" i="30"/>
  <c r="C181" i="30"/>
  <c r="D181" i="30"/>
  <c r="H181" i="30"/>
  <c r="C182" i="30"/>
  <c r="D182" i="30"/>
  <c r="H182" i="30"/>
  <c r="C183" i="30"/>
  <c r="D183" i="30"/>
  <c r="F183" i="30" s="1"/>
  <c r="G183" i="30" s="1"/>
  <c r="H183" i="30"/>
  <c r="C184" i="30"/>
  <c r="D184" i="30"/>
  <c r="H184" i="30"/>
  <c r="C185" i="30"/>
  <c r="D185" i="30"/>
  <c r="H185" i="30"/>
  <c r="C186" i="30"/>
  <c r="D186" i="30"/>
  <c r="H186" i="30"/>
  <c r="C187" i="30"/>
  <c r="D187" i="30"/>
  <c r="H187" i="30"/>
  <c r="C188" i="30"/>
  <c r="D188" i="30"/>
  <c r="H188" i="30"/>
  <c r="C189" i="30"/>
  <c r="D189" i="30"/>
  <c r="H189" i="30"/>
  <c r="C190" i="30"/>
  <c r="D190" i="30"/>
  <c r="H190" i="30"/>
  <c r="C191" i="30"/>
  <c r="D191" i="30"/>
  <c r="F191" i="30" s="1"/>
  <c r="G191" i="30" s="1"/>
  <c r="H191" i="30"/>
  <c r="C192" i="30"/>
  <c r="D192" i="30"/>
  <c r="H192" i="30"/>
  <c r="C193" i="30"/>
  <c r="D193" i="30"/>
  <c r="F193" i="30" s="1"/>
  <c r="G193" i="30" s="1"/>
  <c r="H193" i="30"/>
  <c r="C194" i="30"/>
  <c r="D194" i="30"/>
  <c r="H194" i="30"/>
  <c r="C195" i="30"/>
  <c r="D195" i="30"/>
  <c r="H195" i="30"/>
  <c r="C196" i="30"/>
  <c r="D196" i="30"/>
  <c r="H196" i="30"/>
  <c r="C197" i="30"/>
  <c r="D197" i="30"/>
  <c r="H197" i="30"/>
  <c r="C198" i="30"/>
  <c r="D198" i="30"/>
  <c r="H198" i="30"/>
  <c r="C199" i="30"/>
  <c r="D199" i="30"/>
  <c r="F199" i="30" s="1"/>
  <c r="H199" i="30"/>
  <c r="C200" i="30"/>
  <c r="D200" i="30"/>
  <c r="H200" i="30"/>
  <c r="C201" i="30"/>
  <c r="D201" i="30"/>
  <c r="H201" i="30"/>
  <c r="C202" i="30"/>
  <c r="D202" i="30"/>
  <c r="H202" i="30"/>
  <c r="C203" i="30"/>
  <c r="D203" i="30"/>
  <c r="H203" i="30"/>
  <c r="C36" i="30"/>
  <c r="E36" i="30"/>
  <c r="F36" i="30" s="1"/>
  <c r="H36" i="30"/>
  <c r="C37" i="30"/>
  <c r="E37" i="30"/>
  <c r="H37" i="30"/>
  <c r="C38" i="30"/>
  <c r="E38" i="30"/>
  <c r="C39" i="30"/>
  <c r="E39" i="30"/>
  <c r="H39" i="30"/>
  <c r="C40" i="30"/>
  <c r="E40" i="30"/>
  <c r="H40" i="30"/>
  <c r="C41" i="30"/>
  <c r="E41" i="30"/>
  <c r="C42" i="30"/>
  <c r="E42" i="30"/>
  <c r="H42" i="30"/>
  <c r="C43" i="30"/>
  <c r="E43" i="30"/>
  <c r="H43" i="30"/>
  <c r="C44" i="30"/>
  <c r="E44" i="30"/>
  <c r="H44" i="30"/>
  <c r="C45" i="30"/>
  <c r="E45" i="30"/>
  <c r="H45" i="30"/>
  <c r="C46" i="30"/>
  <c r="E46" i="30"/>
  <c r="H46" i="30"/>
  <c r="C47" i="30"/>
  <c r="E47" i="30"/>
  <c r="F47" i="30" s="1"/>
  <c r="H47" i="30"/>
  <c r="C48" i="30"/>
  <c r="E48" i="30"/>
  <c r="F48" i="30" s="1"/>
  <c r="H48" i="30"/>
  <c r="C49" i="30"/>
  <c r="E49" i="30"/>
  <c r="F49" i="30" s="1"/>
  <c r="G49" i="30" s="1"/>
  <c r="H49" i="30"/>
  <c r="C50" i="30"/>
  <c r="E50" i="30"/>
  <c r="H50" i="30"/>
  <c r="C51" i="30"/>
  <c r="E51" i="30"/>
  <c r="H51" i="30"/>
  <c r="C52" i="30"/>
  <c r="E52" i="30"/>
  <c r="H52" i="30"/>
  <c r="C53" i="30"/>
  <c r="E53" i="30"/>
  <c r="F53" i="30" s="1"/>
  <c r="H53" i="30"/>
  <c r="C54" i="30"/>
  <c r="E54" i="30"/>
  <c r="F54" i="30" s="1"/>
  <c r="G54" i="30" s="1"/>
  <c r="H54" i="30"/>
  <c r="C55" i="30"/>
  <c r="E55" i="30"/>
  <c r="H55" i="30"/>
  <c r="C56" i="30"/>
  <c r="E56" i="30"/>
  <c r="F56" i="30" s="1"/>
  <c r="H56" i="30"/>
  <c r="C57" i="30"/>
  <c r="E57" i="30"/>
  <c r="H57" i="30"/>
  <c r="C58" i="30"/>
  <c r="E58" i="30"/>
  <c r="H58" i="30"/>
  <c r="C59" i="30"/>
  <c r="E59" i="30"/>
  <c r="F60" i="30" s="1"/>
  <c r="H59" i="30"/>
  <c r="C60" i="30"/>
  <c r="E60" i="30"/>
  <c r="C61" i="30"/>
  <c r="E61" i="30"/>
  <c r="H61" i="30"/>
  <c r="C62" i="30"/>
  <c r="E62" i="30"/>
  <c r="F62" i="30" s="1"/>
  <c r="G62" i="30" s="1"/>
  <c r="H62" i="30"/>
  <c r="C63" i="30"/>
  <c r="E63" i="30"/>
  <c r="C64" i="30"/>
  <c r="E64" i="30"/>
  <c r="H64" i="30"/>
  <c r="C65" i="30"/>
  <c r="E65" i="30"/>
  <c r="H65" i="30"/>
  <c r="C66" i="30"/>
  <c r="E66" i="30"/>
  <c r="H66" i="30"/>
  <c r="C67" i="30"/>
  <c r="E67" i="30"/>
  <c r="H67" i="30"/>
  <c r="C68" i="30"/>
  <c r="E68" i="30"/>
  <c r="H68" i="30"/>
  <c r="C69" i="30"/>
  <c r="E69" i="30"/>
  <c r="H69" i="30"/>
  <c r="C70" i="30"/>
  <c r="E70" i="30"/>
  <c r="H70" i="30"/>
  <c r="C71" i="30"/>
  <c r="E71" i="30"/>
  <c r="H71" i="30"/>
  <c r="C72" i="30"/>
  <c r="E72" i="30"/>
  <c r="H72" i="30"/>
  <c r="C73" i="30"/>
  <c r="E73" i="30"/>
  <c r="F73" i="30" s="1"/>
  <c r="H73" i="30"/>
  <c r="C74" i="30"/>
  <c r="E74" i="30"/>
  <c r="H74" i="30"/>
  <c r="C75" i="30"/>
  <c r="E75" i="30"/>
  <c r="H75" i="30"/>
  <c r="C76" i="30"/>
  <c r="E76" i="30"/>
  <c r="F77" i="30" s="1"/>
  <c r="H76" i="30"/>
  <c r="C77" i="30"/>
  <c r="E77" i="30"/>
  <c r="H77" i="30"/>
  <c r="C78" i="30"/>
  <c r="E78" i="30"/>
  <c r="F78" i="30"/>
  <c r="G78" i="30" s="1"/>
  <c r="H78" i="30"/>
  <c r="C79" i="30"/>
  <c r="E79" i="30"/>
  <c r="F79" i="30" s="1"/>
  <c r="H79" i="30"/>
  <c r="C80" i="30"/>
  <c r="E80" i="30"/>
  <c r="F80" i="30"/>
  <c r="G80" i="30" s="1"/>
  <c r="H80" i="30"/>
  <c r="C81" i="30"/>
  <c r="E81" i="30"/>
  <c r="F81" i="30" s="1"/>
  <c r="H81" i="30"/>
  <c r="C82" i="30"/>
  <c r="E82" i="30"/>
  <c r="H82" i="30"/>
  <c r="C83" i="30"/>
  <c r="E83" i="30"/>
  <c r="F83" i="30" s="1"/>
  <c r="H83" i="30"/>
  <c r="C84" i="30"/>
  <c r="E84" i="30"/>
  <c r="H84" i="30"/>
  <c r="C85" i="30"/>
  <c r="E85" i="30"/>
  <c r="H85" i="30"/>
  <c r="C86" i="30"/>
  <c r="E86" i="30"/>
  <c r="H86" i="30"/>
  <c r="C87" i="30"/>
  <c r="E87" i="30"/>
  <c r="H87" i="30"/>
  <c r="C88" i="30"/>
  <c r="E88" i="30"/>
  <c r="H88" i="30"/>
  <c r="C89" i="30"/>
  <c r="E89" i="30"/>
  <c r="H89" i="30"/>
  <c r="C90" i="30"/>
  <c r="E90" i="30"/>
  <c r="H90" i="30"/>
  <c r="C91" i="30"/>
  <c r="E91" i="30"/>
  <c r="H91" i="30"/>
  <c r="C92" i="30"/>
  <c r="E92" i="30"/>
  <c r="H92" i="30"/>
  <c r="C93" i="30"/>
  <c r="E93" i="30"/>
  <c r="H93" i="30"/>
  <c r="C94" i="30"/>
  <c r="E94" i="30"/>
  <c r="F94" i="30" s="1"/>
  <c r="H94" i="30"/>
  <c r="C95" i="30"/>
  <c r="E95" i="30"/>
  <c r="H95" i="30"/>
  <c r="C96" i="30"/>
  <c r="E96" i="30"/>
  <c r="F96" i="30" s="1"/>
  <c r="G96" i="30" s="1"/>
  <c r="H96" i="30"/>
  <c r="C97" i="30"/>
  <c r="E97" i="30"/>
  <c r="H97" i="30"/>
  <c r="C98" i="30"/>
  <c r="E98" i="30"/>
  <c r="H98" i="30"/>
  <c r="C99" i="30"/>
  <c r="E99" i="30"/>
  <c r="F99" i="30" s="1"/>
  <c r="H99" i="30"/>
  <c r="C100" i="30"/>
  <c r="E100" i="30"/>
  <c r="H100" i="30"/>
  <c r="C101" i="30"/>
  <c r="E101" i="30"/>
  <c r="H101" i="30"/>
  <c r="C102" i="30"/>
  <c r="E102" i="30"/>
  <c r="H102" i="30"/>
  <c r="C103" i="30"/>
  <c r="E103" i="30"/>
  <c r="H103" i="30"/>
  <c r="C104" i="30"/>
  <c r="E104" i="30"/>
  <c r="H104" i="30"/>
  <c r="C105" i="30"/>
  <c r="E105" i="30"/>
  <c r="H105" i="30"/>
  <c r="C106" i="30"/>
  <c r="E106" i="30"/>
  <c r="H106" i="30"/>
  <c r="C107" i="30"/>
  <c r="E107" i="30"/>
  <c r="H107" i="30"/>
  <c r="C108" i="30"/>
  <c r="E108" i="30"/>
  <c r="H108" i="30"/>
  <c r="H807" i="30"/>
  <c r="H712" i="30"/>
  <c r="H617" i="30"/>
  <c r="H522" i="30"/>
  <c r="H427" i="30"/>
  <c r="H332" i="30"/>
  <c r="H237" i="30"/>
  <c r="H142" i="30"/>
  <c r="H35" i="30"/>
  <c r="E35" i="30"/>
  <c r="F35" i="30" s="1"/>
  <c r="E807" i="30"/>
  <c r="F807" i="30" s="1"/>
  <c r="G807" i="30" s="1"/>
  <c r="E712" i="30"/>
  <c r="E617" i="30"/>
  <c r="F617" i="30" s="1"/>
  <c r="E522" i="30"/>
  <c r="F522" i="30" s="1"/>
  <c r="G522" i="30" s="1"/>
  <c r="E427" i="30"/>
  <c r="F427" i="30" s="1"/>
  <c r="E332" i="30"/>
  <c r="F332" i="30" s="1"/>
  <c r="E237" i="30"/>
  <c r="F237" i="30" s="1"/>
  <c r="D142" i="30"/>
  <c r="F142" i="30" s="1"/>
  <c r="C35" i="30"/>
  <c r="C807" i="30"/>
  <c r="C712" i="30"/>
  <c r="C617" i="30"/>
  <c r="C522" i="30"/>
  <c r="C427" i="30"/>
  <c r="C332" i="30"/>
  <c r="C237" i="30"/>
  <c r="C142" i="30"/>
  <c r="E67" i="26"/>
  <c r="H141" i="30"/>
  <c r="G806" i="30"/>
  <c r="G805" i="30"/>
  <c r="G804" i="30"/>
  <c r="G803" i="30"/>
  <c r="G802" i="30"/>
  <c r="G801" i="30"/>
  <c r="G800" i="30"/>
  <c r="G799" i="30"/>
  <c r="G798" i="30"/>
  <c r="G797" i="30"/>
  <c r="G796" i="30"/>
  <c r="G795" i="30"/>
  <c r="G794" i="30"/>
  <c r="G793" i="30"/>
  <c r="G792" i="30"/>
  <c r="G791" i="30"/>
  <c r="G790" i="30"/>
  <c r="G789" i="30"/>
  <c r="G788" i="30"/>
  <c r="G787" i="30"/>
  <c r="G786" i="30"/>
  <c r="G785" i="30"/>
  <c r="G784" i="30"/>
  <c r="G783" i="30"/>
  <c r="G782" i="30"/>
  <c r="G781" i="30"/>
  <c r="G780" i="30"/>
  <c r="G779" i="30"/>
  <c r="G778" i="30"/>
  <c r="G777" i="30"/>
  <c r="G776" i="30"/>
  <c r="G775" i="30"/>
  <c r="G711" i="30"/>
  <c r="G710" i="30"/>
  <c r="G709" i="30"/>
  <c r="G708" i="30"/>
  <c r="G707" i="30"/>
  <c r="G706" i="30"/>
  <c r="G705" i="30"/>
  <c r="G704" i="30"/>
  <c r="G703" i="30"/>
  <c r="G702" i="30"/>
  <c r="G701" i="30"/>
  <c r="G700" i="30"/>
  <c r="G699" i="30"/>
  <c r="G698" i="30"/>
  <c r="G697" i="30"/>
  <c r="G696" i="30"/>
  <c r="G695" i="30"/>
  <c r="G694" i="30"/>
  <c r="G693" i="30"/>
  <c r="G692" i="30"/>
  <c r="G691" i="30"/>
  <c r="G690" i="30"/>
  <c r="G689" i="30"/>
  <c r="G688" i="30"/>
  <c r="G687" i="30"/>
  <c r="G686" i="30"/>
  <c r="G685" i="30"/>
  <c r="G684" i="30"/>
  <c r="G683" i="30"/>
  <c r="G682" i="30"/>
  <c r="G681" i="30"/>
  <c r="G680" i="30"/>
  <c r="G616" i="30"/>
  <c r="G615" i="30"/>
  <c r="G614" i="30"/>
  <c r="G613" i="30"/>
  <c r="G612" i="30"/>
  <c r="G611" i="30"/>
  <c r="G610" i="30"/>
  <c r="G609" i="30"/>
  <c r="G608" i="30"/>
  <c r="G607" i="30"/>
  <c r="G606" i="30"/>
  <c r="G605" i="30"/>
  <c r="G604" i="30"/>
  <c r="G603" i="30"/>
  <c r="G602" i="30"/>
  <c r="G601" i="30"/>
  <c r="G600" i="30"/>
  <c r="G599" i="30"/>
  <c r="G598" i="30"/>
  <c r="G597" i="30"/>
  <c r="G596" i="30"/>
  <c r="G595" i="30"/>
  <c r="G594" i="30"/>
  <c r="G593" i="30"/>
  <c r="G592" i="30"/>
  <c r="G591" i="30"/>
  <c r="G590" i="30"/>
  <c r="G589" i="30"/>
  <c r="G588" i="30"/>
  <c r="G587" i="30"/>
  <c r="G586" i="30"/>
  <c r="G585" i="30"/>
  <c r="G521" i="30"/>
  <c r="G520" i="30"/>
  <c r="G519" i="30"/>
  <c r="G518" i="30"/>
  <c r="G517" i="30"/>
  <c r="G516" i="30"/>
  <c r="G515" i="30"/>
  <c r="G514" i="30"/>
  <c r="G513" i="30"/>
  <c r="G512" i="30"/>
  <c r="G511" i="30"/>
  <c r="G510" i="30"/>
  <c r="G509" i="30"/>
  <c r="G508" i="30"/>
  <c r="G507" i="30"/>
  <c r="G506" i="30"/>
  <c r="G505" i="30"/>
  <c r="G504" i="30"/>
  <c r="G503" i="30"/>
  <c r="G502" i="30"/>
  <c r="G501" i="30"/>
  <c r="G500" i="30"/>
  <c r="G499" i="30"/>
  <c r="G498" i="30"/>
  <c r="G497" i="30"/>
  <c r="G496" i="30"/>
  <c r="G495" i="30"/>
  <c r="G494" i="30"/>
  <c r="G493" i="30"/>
  <c r="G492" i="30"/>
  <c r="G491" i="30"/>
  <c r="G490" i="30"/>
  <c r="G426" i="30"/>
  <c r="G425" i="30"/>
  <c r="G424" i="30"/>
  <c r="G423" i="30"/>
  <c r="G422" i="30"/>
  <c r="G421" i="30"/>
  <c r="G420" i="30"/>
  <c r="G419" i="30"/>
  <c r="G418" i="30"/>
  <c r="G417" i="30"/>
  <c r="G416" i="30"/>
  <c r="G415" i="30"/>
  <c r="G414" i="30"/>
  <c r="G413" i="30"/>
  <c r="G412" i="30"/>
  <c r="G411" i="30"/>
  <c r="G410" i="30"/>
  <c r="G409" i="30"/>
  <c r="G408" i="30"/>
  <c r="G407" i="30"/>
  <c r="G406" i="30"/>
  <c r="G405" i="30"/>
  <c r="G404" i="30"/>
  <c r="G403" i="30"/>
  <c r="G402" i="30"/>
  <c r="G401" i="30"/>
  <c r="G400" i="30"/>
  <c r="G399" i="30"/>
  <c r="G398" i="30"/>
  <c r="G397" i="30"/>
  <c r="G396" i="30"/>
  <c r="G395" i="30"/>
  <c r="G331" i="30"/>
  <c r="G330" i="30"/>
  <c r="G329" i="30"/>
  <c r="G328" i="30"/>
  <c r="G327" i="30"/>
  <c r="G326" i="30"/>
  <c r="G325" i="30"/>
  <c r="G324" i="30"/>
  <c r="G323" i="30"/>
  <c r="G322" i="30"/>
  <c r="G321" i="30"/>
  <c r="G320" i="30"/>
  <c r="G319" i="30"/>
  <c r="G318" i="30"/>
  <c r="G317" i="30"/>
  <c r="G316" i="30"/>
  <c r="G315" i="30"/>
  <c r="G314" i="30"/>
  <c r="G313" i="30"/>
  <c r="G312" i="30"/>
  <c r="G311" i="30"/>
  <c r="G310" i="30"/>
  <c r="G309" i="30"/>
  <c r="G308" i="30"/>
  <c r="G307" i="30"/>
  <c r="G306" i="30"/>
  <c r="G305" i="30"/>
  <c r="G304" i="30"/>
  <c r="G303" i="30"/>
  <c r="G302" i="30"/>
  <c r="G301" i="30"/>
  <c r="G300" i="30"/>
  <c r="G236" i="30"/>
  <c r="G235" i="30"/>
  <c r="G234" i="30"/>
  <c r="G233" i="30"/>
  <c r="G232" i="30"/>
  <c r="G231" i="30"/>
  <c r="G230" i="30"/>
  <c r="G229" i="30"/>
  <c r="G228" i="30"/>
  <c r="G227" i="30"/>
  <c r="G226" i="30"/>
  <c r="G225" i="30"/>
  <c r="G224" i="30"/>
  <c r="G223" i="30"/>
  <c r="G222" i="30"/>
  <c r="G221" i="30"/>
  <c r="G220" i="30"/>
  <c r="G219" i="30"/>
  <c r="G218" i="30"/>
  <c r="G217" i="30"/>
  <c r="G216" i="30"/>
  <c r="G215" i="30"/>
  <c r="G214" i="30"/>
  <c r="G213" i="30"/>
  <c r="G212" i="30"/>
  <c r="G211" i="30"/>
  <c r="G210" i="30"/>
  <c r="G209" i="30"/>
  <c r="G208" i="30"/>
  <c r="G207" i="30"/>
  <c r="G206" i="30"/>
  <c r="G205" i="30"/>
  <c r="G141" i="30"/>
  <c r="G140" i="30"/>
  <c r="G139" i="30"/>
  <c r="G138" i="30"/>
  <c r="G137" i="30"/>
  <c r="G136" i="30"/>
  <c r="G135" i="30"/>
  <c r="G134" i="30"/>
  <c r="G133" i="30"/>
  <c r="G132" i="30"/>
  <c r="G131" i="30"/>
  <c r="G130" i="30"/>
  <c r="G129" i="30"/>
  <c r="G128" i="30"/>
  <c r="G127" i="30"/>
  <c r="G126" i="30"/>
  <c r="G125" i="30"/>
  <c r="G124" i="30"/>
  <c r="G123" i="30"/>
  <c r="G122" i="30"/>
  <c r="G121" i="30"/>
  <c r="G120" i="30"/>
  <c r="G119" i="30"/>
  <c r="G118" i="30"/>
  <c r="G117" i="30"/>
  <c r="G116" i="30"/>
  <c r="G115" i="30"/>
  <c r="G114" i="30"/>
  <c r="G113" i="30"/>
  <c r="G112" i="30"/>
  <c r="G111" i="30"/>
  <c r="G110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" i="30"/>
  <c r="E141" i="30"/>
  <c r="F141" i="30"/>
  <c r="F459" i="30" l="1"/>
  <c r="G459" i="30" s="1"/>
  <c r="F93" i="30"/>
  <c r="G93" i="30" s="1"/>
  <c r="F203" i="30"/>
  <c r="G203" i="30" s="1"/>
  <c r="F198" i="30"/>
  <c r="F182" i="30"/>
  <c r="G182" i="30" s="1"/>
  <c r="F152" i="30"/>
  <c r="F143" i="30"/>
  <c r="F291" i="30"/>
  <c r="G291" i="30" s="1"/>
  <c r="F262" i="30"/>
  <c r="F254" i="30"/>
  <c r="G254" i="30" s="1"/>
  <c r="F391" i="30"/>
  <c r="F383" i="30"/>
  <c r="G383" i="30" s="1"/>
  <c r="F375" i="30"/>
  <c r="G375" i="30" s="1"/>
  <c r="F354" i="30"/>
  <c r="F344" i="30"/>
  <c r="G344" i="30" s="1"/>
  <c r="F470" i="30"/>
  <c r="G470" i="30" s="1"/>
  <c r="F461" i="30"/>
  <c r="F447" i="30"/>
  <c r="F576" i="30"/>
  <c r="F569" i="30"/>
  <c r="F556" i="30"/>
  <c r="G556" i="30" s="1"/>
  <c r="F535" i="30"/>
  <c r="F662" i="30"/>
  <c r="G635" i="30"/>
  <c r="F106" i="30"/>
  <c r="F200" i="30"/>
  <c r="G200" i="30" s="1"/>
  <c r="F187" i="30"/>
  <c r="G187" i="30" s="1"/>
  <c r="F174" i="30"/>
  <c r="G174" i="30" s="1"/>
  <c r="F296" i="30"/>
  <c r="F288" i="30"/>
  <c r="F281" i="30"/>
  <c r="G281" i="30" s="1"/>
  <c r="F267" i="30"/>
  <c r="G267" i="30" s="1"/>
  <c r="F259" i="30"/>
  <c r="G259" i="30" s="1"/>
  <c r="F240" i="30"/>
  <c r="G240" i="30" s="1"/>
  <c r="F341" i="30"/>
  <c r="G341" i="30" s="1"/>
  <c r="F338" i="30"/>
  <c r="G338" i="30" s="1"/>
  <c r="F475" i="30"/>
  <c r="G475" i="30" s="1"/>
  <c r="F458" i="30"/>
  <c r="G458" i="30" s="1"/>
  <c r="F452" i="30"/>
  <c r="G452" i="30" s="1"/>
  <c r="F444" i="30"/>
  <c r="G444" i="30" s="1"/>
  <c r="F581" i="30"/>
  <c r="G581" i="30" s="1"/>
  <c r="F553" i="30"/>
  <c r="G553" i="30" s="1"/>
  <c r="F540" i="30"/>
  <c r="G540" i="30" s="1"/>
  <c r="F532" i="30"/>
  <c r="G532" i="30" s="1"/>
  <c r="F672" i="30"/>
  <c r="F659" i="30"/>
  <c r="G659" i="30" s="1"/>
  <c r="F651" i="30"/>
  <c r="G651" i="30" s="1"/>
  <c r="F632" i="30"/>
  <c r="F625" i="30"/>
  <c r="F773" i="30"/>
  <c r="G773" i="30" s="1"/>
  <c r="F755" i="30"/>
  <c r="G755" i="30" s="1"/>
  <c r="F731" i="30"/>
  <c r="G731" i="30" s="1"/>
  <c r="F865" i="30"/>
  <c r="F852" i="30"/>
  <c r="F847" i="30"/>
  <c r="F839" i="30"/>
  <c r="G839" i="30" s="1"/>
  <c r="F825" i="30"/>
  <c r="G825" i="30" s="1"/>
  <c r="F817" i="30"/>
  <c r="G817" i="30" s="1"/>
  <c r="F95" i="30"/>
  <c r="G95" i="30" s="1"/>
  <c r="F64" i="30"/>
  <c r="F61" i="30"/>
  <c r="G61" i="30" s="1"/>
  <c r="F58" i="30"/>
  <c r="F40" i="30"/>
  <c r="G40" i="30" s="1"/>
  <c r="F192" i="30"/>
  <c r="G192" i="30" s="1"/>
  <c r="F168" i="30"/>
  <c r="F163" i="30"/>
  <c r="F155" i="30"/>
  <c r="F148" i="30"/>
  <c r="G148" i="30" s="1"/>
  <c r="F272" i="30"/>
  <c r="G272" i="30" s="1"/>
  <c r="F256" i="30"/>
  <c r="F248" i="30"/>
  <c r="G248" i="30" s="1"/>
  <c r="F393" i="30"/>
  <c r="G393" i="30" s="1"/>
  <c r="F385" i="30"/>
  <c r="F377" i="30"/>
  <c r="G377" i="30" s="1"/>
  <c r="F359" i="30"/>
  <c r="G359" i="30" s="1"/>
  <c r="F356" i="30"/>
  <c r="G356" i="30" s="1"/>
  <c r="F486" i="30"/>
  <c r="F471" i="30"/>
  <c r="F441" i="30"/>
  <c r="F558" i="30"/>
  <c r="G558" i="30" s="1"/>
  <c r="F529" i="30"/>
  <c r="F526" i="30"/>
  <c r="G526" i="30" s="1"/>
  <c r="F656" i="30"/>
  <c r="G656" i="30" s="1"/>
  <c r="F648" i="30"/>
  <c r="G648" i="30" s="1"/>
  <c r="F637" i="30"/>
  <c r="G637" i="30" s="1"/>
  <c r="F765" i="30"/>
  <c r="F761" i="30"/>
  <c r="G761" i="30" s="1"/>
  <c r="F752" i="30"/>
  <c r="G752" i="30" s="1"/>
  <c r="F736" i="30"/>
  <c r="G736" i="30" s="1"/>
  <c r="F717" i="30"/>
  <c r="F715" i="30"/>
  <c r="G715" i="30" s="1"/>
  <c r="F857" i="30"/>
  <c r="G857" i="30" s="1"/>
  <c r="F849" i="30"/>
  <c r="F836" i="30"/>
  <c r="F833" i="30"/>
  <c r="G833" i="30" s="1"/>
  <c r="F830" i="30"/>
  <c r="G830" i="30" s="1"/>
  <c r="F822" i="30"/>
  <c r="F814" i="30"/>
  <c r="G814" i="30" s="1"/>
  <c r="F100" i="30"/>
  <c r="F92" i="30"/>
  <c r="F84" i="30"/>
  <c r="G84" i="30" s="1"/>
  <c r="F202" i="30"/>
  <c r="F298" i="30"/>
  <c r="F261" i="30"/>
  <c r="G261" i="30" s="1"/>
  <c r="F245" i="30"/>
  <c r="G245" i="30" s="1"/>
  <c r="G243" i="30"/>
  <c r="F390" i="30"/>
  <c r="G390" i="30" s="1"/>
  <c r="F382" i="30"/>
  <c r="G382" i="30" s="1"/>
  <c r="F374" i="30"/>
  <c r="G374" i="30" s="1"/>
  <c r="F353" i="30"/>
  <c r="F477" i="30"/>
  <c r="F460" i="30"/>
  <c r="G460" i="30" s="1"/>
  <c r="F438" i="30"/>
  <c r="F583" i="30"/>
  <c r="G583" i="30" s="1"/>
  <c r="F575" i="30"/>
  <c r="F563" i="30"/>
  <c r="F555" i="30"/>
  <c r="F542" i="30"/>
  <c r="G542" i="30" s="1"/>
  <c r="F534" i="30"/>
  <c r="G534" i="30" s="1"/>
  <c r="F661" i="30"/>
  <c r="G661" i="30" s="1"/>
  <c r="F653" i="30"/>
  <c r="G653" i="30" s="1"/>
  <c r="F642" i="30"/>
  <c r="F770" i="30"/>
  <c r="G770" i="30" s="1"/>
  <c r="F757" i="30"/>
  <c r="F749" i="30"/>
  <c r="G749" i="30" s="1"/>
  <c r="F733" i="30"/>
  <c r="F854" i="30"/>
  <c r="F841" i="30"/>
  <c r="G841" i="30" s="1"/>
  <c r="F827" i="30"/>
  <c r="G827" i="30" s="1"/>
  <c r="F819" i="30"/>
  <c r="G819" i="30" s="1"/>
  <c r="F811" i="30"/>
  <c r="G811" i="30" s="1"/>
  <c r="G48" i="30"/>
  <c r="F97" i="30"/>
  <c r="G97" i="30" s="1"/>
  <c r="F89" i="30"/>
  <c r="F74" i="30"/>
  <c r="F63" i="30"/>
  <c r="G63" i="30" s="1"/>
  <c r="F45" i="30"/>
  <c r="G45" i="30" s="1"/>
  <c r="F186" i="30"/>
  <c r="F295" i="30"/>
  <c r="G295" i="30" s="1"/>
  <c r="F287" i="30"/>
  <c r="G287" i="30" s="1"/>
  <c r="F279" i="30"/>
  <c r="G279" i="30" s="1"/>
  <c r="F258" i="30"/>
  <c r="F239" i="30"/>
  <c r="G239" i="30" s="1"/>
  <c r="F387" i="30"/>
  <c r="G387" i="30" s="1"/>
  <c r="F371" i="30"/>
  <c r="F364" i="30"/>
  <c r="G364" i="30" s="1"/>
  <c r="F348" i="30"/>
  <c r="G348" i="30" s="1"/>
  <c r="F488" i="30"/>
  <c r="F478" i="30"/>
  <c r="G478" i="30" s="1"/>
  <c r="F454" i="30"/>
  <c r="F443" i="30"/>
  <c r="G443" i="30" s="1"/>
  <c r="F435" i="30"/>
  <c r="G435" i="30" s="1"/>
  <c r="F580" i="30"/>
  <c r="G580" i="30" s="1"/>
  <c r="G565" i="30"/>
  <c r="F560" i="30"/>
  <c r="G560" i="30" s="1"/>
  <c r="F552" i="30"/>
  <c r="G552" i="30" s="1"/>
  <c r="F547" i="30"/>
  <c r="G547" i="30" s="1"/>
  <c r="F539" i="30"/>
  <c r="F525" i="30"/>
  <c r="G525" i="30" s="1"/>
  <c r="G676" i="30"/>
  <c r="F666" i="30"/>
  <c r="F658" i="30"/>
  <c r="F639" i="30"/>
  <c r="F631" i="30"/>
  <c r="F767" i="30"/>
  <c r="G767" i="30" s="1"/>
  <c r="G746" i="30"/>
  <c r="F722" i="30"/>
  <c r="G722" i="30" s="1"/>
  <c r="F859" i="30"/>
  <c r="G859" i="30" s="1"/>
  <c r="F838" i="30"/>
  <c r="G838" i="30" s="1"/>
  <c r="F835" i="30"/>
  <c r="G835" i="30" s="1"/>
  <c r="F824" i="30"/>
  <c r="G824" i="30" s="1"/>
  <c r="F42" i="30"/>
  <c r="G36" i="30"/>
  <c r="G368" i="30"/>
  <c r="G366" i="30"/>
  <c r="F361" i="30"/>
  <c r="G361" i="30" s="1"/>
  <c r="F358" i="30"/>
  <c r="G358" i="30" s="1"/>
  <c r="G334" i="30"/>
  <c r="F621" i="30"/>
  <c r="G621" i="30" s="1"/>
  <c r="F738" i="30"/>
  <c r="G738" i="30" s="1"/>
  <c r="F716" i="30"/>
  <c r="G77" i="30"/>
  <c r="G175" i="30"/>
  <c r="F167" i="30"/>
  <c r="G167" i="30" s="1"/>
  <c r="G297" i="30"/>
  <c r="G289" i="30"/>
  <c r="G268" i="30"/>
  <c r="G252" i="30"/>
  <c r="G244" i="30"/>
  <c r="G467" i="30"/>
  <c r="G445" i="30"/>
  <c r="G437" i="30"/>
  <c r="G582" i="30"/>
  <c r="G567" i="30"/>
  <c r="G541" i="30"/>
  <c r="G533" i="30"/>
  <c r="G660" i="30"/>
  <c r="G652" i="30"/>
  <c r="G769" i="30"/>
  <c r="G724" i="30"/>
  <c r="G866" i="30"/>
  <c r="G861" i="30"/>
  <c r="G840" i="30"/>
  <c r="G826" i="30"/>
  <c r="G818" i="30"/>
  <c r="F85" i="30"/>
  <c r="G85" i="30" s="1"/>
  <c r="F86" i="30"/>
  <c r="G86" i="30" s="1"/>
  <c r="F712" i="30"/>
  <c r="G712" i="30" s="1"/>
  <c r="F713" i="30"/>
  <c r="G713" i="30" s="1"/>
  <c r="G391" i="30"/>
  <c r="F87" i="30"/>
  <c r="G87" i="30" s="1"/>
  <c r="F88" i="30"/>
  <c r="G88" i="30" s="1"/>
  <c r="F37" i="30"/>
  <c r="G37" i="30" s="1"/>
  <c r="F38" i="30"/>
  <c r="G38" i="30" s="1"/>
  <c r="F349" i="30"/>
  <c r="G349" i="30" s="1"/>
  <c r="F350" i="30"/>
  <c r="G350" i="30" s="1"/>
  <c r="F69" i="30"/>
  <c r="G69" i="30" s="1"/>
  <c r="F70" i="30"/>
  <c r="G70" i="30" s="1"/>
  <c r="G256" i="30"/>
  <c r="G237" i="30"/>
  <c r="F102" i="30"/>
  <c r="G102" i="30" s="1"/>
  <c r="F103" i="30"/>
  <c r="G103" i="30" s="1"/>
  <c r="F178" i="30"/>
  <c r="G178" i="30" s="1"/>
  <c r="F179" i="30"/>
  <c r="G179" i="30" s="1"/>
  <c r="G94" i="30"/>
  <c r="F71" i="30"/>
  <c r="G71" i="30" s="1"/>
  <c r="F72" i="30"/>
  <c r="F342" i="30"/>
  <c r="G342" i="30" s="1"/>
  <c r="F343" i="30"/>
  <c r="G343" i="30" s="1"/>
  <c r="F104" i="30"/>
  <c r="G104" i="30" s="1"/>
  <c r="F105" i="30"/>
  <c r="G105" i="30" s="1"/>
  <c r="G296" i="30"/>
  <c r="F108" i="30"/>
  <c r="G108" i="30" s="1"/>
  <c r="F91" i="30"/>
  <c r="G91" i="30" s="1"/>
  <c r="F82" i="30"/>
  <c r="G82" i="30" s="1"/>
  <c r="G73" i="30"/>
  <c r="G72" i="30"/>
  <c r="F66" i="30"/>
  <c r="G66" i="30" s="1"/>
  <c r="F44" i="30"/>
  <c r="G44" i="30" s="1"/>
  <c r="F41" i="30"/>
  <c r="G41" i="30" s="1"/>
  <c r="F39" i="30"/>
  <c r="G39" i="30" s="1"/>
  <c r="F190" i="30"/>
  <c r="G190" i="30" s="1"/>
  <c r="G180" i="30"/>
  <c r="F171" i="30"/>
  <c r="G171" i="30" s="1"/>
  <c r="F165" i="30"/>
  <c r="G165" i="30" s="1"/>
  <c r="F156" i="30"/>
  <c r="G156" i="30" s="1"/>
  <c r="F283" i="30"/>
  <c r="G283" i="30" s="1"/>
  <c r="F280" i="30"/>
  <c r="G280" i="30" s="1"/>
  <c r="F278" i="30"/>
  <c r="G278" i="30" s="1"/>
  <c r="F266" i="30"/>
  <c r="G266" i="30" s="1"/>
  <c r="F380" i="30"/>
  <c r="G380" i="30" s="1"/>
  <c r="F373" i="30"/>
  <c r="G373" i="30" s="1"/>
  <c r="G353" i="30"/>
  <c r="F346" i="30"/>
  <c r="G346" i="30" s="1"/>
  <c r="F339" i="30"/>
  <c r="G339" i="30" s="1"/>
  <c r="G485" i="30"/>
  <c r="G477" i="30"/>
  <c r="G471" i="30"/>
  <c r="F464" i="30"/>
  <c r="G464" i="30" s="1"/>
  <c r="G447" i="30"/>
  <c r="F440" i="30"/>
  <c r="G440" i="30" s="1"/>
  <c r="F579" i="30"/>
  <c r="G579" i="30" s="1"/>
  <c r="F545" i="30"/>
  <c r="G545" i="30" s="1"/>
  <c r="F538" i="30"/>
  <c r="G538" i="30" s="1"/>
  <c r="F531" i="30"/>
  <c r="G531" i="30" s="1"/>
  <c r="F528" i="30"/>
  <c r="G528" i="30" s="1"/>
  <c r="F646" i="30"/>
  <c r="G646" i="30" s="1"/>
  <c r="F641" i="30"/>
  <c r="G641" i="30" s="1"/>
  <c r="F634" i="30"/>
  <c r="G634" i="30" s="1"/>
  <c r="F750" i="30"/>
  <c r="G750" i="30" s="1"/>
  <c r="G748" i="30"/>
  <c r="G726" i="30"/>
  <c r="F719" i="30"/>
  <c r="G719" i="30" s="1"/>
  <c r="G860" i="30"/>
  <c r="G854" i="30"/>
  <c r="G99" i="30"/>
  <c r="G58" i="30"/>
  <c r="F52" i="30"/>
  <c r="G52" i="30" s="1"/>
  <c r="G202" i="30"/>
  <c r="G298" i="30"/>
  <c r="G294" i="30"/>
  <c r="G389" i="30"/>
  <c r="G370" i="30"/>
  <c r="G363" i="30"/>
  <c r="G487" i="30"/>
  <c r="G486" i="30"/>
  <c r="G480" i="30"/>
  <c r="G576" i="30"/>
  <c r="G569" i="30"/>
  <c r="G562" i="30"/>
  <c r="G555" i="30"/>
  <c r="G535" i="30"/>
  <c r="F523" i="30"/>
  <c r="G523" i="30" s="1"/>
  <c r="G672" i="30"/>
  <c r="G665" i="30"/>
  <c r="G658" i="30"/>
  <c r="G638" i="30"/>
  <c r="G631" i="30"/>
  <c r="G624" i="30"/>
  <c r="G771" i="30"/>
  <c r="G764" i="30"/>
  <c r="G743" i="30"/>
  <c r="G716" i="30"/>
  <c r="G863" i="30"/>
  <c r="G847" i="30"/>
  <c r="G821" i="30"/>
  <c r="G288" i="30"/>
  <c r="G258" i="30"/>
  <c r="G241" i="30"/>
  <c r="G386" i="30"/>
  <c r="F474" i="30"/>
  <c r="G474" i="30" s="1"/>
  <c r="F468" i="30"/>
  <c r="G468" i="30" s="1"/>
  <c r="G461" i="30"/>
  <c r="F451" i="30"/>
  <c r="G451" i="30" s="1"/>
  <c r="F433" i="30"/>
  <c r="G433" i="30" s="1"/>
  <c r="F566" i="30"/>
  <c r="G566" i="30" s="1"/>
  <c r="G564" i="30"/>
  <c r="G559" i="30"/>
  <c r="F669" i="30"/>
  <c r="G669" i="30" s="1"/>
  <c r="G667" i="30"/>
  <c r="G662" i="30"/>
  <c r="F645" i="30"/>
  <c r="G645" i="30" s="1"/>
  <c r="G619" i="30"/>
  <c r="G766" i="30"/>
  <c r="G765" i="30"/>
  <c r="F754" i="30"/>
  <c r="G754" i="30" s="1"/>
  <c r="G745" i="30"/>
  <c r="F730" i="30"/>
  <c r="G730" i="30" s="1"/>
  <c r="G718" i="30"/>
  <c r="G717" i="30"/>
  <c r="F867" i="30"/>
  <c r="G867" i="30" s="1"/>
  <c r="G865" i="30"/>
  <c r="F860" i="30"/>
  <c r="F858" i="30"/>
  <c r="G858" i="30" s="1"/>
  <c r="F851" i="30"/>
  <c r="G851" i="30" s="1"/>
  <c r="G849" i="30"/>
  <c r="F844" i="30"/>
  <c r="G844" i="30" s="1"/>
  <c r="F842" i="30"/>
  <c r="G842" i="30" s="1"/>
  <c r="G820" i="30"/>
  <c r="G809" i="30"/>
  <c r="F76" i="30"/>
  <c r="G76" i="30" s="1"/>
  <c r="G53" i="30"/>
  <c r="G177" i="30"/>
  <c r="F107" i="30"/>
  <c r="G107" i="30" s="1"/>
  <c r="F90" i="30"/>
  <c r="G90" i="30" s="1"/>
  <c r="G81" i="30"/>
  <c r="G79" i="30"/>
  <c r="F65" i="30"/>
  <c r="G65" i="30" s="1"/>
  <c r="F55" i="30"/>
  <c r="G55" i="30" s="1"/>
  <c r="F43" i="30"/>
  <c r="G43" i="30" s="1"/>
  <c r="F184" i="30"/>
  <c r="G184" i="30" s="1"/>
  <c r="F172" i="30"/>
  <c r="G172" i="30" s="1"/>
  <c r="G151" i="30"/>
  <c r="F263" i="30"/>
  <c r="G263" i="30" s="1"/>
  <c r="G385" i="30"/>
  <c r="F379" i="30"/>
  <c r="G379" i="30" s="1"/>
  <c r="F372" i="30"/>
  <c r="G372" i="30" s="1"/>
  <c r="G367" i="30"/>
  <c r="F365" i="30"/>
  <c r="G365" i="30" s="1"/>
  <c r="G352" i="30"/>
  <c r="F345" i="30"/>
  <c r="G345" i="30" s="1"/>
  <c r="G335" i="30"/>
  <c r="F333" i="30"/>
  <c r="G333" i="30" s="1"/>
  <c r="G484" i="30"/>
  <c r="F469" i="30"/>
  <c r="G469" i="30" s="1"/>
  <c r="F463" i="30"/>
  <c r="G463" i="30" s="1"/>
  <c r="G462" i="30"/>
  <c r="F446" i="30"/>
  <c r="G446" i="30" s="1"/>
  <c r="F439" i="30"/>
  <c r="G439" i="30" s="1"/>
  <c r="G438" i="30"/>
  <c r="F429" i="30"/>
  <c r="G429" i="30" s="1"/>
  <c r="F578" i="30"/>
  <c r="G578" i="30" s="1"/>
  <c r="G573" i="30"/>
  <c r="F571" i="30"/>
  <c r="G571" i="30" s="1"/>
  <c r="G549" i="30"/>
  <c r="F544" i="30"/>
  <c r="G544" i="30" s="1"/>
  <c r="F537" i="30"/>
  <c r="G537" i="30" s="1"/>
  <c r="F530" i="30"/>
  <c r="G530" i="30" s="1"/>
  <c r="F527" i="30"/>
  <c r="G527" i="30" s="1"/>
  <c r="F674" i="30"/>
  <c r="G674" i="30" s="1"/>
  <c r="F640" i="30"/>
  <c r="G640" i="30" s="1"/>
  <c r="F633" i="30"/>
  <c r="G633" i="30" s="1"/>
  <c r="G628" i="30"/>
  <c r="F626" i="30"/>
  <c r="G626" i="30" s="1"/>
  <c r="G623" i="30"/>
  <c r="F747" i="30"/>
  <c r="G747" i="30" s="1"/>
  <c r="G741" i="30"/>
  <c r="F737" i="30"/>
  <c r="G737" i="30" s="1"/>
  <c r="F725" i="30"/>
  <c r="G725" i="30" s="1"/>
  <c r="F853" i="30"/>
  <c r="G853" i="30" s="1"/>
  <c r="F837" i="30"/>
  <c r="G837" i="30" s="1"/>
  <c r="G836" i="30"/>
  <c r="F823" i="30"/>
  <c r="G823" i="30" s="1"/>
  <c r="G64" i="30"/>
  <c r="F98" i="30"/>
  <c r="G98" i="30" s="1"/>
  <c r="F57" i="30"/>
  <c r="G57" i="30" s="1"/>
  <c r="G56" i="30"/>
  <c r="F50" i="30"/>
  <c r="G50" i="30" s="1"/>
  <c r="F196" i="30"/>
  <c r="G196" i="30" s="1"/>
  <c r="F160" i="30"/>
  <c r="G160" i="30" s="1"/>
  <c r="F286" i="30"/>
  <c r="G286" i="30" s="1"/>
  <c r="F275" i="30"/>
  <c r="G275" i="30" s="1"/>
  <c r="F270" i="30"/>
  <c r="G270" i="30" s="1"/>
  <c r="F260" i="30"/>
  <c r="G260" i="30" s="1"/>
  <c r="F253" i="30"/>
  <c r="G253" i="30" s="1"/>
  <c r="F246" i="30"/>
  <c r="G246" i="30" s="1"/>
  <c r="F388" i="30"/>
  <c r="G388" i="30" s="1"/>
  <c r="F369" i="30"/>
  <c r="G369" i="30" s="1"/>
  <c r="F362" i="30"/>
  <c r="G362" i="30" s="1"/>
  <c r="F357" i="30"/>
  <c r="G357" i="30" s="1"/>
  <c r="F479" i="30"/>
  <c r="G479" i="30" s="1"/>
  <c r="F457" i="30"/>
  <c r="G457" i="30" s="1"/>
  <c r="G430" i="30"/>
  <c r="G575" i="30"/>
  <c r="F568" i="30"/>
  <c r="G568" i="30" s="1"/>
  <c r="F561" i="30"/>
  <c r="G561" i="30" s="1"/>
  <c r="F554" i="30"/>
  <c r="G554" i="30" s="1"/>
  <c r="G678" i="30"/>
  <c r="F671" i="30"/>
  <c r="G671" i="30" s="1"/>
  <c r="F664" i="30"/>
  <c r="G664" i="30" s="1"/>
  <c r="F657" i="30"/>
  <c r="G657" i="30" s="1"/>
  <c r="F650" i="30"/>
  <c r="G650" i="30" s="1"/>
  <c r="G630" i="30"/>
  <c r="F768" i="30"/>
  <c r="G768" i="30" s="1"/>
  <c r="F763" i="30"/>
  <c r="G763" i="30" s="1"/>
  <c r="F756" i="30"/>
  <c r="G756" i="30" s="1"/>
  <c r="F742" i="30"/>
  <c r="G742" i="30" s="1"/>
  <c r="F732" i="30"/>
  <c r="G732" i="30" s="1"/>
  <c r="G868" i="30"/>
  <c r="F862" i="30"/>
  <c r="G862" i="30" s="1"/>
  <c r="G852" i="30"/>
  <c r="F846" i="30"/>
  <c r="G846" i="30" s="1"/>
  <c r="F832" i="30"/>
  <c r="G832" i="30" s="1"/>
  <c r="F816" i="30"/>
  <c r="G816" i="30" s="1"/>
  <c r="G813" i="30"/>
  <c r="F101" i="30"/>
  <c r="G101" i="30" s="1"/>
  <c r="G199" i="30"/>
  <c r="F195" i="30"/>
  <c r="G195" i="30" s="1"/>
  <c r="F159" i="30"/>
  <c r="G159" i="30" s="1"/>
  <c r="G144" i="30"/>
  <c r="G92" i="30"/>
  <c r="G83" i="30"/>
  <c r="G74" i="30"/>
  <c r="F68" i="30"/>
  <c r="G68" i="30" s="1"/>
  <c r="F46" i="30"/>
  <c r="G46" i="30" s="1"/>
  <c r="G186" i="30"/>
  <c r="G152" i="30"/>
  <c r="F147" i="30"/>
  <c r="G147" i="30" s="1"/>
  <c r="F290" i="30"/>
  <c r="G290" i="30" s="1"/>
  <c r="F251" i="30"/>
  <c r="G251" i="30" s="1"/>
  <c r="F238" i="30"/>
  <c r="G238" i="30" s="1"/>
  <c r="G381" i="30"/>
  <c r="G354" i="30"/>
  <c r="G347" i="30"/>
  <c r="F337" i="30"/>
  <c r="G337" i="30" s="1"/>
  <c r="G472" i="30"/>
  <c r="F466" i="30"/>
  <c r="G466" i="30" s="1"/>
  <c r="F453" i="30"/>
  <c r="G453" i="30" s="1"/>
  <c r="F449" i="30"/>
  <c r="G449" i="30" s="1"/>
  <c r="G441" i="30"/>
  <c r="F436" i="30"/>
  <c r="G436" i="30" s="1"/>
  <c r="G431" i="30"/>
  <c r="G551" i="30"/>
  <c r="G546" i="30"/>
  <c r="G539" i="30"/>
  <c r="F654" i="30"/>
  <c r="G654" i="30" s="1"/>
  <c r="G647" i="30"/>
  <c r="G642" i="30"/>
  <c r="F758" i="30"/>
  <c r="G758" i="30" s="1"/>
  <c r="G757" i="30"/>
  <c r="G751" i="30"/>
  <c r="F739" i="30"/>
  <c r="G739" i="30" s="1"/>
  <c r="F734" i="30"/>
  <c r="G734" i="30" s="1"/>
  <c r="G733" i="30"/>
  <c r="G727" i="30"/>
  <c r="G855" i="30"/>
  <c r="F829" i="30"/>
  <c r="G829" i="30" s="1"/>
  <c r="G812" i="30"/>
  <c r="G106" i="30"/>
  <c r="G100" i="30"/>
  <c r="G89" i="30"/>
  <c r="G60" i="30"/>
  <c r="G47" i="30"/>
  <c r="G42" i="30"/>
  <c r="G198" i="30"/>
  <c r="F188" i="30"/>
  <c r="G188" i="30" s="1"/>
  <c r="F176" i="30"/>
  <c r="G176" i="30" s="1"/>
  <c r="G168" i="30"/>
  <c r="G163" i="30"/>
  <c r="G155" i="30"/>
  <c r="G276" i="30"/>
  <c r="G262" i="30"/>
  <c r="G378" i="30"/>
  <c r="G371" i="30"/>
  <c r="G488" i="30"/>
  <c r="G482" i="30"/>
  <c r="F455" i="30"/>
  <c r="G455" i="30" s="1"/>
  <c r="G454" i="30"/>
  <c r="F428" i="30"/>
  <c r="G428" i="30" s="1"/>
  <c r="G577" i="30"/>
  <c r="G570" i="30"/>
  <c r="G563" i="30"/>
  <c r="F543" i="30"/>
  <c r="G543" i="30" s="1"/>
  <c r="G536" i="30"/>
  <c r="G529" i="30"/>
  <c r="G673" i="30"/>
  <c r="G666" i="30"/>
  <c r="G639" i="30"/>
  <c r="G632" i="30"/>
  <c r="G625" i="30"/>
  <c r="F618" i="30"/>
  <c r="G618" i="30" s="1"/>
  <c r="G772" i="30"/>
  <c r="F723" i="30"/>
  <c r="G723" i="30" s="1"/>
  <c r="F714" i="30"/>
  <c r="G714" i="30" s="1"/>
  <c r="G864" i="30"/>
  <c r="G848" i="30"/>
  <c r="G828" i="30"/>
  <c r="G822" i="30"/>
  <c r="F808" i="30"/>
  <c r="G808" i="30" s="1"/>
  <c r="F760" i="30"/>
  <c r="G760" i="30" s="1"/>
  <c r="F744" i="30"/>
  <c r="G744" i="30" s="1"/>
  <c r="F728" i="30"/>
  <c r="G728" i="30" s="1"/>
  <c r="F720" i="30"/>
  <c r="G720" i="30" s="1"/>
  <c r="F456" i="30"/>
  <c r="G456" i="30" s="1"/>
  <c r="F448" i="30"/>
  <c r="G448" i="30" s="1"/>
  <c r="F432" i="30"/>
  <c r="G432" i="30" s="1"/>
  <c r="F481" i="30"/>
  <c r="G481" i="30" s="1"/>
  <c r="F473" i="30"/>
  <c r="G473" i="30" s="1"/>
  <c r="F465" i="30"/>
  <c r="G465" i="30" s="1"/>
  <c r="F340" i="30"/>
  <c r="G340" i="30" s="1"/>
  <c r="F282" i="30"/>
  <c r="G282" i="30" s="1"/>
  <c r="F274" i="30"/>
  <c r="G274" i="30" s="1"/>
  <c r="F250" i="30"/>
  <c r="G250" i="30" s="1"/>
  <c r="F242" i="30"/>
  <c r="G242" i="30" s="1"/>
  <c r="F285" i="30"/>
  <c r="G285" i="30" s="1"/>
  <c r="F277" i="30"/>
  <c r="G277" i="30" s="1"/>
  <c r="F269" i="30"/>
  <c r="G269" i="30" s="1"/>
  <c r="F293" i="30"/>
  <c r="G293" i="30" s="1"/>
  <c r="F197" i="30"/>
  <c r="G197" i="30" s="1"/>
  <c r="F194" i="30"/>
  <c r="G194" i="30" s="1"/>
  <c r="F170" i="30"/>
  <c r="G170" i="30" s="1"/>
  <c r="F166" i="30"/>
  <c r="G166" i="30" s="1"/>
  <c r="F162" i="30"/>
  <c r="G162" i="30" s="1"/>
  <c r="F158" i="30"/>
  <c r="G158" i="30" s="1"/>
  <c r="F154" i="30"/>
  <c r="G154" i="30" s="1"/>
  <c r="F150" i="30"/>
  <c r="G150" i="30" s="1"/>
  <c r="F146" i="30"/>
  <c r="G146" i="30" s="1"/>
  <c r="F201" i="30"/>
  <c r="G201" i="30" s="1"/>
  <c r="F181" i="30"/>
  <c r="G181" i="30" s="1"/>
  <c r="F161" i="30"/>
  <c r="G161" i="30" s="1"/>
  <c r="F157" i="30"/>
  <c r="G157" i="30" s="1"/>
  <c r="G143" i="30"/>
  <c r="F169" i="30"/>
  <c r="G169" i="30" s="1"/>
  <c r="F149" i="30"/>
  <c r="G149" i="30" s="1"/>
  <c r="F189" i="30"/>
  <c r="G189" i="30" s="1"/>
  <c r="F185" i="30"/>
  <c r="G185" i="30" s="1"/>
  <c r="F173" i="30"/>
  <c r="G173" i="30" s="1"/>
  <c r="F145" i="30"/>
  <c r="G145" i="30" s="1"/>
  <c r="F164" i="30"/>
  <c r="G164" i="30" s="1"/>
  <c r="F75" i="30"/>
  <c r="G75" i="30" s="1"/>
  <c r="F67" i="30"/>
  <c r="G67" i="30" s="1"/>
  <c r="F59" i="30"/>
  <c r="G59" i="30" s="1"/>
  <c r="F51" i="30"/>
  <c r="G51" i="30" s="1"/>
  <c r="G332" i="30"/>
  <c r="G35" i="30"/>
  <c r="G427" i="30"/>
  <c r="G617" i="30"/>
  <c r="E142" i="30"/>
  <c r="E143" i="30" s="1"/>
  <c r="E144" i="30" s="1"/>
  <c r="G142" i="30"/>
  <c r="F16" i="26"/>
  <c r="E145" i="30" l="1"/>
  <c r="E146" i="30" s="1"/>
  <c r="E147" i="30" s="1"/>
  <c r="E148" i="30" s="1"/>
  <c r="E149" i="30" s="1"/>
  <c r="E150" i="30" s="1"/>
  <c r="E151" i="30" s="1"/>
  <c r="E152" i="30" s="1"/>
  <c r="E153" i="30" s="1"/>
  <c r="E154" i="30" s="1"/>
  <c r="E155" i="30" s="1"/>
  <c r="E156" i="30" s="1"/>
  <c r="E157" i="30" s="1"/>
  <c r="E158" i="30" s="1"/>
  <c r="E159" i="30" s="1"/>
  <c r="E160" i="30" s="1"/>
  <c r="E161" i="30" s="1"/>
  <c r="E162" i="30" s="1"/>
  <c r="E163" i="30" s="1"/>
  <c r="E164" i="30" s="1"/>
  <c r="E165" i="30" s="1"/>
  <c r="E166" i="30" s="1"/>
  <c r="E167" i="30" s="1"/>
  <c r="E168" i="30" s="1"/>
  <c r="E169" i="30" s="1"/>
  <c r="E170" i="30" s="1"/>
  <c r="E171" i="30" s="1"/>
  <c r="E172" i="30" s="1"/>
  <c r="E173" i="30" s="1"/>
  <c r="E174" i="30" s="1"/>
  <c r="E175" i="30" s="1"/>
  <c r="E176" i="30" s="1"/>
  <c r="E177" i="30" s="1"/>
  <c r="E178" i="30" s="1"/>
  <c r="E179" i="30" s="1"/>
  <c r="E180" i="30" s="1"/>
  <c r="E181" i="30" s="1"/>
  <c r="E182" i="30" s="1"/>
  <c r="E183" i="30" s="1"/>
  <c r="E184" i="30" s="1"/>
  <c r="E185" i="30" s="1"/>
  <c r="E186" i="30" s="1"/>
  <c r="E187" i="30" s="1"/>
  <c r="E188" i="30" s="1"/>
  <c r="E189" i="30" s="1"/>
  <c r="E190" i="30" s="1"/>
  <c r="E191" i="30" s="1"/>
  <c r="E192" i="30" s="1"/>
  <c r="E193" i="30" s="1"/>
  <c r="E194" i="30" s="1"/>
  <c r="E195" i="30" s="1"/>
  <c r="E196" i="30" s="1"/>
  <c r="E197" i="30" s="1"/>
  <c r="E198" i="30" s="1"/>
  <c r="E199" i="30" s="1"/>
  <c r="E200" i="30" s="1"/>
  <c r="E201" i="30" s="1"/>
  <c r="E202" i="30" s="1"/>
  <c r="E203" i="30" s="1"/>
  <c r="C5437" i="26"/>
  <c r="E5437" i="26"/>
  <c r="H5437" i="26"/>
  <c r="C5438" i="26"/>
  <c r="F5438" i="26"/>
  <c r="H5438" i="26"/>
  <c r="C5439" i="26"/>
  <c r="F5439" i="26"/>
  <c r="H5439" i="26"/>
  <c r="C5440" i="26"/>
  <c r="E5440" i="26"/>
  <c r="F5440" i="26" s="1"/>
  <c r="H5440" i="26"/>
  <c r="C5441" i="26"/>
  <c r="E5441" i="26"/>
  <c r="F5441" i="26" s="1"/>
  <c r="H5441" i="26"/>
  <c r="C5442" i="26"/>
  <c r="E5442" i="26"/>
  <c r="H5442" i="26"/>
  <c r="C5443" i="26"/>
  <c r="E5443" i="26"/>
  <c r="F5443" i="26" s="1"/>
  <c r="H5443" i="26"/>
  <c r="C5444" i="26"/>
  <c r="E5444" i="26"/>
  <c r="F5444" i="26" s="1"/>
  <c r="H5444" i="26"/>
  <c r="C5445" i="26"/>
  <c r="E5445" i="26"/>
  <c r="H5445" i="26"/>
  <c r="C5446" i="26"/>
  <c r="E5446" i="26"/>
  <c r="H5446" i="26"/>
  <c r="C5447" i="26"/>
  <c r="E5447" i="26"/>
  <c r="H5447" i="26"/>
  <c r="C5448" i="26"/>
  <c r="E5448" i="26"/>
  <c r="H5448" i="26"/>
  <c r="C5449" i="26"/>
  <c r="E5449" i="26"/>
  <c r="H5449" i="26"/>
  <c r="C5450" i="26"/>
  <c r="E5450" i="26"/>
  <c r="H5450" i="26"/>
  <c r="C5451" i="26"/>
  <c r="E5451" i="26"/>
  <c r="F5451" i="26" s="1"/>
  <c r="H5451" i="26"/>
  <c r="C5452" i="26"/>
  <c r="E5452" i="26"/>
  <c r="F5452" i="26" s="1"/>
  <c r="H5452" i="26"/>
  <c r="C5453" i="26"/>
  <c r="E5453" i="26"/>
  <c r="H5453" i="26"/>
  <c r="C5454" i="26"/>
  <c r="E5454" i="26"/>
  <c r="F5454" i="26" s="1"/>
  <c r="H5454" i="26"/>
  <c r="C5455" i="26"/>
  <c r="E5455" i="26"/>
  <c r="H5455" i="26"/>
  <c r="C5456" i="26"/>
  <c r="E5456" i="26"/>
  <c r="H5456" i="26"/>
  <c r="C5457" i="26"/>
  <c r="E5457" i="26"/>
  <c r="H5457" i="26"/>
  <c r="C5458" i="26"/>
  <c r="E5458" i="26"/>
  <c r="H5458" i="26"/>
  <c r="C5459" i="26"/>
  <c r="E5459" i="26"/>
  <c r="F5459" i="26" s="1"/>
  <c r="H5459" i="26"/>
  <c r="C5460" i="26"/>
  <c r="E5460" i="26"/>
  <c r="F5460" i="26" s="1"/>
  <c r="H5460" i="26"/>
  <c r="C5461" i="26"/>
  <c r="E5461" i="26"/>
  <c r="H5461" i="26"/>
  <c r="C5462" i="26"/>
  <c r="E5462" i="26"/>
  <c r="F5462" i="26" s="1"/>
  <c r="H5462" i="26"/>
  <c r="C5463" i="26"/>
  <c r="E5463" i="26"/>
  <c r="H5463" i="26"/>
  <c r="C5464" i="26"/>
  <c r="E5464" i="26"/>
  <c r="F5464" i="26" s="1"/>
  <c r="H5464" i="26"/>
  <c r="C5465" i="26"/>
  <c r="E5465" i="26"/>
  <c r="H5465" i="26"/>
  <c r="C5466" i="26"/>
  <c r="E5466" i="26"/>
  <c r="H5466" i="26"/>
  <c r="C5467" i="26"/>
  <c r="E5467" i="26"/>
  <c r="F5467" i="26" s="1"/>
  <c r="H5467" i="26"/>
  <c r="H5468" i="26"/>
  <c r="C5469" i="26"/>
  <c r="E5469" i="26"/>
  <c r="H5469" i="26"/>
  <c r="C5470" i="26"/>
  <c r="E5470" i="26"/>
  <c r="F5470" i="26" s="1"/>
  <c r="H5470" i="26"/>
  <c r="C5471" i="26"/>
  <c r="E5471" i="26"/>
  <c r="H5471" i="26"/>
  <c r="C5472" i="26"/>
  <c r="E5472" i="26"/>
  <c r="F5472" i="26" s="1"/>
  <c r="H5472" i="26"/>
  <c r="C5473" i="26"/>
  <c r="E5473" i="26"/>
  <c r="H5473" i="26"/>
  <c r="C5474" i="26"/>
  <c r="E5474" i="26"/>
  <c r="H5474" i="26"/>
  <c r="C5475" i="26"/>
  <c r="E5475" i="26"/>
  <c r="F5475" i="26" s="1"/>
  <c r="H5475" i="26"/>
  <c r="C5476" i="26"/>
  <c r="E5476" i="26"/>
  <c r="F5476" i="26" s="1"/>
  <c r="H5476" i="26"/>
  <c r="C5477" i="26"/>
  <c r="E5477" i="26"/>
  <c r="H5477" i="26"/>
  <c r="C5478" i="26"/>
  <c r="E5478" i="26"/>
  <c r="F5478" i="26" s="1"/>
  <c r="H5478" i="26"/>
  <c r="C5479" i="26"/>
  <c r="E5479" i="26"/>
  <c r="H5479" i="26"/>
  <c r="C5480" i="26"/>
  <c r="E5480" i="26"/>
  <c r="F5480" i="26" s="1"/>
  <c r="H5480" i="26"/>
  <c r="C5481" i="26"/>
  <c r="E5481" i="26"/>
  <c r="H5481" i="26"/>
  <c r="C5482" i="26"/>
  <c r="E5482" i="26"/>
  <c r="H5482" i="26"/>
  <c r="C5483" i="26"/>
  <c r="E5483" i="26"/>
  <c r="F5483" i="26" s="1"/>
  <c r="H5483" i="26"/>
  <c r="C5484" i="26"/>
  <c r="E5484" i="26"/>
  <c r="F5484" i="26" s="1"/>
  <c r="H5484" i="26"/>
  <c r="C5485" i="26"/>
  <c r="E5485" i="26"/>
  <c r="H5485" i="26"/>
  <c r="C5486" i="26"/>
  <c r="E5486" i="26"/>
  <c r="F5486" i="26" s="1"/>
  <c r="H5486" i="26"/>
  <c r="C5487" i="26"/>
  <c r="E5487" i="26"/>
  <c r="H5487" i="26"/>
  <c r="C5488" i="26"/>
  <c r="E5488" i="26"/>
  <c r="F5488" i="26" s="1"/>
  <c r="H5488" i="26"/>
  <c r="C5489" i="26"/>
  <c r="E5489" i="26"/>
  <c r="H5489" i="26"/>
  <c r="C5490" i="26"/>
  <c r="E5490" i="26"/>
  <c r="H5490" i="26"/>
  <c r="C5491" i="26"/>
  <c r="E5491" i="26"/>
  <c r="F5491" i="26" s="1"/>
  <c r="H5491" i="26"/>
  <c r="C5492" i="26"/>
  <c r="E5492" i="26"/>
  <c r="F5492" i="26" s="1"/>
  <c r="H5492" i="26"/>
  <c r="C5311" i="26"/>
  <c r="E5311" i="26"/>
  <c r="H5311" i="26"/>
  <c r="C5312" i="26"/>
  <c r="E5312" i="26"/>
  <c r="F5312" i="26" s="1"/>
  <c r="H5312" i="26"/>
  <c r="C5313" i="26"/>
  <c r="E5313" i="26"/>
  <c r="H5313" i="26"/>
  <c r="C5314" i="26"/>
  <c r="E5314" i="26"/>
  <c r="F5314" i="26" s="1"/>
  <c r="H5314" i="26"/>
  <c r="C5315" i="26"/>
  <c r="E5315" i="26"/>
  <c r="F5315" i="26" s="1"/>
  <c r="H5315" i="26"/>
  <c r="C5316" i="26"/>
  <c r="E5316" i="26"/>
  <c r="H5316" i="26"/>
  <c r="C5317" i="26"/>
  <c r="E5317" i="26"/>
  <c r="F5317" i="26" s="1"/>
  <c r="H5317" i="26"/>
  <c r="C5318" i="26"/>
  <c r="E5318" i="26"/>
  <c r="F5318" i="26" s="1"/>
  <c r="H5318" i="26"/>
  <c r="C5319" i="26"/>
  <c r="E5319" i="26"/>
  <c r="H5319" i="26"/>
  <c r="C5320" i="26"/>
  <c r="E5320" i="26"/>
  <c r="F5320" i="26" s="1"/>
  <c r="H5320" i="26"/>
  <c r="C5321" i="26"/>
  <c r="E5321" i="26"/>
  <c r="H5321" i="26"/>
  <c r="C5322" i="26"/>
  <c r="E5322" i="26"/>
  <c r="H5322" i="26"/>
  <c r="C5323" i="26"/>
  <c r="E5323" i="26"/>
  <c r="F5323" i="26" s="1"/>
  <c r="H5323" i="26"/>
  <c r="C5324" i="26"/>
  <c r="E5324" i="26"/>
  <c r="H5324" i="26"/>
  <c r="C5325" i="26"/>
  <c r="E5325" i="26"/>
  <c r="F5325" i="26" s="1"/>
  <c r="H5325" i="26"/>
  <c r="C5326" i="26"/>
  <c r="F5326" i="26"/>
  <c r="H5326" i="26"/>
  <c r="C5327" i="26"/>
  <c r="H5327" i="26"/>
  <c r="C5328" i="26"/>
  <c r="E5328" i="26"/>
  <c r="F5328" i="26" s="1"/>
  <c r="H5328" i="26"/>
  <c r="C5329" i="26"/>
  <c r="E5329" i="26"/>
  <c r="F5329" i="26" s="1"/>
  <c r="H5329" i="26"/>
  <c r="C5330" i="26"/>
  <c r="E5330" i="26"/>
  <c r="H5330" i="26"/>
  <c r="C5331" i="26"/>
  <c r="E5331" i="26"/>
  <c r="F5331" i="26" s="1"/>
  <c r="H5331" i="26"/>
  <c r="C5332" i="26"/>
  <c r="E5332" i="26"/>
  <c r="H5332" i="26"/>
  <c r="C5333" i="26"/>
  <c r="E5333" i="26"/>
  <c r="H5333" i="26"/>
  <c r="C5334" i="26"/>
  <c r="E5334" i="26"/>
  <c r="F5334" i="26" s="1"/>
  <c r="H5334" i="26"/>
  <c r="C5335" i="26"/>
  <c r="E5335" i="26"/>
  <c r="H5335" i="26"/>
  <c r="C5336" i="26"/>
  <c r="E5336" i="26"/>
  <c r="F5336" i="26" s="1"/>
  <c r="H5336" i="26"/>
  <c r="C5337" i="26"/>
  <c r="E5337" i="26"/>
  <c r="F5337" i="26" s="1"/>
  <c r="H5337" i="26"/>
  <c r="C5338" i="26"/>
  <c r="E5338" i="26"/>
  <c r="H5338" i="26"/>
  <c r="C5339" i="26"/>
  <c r="E5339" i="26"/>
  <c r="F5339" i="26" s="1"/>
  <c r="H5339" i="26"/>
  <c r="C5340" i="26"/>
  <c r="E5340" i="26"/>
  <c r="H5340" i="26"/>
  <c r="C5341" i="26"/>
  <c r="E5341" i="26"/>
  <c r="H5341" i="26"/>
  <c r="C5342" i="26"/>
  <c r="E5342" i="26"/>
  <c r="H5342" i="26"/>
  <c r="C5343" i="26"/>
  <c r="E5343" i="26"/>
  <c r="H5343" i="26"/>
  <c r="C5344" i="26"/>
  <c r="E5344" i="26"/>
  <c r="F5344" i="26" s="1"/>
  <c r="H5344" i="26"/>
  <c r="C5345" i="26"/>
  <c r="E5345" i="26"/>
  <c r="F5345" i="26" s="1"/>
  <c r="H5345" i="26"/>
  <c r="C5346" i="26"/>
  <c r="E5346" i="26"/>
  <c r="H5346" i="26"/>
  <c r="C5347" i="26"/>
  <c r="E5347" i="26"/>
  <c r="F5347" i="26" s="1"/>
  <c r="H5347" i="26"/>
  <c r="C5348" i="26"/>
  <c r="E5348" i="26"/>
  <c r="H5348" i="26"/>
  <c r="C5349" i="26"/>
  <c r="E5349" i="26"/>
  <c r="F5349" i="26" s="1"/>
  <c r="H5349" i="26"/>
  <c r="C5350" i="26"/>
  <c r="E5350" i="26"/>
  <c r="F5350" i="26" s="1"/>
  <c r="H5350" i="26"/>
  <c r="C5351" i="26"/>
  <c r="E5351" i="26"/>
  <c r="H5351" i="26"/>
  <c r="C5352" i="26"/>
  <c r="E5352" i="26"/>
  <c r="F5352" i="26" s="1"/>
  <c r="H5352" i="26"/>
  <c r="C5353" i="26"/>
  <c r="E5353" i="26"/>
  <c r="F5353" i="26" s="1"/>
  <c r="H5353" i="26"/>
  <c r="C5354" i="26"/>
  <c r="E5354" i="26"/>
  <c r="H5354" i="26"/>
  <c r="C5355" i="26"/>
  <c r="E5355" i="26"/>
  <c r="F5355" i="26" s="1"/>
  <c r="H5355" i="26"/>
  <c r="C5356" i="26"/>
  <c r="E5356" i="26"/>
  <c r="H5356" i="26"/>
  <c r="C5357" i="26"/>
  <c r="E5357" i="26"/>
  <c r="F5357" i="26" s="1"/>
  <c r="H5357" i="26"/>
  <c r="C5358" i="26"/>
  <c r="E5358" i="26"/>
  <c r="F5358" i="26" s="1"/>
  <c r="H5358" i="26"/>
  <c r="C5359" i="26"/>
  <c r="E5359" i="26"/>
  <c r="H5359" i="26"/>
  <c r="C5360" i="26"/>
  <c r="E5360" i="26"/>
  <c r="F5360" i="26" s="1"/>
  <c r="H5360" i="26"/>
  <c r="C5361" i="26"/>
  <c r="E5361" i="26"/>
  <c r="F5361" i="26" s="1"/>
  <c r="H5361" i="26"/>
  <c r="C5362" i="26"/>
  <c r="E5362" i="26"/>
  <c r="H5362" i="26"/>
  <c r="C5363" i="26"/>
  <c r="E5363" i="26"/>
  <c r="F5363" i="26" s="1"/>
  <c r="H5363" i="26"/>
  <c r="C5364" i="26"/>
  <c r="E5364" i="26"/>
  <c r="H5364" i="26"/>
  <c r="C5365" i="26"/>
  <c r="E5365" i="26"/>
  <c r="F5365" i="26" s="1"/>
  <c r="H5365" i="26"/>
  <c r="C5366" i="26"/>
  <c r="E5366" i="26"/>
  <c r="F5366" i="26" s="1"/>
  <c r="H5366" i="26"/>
  <c r="C5367" i="26"/>
  <c r="E5367" i="26"/>
  <c r="H5367" i="26"/>
  <c r="C5368" i="26"/>
  <c r="E5368" i="26"/>
  <c r="F5368" i="26" s="1"/>
  <c r="H5368" i="26"/>
  <c r="C5369" i="26"/>
  <c r="E5369" i="26"/>
  <c r="F5369" i="26" s="1"/>
  <c r="H5369" i="26"/>
  <c r="C5370" i="26"/>
  <c r="E5370" i="26"/>
  <c r="H5370" i="26"/>
  <c r="C5371" i="26"/>
  <c r="E5371" i="26"/>
  <c r="F5371" i="26" s="1"/>
  <c r="H5371" i="26"/>
  <c r="C5372" i="26"/>
  <c r="E5372" i="26"/>
  <c r="H5372" i="26"/>
  <c r="C5373" i="26"/>
  <c r="E5373" i="26"/>
  <c r="F5373" i="26" s="1"/>
  <c r="H5373" i="26"/>
  <c r="C5374" i="26"/>
  <c r="E5374" i="26"/>
  <c r="F5374" i="26" s="1"/>
  <c r="H5374" i="26"/>
  <c r="C5375" i="26"/>
  <c r="E5375" i="26"/>
  <c r="H5375" i="26"/>
  <c r="C5376" i="26"/>
  <c r="E5376" i="26"/>
  <c r="F5376" i="26" s="1"/>
  <c r="H5376" i="26"/>
  <c r="C5377" i="26"/>
  <c r="E5377" i="26"/>
  <c r="F5377" i="26" s="1"/>
  <c r="H5377" i="26"/>
  <c r="C5378" i="26"/>
  <c r="E5378" i="26"/>
  <c r="H5378" i="26"/>
  <c r="C5379" i="26"/>
  <c r="E5379" i="26"/>
  <c r="F5379" i="26" s="1"/>
  <c r="H5379" i="26"/>
  <c r="C5380" i="26"/>
  <c r="E5380" i="26"/>
  <c r="H5380" i="26"/>
  <c r="C5381" i="26"/>
  <c r="E5381" i="26"/>
  <c r="F5381" i="26" s="1"/>
  <c r="H5381" i="26"/>
  <c r="C5382" i="26"/>
  <c r="E5382" i="26"/>
  <c r="F5382" i="26" s="1"/>
  <c r="H5382" i="26"/>
  <c r="C5383" i="26"/>
  <c r="E5383" i="26"/>
  <c r="H5383" i="26"/>
  <c r="C5384" i="26"/>
  <c r="E5384" i="26"/>
  <c r="F5384" i="26" s="1"/>
  <c r="H5384" i="26"/>
  <c r="C5385" i="26"/>
  <c r="E5385" i="26"/>
  <c r="F5385" i="26" s="1"/>
  <c r="H5385" i="26"/>
  <c r="C5386" i="26"/>
  <c r="E5386" i="26"/>
  <c r="H5386" i="26"/>
  <c r="C5387" i="26"/>
  <c r="E5387" i="26"/>
  <c r="F5387" i="26" s="1"/>
  <c r="H5387" i="26"/>
  <c r="C5388" i="26"/>
  <c r="E5388" i="26"/>
  <c r="H5388" i="26"/>
  <c r="C5389" i="26"/>
  <c r="E5389" i="26"/>
  <c r="F5389" i="26" s="1"/>
  <c r="H5389" i="26"/>
  <c r="C5390" i="26"/>
  <c r="E5390" i="26"/>
  <c r="F5390" i="26" s="1"/>
  <c r="H5390" i="26"/>
  <c r="C5391" i="26"/>
  <c r="E5391" i="26"/>
  <c r="H5391" i="26"/>
  <c r="C5392" i="26"/>
  <c r="E5392" i="26"/>
  <c r="F5392" i="26" s="1"/>
  <c r="H5392" i="26"/>
  <c r="C5393" i="26"/>
  <c r="E5393" i="26"/>
  <c r="F5393" i="26" s="1"/>
  <c r="H5393" i="26"/>
  <c r="C5394" i="26"/>
  <c r="E5394" i="26"/>
  <c r="H5394" i="26"/>
  <c r="C5395" i="26"/>
  <c r="E5395" i="26"/>
  <c r="F5395" i="26" s="1"/>
  <c r="H5395" i="26"/>
  <c r="C5396" i="26"/>
  <c r="E5396" i="26"/>
  <c r="H5396" i="26"/>
  <c r="C5397" i="26"/>
  <c r="E5397" i="26"/>
  <c r="F5397" i="26" s="1"/>
  <c r="H5397" i="26"/>
  <c r="C5398" i="26"/>
  <c r="E5398" i="26"/>
  <c r="F5398" i="26" s="1"/>
  <c r="H5398" i="26"/>
  <c r="C5399" i="26"/>
  <c r="E5399" i="26"/>
  <c r="H5399" i="26"/>
  <c r="C5400" i="26"/>
  <c r="E5400" i="26"/>
  <c r="F5400" i="26" s="1"/>
  <c r="H5400" i="26"/>
  <c r="C5401" i="26"/>
  <c r="E5401" i="26"/>
  <c r="F5401" i="26" s="1"/>
  <c r="H5401" i="26"/>
  <c r="C5402" i="26"/>
  <c r="E5402" i="26"/>
  <c r="H5402" i="26"/>
  <c r="C5229" i="26"/>
  <c r="E5229" i="26"/>
  <c r="F5229" i="26" s="1"/>
  <c r="H5229" i="26"/>
  <c r="C5230" i="26"/>
  <c r="E5230" i="26"/>
  <c r="H5230" i="26"/>
  <c r="C5231" i="26"/>
  <c r="E5231" i="26"/>
  <c r="F5231" i="26" s="1"/>
  <c r="H5231" i="26"/>
  <c r="C5232" i="26"/>
  <c r="E5232" i="26"/>
  <c r="H5232" i="26"/>
  <c r="C5233" i="26"/>
  <c r="E5233" i="26"/>
  <c r="H5233" i="26"/>
  <c r="C5234" i="26"/>
  <c r="E5234" i="26"/>
  <c r="F5234" i="26" s="1"/>
  <c r="H5234" i="26"/>
  <c r="C5235" i="26"/>
  <c r="E5235" i="26"/>
  <c r="H5235" i="26"/>
  <c r="C5236" i="26"/>
  <c r="E5236" i="26"/>
  <c r="H5236" i="26"/>
  <c r="C5237" i="26"/>
  <c r="E5237" i="26"/>
  <c r="H5237" i="26"/>
  <c r="C5238" i="26"/>
  <c r="E5238" i="26"/>
  <c r="H5238" i="26"/>
  <c r="C5239" i="26"/>
  <c r="E5239" i="26"/>
  <c r="F5239" i="26" s="1"/>
  <c r="H5239" i="26"/>
  <c r="C5240" i="26"/>
  <c r="E5240" i="26"/>
  <c r="H5240" i="26"/>
  <c r="C5241" i="26"/>
  <c r="E5241" i="26"/>
  <c r="H5241" i="26"/>
  <c r="C5242" i="26"/>
  <c r="E5242" i="26"/>
  <c r="F5242" i="26" s="1"/>
  <c r="H5242" i="26"/>
  <c r="C5243" i="26"/>
  <c r="E5243" i="26"/>
  <c r="H5243" i="26"/>
  <c r="C5244" i="26"/>
  <c r="E5244" i="26"/>
  <c r="H5244" i="26"/>
  <c r="C5245" i="26"/>
  <c r="E5245" i="26"/>
  <c r="H5245" i="26"/>
  <c r="C5246" i="26"/>
  <c r="E5246" i="26"/>
  <c r="H5246" i="26"/>
  <c r="C5247" i="26"/>
  <c r="E5247" i="26"/>
  <c r="F5247" i="26" s="1"/>
  <c r="H5247" i="26"/>
  <c r="C5248" i="26"/>
  <c r="H5248" i="26"/>
  <c r="C5249" i="26"/>
  <c r="E5249" i="26"/>
  <c r="F5249" i="26" s="1"/>
  <c r="H5249" i="26"/>
  <c r="C5250" i="26"/>
  <c r="E5250" i="26"/>
  <c r="F5250" i="26" s="1"/>
  <c r="H5250" i="26"/>
  <c r="C5251" i="26"/>
  <c r="E5251" i="26"/>
  <c r="H5251" i="26"/>
  <c r="C5252" i="26"/>
  <c r="E5252" i="26"/>
  <c r="H5252" i="26"/>
  <c r="C5253" i="26"/>
  <c r="E5253" i="26"/>
  <c r="H5253" i="26"/>
  <c r="C5254" i="26"/>
  <c r="E5254" i="26"/>
  <c r="H5254" i="26"/>
  <c r="C5255" i="26"/>
  <c r="E5255" i="26"/>
  <c r="H5255" i="26"/>
  <c r="C5256" i="26"/>
  <c r="E5256" i="26"/>
  <c r="H5256" i="26"/>
  <c r="C5257" i="26"/>
  <c r="E5257" i="26"/>
  <c r="H5257" i="26"/>
  <c r="C5258" i="26"/>
  <c r="E5258" i="26"/>
  <c r="F5258" i="26" s="1"/>
  <c r="H5258" i="26"/>
  <c r="C5259" i="26"/>
  <c r="E5259" i="26"/>
  <c r="H5259" i="26"/>
  <c r="C5260" i="26"/>
  <c r="E5260" i="26"/>
  <c r="H5260" i="26"/>
  <c r="C5261" i="26"/>
  <c r="E5261" i="26"/>
  <c r="H5261" i="26"/>
  <c r="C5262" i="26"/>
  <c r="E5262" i="26"/>
  <c r="H5262" i="26"/>
  <c r="C5263" i="26"/>
  <c r="E5263" i="26"/>
  <c r="H5263" i="26"/>
  <c r="C5264" i="26"/>
  <c r="E5264" i="26"/>
  <c r="H5264" i="26"/>
  <c r="C5265" i="26"/>
  <c r="E5265" i="26"/>
  <c r="H5265" i="26"/>
  <c r="C5266" i="26"/>
  <c r="E5266" i="26"/>
  <c r="F5266" i="26" s="1"/>
  <c r="H5266" i="26"/>
  <c r="C5267" i="26"/>
  <c r="E5267" i="26"/>
  <c r="H5267" i="26"/>
  <c r="C5268" i="26"/>
  <c r="E5268" i="26"/>
  <c r="H5268" i="26"/>
  <c r="C5269" i="26"/>
  <c r="E5269" i="26"/>
  <c r="H5269" i="26"/>
  <c r="C5270" i="26"/>
  <c r="E5270" i="26"/>
  <c r="H5270" i="26"/>
  <c r="C5271" i="26"/>
  <c r="E5271" i="26"/>
  <c r="H5271" i="26"/>
  <c r="C5272" i="26"/>
  <c r="E5272" i="26"/>
  <c r="H5272" i="26"/>
  <c r="C5273" i="26"/>
  <c r="E5273" i="26"/>
  <c r="H5273" i="26"/>
  <c r="C5274" i="26"/>
  <c r="E5274" i="26"/>
  <c r="F5274" i="26" s="1"/>
  <c r="H5274" i="26"/>
  <c r="C5275" i="26"/>
  <c r="E5275" i="26"/>
  <c r="H5275" i="26"/>
  <c r="C5276" i="26"/>
  <c r="E5276" i="26"/>
  <c r="H5276" i="26"/>
  <c r="F5228" i="26"/>
  <c r="C5147" i="26"/>
  <c r="E5147" i="26"/>
  <c r="H5147" i="26"/>
  <c r="C5148" i="26"/>
  <c r="E5148" i="26"/>
  <c r="H5148" i="26"/>
  <c r="C5149" i="26"/>
  <c r="E5149" i="26"/>
  <c r="F5149" i="26" s="1"/>
  <c r="H5149" i="26"/>
  <c r="C5150" i="26"/>
  <c r="E5150" i="26"/>
  <c r="H5150" i="26"/>
  <c r="C5151" i="26"/>
  <c r="E5151" i="26"/>
  <c r="H5151" i="26"/>
  <c r="C5152" i="26"/>
  <c r="E5152" i="26"/>
  <c r="H5152" i="26"/>
  <c r="C5153" i="26"/>
  <c r="E5153" i="26"/>
  <c r="H5153" i="26"/>
  <c r="C5154" i="26"/>
  <c r="E5154" i="26"/>
  <c r="H5154" i="26"/>
  <c r="C5155" i="26"/>
  <c r="E5155" i="26"/>
  <c r="H5155" i="26"/>
  <c r="C5156" i="26"/>
  <c r="E5156" i="26"/>
  <c r="H5156" i="26"/>
  <c r="C5157" i="26"/>
  <c r="E5157" i="26"/>
  <c r="F5157" i="26" s="1"/>
  <c r="H5157" i="26"/>
  <c r="C5158" i="26"/>
  <c r="E5158" i="26"/>
  <c r="H5158" i="26"/>
  <c r="C5159" i="26"/>
  <c r="E5159" i="26"/>
  <c r="H5159" i="26"/>
  <c r="C5160" i="26"/>
  <c r="E5160" i="26"/>
  <c r="H5160" i="26"/>
  <c r="C5161" i="26"/>
  <c r="E5161" i="26"/>
  <c r="H5161" i="26"/>
  <c r="C5162" i="26"/>
  <c r="E5162" i="26"/>
  <c r="H5162" i="26"/>
  <c r="C5163" i="26"/>
  <c r="E5163" i="26"/>
  <c r="H5163" i="26"/>
  <c r="C5164" i="26"/>
  <c r="E5164" i="26"/>
  <c r="H5164" i="26"/>
  <c r="C5165" i="26"/>
  <c r="E5165" i="26"/>
  <c r="F5165" i="26" s="1"/>
  <c r="H5165" i="26"/>
  <c r="C5166" i="26"/>
  <c r="E5166" i=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5170" i="26"/>
  <c r="H5170" i="26"/>
  <c r="C5171" i="26"/>
  <c r="E5171" i="26"/>
  <c r="H5171" i="26"/>
  <c r="C5172" i="26"/>
  <c r="E5172" i="26"/>
  <c r="H5172" i="26"/>
  <c r="C5173" i="26"/>
  <c r="E5173" i="26"/>
  <c r="H5173" i="26"/>
  <c r="C5174" i="26"/>
  <c r="E5174" i="26"/>
  <c r="H5174" i="26"/>
  <c r="C5175" i="26"/>
  <c r="E5175" i="26"/>
  <c r="H5175" i="26"/>
  <c r="C5176" i="26"/>
  <c r="E5176" i="26"/>
  <c r="H5176" i="26"/>
  <c r="C5177" i="26"/>
  <c r="E5177" i="26"/>
  <c r="H5177" i="26"/>
  <c r="C5178" i="26"/>
  <c r="E5178" i="26"/>
  <c r="H5178" i="26"/>
  <c r="C5179" i="26"/>
  <c r="E5179" i="26"/>
  <c r="H5179" i="26"/>
  <c r="C5180" i="26"/>
  <c r="E5180" i="26"/>
  <c r="H5180" i="26"/>
  <c r="C5181" i="26"/>
  <c r="E5181" i="26"/>
  <c r="F5181" i="26" s="1"/>
  <c r="H5181" i="26"/>
  <c r="C5182" i="26"/>
  <c r="E5182" i="26"/>
  <c r="H5182" i="26"/>
  <c r="C5183" i="26"/>
  <c r="E5183" i="26"/>
  <c r="H5183" i="26"/>
  <c r="C5184" i="26"/>
  <c r="E5184" i="26"/>
  <c r="H5184" i="26"/>
  <c r="C5185" i="26"/>
  <c r="E5185" i="26"/>
  <c r="H5185" i="26"/>
  <c r="C5186" i="26"/>
  <c r="E5186" i="26"/>
  <c r="H5186" i="26"/>
  <c r="C5187" i="26"/>
  <c r="E5187" i="26"/>
  <c r="H5187" i="26"/>
  <c r="C5188" i="26"/>
  <c r="E5188" i="26"/>
  <c r="H5188" i="26"/>
  <c r="C5189" i="26"/>
  <c r="E5189" i="26"/>
  <c r="F5189" i="26" s="1"/>
  <c r="H5189" i="26"/>
  <c r="C5190" i="26"/>
  <c r="E5190" i="26"/>
  <c r="H5190" i="26"/>
  <c r="C5191" i="26"/>
  <c r="E5191" i="26"/>
  <c r="H5191" i="26"/>
  <c r="C5192" i="26"/>
  <c r="E5192" i="26"/>
  <c r="H5192" i="26"/>
  <c r="C5193" i="26"/>
  <c r="E5193" i="26"/>
  <c r="H5193" i="26"/>
  <c r="C5194" i="26"/>
  <c r="E5194" i="26"/>
  <c r="H5194" i="26"/>
  <c r="C4995" i="26"/>
  <c r="E4995" i="26"/>
  <c r="H4995" i="26"/>
  <c r="C4996" i="26"/>
  <c r="E4996" i="26"/>
  <c r="H4996" i="26"/>
  <c r="C4997" i="26"/>
  <c r="E4997" i="26"/>
  <c r="H4997" i="26"/>
  <c r="C4998" i="26"/>
  <c r="E4998" i="26"/>
  <c r="H4998" i="26"/>
  <c r="C4999" i="26"/>
  <c r="E4999" i="26"/>
  <c r="H4999" i="26"/>
  <c r="C5000" i="26"/>
  <c r="E5000" i="26"/>
  <c r="H5000" i="26"/>
  <c r="C5001" i="26"/>
  <c r="E5001" i="26"/>
  <c r="H5001" i="26"/>
  <c r="C5002" i="26"/>
  <c r="E5002" i="26"/>
  <c r="H5002" i="26"/>
  <c r="C5003" i="26"/>
  <c r="E5003" i="26"/>
  <c r="H5003" i="26"/>
  <c r="C5004" i="26"/>
  <c r="E5004" i="26"/>
  <c r="H5004" i="26"/>
  <c r="C5005" i="26"/>
  <c r="E5005" i="26"/>
  <c r="H5005" i="26"/>
  <c r="C5006" i="26"/>
  <c r="E5006" i="26"/>
  <c r="H5006" i="26"/>
  <c r="C5007" i="26"/>
  <c r="E5007" i="26"/>
  <c r="H5007" i="26"/>
  <c r="C5008" i="26"/>
  <c r="E5008" i="26"/>
  <c r="H5008" i="26"/>
  <c r="C5009" i="26"/>
  <c r="E5009" i="26"/>
  <c r="H5009" i="26"/>
  <c r="C5010" i="26"/>
  <c r="E5010" i="26"/>
  <c r="H5010" i="26"/>
  <c r="C5011" i="26"/>
  <c r="E5011" i="26"/>
  <c r="H5011" i="26"/>
  <c r="C5012" i="26"/>
  <c r="E5012" i="26"/>
  <c r="H5012" i="26"/>
  <c r="C5013" i="26"/>
  <c r="E5013" i="26"/>
  <c r="H5013" i="26"/>
  <c r="C5014" i="26"/>
  <c r="E5014" i="26"/>
  <c r="H5014" i="26"/>
  <c r="C5015" i="26"/>
  <c r="E5015" i="26"/>
  <c r="H5015" i="26"/>
  <c r="C5016" i="26"/>
  <c r="E5016" i="26"/>
  <c r="H5016" i="26"/>
  <c r="C5017" i="26"/>
  <c r="E5017" i="26"/>
  <c r="H5017" i="26"/>
  <c r="C5018" i="26"/>
  <c r="E5018" i="26"/>
  <c r="H5018" i="26"/>
  <c r="C5019" i="26"/>
  <c r="E5019" i="26"/>
  <c r="H5019" i="26"/>
  <c r="C5020" i="26"/>
  <c r="E5020" i="26"/>
  <c r="H5020" i="26"/>
  <c r="C5021" i="26"/>
  <c r="E5021" i="26"/>
  <c r="H5021" i="26"/>
  <c r="C5022" i="26"/>
  <c r="E5022" i="26"/>
  <c r="H5022" i="26"/>
  <c r="C5023" i="26"/>
  <c r="E5023" i="26"/>
  <c r="H5023" i="26"/>
  <c r="C5024" i="26"/>
  <c r="E5024" i="26"/>
  <c r="H5024" i="26"/>
  <c r="C5025" i="26"/>
  <c r="E5025" i="26"/>
  <c r="H5025" i="26"/>
  <c r="C5026" i="26"/>
  <c r="E5026" i="26"/>
  <c r="H5026" i="26"/>
  <c r="C5027" i="26"/>
  <c r="E5027" i="26"/>
  <c r="H5027" i="26"/>
  <c r="C5028" i="26"/>
  <c r="E5028" i="26"/>
  <c r="H5028" i="26"/>
  <c r="C5029" i="26"/>
  <c r="E5029" i="26"/>
  <c r="H5029" i="26"/>
  <c r="C5030" i="26"/>
  <c r="E5030" i="26"/>
  <c r="H5030" i="26"/>
  <c r="C5031" i="26"/>
  <c r="E5031" i="26"/>
  <c r="H5031" i="26"/>
  <c r="C5032" i="26"/>
  <c r="E5032" i="26"/>
  <c r="H5032" i="26"/>
  <c r="C5033" i="26"/>
  <c r="E5033" i="26"/>
  <c r="H5033" i="26"/>
  <c r="C5034" i="26"/>
  <c r="E5034" i="26"/>
  <c r="H5034" i="26"/>
  <c r="C5035" i="26"/>
  <c r="E5035" i="26"/>
  <c r="H5035" i="26"/>
  <c r="C5036" i="26"/>
  <c r="E5036" i="26"/>
  <c r="H5036" i="26"/>
  <c r="C5037" i="26"/>
  <c r="E5037" i="26"/>
  <c r="H5037" i="26"/>
  <c r="C5038" i="26"/>
  <c r="E5038" i="26"/>
  <c r="H5038" i="26"/>
  <c r="C5039" i="26"/>
  <c r="E5039" i="26"/>
  <c r="H5039" i="26"/>
  <c r="C5040" i="26"/>
  <c r="E5040" i="26"/>
  <c r="H5040" i="26"/>
  <c r="C5041" i="26"/>
  <c r="E5041" i="26"/>
  <c r="H5041" i="26"/>
  <c r="C5042" i="26"/>
  <c r="E5042" i="26"/>
  <c r="H5042" i="26"/>
  <c r="C5043" i="26"/>
  <c r="E5043" i="26"/>
  <c r="H5043" i="26"/>
  <c r="C5044" i="26"/>
  <c r="E5044" i="26"/>
  <c r="H5044" i="26"/>
  <c r="C5045" i="26"/>
  <c r="E5045" i="26"/>
  <c r="H5045" i="26"/>
  <c r="C5046" i="26"/>
  <c r="E5046" i="26"/>
  <c r="H5046" i="26"/>
  <c r="C5047" i="26"/>
  <c r="E5047" i="26"/>
  <c r="H5047" i="26"/>
  <c r="C5048" i="26"/>
  <c r="E5048" i="26"/>
  <c r="H5048" i="26"/>
  <c r="C5049" i="26"/>
  <c r="E5049" i="26"/>
  <c r="H5049" i="26"/>
  <c r="C5050" i="26"/>
  <c r="E5050" i="26"/>
  <c r="H5050" i="26"/>
  <c r="C5051" i="26"/>
  <c r="E5051" i="26"/>
  <c r="H5051" i="26"/>
  <c r="C5052" i="26"/>
  <c r="E5052" i="26"/>
  <c r="H5052" i="26"/>
  <c r="C5053" i="26"/>
  <c r="E5053" i="26"/>
  <c r="H5053" i="26"/>
  <c r="C5054" i="26"/>
  <c r="E5054" i="26"/>
  <c r="H5054" i="26"/>
  <c r="C5055" i="26"/>
  <c r="E5055" i="26"/>
  <c r="H5055" i="26"/>
  <c r="C5056" i="26"/>
  <c r="E5056" i="26"/>
  <c r="H5056" i="26"/>
  <c r="C5057" i="26"/>
  <c r="E5057" i="26"/>
  <c r="H5057" i="26"/>
  <c r="C5058" i="26"/>
  <c r="E5058" i="26"/>
  <c r="H5058" i="26"/>
  <c r="C5059" i="26"/>
  <c r="E5059" i="26"/>
  <c r="H5059" i="26"/>
  <c r="C5060" i="26"/>
  <c r="E5060" i="26"/>
  <c r="H5060" i="26"/>
  <c r="C5061" i="26"/>
  <c r="E5061" i="26"/>
  <c r="H5061" i="26"/>
  <c r="C5062" i="26"/>
  <c r="E5062" i="26"/>
  <c r="H5062" i="26"/>
  <c r="C5063" i="26"/>
  <c r="E5063" i="26"/>
  <c r="H5063" i="26"/>
  <c r="C5064" i="26"/>
  <c r="E5064" i="26"/>
  <c r="H5064" i="26"/>
  <c r="C5065" i="26"/>
  <c r="E5065" i="26"/>
  <c r="H5065" i="26"/>
  <c r="C5066" i="26"/>
  <c r="E5066" i="26"/>
  <c r="H5066" i="26"/>
  <c r="C5067" i="26"/>
  <c r="E5067" i="26"/>
  <c r="H5067" i="26"/>
  <c r="C5068" i="26"/>
  <c r="E5068" i="26"/>
  <c r="H5068" i="26"/>
  <c r="C5069" i="26"/>
  <c r="E5069" i="26"/>
  <c r="H5069" i="26"/>
  <c r="C5070" i="26"/>
  <c r="E5070" i="26"/>
  <c r="H5070" i="26"/>
  <c r="C5071" i="26"/>
  <c r="E5071" i="26"/>
  <c r="H5071" i="26"/>
  <c r="C5072" i="26"/>
  <c r="E5072" i="26"/>
  <c r="H5072" i="26"/>
  <c r="C5073" i="26"/>
  <c r="E5073" i="26"/>
  <c r="H5073" i="26"/>
  <c r="C5074" i="26"/>
  <c r="E5074" i="26"/>
  <c r="H5074" i="26"/>
  <c r="C5075" i="26"/>
  <c r="E5075" i="26"/>
  <c r="H5075" i="26"/>
  <c r="C5076" i="26"/>
  <c r="E5076" i="26"/>
  <c r="H5076" i="26"/>
  <c r="C5077" i="26"/>
  <c r="E5077" i="26"/>
  <c r="H5077" i="26"/>
  <c r="C5078" i="26"/>
  <c r="E5078" i="26"/>
  <c r="H5078" i="26"/>
  <c r="C5079" i="26"/>
  <c r="E5079" i="26"/>
  <c r="H5079" i="26"/>
  <c r="C5080" i="26"/>
  <c r="E5080" i="26"/>
  <c r="H5080" i="26"/>
  <c r="C5081" i="26"/>
  <c r="E5081" i="26"/>
  <c r="H5081" i="26"/>
  <c r="C5082" i="26"/>
  <c r="E5082" i="26"/>
  <c r="H5082" i="26"/>
  <c r="C5083" i="26"/>
  <c r="E5083" i="26"/>
  <c r="H5083" i="26"/>
  <c r="C5084" i="26"/>
  <c r="E5084" i="26"/>
  <c r="H5084" i="26"/>
  <c r="C5085" i="26"/>
  <c r="E5085" i="26"/>
  <c r="H5085" i="26"/>
  <c r="C5086" i="26"/>
  <c r="E5086" i="26"/>
  <c r="H5086" i="26"/>
  <c r="C5087" i="26"/>
  <c r="E5087" i="26"/>
  <c r="H5087" i="26"/>
  <c r="C5088" i="26"/>
  <c r="E5088" i="26"/>
  <c r="H5088" i="26"/>
  <c r="C5089" i="26"/>
  <c r="E5089" i="26"/>
  <c r="H5089" i="26"/>
  <c r="C5090" i="26"/>
  <c r="E5090" i="26"/>
  <c r="H5090" i="26"/>
  <c r="C5091" i="26"/>
  <c r="E5091" i="26"/>
  <c r="H5091" i="26"/>
  <c r="C5092" i="26"/>
  <c r="E5092" i="26"/>
  <c r="H5092" i="26"/>
  <c r="C5093" i="26"/>
  <c r="E5093" i="26"/>
  <c r="H5093" i="26"/>
  <c r="C5094" i="26"/>
  <c r="E5094" i="26"/>
  <c r="H5094" i="26"/>
  <c r="C5095" i="26"/>
  <c r="E5095" i="26"/>
  <c r="H5095" i="26"/>
  <c r="C5096" i="26"/>
  <c r="E5096" i="26"/>
  <c r="H5096" i="26"/>
  <c r="C5097" i="26"/>
  <c r="E5097" i="26"/>
  <c r="H5097" i="26"/>
  <c r="C5098" i="26"/>
  <c r="E5098" i="26"/>
  <c r="H5098" i="26"/>
  <c r="C5099" i="26"/>
  <c r="E5099" i="26"/>
  <c r="H5099" i="26"/>
  <c r="C5100" i="26"/>
  <c r="E5100" i="26"/>
  <c r="H5100" i="26"/>
  <c r="C5101" i="26"/>
  <c r="E5101" i="26"/>
  <c r="H5101" i="26"/>
  <c r="C5102" i="26"/>
  <c r="E5102" i="26"/>
  <c r="H5102" i="26"/>
  <c r="C5103" i="26"/>
  <c r="E5103" i="26"/>
  <c r="H5103" i="26"/>
  <c r="C5104" i="26"/>
  <c r="E5104" i="26"/>
  <c r="H5104" i="26"/>
  <c r="C5105" i="26"/>
  <c r="E5105" i="26"/>
  <c r="H5105" i="26"/>
  <c r="C5106" i="26"/>
  <c r="E5106" i="26"/>
  <c r="H5106" i="26"/>
  <c r="C5107" i="26"/>
  <c r="E5107" i="26"/>
  <c r="H5107" i="26"/>
  <c r="C5108" i="26"/>
  <c r="E5108" i="26"/>
  <c r="H5108" i="26"/>
  <c r="C5109" i="26"/>
  <c r="E5109" i="26"/>
  <c r="H5109" i="26"/>
  <c r="C5110" i="26"/>
  <c r="E5110" i="26"/>
  <c r="H5110" i="26"/>
  <c r="C5111" i="26"/>
  <c r="E5111" i="26"/>
  <c r="H5111" i="26"/>
  <c r="C5112" i="26"/>
  <c r="E5112" i="26"/>
  <c r="H5112" i="26"/>
  <c r="C4855" i="26"/>
  <c r="E4855" i="26"/>
  <c r="H4855" i="26"/>
  <c r="C4856" i="26"/>
  <c r="E4856" i="26"/>
  <c r="H4856" i="26"/>
  <c r="C4857" i="26"/>
  <c r="E4857" i="26"/>
  <c r="H4857" i="26"/>
  <c r="C4858" i="26"/>
  <c r="E4858" i="26"/>
  <c r="H4858" i="26"/>
  <c r="C4859" i="26"/>
  <c r="E4859" i="26"/>
  <c r="H4859" i="26"/>
  <c r="C4860" i="26"/>
  <c r="E4860" i="26"/>
  <c r="H4860" i="26"/>
  <c r="C4861" i="26"/>
  <c r="E4861" i="26"/>
  <c r="H4861" i="26"/>
  <c r="C4862" i="26"/>
  <c r="E4862" i="26"/>
  <c r="H4862" i="26"/>
  <c r="C4863" i="26"/>
  <c r="E4863" i="26"/>
  <c r="H4863" i="26"/>
  <c r="C4864" i="26"/>
  <c r="E4864" i="26"/>
  <c r="H4864" i="26"/>
  <c r="C4865" i="26"/>
  <c r="E4865" i="26"/>
  <c r="H4865" i="26"/>
  <c r="C4866" i="26"/>
  <c r="E4866" i="26"/>
  <c r="H4866" i="26"/>
  <c r="C4867" i="26"/>
  <c r="E4867" i="26"/>
  <c r="H4867" i="26"/>
  <c r="C4868" i="26"/>
  <c r="E4868" i="26"/>
  <c r="H4868" i="26"/>
  <c r="C4869" i="26"/>
  <c r="E4869" i="26"/>
  <c r="H4869" i="26"/>
  <c r="C4870" i="26"/>
  <c r="E4870" i="26"/>
  <c r="H4870" i="26"/>
  <c r="C4871" i="26"/>
  <c r="E4871" i="26"/>
  <c r="H4871" i="26"/>
  <c r="C4872" i="26"/>
  <c r="E4872" i="26"/>
  <c r="H4872" i="26"/>
  <c r="C4873" i="26"/>
  <c r="E4873" i="26"/>
  <c r="H4873" i="26"/>
  <c r="C4874" i="26"/>
  <c r="E4874" i="26"/>
  <c r="H4874" i="26"/>
  <c r="C4875" i="26"/>
  <c r="E4875" i="26"/>
  <c r="H4875" i="26"/>
  <c r="C4876" i="26"/>
  <c r="E4876" i="26"/>
  <c r="H4876" i="26"/>
  <c r="C4877" i="26"/>
  <c r="E4877" i="26"/>
  <c r="H4877" i="26"/>
  <c r="C4878" i="26"/>
  <c r="E4878" i="26"/>
  <c r="H4878" i="26"/>
  <c r="C4879" i="26"/>
  <c r="E4879" i="26"/>
  <c r="H4879" i="26"/>
  <c r="C4880" i="26"/>
  <c r="E4880" i="26"/>
  <c r="H4880" i="26"/>
  <c r="C4881" i="26"/>
  <c r="E4881" i="26"/>
  <c r="H4881" i="26"/>
  <c r="C4882" i="26"/>
  <c r="E4882" i="26"/>
  <c r="H4882" i="26"/>
  <c r="C4883" i="26"/>
  <c r="E4883" i="26"/>
  <c r="H4883" i="26"/>
  <c r="C4884" i="26"/>
  <c r="E4884" i="26"/>
  <c r="H4884" i="26"/>
  <c r="C4885" i="26"/>
  <c r="E4885" i="26"/>
  <c r="H4885" i="26"/>
  <c r="C4886" i="26"/>
  <c r="E4886" i="26"/>
  <c r="H4886" i="26"/>
  <c r="C4887" i="26"/>
  <c r="E4887" i="26"/>
  <c r="H4887" i="26"/>
  <c r="C4888" i="26"/>
  <c r="E4888" i="26"/>
  <c r="H4888" i="26"/>
  <c r="C4889" i="26"/>
  <c r="E4889" i="26"/>
  <c r="H4889" i="26"/>
  <c r="C4890" i="26"/>
  <c r="E4890" i="26"/>
  <c r="H4890" i="26"/>
  <c r="C4891" i="26"/>
  <c r="E4891" i="26"/>
  <c r="H4891" i="26"/>
  <c r="C4892" i="26"/>
  <c r="E4892" i="26"/>
  <c r="H4892" i="26"/>
  <c r="C4893" i="26"/>
  <c r="E4893" i="26"/>
  <c r="H4893" i="26"/>
  <c r="C4894" i="26"/>
  <c r="E4894" i="26"/>
  <c r="H4894" i="26"/>
  <c r="C4895" i="26"/>
  <c r="E4895" i="26"/>
  <c r="H4895" i="26"/>
  <c r="C4896" i="26"/>
  <c r="E4896" i="26"/>
  <c r="H4896" i="26"/>
  <c r="C4897" i="26"/>
  <c r="E4897" i="26"/>
  <c r="H4897" i="26"/>
  <c r="C4898" i="26"/>
  <c r="E4898" i="26"/>
  <c r="H4898" i="26"/>
  <c r="C4899" i="26"/>
  <c r="E4899" i="26"/>
  <c r="H4899" i="26"/>
  <c r="C4900" i="26"/>
  <c r="E4900" i="26"/>
  <c r="H4900" i="26"/>
  <c r="C4901" i="26"/>
  <c r="E4901" i="26"/>
  <c r="H4901" i="26"/>
  <c r="C4902" i="26"/>
  <c r="E4902" i="26"/>
  <c r="H4902" i="26"/>
  <c r="C4903" i="26"/>
  <c r="E4903" i="26"/>
  <c r="H4903" i="26"/>
  <c r="C4904" i="26"/>
  <c r="E4904" i="26"/>
  <c r="H4904" i="26"/>
  <c r="C4905" i="26"/>
  <c r="E4905" i="26"/>
  <c r="H4905" i="26"/>
  <c r="C4906" i="26"/>
  <c r="E4906" i="26"/>
  <c r="H4906" i="26"/>
  <c r="C4907" i="26"/>
  <c r="E4907" i="26"/>
  <c r="H4907" i="26"/>
  <c r="C4908" i="26"/>
  <c r="E4908" i="26"/>
  <c r="H4908" i="26"/>
  <c r="C4909" i="26"/>
  <c r="E4909" i="26"/>
  <c r="H4909" i="26"/>
  <c r="C4910" i="26"/>
  <c r="E4910" i="26"/>
  <c r="F4910" i="26" s="1"/>
  <c r="H4910" i="26"/>
  <c r="C4911" i="26"/>
  <c r="E4911" i="26"/>
  <c r="H4911" i="26"/>
  <c r="C4912" i="26"/>
  <c r="E4912" i="26"/>
  <c r="H4912" i="26"/>
  <c r="C4913" i="26"/>
  <c r="E4913" i="26"/>
  <c r="H4913" i="26"/>
  <c r="C4914" i="26"/>
  <c r="E4914" i="26"/>
  <c r="H4914" i="26"/>
  <c r="C4915" i="26"/>
  <c r="E4915" i="26"/>
  <c r="H4915" i="26"/>
  <c r="C4916" i="26"/>
  <c r="E4916" i="26"/>
  <c r="H4916" i="26"/>
  <c r="C4917" i="26"/>
  <c r="E4917" i="26"/>
  <c r="H4917" i="26"/>
  <c r="C4918" i="26"/>
  <c r="E4918" i="26"/>
  <c r="F4918" i="26" s="1"/>
  <c r="H4918" i="26"/>
  <c r="C4919" i="26"/>
  <c r="E4919" i="26"/>
  <c r="H4919" i="26"/>
  <c r="C4920" i="26"/>
  <c r="E4920" i="26"/>
  <c r="H4920" i="26"/>
  <c r="C4921" i="26"/>
  <c r="E4921" i="26"/>
  <c r="H4921" i="26"/>
  <c r="C4922" i="26"/>
  <c r="E4922" i="26"/>
  <c r="H4922" i="26"/>
  <c r="C4923" i="26"/>
  <c r="E4923" i="26"/>
  <c r="H4923" i="26"/>
  <c r="C4924" i="26"/>
  <c r="E4924" i="26"/>
  <c r="H4924" i="26"/>
  <c r="C4925" i="26"/>
  <c r="E4925" i="26"/>
  <c r="H4925" i="26"/>
  <c r="C4926" i="26"/>
  <c r="E4926" i="26"/>
  <c r="F4926" i="26" s="1"/>
  <c r="H4926" i="26"/>
  <c r="C4927" i="26"/>
  <c r="E4927" i="26"/>
  <c r="H4927" i="26"/>
  <c r="C4928" i="26"/>
  <c r="E4928" i="26"/>
  <c r="H4928" i="26"/>
  <c r="C4929" i="26"/>
  <c r="E4929" i="26"/>
  <c r="H4929" i="26"/>
  <c r="C4930" i="26"/>
  <c r="E4930" i="26"/>
  <c r="H4930" i="26"/>
  <c r="C4931" i="26"/>
  <c r="E4931" i="26"/>
  <c r="H4931" i="26"/>
  <c r="C4932" i="26"/>
  <c r="E4932" i="26"/>
  <c r="H4932" i="26"/>
  <c r="C4933" i="26"/>
  <c r="E4933" i="26"/>
  <c r="H4933" i="26"/>
  <c r="C4934" i="26"/>
  <c r="E4934" i="26"/>
  <c r="F4934" i="26" s="1"/>
  <c r="H4934" i="26"/>
  <c r="C4935" i="26"/>
  <c r="E4935" i="26"/>
  <c r="H4935" i="26"/>
  <c r="C4936" i="26"/>
  <c r="E4936" i="26"/>
  <c r="H4936" i="26"/>
  <c r="C4937" i="26"/>
  <c r="E4937" i="26"/>
  <c r="H4937" i="26"/>
  <c r="C4938" i="26"/>
  <c r="E4938" i="26"/>
  <c r="H4938" i="26"/>
  <c r="C4939" i="26"/>
  <c r="E4939" i="26"/>
  <c r="H4939" i="26"/>
  <c r="C4940" i="26"/>
  <c r="E4940" i="26"/>
  <c r="H4940" i="26"/>
  <c r="C4941" i="26"/>
  <c r="E4941" i="26"/>
  <c r="H4941" i="26"/>
  <c r="C4942" i="26"/>
  <c r="E4942" i="26"/>
  <c r="F4942" i="26" s="1"/>
  <c r="H4942" i="26"/>
  <c r="C4943" i="26"/>
  <c r="E4943" i="26"/>
  <c r="H4943" i="26"/>
  <c r="C4944" i="26"/>
  <c r="E4944" i="26"/>
  <c r="H4944" i="26"/>
  <c r="C4945" i="26"/>
  <c r="E4945" i="26"/>
  <c r="H4945" i="26"/>
  <c r="C4946" i="26"/>
  <c r="E4946" i="26"/>
  <c r="H4946" i="26"/>
  <c r="C4947" i="26"/>
  <c r="E4947" i="26"/>
  <c r="H4947" i="26"/>
  <c r="C4948" i="26"/>
  <c r="E4948" i="26"/>
  <c r="H4948" i="26"/>
  <c r="C4949" i="26"/>
  <c r="E4949" i="26"/>
  <c r="H4949" i="26"/>
  <c r="C4950" i="26"/>
  <c r="E4950" i="26"/>
  <c r="F4950" i="26" s="1"/>
  <c r="H4950" i="26"/>
  <c r="C4951" i="26"/>
  <c r="E4951" i="26"/>
  <c r="H4951" i="26"/>
  <c r="C4952" i="26"/>
  <c r="E4952" i="26"/>
  <c r="H4952" i="26"/>
  <c r="C4953" i="26"/>
  <c r="E4953" i="26"/>
  <c r="H4953" i="26"/>
  <c r="C4954" i="26"/>
  <c r="E4954" i="26"/>
  <c r="H4954" i="26"/>
  <c r="C4955" i="26"/>
  <c r="E4955" i="26"/>
  <c r="H4955" i="26"/>
  <c r="C4956" i="26"/>
  <c r="E4956" i="26"/>
  <c r="H4956" i="26"/>
  <c r="C4957" i="26"/>
  <c r="E4957" i="26"/>
  <c r="H4957" i="26"/>
  <c r="C4958" i="26"/>
  <c r="E4958" i="26"/>
  <c r="F4958" i="26" s="1"/>
  <c r="H4958" i="26"/>
  <c r="C4959" i="26"/>
  <c r="E4959" i="26"/>
  <c r="H4959" i="26"/>
  <c r="C4960" i="26"/>
  <c r="E4960" i="26"/>
  <c r="H4960" i="26"/>
  <c r="C4815" i="26"/>
  <c r="E4815" i="26"/>
  <c r="H4815" i="26"/>
  <c r="C4816" i="26"/>
  <c r="E4816" i="26"/>
  <c r="H4816" i="26"/>
  <c r="C4817" i="26"/>
  <c r="E4817" i="26"/>
  <c r="H4817" i="26"/>
  <c r="C4818" i="26"/>
  <c r="E4818" i="26"/>
  <c r="F4819" i="26" s="1"/>
  <c r="H4818" i="26"/>
  <c r="C4819" i="26"/>
  <c r="E4819" i="26"/>
  <c r="H4819" i="26"/>
  <c r="C4820" i="26"/>
  <c r="E4820" i="26"/>
  <c r="F4820" i="26" s="1"/>
  <c r="H4820" i="26"/>
  <c r="C4760" i="26"/>
  <c r="E4760" i="26"/>
  <c r="H4760" i="26"/>
  <c r="C4761" i="26"/>
  <c r="E4761" i="26"/>
  <c r="H4761" i="26"/>
  <c r="C4762" i="26"/>
  <c r="E4762" i="26"/>
  <c r="H4762" i="26"/>
  <c r="C4763" i="26"/>
  <c r="E4763" i="26"/>
  <c r="H4763" i="26"/>
  <c r="C4764" i="26"/>
  <c r="E4764" i="26"/>
  <c r="H4764" i="26"/>
  <c r="C4765" i="26"/>
  <c r="E4765" i="26"/>
  <c r="H4765" i="26"/>
  <c r="C4766" i="26"/>
  <c r="E4766" i="26"/>
  <c r="H4766" i="26"/>
  <c r="C4767" i="26"/>
  <c r="E4767" i="26"/>
  <c r="F4767" i="26" s="1"/>
  <c r="H4767" i="26"/>
  <c r="C4768" i="26"/>
  <c r="E4768" i="26"/>
  <c r="H4768" i="26"/>
  <c r="C4769" i="26"/>
  <c r="E4769" i="26"/>
  <c r="H4769" i="26"/>
  <c r="C4770" i="26"/>
  <c r="E4770" i="26"/>
  <c r="H4770" i="26"/>
  <c r="C4771" i="26"/>
  <c r="E4771" i="26"/>
  <c r="H4771" i="26"/>
  <c r="C4772" i="26"/>
  <c r="E4772" i="26"/>
  <c r="H4772" i="26"/>
  <c r="C4773" i="26"/>
  <c r="E4773" i="26"/>
  <c r="H4773" i="26"/>
  <c r="C4774" i="26"/>
  <c r="E4774" i="26"/>
  <c r="H4774" i="26"/>
  <c r="C4775" i="26"/>
  <c r="E4775" i="26"/>
  <c r="F4775" i="26" s="1"/>
  <c r="H4775" i="26"/>
  <c r="C4776" i="26"/>
  <c r="E4776" i="26"/>
  <c r="H4776" i="26"/>
  <c r="C4777" i="26"/>
  <c r="E4777" i="26"/>
  <c r="H4777" i="26"/>
  <c r="C4778" i="26"/>
  <c r="E4778" i="26"/>
  <c r="H4778" i="26"/>
  <c r="C4779" i="26"/>
  <c r="E4779" i="26"/>
  <c r="H4779" i="26"/>
  <c r="C4780" i="26"/>
  <c r="E4780" i="26"/>
  <c r="H4780" i="26"/>
  <c r="C4781" i="26"/>
  <c r="E4781" i="26"/>
  <c r="H4781" i="26"/>
  <c r="C4782" i="26"/>
  <c r="E4782" i="26"/>
  <c r="H4782" i="26"/>
  <c r="C4783" i="26"/>
  <c r="E4783" i="26"/>
  <c r="F4783" i="26" s="1"/>
  <c r="H4783" i="26"/>
  <c r="C4784" i="26"/>
  <c r="E4784" i="26"/>
  <c r="H4784" i="26"/>
  <c r="C4785" i="26"/>
  <c r="E4785" i="26"/>
  <c r="H4785" i="26"/>
  <c r="C4786" i="26"/>
  <c r="E4786" i="26"/>
  <c r="H4786" i="26"/>
  <c r="C4787" i="26"/>
  <c r="E4787" i="26"/>
  <c r="H4787" i="26"/>
  <c r="C4788" i="26"/>
  <c r="E4788" i="26"/>
  <c r="H4788" i="26"/>
  <c r="C4789" i="26"/>
  <c r="E4789" i="26"/>
  <c r="H4789" i="26"/>
  <c r="C4790" i="26"/>
  <c r="E4790" i="26"/>
  <c r="H4790" i="26"/>
  <c r="C4791" i="26"/>
  <c r="E4791" i="26"/>
  <c r="F4791" i="26" s="1"/>
  <c r="H4791" i="26"/>
  <c r="C4792" i="26"/>
  <c r="E4792" i="26"/>
  <c r="H4792" i="26"/>
  <c r="C4793" i="26"/>
  <c r="E4793" i="26"/>
  <c r="H4793" i="26"/>
  <c r="C4794" i="26"/>
  <c r="E4794" i="26"/>
  <c r="H4794" i="26"/>
  <c r="C4795" i="26"/>
  <c r="E4795" i="26"/>
  <c r="H4795" i="26"/>
  <c r="C4796" i="26"/>
  <c r="E4796" i="26"/>
  <c r="H4796" i="26"/>
  <c r="C4797" i="26"/>
  <c r="E4797" i="26"/>
  <c r="H4797" i="26"/>
  <c r="C4798" i="26"/>
  <c r="E4798" i="26"/>
  <c r="H4798" i="26"/>
  <c r="C4799" i="26"/>
  <c r="E4799" i="26"/>
  <c r="F4799" i="26" s="1"/>
  <c r="H4799" i="26"/>
  <c r="C4800" i="26"/>
  <c r="E4800" i="26"/>
  <c r="H4800" i="26"/>
  <c r="C4801" i="26"/>
  <c r="E4801" i="26"/>
  <c r="H4801" i="26"/>
  <c r="C4802" i="26"/>
  <c r="E4802" i="26"/>
  <c r="H4802" i="26"/>
  <c r="C4803" i="26"/>
  <c r="E4803" i="26"/>
  <c r="H4803" i="26"/>
  <c r="C4804" i="26"/>
  <c r="E4804" i="26"/>
  <c r="H4804" i="26"/>
  <c r="C4805" i="26"/>
  <c r="E4805" i="26"/>
  <c r="H4805" i="26"/>
  <c r="C4806" i="26"/>
  <c r="E4806" i="26"/>
  <c r="H4806" i="26"/>
  <c r="C4807" i="26"/>
  <c r="E4807" i="26"/>
  <c r="F4807" i="26" s="1"/>
  <c r="H4807" i="26"/>
  <c r="C4808" i="26"/>
  <c r="E4808" i="26"/>
  <c r="H4808" i="26"/>
  <c r="C4809" i="26"/>
  <c r="E4809" i="26"/>
  <c r="H4809" i="26"/>
  <c r="C4810" i="26"/>
  <c r="E4810" i="26"/>
  <c r="H4810" i="26"/>
  <c r="C4811" i="26"/>
  <c r="E4811" i="26"/>
  <c r="H4811" i="26"/>
  <c r="C4812" i="26"/>
  <c r="E4812" i="26"/>
  <c r="H4812" i="26"/>
  <c r="C4813" i="26"/>
  <c r="E4813" i="26"/>
  <c r="H4813" i="26"/>
  <c r="C4814" i="26"/>
  <c r="E4814" i="26"/>
  <c r="H4814" i="26"/>
  <c r="C4730" i="26"/>
  <c r="E4730" i="26"/>
  <c r="H4730" i="26"/>
  <c r="C4731" i="26"/>
  <c r="E4731" i="26"/>
  <c r="H4731" i="26"/>
  <c r="C4732" i="26"/>
  <c r="E4732" i="26"/>
  <c r="H4732" i="26"/>
  <c r="C4733" i="26"/>
  <c r="E4733" i="26"/>
  <c r="H4733" i="26"/>
  <c r="C4734" i="26"/>
  <c r="E4734" i="26"/>
  <c r="H4734" i="26"/>
  <c r="C4735" i="26"/>
  <c r="E4735" i="26"/>
  <c r="H4735" i="26"/>
  <c r="C4736" i="26"/>
  <c r="E4736" i="26"/>
  <c r="H4736" i="26"/>
  <c r="C4737" i="26"/>
  <c r="E4737" i="26"/>
  <c r="H4737" i="26"/>
  <c r="C4738" i="26"/>
  <c r="E4738" i="26"/>
  <c r="H4738" i="26"/>
  <c r="C4739" i="26"/>
  <c r="E4739" i="26"/>
  <c r="H4739" i="26"/>
  <c r="C4740" i="26"/>
  <c r="E4740" i="26"/>
  <c r="H4740" i="26"/>
  <c r="C4741" i="26"/>
  <c r="E4741" i="26"/>
  <c r="H4741" i="26"/>
  <c r="C4742" i="26"/>
  <c r="E4742" i="26"/>
  <c r="H4742" i="26"/>
  <c r="C4743" i="26"/>
  <c r="E4743" i="26"/>
  <c r="H4743" i="26"/>
  <c r="C4744" i="26"/>
  <c r="E4744" i="26"/>
  <c r="H4744" i="26"/>
  <c r="C4745" i="26"/>
  <c r="E4745" i="26"/>
  <c r="H4745" i="26"/>
  <c r="C4746" i="26"/>
  <c r="E4746" i="26"/>
  <c r="H4746" i="26"/>
  <c r="C4747" i="26"/>
  <c r="E4747" i="26"/>
  <c r="H4747" i="26"/>
  <c r="C4748" i="26"/>
  <c r="E4748" i="26"/>
  <c r="H4748" i="26"/>
  <c r="C4749" i="26"/>
  <c r="E4749" i="26"/>
  <c r="H4749" i="26"/>
  <c r="C4750" i="26"/>
  <c r="E4750" i="26"/>
  <c r="H4750" i="26"/>
  <c r="C4751" i="26"/>
  <c r="E4751" i="26"/>
  <c r="H4751" i="26"/>
  <c r="C4752" i="26"/>
  <c r="E4752" i="26"/>
  <c r="H4752" i="26"/>
  <c r="C4753" i="26"/>
  <c r="E4753" i="26"/>
  <c r="H4753" i="26"/>
  <c r="C4754" i="26"/>
  <c r="E4754" i="26"/>
  <c r="H4754" i="26"/>
  <c r="C4755" i="26"/>
  <c r="E4755" i="26"/>
  <c r="H4755" i="26"/>
  <c r="C4756" i="26"/>
  <c r="E4756" i="26"/>
  <c r="H4756" i="26"/>
  <c r="C4757" i="26"/>
  <c r="E4757" i="26"/>
  <c r="H4757" i="26"/>
  <c r="C4758" i="26"/>
  <c r="E4758" i="26"/>
  <c r="H4758" i="26"/>
  <c r="C4759" i="26"/>
  <c r="E4759" i="26"/>
  <c r="H4759" i="26"/>
  <c r="C4594" i="26"/>
  <c r="E4594" i="26"/>
  <c r="H4594" i="26"/>
  <c r="C4595" i="26"/>
  <c r="E4595" i="26"/>
  <c r="H4595" i="26"/>
  <c r="C4596" i="26"/>
  <c r="E4596" i="26"/>
  <c r="H4596" i="26"/>
  <c r="C4597" i="26"/>
  <c r="E4597" i="26"/>
  <c r="H4597" i="26"/>
  <c r="C4598" i="26"/>
  <c r="E4598" i="26"/>
  <c r="H4598" i="26"/>
  <c r="C4599" i="26"/>
  <c r="E4599" i="26"/>
  <c r="H4599" i="26"/>
  <c r="C4600" i="26"/>
  <c r="E4600" i="26"/>
  <c r="H4600" i="26"/>
  <c r="C4601" i="26"/>
  <c r="E4601" i="26"/>
  <c r="H4601" i="26"/>
  <c r="C4602" i="26"/>
  <c r="E4602" i="26"/>
  <c r="H4602" i="26"/>
  <c r="C4603" i="26"/>
  <c r="E4603" i="26"/>
  <c r="H4603" i="26"/>
  <c r="C4604" i="26"/>
  <c r="E4604" i="26"/>
  <c r="H4604" i="26"/>
  <c r="C4605" i="26"/>
  <c r="E4605" i="26"/>
  <c r="H4605" i="26"/>
  <c r="C4606" i="26"/>
  <c r="E4606" i="26"/>
  <c r="H4606" i="26"/>
  <c r="C4607" i="26"/>
  <c r="E4607" i="26"/>
  <c r="H4607" i="26"/>
  <c r="C4608" i="26"/>
  <c r="E4608" i="26"/>
  <c r="H4608" i="26"/>
  <c r="C4609" i="26"/>
  <c r="E4609" i="26"/>
  <c r="H4609" i="26"/>
  <c r="C4610" i="26"/>
  <c r="E4610" i="26"/>
  <c r="H4610" i="26"/>
  <c r="C4611" i="26"/>
  <c r="E4611" i="26"/>
  <c r="H4611" i="26"/>
  <c r="C4612" i="26"/>
  <c r="E4612" i="26"/>
  <c r="H4612" i="26"/>
  <c r="C4613" i="26"/>
  <c r="E4613" i="26"/>
  <c r="H4613" i="26"/>
  <c r="C4614" i="26"/>
  <c r="E4614" i="26"/>
  <c r="H4614" i="26"/>
  <c r="C4615" i="26"/>
  <c r="E4615" i="26"/>
  <c r="H4615" i="26"/>
  <c r="C4616" i="26"/>
  <c r="E4616" i="26"/>
  <c r="H4616" i="26"/>
  <c r="C4617" i="26"/>
  <c r="E4617" i="26"/>
  <c r="H4617" i="26"/>
  <c r="C4618" i="26"/>
  <c r="E4618" i="26"/>
  <c r="H4618" i="26"/>
  <c r="C4619" i="26"/>
  <c r="E4619" i="26"/>
  <c r="H4619" i="26"/>
  <c r="C4620" i="26"/>
  <c r="E4620" i="26"/>
  <c r="H4620" i="26"/>
  <c r="C4621" i="26"/>
  <c r="E4621" i="26"/>
  <c r="H4621" i="26"/>
  <c r="C4622" i="26"/>
  <c r="E4622" i="26"/>
  <c r="H4622" i="26"/>
  <c r="C4623" i="26"/>
  <c r="E4623" i="26"/>
  <c r="H4623" i="26"/>
  <c r="C4624" i="26"/>
  <c r="E4624" i="26"/>
  <c r="H4624" i="26"/>
  <c r="C4625" i="26"/>
  <c r="E4625" i="26"/>
  <c r="H4625" i="26"/>
  <c r="C4626" i="26"/>
  <c r="E4626" i="26"/>
  <c r="H4626" i="26"/>
  <c r="C4627" i="26"/>
  <c r="E4627" i="26"/>
  <c r="H4627" i="26"/>
  <c r="C4628" i="26"/>
  <c r="E4628" i="26"/>
  <c r="H4628" i="26"/>
  <c r="C4629" i="26"/>
  <c r="E4629" i="26"/>
  <c r="H4629" i="26"/>
  <c r="C4630" i="26"/>
  <c r="E4630" i="26"/>
  <c r="H4630" i="26"/>
  <c r="C4631" i="26"/>
  <c r="E4631" i="26"/>
  <c r="H4631" i="26"/>
  <c r="C4632" i="26"/>
  <c r="E4632" i="26"/>
  <c r="H4632" i="26"/>
  <c r="C4633" i="26"/>
  <c r="E4633" i="26"/>
  <c r="H4633" i="26"/>
  <c r="C4634" i="26"/>
  <c r="E4634" i="26"/>
  <c r="H4634" i="26"/>
  <c r="C4635" i="26"/>
  <c r="E4635" i="26"/>
  <c r="H4635" i="26"/>
  <c r="C4636" i="26"/>
  <c r="E4636" i="26"/>
  <c r="H4636" i="26"/>
  <c r="C4637" i="26"/>
  <c r="E4637" i="26"/>
  <c r="H4637" i="26"/>
  <c r="C4638" i="26"/>
  <c r="E4638" i="26"/>
  <c r="H4638" i="26"/>
  <c r="C4639" i="26"/>
  <c r="E4639" i="26"/>
  <c r="H4639" i="26"/>
  <c r="C4640" i="26"/>
  <c r="E4640" i="26"/>
  <c r="H4640" i="26"/>
  <c r="C4641" i="26"/>
  <c r="E4641" i="26"/>
  <c r="H4641" i="26"/>
  <c r="C4642" i="26"/>
  <c r="E4642" i="26"/>
  <c r="H4642" i="26"/>
  <c r="C4643" i="26"/>
  <c r="E4643" i="26"/>
  <c r="H4643" i="26"/>
  <c r="C4644" i="26"/>
  <c r="E4644" i="26"/>
  <c r="H4644" i="26"/>
  <c r="C4645" i="26"/>
  <c r="E4645" i="26"/>
  <c r="H4645" i="26"/>
  <c r="C4646" i="26"/>
  <c r="E4646" i="26"/>
  <c r="H4646" i="26"/>
  <c r="C4647" i="26"/>
  <c r="E4647" i="26"/>
  <c r="H4647" i="26"/>
  <c r="C4648" i="26"/>
  <c r="E4648" i="26"/>
  <c r="H4648" i="26"/>
  <c r="C4649" i="26"/>
  <c r="E4649" i="26"/>
  <c r="H4649" i="26"/>
  <c r="C4650" i="26"/>
  <c r="E4650" i="26"/>
  <c r="H4650" i="26"/>
  <c r="C4651" i="26"/>
  <c r="E4651" i="26"/>
  <c r="H4651" i="26"/>
  <c r="C4652" i="26"/>
  <c r="E4652" i="26"/>
  <c r="H4652" i="26"/>
  <c r="C4653" i="26"/>
  <c r="E4653" i="26"/>
  <c r="H4653" i="26"/>
  <c r="C4654" i="26"/>
  <c r="E4654" i="26"/>
  <c r="H4654" i="26"/>
  <c r="C4655" i="26"/>
  <c r="E4655" i="26"/>
  <c r="H4655" i="26"/>
  <c r="C4656" i="26"/>
  <c r="E4656" i="26"/>
  <c r="H4656" i="26"/>
  <c r="C4657" i="26"/>
  <c r="E4657" i="26"/>
  <c r="H4657" i="26"/>
  <c r="C4658" i="26"/>
  <c r="E4658" i="26"/>
  <c r="H4658" i="26"/>
  <c r="C4659" i="26"/>
  <c r="E4659" i="26"/>
  <c r="H4659" i="26"/>
  <c r="C4660" i="26"/>
  <c r="E4660" i="26"/>
  <c r="H4660" i="26"/>
  <c r="C4661" i="26"/>
  <c r="E4661" i="26"/>
  <c r="H4661" i="26"/>
  <c r="C4662" i="26"/>
  <c r="E4662" i="26"/>
  <c r="H4662" i="26"/>
  <c r="C4663" i="26"/>
  <c r="E4663" i="26"/>
  <c r="H4663" i="26"/>
  <c r="C4664" i="26"/>
  <c r="E4664" i="26"/>
  <c r="H4664" i="26"/>
  <c r="C4665" i="26"/>
  <c r="E4665" i="26"/>
  <c r="H4665" i="26"/>
  <c r="C4666" i="26"/>
  <c r="E4666" i="26"/>
  <c r="H4666" i="26"/>
  <c r="C4667" i="26"/>
  <c r="E4667" i="26"/>
  <c r="H4667" i="26"/>
  <c r="C4668" i="26"/>
  <c r="E4668" i="26"/>
  <c r="H4668" i="26"/>
  <c r="C4669" i="26"/>
  <c r="E4669" i="26"/>
  <c r="H4669" i="26"/>
  <c r="C4670" i="26"/>
  <c r="E4670" i="26"/>
  <c r="H4670" i="26"/>
  <c r="C4671" i="26"/>
  <c r="E4671" i="26"/>
  <c r="H4671" i="26"/>
  <c r="C4672" i="26"/>
  <c r="E4672" i="26"/>
  <c r="H4672" i="26"/>
  <c r="C4673" i="26"/>
  <c r="E4673" i="26"/>
  <c r="H4673" i="26"/>
  <c r="C4674" i="26"/>
  <c r="E4674" i="26"/>
  <c r="H4674" i="26"/>
  <c r="C4675" i="26"/>
  <c r="E4675" i="26"/>
  <c r="H4675" i="26"/>
  <c r="C4676" i="26"/>
  <c r="E4676" i="26"/>
  <c r="H4676" i="26"/>
  <c r="C4677" i="26"/>
  <c r="E4677" i="26"/>
  <c r="H4677" i="26"/>
  <c r="C4678" i="26"/>
  <c r="E4678" i="26"/>
  <c r="H4678" i="26"/>
  <c r="C4679" i="26"/>
  <c r="E4679" i="26"/>
  <c r="H4679" i="26"/>
  <c r="C4680" i="26"/>
  <c r="E4680" i="26"/>
  <c r="H4680" i="26"/>
  <c r="C4681" i="26"/>
  <c r="E4681" i="26"/>
  <c r="H4681" i="26"/>
  <c r="C4682" i="26"/>
  <c r="E4682" i="26"/>
  <c r="H4682" i="26"/>
  <c r="C4683" i="26"/>
  <c r="E4683" i="26"/>
  <c r="H4683" i="26"/>
  <c r="C4684" i="26"/>
  <c r="E4684" i="26"/>
  <c r="H4684" i="26"/>
  <c r="C4685" i="26"/>
  <c r="E4685" i="26"/>
  <c r="H4685" i="26"/>
  <c r="C4686" i="26"/>
  <c r="E4686" i="26"/>
  <c r="H4686" i="26"/>
  <c r="C4687" i="26"/>
  <c r="E4687" i="26"/>
  <c r="H4687" i="26"/>
  <c r="C4688" i="26"/>
  <c r="E4688" i="26"/>
  <c r="H4688" i="26"/>
  <c r="C4689" i="26"/>
  <c r="E4689" i="26"/>
  <c r="H4689" i="26"/>
  <c r="C4690" i="26"/>
  <c r="E4690" i="26"/>
  <c r="H4690" i="26"/>
  <c r="C4691" i="26"/>
  <c r="E4691" i="26"/>
  <c r="H4691" i="26"/>
  <c r="C4692" i="26"/>
  <c r="E4692" i="26"/>
  <c r="H4692" i="26"/>
  <c r="C4693" i="26"/>
  <c r="E4693" i="26"/>
  <c r="H4693" i="26"/>
  <c r="C4694" i="26"/>
  <c r="E4694" i="26"/>
  <c r="H4694" i="26"/>
  <c r="C4695" i="26"/>
  <c r="E4695" i="26"/>
  <c r="H4695" i="26"/>
  <c r="C4476" i="26"/>
  <c r="E4476" i="26"/>
  <c r="H4476" i="26"/>
  <c r="C4477" i="26"/>
  <c r="E4477" i="26"/>
  <c r="H4477" i="26"/>
  <c r="C4478" i="26"/>
  <c r="E4478" i="26"/>
  <c r="H4478" i="26"/>
  <c r="C4479" i="26"/>
  <c r="E4479" i="26"/>
  <c r="H4479" i="26"/>
  <c r="C4480" i="26"/>
  <c r="E4480" i="26"/>
  <c r="H4480" i="26"/>
  <c r="C4481" i="26"/>
  <c r="E4481" i="26"/>
  <c r="H4481" i="26"/>
  <c r="C4482" i="26"/>
  <c r="E4482" i="26"/>
  <c r="H4482" i="26"/>
  <c r="C4483" i="26"/>
  <c r="E4483" i="26"/>
  <c r="H4483" i="26"/>
  <c r="C4484" i="26"/>
  <c r="E4484" i="26"/>
  <c r="H4484" i="26"/>
  <c r="C4485" i="26"/>
  <c r="E4485" i="26"/>
  <c r="H4485" i="26"/>
  <c r="C4486" i="26"/>
  <c r="E4486" i="26"/>
  <c r="H4486" i="26"/>
  <c r="C4487" i="26"/>
  <c r="E4487" i="26"/>
  <c r="H4487" i="26"/>
  <c r="C4488" i="26"/>
  <c r="E4488" i="26"/>
  <c r="H4488" i="26"/>
  <c r="C4489" i="26"/>
  <c r="E4489" i="26"/>
  <c r="H4489" i="26"/>
  <c r="C4490" i="26"/>
  <c r="E4490" i="26"/>
  <c r="H4490" i="26"/>
  <c r="C4491" i="26"/>
  <c r="E4491" i="26"/>
  <c r="H4491" i="26"/>
  <c r="C4492" i="26"/>
  <c r="E4492" i="26"/>
  <c r="H4492" i="26"/>
  <c r="C4493" i="26"/>
  <c r="E4493" i="26"/>
  <c r="H4493" i="26"/>
  <c r="C4494" i="26"/>
  <c r="E4494" i="26"/>
  <c r="H4494" i="26"/>
  <c r="C4495" i="26"/>
  <c r="E4495" i="26"/>
  <c r="H4495" i="26"/>
  <c r="C4496" i="26"/>
  <c r="E4496" i="26"/>
  <c r="H4496" i="26"/>
  <c r="C4497" i="26"/>
  <c r="E4497" i="26"/>
  <c r="H4497" i="26"/>
  <c r="C4498" i="26"/>
  <c r="E4498" i="26"/>
  <c r="H4498" i="26"/>
  <c r="C4499" i="26"/>
  <c r="E4499" i="26"/>
  <c r="H4499" i="26"/>
  <c r="C4500" i="26"/>
  <c r="E4500" i="26"/>
  <c r="H4500" i="26"/>
  <c r="C4501" i="26"/>
  <c r="E4501" i="26"/>
  <c r="H4501" i="26"/>
  <c r="C4502" i="26"/>
  <c r="E4502" i="26"/>
  <c r="H4502" i="26"/>
  <c r="C4503" i="26"/>
  <c r="E4503" i="26"/>
  <c r="H4503" i="26"/>
  <c r="C4504" i="26"/>
  <c r="E4504" i="26"/>
  <c r="H4504" i="26"/>
  <c r="C4505" i="26"/>
  <c r="E4505" i="26"/>
  <c r="H4505" i="26"/>
  <c r="C4506" i="26"/>
  <c r="E4506" i="26"/>
  <c r="H4506" i="26"/>
  <c r="C4507" i="26"/>
  <c r="E4507" i="26"/>
  <c r="H4507" i="26"/>
  <c r="C4508" i="26"/>
  <c r="E4508" i="26"/>
  <c r="H4508" i="26"/>
  <c r="C4509" i="26"/>
  <c r="E4509" i="26"/>
  <c r="H4509" i="26"/>
  <c r="C4510" i="26"/>
  <c r="E4510" i="26"/>
  <c r="H4510" i="26"/>
  <c r="C4511" i="26"/>
  <c r="E4511" i="26"/>
  <c r="H4511" i="26"/>
  <c r="C4512" i="26"/>
  <c r="E4512" i="26"/>
  <c r="H4512" i="26"/>
  <c r="C4513" i="26"/>
  <c r="E4513" i="26"/>
  <c r="H4513" i="26"/>
  <c r="C4514" i="26"/>
  <c r="E4514" i="26"/>
  <c r="H4514" i="26"/>
  <c r="C4515" i="26"/>
  <c r="E4515" i="26"/>
  <c r="H4515" i="26"/>
  <c r="C4516" i="26"/>
  <c r="E4516" i="26"/>
  <c r="H4516" i="26"/>
  <c r="C4517" i="26"/>
  <c r="E4517" i="26"/>
  <c r="H4517" i="26"/>
  <c r="C4518" i="26"/>
  <c r="E4518" i="26"/>
  <c r="H4518" i="26"/>
  <c r="C4519" i="26"/>
  <c r="E4519" i="26"/>
  <c r="H4519" i="26"/>
  <c r="C4520" i="26"/>
  <c r="E4520" i="26"/>
  <c r="H4520" i="26"/>
  <c r="C4521" i="26"/>
  <c r="E4521" i="26"/>
  <c r="H4521" i="26"/>
  <c r="C4522" i="26"/>
  <c r="E4522" i="26"/>
  <c r="H4522" i="26"/>
  <c r="C4523" i="26"/>
  <c r="E4523" i="26"/>
  <c r="H4523" i="26"/>
  <c r="C4524" i="26"/>
  <c r="E4524" i="26"/>
  <c r="H4524" i="26"/>
  <c r="C4525" i="26"/>
  <c r="E4525" i="26"/>
  <c r="H4525" i="26"/>
  <c r="C4526" i="26"/>
  <c r="E4526" i="26"/>
  <c r="H4526" i="26"/>
  <c r="C4527" i="26"/>
  <c r="E4527" i="26"/>
  <c r="H4527" i="26"/>
  <c r="C4528" i="26"/>
  <c r="E4528" i="26"/>
  <c r="H4528" i="26"/>
  <c r="C4529" i="26"/>
  <c r="E4529" i="26"/>
  <c r="H4529" i="26"/>
  <c r="C4530" i="26"/>
  <c r="E4530" i="26"/>
  <c r="H4530" i="26"/>
  <c r="C4531" i="26"/>
  <c r="E4531" i="26"/>
  <c r="H4531" i="26"/>
  <c r="C4532" i="26"/>
  <c r="E4532" i="26"/>
  <c r="H4532" i="26"/>
  <c r="C4533" i="26"/>
  <c r="E4533" i="26"/>
  <c r="H4533" i="26"/>
  <c r="C4534" i="26"/>
  <c r="E4534" i="26"/>
  <c r="H4534" i="26"/>
  <c r="C4535" i="26"/>
  <c r="E4535" i="26"/>
  <c r="H4535" i="26"/>
  <c r="C4536" i="26"/>
  <c r="E4536" i="26"/>
  <c r="H4536" i="26"/>
  <c r="C4537" i="26"/>
  <c r="E4537" i="26"/>
  <c r="H4537" i="26"/>
  <c r="C4538" i="26"/>
  <c r="E4538" i="26"/>
  <c r="H4538" i="26"/>
  <c r="C4539" i="26"/>
  <c r="E4539" i="26"/>
  <c r="H4539" i="26"/>
  <c r="C4540" i="26"/>
  <c r="E4540" i="26"/>
  <c r="H4540" i="26"/>
  <c r="C4541" i="26"/>
  <c r="E4541" i="26"/>
  <c r="H4541" i="26"/>
  <c r="C4542" i="26"/>
  <c r="E4542" i="26"/>
  <c r="H4542" i="26"/>
  <c r="C4543" i="26"/>
  <c r="E4543" i="26"/>
  <c r="H4543" i="26"/>
  <c r="C4544" i="26"/>
  <c r="E4544" i="26"/>
  <c r="H4544" i="26"/>
  <c r="C4545" i="26"/>
  <c r="E4545" i="26"/>
  <c r="H4545" i="26"/>
  <c r="C4546" i="26"/>
  <c r="E4546" i="26"/>
  <c r="H4546" i="26"/>
  <c r="C4547" i="26"/>
  <c r="E4547" i="26"/>
  <c r="H4547" i="26"/>
  <c r="C4548" i="26"/>
  <c r="E4548" i="26"/>
  <c r="H4548" i="26"/>
  <c r="C4549" i="26"/>
  <c r="E4549" i="26"/>
  <c r="H4549" i="26"/>
  <c r="C4550" i="26"/>
  <c r="E4550" i="26"/>
  <c r="H4550" i="26"/>
  <c r="C4551" i="26"/>
  <c r="E4551" i="26"/>
  <c r="H4551" i="26"/>
  <c r="C4552" i="26"/>
  <c r="E4552" i="26"/>
  <c r="H4552" i="26"/>
  <c r="C4553" i="26"/>
  <c r="E4553" i="26"/>
  <c r="H4553" i="26"/>
  <c r="C4554" i="26"/>
  <c r="E4554" i="26"/>
  <c r="H4554" i="26"/>
  <c r="C4555" i="26"/>
  <c r="E4555" i="26"/>
  <c r="H4555" i="26"/>
  <c r="C4556" i="26"/>
  <c r="E4556" i="26"/>
  <c r="H4556" i="26"/>
  <c r="C4557" i="26"/>
  <c r="E4557" i="26"/>
  <c r="H4557" i="26"/>
  <c r="C4558" i="26"/>
  <c r="E4558" i="26"/>
  <c r="H4558" i="26"/>
  <c r="C4559" i="26"/>
  <c r="E4559" i="26"/>
  <c r="H4559" i="26"/>
  <c r="C4362" i="26"/>
  <c r="E4362" i="26"/>
  <c r="H4362" i="26"/>
  <c r="C4363" i="26"/>
  <c r="E4363" i="26"/>
  <c r="H4363" i="26"/>
  <c r="C4364" i="26"/>
  <c r="E4364" i="26"/>
  <c r="H4364" i="26"/>
  <c r="C4365" i="26"/>
  <c r="E4365" i="26"/>
  <c r="H4365" i="26"/>
  <c r="C4366" i="26"/>
  <c r="E4366" i="26"/>
  <c r="H4366" i="26"/>
  <c r="C4367" i="26"/>
  <c r="E4367" i="26"/>
  <c r="H4367" i="26"/>
  <c r="C4368" i="26"/>
  <c r="E4368" i="26"/>
  <c r="H4368" i="26"/>
  <c r="C4369" i="26"/>
  <c r="E4369" i="26"/>
  <c r="H4369" i="26"/>
  <c r="C4370" i="26"/>
  <c r="E4370" i="26"/>
  <c r="H4370" i="26"/>
  <c r="C4371" i="26"/>
  <c r="E4371" i="26"/>
  <c r="H4371" i="26"/>
  <c r="C4372" i="26"/>
  <c r="E4372" i="26"/>
  <c r="H4372" i="26"/>
  <c r="C4373" i="26"/>
  <c r="E4373" i="26"/>
  <c r="H4373" i="26"/>
  <c r="C4374" i="26"/>
  <c r="E4374" i="26"/>
  <c r="H4374" i="26"/>
  <c r="C4375" i="26"/>
  <c r="E4375" i="26"/>
  <c r="H4375" i="26"/>
  <c r="C4376" i="26"/>
  <c r="E4376" i="26"/>
  <c r="H4376" i="26"/>
  <c r="C4377" i="26"/>
  <c r="E4377" i="26"/>
  <c r="H4377" i="26"/>
  <c r="C4378" i="26"/>
  <c r="E4378" i="26"/>
  <c r="H4378" i="26"/>
  <c r="C4379" i="26"/>
  <c r="E4379" i="26"/>
  <c r="H4379" i="26"/>
  <c r="C4380" i="26"/>
  <c r="E4380" i="26"/>
  <c r="H4380" i="26"/>
  <c r="C4381" i="26"/>
  <c r="E4381" i="26"/>
  <c r="H4381" i="26"/>
  <c r="C4382" i="26"/>
  <c r="E4382" i="26"/>
  <c r="H4382" i="26"/>
  <c r="C4383" i="26"/>
  <c r="E4383" i="26"/>
  <c r="H4383" i="26"/>
  <c r="C4384" i="26"/>
  <c r="E4384" i="26"/>
  <c r="H4384" i="26"/>
  <c r="C4385" i="26"/>
  <c r="E4385" i="26"/>
  <c r="H4385" i="26"/>
  <c r="C4386" i="26"/>
  <c r="E4386" i="26"/>
  <c r="H4386" i="26"/>
  <c r="C4387" i="26"/>
  <c r="E4387" i="26"/>
  <c r="H4387" i="26"/>
  <c r="C4388" i="26"/>
  <c r="E4388" i="26"/>
  <c r="H4388" i="26"/>
  <c r="C4389" i="26"/>
  <c r="E4389" i="26"/>
  <c r="H4389" i="26"/>
  <c r="C4390" i="26"/>
  <c r="E4390" i="26"/>
  <c r="H4390" i="26"/>
  <c r="C4391" i="26"/>
  <c r="E4391" i="26"/>
  <c r="H4391" i="26"/>
  <c r="C4392" i="26"/>
  <c r="E4392" i="26"/>
  <c r="H4392" i="26"/>
  <c r="C4393" i="26"/>
  <c r="E4393" i="26"/>
  <c r="H4393" i="26"/>
  <c r="C4394" i="26"/>
  <c r="E4394" i="26"/>
  <c r="H4394" i="26"/>
  <c r="C4395" i="26"/>
  <c r="E4395" i="26"/>
  <c r="H4395" i="26"/>
  <c r="C4396" i="26"/>
  <c r="E4396" i="26"/>
  <c r="H4396" i="26"/>
  <c r="C4397" i="26"/>
  <c r="E4397" i="26"/>
  <c r="H4397" i="26"/>
  <c r="C4398" i="26"/>
  <c r="E4398" i="26"/>
  <c r="H4398" i="26"/>
  <c r="C4399" i="26"/>
  <c r="E4399" i="26"/>
  <c r="H4399" i="26"/>
  <c r="C4400" i="26"/>
  <c r="E4400" i="26"/>
  <c r="H4400" i="26"/>
  <c r="C4401" i="26"/>
  <c r="E4401" i="26"/>
  <c r="H4401" i="26"/>
  <c r="C4402" i="26"/>
  <c r="E4402" i="26"/>
  <c r="H4402" i="26"/>
  <c r="C4403" i="26"/>
  <c r="E4403" i="26"/>
  <c r="H4403" i="26"/>
  <c r="C4404" i="26"/>
  <c r="E4404" i="26"/>
  <c r="H4404" i="26"/>
  <c r="C4405" i="26"/>
  <c r="E4405" i="26"/>
  <c r="H4405" i="26"/>
  <c r="C4406" i="26"/>
  <c r="E4406" i="26"/>
  <c r="H4406" i="26"/>
  <c r="C4407" i="26"/>
  <c r="E4407" i="26"/>
  <c r="H4407" i="26"/>
  <c r="C4408" i="26"/>
  <c r="E4408" i="26"/>
  <c r="H4408" i="26"/>
  <c r="C4409" i="26"/>
  <c r="E4409" i="26"/>
  <c r="H4409" i="26"/>
  <c r="C4410" i="26"/>
  <c r="E4410" i="26"/>
  <c r="H4410" i="26"/>
  <c r="C4411" i="26"/>
  <c r="E4411" i="26"/>
  <c r="H4411" i="26"/>
  <c r="C4412" i="26"/>
  <c r="E4412" i="26"/>
  <c r="H4412" i="26"/>
  <c r="C4413" i="26"/>
  <c r="E4413" i="26"/>
  <c r="H4413" i="26"/>
  <c r="C4414" i="26"/>
  <c r="E4414" i="26"/>
  <c r="H4414" i="26"/>
  <c r="C4415" i="26"/>
  <c r="E4415" i="26"/>
  <c r="H4415" i="26"/>
  <c r="C4416" i="26"/>
  <c r="E4416" i="26"/>
  <c r="H4416" i="26"/>
  <c r="C4417" i="26"/>
  <c r="E4417" i="26"/>
  <c r="H4417" i="26"/>
  <c r="C4418" i="26"/>
  <c r="E4418" i="26"/>
  <c r="H4418" i="26"/>
  <c r="C4419" i="26"/>
  <c r="E4419" i="26"/>
  <c r="H4419" i="26"/>
  <c r="C4420" i="26"/>
  <c r="E4420" i="26"/>
  <c r="H4420" i="26"/>
  <c r="C4421" i="26"/>
  <c r="E4421" i="26"/>
  <c r="H4421" i="26"/>
  <c r="C4422" i="26"/>
  <c r="E4422" i="26"/>
  <c r="H4422" i="26"/>
  <c r="C4423" i="26"/>
  <c r="E4423" i="26"/>
  <c r="H4423" i="26"/>
  <c r="C4424" i="26"/>
  <c r="E4424" i="26"/>
  <c r="H4424" i="26"/>
  <c r="C4425" i="26"/>
  <c r="E4425" i="26"/>
  <c r="H4425" i="26"/>
  <c r="C4426" i="26"/>
  <c r="E4426" i="26"/>
  <c r="H4426" i="26"/>
  <c r="C4427" i="26"/>
  <c r="E4427" i="26"/>
  <c r="H4427" i="26"/>
  <c r="C4428" i="26"/>
  <c r="E4428" i="26"/>
  <c r="H4428" i="26"/>
  <c r="C4429" i="26"/>
  <c r="E4429" i="26"/>
  <c r="H4429" i="26"/>
  <c r="C4430" i="26"/>
  <c r="E4430" i="26"/>
  <c r="H4430" i="26"/>
  <c r="C4431" i="26"/>
  <c r="E4431" i="26"/>
  <c r="H4431" i="26"/>
  <c r="C4432" i="26"/>
  <c r="E4432" i="26"/>
  <c r="H4432" i="26"/>
  <c r="C4433" i="26"/>
  <c r="E4433" i="26"/>
  <c r="H4433" i="26"/>
  <c r="C4434" i="26"/>
  <c r="E4434" i="26"/>
  <c r="H4434" i="26"/>
  <c r="C4435" i="26"/>
  <c r="E4435" i="26"/>
  <c r="H4435" i="26"/>
  <c r="C4436" i="26"/>
  <c r="E4436" i="26"/>
  <c r="H4436" i="26"/>
  <c r="C4437" i="26"/>
  <c r="E4437" i="26"/>
  <c r="H4437" i="26"/>
  <c r="C4438" i="26"/>
  <c r="E4438" i="26"/>
  <c r="H4438" i="26"/>
  <c r="C4439" i="26"/>
  <c r="E4439" i="26"/>
  <c r="H4439" i="26"/>
  <c r="C4440" i="26"/>
  <c r="E4440" i="26"/>
  <c r="H4440" i="26"/>
  <c r="C4441" i="26"/>
  <c r="E4441" i="26"/>
  <c r="H4441" i="26"/>
  <c r="C4244" i="26"/>
  <c r="E4244" i="26"/>
  <c r="H4244" i="26"/>
  <c r="C4245" i="26"/>
  <c r="E4245" i="26"/>
  <c r="H4245" i="26"/>
  <c r="C4246" i="26"/>
  <c r="E4246" i="26"/>
  <c r="H4246" i="26"/>
  <c r="C4247" i="26"/>
  <c r="E4247" i="26"/>
  <c r="H4247" i="26"/>
  <c r="C4248" i="26"/>
  <c r="E4248" i="26"/>
  <c r="H4248" i="26"/>
  <c r="C4249" i="26"/>
  <c r="E4249" i="26"/>
  <c r="H4249" i="26"/>
  <c r="C4250" i="26"/>
  <c r="E4250" i="26"/>
  <c r="H4250" i="26"/>
  <c r="C4251" i="26"/>
  <c r="E4251" i="26"/>
  <c r="H4251" i="26"/>
  <c r="C4252" i="26"/>
  <c r="E4252" i="26"/>
  <c r="H4252" i="26"/>
  <c r="C4253" i="26"/>
  <c r="E4253" i="26"/>
  <c r="H4253" i="26"/>
  <c r="C4254" i="26"/>
  <c r="E4254" i="26"/>
  <c r="H4254" i="26"/>
  <c r="C4255" i="26"/>
  <c r="E4255" i="26"/>
  <c r="H4255" i="26"/>
  <c r="C4256" i="26"/>
  <c r="E4256" i="26"/>
  <c r="H4256" i="26"/>
  <c r="C4257" i="26"/>
  <c r="E4257" i="26"/>
  <c r="H4257" i="26"/>
  <c r="C4258" i="26"/>
  <c r="E4258" i="26"/>
  <c r="H4258" i="26"/>
  <c r="C4259" i="26"/>
  <c r="E4259" i="26"/>
  <c r="H4259" i="26"/>
  <c r="C4260" i="26"/>
  <c r="E4260" i="26"/>
  <c r="H4260" i="26"/>
  <c r="C4261" i="26"/>
  <c r="E4261" i="26"/>
  <c r="H4261" i="26"/>
  <c r="C4262" i="26"/>
  <c r="E4262" i="26"/>
  <c r="H4262" i="26"/>
  <c r="C4263" i="26"/>
  <c r="E4263" i="26"/>
  <c r="H4263" i="26"/>
  <c r="C4264" i="26"/>
  <c r="E4264" i="26"/>
  <c r="H4264" i="26"/>
  <c r="C4265" i="26"/>
  <c r="E4265" i="26"/>
  <c r="H4265" i="26"/>
  <c r="C4266" i="26"/>
  <c r="E4266" i="26"/>
  <c r="H4266" i="26"/>
  <c r="C4267" i="26"/>
  <c r="E4267" i="26"/>
  <c r="H4267" i="26"/>
  <c r="C4268" i="26"/>
  <c r="E4268" i="26"/>
  <c r="H4268" i="26"/>
  <c r="C4269" i="26"/>
  <c r="E4269" i="26"/>
  <c r="H4269" i="26"/>
  <c r="C4270" i="26"/>
  <c r="E4270" i="26"/>
  <c r="H4270" i="26"/>
  <c r="C4271" i="26"/>
  <c r="E4271" i="26"/>
  <c r="H4271" i="26"/>
  <c r="C4272" i="26"/>
  <c r="E4272" i="26"/>
  <c r="H4272" i="26"/>
  <c r="C4273" i="26"/>
  <c r="E4273" i="26"/>
  <c r="H4273" i="26"/>
  <c r="C4274" i="26"/>
  <c r="E4274" i="26"/>
  <c r="H4274" i="26"/>
  <c r="C4275" i="26"/>
  <c r="E4275" i="26"/>
  <c r="H4275" i="26"/>
  <c r="C4276" i="26"/>
  <c r="E4276" i="26"/>
  <c r="H4276" i="26"/>
  <c r="C4277" i="26"/>
  <c r="E4277" i="26"/>
  <c r="H4277" i="26"/>
  <c r="C4278" i="26"/>
  <c r="E4278" i="26"/>
  <c r="H4278" i="26"/>
  <c r="C4279" i="26"/>
  <c r="E4279" i="26"/>
  <c r="H4279" i="26"/>
  <c r="C4280" i="26"/>
  <c r="E4280" i="26"/>
  <c r="H4280" i="26"/>
  <c r="C4281" i="26"/>
  <c r="E4281" i="26"/>
  <c r="H4281" i="26"/>
  <c r="C4282" i="26"/>
  <c r="E4282" i="26"/>
  <c r="H4282" i="26"/>
  <c r="C4283" i="26"/>
  <c r="E4283" i="26"/>
  <c r="H4283" i="26"/>
  <c r="C4284" i="26"/>
  <c r="E4284" i="26"/>
  <c r="H4284" i="26"/>
  <c r="C4285" i="26"/>
  <c r="E4285" i="26"/>
  <c r="H4285" i="26"/>
  <c r="C4286" i="26"/>
  <c r="E4286" i="26"/>
  <c r="H4286" i="26"/>
  <c r="C4287" i="26"/>
  <c r="E4287" i="26"/>
  <c r="H4287" i="26"/>
  <c r="C4288" i="26"/>
  <c r="E4288" i="26"/>
  <c r="H4288" i="26"/>
  <c r="C4289" i="26"/>
  <c r="E4289" i="26"/>
  <c r="H4289" i="26"/>
  <c r="C4290" i="26"/>
  <c r="E4290" i="26"/>
  <c r="H4290" i="26"/>
  <c r="C4291" i="26"/>
  <c r="E4291" i="26"/>
  <c r="H4291" i="26"/>
  <c r="C4292" i="26"/>
  <c r="E4292" i="26"/>
  <c r="H4292" i="26"/>
  <c r="C4293" i="26"/>
  <c r="E4293" i="26"/>
  <c r="H4293" i="26"/>
  <c r="C4294" i="26"/>
  <c r="E4294" i="26"/>
  <c r="H4294" i="26"/>
  <c r="C4295" i="26"/>
  <c r="E4295" i="26"/>
  <c r="H4295" i="26"/>
  <c r="C4296" i="26"/>
  <c r="E4296" i="26"/>
  <c r="H4296" i="26"/>
  <c r="C4297" i="26"/>
  <c r="E4297" i="26"/>
  <c r="H4297" i="26"/>
  <c r="C4298" i="26"/>
  <c r="E4298" i="26"/>
  <c r="H4298" i="26"/>
  <c r="C4299" i="26"/>
  <c r="E4299" i="26"/>
  <c r="H4299" i="26"/>
  <c r="C4300" i="26"/>
  <c r="E4300" i="26"/>
  <c r="H4300" i="26"/>
  <c r="C4301" i="26"/>
  <c r="E4301" i="26"/>
  <c r="H4301" i="26"/>
  <c r="C4302" i="26"/>
  <c r="E4302" i="26"/>
  <c r="H4302" i="26"/>
  <c r="C4303" i="26"/>
  <c r="E4303" i="26"/>
  <c r="H4303" i="26"/>
  <c r="C4304" i="26"/>
  <c r="E4304" i="26"/>
  <c r="H4304" i="26"/>
  <c r="C4305" i="26"/>
  <c r="E4305" i="26"/>
  <c r="H4305" i="26"/>
  <c r="C4306" i="26"/>
  <c r="E4306" i="26"/>
  <c r="H4306" i="26"/>
  <c r="C4307" i="26"/>
  <c r="E4307" i="26"/>
  <c r="H4307" i="26"/>
  <c r="C4308" i="26"/>
  <c r="E4308" i="26"/>
  <c r="H4308" i="26"/>
  <c r="C4309" i="26"/>
  <c r="E4309" i="26"/>
  <c r="H4309" i="26"/>
  <c r="C4310" i="26"/>
  <c r="E4310" i="26"/>
  <c r="H4310" i="26"/>
  <c r="C4311" i="26"/>
  <c r="E4311" i="26"/>
  <c r="H4311" i="26"/>
  <c r="C4312" i="26"/>
  <c r="E4312" i="26"/>
  <c r="H4312" i="26"/>
  <c r="C4313" i="26"/>
  <c r="E4313" i="26"/>
  <c r="H4313" i="26"/>
  <c r="C4314" i="26"/>
  <c r="E4314" i="26"/>
  <c r="H4314" i="26"/>
  <c r="C4315" i="26"/>
  <c r="E4315" i="26"/>
  <c r="H4315" i="26"/>
  <c r="C4316" i="26"/>
  <c r="E4316" i="26"/>
  <c r="H4316" i="26"/>
  <c r="C4317" i="26"/>
  <c r="E4317" i="26"/>
  <c r="H4317" i="26"/>
  <c r="C4318" i="26"/>
  <c r="E4318" i="26"/>
  <c r="H4318" i="26"/>
  <c r="C4319" i="26"/>
  <c r="E4319" i="26"/>
  <c r="H4319" i="26"/>
  <c r="C4320" i="26"/>
  <c r="E4320" i="26"/>
  <c r="H4320" i="26"/>
  <c r="C4321" i="26"/>
  <c r="E4321" i="26"/>
  <c r="H4321" i="26"/>
  <c r="C4322" i="26"/>
  <c r="E4322" i="26"/>
  <c r="H4322" i="26"/>
  <c r="C4323" i="26"/>
  <c r="E4323" i="26"/>
  <c r="H4323" i="26"/>
  <c r="C4324" i="26"/>
  <c r="E4324" i="26"/>
  <c r="H4324" i="26"/>
  <c r="C4325" i="26"/>
  <c r="E4325" i="26"/>
  <c r="H4325" i="26"/>
  <c r="C4326" i="26"/>
  <c r="E4326" i="26"/>
  <c r="H4326" i="26"/>
  <c r="C4327" i="26"/>
  <c r="E4327" i="26"/>
  <c r="H4327" i="26"/>
  <c r="C4128" i="26"/>
  <c r="E4128" i="26"/>
  <c r="H4128" i="26"/>
  <c r="C4129" i="26"/>
  <c r="E4129" i="26"/>
  <c r="H4129" i="26"/>
  <c r="C4130" i="26"/>
  <c r="E4130" i="26"/>
  <c r="H4130" i="26"/>
  <c r="C4131" i="26"/>
  <c r="E4131" i="26"/>
  <c r="H4131" i="26"/>
  <c r="C4132" i="26"/>
  <c r="E4132" i="26"/>
  <c r="H4132" i="26"/>
  <c r="C4133" i="26"/>
  <c r="E4133" i="26"/>
  <c r="H4133" i="26"/>
  <c r="C4134" i="26"/>
  <c r="E4134" i="26"/>
  <c r="H4134" i="26"/>
  <c r="C4135" i="26"/>
  <c r="E4135" i="26"/>
  <c r="H4135" i="26"/>
  <c r="C4136" i="26"/>
  <c r="E4136" i="26"/>
  <c r="H4136" i="26"/>
  <c r="C4137" i="26"/>
  <c r="E4137" i="26"/>
  <c r="H4137" i="26"/>
  <c r="C4138" i="26"/>
  <c r="E4138" i="26"/>
  <c r="H4138" i="26"/>
  <c r="C4139" i="26"/>
  <c r="E4139" i="26"/>
  <c r="H4139" i="26"/>
  <c r="C4140" i="26"/>
  <c r="E4140" i="26"/>
  <c r="H4140" i="26"/>
  <c r="C4141" i="26"/>
  <c r="E4141" i="26"/>
  <c r="H4141" i="26"/>
  <c r="C4142" i="26"/>
  <c r="E4142" i="26"/>
  <c r="H4142" i="26"/>
  <c r="C4143" i="26"/>
  <c r="E4143" i="26"/>
  <c r="H4143" i="26"/>
  <c r="C4144" i="26"/>
  <c r="E4144" i="26"/>
  <c r="H4144" i="26"/>
  <c r="C4145" i="26"/>
  <c r="E4145" i="26"/>
  <c r="H4145" i="26"/>
  <c r="C4146" i="26"/>
  <c r="E4146" i="26"/>
  <c r="H4146" i="26"/>
  <c r="C4147" i="26"/>
  <c r="E4147" i="26"/>
  <c r="H4147" i="26"/>
  <c r="C4148" i="26"/>
  <c r="E4148" i="26"/>
  <c r="H4148" i="26"/>
  <c r="C4149" i="26"/>
  <c r="E4149" i="26"/>
  <c r="H4149" i="26"/>
  <c r="C4150" i="26"/>
  <c r="E4150" i="26"/>
  <c r="H4150" i="26"/>
  <c r="C4151" i="26"/>
  <c r="E4151" i="26"/>
  <c r="H4151" i="26"/>
  <c r="C4152" i="26"/>
  <c r="E4152" i="26"/>
  <c r="H4152" i="26"/>
  <c r="C4153" i="26"/>
  <c r="E4153" i="26"/>
  <c r="H4153" i="26"/>
  <c r="C4154" i="26"/>
  <c r="E4154" i="26"/>
  <c r="H4154" i="26"/>
  <c r="C4155" i="26"/>
  <c r="E4155" i="26"/>
  <c r="H4155" i="26"/>
  <c r="C4156" i="26"/>
  <c r="E4156" i="26"/>
  <c r="H4156" i="26"/>
  <c r="C4157" i="26"/>
  <c r="E4157" i="26"/>
  <c r="H4157" i="26"/>
  <c r="C4158" i="26"/>
  <c r="E4158" i="26"/>
  <c r="H4158" i="26"/>
  <c r="C4159" i="26"/>
  <c r="E4159" i="26"/>
  <c r="H4159" i="26"/>
  <c r="C4160" i="26"/>
  <c r="E4160" i="26"/>
  <c r="H4160" i="26"/>
  <c r="C4161" i="26"/>
  <c r="E4161" i="26"/>
  <c r="H4161" i="26"/>
  <c r="C4162" i="26"/>
  <c r="E4162" i="26"/>
  <c r="H4162" i="26"/>
  <c r="C4163" i="26"/>
  <c r="E4163" i="26"/>
  <c r="H4163" i="26"/>
  <c r="C4164" i="26"/>
  <c r="E4164" i="26"/>
  <c r="H4164" i="26"/>
  <c r="C4165" i="26"/>
  <c r="E4165" i="26"/>
  <c r="H4165" i="26"/>
  <c r="C4166" i="26"/>
  <c r="E4166" i="26"/>
  <c r="H4166" i="26"/>
  <c r="C4167" i="26"/>
  <c r="E4167" i="26"/>
  <c r="H4167" i="26"/>
  <c r="C4168" i="26"/>
  <c r="E4168" i="26"/>
  <c r="H4168" i="26"/>
  <c r="C4169" i="26"/>
  <c r="E4169" i="26"/>
  <c r="H4169" i="26"/>
  <c r="C4170" i="26"/>
  <c r="E4170" i="26"/>
  <c r="H4170" i="26"/>
  <c r="C4171" i="26"/>
  <c r="E4171" i="26"/>
  <c r="H4171" i="26"/>
  <c r="C4172" i="26"/>
  <c r="E4172" i="26"/>
  <c r="H4172" i="26"/>
  <c r="C4173" i="26"/>
  <c r="E4173" i="26"/>
  <c r="H4173" i="26"/>
  <c r="C4174" i="26"/>
  <c r="E4174" i="26"/>
  <c r="H4174" i="26"/>
  <c r="C4175" i="26"/>
  <c r="E4175" i="26"/>
  <c r="H4175" i="26"/>
  <c r="C4176" i="26"/>
  <c r="E4176" i="26"/>
  <c r="H4176" i="26"/>
  <c r="C4177" i="26"/>
  <c r="E4177" i="26"/>
  <c r="H4177" i="26"/>
  <c r="C4178" i="26"/>
  <c r="E4178" i="26"/>
  <c r="H4178" i="26"/>
  <c r="C4179" i="26"/>
  <c r="E4179" i="26"/>
  <c r="H4179" i="26"/>
  <c r="C4180" i="26"/>
  <c r="E4180" i="26"/>
  <c r="H4180" i="26"/>
  <c r="C4181" i="26"/>
  <c r="E4181" i="26"/>
  <c r="H4181" i="26"/>
  <c r="C4182" i="26"/>
  <c r="E4182" i="26"/>
  <c r="H4182" i="26"/>
  <c r="C4183" i="26"/>
  <c r="E4183" i="26"/>
  <c r="H4183" i="26"/>
  <c r="C4184" i="26"/>
  <c r="E4184" i="26"/>
  <c r="H4184" i="26"/>
  <c r="C4185" i="26"/>
  <c r="E4185" i="26"/>
  <c r="H4185" i="26"/>
  <c r="C4186" i="26"/>
  <c r="E4186" i="26"/>
  <c r="H4186" i="26"/>
  <c r="C4187" i="26"/>
  <c r="E4187" i="26"/>
  <c r="H4187" i="26"/>
  <c r="C4188" i="26"/>
  <c r="E4188" i="26"/>
  <c r="H4188" i="26"/>
  <c r="C4189" i="26"/>
  <c r="E4189" i="26"/>
  <c r="H4189" i="26"/>
  <c r="C4190" i="26"/>
  <c r="E4190" i="26"/>
  <c r="H4190" i="26"/>
  <c r="C4191" i="26"/>
  <c r="E4191" i="26"/>
  <c r="H4191" i="26"/>
  <c r="C4192" i="26"/>
  <c r="E4192" i="26"/>
  <c r="H4192" i="26"/>
  <c r="C4193" i="26"/>
  <c r="E4193" i="26"/>
  <c r="H4193" i="26"/>
  <c r="C4194" i="26"/>
  <c r="E4194" i="26"/>
  <c r="H4194" i="26"/>
  <c r="C4195" i="26"/>
  <c r="E4195" i="26"/>
  <c r="H4195" i="26"/>
  <c r="C4196" i="26"/>
  <c r="E4196" i="26"/>
  <c r="H4196" i="26"/>
  <c r="C4197" i="26"/>
  <c r="E4197" i="26"/>
  <c r="H4197" i="26"/>
  <c r="C4198" i="26"/>
  <c r="E4198" i="26"/>
  <c r="H4198" i="26"/>
  <c r="C4199" i="26"/>
  <c r="E4199" i="26"/>
  <c r="H4199" i="26"/>
  <c r="C4200" i="26"/>
  <c r="E4200" i="26"/>
  <c r="H4200" i="26"/>
  <c r="C4201" i="26"/>
  <c r="E4201" i="26"/>
  <c r="H4201" i="26"/>
  <c r="C4202" i="26"/>
  <c r="E4202" i="26"/>
  <c r="H4202" i="26"/>
  <c r="C4203" i="26"/>
  <c r="E4203" i="26"/>
  <c r="H4203" i="26"/>
  <c r="C4204" i="26"/>
  <c r="E4204" i="26"/>
  <c r="H4204" i="26"/>
  <c r="C4205" i="26"/>
  <c r="E4205" i="26"/>
  <c r="H4205" i="26"/>
  <c r="C4206" i="26"/>
  <c r="E4206" i="26"/>
  <c r="H4206" i="26"/>
  <c r="C4207" i="26"/>
  <c r="E4207" i="26"/>
  <c r="H4207" i="26"/>
  <c r="C4208" i="26"/>
  <c r="E4208" i="26"/>
  <c r="H4208" i="26"/>
  <c r="C4209" i="26"/>
  <c r="E4209" i="26"/>
  <c r="H4209" i="26"/>
  <c r="C4024" i="26"/>
  <c r="E4024" i="26"/>
  <c r="H4024" i="26"/>
  <c r="C4025" i="26"/>
  <c r="E4025" i="26"/>
  <c r="H4025" i="26"/>
  <c r="C4026" i="26"/>
  <c r="E4026" i="26"/>
  <c r="H4026" i="26"/>
  <c r="C4027" i="26"/>
  <c r="E4027" i="26"/>
  <c r="H4027" i="26"/>
  <c r="C4028" i="26"/>
  <c r="E4028" i="26"/>
  <c r="H4028" i="26"/>
  <c r="C4029" i="26"/>
  <c r="E4029" i="26"/>
  <c r="H4029" i="26"/>
  <c r="C4030" i="26"/>
  <c r="E4030" i="26"/>
  <c r="H4030" i="26"/>
  <c r="C4031" i="26"/>
  <c r="E4031" i="26"/>
  <c r="H4031" i="26"/>
  <c r="C4032" i="26"/>
  <c r="E4032" i="26"/>
  <c r="H4032" i="26"/>
  <c r="C4033" i="26"/>
  <c r="E4033" i="26"/>
  <c r="H4033" i="26"/>
  <c r="C4034" i="26"/>
  <c r="E4034" i="26"/>
  <c r="H4034" i="26"/>
  <c r="C4035" i="26"/>
  <c r="E4035" i="26"/>
  <c r="H4035" i="26"/>
  <c r="C4036" i="26"/>
  <c r="E4036" i="26"/>
  <c r="H4036" i="26"/>
  <c r="C4037" i="26"/>
  <c r="E4037" i="26"/>
  <c r="H4037" i="26"/>
  <c r="C4038" i="26"/>
  <c r="E4038" i="26"/>
  <c r="H4038" i="26"/>
  <c r="C4039" i="26"/>
  <c r="E4039" i="26"/>
  <c r="H4039" i="26"/>
  <c r="C4040" i="26"/>
  <c r="E4040" i="26"/>
  <c r="H4040" i="26"/>
  <c r="C4041" i="26"/>
  <c r="E4041" i="26"/>
  <c r="H4041" i="26"/>
  <c r="C4042" i="26"/>
  <c r="E4042" i="26"/>
  <c r="H4042" i="26"/>
  <c r="C4043" i="26"/>
  <c r="E4043" i="26"/>
  <c r="H4043" i="26"/>
  <c r="C4044" i="26"/>
  <c r="E4044" i="26"/>
  <c r="H4044" i="26"/>
  <c r="C4045" i="26"/>
  <c r="E4045" i="26"/>
  <c r="H4045" i="26"/>
  <c r="C4046" i="26"/>
  <c r="E4046" i="26"/>
  <c r="H4046" i="26"/>
  <c r="C4047" i="26"/>
  <c r="E4047" i="26"/>
  <c r="H4047" i="26"/>
  <c r="C4048" i="26"/>
  <c r="E4048" i="26"/>
  <c r="H4048" i="26"/>
  <c r="C4049" i="26"/>
  <c r="E4049" i="26"/>
  <c r="H4049" i="26"/>
  <c r="C4050" i="26"/>
  <c r="E4050" i="26"/>
  <c r="H4050" i="26"/>
  <c r="C4051" i="26"/>
  <c r="E4051" i="26"/>
  <c r="H4051" i="26"/>
  <c r="C4052" i="26"/>
  <c r="E4052" i="26"/>
  <c r="H4052" i="26"/>
  <c r="C4053" i="26"/>
  <c r="E4053" i="26"/>
  <c r="H4053" i="26"/>
  <c r="C4054" i="26"/>
  <c r="E4054" i="26"/>
  <c r="H4054" i="26"/>
  <c r="C4055" i="26"/>
  <c r="E4055" i="26"/>
  <c r="H4055" i="26"/>
  <c r="C4056" i="26"/>
  <c r="E4056" i="26"/>
  <c r="H4056" i="26"/>
  <c r="C4057" i="26"/>
  <c r="E4057" i="26"/>
  <c r="H4057" i="26"/>
  <c r="C4058" i="26"/>
  <c r="E4058" i="26"/>
  <c r="H4058" i="26"/>
  <c r="C4059" i="26"/>
  <c r="E4059" i="26"/>
  <c r="H4059" i="26"/>
  <c r="C4060" i="26"/>
  <c r="E4060" i="26"/>
  <c r="H4060" i="26"/>
  <c r="C4061" i="26"/>
  <c r="E4061" i="26"/>
  <c r="H4061" i="26"/>
  <c r="C4062" i="26"/>
  <c r="E4062" i="26"/>
  <c r="H4062" i="26"/>
  <c r="C4063" i="26"/>
  <c r="E4063" i="26"/>
  <c r="H4063" i="26"/>
  <c r="C4064" i="26"/>
  <c r="E4064" i="26"/>
  <c r="H4064" i="26"/>
  <c r="C4065" i="26"/>
  <c r="E4065" i="26"/>
  <c r="H4065" i="26"/>
  <c r="C4066" i="26"/>
  <c r="E4066" i="26"/>
  <c r="H4066" i="26"/>
  <c r="C4067" i="26"/>
  <c r="E4067" i="26"/>
  <c r="H4067" i="26"/>
  <c r="C4068" i="26"/>
  <c r="E4068" i="26"/>
  <c r="H4068" i="26"/>
  <c r="C4069" i="26"/>
  <c r="E4069" i="26"/>
  <c r="H4069" i="26"/>
  <c r="C4070" i="26"/>
  <c r="E4070" i="26"/>
  <c r="H4070" i="26"/>
  <c r="C4071" i="26"/>
  <c r="E4071" i="26"/>
  <c r="H4071" i="26"/>
  <c r="C4072" i="26"/>
  <c r="E4072" i="26"/>
  <c r="H4072" i="26"/>
  <c r="C4073" i="26"/>
  <c r="E4073" i="26"/>
  <c r="H4073" i="26"/>
  <c r="C4074" i="26"/>
  <c r="E4074" i="26"/>
  <c r="H4074" i="26"/>
  <c r="C4075" i="26"/>
  <c r="E4075" i="26"/>
  <c r="H4075" i="26"/>
  <c r="C4076" i="26"/>
  <c r="E4076" i="26"/>
  <c r="H4076" i="26"/>
  <c r="C4077" i="26"/>
  <c r="E4077" i="26"/>
  <c r="H4077" i="26"/>
  <c r="C4078" i="26"/>
  <c r="E4078" i="26"/>
  <c r="H4078" i="26"/>
  <c r="C4079" i="26"/>
  <c r="E4079" i="26"/>
  <c r="H4079" i="26"/>
  <c r="C4080" i="26"/>
  <c r="E4080" i="26"/>
  <c r="H4080" i="26"/>
  <c r="C4081" i="26"/>
  <c r="E4081" i="26"/>
  <c r="H4081" i="26"/>
  <c r="C4082" i="26"/>
  <c r="E4082" i="26"/>
  <c r="H4082" i="26"/>
  <c r="C4083" i="26"/>
  <c r="E4083" i="26"/>
  <c r="H4083" i="26"/>
  <c r="C4084" i="26"/>
  <c r="E4084" i="26"/>
  <c r="H4084" i="26"/>
  <c r="C4085" i="26"/>
  <c r="E4085" i="26"/>
  <c r="H4085" i="26"/>
  <c r="C4086" i="26"/>
  <c r="E4086" i="26"/>
  <c r="H4086" i="26"/>
  <c r="C4087" i="26"/>
  <c r="E4087" i="26"/>
  <c r="H4087" i="26"/>
  <c r="C4088" i="26"/>
  <c r="E4088" i="26"/>
  <c r="H4088" i="26"/>
  <c r="C4089" i="26"/>
  <c r="E4089" i="26"/>
  <c r="H4089" i="26"/>
  <c r="C4090" i="26"/>
  <c r="E4090" i="26"/>
  <c r="H4090" i="26"/>
  <c r="C4091" i="26"/>
  <c r="E4091" i="26"/>
  <c r="H4091" i="26"/>
  <c r="C4092" i="26"/>
  <c r="E4092" i="26"/>
  <c r="H4092" i="26"/>
  <c r="C4093" i="26"/>
  <c r="E4093" i="26"/>
  <c r="H4093" i="26"/>
  <c r="C3924" i="26"/>
  <c r="E3924" i="26"/>
  <c r="H3924" i="26"/>
  <c r="C3925" i="26"/>
  <c r="E3925" i="26"/>
  <c r="H3925" i="26"/>
  <c r="C3926" i="26"/>
  <c r="E3926" i="26"/>
  <c r="H3926" i="26"/>
  <c r="C3927" i="26"/>
  <c r="E3927" i="26"/>
  <c r="H3927" i="26"/>
  <c r="C3928" i="26"/>
  <c r="E3928" i="26"/>
  <c r="H3928" i="26"/>
  <c r="C3929" i="26"/>
  <c r="E3929" i="26"/>
  <c r="H3929" i="26"/>
  <c r="C3930" i="26"/>
  <c r="E3930" i="26"/>
  <c r="H3930" i="26"/>
  <c r="C3931" i="26"/>
  <c r="E3931" i="26"/>
  <c r="H3931" i="26"/>
  <c r="C3932" i="26"/>
  <c r="E3932" i="26"/>
  <c r="H3932" i="26"/>
  <c r="C3933" i="26"/>
  <c r="E3933" i="26"/>
  <c r="H3933" i="26"/>
  <c r="C3934" i="26"/>
  <c r="E3934" i="26"/>
  <c r="H3934" i="26"/>
  <c r="C3935" i="26"/>
  <c r="E3935" i="26"/>
  <c r="H3935" i="26"/>
  <c r="C3936" i="26"/>
  <c r="E3936" i="26"/>
  <c r="H3936" i="26"/>
  <c r="C3937" i="26"/>
  <c r="E3937" i="26"/>
  <c r="H3937" i="26"/>
  <c r="C3938" i="26"/>
  <c r="E3938" i="26"/>
  <c r="H3938" i="26"/>
  <c r="C3939" i="26"/>
  <c r="E3939" i="26"/>
  <c r="H3939" i="26"/>
  <c r="C3940" i="26"/>
  <c r="E3940" i="26"/>
  <c r="H3940" i="26"/>
  <c r="C3941" i="26"/>
  <c r="E3941" i="26"/>
  <c r="H3941" i="26"/>
  <c r="C3942" i="26"/>
  <c r="E3942" i="26"/>
  <c r="H3942" i="26"/>
  <c r="C3943" i="26"/>
  <c r="E3943" i="26"/>
  <c r="H3943" i="26"/>
  <c r="C3944" i="26"/>
  <c r="E3944" i="26"/>
  <c r="H3944" i="26"/>
  <c r="C3945" i="26"/>
  <c r="E3945" i="26"/>
  <c r="H3945" i="26"/>
  <c r="C3946" i="26"/>
  <c r="E3946" i="26"/>
  <c r="H3946" i="26"/>
  <c r="C3947" i="26"/>
  <c r="E3947" i="26"/>
  <c r="H3947" i="26"/>
  <c r="C3948" i="26"/>
  <c r="E3948" i="26"/>
  <c r="H3948" i="26"/>
  <c r="C3949" i="26"/>
  <c r="E3949" i="26"/>
  <c r="H3949" i="26"/>
  <c r="C3950" i="26"/>
  <c r="E3950" i="26"/>
  <c r="H3950" i="26"/>
  <c r="C3951" i="26"/>
  <c r="E3951" i="26"/>
  <c r="H3951" i="26"/>
  <c r="C3952" i="26"/>
  <c r="E3952" i="26"/>
  <c r="H3952" i="26"/>
  <c r="C3953" i="26"/>
  <c r="E3953" i="26"/>
  <c r="H3953" i="26"/>
  <c r="C3954" i="26"/>
  <c r="E3954" i="26"/>
  <c r="H3954" i="26"/>
  <c r="C3955" i="26"/>
  <c r="E3955" i="26"/>
  <c r="H3955" i="26"/>
  <c r="C3956" i="26"/>
  <c r="E3956" i="26"/>
  <c r="H3956" i="26"/>
  <c r="C3957" i="26"/>
  <c r="E3957" i="26"/>
  <c r="H3957" i="26"/>
  <c r="C3958" i="26"/>
  <c r="E3958" i="26"/>
  <c r="H3958" i="26"/>
  <c r="C3959" i="26"/>
  <c r="E3959" i="26"/>
  <c r="H3959" i="26"/>
  <c r="C3960" i="26"/>
  <c r="E3960" i="26"/>
  <c r="H3960" i="26"/>
  <c r="C3961" i="26"/>
  <c r="E3961" i="26"/>
  <c r="H3961" i="26"/>
  <c r="C3962" i="26"/>
  <c r="E3962" i="26"/>
  <c r="H3962" i="26"/>
  <c r="C3963" i="26"/>
  <c r="E3963" i="26"/>
  <c r="H3963" i="26"/>
  <c r="C3964" i="26"/>
  <c r="E3964" i="26"/>
  <c r="H3964" i="26"/>
  <c r="C3965" i="26"/>
  <c r="E3965" i="26"/>
  <c r="H3965" i="26"/>
  <c r="C3966" i="26"/>
  <c r="E3966" i="26"/>
  <c r="H3966" i="26"/>
  <c r="C3967" i="26"/>
  <c r="E3967" i="26"/>
  <c r="H3967" i="26"/>
  <c r="C3968" i="26"/>
  <c r="E3968" i="26"/>
  <c r="H3968" i="26"/>
  <c r="C3969" i="26"/>
  <c r="E3969" i="26"/>
  <c r="H3969" i="26"/>
  <c r="C3970" i="26"/>
  <c r="E3970" i="26"/>
  <c r="H3970" i="26"/>
  <c r="C3971" i="26"/>
  <c r="E3971" i="26"/>
  <c r="H3971" i="26"/>
  <c r="C3972" i="26"/>
  <c r="E3972" i="26"/>
  <c r="H3972" i="26"/>
  <c r="C3973" i="26"/>
  <c r="E3973" i="26"/>
  <c r="H3973" i="26"/>
  <c r="C3974" i="26"/>
  <c r="E3974" i="26"/>
  <c r="H3974" i="26"/>
  <c r="C3975" i="26"/>
  <c r="E3975" i="26"/>
  <c r="H3975" i="26"/>
  <c r="C3976" i="26"/>
  <c r="E3976" i="26"/>
  <c r="H3976" i="26"/>
  <c r="C3977" i="26"/>
  <c r="E3977" i="26"/>
  <c r="H3977" i="26"/>
  <c r="C3978" i="26"/>
  <c r="E3978" i="26"/>
  <c r="H3978" i="26"/>
  <c r="C3979" i="26"/>
  <c r="E3979" i="26"/>
  <c r="H3979" i="26"/>
  <c r="C3980" i="26"/>
  <c r="E3980" i="26"/>
  <c r="H3980" i="26"/>
  <c r="C3981" i="26"/>
  <c r="E3981" i="26"/>
  <c r="H3981" i="26"/>
  <c r="C3982" i="26"/>
  <c r="E3982" i="26"/>
  <c r="H3982" i="26"/>
  <c r="C3983" i="26"/>
  <c r="E3983" i="26"/>
  <c r="H3983" i="26"/>
  <c r="C3984" i="26"/>
  <c r="E3984" i="26"/>
  <c r="H3984" i="26"/>
  <c r="C3985" i="26"/>
  <c r="E3985" i="26"/>
  <c r="H3985" i="26"/>
  <c r="C3986" i="26"/>
  <c r="E3986" i="26"/>
  <c r="H3986" i="26"/>
  <c r="C3987" i="26"/>
  <c r="E3987" i="26"/>
  <c r="H3987" i="26"/>
  <c r="C3988" i="26"/>
  <c r="E3988" i="26"/>
  <c r="H3988" i="26"/>
  <c r="C3989" i="26"/>
  <c r="E3989" i="26"/>
  <c r="H3989" i="26"/>
  <c r="C3809" i="26"/>
  <c r="E3809" i="26"/>
  <c r="H3809" i="26"/>
  <c r="C3810" i="26"/>
  <c r="E3810" i="26"/>
  <c r="H3810" i="26"/>
  <c r="C3811" i="26"/>
  <c r="E3811" i="26"/>
  <c r="H3811" i="26"/>
  <c r="C3812" i="26"/>
  <c r="E3812" i="26"/>
  <c r="H3812" i="26"/>
  <c r="C3813" i="26"/>
  <c r="E3813" i="26"/>
  <c r="H3813" i="26"/>
  <c r="C3814" i="26"/>
  <c r="E3814" i="26"/>
  <c r="H3814" i="26"/>
  <c r="C3815" i="26"/>
  <c r="E3815" i="26"/>
  <c r="H3815" i="26"/>
  <c r="C3816" i="26"/>
  <c r="E3816" i="26"/>
  <c r="H3816" i="26"/>
  <c r="C3817" i="26"/>
  <c r="E3817" i="26"/>
  <c r="H3817" i="26"/>
  <c r="C3818" i="26"/>
  <c r="E3818" i="26"/>
  <c r="H3818" i="26"/>
  <c r="C3819" i="26"/>
  <c r="E3819" i="26"/>
  <c r="H3819" i="26"/>
  <c r="C3820" i="26"/>
  <c r="E3820" i="26"/>
  <c r="H3820" i="26"/>
  <c r="C3821" i="26"/>
  <c r="E3821" i="26"/>
  <c r="H3821" i="26"/>
  <c r="C3822" i="26"/>
  <c r="E3822" i="26"/>
  <c r="H3822" i="26"/>
  <c r="C3823" i="26"/>
  <c r="E3823" i="26"/>
  <c r="H3823" i="26"/>
  <c r="C3824" i="26"/>
  <c r="E3824" i="26"/>
  <c r="H3824" i="26"/>
  <c r="C3825" i="26"/>
  <c r="E3825" i="26"/>
  <c r="H3825" i="26"/>
  <c r="C3826" i="26"/>
  <c r="E3826" i="26"/>
  <c r="H3826" i="26"/>
  <c r="C3827" i="26"/>
  <c r="E3827" i="26"/>
  <c r="H3827" i="26"/>
  <c r="C3828" i="26"/>
  <c r="E3828" i="26"/>
  <c r="H3828" i="26"/>
  <c r="C3829" i="26"/>
  <c r="E3829" i="26"/>
  <c r="H3829" i="26"/>
  <c r="C3830" i="26"/>
  <c r="E3830" i="26"/>
  <c r="H3830" i="26"/>
  <c r="C3831" i="26"/>
  <c r="E3831" i="26"/>
  <c r="H3831" i="26"/>
  <c r="C3832" i="26"/>
  <c r="E3832" i="26"/>
  <c r="H3832" i="26"/>
  <c r="C3833" i="26"/>
  <c r="E3833" i="26"/>
  <c r="H3833" i="26"/>
  <c r="C3834" i="26"/>
  <c r="E3834" i="26"/>
  <c r="H3834" i="26"/>
  <c r="C3835" i="26"/>
  <c r="E3835" i="26"/>
  <c r="H3835" i="26"/>
  <c r="C3836" i="26"/>
  <c r="E3836" i="26"/>
  <c r="H3836" i="26"/>
  <c r="C3837" i="26"/>
  <c r="E3837" i="26"/>
  <c r="H3837" i="26"/>
  <c r="C3838" i="26"/>
  <c r="E3838" i="26"/>
  <c r="H3838" i="26"/>
  <c r="C3839" i="26"/>
  <c r="E3839" i="26"/>
  <c r="H3839" i="26"/>
  <c r="C3840" i="26"/>
  <c r="E3840" i="26"/>
  <c r="H3840" i="26"/>
  <c r="C3841" i="26"/>
  <c r="E3841" i="26"/>
  <c r="H3841" i="26"/>
  <c r="C3842" i="26"/>
  <c r="E3842" i="26"/>
  <c r="H3842" i="26"/>
  <c r="C3843" i="26"/>
  <c r="E3843" i="26"/>
  <c r="H3843" i="26"/>
  <c r="C3844" i="26"/>
  <c r="E3844" i="26"/>
  <c r="H3844" i="26"/>
  <c r="C3845" i="26"/>
  <c r="E3845" i="26"/>
  <c r="H3845" i="26"/>
  <c r="C3846" i="26"/>
  <c r="E3846" i="26"/>
  <c r="H3846" i="26"/>
  <c r="C3847" i="26"/>
  <c r="E3847" i="26"/>
  <c r="H3847" i="26"/>
  <c r="C3848" i="26"/>
  <c r="E3848" i="26"/>
  <c r="H3848" i="26"/>
  <c r="C3849" i="26"/>
  <c r="E3849" i="26"/>
  <c r="H3849" i="26"/>
  <c r="C3850" i="26"/>
  <c r="E3850" i="26"/>
  <c r="H3850" i="26"/>
  <c r="C3851" i="26"/>
  <c r="E3851" i="26"/>
  <c r="H3851" i="26"/>
  <c r="C3852" i="26"/>
  <c r="E3852" i="26"/>
  <c r="H3852" i="26"/>
  <c r="C3853" i="26"/>
  <c r="E3853" i="26"/>
  <c r="H3853" i="26"/>
  <c r="C3854" i="26"/>
  <c r="E3854" i="26"/>
  <c r="H3854" i="26"/>
  <c r="C3855" i="26"/>
  <c r="E3855" i="26"/>
  <c r="H3855" i="26"/>
  <c r="C3856" i="26"/>
  <c r="E3856" i="26"/>
  <c r="H3856" i="26"/>
  <c r="C3857" i="26"/>
  <c r="E3857" i="26"/>
  <c r="H3857" i="26"/>
  <c r="C3858" i="26"/>
  <c r="E3858" i="26"/>
  <c r="H3858" i="26"/>
  <c r="C3859" i="26"/>
  <c r="E3859" i="26"/>
  <c r="H3859" i="26"/>
  <c r="C3860" i="26"/>
  <c r="E3860" i="26"/>
  <c r="H3860" i="26"/>
  <c r="C3861" i="26"/>
  <c r="E3861" i="26"/>
  <c r="H3861" i="26"/>
  <c r="C3862" i="26"/>
  <c r="E3862" i="26"/>
  <c r="H3862" i="26"/>
  <c r="C3863" i="26"/>
  <c r="E3863" i="26"/>
  <c r="H3863" i="26"/>
  <c r="C3864" i="26"/>
  <c r="E3864" i="26"/>
  <c r="H3864" i="26"/>
  <c r="C3865" i="26"/>
  <c r="E3865" i="26"/>
  <c r="H3865" i="26"/>
  <c r="C3866" i="26"/>
  <c r="E3866" i="26"/>
  <c r="H3866" i="26"/>
  <c r="C3867" i="26"/>
  <c r="E3867" i="26"/>
  <c r="H3867" i="26"/>
  <c r="C3868" i="26"/>
  <c r="E3868" i="26"/>
  <c r="H3868" i="26"/>
  <c r="C3869" i="26"/>
  <c r="E3869" i="26"/>
  <c r="H3869" i="26"/>
  <c r="C3870" i="26"/>
  <c r="E3870" i="26"/>
  <c r="H3870" i="26"/>
  <c r="C3871" i="26"/>
  <c r="E3871" i="26"/>
  <c r="H3871" i="26"/>
  <c r="C3872" i="26"/>
  <c r="E3872" i="26"/>
  <c r="H3872" i="26"/>
  <c r="C3873" i="26"/>
  <c r="E3873" i="26"/>
  <c r="H3873" i="26"/>
  <c r="C3874" i="26"/>
  <c r="E3874" i="26"/>
  <c r="H3874" i="26"/>
  <c r="C3875" i="26"/>
  <c r="E3875" i="26"/>
  <c r="H3875" i="26"/>
  <c r="C3876" i="26"/>
  <c r="E3876" i="26"/>
  <c r="H3876" i="26"/>
  <c r="C3877" i="26"/>
  <c r="E3877" i="26"/>
  <c r="H3877" i="26"/>
  <c r="C3878" i="26"/>
  <c r="E3878" i="26"/>
  <c r="H3878" i="26"/>
  <c r="C3879" i="26"/>
  <c r="E3879" i="26"/>
  <c r="H3879" i="26"/>
  <c r="C3880" i="26"/>
  <c r="E3880" i="26"/>
  <c r="H3880" i="26"/>
  <c r="C3881" i="26"/>
  <c r="E3881" i="26"/>
  <c r="H3881" i="26"/>
  <c r="C3882" i="26"/>
  <c r="E3882" i="26"/>
  <c r="H3882" i="26"/>
  <c r="C3883" i="26"/>
  <c r="E3883" i="26"/>
  <c r="H3883" i="26"/>
  <c r="C3884" i="26"/>
  <c r="E3884" i="26"/>
  <c r="H3884" i="26"/>
  <c r="C3885" i="26"/>
  <c r="E3885" i="26"/>
  <c r="H3885" i="26"/>
  <c r="C3886" i="26"/>
  <c r="E3886" i="26"/>
  <c r="H3886" i="26"/>
  <c r="C3887" i="26"/>
  <c r="E3887" i="26"/>
  <c r="H3887" i="26"/>
  <c r="C3888" i="26"/>
  <c r="E3888" i="26"/>
  <c r="H3888" i="26"/>
  <c r="C3889" i="26"/>
  <c r="E3889" i="26"/>
  <c r="H3889" i="26"/>
  <c r="C3659" i="26"/>
  <c r="E3659" i="26"/>
  <c r="H3659" i="26"/>
  <c r="C3660" i="26"/>
  <c r="E3660" i="26"/>
  <c r="H3660" i="26"/>
  <c r="C3661" i="26"/>
  <c r="E3661" i="26"/>
  <c r="H3661" i="26"/>
  <c r="C3662" i="26"/>
  <c r="E3662" i="26"/>
  <c r="H3662" i="26"/>
  <c r="C3663" i="26"/>
  <c r="E3663" i="26"/>
  <c r="H3663" i="26"/>
  <c r="C3664" i="26"/>
  <c r="E3664" i="26"/>
  <c r="H3664" i="26"/>
  <c r="C3665" i="26"/>
  <c r="E3665" i="26"/>
  <c r="H3665" i="26"/>
  <c r="C3666" i="26"/>
  <c r="E3666" i="26"/>
  <c r="H3666" i="26"/>
  <c r="C3667" i="26"/>
  <c r="E3667" i="26"/>
  <c r="H3667" i="26"/>
  <c r="C3668" i="26"/>
  <c r="E3668" i="26"/>
  <c r="H3668" i="26"/>
  <c r="C3669" i="26"/>
  <c r="E3669" i="26"/>
  <c r="H3669" i="26"/>
  <c r="C3670" i="26"/>
  <c r="E3670" i="26"/>
  <c r="H3670" i="26"/>
  <c r="C3671" i="26"/>
  <c r="E3671" i="26"/>
  <c r="H3671" i="26"/>
  <c r="C3672" i="26"/>
  <c r="E3672" i="26"/>
  <c r="H3672" i="26"/>
  <c r="C3673" i="26"/>
  <c r="E3673" i="26"/>
  <c r="H3673" i="26"/>
  <c r="C3674" i="26"/>
  <c r="E3674" i="26"/>
  <c r="H3674" i="26"/>
  <c r="C3675" i="26"/>
  <c r="E3675" i="26"/>
  <c r="H3675" i="26"/>
  <c r="C3676" i="26"/>
  <c r="E3676" i="26"/>
  <c r="H3676" i="26"/>
  <c r="C3677" i="26"/>
  <c r="E3677" i="26"/>
  <c r="H3677" i="26"/>
  <c r="C3678" i="26"/>
  <c r="E3678" i="26"/>
  <c r="H3678" i="26"/>
  <c r="C3679" i="26"/>
  <c r="E3679" i="26"/>
  <c r="H3679" i="26"/>
  <c r="C3680" i="26"/>
  <c r="E3680" i="26"/>
  <c r="H3680" i="26"/>
  <c r="C3681" i="26"/>
  <c r="E3681" i="26"/>
  <c r="H3681" i="26"/>
  <c r="C3682" i="26"/>
  <c r="E3682" i="26"/>
  <c r="H3682" i="26"/>
  <c r="C3683" i="26"/>
  <c r="E3683" i="26"/>
  <c r="H3683" i="26"/>
  <c r="C3684" i="26"/>
  <c r="E3684" i="26"/>
  <c r="H3684" i="26"/>
  <c r="C3685" i="26"/>
  <c r="E3685" i="26"/>
  <c r="H3685" i="26"/>
  <c r="C3686" i="26"/>
  <c r="E3686" i="26"/>
  <c r="H3686" i="26"/>
  <c r="C3687" i="26"/>
  <c r="E3687" i="26"/>
  <c r="H3687" i="26"/>
  <c r="C3688" i="26"/>
  <c r="E3688" i="26"/>
  <c r="H3688" i="26"/>
  <c r="C3689" i="26"/>
  <c r="E3689" i="26"/>
  <c r="H3689" i="26"/>
  <c r="C3690" i="26"/>
  <c r="E3690" i="26"/>
  <c r="H3690" i="26"/>
  <c r="C3691" i="26"/>
  <c r="E3691" i="26"/>
  <c r="H3691" i="26"/>
  <c r="C3692" i="26"/>
  <c r="E3692" i="26"/>
  <c r="H3692" i="26"/>
  <c r="C3693" i="26"/>
  <c r="E3693" i="26"/>
  <c r="H3693" i="26"/>
  <c r="C3694" i="26"/>
  <c r="E3694" i="26"/>
  <c r="H3694" i="26"/>
  <c r="C3695" i="26"/>
  <c r="E3695" i="26"/>
  <c r="H3695" i="26"/>
  <c r="C3696" i="26"/>
  <c r="E3696" i="26"/>
  <c r="H3696" i="26"/>
  <c r="C3697" i="26"/>
  <c r="E3697" i="26"/>
  <c r="H3697" i="26"/>
  <c r="C3698" i="26"/>
  <c r="E3698" i="26"/>
  <c r="H3698" i="26"/>
  <c r="C3699" i="26"/>
  <c r="E3699" i="26"/>
  <c r="H3699" i="26"/>
  <c r="C3700" i="26"/>
  <c r="E3700" i="26"/>
  <c r="H3700" i="26"/>
  <c r="C3701" i="26"/>
  <c r="E3701" i="26"/>
  <c r="H3701" i="26"/>
  <c r="C3702" i="26"/>
  <c r="E3702" i="26"/>
  <c r="H3702" i="26"/>
  <c r="C3703" i="26"/>
  <c r="E3703" i="26"/>
  <c r="H3703" i="26"/>
  <c r="C3704" i="26"/>
  <c r="E3704" i="26"/>
  <c r="H3704" i="26"/>
  <c r="C3705" i="26"/>
  <c r="E3705" i="26"/>
  <c r="H3705" i="26"/>
  <c r="C3706" i="26"/>
  <c r="E3706" i="26"/>
  <c r="H3706" i="26"/>
  <c r="C3707" i="26"/>
  <c r="E3707" i="26"/>
  <c r="H3707" i="26"/>
  <c r="C3708" i="26"/>
  <c r="E3708" i="26"/>
  <c r="H3708" i="26"/>
  <c r="C3709" i="26"/>
  <c r="E3709" i="26"/>
  <c r="H3709" i="26"/>
  <c r="C3710" i="26"/>
  <c r="E3710" i="26"/>
  <c r="H3710" i="26"/>
  <c r="C3711" i="26"/>
  <c r="E3711" i="26"/>
  <c r="H3711" i="26"/>
  <c r="C3712" i="26"/>
  <c r="E3712" i="26"/>
  <c r="H3712" i="26"/>
  <c r="C3713" i="26"/>
  <c r="E3713" i="26"/>
  <c r="H3713" i="26"/>
  <c r="C3714" i="26"/>
  <c r="E3714" i="26"/>
  <c r="H3714" i="26"/>
  <c r="C3715" i="26"/>
  <c r="E3715" i="26"/>
  <c r="H3715" i="26"/>
  <c r="C3716" i="26"/>
  <c r="E3716" i="26"/>
  <c r="H3716" i="26"/>
  <c r="C3717" i="26"/>
  <c r="E3717" i="26"/>
  <c r="H3717" i="26"/>
  <c r="C3718" i="26"/>
  <c r="E3718" i="26"/>
  <c r="H3718" i="26"/>
  <c r="C3719" i="26"/>
  <c r="E3719" i="26"/>
  <c r="H3719" i="26"/>
  <c r="C3720" i="26"/>
  <c r="E3720" i="26"/>
  <c r="H3720" i="26"/>
  <c r="C3721" i="26"/>
  <c r="E3721" i="26"/>
  <c r="H3721" i="26"/>
  <c r="C3722" i="26"/>
  <c r="E3722" i="26"/>
  <c r="H3722" i="26"/>
  <c r="C3723" i="26"/>
  <c r="E3723" i="26"/>
  <c r="H3723" i="26"/>
  <c r="C3724" i="26"/>
  <c r="E3724" i="26"/>
  <c r="H3724" i="26"/>
  <c r="C3725" i="26"/>
  <c r="E3725" i="26"/>
  <c r="H3725" i="26"/>
  <c r="C3726" i="26"/>
  <c r="E3726" i="26"/>
  <c r="H3726" i="26"/>
  <c r="C3727" i="26"/>
  <c r="E3727" i="26"/>
  <c r="H3727" i="26"/>
  <c r="C3728" i="26"/>
  <c r="E3728" i="26"/>
  <c r="H3728" i="26"/>
  <c r="C3729" i="26"/>
  <c r="E3729" i="26"/>
  <c r="H3729" i="26"/>
  <c r="C3730" i="26"/>
  <c r="E3730" i="26"/>
  <c r="H3730" i="26"/>
  <c r="C3731" i="26"/>
  <c r="E3731" i="26"/>
  <c r="H3731" i="26"/>
  <c r="C3732" i="26"/>
  <c r="E3732" i="26"/>
  <c r="H3732" i="26"/>
  <c r="C3733" i="26"/>
  <c r="E3733" i="26"/>
  <c r="H3733" i="26"/>
  <c r="C3734" i="26"/>
  <c r="E3734" i="26"/>
  <c r="H3734" i="26"/>
  <c r="C3735" i="26"/>
  <c r="E3735" i="26"/>
  <c r="H3735" i="26"/>
  <c r="C3736" i="26"/>
  <c r="E3736" i="26"/>
  <c r="H3736" i="26"/>
  <c r="C3737" i="26"/>
  <c r="E3737" i="26"/>
  <c r="H3737" i="26"/>
  <c r="C3738" i="26"/>
  <c r="E3738" i="26"/>
  <c r="H3738" i="26"/>
  <c r="C3739" i="26"/>
  <c r="E3739" i="26"/>
  <c r="H3739" i="26"/>
  <c r="C3740" i="26"/>
  <c r="E3740" i="26"/>
  <c r="H3740" i="26"/>
  <c r="C3741" i="26"/>
  <c r="E3741" i="26"/>
  <c r="H3741" i="26"/>
  <c r="C3742" i="26"/>
  <c r="E3742" i="26"/>
  <c r="H3742" i="26"/>
  <c r="C3743" i="26"/>
  <c r="E3743" i="26"/>
  <c r="H3743" i="26"/>
  <c r="C3744" i="26"/>
  <c r="E3744" i="26"/>
  <c r="H3744" i="26"/>
  <c r="C3745" i="26"/>
  <c r="E3745" i="26"/>
  <c r="H3745" i="26"/>
  <c r="C3746" i="26"/>
  <c r="E3746" i="26"/>
  <c r="H3746" i="26"/>
  <c r="C3747" i="26"/>
  <c r="E3747" i="26"/>
  <c r="H3747" i="26"/>
  <c r="C3748" i="26"/>
  <c r="E3748" i="26"/>
  <c r="H3748" i="26"/>
  <c r="C3749" i="26"/>
  <c r="E3749" i="26"/>
  <c r="H3749" i="26"/>
  <c r="C3750" i="26"/>
  <c r="E3750" i="26"/>
  <c r="H3750" i="26"/>
  <c r="C3751" i="26"/>
  <c r="E3751" i="26"/>
  <c r="H3751" i="26"/>
  <c r="C3752" i="26"/>
  <c r="E3752" i="26"/>
  <c r="H3752" i="26"/>
  <c r="C3753" i="26"/>
  <c r="E3753" i="26"/>
  <c r="H3753" i="26"/>
  <c r="C3754" i="26"/>
  <c r="E3754" i="26"/>
  <c r="H3754" i="26"/>
  <c r="C3755" i="26"/>
  <c r="E3755" i="26"/>
  <c r="H3755" i="26"/>
  <c r="C3756" i="26"/>
  <c r="E3756" i="26"/>
  <c r="H3756" i="26"/>
  <c r="C3757" i="26"/>
  <c r="E3757" i="26"/>
  <c r="H3757" i="26"/>
  <c r="C3758" i="26"/>
  <c r="E3758" i="26"/>
  <c r="H3758" i="26"/>
  <c r="C3759" i="26"/>
  <c r="E3759" i="26"/>
  <c r="H3759" i="26"/>
  <c r="C3760" i="26"/>
  <c r="E3760" i="26"/>
  <c r="H3760" i="26"/>
  <c r="C3761" i="26"/>
  <c r="E3761" i="26"/>
  <c r="H3761" i="26"/>
  <c r="C3762" i="26"/>
  <c r="E3762" i="26"/>
  <c r="H3762" i="26"/>
  <c r="C3763" i="26"/>
  <c r="E3763" i="26"/>
  <c r="H3763" i="26"/>
  <c r="C3764" i="26"/>
  <c r="E3764" i="26"/>
  <c r="H3764" i="26"/>
  <c r="C3765" i="26"/>
  <c r="E3765" i="26"/>
  <c r="H3765" i="26"/>
  <c r="C3766" i="26"/>
  <c r="E3766" i="26"/>
  <c r="H3766" i="26"/>
  <c r="C3767" i="26"/>
  <c r="E3767" i="26"/>
  <c r="H3767" i="26"/>
  <c r="C3768" i="26"/>
  <c r="E3768" i="26"/>
  <c r="H3768" i="26"/>
  <c r="C3769" i="26"/>
  <c r="E3769" i="26"/>
  <c r="H3769" i="26"/>
  <c r="C3770" i="26"/>
  <c r="E3770" i="26"/>
  <c r="H3770" i="26"/>
  <c r="C3771" i="26"/>
  <c r="E3771" i="26"/>
  <c r="H3771" i="26"/>
  <c r="C3772" i="26"/>
  <c r="E3772" i="26"/>
  <c r="H3772" i="26"/>
  <c r="C3773" i="26"/>
  <c r="E3773" i="26"/>
  <c r="H3773" i="26"/>
  <c r="C3774" i="26"/>
  <c r="E3774" i="26"/>
  <c r="H3774" i="26"/>
  <c r="C3541" i="26"/>
  <c r="E3541" i="26"/>
  <c r="H3541" i="26"/>
  <c r="C3542" i="26"/>
  <c r="E3542" i="26"/>
  <c r="H3542" i="26"/>
  <c r="C3543" i="26"/>
  <c r="E3543" i="26"/>
  <c r="H3543" i="26"/>
  <c r="C3544" i="26"/>
  <c r="E3544" i="26"/>
  <c r="H3544" i="26"/>
  <c r="C3545" i="26"/>
  <c r="E3545" i="26"/>
  <c r="H3545" i="26"/>
  <c r="C3546" i="26"/>
  <c r="E3546" i="26"/>
  <c r="F3546" i="26" s="1"/>
  <c r="H3546" i="26"/>
  <c r="C3547" i="26"/>
  <c r="E3547" i="26"/>
  <c r="F3547" i="26" s="1"/>
  <c r="H3547" i="26"/>
  <c r="C3548" i="26"/>
  <c r="E3548" i="26"/>
  <c r="H3548" i="26"/>
  <c r="C3549" i="26"/>
  <c r="E3549" i="26"/>
  <c r="F3549" i="26" s="1"/>
  <c r="H3549" i="26"/>
  <c r="C3550" i="26"/>
  <c r="E3550" i="26"/>
  <c r="H3550" i="26"/>
  <c r="C3551" i="26"/>
  <c r="E3551" i="26"/>
  <c r="H3551" i="26"/>
  <c r="C3552" i="26"/>
  <c r="E3552" i="26"/>
  <c r="H3552" i="26"/>
  <c r="C3553" i="26"/>
  <c r="E3553" i="26"/>
  <c r="H3553" i="26"/>
  <c r="C3554" i="26"/>
  <c r="E3554" i="26"/>
  <c r="F3554" i="26" s="1"/>
  <c r="H3554" i="26"/>
  <c r="C3555" i="26"/>
  <c r="E3555" i="26"/>
  <c r="F3555" i="26" s="1"/>
  <c r="H3555" i="26"/>
  <c r="C3556" i="26"/>
  <c r="E3556" i="26"/>
  <c r="H3556" i="26"/>
  <c r="C3557" i="26"/>
  <c r="E3557" i="26"/>
  <c r="F3557" i="26" s="1"/>
  <c r="H3557" i="26"/>
  <c r="C3558" i="26"/>
  <c r="E3558" i="26"/>
  <c r="H3558" i="26"/>
  <c r="C3559" i="26"/>
  <c r="E3559" i="26"/>
  <c r="H3559" i="26"/>
  <c r="C3560" i="26"/>
  <c r="E3560" i="26"/>
  <c r="H3560" i="26"/>
  <c r="C3561" i="26"/>
  <c r="E3561" i="26"/>
  <c r="H3561" i="26"/>
  <c r="C3562" i="26"/>
  <c r="E3562" i="26"/>
  <c r="H3562" i="26"/>
  <c r="C3563" i="26"/>
  <c r="E3563" i="26"/>
  <c r="F3564" i="26" s="1"/>
  <c r="H3563" i="26"/>
  <c r="C3564" i="26"/>
  <c r="E3564" i="26"/>
  <c r="H3564" i="26"/>
  <c r="C3565" i="26"/>
  <c r="E3565" i="26"/>
  <c r="F3565" i="26" s="1"/>
  <c r="H3565" i="26"/>
  <c r="C3566" i="26"/>
  <c r="E3566" i="26"/>
  <c r="H3566" i="26"/>
  <c r="C3567" i="26"/>
  <c r="E3567" i="26"/>
  <c r="H3567" i="26"/>
  <c r="C3568" i="26"/>
  <c r="E3568" i="26"/>
  <c r="H3568" i="26"/>
  <c r="C3569" i="26"/>
  <c r="E3569" i="26"/>
  <c r="H3569" i="26"/>
  <c r="C3570" i="26"/>
  <c r="E3570" i="26"/>
  <c r="F3570" i="26" s="1"/>
  <c r="H3570" i="26"/>
  <c r="C3571" i="26"/>
  <c r="E3571" i="26"/>
  <c r="F3571" i="26" s="1"/>
  <c r="H3571" i="26"/>
  <c r="C3572" i="26"/>
  <c r="E3572" i="26"/>
  <c r="H3572" i="26"/>
  <c r="C3573" i="26"/>
  <c r="E3573" i="26"/>
  <c r="F3573" i="26" s="1"/>
  <c r="H3573" i="26"/>
  <c r="C3574" i="26"/>
  <c r="E3574" i="26"/>
  <c r="H3574" i="26"/>
  <c r="C3575" i="26"/>
  <c r="E3575" i="26"/>
  <c r="H3575" i="26"/>
  <c r="C3576" i="26"/>
  <c r="E3576" i="26"/>
  <c r="H3576" i="26"/>
  <c r="C3577" i="26"/>
  <c r="E3577" i="26"/>
  <c r="H3577" i="26"/>
  <c r="C3578" i="26"/>
  <c r="E3578" i="26"/>
  <c r="F3578" i="26" s="1"/>
  <c r="H3578" i="26"/>
  <c r="C3579" i="26"/>
  <c r="E3579" i="26"/>
  <c r="F3579" i="26" s="1"/>
  <c r="H3579" i="26"/>
  <c r="C3580" i="26"/>
  <c r="E3580" i="26"/>
  <c r="H3580" i="26"/>
  <c r="C3581" i="26"/>
  <c r="E3581" i="26"/>
  <c r="F3581" i="26" s="1"/>
  <c r="H3581" i="26"/>
  <c r="C3582" i="26"/>
  <c r="E3582" i="26"/>
  <c r="H3582" i="26"/>
  <c r="C3583" i="26"/>
  <c r="E3583" i="26"/>
  <c r="H3583" i="26"/>
  <c r="C3584" i="26"/>
  <c r="E3584" i="26"/>
  <c r="H3584" i="26"/>
  <c r="C3585" i="26"/>
  <c r="E3585" i="26"/>
  <c r="H3585" i="26"/>
  <c r="C3586" i="26"/>
  <c r="E3586" i="26"/>
  <c r="F3586" i="26" s="1"/>
  <c r="H3586" i="26"/>
  <c r="C3587" i="26"/>
  <c r="E3587" i="26"/>
  <c r="F3587" i="26" s="1"/>
  <c r="H3587" i="26"/>
  <c r="C3588" i="26"/>
  <c r="E3588" i="26"/>
  <c r="H3588" i="26"/>
  <c r="C3589" i="26"/>
  <c r="E3589" i="26"/>
  <c r="F3589" i="26" s="1"/>
  <c r="H3589" i="26"/>
  <c r="C3590" i="26"/>
  <c r="E3590" i="26"/>
  <c r="H3590" i="26"/>
  <c r="C3591" i="26"/>
  <c r="E3591" i="26"/>
  <c r="H3591" i="26"/>
  <c r="C3592" i="26"/>
  <c r="E3592" i="26"/>
  <c r="H3592" i="26"/>
  <c r="C3593" i="26"/>
  <c r="E3593" i="26"/>
  <c r="H3593" i="26"/>
  <c r="C3594" i="26"/>
  <c r="E3594" i="26"/>
  <c r="F3594" i="26" s="1"/>
  <c r="H3594" i="26"/>
  <c r="C3595" i="26"/>
  <c r="E3595" i="26"/>
  <c r="F3595" i="26" s="1"/>
  <c r="H3595" i="26"/>
  <c r="C3596" i="26"/>
  <c r="E3596" i="26"/>
  <c r="H3596" i="26"/>
  <c r="C3597" i="26"/>
  <c r="E3597" i="26"/>
  <c r="F3597" i="26" s="1"/>
  <c r="H3597" i="26"/>
  <c r="C3598" i="26"/>
  <c r="E3598" i="26"/>
  <c r="H3598" i="26"/>
  <c r="C3599" i="26"/>
  <c r="E3599" i="26"/>
  <c r="H3599" i="26"/>
  <c r="C3600" i="26"/>
  <c r="E3600" i="26"/>
  <c r="H3600" i="26"/>
  <c r="C3601" i="26"/>
  <c r="E3601" i="26"/>
  <c r="H3601" i="26"/>
  <c r="C3602" i="26"/>
  <c r="E3602" i="26"/>
  <c r="F3602" i="26" s="1"/>
  <c r="H3602" i="26"/>
  <c r="C3603" i="26"/>
  <c r="E3603" i="26"/>
  <c r="F3603" i="26" s="1"/>
  <c r="H3603" i="26"/>
  <c r="C3604" i="26"/>
  <c r="E3604" i="26"/>
  <c r="H3604" i="26"/>
  <c r="C3605" i="26"/>
  <c r="E3605" i="26"/>
  <c r="F3605" i="26" s="1"/>
  <c r="H3605" i="26"/>
  <c r="C3606" i="26"/>
  <c r="E3606" i="26"/>
  <c r="H3606" i="26"/>
  <c r="C3607" i="26"/>
  <c r="E3607" i="26"/>
  <c r="H3607" i="26"/>
  <c r="C3608" i="26"/>
  <c r="E3608" i="26"/>
  <c r="H3608" i="26"/>
  <c r="C3609" i="26"/>
  <c r="E3609" i="26"/>
  <c r="H3609" i="26"/>
  <c r="C3610" i="26"/>
  <c r="E3610" i="26"/>
  <c r="F3610" i="26" s="1"/>
  <c r="H3610" i="26"/>
  <c r="C3611" i="26"/>
  <c r="E3611" i="26"/>
  <c r="F3611" i="26" s="1"/>
  <c r="H3611" i="26"/>
  <c r="C3612" i="26"/>
  <c r="E3612" i="26"/>
  <c r="H3612" i="26"/>
  <c r="C3613" i="26"/>
  <c r="E3613" i="26"/>
  <c r="F3613" i="26" s="1"/>
  <c r="H3613" i="26"/>
  <c r="C3614" i="26"/>
  <c r="E3614" i="26"/>
  <c r="H3614" i="26"/>
  <c r="C3615" i="26"/>
  <c r="E3615" i="26"/>
  <c r="H3615" i="26"/>
  <c r="C3616" i="26"/>
  <c r="E3616" i="26"/>
  <c r="H3616" i="26"/>
  <c r="C3617" i="26"/>
  <c r="E3617" i="26"/>
  <c r="H3617" i="26"/>
  <c r="C3618" i="26"/>
  <c r="E3618" i="26"/>
  <c r="F3618" i="26" s="1"/>
  <c r="H3618" i="26"/>
  <c r="C3619" i="26"/>
  <c r="E3619" i="26"/>
  <c r="F3619" i="26" s="1"/>
  <c r="H3619" i="26"/>
  <c r="C3620" i="26"/>
  <c r="E3620" i="26"/>
  <c r="H3620" i="26"/>
  <c r="C3621" i="26"/>
  <c r="E3621" i="26"/>
  <c r="F3621" i="26" s="1"/>
  <c r="H3621" i="26"/>
  <c r="C3622" i="26"/>
  <c r="E3622" i="26"/>
  <c r="H3622" i="26"/>
  <c r="C3623" i="26"/>
  <c r="E3623" i="26"/>
  <c r="H3623" i="26"/>
  <c r="C3624" i="26"/>
  <c r="E3624" i="26"/>
  <c r="H3624" i="26"/>
  <c r="C3415" i="26"/>
  <c r="E3415" i="26"/>
  <c r="H3415" i="26"/>
  <c r="C3416" i="26"/>
  <c r="E3416" i="26"/>
  <c r="H3416" i="26"/>
  <c r="C3417" i="26"/>
  <c r="E3417" i="26"/>
  <c r="H3417" i="26"/>
  <c r="C3418" i="26"/>
  <c r="E3418" i="26"/>
  <c r="H3418" i="26"/>
  <c r="C3419" i="26"/>
  <c r="E3419" i="26"/>
  <c r="H3419" i="26"/>
  <c r="C3420" i="26"/>
  <c r="E3420" i="26"/>
  <c r="H3420" i="26"/>
  <c r="C3421" i="26"/>
  <c r="E3421" i="26"/>
  <c r="H3421" i="26"/>
  <c r="C3422" i="26"/>
  <c r="E3422" i="26"/>
  <c r="H3422" i="26"/>
  <c r="C3423" i="26"/>
  <c r="E3423" i="26"/>
  <c r="H3423" i="26"/>
  <c r="C3424" i="26"/>
  <c r="E3424" i="26"/>
  <c r="H3424" i="26"/>
  <c r="C3425" i="26"/>
  <c r="E3425" i="26"/>
  <c r="H3425" i="26"/>
  <c r="C3426" i="26"/>
  <c r="E3426" i="26"/>
  <c r="H3426" i="26"/>
  <c r="C3427" i="26"/>
  <c r="E3427" i="26"/>
  <c r="H3427" i="26"/>
  <c r="C3428" i="26"/>
  <c r="E3428" i="26"/>
  <c r="H3428" i="26"/>
  <c r="C3429" i="26"/>
  <c r="E3429" i="26"/>
  <c r="H3429" i="26"/>
  <c r="C3430" i="26"/>
  <c r="E3430" i="26"/>
  <c r="H3430" i="26"/>
  <c r="C3431" i="26"/>
  <c r="E3431" i="26"/>
  <c r="H3431" i="26"/>
  <c r="C3432" i="26"/>
  <c r="E3432" i="26"/>
  <c r="H3432" i="26"/>
  <c r="C3433" i="26"/>
  <c r="E3433" i="26"/>
  <c r="H3433" i="26"/>
  <c r="C3434" i="26"/>
  <c r="E3434" i="26"/>
  <c r="H3434" i="26"/>
  <c r="C3435" i="26"/>
  <c r="E3435" i="26"/>
  <c r="H3435" i="26"/>
  <c r="C3436" i="26"/>
  <c r="E3436" i="26"/>
  <c r="H3436" i="26"/>
  <c r="C3437" i="26"/>
  <c r="E3437" i="26"/>
  <c r="H3437" i="26"/>
  <c r="C3438" i="26"/>
  <c r="E3438" i="26"/>
  <c r="H3438" i="26"/>
  <c r="C3439" i="26"/>
  <c r="E3439" i="26"/>
  <c r="H3439" i="26"/>
  <c r="C3440" i="26"/>
  <c r="E3440" i="26"/>
  <c r="H3440" i="26"/>
  <c r="C3441" i="26"/>
  <c r="E3441" i="26"/>
  <c r="H3441" i="26"/>
  <c r="C3442" i="26"/>
  <c r="E3442" i="26"/>
  <c r="H3442" i="26"/>
  <c r="C3443" i="26"/>
  <c r="E3443" i="26"/>
  <c r="H3443" i="26"/>
  <c r="C3444" i="26"/>
  <c r="E3444" i="26"/>
  <c r="H3444" i="26"/>
  <c r="C3445" i="26"/>
  <c r="H3445" i="26"/>
  <c r="C3446" i="26"/>
  <c r="E3446" i="26"/>
  <c r="H3446" i="26"/>
  <c r="C3447" i="26"/>
  <c r="E3447" i="26"/>
  <c r="H3447" i="26"/>
  <c r="C3448" i="26"/>
  <c r="E3448" i="26"/>
  <c r="H3448" i="26"/>
  <c r="C3449" i="26"/>
  <c r="E3449" i="26"/>
  <c r="H3449" i="26"/>
  <c r="C3450" i="26"/>
  <c r="E3450" i="26"/>
  <c r="H3450" i="26"/>
  <c r="C3451" i="26"/>
  <c r="E3451" i="26"/>
  <c r="H3451" i="26"/>
  <c r="C3452" i="26"/>
  <c r="E3452" i="26"/>
  <c r="H3452" i="26"/>
  <c r="C3453" i="26"/>
  <c r="E3453" i="26"/>
  <c r="H3453" i="26"/>
  <c r="C3454" i="26"/>
  <c r="E3454" i="26"/>
  <c r="H3454" i="26"/>
  <c r="C3455" i="26"/>
  <c r="E3455" i="26"/>
  <c r="H3455" i="26"/>
  <c r="C3456" i="26"/>
  <c r="E3456" i="26"/>
  <c r="H3456" i="26"/>
  <c r="C3457" i="26"/>
  <c r="E3457" i="26"/>
  <c r="H3457" i="26"/>
  <c r="C3458" i="26"/>
  <c r="E3458" i="26"/>
  <c r="H3458" i="26"/>
  <c r="C3459" i="26"/>
  <c r="E3459" i="26"/>
  <c r="H3459" i="26"/>
  <c r="C3460" i="26"/>
  <c r="E3460" i="26"/>
  <c r="H3460" i="26"/>
  <c r="C3461" i="26"/>
  <c r="E3461" i="26"/>
  <c r="H3461" i="26"/>
  <c r="C3462" i="26"/>
  <c r="E3462" i="26"/>
  <c r="H3462" i="26"/>
  <c r="C3463" i="26"/>
  <c r="E3463" i="26"/>
  <c r="H3463" i="26"/>
  <c r="C3464" i="26"/>
  <c r="E3464" i="26"/>
  <c r="H3464" i="26"/>
  <c r="C3465" i="26"/>
  <c r="E3465" i="26"/>
  <c r="H3465" i="26"/>
  <c r="C3466" i="26"/>
  <c r="E3466" i="26"/>
  <c r="H3466" i="26"/>
  <c r="C3467" i="26"/>
  <c r="E3467" i="26"/>
  <c r="H3467" i="26"/>
  <c r="C3468" i="26"/>
  <c r="E3468" i="26"/>
  <c r="H3468" i="26"/>
  <c r="C3469" i="26"/>
  <c r="E3469" i="26"/>
  <c r="H3469" i="26"/>
  <c r="C3470" i="26"/>
  <c r="E3470" i="26"/>
  <c r="H3470" i="26"/>
  <c r="C3471" i="26"/>
  <c r="E3471" i="26"/>
  <c r="H3471" i="26"/>
  <c r="C3472" i="26"/>
  <c r="E3472" i="26"/>
  <c r="H3472" i="26"/>
  <c r="C3473" i="26"/>
  <c r="E3473" i="26"/>
  <c r="H3473" i="26"/>
  <c r="C3474" i="26"/>
  <c r="E3474" i="26"/>
  <c r="H3474" i="26"/>
  <c r="C3475" i="26"/>
  <c r="E3475" i="26"/>
  <c r="H3475" i="26"/>
  <c r="C3476" i="26"/>
  <c r="E3476" i="26"/>
  <c r="H3476" i="26"/>
  <c r="C3477" i="26"/>
  <c r="E3477" i="26"/>
  <c r="H3477" i="26"/>
  <c r="C3478" i="26"/>
  <c r="E3478" i="26"/>
  <c r="H3478" i="26"/>
  <c r="C3479" i="26"/>
  <c r="E3479" i="26"/>
  <c r="H3479" i="26"/>
  <c r="C3480" i="26"/>
  <c r="E3480" i="26"/>
  <c r="H3480" i="26"/>
  <c r="C3481" i="26"/>
  <c r="E3481" i="26"/>
  <c r="H3481" i="26"/>
  <c r="C3482" i="26"/>
  <c r="E3482" i="26"/>
  <c r="H3482" i="26"/>
  <c r="C3483" i="26"/>
  <c r="E3483" i="26"/>
  <c r="H3483" i="26"/>
  <c r="C3484" i="26"/>
  <c r="E3484" i="26"/>
  <c r="H3484" i="26"/>
  <c r="C3485" i="26"/>
  <c r="E3485" i="26"/>
  <c r="H3485" i="26"/>
  <c r="C3486" i="26"/>
  <c r="E3486" i="26"/>
  <c r="H3486" i="26"/>
  <c r="C3487" i="26"/>
  <c r="E3487" i="26"/>
  <c r="H3487" i="26"/>
  <c r="C3488" i="26"/>
  <c r="E3488" i="26"/>
  <c r="H3488" i="26"/>
  <c r="C3489" i="26"/>
  <c r="E3489" i="26"/>
  <c r="H3489" i="26"/>
  <c r="C3490" i="26"/>
  <c r="E3490" i="26"/>
  <c r="H3490" i="26"/>
  <c r="C3491" i="26"/>
  <c r="E3491" i="26"/>
  <c r="H3491" i="26"/>
  <c r="C3492" i="26"/>
  <c r="E3492" i="26"/>
  <c r="H3492" i="26"/>
  <c r="C3493" i="26"/>
  <c r="E3493" i="26"/>
  <c r="H3493" i="26"/>
  <c r="C3494" i="26"/>
  <c r="E3494" i="26"/>
  <c r="H3494" i="26"/>
  <c r="C3495" i="26"/>
  <c r="E3495" i="26"/>
  <c r="H3495" i="26"/>
  <c r="C3496" i="26"/>
  <c r="E3496" i="26"/>
  <c r="H3496" i="26"/>
  <c r="C3497" i="26"/>
  <c r="E3497" i="26"/>
  <c r="H3497" i="26"/>
  <c r="C3498" i="26"/>
  <c r="E3498" i="26"/>
  <c r="H3498" i="26"/>
  <c r="C3499" i="26"/>
  <c r="E3499" i="26"/>
  <c r="H3499" i="26"/>
  <c r="C3500" i="26"/>
  <c r="E3500" i="26"/>
  <c r="H3500" i="26"/>
  <c r="C3501" i="26"/>
  <c r="E3501" i="26"/>
  <c r="H3501" i="26"/>
  <c r="C3502" i="26"/>
  <c r="E3502" i="26"/>
  <c r="H3502" i="26"/>
  <c r="C3503" i="26"/>
  <c r="E3503" i="26"/>
  <c r="H3503" i="26"/>
  <c r="C3504" i="26"/>
  <c r="E3504" i="26"/>
  <c r="H3504" i="26"/>
  <c r="C3505" i="26"/>
  <c r="E3505" i="26"/>
  <c r="H3505" i="26"/>
  <c r="C3506" i="26"/>
  <c r="E3506" i="26"/>
  <c r="H3506" i="26"/>
  <c r="C3312" i="26"/>
  <c r="E3312" i="26"/>
  <c r="H3312" i="26"/>
  <c r="C3313" i="26"/>
  <c r="E3313" i="26"/>
  <c r="H3313" i="26"/>
  <c r="C3314" i="26"/>
  <c r="E3314" i="26"/>
  <c r="H3314" i="26"/>
  <c r="C3315" i="26"/>
  <c r="E3315" i="26"/>
  <c r="H3315" i="26"/>
  <c r="C3316" i="26"/>
  <c r="E3316" i="26"/>
  <c r="H3316" i="26"/>
  <c r="C3317" i="26"/>
  <c r="E3317" i="26"/>
  <c r="H3317" i="26"/>
  <c r="C3318" i="26"/>
  <c r="E3318" i="26"/>
  <c r="H3318" i="26"/>
  <c r="C3319" i="26"/>
  <c r="E3319" i="26"/>
  <c r="H3319" i="26"/>
  <c r="C3320" i="26"/>
  <c r="E3320" i="26"/>
  <c r="H3320" i="26"/>
  <c r="C3321" i="26"/>
  <c r="E3321" i="26"/>
  <c r="H3321" i="26"/>
  <c r="C3322" i="26"/>
  <c r="E3322" i="26"/>
  <c r="H3322" i="26"/>
  <c r="C3323" i="26"/>
  <c r="E3323" i="26"/>
  <c r="H3323" i="26"/>
  <c r="C3324" i="26"/>
  <c r="E3324" i="26"/>
  <c r="H3324" i="26"/>
  <c r="C3325" i="26"/>
  <c r="E3325" i="26"/>
  <c r="H3325" i="26"/>
  <c r="C3326" i="26"/>
  <c r="E3326" i="26"/>
  <c r="H3326" i="26"/>
  <c r="C3327" i="26"/>
  <c r="E3327" i="26"/>
  <c r="H3327" i="26"/>
  <c r="C3328" i="26"/>
  <c r="E3328" i="26"/>
  <c r="H3328" i="26"/>
  <c r="C3329" i="26"/>
  <c r="E3329" i="26"/>
  <c r="H3329" i="26"/>
  <c r="C3330" i="26"/>
  <c r="E3330" i="26"/>
  <c r="H3330" i="26"/>
  <c r="C3331" i="26"/>
  <c r="E3331" i="26"/>
  <c r="H3331" i="26"/>
  <c r="C3332" i="26"/>
  <c r="E3332" i="26"/>
  <c r="H3332" i="26"/>
  <c r="C3333" i="26"/>
  <c r="E3333" i="26"/>
  <c r="H3333" i="26"/>
  <c r="C3334" i="26"/>
  <c r="E3334" i="26"/>
  <c r="H3334" i="26"/>
  <c r="C3335" i="26"/>
  <c r="E3335" i="26"/>
  <c r="H3335" i="26"/>
  <c r="C3336" i="26"/>
  <c r="E3336" i="26"/>
  <c r="H3336" i="26"/>
  <c r="C3337" i="26"/>
  <c r="E3337" i="26"/>
  <c r="H3337" i="26"/>
  <c r="C3338" i="26"/>
  <c r="E3338" i="26"/>
  <c r="H3338" i="26"/>
  <c r="C3339" i="26"/>
  <c r="E3339" i="26"/>
  <c r="H3339" i="26"/>
  <c r="C3340" i="26"/>
  <c r="E3340" i="26"/>
  <c r="H3340" i="26"/>
  <c r="C3341" i="26"/>
  <c r="E3341" i="26"/>
  <c r="H3341" i="26"/>
  <c r="C3342" i="26"/>
  <c r="E3342" i="26"/>
  <c r="H3342" i="26"/>
  <c r="C3343" i="26"/>
  <c r="E3343" i="26"/>
  <c r="H3343" i="26"/>
  <c r="C3344" i="26"/>
  <c r="E3344" i="26"/>
  <c r="H3344" i="26"/>
  <c r="C3345" i="26"/>
  <c r="E3345" i="26"/>
  <c r="H3345" i="26"/>
  <c r="C3346" i="26"/>
  <c r="E3346" i="26"/>
  <c r="H3346" i="26"/>
  <c r="C3347" i="26"/>
  <c r="E3347" i="26"/>
  <c r="H3347" i="26"/>
  <c r="C3348" i="26"/>
  <c r="E3348" i="26"/>
  <c r="H3348" i="26"/>
  <c r="C3349" i="26"/>
  <c r="E3349" i="26"/>
  <c r="H3349" i="26"/>
  <c r="C3350" i="26"/>
  <c r="E3350" i="26"/>
  <c r="H3350" i="26"/>
  <c r="C3351" i="26"/>
  <c r="E3351" i="26"/>
  <c r="H3351" i="26"/>
  <c r="C3352" i="26"/>
  <c r="E3352" i="26"/>
  <c r="H3352" i="26"/>
  <c r="C3353" i="26"/>
  <c r="E3353" i="26"/>
  <c r="H3353" i="26"/>
  <c r="C3354" i="26"/>
  <c r="E3354" i="26"/>
  <c r="H3354" i="26"/>
  <c r="C3355" i="26"/>
  <c r="E3355" i="26"/>
  <c r="H3355" i="26"/>
  <c r="C3356" i="26"/>
  <c r="E3356" i="26"/>
  <c r="H3356" i="26"/>
  <c r="C3357" i="26"/>
  <c r="E3357" i="26"/>
  <c r="H3357" i="26"/>
  <c r="C3358" i="26"/>
  <c r="E3358" i="26"/>
  <c r="H3358" i="26"/>
  <c r="C3359" i="26"/>
  <c r="E3359" i="26"/>
  <c r="H3359" i="26"/>
  <c r="C3360" i="26"/>
  <c r="E3360" i="26"/>
  <c r="H3360" i="26"/>
  <c r="C3361" i="26"/>
  <c r="E3361" i="26"/>
  <c r="H3361" i="26"/>
  <c r="C3362" i="26"/>
  <c r="E3362" i="26"/>
  <c r="H3362" i="26"/>
  <c r="C3363" i="26"/>
  <c r="E3363" i="26"/>
  <c r="H3363" i="26"/>
  <c r="C3364" i="26"/>
  <c r="E3364" i="26"/>
  <c r="H3364" i="26"/>
  <c r="C3365" i="26"/>
  <c r="E3365" i="26"/>
  <c r="H3365" i="26"/>
  <c r="C3366" i="26"/>
  <c r="E3366" i="26"/>
  <c r="H3366" i="26"/>
  <c r="C3367" i="26"/>
  <c r="E3367" i="26"/>
  <c r="H3367" i="26"/>
  <c r="C3368" i="26"/>
  <c r="E3368" i="26"/>
  <c r="H3368" i="26"/>
  <c r="C3369" i="26"/>
  <c r="E3369" i="26"/>
  <c r="H3369" i="26"/>
  <c r="C3370" i="26"/>
  <c r="E3370" i="26"/>
  <c r="H3370" i="26"/>
  <c r="C3371" i="26"/>
  <c r="E3371" i="26"/>
  <c r="H3371" i="26"/>
  <c r="C3372" i="26"/>
  <c r="E3372" i="26"/>
  <c r="H3372" i="26"/>
  <c r="C3373" i="26"/>
  <c r="E3373" i="26"/>
  <c r="H3373" i="26"/>
  <c r="C3374" i="26"/>
  <c r="E3374" i="26"/>
  <c r="H3374" i="26"/>
  <c r="C3375" i="26"/>
  <c r="E3375" i="26"/>
  <c r="H3375" i="26"/>
  <c r="C3376" i="26"/>
  <c r="E3376" i="26"/>
  <c r="H3376" i="26"/>
  <c r="C3377" i="26"/>
  <c r="E3377" i="26"/>
  <c r="H3377" i="26"/>
  <c r="C3378" i="26"/>
  <c r="E3378" i="26"/>
  <c r="H3378" i="26"/>
  <c r="C3379" i="26"/>
  <c r="E3379" i="26"/>
  <c r="H3379" i="26"/>
  <c r="C3380" i="26"/>
  <c r="E3380" i="26"/>
  <c r="H3380" i="26"/>
  <c r="C3191" i="26"/>
  <c r="E3191" i="26"/>
  <c r="H3191" i="26"/>
  <c r="C3192" i="26"/>
  <c r="E3192" i="26"/>
  <c r="H3192" i="26"/>
  <c r="C3193" i="26"/>
  <c r="E3193" i="26"/>
  <c r="H3193" i="26"/>
  <c r="C3194" i="26"/>
  <c r="E3194" i="26"/>
  <c r="H3194" i="26"/>
  <c r="C3195" i="26"/>
  <c r="E3195" i="26"/>
  <c r="H3195" i="26"/>
  <c r="C3196" i="26"/>
  <c r="E3196" i="26"/>
  <c r="H3196" i="26"/>
  <c r="C3197" i="26"/>
  <c r="E3197" i="26"/>
  <c r="H3197" i="26"/>
  <c r="C3198" i="26"/>
  <c r="E3198" i="26"/>
  <c r="H3198" i="26"/>
  <c r="C3199" i="26"/>
  <c r="E3199" i="26"/>
  <c r="H3199" i="26"/>
  <c r="C3200" i="26"/>
  <c r="E3200" i="26"/>
  <c r="H3200" i="26"/>
  <c r="C3201" i="26"/>
  <c r="E3201" i="26"/>
  <c r="H3201" i="26"/>
  <c r="C3202" i="26"/>
  <c r="E3202" i="26"/>
  <c r="H3202" i="26"/>
  <c r="C3203" i="26"/>
  <c r="E3203" i="26"/>
  <c r="H3203" i="26"/>
  <c r="C3204" i="26"/>
  <c r="E3204" i="26"/>
  <c r="H3204" i="26"/>
  <c r="C3205" i="26"/>
  <c r="E3205" i="26"/>
  <c r="H3205" i="26"/>
  <c r="C3206" i="26"/>
  <c r="E3206" i="26"/>
  <c r="H3206" i="26"/>
  <c r="C3207" i="26"/>
  <c r="E3207" i="26"/>
  <c r="H3207" i="26"/>
  <c r="C3208" i="26"/>
  <c r="E3208" i="26"/>
  <c r="H3208" i="26"/>
  <c r="C3209" i="26"/>
  <c r="E3209" i="26"/>
  <c r="H3209" i="26"/>
  <c r="C3210" i="26"/>
  <c r="E3210" i="26"/>
  <c r="H3210" i="26"/>
  <c r="C3211" i="26"/>
  <c r="E3211" i="26"/>
  <c r="H3211" i="26"/>
  <c r="C3212" i="26"/>
  <c r="E3212" i="26"/>
  <c r="H3212" i="26"/>
  <c r="C3213" i="26"/>
  <c r="E3213" i="26"/>
  <c r="H3213" i="26"/>
  <c r="C3214" i="26"/>
  <c r="E3214" i="26"/>
  <c r="H3214" i="26"/>
  <c r="C3215" i="26"/>
  <c r="E3215" i="26"/>
  <c r="H3215" i="26"/>
  <c r="C3216" i="26"/>
  <c r="E3216" i="26"/>
  <c r="H3216" i="26"/>
  <c r="C3217" i="26"/>
  <c r="E3217" i="26"/>
  <c r="H3217" i="26"/>
  <c r="C3218" i="26"/>
  <c r="E3218" i="26"/>
  <c r="H3218" i="26"/>
  <c r="C3219" i="26"/>
  <c r="E3219" i="26"/>
  <c r="H3219" i="26"/>
  <c r="C3220" i="26"/>
  <c r="E3220" i="26"/>
  <c r="H3220" i="26"/>
  <c r="C3221" i="26"/>
  <c r="E3221" i="26"/>
  <c r="H3221" i="26"/>
  <c r="C3222" i="26"/>
  <c r="E3222" i="26"/>
  <c r="H3222" i="26"/>
  <c r="C3223" i="26"/>
  <c r="E3223" i="26"/>
  <c r="H3223" i="26"/>
  <c r="C3224" i="26"/>
  <c r="E3224" i="26"/>
  <c r="H3224" i="26"/>
  <c r="C3225" i="26"/>
  <c r="E3225" i="26"/>
  <c r="H3225" i="26"/>
  <c r="C3226" i="26"/>
  <c r="E3226" i="26"/>
  <c r="H3226" i="26"/>
  <c r="C3227" i="26"/>
  <c r="E3227" i="26"/>
  <c r="H3227" i="26"/>
  <c r="C3228" i="26"/>
  <c r="E3228" i="26"/>
  <c r="H3228" i="26"/>
  <c r="C3229" i="26"/>
  <c r="E3229" i="26"/>
  <c r="H3229" i="26"/>
  <c r="C3230" i="26"/>
  <c r="E3230" i="26"/>
  <c r="H3230" i="26"/>
  <c r="C3231" i="26"/>
  <c r="E3231" i="26"/>
  <c r="H3231" i="26"/>
  <c r="C3232" i="26"/>
  <c r="E3232" i="26"/>
  <c r="H3232" i="26"/>
  <c r="C3233" i="26"/>
  <c r="E3233" i="26"/>
  <c r="H3233" i="26"/>
  <c r="C3234" i="26"/>
  <c r="E3234" i="26"/>
  <c r="H3234" i="26"/>
  <c r="C3235" i="26"/>
  <c r="E3235" i="26"/>
  <c r="H3235" i="26"/>
  <c r="C3236" i="26"/>
  <c r="E3236" i="26"/>
  <c r="H3236" i="26"/>
  <c r="C3237" i="26"/>
  <c r="E3237" i="26"/>
  <c r="H3237" i="26"/>
  <c r="C3238" i="26"/>
  <c r="E3238" i="26"/>
  <c r="H3238" i="26"/>
  <c r="C3239" i="26"/>
  <c r="E3239" i="26"/>
  <c r="H3239" i="26"/>
  <c r="C3240" i="26"/>
  <c r="E3240" i="26"/>
  <c r="H3240" i="26"/>
  <c r="C3241" i="26"/>
  <c r="E3241" i="26"/>
  <c r="H3241" i="26"/>
  <c r="C3242" i="26"/>
  <c r="E3242" i="26"/>
  <c r="H3242" i="26"/>
  <c r="C3243" i="26"/>
  <c r="E3243" i="26"/>
  <c r="H3243" i="26"/>
  <c r="C3244" i="26"/>
  <c r="E3244" i="26"/>
  <c r="H3244" i="26"/>
  <c r="C3245" i="26"/>
  <c r="E3245" i="26"/>
  <c r="H3245" i="26"/>
  <c r="C3246" i="26"/>
  <c r="E3246" i="26"/>
  <c r="H3246" i="26"/>
  <c r="C3247" i="26"/>
  <c r="E3247" i="26"/>
  <c r="H3247" i="26"/>
  <c r="C3248" i="26"/>
  <c r="E3248" i="26"/>
  <c r="H3248" i="26"/>
  <c r="C3249" i="26"/>
  <c r="E3249" i="26"/>
  <c r="H3249" i="26"/>
  <c r="C3250" i="26"/>
  <c r="E3250" i="26"/>
  <c r="H3250" i="26"/>
  <c r="C3251" i="26"/>
  <c r="E3251" i="26"/>
  <c r="H3251" i="26"/>
  <c r="C3252" i="26"/>
  <c r="E3252" i="26"/>
  <c r="H3252" i="26"/>
  <c r="C3253" i="26"/>
  <c r="E3253" i="26"/>
  <c r="H3253" i="26"/>
  <c r="C3254" i="26"/>
  <c r="E3254" i="26"/>
  <c r="H3254" i="26"/>
  <c r="C3255" i="26"/>
  <c r="E3255" i="26"/>
  <c r="H3255" i="26"/>
  <c r="C3256" i="26"/>
  <c r="E3256" i="26"/>
  <c r="H3256" i="26"/>
  <c r="C3257" i="26"/>
  <c r="E3257" i="26"/>
  <c r="H3257" i="26"/>
  <c r="C3258" i="26"/>
  <c r="E3258" i="26"/>
  <c r="H3258" i="26"/>
  <c r="C3259" i="26"/>
  <c r="E3259" i="26"/>
  <c r="H3259" i="26"/>
  <c r="C3260" i="26"/>
  <c r="E3260" i="26"/>
  <c r="H3260" i="26"/>
  <c r="C3261" i="26"/>
  <c r="E3261" i="26"/>
  <c r="H3261" i="26"/>
  <c r="C3262" i="26"/>
  <c r="E3262" i="26"/>
  <c r="H3262" i="26"/>
  <c r="C3263" i="26"/>
  <c r="E3263" i="26"/>
  <c r="H3263" i="26"/>
  <c r="C3264" i="26"/>
  <c r="E3264" i="26"/>
  <c r="H3264" i="26"/>
  <c r="C3265" i="26"/>
  <c r="E3265" i="26"/>
  <c r="H3265" i="26"/>
  <c r="C3266" i="26"/>
  <c r="E3266" i="26"/>
  <c r="H3266" i="26"/>
  <c r="C3267" i="26"/>
  <c r="E3267" i="26"/>
  <c r="H3267" i="26"/>
  <c r="C3268" i="26"/>
  <c r="E3268" i="26"/>
  <c r="H3268" i="26"/>
  <c r="C3269" i="26"/>
  <c r="E3269" i="26"/>
  <c r="H3269" i="26"/>
  <c r="C3270" i="26"/>
  <c r="E3270" i="26"/>
  <c r="H3270" i="26"/>
  <c r="C3271" i="26"/>
  <c r="E3271" i="26"/>
  <c r="H3271" i="26"/>
  <c r="C3272" i="26"/>
  <c r="E3272" i="26"/>
  <c r="H3272" i="26"/>
  <c r="C3273" i="26"/>
  <c r="E3273" i="26"/>
  <c r="H3273" i="26"/>
  <c r="C3274" i="26"/>
  <c r="E3274" i="26"/>
  <c r="H3274" i="26"/>
  <c r="C3275" i="26"/>
  <c r="E3275" i="26"/>
  <c r="H3275" i="26"/>
  <c r="C3276" i="26"/>
  <c r="E3276" i="26"/>
  <c r="H3276" i="26"/>
  <c r="C3277" i="26"/>
  <c r="E3277" i="26"/>
  <c r="H3277" i="26"/>
  <c r="C3067" i="26"/>
  <c r="E3067" i="26"/>
  <c r="H3067" i="26"/>
  <c r="C3068" i="26"/>
  <c r="E3068" i="26"/>
  <c r="H3068" i="26"/>
  <c r="C3069" i="26"/>
  <c r="E3069" i="26"/>
  <c r="H3069" i="26"/>
  <c r="C3070" i="26"/>
  <c r="E3070" i="26"/>
  <c r="H3070" i="26"/>
  <c r="C3071" i="26"/>
  <c r="E3071" i="26"/>
  <c r="H3071" i="26"/>
  <c r="C3072" i="26"/>
  <c r="E3072" i="26"/>
  <c r="H3072" i="26"/>
  <c r="C3073" i="26"/>
  <c r="E3073" i="26"/>
  <c r="H3073" i="26"/>
  <c r="C3074" i="26"/>
  <c r="E3074" i="26"/>
  <c r="H3074" i="26"/>
  <c r="C3075" i="26"/>
  <c r="E3075" i="26"/>
  <c r="H3075" i="26"/>
  <c r="C3076" i="26"/>
  <c r="E3076" i="26"/>
  <c r="H3076" i="26"/>
  <c r="C3077" i="26"/>
  <c r="E3077" i="26"/>
  <c r="H3077" i="26"/>
  <c r="C3078" i="26"/>
  <c r="E3078" i="26"/>
  <c r="H3078" i="26"/>
  <c r="C3079" i="26"/>
  <c r="E3079" i="26"/>
  <c r="H3079" i="26"/>
  <c r="C3080" i="26"/>
  <c r="E3080" i="26"/>
  <c r="H3080" i="26"/>
  <c r="C3081" i="26"/>
  <c r="E3081" i="26"/>
  <c r="H3081" i="26"/>
  <c r="C3082" i="26"/>
  <c r="E3082" i="26"/>
  <c r="H3082" i="26"/>
  <c r="C3083" i="26"/>
  <c r="E3083" i="26"/>
  <c r="H3083" i="26"/>
  <c r="C3084" i="26"/>
  <c r="E3084" i="26"/>
  <c r="H3084" i="26"/>
  <c r="C3085" i="26"/>
  <c r="E3085" i="26"/>
  <c r="H3085" i="26"/>
  <c r="C3086" i="26"/>
  <c r="E3086" i="26"/>
  <c r="H3086" i="26"/>
  <c r="C3087" i="26"/>
  <c r="E3087" i="26"/>
  <c r="H3087" i="26"/>
  <c r="C3088" i="26"/>
  <c r="E3088" i="26"/>
  <c r="H3088" i="26"/>
  <c r="C3089" i="26"/>
  <c r="E3089" i="26"/>
  <c r="H3089" i="26"/>
  <c r="C3090" i="26"/>
  <c r="E3090" i="26"/>
  <c r="H3090" i="26"/>
  <c r="C3091" i="26"/>
  <c r="E3091" i="26"/>
  <c r="H3091" i="26"/>
  <c r="C3092" i="26"/>
  <c r="E3092" i="26"/>
  <c r="H3092" i="26"/>
  <c r="C3093" i="26"/>
  <c r="E3093" i="26"/>
  <c r="H3093" i="26"/>
  <c r="C3094" i="26"/>
  <c r="E3094" i="26"/>
  <c r="H3094" i="26"/>
  <c r="C3095" i="26"/>
  <c r="E3095" i="26"/>
  <c r="H3095" i="26"/>
  <c r="C3096" i="26"/>
  <c r="E3096" i="26"/>
  <c r="H3096" i="26"/>
  <c r="C3097" i="26"/>
  <c r="E3097" i="26"/>
  <c r="H3097" i="26"/>
  <c r="C3098" i="26"/>
  <c r="E3098" i="26"/>
  <c r="H3098" i="26"/>
  <c r="C3099" i="26"/>
  <c r="E3099" i="26"/>
  <c r="H3099" i="26"/>
  <c r="C3100" i="26"/>
  <c r="E3100" i="26"/>
  <c r="H3100" i="26"/>
  <c r="C3101" i="26"/>
  <c r="E3101" i="26"/>
  <c r="H3101" i="26"/>
  <c r="C3102" i="26"/>
  <c r="E3102" i="26"/>
  <c r="H3102" i="26"/>
  <c r="C3103" i="26"/>
  <c r="E3103" i="26"/>
  <c r="H3103" i="26"/>
  <c r="C3104" i="26"/>
  <c r="E3104" i="26"/>
  <c r="H3104" i="26"/>
  <c r="C3105" i="26"/>
  <c r="E3105" i="26"/>
  <c r="H3105" i="26"/>
  <c r="C3106" i="26"/>
  <c r="E3106" i="26"/>
  <c r="H3106" i="26"/>
  <c r="C3107" i="26"/>
  <c r="E3107" i="26"/>
  <c r="H3107" i="26"/>
  <c r="C3108" i="26"/>
  <c r="E3108" i="26"/>
  <c r="H3108" i="26"/>
  <c r="C3109" i="26"/>
  <c r="E3109" i="26"/>
  <c r="H3109" i="26"/>
  <c r="C3110" i="26"/>
  <c r="E3110" i="26"/>
  <c r="H3110" i="26"/>
  <c r="C3111" i="26"/>
  <c r="E3111" i="26"/>
  <c r="H3111" i="26"/>
  <c r="C3112" i="26"/>
  <c r="E3112" i="26"/>
  <c r="H3112" i="26"/>
  <c r="C3113" i="26"/>
  <c r="E3113" i="26"/>
  <c r="H3113" i="26"/>
  <c r="C3114" i="26"/>
  <c r="E3114" i="26"/>
  <c r="H3114" i="26"/>
  <c r="C3115" i="26"/>
  <c r="E3115" i="26"/>
  <c r="H3115" i="26"/>
  <c r="C3116" i="26"/>
  <c r="E3116" i="26"/>
  <c r="H3116" i="26"/>
  <c r="C3117" i="26"/>
  <c r="E3117" i="26"/>
  <c r="H3117" i="26"/>
  <c r="C3118" i="26"/>
  <c r="E3118" i="26"/>
  <c r="H3118" i="26"/>
  <c r="C3119" i="26"/>
  <c r="E3119" i="26"/>
  <c r="H3119" i="26"/>
  <c r="C3120" i="26"/>
  <c r="E3120" i="26"/>
  <c r="H3120" i="26"/>
  <c r="C3121" i="26"/>
  <c r="E3121" i="26"/>
  <c r="H3121" i="26"/>
  <c r="C3122" i="26"/>
  <c r="E3122" i="26"/>
  <c r="H3122" i="26"/>
  <c r="C3123" i="26"/>
  <c r="E3123" i="26"/>
  <c r="H3123" i="26"/>
  <c r="C3124" i="26"/>
  <c r="E3124" i="26"/>
  <c r="H3124" i="26"/>
  <c r="C3125" i="26"/>
  <c r="E3125" i="26"/>
  <c r="H3125" i="26"/>
  <c r="C3126" i="26"/>
  <c r="E3126" i="26"/>
  <c r="H3126" i="26"/>
  <c r="C3127" i="26"/>
  <c r="E3127" i="26"/>
  <c r="H3127" i="26"/>
  <c r="C3128" i="26"/>
  <c r="E3128" i="26"/>
  <c r="H3128" i="26"/>
  <c r="C3129" i="26"/>
  <c r="E3129" i="26"/>
  <c r="H3129" i="26"/>
  <c r="C3130" i="26"/>
  <c r="E3130" i="26"/>
  <c r="H3130" i="26"/>
  <c r="C3131" i="26"/>
  <c r="E3131" i="26"/>
  <c r="H3131" i="26"/>
  <c r="C3132" i="26"/>
  <c r="E3132" i="26"/>
  <c r="H3132" i="26"/>
  <c r="C3133" i="26"/>
  <c r="E3133" i="26"/>
  <c r="H3133" i="26"/>
  <c r="C3134" i="26"/>
  <c r="E3134" i="26"/>
  <c r="H3134" i="26"/>
  <c r="C3135" i="26"/>
  <c r="E3135" i="26"/>
  <c r="H3135" i="26"/>
  <c r="C3136" i="26"/>
  <c r="E3136" i="26"/>
  <c r="H3136" i="26"/>
  <c r="C3137" i="26"/>
  <c r="E3137" i="26"/>
  <c r="H3137" i="26"/>
  <c r="C3138" i="26"/>
  <c r="E3138" i="26"/>
  <c r="H3138" i="26"/>
  <c r="C3139" i="26"/>
  <c r="E3139" i="26"/>
  <c r="H3139" i="26"/>
  <c r="C3140" i="26"/>
  <c r="E3140" i="26"/>
  <c r="H3140" i="26"/>
  <c r="C3141" i="26"/>
  <c r="E3141" i="26"/>
  <c r="H3141" i="26"/>
  <c r="C3142" i="26"/>
  <c r="E3142" i="26"/>
  <c r="H3142" i="26"/>
  <c r="C3143" i="26"/>
  <c r="E3143" i="26"/>
  <c r="H3143" i="26"/>
  <c r="C3144" i="26"/>
  <c r="E3144" i="26"/>
  <c r="H3144" i="26"/>
  <c r="C3145" i="26"/>
  <c r="E3145" i="26"/>
  <c r="H3145" i="26"/>
  <c r="C3146" i="26"/>
  <c r="E3146" i="26"/>
  <c r="H3146" i="26"/>
  <c r="C3147" i="26"/>
  <c r="E3147" i="26"/>
  <c r="H3147" i="26"/>
  <c r="C3148" i="26"/>
  <c r="E3148" i="26"/>
  <c r="H3148" i="26"/>
  <c r="C3149" i="26"/>
  <c r="E3149" i="26"/>
  <c r="H3149" i="26"/>
  <c r="C3150" i="26"/>
  <c r="E3150" i="26"/>
  <c r="H3150" i="26"/>
  <c r="C3151" i="26"/>
  <c r="E3151" i="26"/>
  <c r="H3151" i="26"/>
  <c r="C3152" i="26"/>
  <c r="E3152" i="26"/>
  <c r="H3152" i="26"/>
  <c r="C3153" i="26"/>
  <c r="E3153" i="26"/>
  <c r="H3153" i="26"/>
  <c r="C3154" i="26"/>
  <c r="E3154" i="26"/>
  <c r="H3154" i="26"/>
  <c r="C3155" i="26"/>
  <c r="E3155" i="26"/>
  <c r="H3155" i="26"/>
  <c r="C3156" i="26"/>
  <c r="E3156" i="26"/>
  <c r="H3156" i="26"/>
  <c r="C2942" i="26"/>
  <c r="E2942" i="26"/>
  <c r="H2942" i="26"/>
  <c r="C2943" i="26"/>
  <c r="E2943" i="26"/>
  <c r="H2943" i="26"/>
  <c r="C2944" i="26"/>
  <c r="E2944" i="26"/>
  <c r="H2944" i="26"/>
  <c r="C2945" i="26"/>
  <c r="E2945" i="26"/>
  <c r="H2945" i="26"/>
  <c r="C2946" i="26"/>
  <c r="E2946" i="26"/>
  <c r="H2946" i="26"/>
  <c r="C2947" i="26"/>
  <c r="E2947" i="26"/>
  <c r="H2947" i="26"/>
  <c r="C2948" i="26"/>
  <c r="E2948" i="26"/>
  <c r="H2948" i="26"/>
  <c r="C2949" i="26"/>
  <c r="E2949" i="26"/>
  <c r="H2949" i="26"/>
  <c r="C2950" i="26"/>
  <c r="E2950" i="26"/>
  <c r="H2950" i="26"/>
  <c r="C2951" i="26"/>
  <c r="E2951" i="26"/>
  <c r="H2951" i="26"/>
  <c r="C2952" i="26"/>
  <c r="E2952" i="26"/>
  <c r="H2952" i="26"/>
  <c r="C2953" i="26"/>
  <c r="E2953" i="26"/>
  <c r="H2953" i="26"/>
  <c r="C2954" i="26"/>
  <c r="E2954" i="26"/>
  <c r="H2954" i="26"/>
  <c r="C2955" i="26"/>
  <c r="E2955" i="26"/>
  <c r="H2955" i="26"/>
  <c r="C2956" i="26"/>
  <c r="E2956" i="26"/>
  <c r="H2956" i="26"/>
  <c r="C2957" i="26"/>
  <c r="E2957" i="26"/>
  <c r="H2957" i="26"/>
  <c r="C2958" i="26"/>
  <c r="E2958" i="26"/>
  <c r="H2958" i="26"/>
  <c r="C2959" i="26"/>
  <c r="E2959" i="26"/>
  <c r="H2959" i="26"/>
  <c r="C2960" i="26"/>
  <c r="E2960" i="26"/>
  <c r="H2960" i="26"/>
  <c r="C2961" i="26"/>
  <c r="E2961" i="26"/>
  <c r="H2961" i="26"/>
  <c r="C2962" i="26"/>
  <c r="E2962" i="26"/>
  <c r="H2962" i="26"/>
  <c r="C2963" i="26"/>
  <c r="E2963" i="26"/>
  <c r="H2963" i="26"/>
  <c r="C2964" i="26"/>
  <c r="E2964" i="26"/>
  <c r="H2964" i="26"/>
  <c r="C2965" i="26"/>
  <c r="E2965" i="26"/>
  <c r="H2965" i="26"/>
  <c r="C2966" i="26"/>
  <c r="E2966" i="26"/>
  <c r="H2966" i="26"/>
  <c r="C2967" i="26"/>
  <c r="E2967" i="26"/>
  <c r="H2967" i="26"/>
  <c r="C2968" i="26"/>
  <c r="E2968" i="26"/>
  <c r="H2968" i="26"/>
  <c r="C2969" i="26"/>
  <c r="E2969" i="26"/>
  <c r="H2969" i="26"/>
  <c r="C2970" i="26"/>
  <c r="E2970" i="26"/>
  <c r="H2970" i="26"/>
  <c r="C2971" i="26"/>
  <c r="E2971" i="26"/>
  <c r="H2971" i="26"/>
  <c r="C2972" i="26"/>
  <c r="E2972" i="26"/>
  <c r="H2972" i="26"/>
  <c r="C2973" i="26"/>
  <c r="E2973" i="26"/>
  <c r="H2973" i="26"/>
  <c r="C2974" i="26"/>
  <c r="E2974" i="26"/>
  <c r="H2974" i="26"/>
  <c r="C2975" i="26"/>
  <c r="E2975" i="26"/>
  <c r="H2975" i="26"/>
  <c r="C2976" i="26"/>
  <c r="E2976" i="26"/>
  <c r="H2976" i="26"/>
  <c r="C2977" i="26"/>
  <c r="E2977" i="26"/>
  <c r="H2977" i="26"/>
  <c r="C2978" i="26"/>
  <c r="E2978" i="26"/>
  <c r="H2978" i="26"/>
  <c r="C2979" i="26"/>
  <c r="E2979" i="26"/>
  <c r="H2979" i="26"/>
  <c r="C2980" i="26"/>
  <c r="E2980" i="26"/>
  <c r="H2980" i="26"/>
  <c r="C2981" i="26"/>
  <c r="E2981" i="26"/>
  <c r="H2981" i="26"/>
  <c r="C2982" i="26"/>
  <c r="E2982" i="26"/>
  <c r="H2982" i="26"/>
  <c r="C2983" i="26"/>
  <c r="E2983" i="26"/>
  <c r="H2983" i="26"/>
  <c r="C2984" i="26"/>
  <c r="E2984" i="26"/>
  <c r="H2984" i="26"/>
  <c r="C2985" i="26"/>
  <c r="E2985" i="26"/>
  <c r="H2985" i="26"/>
  <c r="C2986" i="26"/>
  <c r="E2986" i="26"/>
  <c r="H2986" i="26"/>
  <c r="C2987" i="26"/>
  <c r="E2987" i="26"/>
  <c r="H2987" i="26"/>
  <c r="C2988" i="26"/>
  <c r="E2988" i="26"/>
  <c r="H2988" i="26"/>
  <c r="C2989" i="26"/>
  <c r="E2989" i="26"/>
  <c r="H2989" i="26"/>
  <c r="C2990" i="26"/>
  <c r="E2990" i="26"/>
  <c r="H2990" i="26"/>
  <c r="C2991" i="26"/>
  <c r="E2991" i="26"/>
  <c r="H2991" i="26"/>
  <c r="C2992" i="26"/>
  <c r="E2992" i="26"/>
  <c r="H2992" i="26"/>
  <c r="C2993" i="26"/>
  <c r="E2993" i="26"/>
  <c r="H2993" i="26"/>
  <c r="C2994" i="26"/>
  <c r="E2994" i="26"/>
  <c r="H2994" i="26"/>
  <c r="C2995" i="26"/>
  <c r="E2995" i="26"/>
  <c r="H2995" i="26"/>
  <c r="C2996" i="26"/>
  <c r="E2996" i="26"/>
  <c r="H2996" i="26"/>
  <c r="C2997" i="26"/>
  <c r="E2997" i="26"/>
  <c r="H2997" i="26"/>
  <c r="C2998" i="26"/>
  <c r="E2998" i="26"/>
  <c r="H2998" i="26"/>
  <c r="C2999" i="26"/>
  <c r="E2999" i="26"/>
  <c r="H2999" i="26"/>
  <c r="C3000" i="26"/>
  <c r="E3000" i="26"/>
  <c r="H3000" i="26"/>
  <c r="C3001" i="26"/>
  <c r="E3001" i="26"/>
  <c r="H3001" i="26"/>
  <c r="C3002" i="26"/>
  <c r="E3002" i="26"/>
  <c r="H3002" i="26"/>
  <c r="C3003" i="26"/>
  <c r="E3003" i="26"/>
  <c r="H3003" i="26"/>
  <c r="C3004" i="26"/>
  <c r="E3004" i="26"/>
  <c r="H3004" i="26"/>
  <c r="C3005" i="26"/>
  <c r="E3005" i="26"/>
  <c r="H3005" i="26"/>
  <c r="C3006" i="26"/>
  <c r="E3006" i="26"/>
  <c r="H3006" i="26"/>
  <c r="C3007" i="26"/>
  <c r="E3007" i="26"/>
  <c r="H3007" i="26"/>
  <c r="C3008" i="26"/>
  <c r="E3008" i="26"/>
  <c r="H3008" i="26"/>
  <c r="C3009" i="26"/>
  <c r="E3009" i="26"/>
  <c r="H3009" i="26"/>
  <c r="C3010" i="26"/>
  <c r="E3010" i="26"/>
  <c r="H3010" i="26"/>
  <c r="C3011" i="26"/>
  <c r="E3011" i="26"/>
  <c r="H3011" i="26"/>
  <c r="C3012" i="26"/>
  <c r="E3012" i="26"/>
  <c r="H3012" i="26"/>
  <c r="C3013" i="26"/>
  <c r="E3013" i="26"/>
  <c r="H3013" i="26"/>
  <c r="C3014" i="26"/>
  <c r="E3014" i="26"/>
  <c r="H3014" i="26"/>
  <c r="C3015" i="26"/>
  <c r="E3015" i="26"/>
  <c r="H3015" i="26"/>
  <c r="C3016" i="26"/>
  <c r="E3016" i="26"/>
  <c r="H3016" i="26"/>
  <c r="C3017" i="26"/>
  <c r="E3017" i="26"/>
  <c r="H3017" i="26"/>
  <c r="C3018" i="26"/>
  <c r="E3018" i="26"/>
  <c r="H3018" i="26"/>
  <c r="C3019" i="26"/>
  <c r="E3019" i="26"/>
  <c r="H3019" i="26"/>
  <c r="C3020" i="26"/>
  <c r="E3020" i="26"/>
  <c r="H3020" i="26"/>
  <c r="C3021" i="26"/>
  <c r="E3021" i="26"/>
  <c r="H3021" i="26"/>
  <c r="C3022" i="26"/>
  <c r="E3022" i="26"/>
  <c r="H3022" i="26"/>
  <c r="C3023" i="26"/>
  <c r="E3023" i="26"/>
  <c r="H3023" i="26"/>
  <c r="C3024" i="26"/>
  <c r="E3024" i="26"/>
  <c r="H3024" i="26"/>
  <c r="C3025" i="26"/>
  <c r="E3025" i="26"/>
  <c r="H3025" i="26"/>
  <c r="C3026" i="26"/>
  <c r="E3026" i="26"/>
  <c r="H3026" i="26"/>
  <c r="C3027" i="26"/>
  <c r="E3027" i="26"/>
  <c r="H3027" i="26"/>
  <c r="C3028" i="26"/>
  <c r="E3028" i="26"/>
  <c r="H3028" i="26"/>
  <c r="C3029" i="26"/>
  <c r="E3029" i="26"/>
  <c r="H3029" i="26"/>
  <c r="C3030" i="26"/>
  <c r="E3030" i="26"/>
  <c r="H3030" i="26"/>
  <c r="C3031" i="26"/>
  <c r="E3031" i="26"/>
  <c r="H3031" i="26"/>
  <c r="C3032" i="26"/>
  <c r="E3032" i="26"/>
  <c r="H3032" i="26"/>
  <c r="C2853" i="26"/>
  <c r="E2853" i="26"/>
  <c r="H2853" i="26"/>
  <c r="C2854" i="26"/>
  <c r="E2854" i="26"/>
  <c r="H2854" i="26"/>
  <c r="C2855" i="26"/>
  <c r="E2855" i="26"/>
  <c r="H2855" i="26"/>
  <c r="C2856" i="26"/>
  <c r="E2856" i="26"/>
  <c r="H2856" i="26"/>
  <c r="C2857" i="26"/>
  <c r="E2857" i="26"/>
  <c r="H2857" i="26"/>
  <c r="C2858" i="26"/>
  <c r="E2858" i="26"/>
  <c r="H2858" i="26"/>
  <c r="C2859" i="26"/>
  <c r="E2859" i="26"/>
  <c r="H2859" i="26"/>
  <c r="C2860" i="26"/>
  <c r="E2860" i="26"/>
  <c r="H2860" i="26"/>
  <c r="C2861" i="26"/>
  <c r="E2861" i="26"/>
  <c r="H2861" i="26"/>
  <c r="C2862" i="26"/>
  <c r="E2862" i="26"/>
  <c r="H2862" i="26"/>
  <c r="C2863" i="26"/>
  <c r="E2863" i="26"/>
  <c r="H2863" i="26"/>
  <c r="C2864" i="26"/>
  <c r="E2864" i="26"/>
  <c r="H2864" i="26"/>
  <c r="C2865" i="26"/>
  <c r="E2865" i="26"/>
  <c r="H2865" i="26"/>
  <c r="C2866" i="26"/>
  <c r="E2866" i="26"/>
  <c r="H2866" i="26"/>
  <c r="C2867" i="26"/>
  <c r="E2867" i="26"/>
  <c r="H2867" i="26"/>
  <c r="C2868" i="26"/>
  <c r="E2868" i="26"/>
  <c r="H2868" i="26"/>
  <c r="C2869" i="26"/>
  <c r="E2869" i="26"/>
  <c r="H2869" i="26"/>
  <c r="C2870" i="26"/>
  <c r="E2870" i="26"/>
  <c r="H2870" i="26"/>
  <c r="C2871" i="26"/>
  <c r="E2871" i="26"/>
  <c r="H2871" i="26"/>
  <c r="C2872" i="26"/>
  <c r="E2872" i="26"/>
  <c r="H2872" i="26"/>
  <c r="C2873" i="26"/>
  <c r="E2873" i="26"/>
  <c r="H2873" i="26"/>
  <c r="C2874" i="26"/>
  <c r="E2874" i="26"/>
  <c r="H2874" i="26"/>
  <c r="C2875" i="26"/>
  <c r="E2875" i="26"/>
  <c r="H2875" i="26"/>
  <c r="C2876" i="26"/>
  <c r="E2876" i="26"/>
  <c r="H2876" i="26"/>
  <c r="C2877" i="26"/>
  <c r="E2877" i="26"/>
  <c r="H2877" i="26"/>
  <c r="C2878" i="26"/>
  <c r="E2878" i="26"/>
  <c r="H2878" i="26"/>
  <c r="C2879" i="26"/>
  <c r="E2879" i="26"/>
  <c r="H2879" i="26"/>
  <c r="C2880" i="26"/>
  <c r="E2880" i="26"/>
  <c r="H2880" i="26"/>
  <c r="C2881" i="26"/>
  <c r="E2881" i="26"/>
  <c r="H2881" i="26"/>
  <c r="C2882" i="26"/>
  <c r="E2882" i="26"/>
  <c r="H2882" i="26"/>
  <c r="C2883" i="26"/>
  <c r="E2883" i="26"/>
  <c r="H2883" i="26"/>
  <c r="C2884" i="26"/>
  <c r="E2884" i="26"/>
  <c r="H2884" i="26"/>
  <c r="C2885" i="26"/>
  <c r="E2885" i="26"/>
  <c r="H2885" i="26"/>
  <c r="C2886" i="26"/>
  <c r="E2886" i="26"/>
  <c r="H2886" i="26"/>
  <c r="C2887" i="26"/>
  <c r="E2887" i="26"/>
  <c r="H2887" i="26"/>
  <c r="C2888" i="26"/>
  <c r="E2888" i="26"/>
  <c r="H2888" i="26"/>
  <c r="C2889" i="26"/>
  <c r="E2889" i="26"/>
  <c r="H2889" i="26"/>
  <c r="C2890" i="26"/>
  <c r="E2890" i="26"/>
  <c r="H2890" i="26"/>
  <c r="C2891" i="26"/>
  <c r="E2891" i="26"/>
  <c r="H2891" i="26"/>
  <c r="C2892" i="26"/>
  <c r="E2892" i="26"/>
  <c r="H2892" i="26"/>
  <c r="C2893" i="26"/>
  <c r="E2893" i="26"/>
  <c r="H2893" i="26"/>
  <c r="C2894" i="26"/>
  <c r="E2894" i="26"/>
  <c r="H2894" i="26"/>
  <c r="C2895" i="26"/>
  <c r="E2895" i="26"/>
  <c r="H2895" i="26"/>
  <c r="C2896" i="26"/>
  <c r="E2896" i="26"/>
  <c r="H2896" i="26"/>
  <c r="C2897" i="26"/>
  <c r="E2897" i="26"/>
  <c r="H2897" i="26"/>
  <c r="C2898" i="26"/>
  <c r="E2898" i="26"/>
  <c r="H2898" i="26"/>
  <c r="C2899" i="26"/>
  <c r="E2899" i="26"/>
  <c r="H2899" i="26"/>
  <c r="C2900" i="26"/>
  <c r="E2900" i="26"/>
  <c r="H2900" i="26"/>
  <c r="C2901" i="26"/>
  <c r="E2901" i="26"/>
  <c r="H2901" i="26"/>
  <c r="C2902" i="26"/>
  <c r="E2902" i="26"/>
  <c r="H2902" i="26"/>
  <c r="C2903" i="26"/>
  <c r="E2903" i="26"/>
  <c r="H2903" i="26"/>
  <c r="C2904" i="26"/>
  <c r="E2904" i="26"/>
  <c r="H2904" i="26"/>
  <c r="C2905" i="26"/>
  <c r="E2905" i="26"/>
  <c r="H2905" i="26"/>
  <c r="C2906" i="26"/>
  <c r="E2906" i="26"/>
  <c r="H2906" i="26"/>
  <c r="C2907" i="26"/>
  <c r="E2907" i="26"/>
  <c r="H2907" i="26"/>
  <c r="C2739" i="26"/>
  <c r="E2739" i="26"/>
  <c r="H2739" i="26"/>
  <c r="C2740" i="26"/>
  <c r="E2740" i="26"/>
  <c r="H2740" i="26"/>
  <c r="C2741" i="26"/>
  <c r="E2741" i="26"/>
  <c r="H2741" i="26"/>
  <c r="C2742" i="26"/>
  <c r="E2742" i="26"/>
  <c r="H2742" i="26"/>
  <c r="C2743" i="26"/>
  <c r="E2743" i="26"/>
  <c r="H2743" i="26"/>
  <c r="C2744" i="26"/>
  <c r="E2744" i="26"/>
  <c r="H2744" i="26"/>
  <c r="C2745" i="26"/>
  <c r="E2745" i="26"/>
  <c r="H2745" i="26"/>
  <c r="C2746" i="26"/>
  <c r="E2746" i="26"/>
  <c r="H2746" i="26"/>
  <c r="C2747" i="26"/>
  <c r="E2747" i="26"/>
  <c r="H2747" i="26"/>
  <c r="C2748" i="26"/>
  <c r="E2748" i="26"/>
  <c r="H2748" i="26"/>
  <c r="C2749" i="26"/>
  <c r="E2749" i="26"/>
  <c r="H2749" i="26"/>
  <c r="C2750" i="26"/>
  <c r="E2750" i="26"/>
  <c r="H2750" i="26"/>
  <c r="C2751" i="26"/>
  <c r="E2751" i="26"/>
  <c r="H2751" i="26"/>
  <c r="C2752" i="26"/>
  <c r="E2752" i="26"/>
  <c r="H2752" i="26"/>
  <c r="C2753" i="26"/>
  <c r="E2753" i="26"/>
  <c r="H2753" i="26"/>
  <c r="C2754" i="26"/>
  <c r="E2754" i="26"/>
  <c r="H2754" i="26"/>
  <c r="C2755" i="26"/>
  <c r="E2755" i="26"/>
  <c r="H2755" i="26"/>
  <c r="C2756" i="26"/>
  <c r="E2756" i="26"/>
  <c r="H2756" i="26"/>
  <c r="C2757" i="26"/>
  <c r="E2757" i="26"/>
  <c r="H2757" i="26"/>
  <c r="C2758" i="26"/>
  <c r="E2758" i="26"/>
  <c r="H2758" i="26"/>
  <c r="C2759" i="26"/>
  <c r="E2759" i="26"/>
  <c r="H2759" i="26"/>
  <c r="C2760" i="26"/>
  <c r="E2760" i="26"/>
  <c r="H2760" i="26"/>
  <c r="C2761" i="26"/>
  <c r="E2761" i="26"/>
  <c r="H2761" i="26"/>
  <c r="C2762" i="26"/>
  <c r="E2762" i="26"/>
  <c r="H2762" i="26"/>
  <c r="C2763" i="26"/>
  <c r="E2763" i="26"/>
  <c r="H2763" i="26"/>
  <c r="C2764" i="26"/>
  <c r="E2764" i="26"/>
  <c r="H2764" i="26"/>
  <c r="C2765" i="26"/>
  <c r="E2765" i="26"/>
  <c r="H2765" i="26"/>
  <c r="C2766" i="26"/>
  <c r="E2766" i="26"/>
  <c r="H2766" i="26"/>
  <c r="C2767" i="26"/>
  <c r="E2767" i="26"/>
  <c r="H2767" i="26"/>
  <c r="C2768" i="26"/>
  <c r="E2768" i="26"/>
  <c r="H2768" i="26"/>
  <c r="C2769" i="26"/>
  <c r="E2769" i="26"/>
  <c r="H2769" i="26"/>
  <c r="C2770" i="26"/>
  <c r="E2770" i="26"/>
  <c r="H2770" i="26"/>
  <c r="C2771" i="26"/>
  <c r="E2771" i="26"/>
  <c r="H2771" i="26"/>
  <c r="C2772" i="26"/>
  <c r="E2772" i="26"/>
  <c r="H2772" i="26"/>
  <c r="C2773" i="26"/>
  <c r="E2773" i="26"/>
  <c r="H2773" i="26"/>
  <c r="C2774" i="26"/>
  <c r="E2774" i="26"/>
  <c r="H2774" i="26"/>
  <c r="C2775" i="26"/>
  <c r="E2775" i="26"/>
  <c r="H2775" i="26"/>
  <c r="C2776" i="26"/>
  <c r="E2776" i="26"/>
  <c r="H2776" i="26"/>
  <c r="C2777" i="26"/>
  <c r="E2777" i="26"/>
  <c r="H2777" i="26"/>
  <c r="C2778" i="26"/>
  <c r="E2778" i="26"/>
  <c r="H2778" i="26"/>
  <c r="C2779" i="26"/>
  <c r="E2779" i="26"/>
  <c r="H2779" i="26"/>
  <c r="C2780" i="26"/>
  <c r="E2780" i="26"/>
  <c r="H2780" i="26"/>
  <c r="C2781" i="26"/>
  <c r="E2781" i="26"/>
  <c r="H2781" i="26"/>
  <c r="C2782" i="26"/>
  <c r="E2782" i="26"/>
  <c r="H2782" i="26"/>
  <c r="C2783" i="26"/>
  <c r="E2783" i="26"/>
  <c r="H2783" i="26"/>
  <c r="C2784" i="26"/>
  <c r="E2784" i="26"/>
  <c r="H2784" i="26"/>
  <c r="C2785" i="26"/>
  <c r="E2785" i="26"/>
  <c r="H2785" i="26"/>
  <c r="C2786" i="26"/>
  <c r="E2786" i="26"/>
  <c r="H2786" i="26"/>
  <c r="C2787" i="26"/>
  <c r="E2787" i="26"/>
  <c r="H2787" i="26"/>
  <c r="C2788" i="26"/>
  <c r="E2788" i="26"/>
  <c r="H2788" i="26"/>
  <c r="C2789" i="26"/>
  <c r="E2789" i="26"/>
  <c r="H2789" i="26"/>
  <c r="C2790" i="26"/>
  <c r="E2790" i="26"/>
  <c r="H2790" i="26"/>
  <c r="C2791" i="26"/>
  <c r="E2791" i="26"/>
  <c r="H2791" i="26"/>
  <c r="C2792" i="26"/>
  <c r="E2792" i="26"/>
  <c r="H2792" i="26"/>
  <c r="C2793" i="26"/>
  <c r="E2793" i="26"/>
  <c r="H2793" i="26"/>
  <c r="C2794" i="26"/>
  <c r="E2794" i="26"/>
  <c r="H2794" i="26"/>
  <c r="C2795" i="26"/>
  <c r="E2795" i="26"/>
  <c r="H2795" i="26"/>
  <c r="C2796" i="26"/>
  <c r="E2796" i="26"/>
  <c r="H2796" i="26"/>
  <c r="C2797" i="26"/>
  <c r="E2797" i="26"/>
  <c r="H2797" i="26"/>
  <c r="C2798" i="26"/>
  <c r="E2798" i="26"/>
  <c r="H2798" i="26"/>
  <c r="C2799" i="26"/>
  <c r="E2799" i="26"/>
  <c r="H2799" i="26"/>
  <c r="C2800" i="26"/>
  <c r="E2800" i="26"/>
  <c r="H2800" i="26"/>
  <c r="C2801" i="26"/>
  <c r="E2801" i="26"/>
  <c r="H2801" i="26"/>
  <c r="C2802" i="26"/>
  <c r="E2802" i="26"/>
  <c r="H2802" i="26"/>
  <c r="C2803" i="26"/>
  <c r="E2803" i="26"/>
  <c r="H2803" i="26"/>
  <c r="C2804" i="26"/>
  <c r="E2804" i="26"/>
  <c r="H2804" i="26"/>
  <c r="C2805" i="26"/>
  <c r="E2805" i="26"/>
  <c r="H2805" i="26"/>
  <c r="C2806" i="26"/>
  <c r="E2806" i="26"/>
  <c r="H2806" i="26"/>
  <c r="C2807" i="26"/>
  <c r="E2807" i="26"/>
  <c r="H2807" i="26"/>
  <c r="C2808" i="26"/>
  <c r="E2808" i="26"/>
  <c r="H2808" i="26"/>
  <c r="C2809" i="26"/>
  <c r="E2809" i="26"/>
  <c r="H2809" i="26"/>
  <c r="C2810" i="26"/>
  <c r="E2810" i="26"/>
  <c r="H2810" i="26"/>
  <c r="C2811" i="26"/>
  <c r="E2811" i="26"/>
  <c r="H2811" i="26"/>
  <c r="C2812" i="26"/>
  <c r="E2812" i="26"/>
  <c r="H2812" i="26"/>
  <c r="C2813" i="26"/>
  <c r="E2813" i="26"/>
  <c r="H2813" i="26"/>
  <c r="C2814" i="26"/>
  <c r="E2814" i="26"/>
  <c r="H2814" i="26"/>
  <c r="C2815" i="26"/>
  <c r="E2815" i="26"/>
  <c r="H2815" i="26"/>
  <c r="C2816" i="26"/>
  <c r="E2816" i="26"/>
  <c r="H2816" i="26"/>
  <c r="C2817" i="26"/>
  <c r="E2817" i="26"/>
  <c r="H2817" i="26"/>
  <c r="C2818" i="26"/>
  <c r="E2818" i="26"/>
  <c r="H2818" i="26"/>
  <c r="C2640" i="26"/>
  <c r="E2640" i="26"/>
  <c r="H2640" i="26"/>
  <c r="C2641" i="26"/>
  <c r="E2641" i="26"/>
  <c r="H2641" i="26"/>
  <c r="C2642" i="26"/>
  <c r="E2642" i="26"/>
  <c r="H2642" i="26"/>
  <c r="C2643" i="26"/>
  <c r="E2643" i="26"/>
  <c r="H2643" i="26"/>
  <c r="C2644" i="26"/>
  <c r="E2644" i="26"/>
  <c r="H2644" i="26"/>
  <c r="C2645" i="26"/>
  <c r="E2645" i="26"/>
  <c r="H2645" i="26"/>
  <c r="C2646" i="26"/>
  <c r="E2646" i="26"/>
  <c r="H2646" i="26"/>
  <c r="C2647" i="26"/>
  <c r="E2647" i="26"/>
  <c r="H2647" i="26"/>
  <c r="C2648" i="26"/>
  <c r="E2648" i="26"/>
  <c r="H2648" i="26"/>
  <c r="C2649" i="26"/>
  <c r="E2649" i="26"/>
  <c r="H2649" i="26"/>
  <c r="C2650" i="26"/>
  <c r="E2650" i="26"/>
  <c r="H2650" i="26"/>
  <c r="C2651" i="26"/>
  <c r="E2651" i="26"/>
  <c r="H2651" i="26"/>
  <c r="C2652" i="26"/>
  <c r="E2652" i="26"/>
  <c r="H2652" i="26"/>
  <c r="C2653" i="26"/>
  <c r="E2653" i="26"/>
  <c r="H2653" i="26"/>
  <c r="C2654" i="26"/>
  <c r="E2654" i="26"/>
  <c r="H2654" i="26"/>
  <c r="C2655" i="26"/>
  <c r="E2655" i="26"/>
  <c r="H2655" i="26"/>
  <c r="C2656" i="26"/>
  <c r="E2656" i="26"/>
  <c r="H2656" i="26"/>
  <c r="C2657" i="26"/>
  <c r="E2657" i="26"/>
  <c r="H2657" i="26"/>
  <c r="C2658" i="26"/>
  <c r="E2658" i="26"/>
  <c r="H2658" i="26"/>
  <c r="C2659" i="26"/>
  <c r="E2659" i="26"/>
  <c r="H2659" i="26"/>
  <c r="C2660" i="26"/>
  <c r="E2660" i="26"/>
  <c r="H2660" i="26"/>
  <c r="C2661" i="26"/>
  <c r="E2661" i="26"/>
  <c r="H2661" i="26"/>
  <c r="C2662" i="26"/>
  <c r="E2662" i="26"/>
  <c r="H2662" i="26"/>
  <c r="C2663" i="26"/>
  <c r="E2663" i="26"/>
  <c r="H2663" i="26"/>
  <c r="C2664" i="26"/>
  <c r="E2664" i="26"/>
  <c r="H2664" i="26"/>
  <c r="C2665" i="26"/>
  <c r="E2665" i="26"/>
  <c r="H2665" i="26"/>
  <c r="C2666" i="26"/>
  <c r="E2666" i="26"/>
  <c r="H2666" i="26"/>
  <c r="C2667" i="26"/>
  <c r="E2667" i="26"/>
  <c r="H2667" i="26"/>
  <c r="C2668" i="26"/>
  <c r="E2668" i="26"/>
  <c r="H2668" i="26"/>
  <c r="C2669" i="26"/>
  <c r="E2669" i="26"/>
  <c r="H2669" i="26"/>
  <c r="C2670" i="26"/>
  <c r="E2670" i="26"/>
  <c r="H2670" i="26"/>
  <c r="C2671" i="26"/>
  <c r="E2671" i="26"/>
  <c r="H2671" i="26"/>
  <c r="C2672" i="26"/>
  <c r="E2672" i="26"/>
  <c r="H2672" i="26"/>
  <c r="C2673" i="26"/>
  <c r="E2673" i="26"/>
  <c r="H2673" i="26"/>
  <c r="C2674" i="26"/>
  <c r="E2674" i="26"/>
  <c r="H2674" i="26"/>
  <c r="C2675" i="26"/>
  <c r="E2675" i="26"/>
  <c r="H2675" i="26"/>
  <c r="C2676" i="26"/>
  <c r="E2676" i="26"/>
  <c r="H2676" i="26"/>
  <c r="C2677" i="26"/>
  <c r="E2677" i="26"/>
  <c r="H2677" i="26"/>
  <c r="C2678" i="26"/>
  <c r="E2678" i="26"/>
  <c r="H2678" i="26"/>
  <c r="C2679" i="26"/>
  <c r="E2679" i="26"/>
  <c r="H2679" i="26"/>
  <c r="C2680" i="26"/>
  <c r="E2680" i="26"/>
  <c r="H2680" i="26"/>
  <c r="C2681" i="26"/>
  <c r="E2681" i="26"/>
  <c r="H2681" i="26"/>
  <c r="C2682" i="26"/>
  <c r="E2682" i="26"/>
  <c r="H2682" i="26"/>
  <c r="C2683" i="26"/>
  <c r="E2683" i="26"/>
  <c r="H2683" i="26"/>
  <c r="C2684" i="26"/>
  <c r="E2684" i="26"/>
  <c r="H2684" i="26"/>
  <c r="C2685" i="26"/>
  <c r="E2685" i="26"/>
  <c r="H2685" i="26"/>
  <c r="C2686" i="26"/>
  <c r="E2686" i="26"/>
  <c r="H2686" i="26"/>
  <c r="C2687" i="26"/>
  <c r="E2687" i="26"/>
  <c r="H2687" i="26"/>
  <c r="C2688" i="26"/>
  <c r="E2688" i="26"/>
  <c r="H2688" i="26"/>
  <c r="C2689" i="26"/>
  <c r="E2689" i="26"/>
  <c r="H2689" i="26"/>
  <c r="C2690" i="26"/>
  <c r="E2690" i="26"/>
  <c r="H2690" i="26"/>
  <c r="C2691" i="26"/>
  <c r="E2691" i="26"/>
  <c r="H2691" i="26"/>
  <c r="C2692" i="26"/>
  <c r="E2692" i="26"/>
  <c r="H2692" i="26"/>
  <c r="C2693" i="26"/>
  <c r="E2693" i="26"/>
  <c r="H2693" i="26"/>
  <c r="C2694" i="26"/>
  <c r="E2694" i="26"/>
  <c r="H2694" i="26"/>
  <c r="C2695" i="26"/>
  <c r="E2695" i="26"/>
  <c r="H2695" i="26"/>
  <c r="C2696" i="26"/>
  <c r="E2696" i="26"/>
  <c r="H2696" i="26"/>
  <c r="C2697" i="26"/>
  <c r="E2697" i="26"/>
  <c r="H2697" i="26"/>
  <c r="C2698" i="26"/>
  <c r="E2698" i="26"/>
  <c r="H2698" i="26"/>
  <c r="C2699" i="26"/>
  <c r="E2699" i="26"/>
  <c r="H2699" i="26"/>
  <c r="C2700" i="26"/>
  <c r="E2700" i="26"/>
  <c r="H2700" i="26"/>
  <c r="C2701" i="26"/>
  <c r="E2701" i="26"/>
  <c r="H2701" i="26"/>
  <c r="C2702" i="26"/>
  <c r="E2702" i="26"/>
  <c r="H2702" i="26"/>
  <c r="C2703" i="26"/>
  <c r="E2703" i="26"/>
  <c r="H2703" i="26"/>
  <c r="C2704" i="26"/>
  <c r="E2704" i="26"/>
  <c r="H2704" i="26"/>
  <c r="C2540" i="26"/>
  <c r="E2540" i="26"/>
  <c r="H2540" i="26"/>
  <c r="C2541" i="26"/>
  <c r="E2541" i="26"/>
  <c r="H2541" i="26"/>
  <c r="C2542" i="26"/>
  <c r="E2542" i="26"/>
  <c r="H2542" i="26"/>
  <c r="C2543" i="26"/>
  <c r="E2543" i="26"/>
  <c r="H2543" i="26"/>
  <c r="C2544" i="26"/>
  <c r="E2544" i="26"/>
  <c r="H2544" i="26"/>
  <c r="C2545" i="26"/>
  <c r="E2545" i="26"/>
  <c r="H2545" i="26"/>
  <c r="C2546" i="26"/>
  <c r="E2546" i="26"/>
  <c r="H2546" i="26"/>
  <c r="C2547" i="26"/>
  <c r="E2547" i="26"/>
  <c r="H2547" i="26"/>
  <c r="C2548" i="26"/>
  <c r="E2548" i="26"/>
  <c r="H2548" i="26"/>
  <c r="C2549" i="26"/>
  <c r="E2549" i="26"/>
  <c r="H2549" i="26"/>
  <c r="C2550" i="26"/>
  <c r="E2550" i="26"/>
  <c r="H2550" i="26"/>
  <c r="C2551" i="26"/>
  <c r="E2551" i="26"/>
  <c r="H2551" i="26"/>
  <c r="C2552" i="26"/>
  <c r="E2552" i="26"/>
  <c r="H2552" i="26"/>
  <c r="C2553" i="26"/>
  <c r="E2553" i="26"/>
  <c r="H2553" i="26"/>
  <c r="C2554" i="26"/>
  <c r="E2554" i="26"/>
  <c r="H2554" i="26"/>
  <c r="C2555" i="26"/>
  <c r="E2555" i="26"/>
  <c r="H2555" i="26"/>
  <c r="C2556" i="26"/>
  <c r="E2556" i="26"/>
  <c r="H2556" i="26"/>
  <c r="C2557" i="26"/>
  <c r="E2557" i="26"/>
  <c r="H2557" i="26"/>
  <c r="C2558" i="26"/>
  <c r="E2558" i="26"/>
  <c r="H2558" i="26"/>
  <c r="C2559" i="26"/>
  <c r="E2559" i="26"/>
  <c r="H2559" i="26"/>
  <c r="C2560" i="26"/>
  <c r="E2560" i="26"/>
  <c r="H2560" i="26"/>
  <c r="C2561" i="26"/>
  <c r="E2561" i="26"/>
  <c r="H2561" i="26"/>
  <c r="C2562" i="26"/>
  <c r="E2562" i="26"/>
  <c r="H2562" i="26"/>
  <c r="C2563" i="26"/>
  <c r="E2563" i="26"/>
  <c r="H2563" i="26"/>
  <c r="C2564" i="26"/>
  <c r="E2564" i="26"/>
  <c r="H2564" i="26"/>
  <c r="C2565" i="26"/>
  <c r="E2565" i="26"/>
  <c r="H2565" i="26"/>
  <c r="C2566" i="26"/>
  <c r="E2566" i="26"/>
  <c r="H2566" i="26"/>
  <c r="C2567" i="26"/>
  <c r="E2567" i="26"/>
  <c r="H2567" i="26"/>
  <c r="C2568" i="26"/>
  <c r="E2568" i="26"/>
  <c r="H2568" i="26"/>
  <c r="C2569" i="26"/>
  <c r="E2569" i="26"/>
  <c r="H2569" i="26"/>
  <c r="C2570" i="26"/>
  <c r="E2570" i="26"/>
  <c r="H2570" i="26"/>
  <c r="C2571" i="26"/>
  <c r="E2571" i="26"/>
  <c r="H2571" i="26"/>
  <c r="C2572" i="26"/>
  <c r="E2572" i="26"/>
  <c r="H2572" i="26"/>
  <c r="C2573" i="26"/>
  <c r="E2573" i="26"/>
  <c r="H2573" i="26"/>
  <c r="C2574" i="26"/>
  <c r="E2574" i="26"/>
  <c r="H2574" i="26"/>
  <c r="C2575" i="26"/>
  <c r="E2575" i="26"/>
  <c r="H2575" i="26"/>
  <c r="C2576" i="26"/>
  <c r="E2576" i="26"/>
  <c r="H2576" i="26"/>
  <c r="C2577" i="26"/>
  <c r="E2577" i="26"/>
  <c r="H2577" i="26"/>
  <c r="C2578" i="26"/>
  <c r="E2578" i="26"/>
  <c r="H2578" i="26"/>
  <c r="C2579" i="26"/>
  <c r="E2579" i="26"/>
  <c r="H2579" i="26"/>
  <c r="C2580" i="26"/>
  <c r="E2580" i="26"/>
  <c r="H2580" i="26"/>
  <c r="C2581" i="26"/>
  <c r="E2581" i="26"/>
  <c r="H2581" i="26"/>
  <c r="C2582" i="26"/>
  <c r="E2582" i="26"/>
  <c r="H2582" i="26"/>
  <c r="C2583" i="26"/>
  <c r="E2583" i="26"/>
  <c r="H2583" i="26"/>
  <c r="C2584" i="26"/>
  <c r="E2584" i="26"/>
  <c r="H2584" i="26"/>
  <c r="C2585" i="26"/>
  <c r="E2585" i="26"/>
  <c r="H2585" i="26"/>
  <c r="C2586" i="26"/>
  <c r="E2586" i="26"/>
  <c r="H2586" i="26"/>
  <c r="C2587" i="26"/>
  <c r="E2587" i="26"/>
  <c r="H2587" i="26"/>
  <c r="C2588" i="26"/>
  <c r="E2588" i="26"/>
  <c r="H2588" i="26"/>
  <c r="C2589" i="26"/>
  <c r="E2589" i="26"/>
  <c r="H2589" i="26"/>
  <c r="C2590" i="26"/>
  <c r="E2590" i="26"/>
  <c r="H2590" i="26"/>
  <c r="C2591" i="26"/>
  <c r="E2591" i="26"/>
  <c r="H2591" i="26"/>
  <c r="C2592" i="26"/>
  <c r="E2592" i="26"/>
  <c r="H2592" i="26"/>
  <c r="C2593" i="26"/>
  <c r="E2593" i="26"/>
  <c r="H2593" i="26"/>
  <c r="C2594" i="26"/>
  <c r="E2594" i="26"/>
  <c r="H2594" i="26"/>
  <c r="C2595" i="26"/>
  <c r="E2595" i="26"/>
  <c r="H2595" i="26"/>
  <c r="C2596" i="26"/>
  <c r="E2596" i="26"/>
  <c r="H2596" i="26"/>
  <c r="C2597" i="26"/>
  <c r="E2597" i="26"/>
  <c r="H2597" i="26"/>
  <c r="C2598" i="26"/>
  <c r="E2598" i="26"/>
  <c r="H2598" i="26"/>
  <c r="C2599" i="26"/>
  <c r="E2599" i="26"/>
  <c r="H2599" i="26"/>
  <c r="C2600" i="26"/>
  <c r="E2600" i="26"/>
  <c r="H2600" i="26"/>
  <c r="C2601" i="26"/>
  <c r="E2601" i="26"/>
  <c r="H2601" i="26"/>
  <c r="C2602" i="26"/>
  <c r="E2602" i="26"/>
  <c r="H2602" i="26"/>
  <c r="C2603" i="26"/>
  <c r="E2603" i="26"/>
  <c r="H2603" i="26"/>
  <c r="C2604" i="26"/>
  <c r="E2604" i="26"/>
  <c r="H2604" i="26"/>
  <c r="C2605" i="26"/>
  <c r="E2605" i="26"/>
  <c r="H2605" i="26"/>
  <c r="C2431" i="26"/>
  <c r="E2431" i="26"/>
  <c r="H2431" i="26"/>
  <c r="C2432" i="26"/>
  <c r="E2432" i="26"/>
  <c r="H2432" i="26"/>
  <c r="C2433" i="26"/>
  <c r="E2433" i="26"/>
  <c r="H2433" i="26"/>
  <c r="C2434" i="26"/>
  <c r="E2434" i="26"/>
  <c r="H2434" i="26"/>
  <c r="C2435" i="26"/>
  <c r="E2435" i="26"/>
  <c r="H2435" i="26"/>
  <c r="C2436" i="26"/>
  <c r="E2436" i="26"/>
  <c r="H2436" i="26"/>
  <c r="C2437" i="26"/>
  <c r="E2437" i="26"/>
  <c r="H2437" i="26"/>
  <c r="C2438" i="26"/>
  <c r="E2438" i="26"/>
  <c r="H2438" i="26"/>
  <c r="C2439" i="26"/>
  <c r="E2439" i="26"/>
  <c r="H2439" i="26"/>
  <c r="C2440" i="26"/>
  <c r="E2440" i="26"/>
  <c r="H2440" i="26"/>
  <c r="C2441" i="26"/>
  <c r="E2441" i="26"/>
  <c r="H2441" i="26"/>
  <c r="C2442" i="26"/>
  <c r="E2442" i="26"/>
  <c r="H2442" i="26"/>
  <c r="C2443" i="26"/>
  <c r="E2443" i="26"/>
  <c r="H2443" i="26"/>
  <c r="C2444" i="26"/>
  <c r="E2444" i="26"/>
  <c r="H2444" i="26"/>
  <c r="C2445" i="26"/>
  <c r="E2445" i="26"/>
  <c r="H2445" i="26"/>
  <c r="C2446" i="26"/>
  <c r="E2446" i="26"/>
  <c r="H2446" i="26"/>
  <c r="C2447" i="26"/>
  <c r="E2447" i="26"/>
  <c r="H2447" i="26"/>
  <c r="C2448" i="26"/>
  <c r="E2448" i="26"/>
  <c r="H2448" i="26"/>
  <c r="C2449" i="26"/>
  <c r="E2449" i="26"/>
  <c r="H2449" i="26"/>
  <c r="C2450" i="26"/>
  <c r="E2450" i="26"/>
  <c r="H2450" i="26"/>
  <c r="C2451" i="26"/>
  <c r="E2451" i="26"/>
  <c r="H2451" i="26"/>
  <c r="C2452" i="26"/>
  <c r="E2452" i="26"/>
  <c r="H2452" i="26"/>
  <c r="C2453" i="26"/>
  <c r="E2453" i="26"/>
  <c r="H2453" i="26"/>
  <c r="C2454" i="26"/>
  <c r="E2454" i="26"/>
  <c r="H2454" i="26"/>
  <c r="C2455" i="26"/>
  <c r="E2455" i="26"/>
  <c r="H2455" i="26"/>
  <c r="C2456" i="26"/>
  <c r="E2456" i="26"/>
  <c r="H2456" i="26"/>
  <c r="C2457" i="26"/>
  <c r="E2457" i="26"/>
  <c r="H2457" i="26"/>
  <c r="C2458" i="26"/>
  <c r="E2458" i="26"/>
  <c r="H2458" i="26"/>
  <c r="C2459" i="26"/>
  <c r="E2459" i="26"/>
  <c r="H2459" i="26"/>
  <c r="C2460" i="26"/>
  <c r="E2460" i="26"/>
  <c r="H2460" i="26"/>
  <c r="C2461" i="26"/>
  <c r="E2461" i="26"/>
  <c r="H2461" i="26"/>
  <c r="C2462" i="26"/>
  <c r="E2462" i="26"/>
  <c r="H2462" i="26"/>
  <c r="C2463" i="26"/>
  <c r="E2463" i="26"/>
  <c r="H2463" i="26"/>
  <c r="C2464" i="26"/>
  <c r="E2464" i="26"/>
  <c r="H2464" i="26"/>
  <c r="C2465" i="26"/>
  <c r="E2465" i="26"/>
  <c r="H2465" i="26"/>
  <c r="C2466" i="26"/>
  <c r="E2466" i="26"/>
  <c r="H2466" i="26"/>
  <c r="C2467" i="26"/>
  <c r="E2467" i="26"/>
  <c r="H2467" i="26"/>
  <c r="C2468" i="26"/>
  <c r="E2468" i="26"/>
  <c r="H2468" i="26"/>
  <c r="C2469" i="26"/>
  <c r="E2469" i="26"/>
  <c r="H2469" i="26"/>
  <c r="C2470" i="26"/>
  <c r="E2470" i="26"/>
  <c r="H2470" i="26"/>
  <c r="C2471" i="26"/>
  <c r="E2471" i="26"/>
  <c r="H2471" i="26"/>
  <c r="C2472" i="26"/>
  <c r="E2472" i="26"/>
  <c r="H2472" i="26"/>
  <c r="C2473" i="26"/>
  <c r="E2473" i="26"/>
  <c r="H2473" i="26"/>
  <c r="C2474" i="26"/>
  <c r="E2474" i="26"/>
  <c r="H2474" i="26"/>
  <c r="C2475" i="26"/>
  <c r="E2475" i="26"/>
  <c r="H2475" i="26"/>
  <c r="C2476" i="26"/>
  <c r="E2476" i="26"/>
  <c r="H2476" i="26"/>
  <c r="C2477" i="26"/>
  <c r="E2477" i="26"/>
  <c r="H2477" i="26"/>
  <c r="C2478" i="26"/>
  <c r="E2478" i="26"/>
  <c r="H2478" i="26"/>
  <c r="C2479" i="26"/>
  <c r="E2479" i="26"/>
  <c r="H2479" i="26"/>
  <c r="C2480" i="26"/>
  <c r="E2480" i="26"/>
  <c r="H2480" i="26"/>
  <c r="C2481" i="26"/>
  <c r="E2481" i="26"/>
  <c r="H2481" i="26"/>
  <c r="C2482" i="26"/>
  <c r="E2482" i="26"/>
  <c r="H2482" i="26"/>
  <c r="C2483" i="26"/>
  <c r="E2483" i="26"/>
  <c r="H2483" i="26"/>
  <c r="C2484" i="26"/>
  <c r="E2484" i="26"/>
  <c r="H2484" i="26"/>
  <c r="C2485" i="26"/>
  <c r="E2485" i="26"/>
  <c r="H2485" i="26"/>
  <c r="C2486" i="26"/>
  <c r="E2486" i="26"/>
  <c r="H2486" i="26"/>
  <c r="C2487" i="26"/>
  <c r="E2487" i="26"/>
  <c r="H2487" i="26"/>
  <c r="C2488" i="26"/>
  <c r="E2488" i="26"/>
  <c r="H2488" i="26"/>
  <c r="C2489" i="26"/>
  <c r="E2489" i="26"/>
  <c r="H2489" i="26"/>
  <c r="C2490" i="26"/>
  <c r="E2490" i="26"/>
  <c r="H2490" i="26"/>
  <c r="C2491" i="26"/>
  <c r="E2491" i="26"/>
  <c r="H2491" i="26"/>
  <c r="C2492" i="26"/>
  <c r="E2492" i="26"/>
  <c r="H2492" i="26"/>
  <c r="C2493" i="26"/>
  <c r="E2493" i="26"/>
  <c r="H2493" i="26"/>
  <c r="C2494" i="26"/>
  <c r="E2494" i="26"/>
  <c r="H2494" i="26"/>
  <c r="C2495" i="26"/>
  <c r="E2495" i="26"/>
  <c r="H2495" i="26"/>
  <c r="C2496" i="26"/>
  <c r="E2496" i="26"/>
  <c r="H2496" i="26"/>
  <c r="C2497" i="26"/>
  <c r="E2497" i="26"/>
  <c r="H2497" i="26"/>
  <c r="C2498" i="26"/>
  <c r="E2498" i="26"/>
  <c r="H2498" i="26"/>
  <c r="C2499" i="26"/>
  <c r="E2499" i="26"/>
  <c r="H2499" i="26"/>
  <c r="C2500" i="26"/>
  <c r="E2500" i="26"/>
  <c r="H2500" i="26"/>
  <c r="C2501" i="26"/>
  <c r="E2501" i="26"/>
  <c r="H2501" i="26"/>
  <c r="C2502" i="26"/>
  <c r="E2502" i="26"/>
  <c r="H2502" i="26"/>
  <c r="C2503" i="26"/>
  <c r="E2503" i="26"/>
  <c r="H2503" i="26"/>
  <c r="C2504" i="26"/>
  <c r="E2504" i="26"/>
  <c r="H2504" i="26"/>
  <c r="C2505" i="26"/>
  <c r="E2505" i="26"/>
  <c r="H2505" i="26"/>
  <c r="C2317" i="26"/>
  <c r="E2317" i="26"/>
  <c r="H2317" i="26"/>
  <c r="C2318" i="26"/>
  <c r="E2318" i="26"/>
  <c r="H2318" i="26"/>
  <c r="C2319" i="26"/>
  <c r="E2319" i="26"/>
  <c r="H2319" i="26"/>
  <c r="C2320" i="26"/>
  <c r="E2320" i="26"/>
  <c r="H2320" i="26"/>
  <c r="C2321" i="26"/>
  <c r="E2321" i="26"/>
  <c r="H2321" i="26"/>
  <c r="C2322" i="26"/>
  <c r="E2322" i="26"/>
  <c r="H2322" i="26"/>
  <c r="C2323" i="26"/>
  <c r="E2323" i="26"/>
  <c r="H2323" i="26"/>
  <c r="C2324" i="26"/>
  <c r="E2324" i="26"/>
  <c r="H2324" i="26"/>
  <c r="C2325" i="26"/>
  <c r="E2325" i="26"/>
  <c r="H2325" i="26"/>
  <c r="C2326" i="26"/>
  <c r="E2326" i="26"/>
  <c r="H2326" i="26"/>
  <c r="C2327" i="26"/>
  <c r="E2327" i="26"/>
  <c r="H2327" i="26"/>
  <c r="C2328" i="26"/>
  <c r="E2328" i="26"/>
  <c r="H2328" i="26"/>
  <c r="C2329" i="26"/>
  <c r="E2329" i="26"/>
  <c r="H2329" i="26"/>
  <c r="C2330" i="26"/>
  <c r="E2330" i="26"/>
  <c r="H2330" i="26"/>
  <c r="C2331" i="26"/>
  <c r="E2331" i="26"/>
  <c r="H2331" i="26"/>
  <c r="C2332" i="26"/>
  <c r="E2332" i="26"/>
  <c r="H2332" i="26"/>
  <c r="C2333" i="26"/>
  <c r="E2333" i="26"/>
  <c r="H2333" i="26"/>
  <c r="C2334" i="26"/>
  <c r="E2334" i="26"/>
  <c r="H2334" i="26"/>
  <c r="C2335" i="26"/>
  <c r="E2335" i="26"/>
  <c r="H2335" i="26"/>
  <c r="C2336" i="26"/>
  <c r="E2336" i="26"/>
  <c r="H2336" i="26"/>
  <c r="C2337" i="26"/>
  <c r="E2337" i="26"/>
  <c r="H2337" i="26"/>
  <c r="C2338" i="26"/>
  <c r="E2338" i="26"/>
  <c r="H2338" i="26"/>
  <c r="C2339" i="26"/>
  <c r="E2339" i="26"/>
  <c r="H2339" i="26"/>
  <c r="C2340" i="26"/>
  <c r="E2340" i="26"/>
  <c r="H2340" i="26"/>
  <c r="C2341" i="26"/>
  <c r="E2341" i="26"/>
  <c r="H2341" i="26"/>
  <c r="C2342" i="26"/>
  <c r="E2342" i="26"/>
  <c r="H2342" i="26"/>
  <c r="C2343" i="26"/>
  <c r="E2343" i="26"/>
  <c r="H2343" i="26"/>
  <c r="C2344" i="26"/>
  <c r="E2344" i="26"/>
  <c r="H2344" i="26"/>
  <c r="C2345" i="26"/>
  <c r="E2345" i="26"/>
  <c r="H2345" i="26"/>
  <c r="C2346" i="26"/>
  <c r="E2346" i="26"/>
  <c r="H2346" i="26"/>
  <c r="C2347" i="26"/>
  <c r="E2347" i="26"/>
  <c r="H2347" i="26"/>
  <c r="C2348" i="26"/>
  <c r="E2348" i="26"/>
  <c r="H2348" i="26"/>
  <c r="C2349" i="26"/>
  <c r="E2349" i="26"/>
  <c r="H2349" i="26"/>
  <c r="C2350" i="26"/>
  <c r="E2350" i="26"/>
  <c r="H2350" i="26"/>
  <c r="C2351" i="26"/>
  <c r="E2351" i="26"/>
  <c r="H2351" i="26"/>
  <c r="C2352" i="26"/>
  <c r="E2352" i="26"/>
  <c r="H2352" i="26"/>
  <c r="C2353" i="26"/>
  <c r="E2353" i="26"/>
  <c r="H2353" i="26"/>
  <c r="C2354" i="26"/>
  <c r="E2354" i="26"/>
  <c r="H2354" i="26"/>
  <c r="C2355" i="26"/>
  <c r="E2355" i="26"/>
  <c r="H2355" i="26"/>
  <c r="C2356" i="26"/>
  <c r="E2356" i="26"/>
  <c r="H2356" i="26"/>
  <c r="C2357" i="26"/>
  <c r="E2357" i="26"/>
  <c r="H2357" i="26"/>
  <c r="C2358" i="26"/>
  <c r="E2358" i="26"/>
  <c r="H2358" i="26"/>
  <c r="C2359" i="26"/>
  <c r="E2359" i="26"/>
  <c r="H2359" i="26"/>
  <c r="C2360" i="26"/>
  <c r="E2360" i="26"/>
  <c r="H2360" i="26"/>
  <c r="C2361" i="26"/>
  <c r="E2361" i="26"/>
  <c r="H2361" i="26"/>
  <c r="C2362" i="26"/>
  <c r="E2362" i="26"/>
  <c r="H2362" i="26"/>
  <c r="C2363" i="26"/>
  <c r="E2363" i="26"/>
  <c r="H2363" i="26"/>
  <c r="C2364" i="26"/>
  <c r="E2364" i="26"/>
  <c r="H2364" i="26"/>
  <c r="C2365" i="26"/>
  <c r="E2365" i="26"/>
  <c r="H2365" i="26"/>
  <c r="C2366" i="26"/>
  <c r="E2366" i="26"/>
  <c r="H2366" i="26"/>
  <c r="C2367" i="26"/>
  <c r="E2367" i="26"/>
  <c r="H2367" i="26"/>
  <c r="C2368" i="26"/>
  <c r="E2368" i="26"/>
  <c r="H2368" i="26"/>
  <c r="C2369" i="26"/>
  <c r="E2369" i="26"/>
  <c r="H2369" i="26"/>
  <c r="C2370" i="26"/>
  <c r="E2370" i="26"/>
  <c r="H2370" i="26"/>
  <c r="C2371" i="26"/>
  <c r="E2371" i="26"/>
  <c r="H2371" i="26"/>
  <c r="C2372" i="26"/>
  <c r="E2372" i="26"/>
  <c r="H2372" i="26"/>
  <c r="C2373" i="26"/>
  <c r="E2373" i="26"/>
  <c r="H2373" i="26"/>
  <c r="C2374" i="26"/>
  <c r="E2374" i="26"/>
  <c r="H2374" i="26"/>
  <c r="C2375" i="26"/>
  <c r="E2375" i="26"/>
  <c r="H2375" i="26"/>
  <c r="C2376" i="26"/>
  <c r="E2376" i="26"/>
  <c r="H2376" i="26"/>
  <c r="C2377" i="26"/>
  <c r="E2377" i="26"/>
  <c r="H2377" i="26"/>
  <c r="C2378" i="26"/>
  <c r="E2378" i="26"/>
  <c r="H2378" i="26"/>
  <c r="C2379" i="26"/>
  <c r="E2379" i="26"/>
  <c r="H2379" i="26"/>
  <c r="C2380" i="26"/>
  <c r="E2380" i="26"/>
  <c r="H2380" i="26"/>
  <c r="C2381" i="26"/>
  <c r="E2381" i="26"/>
  <c r="H2381" i="26"/>
  <c r="C2382" i="26"/>
  <c r="E2382" i="26"/>
  <c r="H2382" i="26"/>
  <c r="C2383" i="26"/>
  <c r="E2383" i="26"/>
  <c r="H2383" i="26"/>
  <c r="C2384" i="26"/>
  <c r="E2384" i="26"/>
  <c r="H2384" i="26"/>
  <c r="C2385" i="26"/>
  <c r="E2385" i="26"/>
  <c r="H2385" i="26"/>
  <c r="C2386" i="26"/>
  <c r="E2386" i="26"/>
  <c r="H2386" i="26"/>
  <c r="C2387" i="26"/>
  <c r="E2387" i="26"/>
  <c r="H2387" i="26"/>
  <c r="C2388" i="26"/>
  <c r="E2388" i="26"/>
  <c r="H2388" i="26"/>
  <c r="C2389" i="26"/>
  <c r="E2389" i="26"/>
  <c r="H2389" i="26"/>
  <c r="C2390" i="26"/>
  <c r="E2390" i="26"/>
  <c r="H2390" i="26"/>
  <c r="C2391" i="26"/>
  <c r="E2391" i="26"/>
  <c r="H2391" i="26"/>
  <c r="C2392" i="26"/>
  <c r="E2392" i="26"/>
  <c r="H2392" i="26"/>
  <c r="C2393" i="26"/>
  <c r="E2393" i="26"/>
  <c r="H2393" i="26"/>
  <c r="C2394" i="26"/>
  <c r="E2394" i="26"/>
  <c r="H2394" i="26"/>
  <c r="C2395" i="26"/>
  <c r="E2395" i="26"/>
  <c r="H2395" i="26"/>
  <c r="C2396" i="26"/>
  <c r="E2396" i="26"/>
  <c r="H2396" i="26"/>
  <c r="C2211" i="26"/>
  <c r="E2211" i="26"/>
  <c r="H2211" i="26"/>
  <c r="C2212" i="26"/>
  <c r="E2212" i="26"/>
  <c r="H2212" i="26"/>
  <c r="C2213" i="26"/>
  <c r="E2213" i="26"/>
  <c r="H2213" i="26"/>
  <c r="C2214" i="26"/>
  <c r="E2214" i="26"/>
  <c r="H2214" i="26"/>
  <c r="C2215" i="26"/>
  <c r="E2215" i="26"/>
  <c r="H2215" i="26"/>
  <c r="C2216" i="26"/>
  <c r="E2216" i="26"/>
  <c r="H2216" i="26"/>
  <c r="C2217" i="26"/>
  <c r="E2217" i="26"/>
  <c r="H2217" i="26"/>
  <c r="C2218" i="26"/>
  <c r="E2218" i="26"/>
  <c r="H2218" i="26"/>
  <c r="C2219" i="26"/>
  <c r="E2219" i="26"/>
  <c r="H2219" i="26"/>
  <c r="C2220" i="26"/>
  <c r="E2220" i="26"/>
  <c r="H2220" i="26"/>
  <c r="C2221" i="26"/>
  <c r="E2221" i="26"/>
  <c r="H2221" i="26"/>
  <c r="C2222" i="26"/>
  <c r="E2222" i="26"/>
  <c r="H2222" i="26"/>
  <c r="C2223" i="26"/>
  <c r="E2223" i="26"/>
  <c r="H2223" i="26"/>
  <c r="C2224" i="26"/>
  <c r="E2224" i="26"/>
  <c r="H2224" i="26"/>
  <c r="C2225" i="26"/>
  <c r="E2225" i="26"/>
  <c r="H2225" i="26"/>
  <c r="C2226" i="26"/>
  <c r="E2226" i="26"/>
  <c r="H2226" i="26"/>
  <c r="C2227" i="26"/>
  <c r="E2227" i="26"/>
  <c r="H2227" i="26"/>
  <c r="C2228" i="26"/>
  <c r="E2228" i="26"/>
  <c r="H2228" i="26"/>
  <c r="C2229" i="26"/>
  <c r="E2229" i="26"/>
  <c r="H2229" i="26"/>
  <c r="C2230" i="26"/>
  <c r="E2230" i="26"/>
  <c r="H2230" i="26"/>
  <c r="C2231" i="26"/>
  <c r="E2231" i="26"/>
  <c r="H2231" i="26"/>
  <c r="C2232" i="26"/>
  <c r="E2232" i="26"/>
  <c r="H2232" i="26"/>
  <c r="C2233" i="26"/>
  <c r="E2233" i="26"/>
  <c r="H2233" i="26"/>
  <c r="C2234" i="26"/>
  <c r="E2234" i="26"/>
  <c r="H2234" i="26"/>
  <c r="C2235" i="26"/>
  <c r="E2235" i="26"/>
  <c r="H2235" i="26"/>
  <c r="C2236" i="26"/>
  <c r="E2236" i="26"/>
  <c r="H2236" i="26"/>
  <c r="C2237" i="26"/>
  <c r="E2237" i="26"/>
  <c r="H2237" i="26"/>
  <c r="C2238" i="26"/>
  <c r="E2238" i="26"/>
  <c r="H2238" i="26"/>
  <c r="C2239" i="26"/>
  <c r="E2239" i="26"/>
  <c r="H2239" i="26"/>
  <c r="C2240" i="26"/>
  <c r="E2240" i="26"/>
  <c r="H2240" i="26"/>
  <c r="C2241" i="26"/>
  <c r="E2241" i="26"/>
  <c r="H2241" i="26"/>
  <c r="C2242" i="26"/>
  <c r="E2242" i="26"/>
  <c r="H2242" i="26"/>
  <c r="C2243" i="26"/>
  <c r="E2243" i="26"/>
  <c r="H2243" i="26"/>
  <c r="C2244" i="26"/>
  <c r="E2244" i="26"/>
  <c r="H2244" i="26"/>
  <c r="C2245" i="26"/>
  <c r="E2245" i="26"/>
  <c r="H2245" i="26"/>
  <c r="C2246" i="26"/>
  <c r="E2246" i="26"/>
  <c r="H2246" i="26"/>
  <c r="C2247" i="26"/>
  <c r="E2247" i="26"/>
  <c r="H2247" i="26"/>
  <c r="C2248" i="26"/>
  <c r="E2248" i="26"/>
  <c r="H2248" i="26"/>
  <c r="C2249" i="26"/>
  <c r="E2249" i="26"/>
  <c r="H2249" i="26"/>
  <c r="C2250" i="26"/>
  <c r="E2250" i="26"/>
  <c r="H2250" i="26"/>
  <c r="C2251" i="26"/>
  <c r="E2251" i="26"/>
  <c r="H2251" i="26"/>
  <c r="C2252" i="26"/>
  <c r="E2252" i="26"/>
  <c r="H2252" i="26"/>
  <c r="C2253" i="26"/>
  <c r="E2253" i="26"/>
  <c r="H2253" i="26"/>
  <c r="C2254" i="26"/>
  <c r="E2254" i="26"/>
  <c r="H2254" i="26"/>
  <c r="C2255" i="26"/>
  <c r="E2255" i="26"/>
  <c r="H2255" i="26"/>
  <c r="C2256" i="26"/>
  <c r="E2256" i="26"/>
  <c r="H2256" i="26"/>
  <c r="C2257" i="26"/>
  <c r="E2257" i="26"/>
  <c r="H2257" i="26"/>
  <c r="C2258" i="26"/>
  <c r="E2258" i="26"/>
  <c r="H2258" i="26"/>
  <c r="C2259" i="26"/>
  <c r="E2259" i="26"/>
  <c r="H2259" i="26"/>
  <c r="C2260" i="26"/>
  <c r="E2260" i="26"/>
  <c r="H2260" i="26"/>
  <c r="C2261" i="26"/>
  <c r="E2261" i="26"/>
  <c r="H2261" i="26"/>
  <c r="C2262" i="26"/>
  <c r="E2262" i="26"/>
  <c r="H2262" i="26"/>
  <c r="C2263" i="26"/>
  <c r="E2263" i="26"/>
  <c r="H2263" i="26"/>
  <c r="C2264" i="26"/>
  <c r="E2264" i="26"/>
  <c r="H2264" i="26"/>
  <c r="C2265" i="26"/>
  <c r="E2265" i="26"/>
  <c r="H2265" i="26"/>
  <c r="C2266" i="26"/>
  <c r="E2266" i="26"/>
  <c r="H2266" i="26"/>
  <c r="C2267" i="26"/>
  <c r="E2267" i="26"/>
  <c r="H2267" i="26"/>
  <c r="C2268" i="26"/>
  <c r="E2268" i="26"/>
  <c r="H2268" i="26"/>
  <c r="C2269" i="26"/>
  <c r="E2269" i="26"/>
  <c r="H2269" i="26"/>
  <c r="C2270" i="26"/>
  <c r="E2270" i="26"/>
  <c r="H2270" i="26"/>
  <c r="C2271" i="26"/>
  <c r="E2271" i="26"/>
  <c r="H2271" i="26"/>
  <c r="C2272" i="26"/>
  <c r="E2272" i="26"/>
  <c r="H2272" i="26"/>
  <c r="C2273" i="26"/>
  <c r="E2273" i="26"/>
  <c r="H2273" i="26"/>
  <c r="C2274" i="26"/>
  <c r="E2274" i="26"/>
  <c r="H2274" i="26"/>
  <c r="C2275" i="26"/>
  <c r="E2275" i="26"/>
  <c r="H2275" i="26"/>
  <c r="C2276" i="26"/>
  <c r="E2276" i="26"/>
  <c r="H2276" i="26"/>
  <c r="C2277" i="26"/>
  <c r="E2277" i="26"/>
  <c r="H2277" i="26"/>
  <c r="C2278" i="26"/>
  <c r="E2278" i="26"/>
  <c r="H2278" i="26"/>
  <c r="C2279" i="26"/>
  <c r="E2279" i="26"/>
  <c r="H2279" i="26"/>
  <c r="C2280" i="26"/>
  <c r="E2280" i="26"/>
  <c r="H2280" i="26"/>
  <c r="C2281" i="26"/>
  <c r="E2281" i="26"/>
  <c r="H2281" i="26"/>
  <c r="C2282" i="26"/>
  <c r="E2282" i="26"/>
  <c r="H2282" i="26"/>
  <c r="C2106" i="26"/>
  <c r="E2106" i="26"/>
  <c r="H2106" i="26"/>
  <c r="C2107" i="26"/>
  <c r="E2107" i="26"/>
  <c r="H2107" i="26"/>
  <c r="C2108" i="26"/>
  <c r="E2108" i="26"/>
  <c r="H2108" i="26"/>
  <c r="C2109" i="26"/>
  <c r="E2109" i="26"/>
  <c r="H2109" i="26"/>
  <c r="C2110" i="26"/>
  <c r="E2110" i="26"/>
  <c r="H2110" i="26"/>
  <c r="C2111" i="26"/>
  <c r="E2111" i="26"/>
  <c r="H2111" i="26"/>
  <c r="C2112" i="26"/>
  <c r="E2112" i="26"/>
  <c r="H2112" i="26"/>
  <c r="C2113" i="26"/>
  <c r="E2113" i="26"/>
  <c r="H2113" i="26"/>
  <c r="C2114" i="26"/>
  <c r="E2114" i="26"/>
  <c r="H2114" i="26"/>
  <c r="C2115" i="26"/>
  <c r="E2115" i="26"/>
  <c r="H2115" i="26"/>
  <c r="C2116" i="26"/>
  <c r="E2116" i="26"/>
  <c r="H2116" i="26"/>
  <c r="C2117" i="26"/>
  <c r="E2117" i="26"/>
  <c r="H2117" i="26"/>
  <c r="C2118" i="26"/>
  <c r="E2118" i="26"/>
  <c r="H2118" i="26"/>
  <c r="C2119" i="26"/>
  <c r="E2119" i="26"/>
  <c r="H2119" i="26"/>
  <c r="C2120" i="26"/>
  <c r="E2120" i="26"/>
  <c r="H2120" i="26"/>
  <c r="C2121" i="26"/>
  <c r="E2121" i="26"/>
  <c r="H2121" i="26"/>
  <c r="C2122" i="26"/>
  <c r="E2122" i="26"/>
  <c r="H2122" i="26"/>
  <c r="C2123" i="26"/>
  <c r="E2123" i="26"/>
  <c r="H2123" i="26"/>
  <c r="C2124" i="26"/>
  <c r="E2124" i="26"/>
  <c r="H2124" i="26"/>
  <c r="C2125" i="26"/>
  <c r="E2125" i="26"/>
  <c r="H2125" i="26"/>
  <c r="C2126" i="26"/>
  <c r="E2126" i="26"/>
  <c r="H2126" i="26"/>
  <c r="C2127" i="26"/>
  <c r="E2127" i="26"/>
  <c r="H2127" i="26"/>
  <c r="C2128" i="26"/>
  <c r="E2128" i="26"/>
  <c r="H2128" i="26"/>
  <c r="C2129" i="26"/>
  <c r="E2129" i="26"/>
  <c r="H2129" i="26"/>
  <c r="C2130" i="26"/>
  <c r="E2130" i="26"/>
  <c r="H2130" i="26"/>
  <c r="C2131" i="26"/>
  <c r="E2131" i="26"/>
  <c r="H2131" i="26"/>
  <c r="C2132" i="26"/>
  <c r="E2132" i="26"/>
  <c r="H2132" i="26"/>
  <c r="C2133" i="26"/>
  <c r="E2133" i="26"/>
  <c r="H2133" i="26"/>
  <c r="C2134" i="26"/>
  <c r="E2134" i="26"/>
  <c r="H2134" i="26"/>
  <c r="C2135" i="26"/>
  <c r="E2135" i="26"/>
  <c r="H2135" i="26"/>
  <c r="C2136" i="26"/>
  <c r="E2136" i="26"/>
  <c r="H2136" i="26"/>
  <c r="C2137" i="26"/>
  <c r="E2137" i="26"/>
  <c r="H2137" i="26"/>
  <c r="C2138" i="26"/>
  <c r="E2138" i="26"/>
  <c r="H2138" i="26"/>
  <c r="C2139" i="26"/>
  <c r="E2139" i="26"/>
  <c r="H2139" i="26"/>
  <c r="C2140" i="26"/>
  <c r="E2140" i="26"/>
  <c r="H2140" i="26"/>
  <c r="C2141" i="26"/>
  <c r="E2141" i="26"/>
  <c r="H2141" i="26"/>
  <c r="C2142" i="26"/>
  <c r="E2142" i="26"/>
  <c r="H2142" i="26"/>
  <c r="C2143" i="26"/>
  <c r="E2143" i="26"/>
  <c r="H2143" i="26"/>
  <c r="C2144" i="26"/>
  <c r="E2144" i="26"/>
  <c r="H2144" i="26"/>
  <c r="C2145" i="26"/>
  <c r="E2145" i="26"/>
  <c r="H2145" i="26"/>
  <c r="C2146" i="26"/>
  <c r="E2146" i="26"/>
  <c r="H2146" i="26"/>
  <c r="C2147" i="26"/>
  <c r="E2147" i="26"/>
  <c r="H2147" i="26"/>
  <c r="C2148" i="26"/>
  <c r="E2148" i="26"/>
  <c r="H2148" i="26"/>
  <c r="C2149" i="26"/>
  <c r="E2149" i="26"/>
  <c r="H2149" i="26"/>
  <c r="C2150" i="26"/>
  <c r="E2150" i="26"/>
  <c r="H2150" i="26"/>
  <c r="C2151" i="26"/>
  <c r="E2151" i="26"/>
  <c r="H2151" i="26"/>
  <c r="C2152" i="26"/>
  <c r="E2152" i="26"/>
  <c r="H2152" i="26"/>
  <c r="C2153" i="26"/>
  <c r="E2153" i="26"/>
  <c r="H2153" i="26"/>
  <c r="C2154" i="26"/>
  <c r="E2154" i="26"/>
  <c r="H2154" i="26"/>
  <c r="C2155" i="26"/>
  <c r="E2155" i="26"/>
  <c r="H2155" i="26"/>
  <c r="C2156" i="26"/>
  <c r="E2156" i="26"/>
  <c r="H2156" i="26"/>
  <c r="C2157" i="26"/>
  <c r="E2157" i="26"/>
  <c r="H2157" i="26"/>
  <c r="C2158" i="26"/>
  <c r="E2158" i="26"/>
  <c r="H2158" i="26"/>
  <c r="C2159" i="26"/>
  <c r="E2159" i="26"/>
  <c r="H2159" i="26"/>
  <c r="C2160" i="26"/>
  <c r="E2160" i="26"/>
  <c r="H2160" i="26"/>
  <c r="C2161" i="26"/>
  <c r="E2161" i="26"/>
  <c r="H2161" i="26"/>
  <c r="C2162" i="26"/>
  <c r="E2162" i="26"/>
  <c r="H2162" i="26"/>
  <c r="C2163" i="26"/>
  <c r="E2163" i="26"/>
  <c r="H2163" i="26"/>
  <c r="C2164" i="26"/>
  <c r="E2164" i="26"/>
  <c r="H2164" i="26"/>
  <c r="C2165" i="26"/>
  <c r="E2165" i="26"/>
  <c r="H2165" i="26"/>
  <c r="C2166" i="26"/>
  <c r="E2166" i="26"/>
  <c r="H2166" i="26"/>
  <c r="C2167" i="26"/>
  <c r="E2167" i="26"/>
  <c r="H2167" i="26"/>
  <c r="C2168" i="26"/>
  <c r="E2168" i="26"/>
  <c r="H2168" i="26"/>
  <c r="C2169" i="26"/>
  <c r="E2169" i="26"/>
  <c r="H2169" i="26"/>
  <c r="C2170" i="26"/>
  <c r="E2170" i="26"/>
  <c r="H2170" i="26"/>
  <c r="C2171" i="26"/>
  <c r="E2171" i="26"/>
  <c r="H2171" i="26"/>
  <c r="C2172" i="26"/>
  <c r="E2172" i="26"/>
  <c r="H2172" i="26"/>
  <c r="C2173" i="26"/>
  <c r="E2173" i="26"/>
  <c r="H2173" i="26"/>
  <c r="C2174" i="26"/>
  <c r="E2174" i="26"/>
  <c r="H2174" i="26"/>
  <c r="C2175" i="26"/>
  <c r="E2175" i="26"/>
  <c r="H2175" i="26"/>
  <c r="C2176" i="26"/>
  <c r="E2176" i="26"/>
  <c r="H2176" i="26"/>
  <c r="C2003" i="26"/>
  <c r="E2003" i="26"/>
  <c r="H2003" i="26"/>
  <c r="C2004" i="26"/>
  <c r="E2004" i="26"/>
  <c r="H2004" i="26"/>
  <c r="C2005" i="26"/>
  <c r="E2005" i="26"/>
  <c r="H2005" i="26"/>
  <c r="C2006" i="26"/>
  <c r="E2006" i="26"/>
  <c r="H2006" i="26"/>
  <c r="C2007" i="26"/>
  <c r="E2007" i="26"/>
  <c r="H2007" i="26"/>
  <c r="C2008" i="26"/>
  <c r="E2008" i="26"/>
  <c r="H2008" i="26"/>
  <c r="C2009" i="26"/>
  <c r="E2009" i="26"/>
  <c r="H2009" i="26"/>
  <c r="C2010" i="26"/>
  <c r="E2010" i="26"/>
  <c r="H2010" i="26"/>
  <c r="C2011" i="26"/>
  <c r="E2011" i="26"/>
  <c r="H2011" i="26"/>
  <c r="C2012" i="26"/>
  <c r="E2012" i="26"/>
  <c r="H2012" i="26"/>
  <c r="C2013" i="26"/>
  <c r="E2013" i="26"/>
  <c r="H2013" i="26"/>
  <c r="C2014" i="26"/>
  <c r="E2014" i="26"/>
  <c r="H2014" i="26"/>
  <c r="C2015" i="26"/>
  <c r="E2015" i="26"/>
  <c r="H2015" i="26"/>
  <c r="C2016" i="26"/>
  <c r="E2016" i="26"/>
  <c r="H2016" i="26"/>
  <c r="C2017" i="26"/>
  <c r="E2017" i="26"/>
  <c r="H2017" i="26"/>
  <c r="C2018" i="26"/>
  <c r="E2018" i="26"/>
  <c r="H2018" i="26"/>
  <c r="C2019" i="26"/>
  <c r="E2019" i="26"/>
  <c r="H2019" i="26"/>
  <c r="C2020" i="26"/>
  <c r="E2020" i="26"/>
  <c r="H2020" i="26"/>
  <c r="C2021" i="26"/>
  <c r="E2021" i="26"/>
  <c r="H2021" i="26"/>
  <c r="C2022" i="26"/>
  <c r="E2022" i="26"/>
  <c r="H2022" i="26"/>
  <c r="C2023" i="26"/>
  <c r="E2023" i="26"/>
  <c r="H2023" i="26"/>
  <c r="C2024" i="26"/>
  <c r="E2024" i="26"/>
  <c r="H2024" i="26"/>
  <c r="C2025" i="26"/>
  <c r="E2025" i="26"/>
  <c r="H2025" i="26"/>
  <c r="C2026" i="26"/>
  <c r="E2026" i="26"/>
  <c r="H2026" i="26"/>
  <c r="C2027" i="26"/>
  <c r="E2027" i="26"/>
  <c r="H2027" i="26"/>
  <c r="C2028" i="26"/>
  <c r="E2028" i="26"/>
  <c r="H2028" i="26"/>
  <c r="C2029" i="26"/>
  <c r="E2029" i="26"/>
  <c r="H2029" i="26"/>
  <c r="C2030" i="26"/>
  <c r="E2030" i="26"/>
  <c r="H2030" i="26"/>
  <c r="C2031" i="26"/>
  <c r="E2031" i="26"/>
  <c r="H2031" i="26"/>
  <c r="C2032" i="26"/>
  <c r="E2032" i="26"/>
  <c r="H2032" i="26"/>
  <c r="C2033" i="26"/>
  <c r="E2033" i="26"/>
  <c r="H2033" i="26"/>
  <c r="C2034" i="26"/>
  <c r="E2034" i="26"/>
  <c r="H2034" i="26"/>
  <c r="C2035" i="26"/>
  <c r="E2035" i="26"/>
  <c r="H2035" i="26"/>
  <c r="C2036" i="26"/>
  <c r="E2036" i="26"/>
  <c r="H2036" i="26"/>
  <c r="C2037" i="26"/>
  <c r="E2037" i="26"/>
  <c r="H2037" i="26"/>
  <c r="C2038" i="26"/>
  <c r="E2038" i="26"/>
  <c r="H2038" i="26"/>
  <c r="C2039" i="26"/>
  <c r="E2039" i="26"/>
  <c r="H2039" i="26"/>
  <c r="C2040" i="26"/>
  <c r="E2040" i="26"/>
  <c r="H2040" i="26"/>
  <c r="C2041" i="26"/>
  <c r="E2041" i="26"/>
  <c r="H2041" i="26"/>
  <c r="C2042" i="26"/>
  <c r="E2042" i="26"/>
  <c r="H2042" i="26"/>
  <c r="C2043" i="26"/>
  <c r="E2043" i="26"/>
  <c r="H2043" i="26"/>
  <c r="C2044" i="26"/>
  <c r="E2044" i="26"/>
  <c r="H2044" i="26"/>
  <c r="C2045" i="26"/>
  <c r="E2045" i="26"/>
  <c r="H2045" i="26"/>
  <c r="C2046" i="26"/>
  <c r="E2046" i="26"/>
  <c r="H2046" i="26"/>
  <c r="C2047" i="26"/>
  <c r="E2047" i="26"/>
  <c r="H2047" i="26"/>
  <c r="C2048" i="26"/>
  <c r="E2048" i="26"/>
  <c r="H2048" i="26"/>
  <c r="C2049" i="26"/>
  <c r="E2049" i="26"/>
  <c r="H2049" i="26"/>
  <c r="C2050" i="26"/>
  <c r="E2050" i="26"/>
  <c r="H2050" i="26"/>
  <c r="C2051" i="26"/>
  <c r="E2051" i="26"/>
  <c r="H2051" i="26"/>
  <c r="C2052" i="26"/>
  <c r="E2052" i="26"/>
  <c r="H2052" i="26"/>
  <c r="C2053" i="26"/>
  <c r="E2053" i="26"/>
  <c r="H2053" i="26"/>
  <c r="C2054" i="26"/>
  <c r="E2054" i="26"/>
  <c r="H2054" i="26"/>
  <c r="C2055" i="26"/>
  <c r="E2055" i="26"/>
  <c r="H2055" i="26"/>
  <c r="C2056" i="26"/>
  <c r="E2056" i="26"/>
  <c r="H2056" i="26"/>
  <c r="C2057" i="26"/>
  <c r="E2057" i="26"/>
  <c r="H2057" i="26"/>
  <c r="C2058" i="26"/>
  <c r="E2058" i="26"/>
  <c r="H2058" i="26"/>
  <c r="C2059" i="26"/>
  <c r="E2059" i="26"/>
  <c r="H2059" i="26"/>
  <c r="C2060" i="26"/>
  <c r="E2060" i="26"/>
  <c r="H2060" i="26"/>
  <c r="C2061" i="26"/>
  <c r="E2061" i="26"/>
  <c r="H2061" i="26"/>
  <c r="C2062" i="26"/>
  <c r="E2062" i="26"/>
  <c r="H2062" i="26"/>
  <c r="C2063" i="26"/>
  <c r="E2063" i="26"/>
  <c r="H2063" i="26"/>
  <c r="C2064" i="26"/>
  <c r="E2064" i="26"/>
  <c r="H2064" i="26"/>
  <c r="C2065" i="26"/>
  <c r="E2065" i="26"/>
  <c r="H2065" i="26"/>
  <c r="C2066" i="26"/>
  <c r="E2066" i="26"/>
  <c r="H2066" i="26"/>
  <c r="C2067" i="26"/>
  <c r="E2067" i="26"/>
  <c r="H2067" i="26"/>
  <c r="C2068" i="26"/>
  <c r="E2068" i="26"/>
  <c r="H2068" i="26"/>
  <c r="C2069" i="26"/>
  <c r="E2069" i="26"/>
  <c r="H2069" i="26"/>
  <c r="C2070" i="26"/>
  <c r="E2070" i="26"/>
  <c r="H2070" i="26"/>
  <c r="C2071" i="26"/>
  <c r="E2071" i="26"/>
  <c r="H2071" i="26"/>
  <c r="C1894" i="26"/>
  <c r="E1894" i="26"/>
  <c r="H1894" i="26"/>
  <c r="C1895" i="26"/>
  <c r="E1895" i="26"/>
  <c r="H1895" i="26"/>
  <c r="C1896" i="26"/>
  <c r="E1896" i="26"/>
  <c r="H1896" i="26"/>
  <c r="C1897" i="26"/>
  <c r="E1897" i="26"/>
  <c r="H1897" i="26"/>
  <c r="C1898" i="26"/>
  <c r="E1898" i="26"/>
  <c r="H1898" i="26"/>
  <c r="C1899" i="26"/>
  <c r="E1899" i="26"/>
  <c r="H1899" i="26"/>
  <c r="C1900" i="26"/>
  <c r="E1900" i="26"/>
  <c r="H1900" i="26"/>
  <c r="C1901" i="26"/>
  <c r="E1901" i="26"/>
  <c r="H1901" i="26"/>
  <c r="C1902" i="26"/>
  <c r="E1902" i="26"/>
  <c r="H1902" i="26"/>
  <c r="C1903" i="26"/>
  <c r="E1903" i="26"/>
  <c r="H1903" i="26"/>
  <c r="C1904" i="26"/>
  <c r="E1904" i="26"/>
  <c r="H1904" i="26"/>
  <c r="C1905" i="26"/>
  <c r="E1905" i="26"/>
  <c r="H1905" i="26"/>
  <c r="C1906" i="26"/>
  <c r="E1906" i="26"/>
  <c r="H1906" i="26"/>
  <c r="C1907" i="26"/>
  <c r="E1907" i="26"/>
  <c r="H1907" i="26"/>
  <c r="C1908" i="26"/>
  <c r="E1908" i="26"/>
  <c r="H1908" i="26"/>
  <c r="C1909" i="26"/>
  <c r="E1909" i="26"/>
  <c r="H1909" i="26"/>
  <c r="C1910" i="26"/>
  <c r="E1910" i="26"/>
  <c r="H1910" i="26"/>
  <c r="C1911" i="26"/>
  <c r="E1911" i="26"/>
  <c r="H1911" i="26"/>
  <c r="C1912" i="26"/>
  <c r="E1912" i="26"/>
  <c r="H1912" i="26"/>
  <c r="C1913" i="26"/>
  <c r="E1913" i="26"/>
  <c r="H1913" i="26"/>
  <c r="C1914" i="26"/>
  <c r="E1914" i="26"/>
  <c r="H1914" i="26"/>
  <c r="C1915" i="26"/>
  <c r="E1915" i="26"/>
  <c r="H1915" i="26"/>
  <c r="C1916" i="26"/>
  <c r="E1916" i="26"/>
  <c r="H1916" i="26"/>
  <c r="C1917" i="26"/>
  <c r="E1917" i="26"/>
  <c r="H1917" i="26"/>
  <c r="C1918" i="26"/>
  <c r="E1918" i="26"/>
  <c r="H1918" i="26"/>
  <c r="C1919" i="26"/>
  <c r="E1919" i="26"/>
  <c r="H1919" i="26"/>
  <c r="C1920" i="26"/>
  <c r="E1920" i="26"/>
  <c r="H1920" i="26"/>
  <c r="C1921" i="26"/>
  <c r="E1921" i="26"/>
  <c r="H1921" i="26"/>
  <c r="C1922" i="26"/>
  <c r="E1922" i="26"/>
  <c r="H1922" i="26"/>
  <c r="C1923" i="26"/>
  <c r="E1923" i="26"/>
  <c r="H1923" i="26"/>
  <c r="C1924" i="26"/>
  <c r="E1924" i="26"/>
  <c r="H1924" i="26"/>
  <c r="C1925" i="26"/>
  <c r="E1925" i="26"/>
  <c r="H1925" i="26"/>
  <c r="C1926" i="26"/>
  <c r="E1926" i="26"/>
  <c r="H1926" i="26"/>
  <c r="C1927" i="26"/>
  <c r="E1927" i="26"/>
  <c r="H1927" i="26"/>
  <c r="C1928" i="26"/>
  <c r="E1928" i="26"/>
  <c r="H1928" i="26"/>
  <c r="C1929" i="26"/>
  <c r="E1929" i="26"/>
  <c r="H1929" i="26"/>
  <c r="C1930" i="26"/>
  <c r="E1930" i="26"/>
  <c r="H1930" i="26"/>
  <c r="C1931" i="26"/>
  <c r="E1931" i="26"/>
  <c r="H1931" i="26"/>
  <c r="C1932" i="26"/>
  <c r="E1932" i="26"/>
  <c r="H1932" i="26"/>
  <c r="C1933" i="26"/>
  <c r="E1933" i="26"/>
  <c r="H1933" i="26"/>
  <c r="C1934" i="26"/>
  <c r="E1934" i="26"/>
  <c r="H1934" i="26"/>
  <c r="C1935" i="26"/>
  <c r="E1935" i="26"/>
  <c r="H1935" i="26"/>
  <c r="C1936" i="26"/>
  <c r="E1936" i="26"/>
  <c r="H1936" i="26"/>
  <c r="C1937" i="26"/>
  <c r="E1937" i="26"/>
  <c r="H1937" i="26"/>
  <c r="C1938" i="26"/>
  <c r="E1938" i="26"/>
  <c r="H1938" i="26"/>
  <c r="C1939" i="26"/>
  <c r="E1939" i="26"/>
  <c r="H1939" i="26"/>
  <c r="C1940" i="26"/>
  <c r="E1940" i="26"/>
  <c r="H1940" i="26"/>
  <c r="C1941" i="26"/>
  <c r="E1941" i="26"/>
  <c r="H1941" i="26"/>
  <c r="C1942" i="26"/>
  <c r="E1942" i="26"/>
  <c r="H1942" i="26"/>
  <c r="C1943" i="26"/>
  <c r="E1943" i="26"/>
  <c r="H1943" i="26"/>
  <c r="C1944" i="26"/>
  <c r="E1944" i="26"/>
  <c r="H1944" i="26"/>
  <c r="C1945" i="26"/>
  <c r="E1945" i="26"/>
  <c r="H1945" i="26"/>
  <c r="C1946" i="26"/>
  <c r="E1946" i="26"/>
  <c r="H1946" i="26"/>
  <c r="C1947" i="26"/>
  <c r="E1947" i="26"/>
  <c r="H1947" i="26"/>
  <c r="C1948" i="26"/>
  <c r="E1948" i="26"/>
  <c r="H1948" i="26"/>
  <c r="C1949" i="26"/>
  <c r="E1949" i="26"/>
  <c r="H1949" i="26"/>
  <c r="C1950" i="26"/>
  <c r="E1950" i="26"/>
  <c r="H1950" i="26"/>
  <c r="C1951" i="26"/>
  <c r="E1951" i="26"/>
  <c r="H1951" i="26"/>
  <c r="C1952" i="26"/>
  <c r="E1952" i="26"/>
  <c r="H1952" i="26"/>
  <c r="C1953" i="26"/>
  <c r="E1953" i="26"/>
  <c r="H1953" i="26"/>
  <c r="C1954" i="26"/>
  <c r="E1954" i="26"/>
  <c r="H1954" i="26"/>
  <c r="C1955" i="26"/>
  <c r="E1955" i="26"/>
  <c r="H1955" i="26"/>
  <c r="C1956" i="26"/>
  <c r="E1956" i="26"/>
  <c r="H1956" i="26"/>
  <c r="C1957" i="26"/>
  <c r="E1957" i="26"/>
  <c r="H1957" i="26"/>
  <c r="C1958" i="26"/>
  <c r="E1958" i="26"/>
  <c r="H1958" i="26"/>
  <c r="C1959" i="26"/>
  <c r="E1959" i="26"/>
  <c r="H1959" i="26"/>
  <c r="C1960" i="26"/>
  <c r="E1960" i="26"/>
  <c r="H1960" i="26"/>
  <c r="C1961" i="26"/>
  <c r="E1961" i="26"/>
  <c r="H1961" i="26"/>
  <c r="C1962" i="26"/>
  <c r="E1962" i="26"/>
  <c r="H1962" i="26"/>
  <c r="C1963" i="26"/>
  <c r="E1963" i="26"/>
  <c r="H1963" i="26"/>
  <c r="C1964" i="26"/>
  <c r="E1964" i="26"/>
  <c r="H1964" i="26"/>
  <c r="C1965" i="26"/>
  <c r="E1965" i="26"/>
  <c r="H1965" i="26"/>
  <c r="C1966" i="26"/>
  <c r="E1966" i="26"/>
  <c r="H1966" i="26"/>
  <c r="C1967" i="26"/>
  <c r="E1967" i="26"/>
  <c r="H1967" i="26"/>
  <c r="C1968" i="26"/>
  <c r="E1968" i="26"/>
  <c r="H1968" i="26"/>
  <c r="C1774" i="26"/>
  <c r="E1774" i="26"/>
  <c r="H1774" i="26"/>
  <c r="C1775" i="26"/>
  <c r="E1775" i="26"/>
  <c r="H1775" i="26"/>
  <c r="C1776" i="26"/>
  <c r="E1776" i="26"/>
  <c r="H1776" i="26"/>
  <c r="C1777" i="26"/>
  <c r="E1777" i="26"/>
  <c r="H1777" i="26"/>
  <c r="C1778" i="26"/>
  <c r="E1778" i="26"/>
  <c r="H1778" i="26"/>
  <c r="C1779" i="26"/>
  <c r="E1779" i="26"/>
  <c r="H1779" i="26"/>
  <c r="C1780" i="26"/>
  <c r="E1780" i="26"/>
  <c r="H1780" i="26"/>
  <c r="C1781" i="26"/>
  <c r="E1781" i="26"/>
  <c r="H1781" i="26"/>
  <c r="C1782" i="26"/>
  <c r="E1782" i="26"/>
  <c r="H1782" i="26"/>
  <c r="C1783" i="26"/>
  <c r="E1783" i="26"/>
  <c r="H1783" i="26"/>
  <c r="C1784" i="26"/>
  <c r="E1784" i="26"/>
  <c r="H1784" i="26"/>
  <c r="C1785" i="26"/>
  <c r="E1785" i="26"/>
  <c r="H1785" i="26"/>
  <c r="C1786" i="26"/>
  <c r="E1786" i="26"/>
  <c r="H1786" i="26"/>
  <c r="C1787" i="26"/>
  <c r="E1787" i="26"/>
  <c r="H1787" i="26"/>
  <c r="C1788" i="26"/>
  <c r="E1788" i="26"/>
  <c r="H1788" i="26"/>
  <c r="C1789" i="26"/>
  <c r="E1789" i="26"/>
  <c r="H1789" i="26"/>
  <c r="C1790" i="26"/>
  <c r="E1790" i="26"/>
  <c r="H1790" i="26"/>
  <c r="C1791" i="26"/>
  <c r="E1791" i="26"/>
  <c r="H1791" i="26"/>
  <c r="C1792" i="26"/>
  <c r="E1792" i="26"/>
  <c r="H1792" i="26"/>
  <c r="C1793" i="26"/>
  <c r="E1793" i="26"/>
  <c r="H1793" i="26"/>
  <c r="C1794" i="26"/>
  <c r="E1794" i="26"/>
  <c r="H1794" i="26"/>
  <c r="C1795" i="26"/>
  <c r="E1795" i="26"/>
  <c r="H1795" i="26"/>
  <c r="C1796" i="26"/>
  <c r="E1796" i="26"/>
  <c r="H1796" i="26"/>
  <c r="C1797" i="26"/>
  <c r="E1797" i="26"/>
  <c r="H1797" i="26"/>
  <c r="C1798" i="26"/>
  <c r="E1798" i="26"/>
  <c r="H1798" i="26"/>
  <c r="C1799" i="26"/>
  <c r="E1799" i="26"/>
  <c r="H1799" i="26"/>
  <c r="C1800" i="26"/>
  <c r="E1800" i="26"/>
  <c r="H1800" i="26"/>
  <c r="C1801" i="26"/>
  <c r="E1801" i="26"/>
  <c r="H1801" i="26"/>
  <c r="C1802" i="26"/>
  <c r="E1802" i="26"/>
  <c r="H1802" i="26"/>
  <c r="C1803" i="26"/>
  <c r="E1803" i="26"/>
  <c r="H1803" i="26"/>
  <c r="C1804" i="26"/>
  <c r="E1804" i="26"/>
  <c r="H1804" i="26"/>
  <c r="C1805" i="26"/>
  <c r="E1805" i="26"/>
  <c r="H1805" i="26"/>
  <c r="C1806" i="26"/>
  <c r="E1806" i="26"/>
  <c r="H1806" i="26"/>
  <c r="C1807" i="26"/>
  <c r="E1807" i="26"/>
  <c r="H1807" i="26"/>
  <c r="C1808" i="26"/>
  <c r="E1808" i="26"/>
  <c r="H1808" i="26"/>
  <c r="C1809" i="26"/>
  <c r="E1809" i="26"/>
  <c r="H1809" i="26"/>
  <c r="C1810" i="26"/>
  <c r="E1810" i="26"/>
  <c r="H1810" i="26"/>
  <c r="C1811" i="26"/>
  <c r="E1811" i="26"/>
  <c r="H1811" i="26"/>
  <c r="C1812" i="26"/>
  <c r="E1812" i="26"/>
  <c r="H1812" i="26"/>
  <c r="C1813" i="26"/>
  <c r="E1813" i="26"/>
  <c r="H1813" i="26"/>
  <c r="C1814" i="26"/>
  <c r="E1814" i="26"/>
  <c r="H1814" i="26"/>
  <c r="C1815" i="26"/>
  <c r="E1815" i="26"/>
  <c r="H1815" i="26"/>
  <c r="C1816" i="26"/>
  <c r="E1816" i="26"/>
  <c r="H1816" i="26"/>
  <c r="C1817" i="26"/>
  <c r="E1817" i="26"/>
  <c r="H1817" i="26"/>
  <c r="C1818" i="26"/>
  <c r="E1818" i="26"/>
  <c r="H1818" i="26"/>
  <c r="C1819" i="26"/>
  <c r="E1819" i="26"/>
  <c r="H1819" i="26"/>
  <c r="C1820" i="26"/>
  <c r="E1820" i="26"/>
  <c r="H1820" i="26"/>
  <c r="C1821" i="26"/>
  <c r="E1821" i="26"/>
  <c r="H1821" i="26"/>
  <c r="C1822" i="26"/>
  <c r="E1822" i="26"/>
  <c r="H1822" i="26"/>
  <c r="C1823" i="26"/>
  <c r="E1823" i="26"/>
  <c r="H1823" i="26"/>
  <c r="C1824" i="26"/>
  <c r="E1824" i="26"/>
  <c r="H1824" i="26"/>
  <c r="C1825" i="26"/>
  <c r="E1825" i="26"/>
  <c r="H1825" i="26"/>
  <c r="C1826" i="26"/>
  <c r="E1826" i="26"/>
  <c r="H1826" i="26"/>
  <c r="C1827" i="26"/>
  <c r="E1827" i="26"/>
  <c r="H1827" i="26"/>
  <c r="C1828" i="26"/>
  <c r="E1828" i="26"/>
  <c r="H1828" i="26"/>
  <c r="C1829" i="26"/>
  <c r="E1829" i="26"/>
  <c r="H1829" i="26"/>
  <c r="C1830" i="26"/>
  <c r="E1830" i="26"/>
  <c r="H1830" i="26"/>
  <c r="C1831" i="26"/>
  <c r="E1831" i="26"/>
  <c r="H1831" i="26"/>
  <c r="C1832" i="26"/>
  <c r="E1832" i="26"/>
  <c r="H1832" i="26"/>
  <c r="C1833" i="26"/>
  <c r="E1833" i="26"/>
  <c r="H1833" i="26"/>
  <c r="C1834" i="26"/>
  <c r="E1834" i="26"/>
  <c r="H1834" i="26"/>
  <c r="C1835" i="26"/>
  <c r="E1835" i="26"/>
  <c r="H1835" i="26"/>
  <c r="C1836" i="26"/>
  <c r="E1836" i="26"/>
  <c r="H1836" i="26"/>
  <c r="C1837" i="26"/>
  <c r="E1837" i="26"/>
  <c r="H1837" i="26"/>
  <c r="C1838" i="26"/>
  <c r="E1838" i="26"/>
  <c r="H1838" i="26"/>
  <c r="C1839" i="26"/>
  <c r="E1839" i="26"/>
  <c r="H1839" i="26"/>
  <c r="C1840" i="26"/>
  <c r="E1840" i="26"/>
  <c r="H1840" i="26"/>
  <c r="C1841" i="26"/>
  <c r="E1841" i="26"/>
  <c r="H1841" i="26"/>
  <c r="C1842" i="26"/>
  <c r="E1842" i="26"/>
  <c r="H1842" i="26"/>
  <c r="C1843" i="26"/>
  <c r="E1843" i="26"/>
  <c r="H1843" i="26"/>
  <c r="C1844" i="26"/>
  <c r="E1844" i="26"/>
  <c r="H1844" i="26"/>
  <c r="C1845" i="26"/>
  <c r="E1845" i="26"/>
  <c r="H1845" i="26"/>
  <c r="C1846" i="26"/>
  <c r="E1846" i="26"/>
  <c r="H1846" i="26"/>
  <c r="C1847" i="26"/>
  <c r="E1847" i="26"/>
  <c r="H1847" i="26"/>
  <c r="C1848" i="26"/>
  <c r="E1848" i="26"/>
  <c r="H1848" i="26"/>
  <c r="C1849" i="26"/>
  <c r="E1849" i="26"/>
  <c r="H1849" i="26"/>
  <c r="C1850" i="26"/>
  <c r="E1850" i="26"/>
  <c r="H1850" i="26"/>
  <c r="C1851" i="26"/>
  <c r="E1851" i="26"/>
  <c r="H1851" i="26"/>
  <c r="C1852" i="26"/>
  <c r="E1852" i="26"/>
  <c r="H1852" i="26"/>
  <c r="C1853" i="26"/>
  <c r="E1853" i="26"/>
  <c r="H1853" i="26"/>
  <c r="C1854" i="26"/>
  <c r="E1854" i="26"/>
  <c r="H1854" i="26"/>
  <c r="C1855" i="26"/>
  <c r="E1855" i="26"/>
  <c r="H1855" i="26"/>
  <c r="C1856" i="26"/>
  <c r="E1856" i="26"/>
  <c r="H1856" i="26"/>
  <c r="C1857" i="26"/>
  <c r="E1857" i="26"/>
  <c r="H1857" i="26"/>
  <c r="C1858" i="26"/>
  <c r="E1858" i="26"/>
  <c r="H1858" i="26"/>
  <c r="C1859" i="26"/>
  <c r="E1859" i="26"/>
  <c r="H1859" i="26"/>
  <c r="C1668" i="26"/>
  <c r="E1668" i="26"/>
  <c r="H1668" i="26"/>
  <c r="C1669" i="26"/>
  <c r="E1669" i="26"/>
  <c r="H1669" i="26"/>
  <c r="C1670" i="26"/>
  <c r="E1670" i="26"/>
  <c r="H1670" i="26"/>
  <c r="C1671" i="26"/>
  <c r="E1671" i="26"/>
  <c r="H1671" i="26"/>
  <c r="C1672" i="26"/>
  <c r="E1672" i="26"/>
  <c r="H1672" i="26"/>
  <c r="C1673" i="26"/>
  <c r="E1673" i="26"/>
  <c r="H1673" i="26"/>
  <c r="C1674" i="26"/>
  <c r="E1674" i="26"/>
  <c r="H1674" i="26"/>
  <c r="C1675" i="26"/>
  <c r="E1675" i="26"/>
  <c r="H1675" i="26"/>
  <c r="C1676" i="26"/>
  <c r="E1676" i="26"/>
  <c r="H1676" i="26"/>
  <c r="C1677" i="26"/>
  <c r="E1677" i="26"/>
  <c r="H1677" i="26"/>
  <c r="C1678" i="26"/>
  <c r="E1678" i="26"/>
  <c r="H1678" i="26"/>
  <c r="C1679" i="26"/>
  <c r="E1679" i="26"/>
  <c r="H1679" i="26"/>
  <c r="C1680" i="26"/>
  <c r="E1680" i="26"/>
  <c r="H1680" i="26"/>
  <c r="C1681" i="26"/>
  <c r="E1681" i="26"/>
  <c r="H1681" i="26"/>
  <c r="C1682" i="26"/>
  <c r="E1682" i="26"/>
  <c r="H1682" i="26"/>
  <c r="C1683" i="26"/>
  <c r="E1683" i="26"/>
  <c r="H1683" i="26"/>
  <c r="C1684" i="26"/>
  <c r="E1684" i="26"/>
  <c r="H1684" i="26"/>
  <c r="C1685" i="26"/>
  <c r="E1685" i="26"/>
  <c r="H1685" i="26"/>
  <c r="C1686" i="26"/>
  <c r="E1686" i="26"/>
  <c r="H1686" i="26"/>
  <c r="C1687" i="26"/>
  <c r="E1687" i="26"/>
  <c r="H1687" i="26"/>
  <c r="C1688" i="26"/>
  <c r="E1688" i="26"/>
  <c r="H1688" i="26"/>
  <c r="C1689" i="26"/>
  <c r="E1689" i="26"/>
  <c r="H1689" i="26"/>
  <c r="C1690" i="26"/>
  <c r="E1690" i="26"/>
  <c r="H1690" i="26"/>
  <c r="C1691" i="26"/>
  <c r="E1691" i="26"/>
  <c r="H1691" i="26"/>
  <c r="C1692" i="26"/>
  <c r="E1692" i="26"/>
  <c r="H1692" i="26"/>
  <c r="C1693" i="26"/>
  <c r="E1693" i="26"/>
  <c r="H1693" i="26"/>
  <c r="C1694" i="26"/>
  <c r="E1694" i="26"/>
  <c r="H1694" i="26"/>
  <c r="C1695" i="26"/>
  <c r="E1695" i="26"/>
  <c r="H1695" i="26"/>
  <c r="C1696" i="26"/>
  <c r="E1696" i="26"/>
  <c r="H1696" i="26"/>
  <c r="C1697" i="26"/>
  <c r="E1697" i="26"/>
  <c r="H1697" i="26"/>
  <c r="C1698" i="26"/>
  <c r="E1698" i="26"/>
  <c r="H1698" i="26"/>
  <c r="C1699" i="26"/>
  <c r="E1699" i="26"/>
  <c r="H1699" i="26"/>
  <c r="C1700" i="26"/>
  <c r="E1700" i="26"/>
  <c r="H1700" i="26"/>
  <c r="C1701" i="26"/>
  <c r="E1701" i="26"/>
  <c r="H1701" i="26"/>
  <c r="C1702" i="26"/>
  <c r="E1702" i="26"/>
  <c r="H1702" i="26"/>
  <c r="C1703" i="26"/>
  <c r="E1703" i="26"/>
  <c r="H1703" i="26"/>
  <c r="C1704" i="26"/>
  <c r="E1704" i="26"/>
  <c r="H1704" i="26"/>
  <c r="C1705" i="26"/>
  <c r="E1705" i="26"/>
  <c r="H1705" i="26"/>
  <c r="C1706" i="26"/>
  <c r="E1706" i="26"/>
  <c r="H1706" i="26"/>
  <c r="C1707" i="26"/>
  <c r="E1707" i="26"/>
  <c r="H1707" i="26"/>
  <c r="C1708" i="26"/>
  <c r="E1708" i="26"/>
  <c r="H1708" i="26"/>
  <c r="C1709" i="26"/>
  <c r="E1709" i="26"/>
  <c r="H1709" i="26"/>
  <c r="C1710" i="26"/>
  <c r="E1710" i="26"/>
  <c r="H1710" i="26"/>
  <c r="C1711" i="26"/>
  <c r="E1711" i="26"/>
  <c r="H1711" i="26"/>
  <c r="C1712" i="26"/>
  <c r="E1712" i="26"/>
  <c r="H1712" i="26"/>
  <c r="C1713" i="26"/>
  <c r="E1713" i="26"/>
  <c r="H1713" i="26"/>
  <c r="C1714" i="26"/>
  <c r="E1714" i="26"/>
  <c r="H1714" i="26"/>
  <c r="C1715" i="26"/>
  <c r="E1715" i="26"/>
  <c r="H1715" i="26"/>
  <c r="C1716" i="26"/>
  <c r="E1716" i="26"/>
  <c r="H1716" i="26"/>
  <c r="C1717" i="26"/>
  <c r="E1717" i="26"/>
  <c r="H1717" i="26"/>
  <c r="C1718" i="26"/>
  <c r="E1718" i="26"/>
  <c r="H1718" i="26"/>
  <c r="C1719" i="26"/>
  <c r="E1719" i="26"/>
  <c r="H1719" i="26"/>
  <c r="C1720" i="26"/>
  <c r="E1720" i="26"/>
  <c r="H1720" i="26"/>
  <c r="C1721" i="26"/>
  <c r="E1721" i="26"/>
  <c r="H1721" i="26"/>
  <c r="C1722" i="26"/>
  <c r="E1722" i="26"/>
  <c r="H1722" i="26"/>
  <c r="C1723" i="26"/>
  <c r="E1723" i="26"/>
  <c r="H1723" i="26"/>
  <c r="C1724" i="26"/>
  <c r="E1724" i="26"/>
  <c r="H1724" i="26"/>
  <c r="C1725" i="26"/>
  <c r="E1725" i="26"/>
  <c r="H1725" i="26"/>
  <c r="C1726" i="26"/>
  <c r="E1726" i="26"/>
  <c r="H1726" i="26"/>
  <c r="C1727" i="26"/>
  <c r="E1727" i="26"/>
  <c r="H1727" i="26"/>
  <c r="C1728" i="26"/>
  <c r="E1728" i="26"/>
  <c r="H1728" i="26"/>
  <c r="C1729" i="26"/>
  <c r="E1729" i="26"/>
  <c r="H1729" i="26"/>
  <c r="C1730" i="26"/>
  <c r="E1730" i="26"/>
  <c r="H1730" i="26"/>
  <c r="C1731" i="26"/>
  <c r="E1731" i="26"/>
  <c r="H1731" i="26"/>
  <c r="C1732" i="26"/>
  <c r="E1732" i="26"/>
  <c r="H1732" i="26"/>
  <c r="C1733" i="26"/>
  <c r="E1733" i="26"/>
  <c r="H1733" i="26"/>
  <c r="C1734" i="26"/>
  <c r="E1734" i="26"/>
  <c r="H1734" i="26"/>
  <c r="C1735" i="26"/>
  <c r="E1735" i="26"/>
  <c r="H1735" i="26"/>
  <c r="C1736" i="26"/>
  <c r="E1736" i="26"/>
  <c r="H1736" i="26"/>
  <c r="C1737" i="26"/>
  <c r="E1737" i="26"/>
  <c r="H1737" i="26"/>
  <c r="C1738" i="26"/>
  <c r="E1738" i="26"/>
  <c r="H1738" i="26"/>
  <c r="C1739" i="26"/>
  <c r="E1739" i="26"/>
  <c r="H1739" i="26"/>
  <c r="C1543" i="26"/>
  <c r="E1543" i="26"/>
  <c r="H1543" i="26"/>
  <c r="C1544" i="26"/>
  <c r="E1544" i="26"/>
  <c r="H1544" i="26"/>
  <c r="C1545" i="26"/>
  <c r="E1545" i="26"/>
  <c r="H1545" i="26"/>
  <c r="C1546" i="26"/>
  <c r="E1546" i="26"/>
  <c r="H1546" i="26"/>
  <c r="C1547" i="26"/>
  <c r="E1547" i="26"/>
  <c r="H1547" i="26"/>
  <c r="C1548" i="26"/>
  <c r="E1548" i="26"/>
  <c r="H1548" i="26"/>
  <c r="C1549" i="26"/>
  <c r="E1549" i="26"/>
  <c r="H1549" i="26"/>
  <c r="C1550" i="26"/>
  <c r="E1550" i="26"/>
  <c r="H1550" i="26"/>
  <c r="C1551" i="26"/>
  <c r="E1551" i="26"/>
  <c r="H1551" i="26"/>
  <c r="C1552" i="26"/>
  <c r="E1552" i="26"/>
  <c r="H1552" i="26"/>
  <c r="C1553" i="26"/>
  <c r="E1553" i="26"/>
  <c r="H1553" i="26"/>
  <c r="C1554" i="26"/>
  <c r="E1554" i="26"/>
  <c r="H1554" i="26"/>
  <c r="C1555" i="26"/>
  <c r="E1555" i="26"/>
  <c r="H1555" i="26"/>
  <c r="C1556" i="26"/>
  <c r="E1556" i="26"/>
  <c r="H1556" i="26"/>
  <c r="C1557" i="26"/>
  <c r="E1557" i="26"/>
  <c r="H1557" i="26"/>
  <c r="C1558" i="26"/>
  <c r="E1558" i="26"/>
  <c r="H1558" i="26"/>
  <c r="C1559" i="26"/>
  <c r="E1559" i="26"/>
  <c r="H1559" i="26"/>
  <c r="C1560" i="26"/>
  <c r="E1560" i="26"/>
  <c r="H1560" i="26"/>
  <c r="C1561" i="26"/>
  <c r="E1561" i="26"/>
  <c r="H1561" i="26"/>
  <c r="C1562" i="26"/>
  <c r="E1562" i="26"/>
  <c r="H1562" i="26"/>
  <c r="C1563" i="26"/>
  <c r="E1563" i="26"/>
  <c r="H1563" i="26"/>
  <c r="C1564" i="26"/>
  <c r="E1564" i="26"/>
  <c r="H1564" i="26"/>
  <c r="C1565" i="26"/>
  <c r="E1565" i="26"/>
  <c r="H1565" i="26"/>
  <c r="C1566" i="26"/>
  <c r="E1566" i="26"/>
  <c r="H1566" i="26"/>
  <c r="C1567" i="26"/>
  <c r="E1567" i="26"/>
  <c r="H1567" i="26"/>
  <c r="C1568" i="26"/>
  <c r="E1568" i="26"/>
  <c r="H1568" i="26"/>
  <c r="C1569" i="26"/>
  <c r="E1569" i="26"/>
  <c r="H1569" i="26"/>
  <c r="C1570" i="26"/>
  <c r="E1570" i="26"/>
  <c r="H1570" i="26"/>
  <c r="C1571" i="26"/>
  <c r="E1571" i="26"/>
  <c r="H1571" i="26"/>
  <c r="C1572" i="26"/>
  <c r="E1572" i="26"/>
  <c r="H1572" i="26"/>
  <c r="C1573" i="26"/>
  <c r="E1573" i="26"/>
  <c r="H1573" i="26"/>
  <c r="C1574" i="26"/>
  <c r="E1574" i="26"/>
  <c r="H1574" i="26"/>
  <c r="C1575" i="26"/>
  <c r="E1575" i="26"/>
  <c r="H1575" i="26"/>
  <c r="C1576" i="26"/>
  <c r="E1576" i="26"/>
  <c r="H1576" i="26"/>
  <c r="C1577" i="26"/>
  <c r="E1577" i="26"/>
  <c r="H1577" i="26"/>
  <c r="C1578" i="26"/>
  <c r="E1578" i="26"/>
  <c r="H1578" i="26"/>
  <c r="C1579" i="26"/>
  <c r="E1579" i="26"/>
  <c r="H1579" i="26"/>
  <c r="C1580" i="26"/>
  <c r="E1580" i="26"/>
  <c r="H1580" i="26"/>
  <c r="C1581" i="26"/>
  <c r="E1581" i="26"/>
  <c r="H1581" i="26"/>
  <c r="C1582" i="26"/>
  <c r="E1582" i="26"/>
  <c r="H1582" i="26"/>
  <c r="C1583" i="26"/>
  <c r="E1583" i="26"/>
  <c r="H1583" i="26"/>
  <c r="C1584" i="26"/>
  <c r="E1584" i="26"/>
  <c r="H1584" i="26"/>
  <c r="C1585" i="26"/>
  <c r="E1585" i="26"/>
  <c r="H1585" i="26"/>
  <c r="C1586" i="26"/>
  <c r="E1586" i="26"/>
  <c r="H1586" i="26"/>
  <c r="C1587" i="26"/>
  <c r="E1587" i="26"/>
  <c r="H1587" i="26"/>
  <c r="C1588" i="26"/>
  <c r="E1588" i="26"/>
  <c r="H1588" i="26"/>
  <c r="C1589" i="26"/>
  <c r="E1589" i="26"/>
  <c r="H1589" i="26"/>
  <c r="C1590" i="26"/>
  <c r="E1590" i="26"/>
  <c r="H1590" i="26"/>
  <c r="C1591" i="26"/>
  <c r="E1591" i="26"/>
  <c r="H1591" i="26"/>
  <c r="C1592" i="26"/>
  <c r="E1592" i="26"/>
  <c r="H1592" i="26"/>
  <c r="C1593" i="26"/>
  <c r="E1593" i="26"/>
  <c r="H1593" i="26"/>
  <c r="C1594" i="26"/>
  <c r="E1594" i="26"/>
  <c r="H1594" i="26"/>
  <c r="C1595" i="26"/>
  <c r="E1595" i="26"/>
  <c r="H1595" i="26"/>
  <c r="C1596" i="26"/>
  <c r="E1596" i="26"/>
  <c r="H1596" i="26"/>
  <c r="C1597" i="26"/>
  <c r="E1597" i="26"/>
  <c r="H1597" i="26"/>
  <c r="C1598" i="26"/>
  <c r="E1598" i="26"/>
  <c r="H1598" i="26"/>
  <c r="C1599" i="26"/>
  <c r="E1599" i="26"/>
  <c r="H1599" i="26"/>
  <c r="C1600" i="26"/>
  <c r="E1600" i="26"/>
  <c r="H1600" i="26"/>
  <c r="C1601" i="26"/>
  <c r="E1601" i="26"/>
  <c r="H1601" i="26"/>
  <c r="C1602" i="26"/>
  <c r="E1602" i="26"/>
  <c r="H1602" i="26"/>
  <c r="C1603" i="26"/>
  <c r="E1603" i="26"/>
  <c r="H1603" i="26"/>
  <c r="C1604" i="26"/>
  <c r="E1604" i="26"/>
  <c r="H1604" i="26"/>
  <c r="C1605" i="26"/>
  <c r="E1605" i="26"/>
  <c r="H1605" i="26"/>
  <c r="C1606" i="26"/>
  <c r="E1606" i="26"/>
  <c r="H1606" i="26"/>
  <c r="C1607" i="26"/>
  <c r="E1607" i="26"/>
  <c r="H1607" i="26"/>
  <c r="C1608" i="26"/>
  <c r="E1608" i="26"/>
  <c r="H1608" i="26"/>
  <c r="C1609" i="26"/>
  <c r="E1609" i="26"/>
  <c r="H1609" i="26"/>
  <c r="C1610" i="26"/>
  <c r="E1610" i="26"/>
  <c r="H1610" i="26"/>
  <c r="C1611" i="26"/>
  <c r="E1611" i="26"/>
  <c r="H1611" i="26"/>
  <c r="C1612" i="26"/>
  <c r="E1612" i="26"/>
  <c r="H1612" i="26"/>
  <c r="C1613" i="26"/>
  <c r="E1613" i="26"/>
  <c r="H1613" i="26"/>
  <c r="C1614" i="26"/>
  <c r="E1614" i="26"/>
  <c r="H1614" i="26"/>
  <c r="C1615" i="26"/>
  <c r="E1615" i="26"/>
  <c r="H1615" i="26"/>
  <c r="C1616" i="26"/>
  <c r="E1616" i="26"/>
  <c r="H1616" i="26"/>
  <c r="C1617" i="26"/>
  <c r="E1617" i="26"/>
  <c r="H1617" i="26"/>
  <c r="C1618" i="26"/>
  <c r="E1618" i="26"/>
  <c r="H1618" i="26"/>
  <c r="C1619" i="26"/>
  <c r="E1619" i="26"/>
  <c r="H1619" i="26"/>
  <c r="C1620" i="26"/>
  <c r="E1620" i="26"/>
  <c r="H1620" i="26"/>
  <c r="C1621" i="26"/>
  <c r="E1621" i="26"/>
  <c r="H1621" i="26"/>
  <c r="C1622" i="26"/>
  <c r="E1622" i="26"/>
  <c r="H1622" i="26"/>
  <c r="C1623" i="26"/>
  <c r="E1623" i="26"/>
  <c r="H1623" i="26"/>
  <c r="C1624" i="26"/>
  <c r="E1624" i="26"/>
  <c r="H1624" i="26"/>
  <c r="C1625" i="26"/>
  <c r="E1625" i="26"/>
  <c r="H1625" i="26"/>
  <c r="C1626" i="26"/>
  <c r="E1626" i="26"/>
  <c r="H1626" i="26"/>
  <c r="C1627" i="26"/>
  <c r="E1627" i="26"/>
  <c r="H1627" i="26"/>
  <c r="C1628" i="26"/>
  <c r="E1628" i="26"/>
  <c r="H1628" i="26"/>
  <c r="C1629" i="26"/>
  <c r="E1629" i="26"/>
  <c r="H1629" i="26"/>
  <c r="C1630" i="26"/>
  <c r="E1630" i="26"/>
  <c r="H1630" i="26"/>
  <c r="C1631" i="26"/>
  <c r="E1631" i="26"/>
  <c r="H1631" i="26"/>
  <c r="C1632" i="26"/>
  <c r="E1632" i="26"/>
  <c r="H1632" i="26"/>
  <c r="C1633" i="26"/>
  <c r="E1633" i="26"/>
  <c r="H1633" i="26"/>
  <c r="C1441" i="26"/>
  <c r="E1441" i="26"/>
  <c r="H1441" i="26"/>
  <c r="C1442" i="26"/>
  <c r="E1442" i="26"/>
  <c r="H1442" i="26"/>
  <c r="C1443" i="26"/>
  <c r="E1443" i="26"/>
  <c r="H1443" i="26"/>
  <c r="C1444" i="26"/>
  <c r="E1444" i="26"/>
  <c r="H1444" i="26"/>
  <c r="C1445" i="26"/>
  <c r="E1445" i="26"/>
  <c r="H1445" i="26"/>
  <c r="C1446" i="26"/>
  <c r="E1446" i="26"/>
  <c r="H1446" i="26"/>
  <c r="C1447" i="26"/>
  <c r="E1447" i="26"/>
  <c r="H1447" i="26"/>
  <c r="C1448" i="26"/>
  <c r="E1448" i="26"/>
  <c r="H1448" i="26"/>
  <c r="C1449" i="26"/>
  <c r="E1449" i="26"/>
  <c r="H1449" i="26"/>
  <c r="C1450" i="26"/>
  <c r="E1450" i="26"/>
  <c r="H1450" i="26"/>
  <c r="C1451" i="26"/>
  <c r="E1451" i="26"/>
  <c r="H1451" i="26"/>
  <c r="C1452" i="26"/>
  <c r="E1452" i="26"/>
  <c r="H1452" i="26"/>
  <c r="C1453" i="26"/>
  <c r="E1453" i="26"/>
  <c r="H1453" i="26"/>
  <c r="C1454" i="26"/>
  <c r="E1454" i="26"/>
  <c r="H1454" i="26"/>
  <c r="C1455" i="26"/>
  <c r="E1455" i="26"/>
  <c r="H1455" i="26"/>
  <c r="C1456" i="26"/>
  <c r="E1456" i="26"/>
  <c r="H1456" i="26"/>
  <c r="C1457" i="26"/>
  <c r="E1457" i="26"/>
  <c r="H1457" i="26"/>
  <c r="C1458" i="26"/>
  <c r="E1458" i="26"/>
  <c r="H1458" i="26"/>
  <c r="C1459" i="26"/>
  <c r="E1459" i="26"/>
  <c r="H1459" i="26"/>
  <c r="C1460" i="26"/>
  <c r="E1460" i="26"/>
  <c r="H1460" i="26"/>
  <c r="C1461" i="26"/>
  <c r="E1461" i="26"/>
  <c r="H1461" i="26"/>
  <c r="C1462" i="26"/>
  <c r="E1462" i="26"/>
  <c r="H1462" i="26"/>
  <c r="C1463" i="26"/>
  <c r="E1463" i="26"/>
  <c r="H1463" i="26"/>
  <c r="C1464" i="26"/>
  <c r="E1464" i="26"/>
  <c r="H1464" i="26"/>
  <c r="C1465" i="26"/>
  <c r="E1465" i="26"/>
  <c r="H1465" i="26"/>
  <c r="C1466" i="26"/>
  <c r="E1466" i="26"/>
  <c r="H1466" i="26"/>
  <c r="C1467" i="26"/>
  <c r="E1467" i="26"/>
  <c r="H1467" i="26"/>
  <c r="C1468" i="26"/>
  <c r="E1468" i="26"/>
  <c r="H1468" i="26"/>
  <c r="C1469" i="26"/>
  <c r="E1469" i="26"/>
  <c r="H1469" i="26"/>
  <c r="C1470" i="26"/>
  <c r="E1470" i="26"/>
  <c r="H1470" i="26"/>
  <c r="C1471" i="26"/>
  <c r="E1471" i="26"/>
  <c r="H1471" i="26"/>
  <c r="C1472" i="26"/>
  <c r="E1472" i="26"/>
  <c r="H1472" i="26"/>
  <c r="C1473" i="26"/>
  <c r="E1473" i="26"/>
  <c r="H1473" i="26"/>
  <c r="C1474" i="26"/>
  <c r="E1474" i="26"/>
  <c r="H1474" i="26"/>
  <c r="C1475" i="26"/>
  <c r="E1475" i="26"/>
  <c r="H1475" i="26"/>
  <c r="C1476" i="26"/>
  <c r="E1476" i="26"/>
  <c r="H1476" i="26"/>
  <c r="C1477" i="26"/>
  <c r="E1477" i="26"/>
  <c r="H1477" i="26"/>
  <c r="C1478" i="26"/>
  <c r="E1478" i="26"/>
  <c r="H1478" i="26"/>
  <c r="C1479" i="26"/>
  <c r="E1479" i="26"/>
  <c r="H1479" i="26"/>
  <c r="C1480" i="26"/>
  <c r="E1480" i="26"/>
  <c r="H1480" i="26"/>
  <c r="C1481" i="26"/>
  <c r="E1481" i="26"/>
  <c r="H1481" i="26"/>
  <c r="C1482" i="26"/>
  <c r="E1482" i="26"/>
  <c r="H1482" i="26"/>
  <c r="C1483" i="26"/>
  <c r="E1483" i="26"/>
  <c r="H1483" i="26"/>
  <c r="C1484" i="26"/>
  <c r="E1484" i="26"/>
  <c r="H1484" i="26"/>
  <c r="C1485" i="26"/>
  <c r="E1485" i="26"/>
  <c r="H1485" i="26"/>
  <c r="C1486" i="26"/>
  <c r="E1486" i="26"/>
  <c r="H1486" i="26"/>
  <c r="C1487" i="26"/>
  <c r="E1487" i="26"/>
  <c r="H1487" i="26"/>
  <c r="C1488" i="26"/>
  <c r="E1488" i="26"/>
  <c r="H1488" i="26"/>
  <c r="C1489" i="26"/>
  <c r="E1489" i="26"/>
  <c r="H1489" i="26"/>
  <c r="C1490" i="26"/>
  <c r="E1490" i="26"/>
  <c r="H1490" i="26"/>
  <c r="C1491" i="26"/>
  <c r="E1491" i="26"/>
  <c r="H1491" i="26"/>
  <c r="C1492" i="26"/>
  <c r="E1492" i="26"/>
  <c r="H1492" i="26"/>
  <c r="C1493" i="26"/>
  <c r="E1493" i="26"/>
  <c r="H1493" i="26"/>
  <c r="C1494" i="26"/>
  <c r="E1494" i="26"/>
  <c r="H1494" i="26"/>
  <c r="C1495" i="26"/>
  <c r="E1495" i="26"/>
  <c r="H1495" i="26"/>
  <c r="C1496" i="26"/>
  <c r="E1496" i="26"/>
  <c r="H1496" i="26"/>
  <c r="C1497" i="26"/>
  <c r="E1497" i="26"/>
  <c r="H1497" i="26"/>
  <c r="C1498" i="26"/>
  <c r="E1498" i="26"/>
  <c r="H1498" i="26"/>
  <c r="C1499" i="26"/>
  <c r="E1499" i="26"/>
  <c r="H1499" i="26"/>
  <c r="C1500" i="26"/>
  <c r="E1500" i="26"/>
  <c r="H1500" i="26"/>
  <c r="C1501" i="26"/>
  <c r="E1501" i="26"/>
  <c r="H1501" i="26"/>
  <c r="C1502" i="26"/>
  <c r="E1502" i="26"/>
  <c r="H1502" i="26"/>
  <c r="C1503" i="26"/>
  <c r="E1503" i="26"/>
  <c r="H1503" i="26"/>
  <c r="C1504" i="26"/>
  <c r="E1504" i="26"/>
  <c r="H1504" i="26"/>
  <c r="C1505" i="26"/>
  <c r="E1505" i="26"/>
  <c r="H1505" i="26"/>
  <c r="C1506" i="26"/>
  <c r="E1506" i="26"/>
  <c r="H1506" i="26"/>
  <c r="C1507" i="26"/>
  <c r="E1507" i="26"/>
  <c r="H1507" i="26"/>
  <c r="C1508" i="26"/>
  <c r="E1508" i="26"/>
  <c r="H1508" i="26"/>
  <c r="C1357" i="26"/>
  <c r="E1357" i="26"/>
  <c r="H1357" i="26"/>
  <c r="C1358" i="26"/>
  <c r="E1358" i="26"/>
  <c r="H1358" i="26"/>
  <c r="C1359" i="26"/>
  <c r="E1359" i="26"/>
  <c r="H1359" i="26"/>
  <c r="C1360" i="26"/>
  <c r="E1360" i="26"/>
  <c r="H1360" i="26"/>
  <c r="C1361" i="26"/>
  <c r="E1361" i="26"/>
  <c r="H1361" i="26"/>
  <c r="C1362" i="26"/>
  <c r="E1362" i="26"/>
  <c r="H1362" i="26"/>
  <c r="C1363" i="26"/>
  <c r="E1363" i="26"/>
  <c r="H1363" i="26"/>
  <c r="C1364" i="26"/>
  <c r="E1364" i="26"/>
  <c r="H1364" i="26"/>
  <c r="C1365" i="26"/>
  <c r="E1365" i="26"/>
  <c r="H1365" i="26"/>
  <c r="C1366" i="26"/>
  <c r="E1366" i="26"/>
  <c r="H1366" i="26"/>
  <c r="C1367" i="26"/>
  <c r="E1367" i="26"/>
  <c r="H1367" i="26"/>
  <c r="C1368" i="26"/>
  <c r="E1368" i="26"/>
  <c r="H1368" i="26"/>
  <c r="C1369" i="26"/>
  <c r="E1369" i="26"/>
  <c r="H1369" i="26"/>
  <c r="C1370" i="26"/>
  <c r="E1370" i="26"/>
  <c r="H1370" i="26"/>
  <c r="C1371" i="26"/>
  <c r="E1371" i="26"/>
  <c r="H1371" i="26"/>
  <c r="C1372" i="26"/>
  <c r="E1372" i="26"/>
  <c r="H1372" i="26"/>
  <c r="C1373" i="26"/>
  <c r="E1373" i="26"/>
  <c r="H1373" i="26"/>
  <c r="C1374" i="26"/>
  <c r="E1374" i="26"/>
  <c r="H1374" i="26"/>
  <c r="C1375" i="26"/>
  <c r="E1375" i="26"/>
  <c r="H1375" i="26"/>
  <c r="C1376" i="26"/>
  <c r="E1376" i="26"/>
  <c r="H1376" i="26"/>
  <c r="C1377" i="26"/>
  <c r="E1377" i="26"/>
  <c r="H1377" i="26"/>
  <c r="C1378" i="26"/>
  <c r="E1378" i="26"/>
  <c r="H1378" i="26"/>
  <c r="C1379" i="26"/>
  <c r="E1379" i="26"/>
  <c r="H1379" i="26"/>
  <c r="C1380" i="26"/>
  <c r="E1380" i="26"/>
  <c r="H1380" i="26"/>
  <c r="C1381" i="26"/>
  <c r="E1381" i="26"/>
  <c r="H1381" i="26"/>
  <c r="C1382" i="26"/>
  <c r="E1382" i="26"/>
  <c r="H1382" i="26"/>
  <c r="C1383" i="26"/>
  <c r="E1383" i="26"/>
  <c r="H1383" i="26"/>
  <c r="C1384" i="26"/>
  <c r="E1384" i="26"/>
  <c r="H1384" i="26"/>
  <c r="C1385" i="26"/>
  <c r="E1385" i="26"/>
  <c r="H1385" i="26"/>
  <c r="C1386" i="26"/>
  <c r="E1386" i="26"/>
  <c r="H1386" i="26"/>
  <c r="C1387" i="26"/>
  <c r="E1387" i="26"/>
  <c r="H1387" i="26"/>
  <c r="C1388" i="26"/>
  <c r="E1388" i="26"/>
  <c r="H1388" i="26"/>
  <c r="C1389" i="26"/>
  <c r="E1389" i="26"/>
  <c r="H1389" i="26"/>
  <c r="C1390" i="26"/>
  <c r="E1390" i="26"/>
  <c r="H1390" i="26"/>
  <c r="C1391" i="26"/>
  <c r="E1391" i="26"/>
  <c r="H1391" i="26"/>
  <c r="C1392" i="26"/>
  <c r="E1392" i="26"/>
  <c r="H1392" i="26"/>
  <c r="C1393" i="26"/>
  <c r="E1393" i="26"/>
  <c r="H1393" i="26"/>
  <c r="C1394" i="26"/>
  <c r="E1394" i="26"/>
  <c r="H1394" i="26"/>
  <c r="C1395" i="26"/>
  <c r="E1395" i="26"/>
  <c r="H1395" i="26"/>
  <c r="C1396" i="26"/>
  <c r="E1396" i="26"/>
  <c r="H1396" i="26"/>
  <c r="C1397" i="26"/>
  <c r="E1397" i="26"/>
  <c r="H1397" i="26"/>
  <c r="C1398" i="26"/>
  <c r="E1398" i="26"/>
  <c r="H1398" i="26"/>
  <c r="C1399" i="26"/>
  <c r="E1399" i="26"/>
  <c r="H1399" i="26"/>
  <c r="C1400" i="26"/>
  <c r="E1400" i="26"/>
  <c r="H1400" i="26"/>
  <c r="C1401" i="26"/>
  <c r="E1401" i="26"/>
  <c r="H1401" i="26"/>
  <c r="C1402" i="26"/>
  <c r="E1402" i="26"/>
  <c r="H1402" i="26"/>
  <c r="C1403" i="26"/>
  <c r="E1403" i="26"/>
  <c r="H1403" i="26"/>
  <c r="C1404" i="26"/>
  <c r="E1404" i="26"/>
  <c r="H1404" i="26"/>
  <c r="C1405" i="26"/>
  <c r="E1405" i="26"/>
  <c r="H1405" i="26"/>
  <c r="C1406" i="26"/>
  <c r="E1406" i="26"/>
  <c r="H1406" i="26"/>
  <c r="C1260" i="26"/>
  <c r="E1260" i="26"/>
  <c r="H1260" i="26"/>
  <c r="C1261" i="26"/>
  <c r="E1261" i="26"/>
  <c r="H1261" i="26"/>
  <c r="C1262" i="26"/>
  <c r="E1262" i="26"/>
  <c r="H1262" i="26"/>
  <c r="C1263" i="26"/>
  <c r="E1263" i="26"/>
  <c r="H1263" i="26"/>
  <c r="C1264" i="26"/>
  <c r="E1264" i="26"/>
  <c r="H1264" i="26"/>
  <c r="C1265" i="26"/>
  <c r="E1265" i="26"/>
  <c r="H1265" i="26"/>
  <c r="C1266" i="26"/>
  <c r="E1266" i="26"/>
  <c r="H1266" i="26"/>
  <c r="C1267" i="26"/>
  <c r="E1267" i="26"/>
  <c r="H1267" i="26"/>
  <c r="C1268" i="26"/>
  <c r="E1268" i="26"/>
  <c r="H1268" i="26"/>
  <c r="C1269" i="26"/>
  <c r="E1269" i="26"/>
  <c r="H1269" i="26"/>
  <c r="C1270" i="26"/>
  <c r="E1270" i="26"/>
  <c r="H1270" i="26"/>
  <c r="C1271" i="26"/>
  <c r="E1271" i="26"/>
  <c r="H1271" i="26"/>
  <c r="C1272" i="26"/>
  <c r="E1272" i="26"/>
  <c r="H1272" i="26"/>
  <c r="C1273" i="26"/>
  <c r="E1273" i="26"/>
  <c r="H1273" i="26"/>
  <c r="C1274" i="26"/>
  <c r="E1274" i="26"/>
  <c r="H1274" i="26"/>
  <c r="C1275" i="26"/>
  <c r="E1275" i="26"/>
  <c r="H1275" i="26"/>
  <c r="C1276" i="26"/>
  <c r="E1276" i="26"/>
  <c r="H1276" i="26"/>
  <c r="C1277" i="26"/>
  <c r="E1277" i="26"/>
  <c r="H1277" i="26"/>
  <c r="C1278" i="26"/>
  <c r="E1278" i="26"/>
  <c r="H1278" i="26"/>
  <c r="C1279" i="26"/>
  <c r="E1279" i="26"/>
  <c r="H1279" i="26"/>
  <c r="C1280" i="26"/>
  <c r="E1280" i="26"/>
  <c r="H1280" i="26"/>
  <c r="C1281" i="26"/>
  <c r="E1281" i="26"/>
  <c r="H1281" i="26"/>
  <c r="C1282" i="26"/>
  <c r="E1282" i="26"/>
  <c r="H1282" i="26"/>
  <c r="C1283" i="26"/>
  <c r="E1283" i="26"/>
  <c r="H1283" i="26"/>
  <c r="C1284" i="26"/>
  <c r="E1284" i="26"/>
  <c r="H1284" i="26"/>
  <c r="C1285" i="26"/>
  <c r="E1285" i="26"/>
  <c r="H1285" i="26"/>
  <c r="C1286" i="26"/>
  <c r="E1286" i="26"/>
  <c r="H1286" i="26"/>
  <c r="C1287" i="26"/>
  <c r="E1287" i="26"/>
  <c r="H1287" i="26"/>
  <c r="C1288" i="26"/>
  <c r="E1288" i="26"/>
  <c r="H1288" i="26"/>
  <c r="C1289" i="26"/>
  <c r="E1289" i="26"/>
  <c r="H1289" i="26"/>
  <c r="C1290" i="26"/>
  <c r="E1290" i="26"/>
  <c r="H1290" i="26"/>
  <c r="C1291" i="26"/>
  <c r="E1291" i="26"/>
  <c r="H1291" i="26"/>
  <c r="C1292" i="26"/>
  <c r="E1292" i="26"/>
  <c r="H1292" i="26"/>
  <c r="C1293" i="26"/>
  <c r="E1293" i="26"/>
  <c r="H1293" i="26"/>
  <c r="C1294" i="26"/>
  <c r="E1294" i="26"/>
  <c r="H1294" i="26"/>
  <c r="C1295" i="26"/>
  <c r="E1295" i="26"/>
  <c r="H1295" i="26"/>
  <c r="C1296" i="26"/>
  <c r="E1296" i="26"/>
  <c r="H1296" i="26"/>
  <c r="C1297" i="26"/>
  <c r="E1297" i="26"/>
  <c r="H1297" i="26"/>
  <c r="C1298" i="26"/>
  <c r="E1298" i="26"/>
  <c r="H1298" i="26"/>
  <c r="C1299" i="26"/>
  <c r="E1299" i="26"/>
  <c r="H1299" i="26"/>
  <c r="C1300" i="26"/>
  <c r="E1300" i="26"/>
  <c r="H1300" i="26"/>
  <c r="C1301" i="26"/>
  <c r="E1301" i="26"/>
  <c r="H1301" i="26"/>
  <c r="C1302" i="26"/>
  <c r="E1302" i="26"/>
  <c r="H1302" i="26"/>
  <c r="C1303" i="26"/>
  <c r="E1303" i="26"/>
  <c r="H1303" i="26"/>
  <c r="C1304" i="26"/>
  <c r="E1304" i="26"/>
  <c r="H1304" i="26"/>
  <c r="C1305" i="26"/>
  <c r="E1305" i="26"/>
  <c r="H1305" i="26"/>
  <c r="C1306" i="26"/>
  <c r="E1306" i="26"/>
  <c r="H1306" i="26"/>
  <c r="C1307" i="26"/>
  <c r="E1307" i="26"/>
  <c r="H1307" i="26"/>
  <c r="C1308" i="26"/>
  <c r="E1308" i="26"/>
  <c r="H1308" i="26"/>
  <c r="C1309" i="26"/>
  <c r="E1309" i="26"/>
  <c r="H1309" i="26"/>
  <c r="C1310" i="26"/>
  <c r="E1310" i="26"/>
  <c r="H1310" i="26"/>
  <c r="C1311" i="26"/>
  <c r="E1311" i="26"/>
  <c r="H1311" i="26"/>
  <c r="C1312" i="26"/>
  <c r="E1312" i="26"/>
  <c r="H1312" i="26"/>
  <c r="C1313" i="26"/>
  <c r="E1313" i="26"/>
  <c r="H1313" i="26"/>
  <c r="C1314" i="26"/>
  <c r="E1314" i="26"/>
  <c r="H1314" i="26"/>
  <c r="C1315" i="26"/>
  <c r="E1315" i="26"/>
  <c r="H1315" i="26"/>
  <c r="C1316" i="26"/>
  <c r="E1316" i="26"/>
  <c r="H1316" i="26"/>
  <c r="C1317" i="26"/>
  <c r="E1317" i="26"/>
  <c r="H1317" i="26"/>
  <c r="C1318" i="26"/>
  <c r="E1318" i="26"/>
  <c r="H1318" i="26"/>
  <c r="C1319" i="26"/>
  <c r="E1319" i="26"/>
  <c r="H1319" i="26"/>
  <c r="C1320" i="26"/>
  <c r="E1320" i="26"/>
  <c r="H1320" i="26"/>
  <c r="C1321" i="26"/>
  <c r="E1321" i="26"/>
  <c r="H1321" i="26"/>
  <c r="C1322" i="26"/>
  <c r="E1322" i="26"/>
  <c r="H1322" i="26"/>
  <c r="C1214" i="26"/>
  <c r="E1214" i="26"/>
  <c r="H1214" i="26"/>
  <c r="C1215" i="26"/>
  <c r="E1215" i="26"/>
  <c r="H1215" i="26"/>
  <c r="C1216" i="26"/>
  <c r="E1216" i="26"/>
  <c r="H1216" i="26"/>
  <c r="C1217" i="26"/>
  <c r="E1217" i="26"/>
  <c r="H1217" i="26"/>
  <c r="C1218" i="26"/>
  <c r="E1218" i="26"/>
  <c r="H1218" i="26"/>
  <c r="C1219" i="26"/>
  <c r="E1219" i="26"/>
  <c r="H1219" i="26"/>
  <c r="C1220" i="26"/>
  <c r="E1220" i="26"/>
  <c r="H1220" i="26"/>
  <c r="C1221" i="26"/>
  <c r="E1221" i="26"/>
  <c r="H1221" i="26"/>
  <c r="C1222" i="26"/>
  <c r="E1222" i="26"/>
  <c r="H1222" i="26"/>
  <c r="C1223" i="26"/>
  <c r="E1223" i="26"/>
  <c r="H1223" i="26"/>
  <c r="C1224" i="26"/>
  <c r="E1224" i="26"/>
  <c r="H1224" i="26"/>
  <c r="C1225" i="26"/>
  <c r="E1225" i="26"/>
  <c r="H1225" i="26"/>
  <c r="C1181" i="26"/>
  <c r="E1181" i="26"/>
  <c r="H1181" i="26"/>
  <c r="C1182" i="26"/>
  <c r="E1182" i="26"/>
  <c r="H1182" i="26"/>
  <c r="C1183" i="26"/>
  <c r="E1183" i="26"/>
  <c r="H1183" i="26"/>
  <c r="C1184" i="26"/>
  <c r="E1184" i="26"/>
  <c r="H1184" i="26"/>
  <c r="C1185" i="26"/>
  <c r="E1185" i="26"/>
  <c r="H1185" i="26"/>
  <c r="C1186" i="26"/>
  <c r="E1186" i="26"/>
  <c r="H1186" i="26"/>
  <c r="C1187" i="26"/>
  <c r="E1187" i="26"/>
  <c r="H1187" i="26"/>
  <c r="C1188" i="26"/>
  <c r="E1188" i="26"/>
  <c r="H1188" i="26"/>
  <c r="C1189" i="26"/>
  <c r="E1189" i="26"/>
  <c r="H1189" i="26"/>
  <c r="C1190" i="26"/>
  <c r="E1190" i="26"/>
  <c r="H1190" i="26"/>
  <c r="C1191" i="26"/>
  <c r="E1191" i="26"/>
  <c r="H1191" i="26"/>
  <c r="C1192" i="26"/>
  <c r="E1192" i="26"/>
  <c r="H1192" i="26"/>
  <c r="C1193" i="26"/>
  <c r="E1193" i="26"/>
  <c r="H1193" i="26"/>
  <c r="C1194" i="26"/>
  <c r="E1194" i="26"/>
  <c r="H1194" i="26"/>
  <c r="C1195" i="26"/>
  <c r="E1195" i="26"/>
  <c r="H1195" i="26"/>
  <c r="C1196" i="26"/>
  <c r="E1196" i="26"/>
  <c r="H1196" i="26"/>
  <c r="C1197" i="26"/>
  <c r="E1197" i="26"/>
  <c r="H1197" i="26"/>
  <c r="C1198" i="26"/>
  <c r="E1198" i="26"/>
  <c r="H1198" i="26"/>
  <c r="C1199" i="26"/>
  <c r="E1199" i="26"/>
  <c r="H1199" i="26"/>
  <c r="C1200" i="26"/>
  <c r="E1200" i="26"/>
  <c r="H1200" i="26"/>
  <c r="C1201" i="26"/>
  <c r="E1201" i="26"/>
  <c r="H1201" i="26"/>
  <c r="C1202" i="26"/>
  <c r="E1202" i="26"/>
  <c r="H1202" i="26"/>
  <c r="C1203" i="26"/>
  <c r="E1203" i="26"/>
  <c r="H1203" i="26"/>
  <c r="C1204" i="26"/>
  <c r="E1204" i="26"/>
  <c r="H1204" i="26"/>
  <c r="C1205" i="26"/>
  <c r="E1205" i="26"/>
  <c r="H1205" i="26"/>
  <c r="C1206" i="26"/>
  <c r="E1206" i="26"/>
  <c r="H1206" i="26"/>
  <c r="C1207" i="26"/>
  <c r="E1207" i="26"/>
  <c r="H1207" i="26"/>
  <c r="C1208" i="26"/>
  <c r="E1208" i="26"/>
  <c r="H1208" i="26"/>
  <c r="C1209" i="26"/>
  <c r="E1209" i="26"/>
  <c r="H1209" i="26"/>
  <c r="C1210" i="26"/>
  <c r="E1210" i="26"/>
  <c r="H1210" i="26"/>
  <c r="C1211" i="26"/>
  <c r="E1211" i="26"/>
  <c r="H1211" i="26"/>
  <c r="C1212" i="26"/>
  <c r="E1212" i="26"/>
  <c r="H1212" i="26"/>
  <c r="C1213" i="26"/>
  <c r="E1213" i="26"/>
  <c r="H1213" i="26"/>
  <c r="C1149" i="26"/>
  <c r="E1149" i="26"/>
  <c r="H1149" i="26"/>
  <c r="C1150" i="26"/>
  <c r="E1150" i="26"/>
  <c r="H1150" i="26"/>
  <c r="C1151" i="26"/>
  <c r="E1151" i="26"/>
  <c r="H1151" i="26"/>
  <c r="C1152" i="26"/>
  <c r="E1152" i="26"/>
  <c r="H1152" i="26"/>
  <c r="C1153" i="26"/>
  <c r="E1153" i="26"/>
  <c r="H1153" i="26"/>
  <c r="C1154" i="26"/>
  <c r="E1154" i="26"/>
  <c r="H1154" i="26"/>
  <c r="C1155" i="26"/>
  <c r="E1155" i="26"/>
  <c r="H1155" i="26"/>
  <c r="C1156" i="26"/>
  <c r="E1156" i="26"/>
  <c r="H1156" i="26"/>
  <c r="C1157" i="26"/>
  <c r="E1157" i="26"/>
  <c r="H1157" i="26"/>
  <c r="C1158" i="26"/>
  <c r="E1158" i="26"/>
  <c r="H1158" i="26"/>
  <c r="C1159" i="26"/>
  <c r="E1159" i="26"/>
  <c r="H1159" i="26"/>
  <c r="C1160" i="26"/>
  <c r="E1160" i="26"/>
  <c r="H1160" i="26"/>
  <c r="C1161" i="26"/>
  <c r="E1161" i="26"/>
  <c r="H1161" i="26"/>
  <c r="C1162" i="26"/>
  <c r="E1162" i="26"/>
  <c r="H1162" i="26"/>
  <c r="C1163" i="26"/>
  <c r="E1163" i="26"/>
  <c r="H1163" i="26"/>
  <c r="C1164" i="26"/>
  <c r="E1164" i="26"/>
  <c r="H1164" i="26"/>
  <c r="C1165" i="26"/>
  <c r="E1165" i="26"/>
  <c r="H1165" i="26"/>
  <c r="C1166" i="26"/>
  <c r="E1166" i="26"/>
  <c r="H1166" i="26"/>
  <c r="C1167" i="26"/>
  <c r="E1167" i="26"/>
  <c r="H1167" i="26"/>
  <c r="C1168" i="26"/>
  <c r="E1168" i="26"/>
  <c r="H1168" i="26"/>
  <c r="C1169" i="26"/>
  <c r="E1169" i="26"/>
  <c r="H1169" i="26"/>
  <c r="C1170" i="26"/>
  <c r="E1170" i="26"/>
  <c r="H1170" i="26"/>
  <c r="C1171" i="26"/>
  <c r="E1171" i="26"/>
  <c r="H1171" i="26"/>
  <c r="C1172" i="26"/>
  <c r="E1172" i="26"/>
  <c r="H1172" i="26"/>
  <c r="C1173" i="26"/>
  <c r="E1173" i="26"/>
  <c r="H1173" i="26"/>
  <c r="C1174" i="26"/>
  <c r="E1174" i="26"/>
  <c r="H1174" i="26"/>
  <c r="C1175" i="26"/>
  <c r="E1175" i="26"/>
  <c r="H1175" i="26"/>
  <c r="C1176" i="26"/>
  <c r="E1176" i="26"/>
  <c r="H1176" i="26"/>
  <c r="C1177" i="26"/>
  <c r="E1177" i="26"/>
  <c r="H1177" i="26"/>
  <c r="C1178" i="26"/>
  <c r="E1178" i="26"/>
  <c r="H1178" i="26"/>
  <c r="C1179" i="26"/>
  <c r="E1179" i="26"/>
  <c r="H1179" i="26"/>
  <c r="C1180" i="26"/>
  <c r="E1180" i="26"/>
  <c r="H1180" i="26"/>
  <c r="C1040" i="26"/>
  <c r="E1040" i="26"/>
  <c r="H1040" i="26"/>
  <c r="C1041" i="26"/>
  <c r="E1041" i="26"/>
  <c r="H1041" i="26"/>
  <c r="C1042" i="26"/>
  <c r="E1042" i="26"/>
  <c r="H1042" i="26"/>
  <c r="C1043" i="26"/>
  <c r="E1043" i="26"/>
  <c r="H1043" i="26"/>
  <c r="C1044" i="26"/>
  <c r="E1044" i="26"/>
  <c r="H1044" i="26"/>
  <c r="C1045" i="26"/>
  <c r="E1045" i="26"/>
  <c r="H1045" i="26"/>
  <c r="C1046" i="26"/>
  <c r="E1046" i="26"/>
  <c r="H1046" i="26"/>
  <c r="C1047" i="26"/>
  <c r="E1047" i="26"/>
  <c r="H1047" i="26"/>
  <c r="C1048" i="26"/>
  <c r="E1048" i="26"/>
  <c r="H1048" i="26"/>
  <c r="C1049" i="26"/>
  <c r="E1049" i="26"/>
  <c r="H1049" i="26"/>
  <c r="C1050" i="26"/>
  <c r="E1050" i="26"/>
  <c r="H1050" i="26"/>
  <c r="C1051" i="26"/>
  <c r="E1051" i="26"/>
  <c r="H1051" i="26"/>
  <c r="C1052" i="26"/>
  <c r="E1052" i="26"/>
  <c r="H1052" i="26"/>
  <c r="C1053" i="26"/>
  <c r="E1053" i="26"/>
  <c r="H1053" i="26"/>
  <c r="C1054" i="26"/>
  <c r="E1054" i="26"/>
  <c r="H1054" i="26"/>
  <c r="C1055" i="26"/>
  <c r="E1055" i="26"/>
  <c r="H1055" i="26"/>
  <c r="C1056" i="26"/>
  <c r="E1056" i="26"/>
  <c r="H1056" i="26"/>
  <c r="C1057" i="26"/>
  <c r="E1057" i="26"/>
  <c r="H1057" i="26"/>
  <c r="C1058" i="26"/>
  <c r="E1058" i="26"/>
  <c r="H1058" i="26"/>
  <c r="C1059" i="26"/>
  <c r="E1059" i="26"/>
  <c r="H1059" i="26"/>
  <c r="C1060" i="26"/>
  <c r="E1060" i="26"/>
  <c r="H1060" i="26"/>
  <c r="C1061" i="26"/>
  <c r="E1061" i="26"/>
  <c r="H1061" i="26"/>
  <c r="C1062" i="26"/>
  <c r="E1062" i="26"/>
  <c r="H1062" i="26"/>
  <c r="C1063" i="26"/>
  <c r="E1063" i="26"/>
  <c r="H1063" i="26"/>
  <c r="C1064" i="26"/>
  <c r="E1064" i="26"/>
  <c r="H1064" i="26"/>
  <c r="C1065" i="26"/>
  <c r="E1065" i="26"/>
  <c r="H1065" i="26"/>
  <c r="C1066" i="26"/>
  <c r="E1066" i="26"/>
  <c r="H1066" i="26"/>
  <c r="C1067" i="26"/>
  <c r="E1067" i="26"/>
  <c r="H1067" i="26"/>
  <c r="C1068" i="26"/>
  <c r="E1068" i="26"/>
  <c r="H1068" i="26"/>
  <c r="C1069" i="26"/>
  <c r="E1069" i="26"/>
  <c r="H1069" i="26"/>
  <c r="C1070" i="26"/>
  <c r="E1070" i="26"/>
  <c r="H1070" i="26"/>
  <c r="C1071" i="26"/>
  <c r="E1071" i="26"/>
  <c r="H1071" i="26"/>
  <c r="C1072" i="26"/>
  <c r="E1072" i="26"/>
  <c r="H1072" i="26"/>
  <c r="C1073" i="26"/>
  <c r="E1073" i="26"/>
  <c r="H1073" i="26"/>
  <c r="C1074" i="26"/>
  <c r="E1074" i="26"/>
  <c r="H1074" i="26"/>
  <c r="C1075" i="26"/>
  <c r="E1075" i="26"/>
  <c r="H1075" i="26"/>
  <c r="C1076" i="26"/>
  <c r="E1076" i="26"/>
  <c r="H1076" i="26"/>
  <c r="C1077" i="26"/>
  <c r="E1077" i="26"/>
  <c r="H1077" i="26"/>
  <c r="C1078" i="26"/>
  <c r="E1078" i="26"/>
  <c r="H1078" i="26"/>
  <c r="C1079" i="26"/>
  <c r="E1079" i="26"/>
  <c r="H1079" i="26"/>
  <c r="C1080" i="26"/>
  <c r="E1080" i="26"/>
  <c r="H1080" i="26"/>
  <c r="C1081" i="26"/>
  <c r="E1081" i="26"/>
  <c r="H1081" i="26"/>
  <c r="C1082" i="26"/>
  <c r="E1082" i="26"/>
  <c r="H1082" i="26"/>
  <c r="C1083" i="26"/>
  <c r="E1083" i="26"/>
  <c r="H1083" i="26"/>
  <c r="C1084" i="26"/>
  <c r="E1084" i="26"/>
  <c r="H1084" i="26"/>
  <c r="C1085" i="26"/>
  <c r="E1085" i="26"/>
  <c r="H1085" i="26"/>
  <c r="C1086" i="26"/>
  <c r="E1086" i="26"/>
  <c r="H1086" i="26"/>
  <c r="C1087" i="26"/>
  <c r="E1087" i="26"/>
  <c r="H1087" i="26"/>
  <c r="C1088" i="26"/>
  <c r="E1088" i="26"/>
  <c r="H1088" i="26"/>
  <c r="C1089" i="26"/>
  <c r="E1089" i="26"/>
  <c r="H1089" i="26"/>
  <c r="C1090" i="26"/>
  <c r="E1090" i="26"/>
  <c r="H1090" i="26"/>
  <c r="C1091" i="26"/>
  <c r="E1091" i="26"/>
  <c r="H1091" i="26"/>
  <c r="C1092" i="26"/>
  <c r="E1092" i="26"/>
  <c r="H1092" i="26"/>
  <c r="C1093" i="26"/>
  <c r="E1093" i="26"/>
  <c r="H1093" i="26"/>
  <c r="C1094" i="26"/>
  <c r="E1094" i="26"/>
  <c r="H1094" i="26"/>
  <c r="C1095" i="26"/>
  <c r="E1095" i="26"/>
  <c r="H1095" i="26"/>
  <c r="C1096" i="26"/>
  <c r="E1096" i="26"/>
  <c r="H1096" i="26"/>
  <c r="C1097" i="26"/>
  <c r="E1097" i="26"/>
  <c r="H1097" i="26"/>
  <c r="C1098" i="26"/>
  <c r="E1098" i="26"/>
  <c r="H1098" i="26"/>
  <c r="C1099" i="26"/>
  <c r="E1099" i="26"/>
  <c r="H1099" i="26"/>
  <c r="C1100" i="26"/>
  <c r="E1100" i="26"/>
  <c r="H1100" i="26"/>
  <c r="C1101" i="26"/>
  <c r="E1101" i="26"/>
  <c r="H1101" i="26"/>
  <c r="C1102" i="26"/>
  <c r="E1102" i="26"/>
  <c r="H1102" i="26"/>
  <c r="C1103" i="26"/>
  <c r="E1103" i="26"/>
  <c r="H1103" i="26"/>
  <c r="C1104" i="26"/>
  <c r="E1104" i="26"/>
  <c r="H1104" i="26"/>
  <c r="C1105" i="26"/>
  <c r="E1105" i="26"/>
  <c r="H1105" i="26"/>
  <c r="C1106" i="26"/>
  <c r="E1106" i="26"/>
  <c r="H1106" i="26"/>
  <c r="C1107" i="26"/>
  <c r="E1107" i="26"/>
  <c r="H1107" i="26"/>
  <c r="C1108" i="26"/>
  <c r="E1108" i="26"/>
  <c r="H1108" i="26"/>
  <c r="C1109" i="26"/>
  <c r="E1109" i="26"/>
  <c r="H1109" i="26"/>
  <c r="C1110" i="26"/>
  <c r="E1110" i="26"/>
  <c r="H1110" i="26"/>
  <c r="C1111" i="26"/>
  <c r="E1111" i="26"/>
  <c r="H1111" i="26"/>
  <c r="C1112" i="26"/>
  <c r="E1112" i="26"/>
  <c r="H1112" i="26"/>
  <c r="C1113" i="26"/>
  <c r="E1113" i="26"/>
  <c r="H1113" i="26"/>
  <c r="C1114" i="26"/>
  <c r="E1114" i="26"/>
  <c r="H1114" i="26"/>
  <c r="C948" i="26"/>
  <c r="E948" i="26"/>
  <c r="H948" i="26"/>
  <c r="C949" i="26"/>
  <c r="E949" i="26"/>
  <c r="H949" i="26"/>
  <c r="C950" i="26"/>
  <c r="E950" i="26"/>
  <c r="H950" i="26"/>
  <c r="C951" i="26"/>
  <c r="E951" i="26"/>
  <c r="H951" i="26"/>
  <c r="C952" i="26"/>
  <c r="E952" i="26"/>
  <c r="H952" i="26"/>
  <c r="C953" i="26"/>
  <c r="E953" i="26"/>
  <c r="H953" i="26"/>
  <c r="C954" i="26"/>
  <c r="E954" i="26"/>
  <c r="H954" i="26"/>
  <c r="C955" i="26"/>
  <c r="E955" i="26"/>
  <c r="H955" i="26"/>
  <c r="C956" i="26"/>
  <c r="E956" i="26"/>
  <c r="H956" i="26"/>
  <c r="C957" i="26"/>
  <c r="E957" i="26"/>
  <c r="H957" i="26"/>
  <c r="C958" i="26"/>
  <c r="E958" i="26"/>
  <c r="H958" i="26"/>
  <c r="C959" i="26"/>
  <c r="E959" i="26"/>
  <c r="H959" i="26"/>
  <c r="C960" i="26"/>
  <c r="E960" i="26"/>
  <c r="H960" i="26"/>
  <c r="C961" i="26"/>
  <c r="E961" i="26"/>
  <c r="H961" i="26"/>
  <c r="C962" i="26"/>
  <c r="E962" i="26"/>
  <c r="H962" i="26"/>
  <c r="C963" i="26"/>
  <c r="E963" i="26"/>
  <c r="H963" i="26"/>
  <c r="C964" i="26"/>
  <c r="E964" i="26"/>
  <c r="H964" i="26"/>
  <c r="C965" i="26"/>
  <c r="E965" i="26"/>
  <c r="H965" i="26"/>
  <c r="C966" i="26"/>
  <c r="E966" i="26"/>
  <c r="H966" i="26"/>
  <c r="C967" i="26"/>
  <c r="E967" i="26"/>
  <c r="H967" i="26"/>
  <c r="C968" i="26"/>
  <c r="E968" i="26"/>
  <c r="H968" i="26"/>
  <c r="C969" i="26"/>
  <c r="E969" i="26"/>
  <c r="H969" i="26"/>
  <c r="C970" i="26"/>
  <c r="E970" i="26"/>
  <c r="H970" i="26"/>
  <c r="C971" i="26"/>
  <c r="E971" i="26"/>
  <c r="H971" i="26"/>
  <c r="C972" i="26"/>
  <c r="E972" i="26"/>
  <c r="H972" i="26"/>
  <c r="C973" i="26"/>
  <c r="E973" i="26"/>
  <c r="H973" i="26"/>
  <c r="C974" i="26"/>
  <c r="E974" i="26"/>
  <c r="H974" i="26"/>
  <c r="C975" i="26"/>
  <c r="E975" i="26"/>
  <c r="H975" i="26"/>
  <c r="C976" i="26"/>
  <c r="E976" i="26"/>
  <c r="H976" i="26"/>
  <c r="C977" i="26"/>
  <c r="E977" i="26"/>
  <c r="H977" i="26"/>
  <c r="C978" i="26"/>
  <c r="E978" i="26"/>
  <c r="H978" i="26"/>
  <c r="C979" i="26"/>
  <c r="E979" i="26"/>
  <c r="H979" i="26"/>
  <c r="C980" i="26"/>
  <c r="E980" i="26"/>
  <c r="H980" i="26"/>
  <c r="C981" i="26"/>
  <c r="E981" i="26"/>
  <c r="H981" i="26"/>
  <c r="C982" i="26"/>
  <c r="E982" i="26"/>
  <c r="H982" i="26"/>
  <c r="C983" i="26"/>
  <c r="E983" i="26"/>
  <c r="H983" i="26"/>
  <c r="C984" i="26"/>
  <c r="E984" i="26"/>
  <c r="H984" i="26"/>
  <c r="C985" i="26"/>
  <c r="E985" i="26"/>
  <c r="H985" i="26"/>
  <c r="C986" i="26"/>
  <c r="E986" i="26"/>
  <c r="H986" i="26"/>
  <c r="C987" i="26"/>
  <c r="E987" i="26"/>
  <c r="H987" i="26"/>
  <c r="C988" i="26"/>
  <c r="E988" i="26"/>
  <c r="H988" i="26"/>
  <c r="C989" i="26"/>
  <c r="E989" i="26"/>
  <c r="H989" i="26"/>
  <c r="C990" i="26"/>
  <c r="E990" i="26"/>
  <c r="H990" i="26"/>
  <c r="C991" i="26"/>
  <c r="E991" i="26"/>
  <c r="H991" i="26"/>
  <c r="C992" i="26"/>
  <c r="E992" i="26"/>
  <c r="H992" i="26"/>
  <c r="C993" i="26"/>
  <c r="E993" i="26"/>
  <c r="H993" i="26"/>
  <c r="C994" i="26"/>
  <c r="E994" i="26"/>
  <c r="H994" i="26"/>
  <c r="C995" i="26"/>
  <c r="E995" i="26"/>
  <c r="H995" i="26"/>
  <c r="C996" i="26"/>
  <c r="E996" i="26"/>
  <c r="H996" i="26"/>
  <c r="C997" i="26"/>
  <c r="E997" i="26"/>
  <c r="H997" i="26"/>
  <c r="C998" i="26"/>
  <c r="E998" i="26"/>
  <c r="H998" i="26"/>
  <c r="C999" i="26"/>
  <c r="E999" i="26"/>
  <c r="H999" i="26"/>
  <c r="C1000" i="26"/>
  <c r="E1000" i="26"/>
  <c r="H1000" i="26"/>
  <c r="C1001" i="26"/>
  <c r="E1001" i="26"/>
  <c r="H1001" i="26"/>
  <c r="C1002" i="26"/>
  <c r="E1002" i="26"/>
  <c r="H1002" i="26"/>
  <c r="C1003" i="26"/>
  <c r="E1003" i="26"/>
  <c r="H1003" i="26"/>
  <c r="C1004" i="26"/>
  <c r="E1004" i="26"/>
  <c r="H1004" i="26"/>
  <c r="C1005" i="26"/>
  <c r="E1005" i="26"/>
  <c r="H1005" i="26"/>
  <c r="C858" i="26"/>
  <c r="E858" i="26"/>
  <c r="H858" i="26"/>
  <c r="C859" i="26"/>
  <c r="E859" i="26"/>
  <c r="H859" i="26"/>
  <c r="C860" i="26"/>
  <c r="E860" i="26"/>
  <c r="H860" i="26"/>
  <c r="C861" i="26"/>
  <c r="E861" i="26"/>
  <c r="H861" i="26"/>
  <c r="C862" i="26"/>
  <c r="E862" i="26"/>
  <c r="H862" i="26"/>
  <c r="C863" i="26"/>
  <c r="E863" i="26"/>
  <c r="H863" i="26"/>
  <c r="C864" i="26"/>
  <c r="E864" i="26"/>
  <c r="H864" i="26"/>
  <c r="C865" i="26"/>
  <c r="E865" i="26"/>
  <c r="H865" i="26"/>
  <c r="C866" i="26"/>
  <c r="E866" i="26"/>
  <c r="H866" i="26"/>
  <c r="C867" i="26"/>
  <c r="E867" i="26"/>
  <c r="H867" i="26"/>
  <c r="C868" i="26"/>
  <c r="E868" i="26"/>
  <c r="H868" i="26"/>
  <c r="C869" i="26"/>
  <c r="E869" i="26"/>
  <c r="H869" i="26"/>
  <c r="C870" i="26"/>
  <c r="E870" i="26"/>
  <c r="H870" i="26"/>
  <c r="C871" i="26"/>
  <c r="E871" i="26"/>
  <c r="H871" i="26"/>
  <c r="C872" i="26"/>
  <c r="E872" i="26"/>
  <c r="H872" i="26"/>
  <c r="C873" i="26"/>
  <c r="E873" i="26"/>
  <c r="H873" i="26"/>
  <c r="C874" i="26"/>
  <c r="E874" i="26"/>
  <c r="H874" i="26"/>
  <c r="C875" i="26"/>
  <c r="E875" i="26"/>
  <c r="H875" i="26"/>
  <c r="C876" i="26"/>
  <c r="E876" i="26"/>
  <c r="H876" i="26"/>
  <c r="C877" i="26"/>
  <c r="E877" i="26"/>
  <c r="H877" i="26"/>
  <c r="C878" i="26"/>
  <c r="E878" i="26"/>
  <c r="H878" i="26"/>
  <c r="C879" i="26"/>
  <c r="E879" i="26"/>
  <c r="H879" i="26"/>
  <c r="C880" i="26"/>
  <c r="E880" i="26"/>
  <c r="H880" i="26"/>
  <c r="C881" i="26"/>
  <c r="E881" i="26"/>
  <c r="H881" i="26"/>
  <c r="C882" i="26"/>
  <c r="E882" i="26"/>
  <c r="H882" i="26"/>
  <c r="C883" i="26"/>
  <c r="E883" i="26"/>
  <c r="H883" i="26"/>
  <c r="C884" i="26"/>
  <c r="E884" i="26"/>
  <c r="H884" i="26"/>
  <c r="C885" i="26"/>
  <c r="E885" i="26"/>
  <c r="H885" i="26"/>
  <c r="C886" i="26"/>
  <c r="E886" i="26"/>
  <c r="H886" i="26"/>
  <c r="C887" i="26"/>
  <c r="E887" i="26"/>
  <c r="H887" i="26"/>
  <c r="C888" i="26"/>
  <c r="E888" i="26"/>
  <c r="H888" i="26"/>
  <c r="C889" i="26"/>
  <c r="E889" i="26"/>
  <c r="H889" i="26"/>
  <c r="C890" i="26"/>
  <c r="E890" i="26"/>
  <c r="H890" i="26"/>
  <c r="C891" i="26"/>
  <c r="E891" i="26"/>
  <c r="H891" i="26"/>
  <c r="C892" i="26"/>
  <c r="E892" i="26"/>
  <c r="H892" i="26"/>
  <c r="C893" i="26"/>
  <c r="E893" i="26"/>
  <c r="H893" i="26"/>
  <c r="C894" i="26"/>
  <c r="E894" i="26"/>
  <c r="H894" i="26"/>
  <c r="C895" i="26"/>
  <c r="E895" i="26"/>
  <c r="H895" i="26"/>
  <c r="C896" i="26"/>
  <c r="E896" i="26"/>
  <c r="H896" i="26"/>
  <c r="C897" i="26"/>
  <c r="E897" i="26"/>
  <c r="H897" i="26"/>
  <c r="C898" i="26"/>
  <c r="E898" i="26"/>
  <c r="H898" i="26"/>
  <c r="C899" i="26"/>
  <c r="E899" i="26"/>
  <c r="H899" i="26"/>
  <c r="C900" i="26"/>
  <c r="E900" i="26"/>
  <c r="H900" i="26"/>
  <c r="C901" i="26"/>
  <c r="E901" i="26"/>
  <c r="H901" i="26"/>
  <c r="C902" i="26"/>
  <c r="E902" i="26"/>
  <c r="H902" i="26"/>
  <c r="C903" i="26"/>
  <c r="E903" i="26"/>
  <c r="H903" i="26"/>
  <c r="C904" i="26"/>
  <c r="E904" i="26"/>
  <c r="H904" i="26"/>
  <c r="C905" i="26"/>
  <c r="E905" i="26"/>
  <c r="H905" i="26"/>
  <c r="C906" i="26"/>
  <c r="E906" i="26"/>
  <c r="H906" i="26"/>
  <c r="C907" i="26"/>
  <c r="E907" i="26"/>
  <c r="H907" i="26"/>
  <c r="C908" i="26"/>
  <c r="E908" i="26"/>
  <c r="H908" i="26"/>
  <c r="C909" i="26"/>
  <c r="E909" i="26"/>
  <c r="H909" i="26"/>
  <c r="C910" i="26"/>
  <c r="E910" i="26"/>
  <c r="H910" i="26"/>
  <c r="C911" i="26"/>
  <c r="E911" i="26"/>
  <c r="H911" i="26"/>
  <c r="C912" i="26"/>
  <c r="E912" i="26"/>
  <c r="H912" i="26"/>
  <c r="C913" i="26"/>
  <c r="E913" i="26"/>
  <c r="H913" i="26"/>
  <c r="C743" i="26"/>
  <c r="E743" i="26"/>
  <c r="H743" i="26"/>
  <c r="C744" i="26"/>
  <c r="E744" i="26"/>
  <c r="H744" i="26"/>
  <c r="C745" i="26"/>
  <c r="E745" i="26"/>
  <c r="H745" i="26"/>
  <c r="C746" i="26"/>
  <c r="E746" i="26"/>
  <c r="H746" i="26"/>
  <c r="C747" i="26"/>
  <c r="E747" i="26"/>
  <c r="H747" i="26"/>
  <c r="C748" i="26"/>
  <c r="E748" i="26"/>
  <c r="H748" i="26"/>
  <c r="C749" i="26"/>
  <c r="E749" i="26"/>
  <c r="H749" i="26"/>
  <c r="C750" i="26"/>
  <c r="E750" i="26"/>
  <c r="H750" i="26"/>
  <c r="C751" i="26"/>
  <c r="E751" i="26"/>
  <c r="H751" i="26"/>
  <c r="C752" i="26"/>
  <c r="E752" i="26"/>
  <c r="H752" i="26"/>
  <c r="C753" i="26"/>
  <c r="E753" i="26"/>
  <c r="H753" i="26"/>
  <c r="C754" i="26"/>
  <c r="E754" i="26"/>
  <c r="H754" i="26"/>
  <c r="C755" i="26"/>
  <c r="E755" i="26"/>
  <c r="H755" i="26"/>
  <c r="C756" i="26"/>
  <c r="E756" i="26"/>
  <c r="H756" i="26"/>
  <c r="C757" i="26"/>
  <c r="E757" i="26"/>
  <c r="H757" i="26"/>
  <c r="C758" i="26"/>
  <c r="E758" i="26"/>
  <c r="H758" i="26"/>
  <c r="C759" i="26"/>
  <c r="E759" i="26"/>
  <c r="H759" i="26"/>
  <c r="C760" i="26"/>
  <c r="E760" i="26"/>
  <c r="H760" i="26"/>
  <c r="C761" i="26"/>
  <c r="E761" i="26"/>
  <c r="H761" i="26"/>
  <c r="C762" i="26"/>
  <c r="E762" i="26"/>
  <c r="H762" i="26"/>
  <c r="C763" i="26"/>
  <c r="E763" i="26"/>
  <c r="H763" i="26"/>
  <c r="C764" i="26"/>
  <c r="E764" i="26"/>
  <c r="H764" i="26"/>
  <c r="C765" i="26"/>
  <c r="E765" i="26"/>
  <c r="H765" i="26"/>
  <c r="C766" i="26"/>
  <c r="E766" i="26"/>
  <c r="H766" i="26"/>
  <c r="C767" i="26"/>
  <c r="E767" i="26"/>
  <c r="H767" i="26"/>
  <c r="C768" i="26"/>
  <c r="E768" i="26"/>
  <c r="H768" i="26"/>
  <c r="C769" i="26"/>
  <c r="E769" i="26"/>
  <c r="H769" i="26"/>
  <c r="C770" i="26"/>
  <c r="E770" i="26"/>
  <c r="H770" i="26"/>
  <c r="C771" i="26"/>
  <c r="E771" i="26"/>
  <c r="H771" i="26"/>
  <c r="C772" i="26"/>
  <c r="E772" i="26"/>
  <c r="H772" i="26"/>
  <c r="C773" i="26"/>
  <c r="E773" i="26"/>
  <c r="H773" i="26"/>
  <c r="C774" i="26"/>
  <c r="E774" i="26"/>
  <c r="H774" i="26"/>
  <c r="C775" i="26"/>
  <c r="E775" i="26"/>
  <c r="H775" i="26"/>
  <c r="C776" i="26"/>
  <c r="E776" i="26"/>
  <c r="H776" i="26"/>
  <c r="C777" i="26"/>
  <c r="E777" i="26"/>
  <c r="H777" i="26"/>
  <c r="C778" i="26"/>
  <c r="E778" i="26"/>
  <c r="H778" i="26"/>
  <c r="C779" i="26"/>
  <c r="E779" i="26"/>
  <c r="H779" i="26"/>
  <c r="C780" i="26"/>
  <c r="E780" i="26"/>
  <c r="H780" i="26"/>
  <c r="C781" i="26"/>
  <c r="E781" i="26"/>
  <c r="H781" i="26"/>
  <c r="C782" i="26"/>
  <c r="E782" i="26"/>
  <c r="H782" i="26"/>
  <c r="C783" i="26"/>
  <c r="E783" i="26"/>
  <c r="H783" i="26"/>
  <c r="C784" i="26"/>
  <c r="E784" i="26"/>
  <c r="H784" i="26"/>
  <c r="C785" i="26"/>
  <c r="E785" i="26"/>
  <c r="H785" i="26"/>
  <c r="C786" i="26"/>
  <c r="E786" i="26"/>
  <c r="H786" i="26"/>
  <c r="C787" i="26"/>
  <c r="E787" i="26"/>
  <c r="H787" i="26"/>
  <c r="C788" i="26"/>
  <c r="E788" i="26"/>
  <c r="H788" i="26"/>
  <c r="C789" i="26"/>
  <c r="E789" i="26"/>
  <c r="H789" i="26"/>
  <c r="C790" i="26"/>
  <c r="E790" i="26"/>
  <c r="H790" i="26"/>
  <c r="C791" i="26"/>
  <c r="E791" i="26"/>
  <c r="H791" i="26"/>
  <c r="C792" i="26"/>
  <c r="E792" i="26"/>
  <c r="H792" i="26"/>
  <c r="C793" i="26"/>
  <c r="E793" i="26"/>
  <c r="H793" i="26"/>
  <c r="C794" i="26"/>
  <c r="E794" i="26"/>
  <c r="H794" i="26"/>
  <c r="C795" i="26"/>
  <c r="E795" i="26"/>
  <c r="H795" i="26"/>
  <c r="C796" i="26"/>
  <c r="E796" i="26"/>
  <c r="H796" i="26"/>
  <c r="C797" i="26"/>
  <c r="E797" i="26"/>
  <c r="H797" i="26"/>
  <c r="C798" i="26"/>
  <c r="E798" i="26"/>
  <c r="H798" i="26"/>
  <c r="C799" i="26"/>
  <c r="E799" i="26"/>
  <c r="H799" i="26"/>
  <c r="C800" i="26"/>
  <c r="E800" i="26"/>
  <c r="H800" i="26"/>
  <c r="C801" i="26"/>
  <c r="E801" i="26"/>
  <c r="H801" i="26"/>
  <c r="C802" i="26"/>
  <c r="E802" i="26"/>
  <c r="H802" i="26"/>
  <c r="C803" i="26"/>
  <c r="E803" i="26"/>
  <c r="H803" i="26"/>
  <c r="C804" i="26"/>
  <c r="E804" i="26"/>
  <c r="H804" i="26"/>
  <c r="C805" i="26"/>
  <c r="E805" i="26"/>
  <c r="H805" i="26"/>
  <c r="C806" i="26"/>
  <c r="E806" i="26"/>
  <c r="H806" i="26"/>
  <c r="C807" i="26"/>
  <c r="E807" i="26"/>
  <c r="H807" i="26"/>
  <c r="C808" i="26"/>
  <c r="E808" i="26"/>
  <c r="H808" i="26"/>
  <c r="C809" i="26"/>
  <c r="E809" i="26"/>
  <c r="H809" i="26"/>
  <c r="C810" i="26"/>
  <c r="E810" i="26"/>
  <c r="H810" i="26"/>
  <c r="C811" i="26"/>
  <c r="E811" i="26"/>
  <c r="H811" i="26"/>
  <c r="C812" i="26"/>
  <c r="E812" i="26"/>
  <c r="H812" i="26"/>
  <c r="C813" i="26"/>
  <c r="E813" i="26"/>
  <c r="H813" i="26"/>
  <c r="C814" i="26"/>
  <c r="E814" i="26"/>
  <c r="H814" i="26"/>
  <c r="C815" i="26"/>
  <c r="E815" i="26"/>
  <c r="H815" i="26"/>
  <c r="C816" i="26"/>
  <c r="E816" i="26"/>
  <c r="H816" i="26"/>
  <c r="C817" i="26"/>
  <c r="E817" i="26"/>
  <c r="H817" i="26"/>
  <c r="C818" i="26"/>
  <c r="E818" i="26"/>
  <c r="H818" i="26"/>
  <c r="C819" i="26"/>
  <c r="E819" i="26"/>
  <c r="H819" i="26"/>
  <c r="C820" i="26"/>
  <c r="E820" i="26"/>
  <c r="H820" i="26"/>
  <c r="C821" i="26"/>
  <c r="E821" i="26"/>
  <c r="H821" i="26"/>
  <c r="C822" i="26"/>
  <c r="E822" i="26"/>
  <c r="H822" i="26"/>
  <c r="C823" i="26"/>
  <c r="E823" i="26"/>
  <c r="H823" i="26"/>
  <c r="C631" i="26"/>
  <c r="E631" i="26"/>
  <c r="H631" i="26"/>
  <c r="C632" i="26"/>
  <c r="E632" i="26"/>
  <c r="H632" i="26"/>
  <c r="C633" i="26"/>
  <c r="E633" i="26"/>
  <c r="H633" i="26"/>
  <c r="C634" i="26"/>
  <c r="E634" i="26"/>
  <c r="H634" i="26"/>
  <c r="C635" i="26"/>
  <c r="E635" i="26"/>
  <c r="H635" i="26"/>
  <c r="C636" i="26"/>
  <c r="E636" i="26"/>
  <c r="H636" i="26"/>
  <c r="C637" i="26"/>
  <c r="E637" i="26"/>
  <c r="H637" i="26"/>
  <c r="C638" i="26"/>
  <c r="E638" i="26"/>
  <c r="H638" i="26"/>
  <c r="C639" i="26"/>
  <c r="E639" i="26"/>
  <c r="H639" i="26"/>
  <c r="C640" i="26"/>
  <c r="E640" i="26"/>
  <c r="H640" i="26"/>
  <c r="C641" i="26"/>
  <c r="E641" i="26"/>
  <c r="H641" i="26"/>
  <c r="C642" i="26"/>
  <c r="E642" i="26"/>
  <c r="H642" i="26"/>
  <c r="C643" i="26"/>
  <c r="E643" i="26"/>
  <c r="H643" i="26"/>
  <c r="C644" i="26"/>
  <c r="E644" i="26"/>
  <c r="H644" i="26"/>
  <c r="C645" i="26"/>
  <c r="E645" i="26"/>
  <c r="H645" i="26"/>
  <c r="C646" i="26"/>
  <c r="E646" i="26"/>
  <c r="H646" i="26"/>
  <c r="C647" i="26"/>
  <c r="E647" i="26"/>
  <c r="H647" i="26"/>
  <c r="C648" i="26"/>
  <c r="E648" i="26"/>
  <c r="H648" i="26"/>
  <c r="C649" i="26"/>
  <c r="E649" i="26"/>
  <c r="H649" i="26"/>
  <c r="C650" i="26"/>
  <c r="E650" i="26"/>
  <c r="H650" i="26"/>
  <c r="C651" i="26"/>
  <c r="E651" i="26"/>
  <c r="H651" i="26"/>
  <c r="C652" i="26"/>
  <c r="E652" i="26"/>
  <c r="H652" i="26"/>
  <c r="C653" i="26"/>
  <c r="E653" i="26"/>
  <c r="H653" i="26"/>
  <c r="C654" i="26"/>
  <c r="E654" i="26"/>
  <c r="H654" i="26"/>
  <c r="C655" i="26"/>
  <c r="E655" i="26"/>
  <c r="H655" i="26"/>
  <c r="C656" i="26"/>
  <c r="E656" i="26"/>
  <c r="H656" i="26"/>
  <c r="C657" i="26"/>
  <c r="E657" i="26"/>
  <c r="H657" i="26"/>
  <c r="C658" i="26"/>
  <c r="E658" i="26"/>
  <c r="H658" i="26"/>
  <c r="C659" i="26"/>
  <c r="E659" i="26"/>
  <c r="H659" i="26"/>
  <c r="C660" i="26"/>
  <c r="E660" i="26"/>
  <c r="H660" i="26"/>
  <c r="C661" i="26"/>
  <c r="E661" i="26"/>
  <c r="H661" i="26"/>
  <c r="C662" i="26"/>
  <c r="E662" i="26"/>
  <c r="H662" i="26"/>
  <c r="C663" i="26"/>
  <c r="E663" i="26"/>
  <c r="H663" i="26"/>
  <c r="C664" i="26"/>
  <c r="E664" i="26"/>
  <c r="H664" i="26"/>
  <c r="C665" i="26"/>
  <c r="E665" i="26"/>
  <c r="H665" i="26"/>
  <c r="C666" i="26"/>
  <c r="E666" i="26"/>
  <c r="H666" i="26"/>
  <c r="C667" i="26"/>
  <c r="E667" i="26"/>
  <c r="H667" i="26"/>
  <c r="C668" i="26"/>
  <c r="E668" i="26"/>
  <c r="H668" i="26"/>
  <c r="C669" i="26"/>
  <c r="E669" i="26"/>
  <c r="H669" i="26"/>
  <c r="C670" i="26"/>
  <c r="E670" i="26"/>
  <c r="H670" i="26"/>
  <c r="C671" i="26"/>
  <c r="E671" i="26"/>
  <c r="H671" i="26"/>
  <c r="C672" i="26"/>
  <c r="E672" i="26"/>
  <c r="H672" i="26"/>
  <c r="C673" i="26"/>
  <c r="E673" i="26"/>
  <c r="H673" i="26"/>
  <c r="C674" i="26"/>
  <c r="E674" i="26"/>
  <c r="H674" i="26"/>
  <c r="C675" i="26"/>
  <c r="E675" i="26"/>
  <c r="H675" i="26"/>
  <c r="C676" i="26"/>
  <c r="E676" i="26"/>
  <c r="H676" i="26"/>
  <c r="C677" i="26"/>
  <c r="E677" i="26"/>
  <c r="H677" i="26"/>
  <c r="C678" i="26"/>
  <c r="E678" i="26"/>
  <c r="H678" i="26"/>
  <c r="C679" i="26"/>
  <c r="E679" i="26"/>
  <c r="H679" i="26"/>
  <c r="C680" i="26"/>
  <c r="E680" i="26"/>
  <c r="H680" i="26"/>
  <c r="C681" i="26"/>
  <c r="E681" i="26"/>
  <c r="H681" i="26"/>
  <c r="C682" i="26"/>
  <c r="E682" i="26"/>
  <c r="H682" i="26"/>
  <c r="C683" i="26"/>
  <c r="E683" i="26"/>
  <c r="H683" i="26"/>
  <c r="C684" i="26"/>
  <c r="E684" i="26"/>
  <c r="H684" i="26"/>
  <c r="C685" i="26"/>
  <c r="E685" i="26"/>
  <c r="H685" i="26"/>
  <c r="C686" i="26"/>
  <c r="E686" i="26"/>
  <c r="H686" i="26"/>
  <c r="C687" i="26"/>
  <c r="E687" i="26"/>
  <c r="H687" i="26"/>
  <c r="C688" i="26"/>
  <c r="E688" i="26"/>
  <c r="H688" i="26"/>
  <c r="C689" i="26"/>
  <c r="E689" i="26"/>
  <c r="H689" i="26"/>
  <c r="C690" i="26"/>
  <c r="E690" i="26"/>
  <c r="H690" i="26"/>
  <c r="C691" i="26"/>
  <c r="E691" i="26"/>
  <c r="H691" i="26"/>
  <c r="C692" i="26"/>
  <c r="E692" i="26"/>
  <c r="H692" i="26"/>
  <c r="C693" i="26"/>
  <c r="E693" i="26"/>
  <c r="H693" i="26"/>
  <c r="C694" i="26"/>
  <c r="E694" i="26"/>
  <c r="H694" i="26"/>
  <c r="C695" i="26"/>
  <c r="E695" i="26"/>
  <c r="H695" i="26"/>
  <c r="C696" i="26"/>
  <c r="E696" i="26"/>
  <c r="H696" i="26"/>
  <c r="C697" i="26"/>
  <c r="E697" i="26"/>
  <c r="H697" i="26"/>
  <c r="C698" i="26"/>
  <c r="E698" i="26"/>
  <c r="H698" i="26"/>
  <c r="C699" i="26"/>
  <c r="E699" i="26"/>
  <c r="H699" i="26"/>
  <c r="C700" i="26"/>
  <c r="E700" i="26"/>
  <c r="H700" i="26"/>
  <c r="C701" i="26"/>
  <c r="E701" i="26"/>
  <c r="H701" i="26"/>
  <c r="C702" i="26"/>
  <c r="E702" i="26"/>
  <c r="H702" i="26"/>
  <c r="C703" i="26"/>
  <c r="E703" i="26"/>
  <c r="H703" i="26"/>
  <c r="C704" i="26"/>
  <c r="E704" i="26"/>
  <c r="H704" i="26"/>
  <c r="C705" i="26"/>
  <c r="E705" i="26"/>
  <c r="H705" i="26"/>
  <c r="C706" i="26"/>
  <c r="E706" i="26"/>
  <c r="H706" i="26"/>
  <c r="C707" i="26"/>
  <c r="E707" i="26"/>
  <c r="H707" i="26"/>
  <c r="C708" i="26"/>
  <c r="E708" i="26"/>
  <c r="H708" i="26"/>
  <c r="C596" i="26"/>
  <c r="E596" i="26"/>
  <c r="H596" i="26"/>
  <c r="C572" i="26"/>
  <c r="E572" i="26"/>
  <c r="H572" i="26"/>
  <c r="C573" i="26"/>
  <c r="E573" i="26"/>
  <c r="H573" i="26"/>
  <c r="C574" i="26"/>
  <c r="E574" i="26"/>
  <c r="H574" i="26"/>
  <c r="C575" i="26"/>
  <c r="E575" i="26"/>
  <c r="H575" i="26"/>
  <c r="C576" i="26"/>
  <c r="E576" i="26"/>
  <c r="H576" i="26"/>
  <c r="C577" i="26"/>
  <c r="E577" i="26"/>
  <c r="H577" i="26"/>
  <c r="C578" i="26"/>
  <c r="E578" i="26"/>
  <c r="H578" i="26"/>
  <c r="C579" i="26"/>
  <c r="E579" i="26"/>
  <c r="H579" i="26"/>
  <c r="C580" i="26"/>
  <c r="E580" i="26"/>
  <c r="H580" i="26"/>
  <c r="C581" i="26"/>
  <c r="E581" i="26"/>
  <c r="H581" i="26"/>
  <c r="C582" i="26"/>
  <c r="E582" i="26"/>
  <c r="H582" i="26"/>
  <c r="C583" i="26"/>
  <c r="E583" i="26"/>
  <c r="H583" i="26"/>
  <c r="C584" i="26"/>
  <c r="E584" i="26"/>
  <c r="H584" i="26"/>
  <c r="C585" i="26"/>
  <c r="E585" i="26"/>
  <c r="H585" i="26"/>
  <c r="C586" i="26"/>
  <c r="E586" i="26"/>
  <c r="H586" i="26"/>
  <c r="C587" i="26"/>
  <c r="E587" i="26"/>
  <c r="H587" i="26"/>
  <c r="C588" i="26"/>
  <c r="E588" i="26"/>
  <c r="H588" i="26"/>
  <c r="C589" i="26"/>
  <c r="E589" i="26"/>
  <c r="H589" i="26"/>
  <c r="C590" i="26"/>
  <c r="E590" i="26"/>
  <c r="H590" i="26"/>
  <c r="C591" i="26"/>
  <c r="E591" i="26"/>
  <c r="H591" i="26"/>
  <c r="C592" i="26"/>
  <c r="E592" i="26"/>
  <c r="H592" i="26"/>
  <c r="C593" i="26"/>
  <c r="E593" i="26"/>
  <c r="H593" i="26"/>
  <c r="C594" i="26"/>
  <c r="E594" i="26"/>
  <c r="H594" i="26"/>
  <c r="C595" i="26"/>
  <c r="E595" i="26"/>
  <c r="H595" i="26"/>
  <c r="C533" i="26"/>
  <c r="E533" i="26"/>
  <c r="H533" i="26"/>
  <c r="C534" i="26"/>
  <c r="E534" i="26"/>
  <c r="H534" i="26"/>
  <c r="C535" i="26"/>
  <c r="E535" i="26"/>
  <c r="H535" i="26"/>
  <c r="C536" i="26"/>
  <c r="E536" i="26"/>
  <c r="H536" i="26"/>
  <c r="C537" i="26"/>
  <c r="E537" i="26"/>
  <c r="H537" i="26"/>
  <c r="C538" i="26"/>
  <c r="E538" i="26"/>
  <c r="H538" i="26"/>
  <c r="C539" i="26"/>
  <c r="E539" i="26"/>
  <c r="H539" i="26"/>
  <c r="C540" i="26"/>
  <c r="E540" i="26"/>
  <c r="H540" i="26"/>
  <c r="C541" i="26"/>
  <c r="E541" i="26"/>
  <c r="H541" i="26"/>
  <c r="C542" i="26"/>
  <c r="E542" i="26"/>
  <c r="H542" i="26"/>
  <c r="C543" i="26"/>
  <c r="E543" i="26"/>
  <c r="H543" i="26"/>
  <c r="C544" i="26"/>
  <c r="E544" i="26"/>
  <c r="H544" i="26"/>
  <c r="C545" i="26"/>
  <c r="E545" i="26"/>
  <c r="H545" i="26"/>
  <c r="C546" i="26"/>
  <c r="E546" i="26"/>
  <c r="H546" i="26"/>
  <c r="C547" i="26"/>
  <c r="E547" i="26"/>
  <c r="H547" i="26"/>
  <c r="C548" i="26"/>
  <c r="E548" i="26"/>
  <c r="H548" i="26"/>
  <c r="C549" i="26"/>
  <c r="E549" i="26"/>
  <c r="H549" i="26"/>
  <c r="C550" i="26"/>
  <c r="E550" i="26"/>
  <c r="H550" i="26"/>
  <c r="C551" i="26"/>
  <c r="E551" i="26"/>
  <c r="H551" i="26"/>
  <c r="C552" i="26"/>
  <c r="E552" i="26"/>
  <c r="H552" i="26"/>
  <c r="C553" i="26"/>
  <c r="E553" i="26"/>
  <c r="H553" i="26"/>
  <c r="C554" i="26"/>
  <c r="E554" i="26"/>
  <c r="H554" i="26"/>
  <c r="C555" i="26"/>
  <c r="E555" i="26"/>
  <c r="H555" i="26"/>
  <c r="C556" i="26"/>
  <c r="E556" i="26"/>
  <c r="H556" i="26"/>
  <c r="C557" i="26"/>
  <c r="E557" i="26"/>
  <c r="H557" i="26"/>
  <c r="C558" i="26"/>
  <c r="E558" i="26"/>
  <c r="H558" i="26"/>
  <c r="C559" i="26"/>
  <c r="E559" i="26"/>
  <c r="H559" i="26"/>
  <c r="C560" i="26"/>
  <c r="E560" i="26"/>
  <c r="H560" i="26"/>
  <c r="C561" i="26"/>
  <c r="E561" i="26"/>
  <c r="H561" i="26"/>
  <c r="C562" i="26"/>
  <c r="E562" i="26"/>
  <c r="H562" i="26"/>
  <c r="C563" i="26"/>
  <c r="E563" i="26"/>
  <c r="H563" i="26"/>
  <c r="C564" i="26"/>
  <c r="E564" i="26"/>
  <c r="H564" i="26"/>
  <c r="C565" i="26"/>
  <c r="E565" i="26"/>
  <c r="H565" i="26"/>
  <c r="C566" i="26"/>
  <c r="E566" i="26"/>
  <c r="H566" i="26"/>
  <c r="C567" i="26"/>
  <c r="E567" i="26"/>
  <c r="H567" i="26"/>
  <c r="C568" i="26"/>
  <c r="E568" i="26"/>
  <c r="H568" i="26"/>
  <c r="C569" i="26"/>
  <c r="E569" i="26"/>
  <c r="H569" i="26"/>
  <c r="C570" i="26"/>
  <c r="E570" i="26"/>
  <c r="H570" i="26"/>
  <c r="C571" i="26"/>
  <c r="E571" i="26"/>
  <c r="H571" i="26"/>
  <c r="C433" i="26"/>
  <c r="E433" i="26"/>
  <c r="H433" i="26"/>
  <c r="C434" i="26"/>
  <c r="E434" i="26"/>
  <c r="H434" i="26"/>
  <c r="C435" i="26"/>
  <c r="E435" i="26"/>
  <c r="H435" i="26"/>
  <c r="C436" i="26"/>
  <c r="E436" i="26"/>
  <c r="H436" i="26"/>
  <c r="C437" i="26"/>
  <c r="E437" i="26"/>
  <c r="H437" i="26"/>
  <c r="C438" i="26"/>
  <c r="E438" i="26"/>
  <c r="H438" i="26"/>
  <c r="C439" i="26"/>
  <c r="E439" i="26"/>
  <c r="H439" i="26"/>
  <c r="C440" i="26"/>
  <c r="E440" i="26"/>
  <c r="H440" i="26"/>
  <c r="C441" i="26"/>
  <c r="E441" i="26"/>
  <c r="H441" i="26"/>
  <c r="C442" i="26"/>
  <c r="E442" i="26"/>
  <c r="H442" i="26"/>
  <c r="C443" i="26"/>
  <c r="E443" i="26"/>
  <c r="H443" i="26"/>
  <c r="C444" i="26"/>
  <c r="E444" i="26"/>
  <c r="H444" i="26"/>
  <c r="C445" i="26"/>
  <c r="E445" i="26"/>
  <c r="H445" i="26"/>
  <c r="C446" i="26"/>
  <c r="E446" i="26"/>
  <c r="H446" i="26"/>
  <c r="C447" i="26"/>
  <c r="E447" i="26"/>
  <c r="H447" i="26"/>
  <c r="C448" i="26"/>
  <c r="E448" i="26"/>
  <c r="H448" i="26"/>
  <c r="C449" i="26"/>
  <c r="E449" i="26"/>
  <c r="H449" i="26"/>
  <c r="C450" i="26"/>
  <c r="E450" i="26"/>
  <c r="H450" i="26"/>
  <c r="C451" i="26"/>
  <c r="E451" i="26"/>
  <c r="H451" i="26"/>
  <c r="C452" i="26"/>
  <c r="E452" i="26"/>
  <c r="H452" i="26"/>
  <c r="C453" i="26"/>
  <c r="E453" i="26"/>
  <c r="H453" i="26"/>
  <c r="C454" i="26"/>
  <c r="E454" i="26"/>
  <c r="H454" i="26"/>
  <c r="C455" i="26"/>
  <c r="E455" i="26"/>
  <c r="H455" i="26"/>
  <c r="C456" i="26"/>
  <c r="E456" i="26"/>
  <c r="H456" i="26"/>
  <c r="C457" i="26"/>
  <c r="E457" i="26"/>
  <c r="H457" i="26"/>
  <c r="C458" i="26"/>
  <c r="E458" i="26"/>
  <c r="H458" i="26"/>
  <c r="C459" i="26"/>
  <c r="E459" i="26"/>
  <c r="H459" i="26"/>
  <c r="C460" i="26"/>
  <c r="E460" i="26"/>
  <c r="H460" i="26"/>
  <c r="C461" i="26"/>
  <c r="E461" i="26"/>
  <c r="H461" i="26"/>
  <c r="C462" i="26"/>
  <c r="E462" i="26"/>
  <c r="H462" i="26"/>
  <c r="C463" i="26"/>
  <c r="E463" i="26"/>
  <c r="H463" i="26"/>
  <c r="C464" i="26"/>
  <c r="E464" i="26"/>
  <c r="H464" i="26"/>
  <c r="C465" i="26"/>
  <c r="E465" i="26"/>
  <c r="H465" i="26"/>
  <c r="C466" i="26"/>
  <c r="E466" i="26"/>
  <c r="H466" i="26"/>
  <c r="C467" i="26"/>
  <c r="E467" i="26"/>
  <c r="H467" i="26"/>
  <c r="C468" i="26"/>
  <c r="E468" i="26"/>
  <c r="H468" i="26"/>
  <c r="C469" i="26"/>
  <c r="E469" i="26"/>
  <c r="H469" i="26"/>
  <c r="C470" i="26"/>
  <c r="E470" i="26"/>
  <c r="H470" i="26"/>
  <c r="C471" i="26"/>
  <c r="E471" i="26"/>
  <c r="H471" i="26"/>
  <c r="C472" i="26"/>
  <c r="E472" i="26"/>
  <c r="H472" i="26"/>
  <c r="C473" i="26"/>
  <c r="E473" i="26"/>
  <c r="H473" i="26"/>
  <c r="C474" i="26"/>
  <c r="E474" i="26"/>
  <c r="H474" i="26"/>
  <c r="C475" i="26"/>
  <c r="E475" i="26"/>
  <c r="H475" i="26"/>
  <c r="C476" i="26"/>
  <c r="E476" i="26"/>
  <c r="H476" i="26"/>
  <c r="C477" i="26"/>
  <c r="E477" i="26"/>
  <c r="H477" i="26"/>
  <c r="C478" i="26"/>
  <c r="E478" i="26"/>
  <c r="H478" i="26"/>
  <c r="C479" i="26"/>
  <c r="E479" i="26"/>
  <c r="H479" i="26"/>
  <c r="C480" i="26"/>
  <c r="E480" i="26"/>
  <c r="H480" i="26"/>
  <c r="C481" i="26"/>
  <c r="E481" i="26"/>
  <c r="H481" i="26"/>
  <c r="C482" i="26"/>
  <c r="E482" i="26"/>
  <c r="H482" i="26"/>
  <c r="C483" i="26"/>
  <c r="E483" i="26"/>
  <c r="H483" i="26"/>
  <c r="C484" i="26"/>
  <c r="E484" i="26"/>
  <c r="H484" i="26"/>
  <c r="C485" i="26"/>
  <c r="E485" i="26"/>
  <c r="H485" i="26"/>
  <c r="C486" i="26"/>
  <c r="E486" i="26"/>
  <c r="H486" i="26"/>
  <c r="C487" i="26"/>
  <c r="E487" i="26"/>
  <c r="H487" i="26"/>
  <c r="C488" i="26"/>
  <c r="E488" i="26"/>
  <c r="H488" i="26"/>
  <c r="C489" i="26"/>
  <c r="E489" i="26"/>
  <c r="H489" i="26"/>
  <c r="C490" i="26"/>
  <c r="E490" i="26"/>
  <c r="H490" i="26"/>
  <c r="C491" i="26"/>
  <c r="E491" i="26"/>
  <c r="H491" i="26"/>
  <c r="C492" i="26"/>
  <c r="E492" i="26"/>
  <c r="H492" i="26"/>
  <c r="C493" i="26"/>
  <c r="E493" i="26"/>
  <c r="H493" i="26"/>
  <c r="C494" i="26"/>
  <c r="E494" i="26"/>
  <c r="H494" i="26"/>
  <c r="C495" i="26"/>
  <c r="E495" i="26"/>
  <c r="H495" i="26"/>
  <c r="C496" i="26"/>
  <c r="E496" i="26"/>
  <c r="H496" i="26"/>
  <c r="C497" i="26"/>
  <c r="E497" i="26"/>
  <c r="H497" i="26"/>
  <c r="C498" i="26"/>
  <c r="E498" i="26"/>
  <c r="H498" i="26"/>
  <c r="C336" i="26"/>
  <c r="E336" i="26"/>
  <c r="H336" i="26"/>
  <c r="C337" i="26"/>
  <c r="E337" i="26"/>
  <c r="H337" i="26"/>
  <c r="C338" i="26"/>
  <c r="E338" i="26"/>
  <c r="H338" i="26"/>
  <c r="C339" i="26"/>
  <c r="E339" i="26"/>
  <c r="H339" i="26"/>
  <c r="C340" i="26"/>
  <c r="E340" i="26"/>
  <c r="H340" i="26"/>
  <c r="C341" i="26"/>
  <c r="E341" i="26"/>
  <c r="H341" i="26"/>
  <c r="C342" i="26"/>
  <c r="E342" i="26"/>
  <c r="H342" i="26"/>
  <c r="C343" i="26"/>
  <c r="E343" i="26"/>
  <c r="H343" i="26"/>
  <c r="C344" i="26"/>
  <c r="E344" i="26"/>
  <c r="H344" i="26"/>
  <c r="C345" i="26"/>
  <c r="E345" i="26"/>
  <c r="H345" i="26"/>
  <c r="C346" i="26"/>
  <c r="E346" i="26"/>
  <c r="H346" i="26"/>
  <c r="C347" i="26"/>
  <c r="E347" i="26"/>
  <c r="H347" i="26"/>
  <c r="C348" i="26"/>
  <c r="E348" i="26"/>
  <c r="H348" i="26"/>
  <c r="C349" i="26"/>
  <c r="E349" i="26"/>
  <c r="H349" i="26"/>
  <c r="C350" i="26"/>
  <c r="E350" i="26"/>
  <c r="H350" i="26"/>
  <c r="C351" i="26"/>
  <c r="E351" i="26"/>
  <c r="H351" i="26"/>
  <c r="C352" i="26"/>
  <c r="E352" i="26"/>
  <c r="H352" i="26"/>
  <c r="C353" i="26"/>
  <c r="E353" i="26"/>
  <c r="H353" i="26"/>
  <c r="C354" i="26"/>
  <c r="E354" i="26"/>
  <c r="H354" i="26"/>
  <c r="C355" i="26"/>
  <c r="E355" i="26"/>
  <c r="H355" i="26"/>
  <c r="C356" i="26"/>
  <c r="E356" i="26"/>
  <c r="H356" i="26"/>
  <c r="C357" i="26"/>
  <c r="E357" i="26"/>
  <c r="H357" i="26"/>
  <c r="C358" i="26"/>
  <c r="E358" i="26"/>
  <c r="H358" i="26"/>
  <c r="C359" i="26"/>
  <c r="E359" i="26"/>
  <c r="H359" i="26"/>
  <c r="C360" i="26"/>
  <c r="E360" i="26"/>
  <c r="H360" i="26"/>
  <c r="C361" i="26"/>
  <c r="E361" i="26"/>
  <c r="H361" i="26"/>
  <c r="C362" i="26"/>
  <c r="E362" i="26"/>
  <c r="H362" i="26"/>
  <c r="C363" i="26"/>
  <c r="E363" i="26"/>
  <c r="H363" i="26"/>
  <c r="C364" i="26"/>
  <c r="E364" i="26"/>
  <c r="H364" i="26"/>
  <c r="C365" i="26"/>
  <c r="E365" i="26"/>
  <c r="H365" i="26"/>
  <c r="C366" i="26"/>
  <c r="E366" i="26"/>
  <c r="H366" i="26"/>
  <c r="C367" i="26"/>
  <c r="E367" i="26"/>
  <c r="H367" i="26"/>
  <c r="C368" i="26"/>
  <c r="E368" i="26"/>
  <c r="H368" i="26"/>
  <c r="C369" i="26"/>
  <c r="E369" i="26"/>
  <c r="H369" i="26"/>
  <c r="C370" i="26"/>
  <c r="E370" i="26"/>
  <c r="H370" i="26"/>
  <c r="C371" i="26"/>
  <c r="E371" i="26"/>
  <c r="H371" i="26"/>
  <c r="C372" i="26"/>
  <c r="E372" i="26"/>
  <c r="H372" i="26"/>
  <c r="C373" i="26"/>
  <c r="E373" i="26"/>
  <c r="H373" i="26"/>
  <c r="C374" i="26"/>
  <c r="E374" i="26"/>
  <c r="H374" i="26"/>
  <c r="C375" i="26"/>
  <c r="E375" i="26"/>
  <c r="H375" i="26"/>
  <c r="C376" i="26"/>
  <c r="E376" i="26"/>
  <c r="H376" i="26"/>
  <c r="C377" i="26"/>
  <c r="E377" i="26"/>
  <c r="H377" i="26"/>
  <c r="C378" i="26"/>
  <c r="E378" i="26"/>
  <c r="H378" i="26"/>
  <c r="C379" i="26"/>
  <c r="E379" i="26"/>
  <c r="H379" i="26"/>
  <c r="C380" i="26"/>
  <c r="E380" i="26"/>
  <c r="H380" i="26"/>
  <c r="C381" i="26"/>
  <c r="E381" i="26"/>
  <c r="H381" i="26"/>
  <c r="C382" i="26"/>
  <c r="E382" i="26"/>
  <c r="H382" i="26"/>
  <c r="C383" i="26"/>
  <c r="E383" i="26"/>
  <c r="H383" i="26"/>
  <c r="C384" i="26"/>
  <c r="E384" i="26"/>
  <c r="H384" i="26"/>
  <c r="C385" i="26"/>
  <c r="E385" i="26"/>
  <c r="H385" i="26"/>
  <c r="C386" i="26"/>
  <c r="E386" i="26"/>
  <c r="H386" i="26"/>
  <c r="C387" i="26"/>
  <c r="E387" i="26"/>
  <c r="H387" i="26"/>
  <c r="C388" i="26"/>
  <c r="E388" i="26"/>
  <c r="H388" i="26"/>
  <c r="C389" i="26"/>
  <c r="E389" i="26"/>
  <c r="H389" i="26"/>
  <c r="C390" i="26"/>
  <c r="E390" i="26"/>
  <c r="H390" i="26"/>
  <c r="C391" i="26"/>
  <c r="E391" i="26"/>
  <c r="H391" i="26"/>
  <c r="C392" i="26"/>
  <c r="E392" i="26"/>
  <c r="H392" i="26"/>
  <c r="C393" i="26"/>
  <c r="E393" i="26"/>
  <c r="H393" i="26"/>
  <c r="C394" i="26"/>
  <c r="E394" i="26"/>
  <c r="H394" i="26"/>
  <c r="C395" i="26"/>
  <c r="E395" i="26"/>
  <c r="H395" i="26"/>
  <c r="C396" i="26"/>
  <c r="E396" i="26"/>
  <c r="H396" i="26"/>
  <c r="C397" i="26"/>
  <c r="E397" i="26"/>
  <c r="H397" i="26"/>
  <c r="C398" i="26"/>
  <c r="E398" i="26"/>
  <c r="H398" i="26"/>
  <c r="C300" i="26"/>
  <c r="E300" i="26"/>
  <c r="H300" i="26"/>
  <c r="C301" i="26"/>
  <c r="E301" i="26"/>
  <c r="H301" i="26"/>
  <c r="C270" i="26"/>
  <c r="E270" i="26"/>
  <c r="H270" i="26"/>
  <c r="C271" i="26"/>
  <c r="E271" i="26"/>
  <c r="H271" i="26"/>
  <c r="C272" i="26"/>
  <c r="E272" i="26"/>
  <c r="H272" i="26"/>
  <c r="C273" i="26"/>
  <c r="E273" i="26"/>
  <c r="H273" i="26"/>
  <c r="C274" i="26"/>
  <c r="E274" i="26"/>
  <c r="H274" i="26"/>
  <c r="C275" i="26"/>
  <c r="E275" i="26"/>
  <c r="H275" i="26"/>
  <c r="C276" i="26"/>
  <c r="E276" i="26"/>
  <c r="H276" i="26"/>
  <c r="C277" i="26"/>
  <c r="E277" i="26"/>
  <c r="H277" i="26"/>
  <c r="C278" i="26"/>
  <c r="E278" i="26"/>
  <c r="H278" i="26"/>
  <c r="C279" i="26"/>
  <c r="E279" i="26"/>
  <c r="H279" i="26"/>
  <c r="C280" i="26"/>
  <c r="E280" i="26"/>
  <c r="H280" i="26"/>
  <c r="C281" i="26"/>
  <c r="E281" i="26"/>
  <c r="H281" i="26"/>
  <c r="C282" i="26"/>
  <c r="E282" i="26"/>
  <c r="H282" i="26"/>
  <c r="C283" i="26"/>
  <c r="E283" i="26"/>
  <c r="H283" i="26"/>
  <c r="C284" i="26"/>
  <c r="E284" i="26"/>
  <c r="H284" i="26"/>
  <c r="C285" i="26"/>
  <c r="E285" i="26"/>
  <c r="H285" i="26"/>
  <c r="C286" i="26"/>
  <c r="E286" i="26"/>
  <c r="H286" i="26"/>
  <c r="C287" i="26"/>
  <c r="E287" i="26"/>
  <c r="H287" i="26"/>
  <c r="C288" i="26"/>
  <c r="E288" i="26"/>
  <c r="H288" i="26"/>
  <c r="C289" i="26"/>
  <c r="E289" i="26"/>
  <c r="H289" i="26"/>
  <c r="C290" i="26"/>
  <c r="E290" i="26"/>
  <c r="H290" i="26"/>
  <c r="C291" i="26"/>
  <c r="E291" i="26"/>
  <c r="H291" i="26"/>
  <c r="C292" i="26"/>
  <c r="E292" i="26"/>
  <c r="H292" i="26"/>
  <c r="C293" i="26"/>
  <c r="E293" i="26"/>
  <c r="H293" i="26"/>
  <c r="C294" i="26"/>
  <c r="E294" i="26"/>
  <c r="H294" i="26"/>
  <c r="C295" i="26"/>
  <c r="E295" i="26"/>
  <c r="H295" i="26"/>
  <c r="C296" i="26"/>
  <c r="E296" i="26"/>
  <c r="H296" i="26"/>
  <c r="C297" i="26"/>
  <c r="E297" i="26"/>
  <c r="H297" i="26"/>
  <c r="C298" i="26"/>
  <c r="E298" i="26"/>
  <c r="H298" i="26"/>
  <c r="C299" i="26"/>
  <c r="E299" i="26"/>
  <c r="H299" i="26"/>
  <c r="C239" i="26"/>
  <c r="E239" i="26"/>
  <c r="H239" i="26"/>
  <c r="C240" i="26"/>
  <c r="E240" i="26"/>
  <c r="H240" i="26"/>
  <c r="C241" i="26"/>
  <c r="E241" i="26"/>
  <c r="H241" i="26"/>
  <c r="C242" i="26"/>
  <c r="E242" i="26"/>
  <c r="H242" i="26"/>
  <c r="C243" i="26"/>
  <c r="E243" i="26"/>
  <c r="H243" i="26"/>
  <c r="C244" i="26"/>
  <c r="E244" i="26"/>
  <c r="H244" i="26"/>
  <c r="C245" i="26"/>
  <c r="E245" i="26"/>
  <c r="H245" i="26"/>
  <c r="C246" i="26"/>
  <c r="E246" i="26"/>
  <c r="H246" i="26"/>
  <c r="C247" i="26"/>
  <c r="E247" i="26"/>
  <c r="H247" i="26"/>
  <c r="C248" i="26"/>
  <c r="E248" i="26"/>
  <c r="H248" i="26"/>
  <c r="C249" i="26"/>
  <c r="E249" i="26"/>
  <c r="H249" i="26"/>
  <c r="C250" i="26"/>
  <c r="E250" i="26"/>
  <c r="H250" i="26"/>
  <c r="C251" i="26"/>
  <c r="E251" i="26"/>
  <c r="H251" i="26"/>
  <c r="C252" i="26"/>
  <c r="E252" i="26"/>
  <c r="H252" i="26"/>
  <c r="C253" i="26"/>
  <c r="E253" i="26"/>
  <c r="H253" i="26"/>
  <c r="C254" i="26"/>
  <c r="E254" i="26"/>
  <c r="H254" i="26"/>
  <c r="C255" i="26"/>
  <c r="E255" i="26"/>
  <c r="H255" i="26"/>
  <c r="C256" i="26"/>
  <c r="E256" i="26"/>
  <c r="H256" i="26"/>
  <c r="C257" i="26"/>
  <c r="E257" i="26"/>
  <c r="H257" i="26"/>
  <c r="C258" i="26"/>
  <c r="E258" i="26"/>
  <c r="H258" i="26"/>
  <c r="C259" i="26"/>
  <c r="E259" i="26"/>
  <c r="H259" i="26"/>
  <c r="C260" i="26"/>
  <c r="E260" i="26"/>
  <c r="H260" i="26"/>
  <c r="C261" i="26"/>
  <c r="E261" i="26"/>
  <c r="H261" i="26"/>
  <c r="C262" i="26"/>
  <c r="E262" i="26"/>
  <c r="H262" i="26"/>
  <c r="C263" i="26"/>
  <c r="E263" i="26"/>
  <c r="H263" i="26"/>
  <c r="C264" i="26"/>
  <c r="E264" i="26"/>
  <c r="H264" i="26"/>
  <c r="C265" i="26"/>
  <c r="E265" i="26"/>
  <c r="H265" i="26"/>
  <c r="C266" i="26"/>
  <c r="E266" i="26"/>
  <c r="H266" i="26"/>
  <c r="C267" i="26"/>
  <c r="E267" i="26"/>
  <c r="H267" i="26"/>
  <c r="C268" i="26"/>
  <c r="E268" i="26"/>
  <c r="H268" i="26"/>
  <c r="C269" i="26"/>
  <c r="E269" i="26"/>
  <c r="H269" i="26"/>
  <c r="C203" i="26"/>
  <c r="D203" i="26"/>
  <c r="H203" i="26"/>
  <c r="C204" i="26"/>
  <c r="D204" i="26"/>
  <c r="H204" i="26"/>
  <c r="C175" i="26"/>
  <c r="D175" i="26"/>
  <c r="H175" i="26"/>
  <c r="C176" i="26"/>
  <c r="D176" i="26"/>
  <c r="H176" i="26"/>
  <c r="C177" i="26"/>
  <c r="D177" i="26"/>
  <c r="H177" i="26"/>
  <c r="C178" i="26"/>
  <c r="D178" i="26"/>
  <c r="H178" i="26"/>
  <c r="C179" i="26"/>
  <c r="D179" i="26"/>
  <c r="H179" i="26"/>
  <c r="C180" i="26"/>
  <c r="D180" i="26"/>
  <c r="H180" i="26"/>
  <c r="C181" i="26"/>
  <c r="D181" i="26"/>
  <c r="H181" i="26"/>
  <c r="C182" i="26"/>
  <c r="D182" i="26"/>
  <c r="H182" i="26"/>
  <c r="C183" i="26"/>
  <c r="D183" i="26"/>
  <c r="H183" i="26"/>
  <c r="C184" i="26"/>
  <c r="D184" i="26"/>
  <c r="H184" i="26"/>
  <c r="C185" i="26"/>
  <c r="D185" i="26"/>
  <c r="H185" i="26"/>
  <c r="C186" i="26"/>
  <c r="D186" i="26"/>
  <c r="H186" i="26"/>
  <c r="C187" i="26"/>
  <c r="D187" i="26"/>
  <c r="H187" i="26"/>
  <c r="C188" i="26"/>
  <c r="D188" i="26"/>
  <c r="H188" i="26"/>
  <c r="C189" i="26"/>
  <c r="D189" i="26"/>
  <c r="H189" i="26"/>
  <c r="C190" i="26"/>
  <c r="D190" i="26"/>
  <c r="H190" i="26"/>
  <c r="C191" i="26"/>
  <c r="D191" i="26"/>
  <c r="H191" i="26"/>
  <c r="C192" i="26"/>
  <c r="D192" i="26"/>
  <c r="H192" i="26"/>
  <c r="C193" i="26"/>
  <c r="D193" i="26"/>
  <c r="H193" i="26"/>
  <c r="C194" i="26"/>
  <c r="D194" i="26"/>
  <c r="H194" i="26"/>
  <c r="C195" i="26"/>
  <c r="D195" i="26"/>
  <c r="H195" i="26"/>
  <c r="C196" i="26"/>
  <c r="D196" i="26"/>
  <c r="H196" i="26"/>
  <c r="C197" i="26"/>
  <c r="D197" i="26"/>
  <c r="H197" i="26"/>
  <c r="C198" i="26"/>
  <c r="D198" i="26"/>
  <c r="H198" i="26"/>
  <c r="C199" i="26"/>
  <c r="D199" i="26"/>
  <c r="H199" i="26"/>
  <c r="C200" i="26"/>
  <c r="D200" i="26"/>
  <c r="H200" i="26"/>
  <c r="C201" i="26"/>
  <c r="D201" i="26"/>
  <c r="H201" i="26"/>
  <c r="C202" i="26"/>
  <c r="D202" i="26"/>
  <c r="H202" i="26"/>
  <c r="C144" i="26"/>
  <c r="D144" i="26"/>
  <c r="H144" i="26"/>
  <c r="C145" i="26"/>
  <c r="D145" i="26"/>
  <c r="H145" i="26"/>
  <c r="C146" i="26"/>
  <c r="D146" i="26"/>
  <c r="H146" i="26"/>
  <c r="C147" i="26"/>
  <c r="D147" i="26"/>
  <c r="H147" i="26"/>
  <c r="C148" i="26"/>
  <c r="D148" i="26"/>
  <c r="H148" i="26"/>
  <c r="C149" i="26"/>
  <c r="D149" i="26"/>
  <c r="H149" i="26"/>
  <c r="C150" i="26"/>
  <c r="D150" i="26"/>
  <c r="H150" i="26"/>
  <c r="C151" i="26"/>
  <c r="D151" i="26"/>
  <c r="H151" i="26"/>
  <c r="C152" i="26"/>
  <c r="D152" i="26"/>
  <c r="H152" i="26"/>
  <c r="C153" i="26"/>
  <c r="D153" i="26"/>
  <c r="H153" i="26"/>
  <c r="C154" i="26"/>
  <c r="D154" i="26"/>
  <c r="H154" i="26"/>
  <c r="C155" i="26"/>
  <c r="D155" i="26"/>
  <c r="H155" i="26"/>
  <c r="C156" i="26"/>
  <c r="D156" i="26"/>
  <c r="H156" i="26"/>
  <c r="C157" i="26"/>
  <c r="D157" i="26"/>
  <c r="H157" i="26"/>
  <c r="C158" i="26"/>
  <c r="D158" i="26"/>
  <c r="H158" i="26"/>
  <c r="C159" i="26"/>
  <c r="D159" i="26"/>
  <c r="H159" i="26"/>
  <c r="C160" i="26"/>
  <c r="D160" i="26"/>
  <c r="H160" i="26"/>
  <c r="C161" i="26"/>
  <c r="D161" i="26"/>
  <c r="H161" i="26"/>
  <c r="C162" i="26"/>
  <c r="D162" i="26"/>
  <c r="H162" i="26"/>
  <c r="C163" i="26"/>
  <c r="D163" i="26"/>
  <c r="H163" i="26"/>
  <c r="C164" i="26"/>
  <c r="D164" i="26"/>
  <c r="H164" i="26"/>
  <c r="C165" i="26"/>
  <c r="D165" i="26"/>
  <c r="H165" i="26"/>
  <c r="C166" i="26"/>
  <c r="D166" i="26"/>
  <c r="H166" i="26"/>
  <c r="C167" i="26"/>
  <c r="D167" i="26"/>
  <c r="H167" i="26"/>
  <c r="C168" i="26"/>
  <c r="D168" i="26"/>
  <c r="H168" i="26"/>
  <c r="C169" i="26"/>
  <c r="D169" i="26"/>
  <c r="H169" i="26"/>
  <c r="C170" i="26"/>
  <c r="D170" i="26"/>
  <c r="H170" i="26"/>
  <c r="C171" i="26"/>
  <c r="D171" i="26"/>
  <c r="H171" i="26"/>
  <c r="C172" i="26"/>
  <c r="D172" i="26"/>
  <c r="H172" i="26"/>
  <c r="C173" i="26"/>
  <c r="D173" i="26"/>
  <c r="H173" i="26"/>
  <c r="C174" i="26"/>
  <c r="D174" i="26"/>
  <c r="H174" i="26"/>
  <c r="H37" i="26"/>
  <c r="H38" i="26"/>
  <c r="H39" i="26"/>
  <c r="H40" i="26"/>
  <c r="H41" i="26"/>
  <c r="H42" i="26"/>
  <c r="H43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5436" i="26"/>
  <c r="H5310" i="26"/>
  <c r="H5228" i="26"/>
  <c r="H5146" i="26"/>
  <c r="H4994" i="26"/>
  <c r="H4854" i="26"/>
  <c r="H4729" i="26"/>
  <c r="H4593" i="26"/>
  <c r="H4475" i="26"/>
  <c r="H4361" i="26"/>
  <c r="H4243" i="26"/>
  <c r="H4127" i="26"/>
  <c r="H4023" i="26"/>
  <c r="H3923" i="26"/>
  <c r="H3808" i="26"/>
  <c r="H3658" i="26"/>
  <c r="H3540" i="26"/>
  <c r="H3414" i="26"/>
  <c r="H3311" i="26"/>
  <c r="H3190" i="26"/>
  <c r="H3066" i="26"/>
  <c r="H2941" i="26"/>
  <c r="H2852" i="26"/>
  <c r="H2738" i="26"/>
  <c r="H2639" i="26"/>
  <c r="H2539" i="26"/>
  <c r="H2430" i="26"/>
  <c r="H2316" i="26"/>
  <c r="H2210" i="26"/>
  <c r="H2105" i="26"/>
  <c r="H2002" i="26"/>
  <c r="H1893" i="26"/>
  <c r="H1773" i="26"/>
  <c r="H1667" i="26"/>
  <c r="H1542" i="26"/>
  <c r="H1440" i="26"/>
  <c r="H1356" i="26"/>
  <c r="H1259" i="26"/>
  <c r="H1148" i="26"/>
  <c r="H1039" i="26"/>
  <c r="H947" i="26"/>
  <c r="H857" i="26"/>
  <c r="H742" i="26"/>
  <c r="H630" i="26"/>
  <c r="H532" i="26"/>
  <c r="H432" i="26"/>
  <c r="H335" i="26"/>
  <c r="H238" i="26"/>
  <c r="H143" i="26"/>
  <c r="H36" i="26"/>
  <c r="E55" i="26"/>
  <c r="D143" i="26"/>
  <c r="E143" i="26" s="1"/>
  <c r="F143" i="26" s="1"/>
  <c r="E5436" i="26"/>
  <c r="F5436" i="26" s="1"/>
  <c r="E5310" i="26"/>
  <c r="F5310" i="26" s="1"/>
  <c r="E5146" i="26"/>
  <c r="F5146" i="26" s="1"/>
  <c r="E4994" i="26"/>
  <c r="F4994" i="26" s="1"/>
  <c r="E4854" i="26"/>
  <c r="F4854" i="26" s="1"/>
  <c r="E4729" i="26"/>
  <c r="F4729" i="26" s="1"/>
  <c r="E4593" i="26"/>
  <c r="F4593" i="26" s="1"/>
  <c r="E4475" i="26"/>
  <c r="F4475" i="26" s="1"/>
  <c r="E4361" i="26"/>
  <c r="F4361" i="26" s="1"/>
  <c r="E4243" i="26"/>
  <c r="F4243" i="26" s="1"/>
  <c r="E4127" i="26"/>
  <c r="F4127" i="26" s="1"/>
  <c r="E4023" i="26"/>
  <c r="F4023" i="26" s="1"/>
  <c r="E3923" i="26"/>
  <c r="F3923" i="26" s="1"/>
  <c r="E3808" i="26"/>
  <c r="F3808" i="26" s="1"/>
  <c r="E3658" i="26"/>
  <c r="F3658" i="26" s="1"/>
  <c r="E3540" i="26"/>
  <c r="F3540" i="26" s="1"/>
  <c r="F3414" i="26"/>
  <c r="E3311" i="26"/>
  <c r="F3311" i="26" s="1"/>
  <c r="E3190" i="26"/>
  <c r="F3190" i="26" s="1"/>
  <c r="E3066" i="26"/>
  <c r="F3066" i="26" s="1"/>
  <c r="E2941" i="26"/>
  <c r="F2941" i="26" s="1"/>
  <c r="E2852" i="26"/>
  <c r="F2852" i="26" s="1"/>
  <c r="E2738" i="26"/>
  <c r="F2738" i="26" s="1"/>
  <c r="E2639" i="26"/>
  <c r="F2639" i="26" s="1"/>
  <c r="E2539" i="26"/>
  <c r="F2539" i="26" s="1"/>
  <c r="E2430" i="26"/>
  <c r="F2430" i="26" s="1"/>
  <c r="E2316" i="26"/>
  <c r="F2316" i="26" s="1"/>
  <c r="E2210" i="26"/>
  <c r="F2210" i="26" s="1"/>
  <c r="E2105" i="26"/>
  <c r="F2105" i="26" s="1"/>
  <c r="E2002" i="26"/>
  <c r="F2002" i="26" s="1"/>
  <c r="E1893" i="26"/>
  <c r="F1893" i="26" s="1"/>
  <c r="E1773" i="26"/>
  <c r="F1773" i="26" s="1"/>
  <c r="E1667" i="26"/>
  <c r="F1667" i="26" s="1"/>
  <c r="E1542" i="26"/>
  <c r="F1542" i="26" s="1"/>
  <c r="E1440" i="26"/>
  <c r="F1440" i="26" s="1"/>
  <c r="E1356" i="26"/>
  <c r="F1356" i="26" s="1"/>
  <c r="E1259" i="26"/>
  <c r="F1259" i="26" s="1"/>
  <c r="E1148" i="26"/>
  <c r="F1148" i="26" s="1"/>
  <c r="E1039" i="26"/>
  <c r="F1039" i="26" s="1"/>
  <c r="E947" i="26"/>
  <c r="F947" i="26" s="1"/>
  <c r="E857" i="26"/>
  <c r="F857" i="26" s="1"/>
  <c r="E742" i="26"/>
  <c r="F742" i="26" s="1"/>
  <c r="E630" i="26"/>
  <c r="F630" i="26" s="1"/>
  <c r="E532" i="26"/>
  <c r="F532" i="26" s="1"/>
  <c r="E432" i="26"/>
  <c r="F432" i="26" s="1"/>
  <c r="E335" i="26"/>
  <c r="F335" i="26" s="1"/>
  <c r="E238" i="26"/>
  <c r="F238" i="26" s="1"/>
  <c r="E66" i="26"/>
  <c r="C5436" i="26"/>
  <c r="C5310" i="26"/>
  <c r="C5228" i="26"/>
  <c r="C5146" i="26"/>
  <c r="C4994" i="26"/>
  <c r="C4854" i="26"/>
  <c r="C4729" i="26"/>
  <c r="C4593" i="26"/>
  <c r="C4475" i="26"/>
  <c r="C4361" i="26"/>
  <c r="C4243" i="26"/>
  <c r="C4127" i="26"/>
  <c r="C4023" i="26"/>
  <c r="C3923" i="26"/>
  <c r="C3808" i="26"/>
  <c r="C3658" i="26"/>
  <c r="C3540" i="26"/>
  <c r="C3414" i="26"/>
  <c r="C3311" i="26"/>
  <c r="C3190" i="26"/>
  <c r="C3066" i="26"/>
  <c r="C2941" i="26"/>
  <c r="C2852" i="26"/>
  <c r="C2738" i="26"/>
  <c r="C2639" i="26"/>
  <c r="C2539" i="26"/>
  <c r="C2430" i="26"/>
  <c r="C2316" i="26"/>
  <c r="C2210" i="26"/>
  <c r="C2105" i="26"/>
  <c r="C2002" i="26"/>
  <c r="C1893" i="26"/>
  <c r="C1773" i="26"/>
  <c r="C1667" i="26"/>
  <c r="C1542" i="26"/>
  <c r="C1440" i="26"/>
  <c r="C1356" i="26"/>
  <c r="C1259" i="26"/>
  <c r="C1148" i="26"/>
  <c r="C1039" i="26"/>
  <c r="C947" i="26"/>
  <c r="C857" i="26"/>
  <c r="C742" i="26"/>
  <c r="C630" i="26"/>
  <c r="C532" i="26"/>
  <c r="C432" i="26"/>
  <c r="C335" i="26"/>
  <c r="C238" i="26"/>
  <c r="C143" i="26"/>
  <c r="C36" i="26"/>
  <c r="F5468" i="26" l="1"/>
  <c r="F5342" i="26"/>
  <c r="F3624" i="26"/>
  <c r="F3616" i="26"/>
  <c r="F3608" i="26"/>
  <c r="F3600" i="26"/>
  <c r="F3592" i="26"/>
  <c r="F3584" i="26"/>
  <c r="F3576" i="26"/>
  <c r="F3560" i="26"/>
  <c r="F3544" i="26"/>
  <c r="F5489" i="26"/>
  <c r="F5481" i="26"/>
  <c r="F5473" i="26"/>
  <c r="F5465" i="26"/>
  <c r="F5457" i="26"/>
  <c r="F3623" i="26"/>
  <c r="F3615" i="26"/>
  <c r="F3607" i="26"/>
  <c r="F3599" i="26"/>
  <c r="F3591" i="26"/>
  <c r="F3583" i="26"/>
  <c r="F3575" i="26"/>
  <c r="F3567" i="26"/>
  <c r="F4772" i="26"/>
  <c r="F4764" i="26"/>
  <c r="F5456" i="26"/>
  <c r="F3542" i="26"/>
  <c r="F3568" i="26"/>
  <c r="F3541" i="26"/>
  <c r="F5112" i="26"/>
  <c r="F5104" i="26"/>
  <c r="F5096" i="26"/>
  <c r="F5088" i="26"/>
  <c r="F5080" i="26"/>
  <c r="F5072" i="26"/>
  <c r="F5064" i="26"/>
  <c r="F3559" i="26"/>
  <c r="F3551" i="26"/>
  <c r="F3543" i="26"/>
  <c r="F4812" i="26"/>
  <c r="F4804" i="26"/>
  <c r="F4796" i="26"/>
  <c r="F4788" i="26"/>
  <c r="F4780" i="26"/>
  <c r="F5341" i="26"/>
  <c r="F3620" i="26"/>
  <c r="F3612" i="26"/>
  <c r="F3604" i="26"/>
  <c r="F3596" i="26"/>
  <c r="F3588" i="26"/>
  <c r="F3580" i="26"/>
  <c r="F3572" i="26"/>
  <c r="F3556" i="26"/>
  <c r="F3548" i="26"/>
  <c r="F5106" i="26"/>
  <c r="F5098" i="26"/>
  <c r="F5090" i="26"/>
  <c r="F5082" i="26"/>
  <c r="F5074" i="26"/>
  <c r="F5066" i="26"/>
  <c r="F5058" i="26"/>
  <c r="F5050" i="26"/>
  <c r="F5042" i="26"/>
  <c r="F5034" i="26"/>
  <c r="F5026" i="26"/>
  <c r="F5018" i="26"/>
  <c r="F5002" i="26"/>
  <c r="F5194" i="26"/>
  <c r="F5186" i="26"/>
  <c r="F5178" i="26"/>
  <c r="F5154" i="26"/>
  <c r="F5271" i="26"/>
  <c r="F5263" i="26"/>
  <c r="F5255" i="26"/>
  <c r="F5244" i="26"/>
  <c r="F5236" i="26"/>
  <c r="F5402" i="26"/>
  <c r="F5394" i="26"/>
  <c r="F5386" i="26"/>
  <c r="F5378" i="26"/>
  <c r="F5370" i="26"/>
  <c r="F5362" i="26"/>
  <c r="F5354" i="26"/>
  <c r="F5346" i="26"/>
  <c r="F5338" i="26"/>
  <c r="F5319" i="26"/>
  <c r="F5311" i="26"/>
  <c r="F5485" i="26"/>
  <c r="F5477" i="26"/>
  <c r="F5469" i="26"/>
  <c r="F5461" i="26"/>
  <c r="F5445" i="26"/>
  <c r="F5437" i="26"/>
  <c r="F3617" i="26"/>
  <c r="F3609" i="26"/>
  <c r="F3601" i="26"/>
  <c r="F3593" i="26"/>
  <c r="F3585" i="26"/>
  <c r="F3577" i="26"/>
  <c r="F3569" i="26"/>
  <c r="F3561" i="26"/>
  <c r="F3545" i="26"/>
  <c r="F5095" i="26"/>
  <c r="F5087" i="26"/>
  <c r="F5079" i="26"/>
  <c r="F5071" i="26"/>
  <c r="F5063" i="26"/>
  <c r="F5055" i="26"/>
  <c r="F5031" i="26"/>
  <c r="F5023" i="26"/>
  <c r="F5015" i="26"/>
  <c r="F5007" i="26"/>
  <c r="F4999" i="26"/>
  <c r="F5191" i="26"/>
  <c r="F5183" i="26"/>
  <c r="F5167" i="26"/>
  <c r="F5159" i="26"/>
  <c r="F5151" i="26"/>
  <c r="F5276" i="26"/>
  <c r="F5268" i="26"/>
  <c r="F5260" i="26"/>
  <c r="F5252" i="26"/>
  <c r="F5233" i="26"/>
  <c r="F5399" i="26"/>
  <c r="F5391" i="26"/>
  <c r="F5383" i="26"/>
  <c r="F5375" i="26"/>
  <c r="F5367" i="26"/>
  <c r="F5359" i="26"/>
  <c r="F5351" i="26"/>
  <c r="F5343" i="26"/>
  <c r="F5316" i="26"/>
  <c r="F5490" i="26"/>
  <c r="F5482" i="26"/>
  <c r="F5474" i="26"/>
  <c r="F5466" i="26"/>
  <c r="F5458" i="26"/>
  <c r="F5450" i="26"/>
  <c r="F5442" i="26"/>
  <c r="F3622" i="26"/>
  <c r="F3614" i="26"/>
  <c r="F3606" i="26"/>
  <c r="F3598" i="26"/>
  <c r="F3590" i="26"/>
  <c r="F3582" i="26"/>
  <c r="F3574" i="26"/>
  <c r="F3566" i="26"/>
  <c r="F3558" i="26"/>
  <c r="F3550" i="26"/>
  <c r="F5108" i="26"/>
  <c r="F5100" i="26"/>
  <c r="F5092" i="26"/>
  <c r="F5084" i="26"/>
  <c r="F5076" i="26"/>
  <c r="F5068" i="26"/>
  <c r="F5060" i="26"/>
  <c r="F5052" i="26"/>
  <c r="F5044" i="26"/>
  <c r="F5036" i="26"/>
  <c r="F5028" i="26"/>
  <c r="F5020" i="26"/>
  <c r="F5012" i="26"/>
  <c r="F5004" i="26"/>
  <c r="F4996" i="26"/>
  <c r="F5188" i="26"/>
  <c r="F5180" i="26"/>
  <c r="F5172" i="26"/>
  <c r="F5164" i="26"/>
  <c r="F5156" i="26"/>
  <c r="F5148" i="26"/>
  <c r="F5273" i="26"/>
  <c r="F5265" i="26"/>
  <c r="F5257" i="26"/>
  <c r="F5246" i="26"/>
  <c r="F5238" i="26"/>
  <c r="F5230" i="26"/>
  <c r="F5396" i="26"/>
  <c r="F5388" i="26"/>
  <c r="F5380" i="26"/>
  <c r="F5372" i="26"/>
  <c r="F5364" i="26"/>
  <c r="F5356" i="26"/>
  <c r="F5348" i="26"/>
  <c r="F5340" i="26"/>
  <c r="F5332" i="26"/>
  <c r="F5321" i="26"/>
  <c r="F5313" i="26"/>
  <c r="F5487" i="26"/>
  <c r="F5479" i="26"/>
  <c r="F5471" i="26"/>
  <c r="F5463" i="26"/>
  <c r="F5455" i="26"/>
  <c r="F5447" i="26"/>
  <c r="F5446" i="26"/>
  <c r="F5448" i="26"/>
  <c r="F5453" i="26"/>
  <c r="F5449" i="26"/>
  <c r="F5333" i="26"/>
  <c r="F5322" i="26"/>
  <c r="F5330" i="26"/>
  <c r="F5335" i="26"/>
  <c r="F5324" i="26"/>
  <c r="F5327" i="26"/>
  <c r="F5170" i="26"/>
  <c r="F5162" i="26"/>
  <c r="F5175" i="26"/>
  <c r="F5173" i="26"/>
  <c r="F3562" i="26"/>
  <c r="F3563" i="26"/>
  <c r="F3552" i="26"/>
  <c r="F3553" i="26"/>
  <c r="F5111" i="26"/>
  <c r="F5047" i="26"/>
  <c r="F5039" i="26"/>
  <c r="F5241" i="26"/>
  <c r="F4959" i="26"/>
  <c r="F4951" i="26"/>
  <c r="F4943" i="26"/>
  <c r="F4935" i="26"/>
  <c r="F4927" i="26"/>
  <c r="F4919" i="26"/>
  <c r="F4911" i="26"/>
  <c r="F4903" i="26"/>
  <c r="F4895" i="26"/>
  <c r="F4887" i="26"/>
  <c r="F4879" i="26"/>
  <c r="F4871" i="26"/>
  <c r="F4863" i="26"/>
  <c r="F5105" i="26"/>
  <c r="F5097" i="26"/>
  <c r="F5089" i="26"/>
  <c r="F5081" i="26"/>
  <c r="F5073" i="26"/>
  <c r="F5065" i="26"/>
  <c r="F5057" i="26"/>
  <c r="F5049" i="26"/>
  <c r="F5041" i="26"/>
  <c r="F5033" i="26"/>
  <c r="F5025" i="26"/>
  <c r="F5017" i="26"/>
  <c r="F5009" i="26"/>
  <c r="F5001" i="26"/>
  <c r="F5193" i="26"/>
  <c r="F5185" i="26"/>
  <c r="F5177" i="26"/>
  <c r="F5169" i="26"/>
  <c r="F5161" i="26"/>
  <c r="F5153" i="26"/>
  <c r="F5270" i="26"/>
  <c r="F5262" i="26"/>
  <c r="F5254" i="26"/>
  <c r="F5243" i="26"/>
  <c r="F5235" i="26"/>
  <c r="F5110" i="26"/>
  <c r="F5102" i="26"/>
  <c r="F5094" i="26"/>
  <c r="F5086" i="26"/>
  <c r="F5078" i="26"/>
  <c r="F5070" i="26"/>
  <c r="F5062" i="26"/>
  <c r="F5054" i="26"/>
  <c r="F5046" i="26"/>
  <c r="F5038" i="26"/>
  <c r="F5030" i="26"/>
  <c r="F5022" i="26"/>
  <c r="F5014" i="26"/>
  <c r="F5006" i="26"/>
  <c r="F4998" i="26"/>
  <c r="F5190" i="26"/>
  <c r="F5182" i="26"/>
  <c r="F5174" i="26"/>
  <c r="F5166" i="26"/>
  <c r="F5158" i="26"/>
  <c r="F5150" i="26"/>
  <c r="F5275" i="26"/>
  <c r="F5267" i="26"/>
  <c r="F5259" i="26"/>
  <c r="F5251" i="26"/>
  <c r="F5240" i="26"/>
  <c r="F5232" i="26"/>
  <c r="F5107" i="26"/>
  <c r="F5099" i="26"/>
  <c r="F5091" i="26"/>
  <c r="F5083" i="26"/>
  <c r="F5075" i="26"/>
  <c r="F5067" i="26"/>
  <c r="F5059" i="26"/>
  <c r="F5051" i="26"/>
  <c r="F5043" i="26"/>
  <c r="F5035" i="26"/>
  <c r="F5027" i="26"/>
  <c r="F5019" i="26"/>
  <c r="F5011" i="26"/>
  <c r="F5003" i="26"/>
  <c r="F4995" i="26"/>
  <c r="F5056" i="26"/>
  <c r="F5048" i="26"/>
  <c r="F5040" i="26"/>
  <c r="F5032" i="26"/>
  <c r="F5024" i="26"/>
  <c r="F5016" i="26"/>
  <c r="F5008" i="26"/>
  <c r="F5000" i="26"/>
  <c r="F5187" i="26"/>
  <c r="F5179" i="26"/>
  <c r="F5171" i="26"/>
  <c r="F5163" i="26"/>
  <c r="F5155" i="26"/>
  <c r="F5147" i="26"/>
  <c r="F5272" i="26"/>
  <c r="F5264" i="26"/>
  <c r="F5256" i="26"/>
  <c r="F5248" i="26"/>
  <c r="F5109" i="26"/>
  <c r="F5101" i="26"/>
  <c r="F5093" i="26"/>
  <c r="F5085" i="26"/>
  <c r="F5077" i="26"/>
  <c r="F5069" i="26"/>
  <c r="F5061" i="26"/>
  <c r="F5053" i="26"/>
  <c r="F5045" i="26"/>
  <c r="F5037" i="26"/>
  <c r="F5029" i="26"/>
  <c r="F5021" i="26"/>
  <c r="F5013" i="26"/>
  <c r="F5005" i="26"/>
  <c r="F4997" i="26"/>
  <c r="F5192" i="26"/>
  <c r="F5184" i="26"/>
  <c r="F5176" i="26"/>
  <c r="F5168" i="26"/>
  <c r="F5160" i="26"/>
  <c r="F5152" i="26"/>
  <c r="F5269" i="26"/>
  <c r="F5261" i="26"/>
  <c r="F5253" i="26"/>
  <c r="F5245" i="26"/>
  <c r="F5237" i="26"/>
  <c r="F5010" i="26"/>
  <c r="F5103" i="26"/>
  <c r="F4953" i="26"/>
  <c r="F4945" i="26"/>
  <c r="F4937" i="26"/>
  <c r="F4929" i="26"/>
  <c r="F4921" i="26"/>
  <c r="F4913" i="26"/>
  <c r="F4905" i="26"/>
  <c r="F4897" i="26"/>
  <c r="F4889" i="26"/>
  <c r="F4881" i="26"/>
  <c r="F4873" i="26"/>
  <c r="F4865" i="26"/>
  <c r="F4857" i="26"/>
  <c r="F4902" i="26"/>
  <c r="F4894" i="26"/>
  <c r="F4886" i="26"/>
  <c r="F4878" i="26"/>
  <c r="F4862" i="26"/>
  <c r="F4956" i="26"/>
  <c r="F4948" i="26"/>
  <c r="F4940" i="26"/>
  <c r="F4932" i="26"/>
  <c r="F4924" i="26"/>
  <c r="F4916" i="26"/>
  <c r="F4908" i="26"/>
  <c r="F4900" i="26"/>
  <c r="F4892" i="26"/>
  <c r="F4884" i="26"/>
  <c r="F4876" i="26"/>
  <c r="F4868" i="26"/>
  <c r="F4860" i="26"/>
  <c r="F4870" i="26"/>
  <c r="F4756" i="26"/>
  <c r="F4748" i="26"/>
  <c r="F4740" i="26"/>
  <c r="F4732" i="26"/>
  <c r="F4809" i="26"/>
  <c r="F4801" i="26"/>
  <c r="F4793" i="26"/>
  <c r="F4785" i="26"/>
  <c r="F4777" i="26"/>
  <c r="F4769" i="26"/>
  <c r="F4761" i="26"/>
  <c r="F4955" i="26"/>
  <c r="F4947" i="26"/>
  <c r="F4939" i="26"/>
  <c r="F4931" i="26"/>
  <c r="F4923" i="26"/>
  <c r="F4915" i="26"/>
  <c r="F4907" i="26"/>
  <c r="F4899" i="26"/>
  <c r="F4891" i="26"/>
  <c r="F4883" i="26"/>
  <c r="F4875" i="26"/>
  <c r="F4867" i="26"/>
  <c r="F4859" i="26"/>
  <c r="F4814" i="26"/>
  <c r="F4806" i="26"/>
  <c r="F4798" i="26"/>
  <c r="F4790" i="26"/>
  <c r="F4782" i="26"/>
  <c r="F4960" i="26"/>
  <c r="F4952" i="26"/>
  <c r="F4944" i="26"/>
  <c r="F4936" i="26"/>
  <c r="F4928" i="26"/>
  <c r="F4920" i="26"/>
  <c r="F4912" i="26"/>
  <c r="F4904" i="26"/>
  <c r="F4896" i="26"/>
  <c r="F4888" i="26"/>
  <c r="F4880" i="26"/>
  <c r="F4872" i="26"/>
  <c r="F4864" i="26"/>
  <c r="F4856" i="26"/>
  <c r="F4957" i="26"/>
  <c r="F4949" i="26"/>
  <c r="F4941" i="26"/>
  <c r="F4933" i="26"/>
  <c r="F4925" i="26"/>
  <c r="F4917" i="26"/>
  <c r="F4909" i="26"/>
  <c r="F4901" i="26"/>
  <c r="F4893" i="26"/>
  <c r="F4885" i="26"/>
  <c r="F4877" i="26"/>
  <c r="F4869" i="26"/>
  <c r="F4861" i="26"/>
  <c r="F4954" i="26"/>
  <c r="F4946" i="26"/>
  <c r="F4938" i="26"/>
  <c r="F4930" i="26"/>
  <c r="F4922" i="26"/>
  <c r="F4914" i="26"/>
  <c r="F4906" i="26"/>
  <c r="F4898" i="26"/>
  <c r="F4890" i="26"/>
  <c r="F4882" i="26"/>
  <c r="F4874" i="26"/>
  <c r="F4866" i="26"/>
  <c r="F4858" i="26"/>
  <c r="F4855" i="26"/>
  <c r="F4815" i="26"/>
  <c r="F4774" i="26"/>
  <c r="F4766" i="26"/>
  <c r="F4556" i="26"/>
  <c r="F4548" i="26"/>
  <c r="F4540" i="26"/>
  <c r="F4532" i="26"/>
  <c r="F4524" i="26"/>
  <c r="F4516" i="26"/>
  <c r="F4508" i="26"/>
  <c r="F4500" i="26"/>
  <c r="F4492" i="26"/>
  <c r="F4484" i="26"/>
  <c r="F4688" i="26"/>
  <c r="F4680" i="26"/>
  <c r="F4672" i="26"/>
  <c r="F4664" i="26"/>
  <c r="F4656" i="26"/>
  <c r="F4648" i="26"/>
  <c r="F4640" i="26"/>
  <c r="F4632" i="26"/>
  <c r="F4624" i="26"/>
  <c r="F4616" i="26"/>
  <c r="F4608" i="26"/>
  <c r="F4600" i="26"/>
  <c r="F4811" i="26"/>
  <c r="F4803" i="26"/>
  <c r="F4795" i="26"/>
  <c r="F4787" i="26"/>
  <c r="F4779" i="26"/>
  <c r="F4771" i="26"/>
  <c r="F4763" i="26"/>
  <c r="F4817" i="26"/>
  <c r="F4435" i="26"/>
  <c r="F4427" i="26"/>
  <c r="F4419" i="26"/>
  <c r="F4411" i="26"/>
  <c r="F4403" i="26"/>
  <c r="F4395" i="26"/>
  <c r="F4387" i="26"/>
  <c r="F4379" i="26"/>
  <c r="F4363" i="26"/>
  <c r="F4553" i="26"/>
  <c r="F4545" i="26"/>
  <c r="F4537" i="26"/>
  <c r="F4529" i="26"/>
  <c r="F4521" i="26"/>
  <c r="F4513" i="26"/>
  <c r="F4505" i="26"/>
  <c r="F4497" i="26"/>
  <c r="F4481" i="26"/>
  <c r="F4693" i="26"/>
  <c r="F4685" i="26"/>
  <c r="F4677" i="26"/>
  <c r="F4669" i="26"/>
  <c r="F4661" i="26"/>
  <c r="F4653" i="26"/>
  <c r="F4645" i="26"/>
  <c r="F4637" i="26"/>
  <c r="F4629" i="26"/>
  <c r="F4621" i="26"/>
  <c r="F4613" i="26"/>
  <c r="F4605" i="26"/>
  <c r="F4597" i="26"/>
  <c r="F4808" i="26"/>
  <c r="F4800" i="26"/>
  <c r="F4792" i="26"/>
  <c r="F4784" i="26"/>
  <c r="F4776" i="26"/>
  <c r="F4768" i="26"/>
  <c r="F4760" i="26"/>
  <c r="F4813" i="26"/>
  <c r="F4805" i="26"/>
  <c r="F4797" i="26"/>
  <c r="F4789" i="26"/>
  <c r="F4781" i="26"/>
  <c r="F4773" i="26"/>
  <c r="F4765" i="26"/>
  <c r="F4810" i="26"/>
  <c r="F4802" i="26"/>
  <c r="F4794" i="26"/>
  <c r="F4786" i="26"/>
  <c r="F4778" i="26"/>
  <c r="F4770" i="26"/>
  <c r="F4762" i="26"/>
  <c r="F4818" i="26"/>
  <c r="F4816" i="26"/>
  <c r="F4502" i="26"/>
  <c r="F4494" i="26"/>
  <c r="F4486" i="26"/>
  <c r="F4478" i="26"/>
  <c r="F4758" i="26"/>
  <c r="F4750" i="26"/>
  <c r="F4742" i="26"/>
  <c r="F4734" i="26"/>
  <c r="F4558" i="26"/>
  <c r="F4550" i="26"/>
  <c r="F4542" i="26"/>
  <c r="F4534" i="26"/>
  <c r="F4526" i="26"/>
  <c r="F4518" i="26"/>
  <c r="F4510" i="26"/>
  <c r="F4695" i="26"/>
  <c r="F4687" i="26"/>
  <c r="F4679" i="26"/>
  <c r="F4671" i="26"/>
  <c r="F4663" i="26"/>
  <c r="F4655" i="26"/>
  <c r="F4647" i="26"/>
  <c r="F4639" i="26"/>
  <c r="F4631" i="26"/>
  <c r="F4623" i="26"/>
  <c r="F4615" i="26"/>
  <c r="F4607" i="26"/>
  <c r="F4599" i="26"/>
  <c r="F4754" i="26"/>
  <c r="F4746" i="26"/>
  <c r="F4738" i="26"/>
  <c r="F4489" i="26"/>
  <c r="F4434" i="26"/>
  <c r="F4418" i="26"/>
  <c r="F4410" i="26"/>
  <c r="F4402" i="26"/>
  <c r="F4394" i="26"/>
  <c r="F4386" i="26"/>
  <c r="F4378" i="26"/>
  <c r="F4370" i="26"/>
  <c r="F4480" i="26"/>
  <c r="F4691" i="26"/>
  <c r="F4683" i="26"/>
  <c r="F4675" i="26"/>
  <c r="F4667" i="26"/>
  <c r="F4659" i="26"/>
  <c r="F4651" i="26"/>
  <c r="F4643" i="26"/>
  <c r="F4635" i="26"/>
  <c r="F4627" i="26"/>
  <c r="F4619" i="26"/>
  <c r="F4611" i="26"/>
  <c r="F4603" i="26"/>
  <c r="F4595" i="26"/>
  <c r="F4759" i="26"/>
  <c r="F4751" i="26"/>
  <c r="F4743" i="26"/>
  <c r="F4735" i="26"/>
  <c r="F4555" i="26"/>
  <c r="F4547" i="26"/>
  <c r="F4539" i="26"/>
  <c r="F4531" i="26"/>
  <c r="F4523" i="26"/>
  <c r="F4515" i="26"/>
  <c r="F4507" i="26"/>
  <c r="F4499" i="26"/>
  <c r="F4483" i="26"/>
  <c r="F4690" i="26"/>
  <c r="F4682" i="26"/>
  <c r="F4674" i="26"/>
  <c r="F4666" i="26"/>
  <c r="F4658" i="26"/>
  <c r="F4650" i="26"/>
  <c r="F4642" i="26"/>
  <c r="F4634" i="26"/>
  <c r="F4626" i="26"/>
  <c r="F4618" i="26"/>
  <c r="F4610" i="26"/>
  <c r="F4602" i="26"/>
  <c r="F4594" i="26"/>
  <c r="F4753" i="26"/>
  <c r="F4745" i="26"/>
  <c r="F4737" i="26"/>
  <c r="F4557" i="26"/>
  <c r="F4549" i="26"/>
  <c r="F4541" i="26"/>
  <c r="F4533" i="26"/>
  <c r="F4525" i="26"/>
  <c r="F4517" i="26"/>
  <c r="F4509" i="26"/>
  <c r="F4501" i="26"/>
  <c r="F4493" i="26"/>
  <c r="F4485" i="26"/>
  <c r="F4477" i="26"/>
  <c r="F4692" i="26"/>
  <c r="F4684" i="26"/>
  <c r="F4676" i="26"/>
  <c r="F4668" i="26"/>
  <c r="F4660" i="26"/>
  <c r="F4652" i="26"/>
  <c r="F4644" i="26"/>
  <c r="F4636" i="26"/>
  <c r="F4628" i="26"/>
  <c r="F4620" i="26"/>
  <c r="F4612" i="26"/>
  <c r="F4604" i="26"/>
  <c r="F4596" i="26"/>
  <c r="F4755" i="26"/>
  <c r="F4747" i="26"/>
  <c r="F4739" i="26"/>
  <c r="F4731" i="26"/>
  <c r="F4689" i="26"/>
  <c r="F4681" i="26"/>
  <c r="F4673" i="26"/>
  <c r="F4665" i="26"/>
  <c r="F4657" i="26"/>
  <c r="F4649" i="26"/>
  <c r="F4641" i="26"/>
  <c r="F4633" i="26"/>
  <c r="F4625" i="26"/>
  <c r="F4617" i="26"/>
  <c r="F4609" i="26"/>
  <c r="F4601" i="26"/>
  <c r="F4752" i="26"/>
  <c r="F4744" i="26"/>
  <c r="F4736" i="26"/>
  <c r="F4694" i="26"/>
  <c r="F4686" i="26"/>
  <c r="F4678" i="26"/>
  <c r="F4670" i="26"/>
  <c r="F4662" i="26"/>
  <c r="F4654" i="26"/>
  <c r="F4646" i="26"/>
  <c r="F4638" i="26"/>
  <c r="F4630" i="26"/>
  <c r="F4622" i="26"/>
  <c r="F4614" i="26"/>
  <c r="F4606" i="26"/>
  <c r="F4598" i="26"/>
  <c r="F4757" i="26"/>
  <c r="F4749" i="26"/>
  <c r="F4741" i="26"/>
  <c r="F4733" i="26"/>
  <c r="F4730" i="26"/>
  <c r="F4326" i="26"/>
  <c r="F4318" i="26"/>
  <c r="F4310" i="26"/>
  <c r="F4302" i="26"/>
  <c r="F4294" i="26"/>
  <c r="F4286" i="26"/>
  <c r="F4278" i="26"/>
  <c r="F4270" i="26"/>
  <c r="F4262" i="26"/>
  <c r="F4254" i="26"/>
  <c r="F4246" i="26"/>
  <c r="F4436" i="26"/>
  <c r="F4428" i="26"/>
  <c r="F4420" i="26"/>
  <c r="F4412" i="26"/>
  <c r="F4404" i="26"/>
  <c r="F4396" i="26"/>
  <c r="F4388" i="26"/>
  <c r="F4380" i="26"/>
  <c r="F4372" i="26"/>
  <c r="F4364" i="26"/>
  <c r="F4491" i="26"/>
  <c r="F4087" i="26"/>
  <c r="F4273" i="26"/>
  <c r="F4265" i="26"/>
  <c r="F4257" i="26"/>
  <c r="F4399" i="26"/>
  <c r="F4391" i="26"/>
  <c r="F4375" i="26"/>
  <c r="F4367" i="26"/>
  <c r="F4552" i="26"/>
  <c r="F4544" i="26"/>
  <c r="F4536" i="26"/>
  <c r="F4528" i="26"/>
  <c r="F4520" i="26"/>
  <c r="F4512" i="26"/>
  <c r="F4504" i="26"/>
  <c r="F4496" i="26"/>
  <c r="F4488" i="26"/>
  <c r="F4323" i="26"/>
  <c r="F4315" i="26"/>
  <c r="F4307" i="26"/>
  <c r="F4299" i="26"/>
  <c r="F4291" i="26"/>
  <c r="F4283" i="26"/>
  <c r="F4275" i="26"/>
  <c r="F4267" i="26"/>
  <c r="F4259" i="26"/>
  <c r="F4251" i="26"/>
  <c r="F4441" i="26"/>
  <c r="F4433" i="26"/>
  <c r="F4425" i="26"/>
  <c r="F4417" i="26"/>
  <c r="F4409" i="26"/>
  <c r="F4401" i="26"/>
  <c r="F4393" i="26"/>
  <c r="F4369" i="26"/>
  <c r="F4554" i="26"/>
  <c r="F4546" i="26"/>
  <c r="F4538" i="26"/>
  <c r="F4530" i="26"/>
  <c r="F4522" i="26"/>
  <c r="F4514" i="26"/>
  <c r="F4506" i="26"/>
  <c r="F4498" i="26"/>
  <c r="F4490" i="26"/>
  <c r="F4482" i="26"/>
  <c r="F4559" i="26"/>
  <c r="F4551" i="26"/>
  <c r="F4543" i="26"/>
  <c r="F4535" i="26"/>
  <c r="F4527" i="26"/>
  <c r="F4519" i="26"/>
  <c r="F4511" i="26"/>
  <c r="F4503" i="26"/>
  <c r="F4495" i="26"/>
  <c r="F4487" i="26"/>
  <c r="F4479" i="26"/>
  <c r="F4476" i="26"/>
  <c r="F4320" i="26"/>
  <c r="F4312" i="26"/>
  <c r="F4304" i="26"/>
  <c r="F4296" i="26"/>
  <c r="F4288" i="26"/>
  <c r="F4280" i="26"/>
  <c r="F4272" i="26"/>
  <c r="F4264" i="26"/>
  <c r="F4438" i="26"/>
  <c r="F4430" i="26"/>
  <c r="F4422" i="26"/>
  <c r="F4414" i="26"/>
  <c r="F4406" i="26"/>
  <c r="F4398" i="26"/>
  <c r="F4390" i="26"/>
  <c r="F4382" i="26"/>
  <c r="F4374" i="26"/>
  <c r="F4366" i="26"/>
  <c r="F4426" i="26"/>
  <c r="F4385" i="26"/>
  <c r="F4377" i="26"/>
  <c r="F4371" i="26"/>
  <c r="F4440" i="26"/>
  <c r="F4432" i="26"/>
  <c r="F4424" i="26"/>
  <c r="F4416" i="26"/>
  <c r="F4408" i="26"/>
  <c r="F4400" i="26"/>
  <c r="F4392" i="26"/>
  <c r="F4384" i="26"/>
  <c r="F4376" i="26"/>
  <c r="F4368" i="26"/>
  <c r="F4437" i="26"/>
  <c r="F4429" i="26"/>
  <c r="F4421" i="26"/>
  <c r="F4413" i="26"/>
  <c r="F4405" i="26"/>
  <c r="F4397" i="26"/>
  <c r="F4389" i="26"/>
  <c r="F4381" i="26"/>
  <c r="F4373" i="26"/>
  <c r="F4365" i="26"/>
  <c r="F4362" i="26"/>
  <c r="F4249" i="26"/>
  <c r="F4439" i="26"/>
  <c r="F4431" i="26"/>
  <c r="F4423" i="26"/>
  <c r="F4415" i="26"/>
  <c r="F4407" i="26"/>
  <c r="F4383" i="26"/>
  <c r="F4248" i="26"/>
  <c r="F4071" i="26"/>
  <c r="F4063" i="26"/>
  <c r="F4055" i="26"/>
  <c r="F4047" i="26"/>
  <c r="F4031" i="26"/>
  <c r="F4153" i="26"/>
  <c r="F4145" i="26"/>
  <c r="F4321" i="26"/>
  <c r="F4313" i="26"/>
  <c r="F4305" i="26"/>
  <c r="F4297" i="26"/>
  <c r="F4289" i="26"/>
  <c r="F4281" i="26"/>
  <c r="F4256" i="26"/>
  <c r="F4205" i="26"/>
  <c r="F4197" i="26"/>
  <c r="F4189" i="26"/>
  <c r="F4181" i="26"/>
  <c r="F4173" i="26"/>
  <c r="F4165" i="26"/>
  <c r="F4157" i="26"/>
  <c r="F4149" i="26"/>
  <c r="F4141" i="26"/>
  <c r="F4133" i="26"/>
  <c r="F4325" i="26"/>
  <c r="F4317" i="26"/>
  <c r="F4309" i="26"/>
  <c r="F4301" i="26"/>
  <c r="F4293" i="26"/>
  <c r="F4285" i="26"/>
  <c r="F4277" i="26"/>
  <c r="F4269" i="26"/>
  <c r="F4261" i="26"/>
  <c r="F4253" i="26"/>
  <c r="F4245" i="26"/>
  <c r="F4088" i="26"/>
  <c r="F4080" i="26"/>
  <c r="F4072" i="26"/>
  <c r="F4064" i="26"/>
  <c r="F4056" i="26"/>
  <c r="F4048" i="26"/>
  <c r="F4040" i="26"/>
  <c r="F4032" i="26"/>
  <c r="F4130" i="26"/>
  <c r="F4322" i="26"/>
  <c r="F4314" i="26"/>
  <c r="F4306" i="26"/>
  <c r="F4298" i="26"/>
  <c r="F4290" i="26"/>
  <c r="F4282" i="26"/>
  <c r="F4274" i="26"/>
  <c r="F4266" i="26"/>
  <c r="F4258" i="26"/>
  <c r="F4250" i="26"/>
  <c r="F3886" i="26"/>
  <c r="F3878" i="26"/>
  <c r="F3870" i="26"/>
  <c r="F3862" i="26"/>
  <c r="F3854" i="26"/>
  <c r="F3846" i="26"/>
  <c r="F3838" i="26"/>
  <c r="F4207" i="26"/>
  <c r="F4199" i="26"/>
  <c r="F4191" i="26"/>
  <c r="F4183" i="26"/>
  <c r="F4175" i="26"/>
  <c r="F4167" i="26"/>
  <c r="F4159" i="26"/>
  <c r="F4151" i="26"/>
  <c r="F4143" i="26"/>
  <c r="F4135" i="26"/>
  <c r="F4327" i="26"/>
  <c r="F4319" i="26"/>
  <c r="F4311" i="26"/>
  <c r="F4303" i="26"/>
  <c r="F4295" i="26"/>
  <c r="F4287" i="26"/>
  <c r="F4279" i="26"/>
  <c r="F4271" i="26"/>
  <c r="F4263" i="26"/>
  <c r="F4255" i="26"/>
  <c r="F4247" i="26"/>
  <c r="F4090" i="26"/>
  <c r="F4082" i="26"/>
  <c r="F4074" i="26"/>
  <c r="F4066" i="26"/>
  <c r="F4058" i="26"/>
  <c r="F4050" i="26"/>
  <c r="F4042" i="26"/>
  <c r="F4034" i="26"/>
  <c r="F4132" i="26"/>
  <c r="F4324" i="26"/>
  <c r="F4316" i="26"/>
  <c r="F4308" i="26"/>
  <c r="F4300" i="26"/>
  <c r="F4292" i="26"/>
  <c r="F4284" i="26"/>
  <c r="F4276" i="26"/>
  <c r="F4268" i="26"/>
  <c r="F4260" i="26"/>
  <c r="F4252" i="26"/>
  <c r="F4244" i="26"/>
  <c r="F4026" i="26"/>
  <c r="F4204" i="26"/>
  <c r="F4196" i="26"/>
  <c r="F4137" i="26"/>
  <c r="F4188" i="26"/>
  <c r="F4180" i="26"/>
  <c r="F4172" i="26"/>
  <c r="F4164" i="26"/>
  <c r="F4156" i="26"/>
  <c r="F4148" i="26"/>
  <c r="F4140" i="26"/>
  <c r="F4092" i="26"/>
  <c r="F4084" i="26"/>
  <c r="F4076" i="26"/>
  <c r="F4068" i="26"/>
  <c r="F4060" i="26"/>
  <c r="F4052" i="26"/>
  <c r="F4044" i="26"/>
  <c r="F4036" i="26"/>
  <c r="F4028" i="26"/>
  <c r="F4209" i="26"/>
  <c r="F4201" i="26"/>
  <c r="F4193" i="26"/>
  <c r="F4185" i="26"/>
  <c r="F4177" i="26"/>
  <c r="F4169" i="26"/>
  <c r="F4161" i="26"/>
  <c r="F4129" i="26"/>
  <c r="F4206" i="26"/>
  <c r="F4198" i="26"/>
  <c r="F4190" i="26"/>
  <c r="F4182" i="26"/>
  <c r="F4174" i="26"/>
  <c r="F4166" i="26"/>
  <c r="F4158" i="26"/>
  <c r="F4150" i="26"/>
  <c r="F4142" i="26"/>
  <c r="F4134" i="26"/>
  <c r="F4203" i="26"/>
  <c r="F4195" i="26"/>
  <c r="F4187" i="26"/>
  <c r="F4179" i="26"/>
  <c r="F4171" i="26"/>
  <c r="F4163" i="26"/>
  <c r="F4155" i="26"/>
  <c r="F4147" i="26"/>
  <c r="F4139" i="26"/>
  <c r="F4131" i="26"/>
  <c r="F4208" i="26"/>
  <c r="F4200" i="26"/>
  <c r="F4192" i="26"/>
  <c r="F4184" i="26"/>
  <c r="F4176" i="26"/>
  <c r="F4168" i="26"/>
  <c r="F4160" i="26"/>
  <c r="F4152" i="26"/>
  <c r="F4144" i="26"/>
  <c r="F4136" i="26"/>
  <c r="F4128" i="26"/>
  <c r="F3830" i="26"/>
  <c r="F3822" i="26"/>
  <c r="F3814" i="26"/>
  <c r="F3987" i="26"/>
  <c r="F3979" i="26"/>
  <c r="F3971" i="26"/>
  <c r="F3963" i="26"/>
  <c r="F3955" i="26"/>
  <c r="F4202" i="26"/>
  <c r="F4194" i="26"/>
  <c r="F4186" i="26"/>
  <c r="F4178" i="26"/>
  <c r="F4170" i="26"/>
  <c r="F4162" i="26"/>
  <c r="F4154" i="26"/>
  <c r="F4146" i="26"/>
  <c r="F4138" i="26"/>
  <c r="F3931" i="26"/>
  <c r="F4079" i="26"/>
  <c r="F4039" i="26"/>
  <c r="F3988" i="26"/>
  <c r="F3980" i="26"/>
  <c r="F3964" i="26"/>
  <c r="F3956" i="26"/>
  <c r="F3948" i="26"/>
  <c r="F3940" i="26"/>
  <c r="F3932" i="26"/>
  <c r="F4089" i="26"/>
  <c r="F4081" i="26"/>
  <c r="F4073" i="26"/>
  <c r="F4065" i="26"/>
  <c r="F4057" i="26"/>
  <c r="F4049" i="26"/>
  <c r="F4041" i="26"/>
  <c r="F4033" i="26"/>
  <c r="F4025" i="26"/>
  <c r="F3884" i="26"/>
  <c r="F3876" i="26"/>
  <c r="F3868" i="26"/>
  <c r="F3860" i="26"/>
  <c r="F3852" i="26"/>
  <c r="F3844" i="26"/>
  <c r="F3836" i="26"/>
  <c r="F3828" i="26"/>
  <c r="F3820" i="26"/>
  <c r="F3812" i="26"/>
  <c r="F3985" i="26"/>
  <c r="F3977" i="26"/>
  <c r="F3969" i="26"/>
  <c r="F3961" i="26"/>
  <c r="F3953" i="26"/>
  <c r="F3945" i="26"/>
  <c r="F3937" i="26"/>
  <c r="F3929" i="26"/>
  <c r="F4086" i="26"/>
  <c r="F4078" i="26"/>
  <c r="F4070" i="26"/>
  <c r="F4062" i="26"/>
  <c r="F4054" i="26"/>
  <c r="F4046" i="26"/>
  <c r="F4038" i="26"/>
  <c r="F4030" i="26"/>
  <c r="F3770" i="26"/>
  <c r="F3762" i="26"/>
  <c r="F3754" i="26"/>
  <c r="F3746" i="26"/>
  <c r="F3738" i="26"/>
  <c r="F3730" i="26"/>
  <c r="F3722" i="26"/>
  <c r="F3714" i="26"/>
  <c r="F3706" i="26"/>
  <c r="F3698" i="26"/>
  <c r="F3690" i="26"/>
  <c r="F3682" i="26"/>
  <c r="F3666" i="26"/>
  <c r="F3889" i="26"/>
  <c r="F3881" i="26"/>
  <c r="F3873" i="26"/>
  <c r="F3865" i="26"/>
  <c r="F3857" i="26"/>
  <c r="F3849" i="26"/>
  <c r="F3841" i="26"/>
  <c r="F3833" i="26"/>
  <c r="F3825" i="26"/>
  <c r="F3817" i="26"/>
  <c r="F3982" i="26"/>
  <c r="F3974" i="26"/>
  <c r="F3966" i="26"/>
  <c r="F3958" i="26"/>
  <c r="F3950" i="26"/>
  <c r="F3942" i="26"/>
  <c r="F3934" i="26"/>
  <c r="F3926" i="26"/>
  <c r="F4091" i="26"/>
  <c r="F4083" i="26"/>
  <c r="F4075" i="26"/>
  <c r="F4067" i="26"/>
  <c r="F4059" i="26"/>
  <c r="F4051" i="26"/>
  <c r="F4043" i="26"/>
  <c r="F4035" i="26"/>
  <c r="F4027" i="26"/>
  <c r="F4024" i="26"/>
  <c r="F3883" i="26"/>
  <c r="F3875" i="26"/>
  <c r="F3867" i="26"/>
  <c r="F3859" i="26"/>
  <c r="F3851" i="26"/>
  <c r="F3843" i="26"/>
  <c r="F3835" i="26"/>
  <c r="F3819" i="26"/>
  <c r="F3811" i="26"/>
  <c r="F4093" i="26"/>
  <c r="F4085" i="26"/>
  <c r="F4077" i="26"/>
  <c r="F4069" i="26"/>
  <c r="F4061" i="26"/>
  <c r="F4053" i="26"/>
  <c r="F4045" i="26"/>
  <c r="F4037" i="26"/>
  <c r="F4029" i="26"/>
  <c r="F3972" i="26"/>
  <c r="F3827" i="26"/>
  <c r="F3947" i="26"/>
  <c r="F3939" i="26"/>
  <c r="F3888" i="26"/>
  <c r="F3880" i="26"/>
  <c r="F3872" i="26"/>
  <c r="F3864" i="26"/>
  <c r="F3856" i="26"/>
  <c r="F3848" i="26"/>
  <c r="F3840" i="26"/>
  <c r="F3832" i="26"/>
  <c r="F3824" i="26"/>
  <c r="F3816" i="26"/>
  <c r="F3984" i="26"/>
  <c r="F3976" i="26"/>
  <c r="F3968" i="26"/>
  <c r="F3960" i="26"/>
  <c r="F3952" i="26"/>
  <c r="F3944" i="26"/>
  <c r="F3936" i="26"/>
  <c r="F3928" i="26"/>
  <c r="F3885" i="26"/>
  <c r="F3877" i="26"/>
  <c r="F3869" i="26"/>
  <c r="F3861" i="26"/>
  <c r="F3853" i="26"/>
  <c r="F3845" i="26"/>
  <c r="F3837" i="26"/>
  <c r="F3829" i="26"/>
  <c r="F3821" i="26"/>
  <c r="F3813" i="26"/>
  <c r="F3989" i="26"/>
  <c r="F3981" i="26"/>
  <c r="F3973" i="26"/>
  <c r="F3965" i="26"/>
  <c r="F3957" i="26"/>
  <c r="F3949" i="26"/>
  <c r="F3941" i="26"/>
  <c r="F3933" i="26"/>
  <c r="F3925" i="26"/>
  <c r="F3882" i="26"/>
  <c r="F3874" i="26"/>
  <c r="F3866" i="26"/>
  <c r="F3858" i="26"/>
  <c r="F3850" i="26"/>
  <c r="F3842" i="26"/>
  <c r="F3834" i="26"/>
  <c r="F3826" i="26"/>
  <c r="F3818" i="26"/>
  <c r="F3810" i="26"/>
  <c r="F3986" i="26"/>
  <c r="F3978" i="26"/>
  <c r="F3970" i="26"/>
  <c r="F3962" i="26"/>
  <c r="F3954" i="26"/>
  <c r="F3946" i="26"/>
  <c r="F3938" i="26"/>
  <c r="F3930" i="26"/>
  <c r="F3773" i="26"/>
  <c r="F3765" i="26"/>
  <c r="F3757" i="26"/>
  <c r="F3749" i="26"/>
  <c r="F3741" i="26"/>
  <c r="F3733" i="26"/>
  <c r="F3725" i="26"/>
  <c r="F3717" i="26"/>
  <c r="F3709" i="26"/>
  <c r="F3701" i="26"/>
  <c r="F3693" i="26"/>
  <c r="F3685" i="26"/>
  <c r="F3677" i="26"/>
  <c r="F3669" i="26"/>
  <c r="F3661" i="26"/>
  <c r="F3887" i="26"/>
  <c r="F3879" i="26"/>
  <c r="F3871" i="26"/>
  <c r="F3863" i="26"/>
  <c r="F3855" i="26"/>
  <c r="F3847" i="26"/>
  <c r="F3839" i="26"/>
  <c r="F3831" i="26"/>
  <c r="F3823" i="26"/>
  <c r="F3815" i="26"/>
  <c r="F3983" i="26"/>
  <c r="F3975" i="26"/>
  <c r="F3967" i="26"/>
  <c r="F3959" i="26"/>
  <c r="F3951" i="26"/>
  <c r="F3943" i="26"/>
  <c r="F3935" i="26"/>
  <c r="F3927" i="26"/>
  <c r="F3924" i="26"/>
  <c r="F3809" i="26"/>
  <c r="F3771" i="26"/>
  <c r="F3763" i="26"/>
  <c r="F3755" i="26"/>
  <c r="F3747" i="26"/>
  <c r="F3739" i="26"/>
  <c r="F3731" i="26"/>
  <c r="F3723" i="26"/>
  <c r="F3715" i="26"/>
  <c r="F3707" i="26"/>
  <c r="F3699" i="26"/>
  <c r="F3691" i="26"/>
  <c r="F3683" i="26"/>
  <c r="F3675" i="26"/>
  <c r="F3667" i="26"/>
  <c r="F3768" i="26"/>
  <c r="F3760" i="26"/>
  <c r="F3752" i="26"/>
  <c r="F3744" i="26"/>
  <c r="F3736" i="26"/>
  <c r="F3728" i="26"/>
  <c r="F3720" i="26"/>
  <c r="F3712" i="26"/>
  <c r="F3688" i="26"/>
  <c r="F3664" i="26"/>
  <c r="F3767" i="26"/>
  <c r="F3759" i="26"/>
  <c r="F3751" i="26"/>
  <c r="F3743" i="26"/>
  <c r="F3735" i="26"/>
  <c r="F3727" i="26"/>
  <c r="F3719" i="26"/>
  <c r="F3711" i="26"/>
  <c r="F3703" i="26"/>
  <c r="F3695" i="26"/>
  <c r="F3687" i="26"/>
  <c r="F3679" i="26"/>
  <c r="F3671" i="26"/>
  <c r="F3663" i="26"/>
  <c r="F3772" i="26"/>
  <c r="F3764" i="26"/>
  <c r="F3756" i="26"/>
  <c r="F3748" i="26"/>
  <c r="F3740" i="26"/>
  <c r="F3732" i="26"/>
  <c r="F3724" i="26"/>
  <c r="F3716" i="26"/>
  <c r="F3708" i="26"/>
  <c r="F3700" i="26"/>
  <c r="F3692" i="26"/>
  <c r="F3684" i="26"/>
  <c r="F3676" i="26"/>
  <c r="F3668" i="26"/>
  <c r="F3660" i="26"/>
  <c r="F3704" i="26"/>
  <c r="F3696" i="26"/>
  <c r="F3680" i="26"/>
  <c r="F3672" i="26"/>
  <c r="F3674" i="26"/>
  <c r="F3769" i="26"/>
  <c r="F3761" i="26"/>
  <c r="F3753" i="26"/>
  <c r="F3745" i="26"/>
  <c r="F3737" i="26"/>
  <c r="F3729" i="26"/>
  <c r="F3721" i="26"/>
  <c r="F3713" i="26"/>
  <c r="F3705" i="26"/>
  <c r="F3697" i="26"/>
  <c r="F3689" i="26"/>
  <c r="F3681" i="26"/>
  <c r="F3673" i="26"/>
  <c r="F3665" i="26"/>
  <c r="F3774" i="26"/>
  <c r="F3766" i="26"/>
  <c r="F3758" i="26"/>
  <c r="F3750" i="26"/>
  <c r="F3742" i="26"/>
  <c r="F3734" i="26"/>
  <c r="F3726" i="26"/>
  <c r="F3718" i="26"/>
  <c r="F3710" i="26"/>
  <c r="F3702" i="26"/>
  <c r="F3694" i="26"/>
  <c r="F3686" i="26"/>
  <c r="F3678" i="26"/>
  <c r="F3670" i="26"/>
  <c r="F3662" i="26"/>
  <c r="F3659" i="26"/>
  <c r="F3503" i="26"/>
  <c r="F3495" i="26"/>
  <c r="F3487" i="26"/>
  <c r="F3479" i="26"/>
  <c r="F3455" i="26"/>
  <c r="F3447" i="26"/>
  <c r="F3439" i="26"/>
  <c r="F3431" i="26"/>
  <c r="F3423" i="26"/>
  <c r="F3500" i="26"/>
  <c r="F3492" i="26"/>
  <c r="F3484" i="26"/>
  <c r="F3476" i="26"/>
  <c r="F3468" i="26"/>
  <c r="F3460" i="26"/>
  <c r="F3452" i="26"/>
  <c r="F3444" i="26"/>
  <c r="F3436" i="26"/>
  <c r="F3420" i="26"/>
  <c r="F3505" i="26"/>
  <c r="F3497" i="26"/>
  <c r="F3489" i="26"/>
  <c r="F3481" i="26"/>
  <c r="F3473" i="26"/>
  <c r="F3465" i="26"/>
  <c r="F3457" i="26"/>
  <c r="F3449" i="26"/>
  <c r="F3441" i="26"/>
  <c r="F3433" i="26"/>
  <c r="F3425" i="26"/>
  <c r="F3417" i="26"/>
  <c r="F3502" i="26"/>
  <c r="F3494" i="26"/>
  <c r="F3486" i="26"/>
  <c r="F3478" i="26"/>
  <c r="F3470" i="26"/>
  <c r="F3462" i="26"/>
  <c r="F3454" i="26"/>
  <c r="F3446" i="26"/>
  <c r="F3422" i="26"/>
  <c r="F3438" i="26"/>
  <c r="F3378" i="26"/>
  <c r="F3370" i="26"/>
  <c r="F3362" i="26"/>
  <c r="F3354" i="26"/>
  <c r="F3346" i="26"/>
  <c r="F3338" i="26"/>
  <c r="F3330" i="26"/>
  <c r="F3322" i="26"/>
  <c r="F3314" i="26"/>
  <c r="F3493" i="26"/>
  <c r="F3485" i="26"/>
  <c r="F3477" i="26"/>
  <c r="F3469" i="26"/>
  <c r="F3461" i="26"/>
  <c r="F3453" i="26"/>
  <c r="F3445" i="26"/>
  <c r="F3437" i="26"/>
  <c r="F3429" i="26"/>
  <c r="F3376" i="26"/>
  <c r="F3368" i="26"/>
  <c r="F3360" i="26"/>
  <c r="F3352" i="26"/>
  <c r="F3344" i="26"/>
  <c r="F3336" i="26"/>
  <c r="F3328" i="26"/>
  <c r="F3499" i="26"/>
  <c r="F3491" i="26"/>
  <c r="F3483" i="26"/>
  <c r="F3475" i="26"/>
  <c r="F3467" i="26"/>
  <c r="F3459" i="26"/>
  <c r="F3451" i="26"/>
  <c r="F3443" i="26"/>
  <c r="F3435" i="26"/>
  <c r="F3427" i="26"/>
  <c r="F3419" i="26"/>
  <c r="F3271" i="26"/>
  <c r="F3263" i="26"/>
  <c r="F3504" i="26"/>
  <c r="F3496" i="26"/>
  <c r="F3488" i="26"/>
  <c r="F3480" i="26"/>
  <c r="F3472" i="26"/>
  <c r="F3464" i="26"/>
  <c r="F3456" i="26"/>
  <c r="F3448" i="26"/>
  <c r="F3440" i="26"/>
  <c r="F3432" i="26"/>
  <c r="F3424" i="26"/>
  <c r="F3416" i="26"/>
  <c r="F3501" i="26"/>
  <c r="F3428" i="26"/>
  <c r="F3430" i="26"/>
  <c r="F3255" i="26"/>
  <c r="F3421" i="26"/>
  <c r="F3506" i="26"/>
  <c r="F3498" i="26"/>
  <c r="F3490" i="26"/>
  <c r="F3482" i="26"/>
  <c r="F3474" i="26"/>
  <c r="F3466" i="26"/>
  <c r="F3458" i="26"/>
  <c r="F3450" i="26"/>
  <c r="F3442" i="26"/>
  <c r="F3434" i="26"/>
  <c r="F3426" i="26"/>
  <c r="F3418" i="26"/>
  <c r="F3471" i="26"/>
  <c r="F3463" i="26"/>
  <c r="F3415" i="26"/>
  <c r="F3273" i="26"/>
  <c r="F3265" i="26"/>
  <c r="F3257" i="26"/>
  <c r="F3249" i="26"/>
  <c r="F3241" i="26"/>
  <c r="F3233" i="26"/>
  <c r="F3225" i="26"/>
  <c r="F3217" i="26"/>
  <c r="F3209" i="26"/>
  <c r="F3201" i="26"/>
  <c r="F3193" i="26"/>
  <c r="F3375" i="26"/>
  <c r="F3367" i="26"/>
  <c r="F3359" i="26"/>
  <c r="F3351" i="26"/>
  <c r="F3343" i="26"/>
  <c r="F3335" i="26"/>
  <c r="F3327" i="26"/>
  <c r="F3319" i="26"/>
  <c r="F3270" i="26"/>
  <c r="F3262" i="26"/>
  <c r="F3254" i="26"/>
  <c r="F3246" i="26"/>
  <c r="F3238" i="26"/>
  <c r="F3230" i="26"/>
  <c r="F3222" i="26"/>
  <c r="F3214" i="26"/>
  <c r="F3320" i="26"/>
  <c r="F3247" i="26"/>
  <c r="F3239" i="26"/>
  <c r="F3231" i="26"/>
  <c r="F3223" i="26"/>
  <c r="F3215" i="26"/>
  <c r="F3207" i="26"/>
  <c r="F3199" i="26"/>
  <c r="F3365" i="26"/>
  <c r="F3357" i="26"/>
  <c r="F3349" i="26"/>
  <c r="F3341" i="26"/>
  <c r="F3333" i="26"/>
  <c r="F3317" i="26"/>
  <c r="F3198" i="26"/>
  <c r="F3080" i="26"/>
  <c r="F3072" i="26"/>
  <c r="F3275" i="26"/>
  <c r="F3267" i="26"/>
  <c r="F3259" i="26"/>
  <c r="F3251" i="26"/>
  <c r="F3243" i="26"/>
  <c r="F3235" i="26"/>
  <c r="F3227" i="26"/>
  <c r="F3219" i="26"/>
  <c r="F3211" i="26"/>
  <c r="F3203" i="26"/>
  <c r="F3195" i="26"/>
  <c r="F3380" i="26"/>
  <c r="F3372" i="26"/>
  <c r="F3364" i="26"/>
  <c r="F3356" i="26"/>
  <c r="F3348" i="26"/>
  <c r="F3340" i="26"/>
  <c r="F3332" i="26"/>
  <c r="F3324" i="26"/>
  <c r="F3316" i="26"/>
  <c r="F3325" i="26"/>
  <c r="F2906" i="26"/>
  <c r="F2898" i="26"/>
  <c r="F2890" i="26"/>
  <c r="F2882" i="26"/>
  <c r="F2874" i="26"/>
  <c r="F2866" i="26"/>
  <c r="F2858" i="26"/>
  <c r="F3030" i="26"/>
  <c r="F3022" i="26"/>
  <c r="F3014" i="26"/>
  <c r="F3006" i="26"/>
  <c r="F2998" i="26"/>
  <c r="F2990" i="26"/>
  <c r="F2982" i="26"/>
  <c r="F2974" i="26"/>
  <c r="F2966" i="26"/>
  <c r="F2958" i="26"/>
  <c r="F2950" i="26"/>
  <c r="F3149" i="26"/>
  <c r="F3141" i="26"/>
  <c r="F3133" i="26"/>
  <c r="F3125" i="26"/>
  <c r="F3117" i="26"/>
  <c r="F3109" i="26"/>
  <c r="F3101" i="26"/>
  <c r="F3093" i="26"/>
  <c r="F3085" i="26"/>
  <c r="F3077" i="26"/>
  <c r="F3069" i="26"/>
  <c r="F3377" i="26"/>
  <c r="F3369" i="26"/>
  <c r="F3361" i="26"/>
  <c r="F3353" i="26"/>
  <c r="F3345" i="26"/>
  <c r="F3337" i="26"/>
  <c r="F3329" i="26"/>
  <c r="F3321" i="26"/>
  <c r="F3313" i="26"/>
  <c r="F3374" i="26"/>
  <c r="F3366" i="26"/>
  <c r="F3358" i="26"/>
  <c r="F3350" i="26"/>
  <c r="F3342" i="26"/>
  <c r="F3334" i="26"/>
  <c r="F3326" i="26"/>
  <c r="F3318" i="26"/>
  <c r="F3379" i="26"/>
  <c r="F3371" i="26"/>
  <c r="F3363" i="26"/>
  <c r="F3355" i="26"/>
  <c r="F3347" i="26"/>
  <c r="F3339" i="26"/>
  <c r="F3331" i="26"/>
  <c r="F3323" i="26"/>
  <c r="F3315" i="26"/>
  <c r="F3312" i="26"/>
  <c r="F3373" i="26"/>
  <c r="F3152" i="26"/>
  <c r="F3144" i="26"/>
  <c r="F3136" i="26"/>
  <c r="F3206" i="26"/>
  <c r="F3154" i="26"/>
  <c r="F3146" i="26"/>
  <c r="F3138" i="26"/>
  <c r="F3130" i="26"/>
  <c r="F3122" i="26"/>
  <c r="F3114" i="26"/>
  <c r="F3106" i="26"/>
  <c r="F3098" i="26"/>
  <c r="F3074" i="26"/>
  <c r="F3272" i="26"/>
  <c r="F3264" i="26"/>
  <c r="F3256" i="26"/>
  <c r="F3248" i="26"/>
  <c r="F3240" i="26"/>
  <c r="F3232" i="26"/>
  <c r="F3224" i="26"/>
  <c r="F3216" i="26"/>
  <c r="F3208" i="26"/>
  <c r="F3200" i="26"/>
  <c r="F3192" i="26"/>
  <c r="F2763" i="26"/>
  <c r="F2755" i="26"/>
  <c r="F2747" i="26"/>
  <c r="F2900" i="26"/>
  <c r="F2892" i="26"/>
  <c r="F2884" i="26"/>
  <c r="F2876" i="26"/>
  <c r="F2868" i="26"/>
  <c r="F2860" i="26"/>
  <c r="F3032" i="26"/>
  <c r="F3024" i="26"/>
  <c r="F3016" i="26"/>
  <c r="F3008" i="26"/>
  <c r="F3000" i="26"/>
  <c r="F2992" i="26"/>
  <c r="F2984" i="26"/>
  <c r="F2976" i="26"/>
  <c r="F2968" i="26"/>
  <c r="F2960" i="26"/>
  <c r="F2952" i="26"/>
  <c r="F2944" i="26"/>
  <c r="F3151" i="26"/>
  <c r="F3143" i="26"/>
  <c r="F3135" i="26"/>
  <c r="F3127" i="26"/>
  <c r="F3119" i="26"/>
  <c r="F3111" i="26"/>
  <c r="F3103" i="26"/>
  <c r="F3095" i="26"/>
  <c r="F3087" i="26"/>
  <c r="F3079" i="26"/>
  <c r="F3071" i="26"/>
  <c r="F3277" i="26"/>
  <c r="F3269" i="26"/>
  <c r="F3261" i="26"/>
  <c r="F3253" i="26"/>
  <c r="F3245" i="26"/>
  <c r="F3237" i="26"/>
  <c r="F3229" i="26"/>
  <c r="F3221" i="26"/>
  <c r="F3213" i="26"/>
  <c r="F3205" i="26"/>
  <c r="F3197" i="26"/>
  <c r="F3274" i="26"/>
  <c r="F3266" i="26"/>
  <c r="F3258" i="26"/>
  <c r="F3250" i="26"/>
  <c r="F3242" i="26"/>
  <c r="F3234" i="26"/>
  <c r="F3226" i="26"/>
  <c r="F3218" i="26"/>
  <c r="F3210" i="26"/>
  <c r="F3202" i="26"/>
  <c r="F3194" i="26"/>
  <c r="F3191" i="26"/>
  <c r="F3276" i="26"/>
  <c r="F3268" i="26"/>
  <c r="F3260" i="26"/>
  <c r="F3252" i="26"/>
  <c r="F3244" i="26"/>
  <c r="F3236" i="26"/>
  <c r="F3228" i="26"/>
  <c r="F3220" i="26"/>
  <c r="F3212" i="26"/>
  <c r="F3204" i="26"/>
  <c r="F3196" i="26"/>
  <c r="F3155" i="26"/>
  <c r="F3147" i="26"/>
  <c r="F3139" i="26"/>
  <c r="F3131" i="26"/>
  <c r="F3123" i="26"/>
  <c r="F3115" i="26"/>
  <c r="F3107" i="26"/>
  <c r="F3099" i="26"/>
  <c r="F3091" i="26"/>
  <c r="F3083" i="26"/>
  <c r="F3075" i="26"/>
  <c r="F3128" i="26"/>
  <c r="F3120" i="26"/>
  <c r="F3112" i="26"/>
  <c r="F3104" i="26"/>
  <c r="F3088" i="26"/>
  <c r="F3029" i="26"/>
  <c r="F3021" i="26"/>
  <c r="F3013" i="26"/>
  <c r="F3005" i="26"/>
  <c r="F2997" i="26"/>
  <c r="F2949" i="26"/>
  <c r="F3156" i="26"/>
  <c r="F3084" i="26"/>
  <c r="F3068" i="26"/>
  <c r="F3090" i="26"/>
  <c r="F3082" i="26"/>
  <c r="F3148" i="26"/>
  <c r="F3140" i="26"/>
  <c r="F3132" i="26"/>
  <c r="F3124" i="26"/>
  <c r="F3116" i="26"/>
  <c r="F3108" i="26"/>
  <c r="F3100" i="26"/>
  <c r="F3092" i="26"/>
  <c r="F3076" i="26"/>
  <c r="F3153" i="26"/>
  <c r="F3145" i="26"/>
  <c r="F3137" i="26"/>
  <c r="F3129" i="26"/>
  <c r="F3121" i="26"/>
  <c r="F3113" i="26"/>
  <c r="F3105" i="26"/>
  <c r="F3097" i="26"/>
  <c r="F3089" i="26"/>
  <c r="F3081" i="26"/>
  <c r="F3073" i="26"/>
  <c r="F3150" i="26"/>
  <c r="F3142" i="26"/>
  <c r="F3134" i="26"/>
  <c r="F3126" i="26"/>
  <c r="F3118" i="26"/>
  <c r="F3110" i="26"/>
  <c r="F3102" i="26"/>
  <c r="F3094" i="26"/>
  <c r="F3086" i="26"/>
  <c r="F3078" i="26"/>
  <c r="F3070" i="26"/>
  <c r="F3067" i="26"/>
  <c r="F3096" i="26"/>
  <c r="F2989" i="26"/>
  <c r="F2981" i="26"/>
  <c r="F2973" i="26"/>
  <c r="F2965" i="26"/>
  <c r="F2957" i="26"/>
  <c r="F3028" i="26"/>
  <c r="F3020" i="26"/>
  <c r="F3012" i="26"/>
  <c r="F3004" i="26"/>
  <c r="F2996" i="26"/>
  <c r="F2988" i="26"/>
  <c r="F2980" i="26"/>
  <c r="F2972" i="26"/>
  <c r="F2964" i="26"/>
  <c r="F2956" i="26"/>
  <c r="F2948" i="26"/>
  <c r="F2903" i="26"/>
  <c r="F2895" i="26"/>
  <c r="F2887" i="26"/>
  <c r="F2871" i="26"/>
  <c r="F2863" i="26"/>
  <c r="F2855" i="26"/>
  <c r="F3027" i="26"/>
  <c r="F3019" i="26"/>
  <c r="F3011" i="26"/>
  <c r="F3003" i="26"/>
  <c r="F2995" i="26"/>
  <c r="F2987" i="26"/>
  <c r="F2979" i="26"/>
  <c r="F2971" i="26"/>
  <c r="F2963" i="26"/>
  <c r="F2947" i="26"/>
  <c r="F2553" i="26"/>
  <c r="F3026" i="26"/>
  <c r="F3018" i="26"/>
  <c r="F3010" i="26"/>
  <c r="F3002" i="26"/>
  <c r="F2994" i="26"/>
  <c r="F2986" i="26"/>
  <c r="F2978" i="26"/>
  <c r="F2970" i="26"/>
  <c r="F2962" i="26"/>
  <c r="F2954" i="26"/>
  <c r="F2946" i="26"/>
  <c r="F2579" i="26"/>
  <c r="F3031" i="26"/>
  <c r="F3023" i="26"/>
  <c r="F3015" i="26"/>
  <c r="F3007" i="26"/>
  <c r="F2999" i="26"/>
  <c r="F2991" i="26"/>
  <c r="F2983" i="26"/>
  <c r="F2975" i="26"/>
  <c r="F2967" i="26"/>
  <c r="F2959" i="26"/>
  <c r="F2951" i="26"/>
  <c r="F2943" i="26"/>
  <c r="F2588" i="26"/>
  <c r="F3025" i="26"/>
  <c r="F3017" i="26"/>
  <c r="F3009" i="26"/>
  <c r="F3001" i="26"/>
  <c r="F2993" i="26"/>
  <c r="F2985" i="26"/>
  <c r="F2977" i="26"/>
  <c r="F2969" i="26"/>
  <c r="F2961" i="26"/>
  <c r="F2953" i="26"/>
  <c r="F2945" i="26"/>
  <c r="F2942" i="26"/>
  <c r="F2955" i="26"/>
  <c r="F2544" i="26"/>
  <c r="F2565" i="26"/>
  <c r="F2698" i="26"/>
  <c r="F2690" i="26"/>
  <c r="F2682" i="26"/>
  <c r="F2674" i="26"/>
  <c r="F2666" i="26"/>
  <c r="F2658" i="26"/>
  <c r="F2650" i="26"/>
  <c r="F2642" i="26"/>
  <c r="F2813" i="26"/>
  <c r="F2805" i="26"/>
  <c r="F2797" i="26"/>
  <c r="F2789" i="26"/>
  <c r="F2781" i="26"/>
  <c r="F2773" i="26"/>
  <c r="F2765" i="26"/>
  <c r="F2757" i="26"/>
  <c r="F2749" i="26"/>
  <c r="F2741" i="26"/>
  <c r="F2902" i="26"/>
  <c r="F2894" i="26"/>
  <c r="F2886" i="26"/>
  <c r="F2878" i="26"/>
  <c r="F2870" i="26"/>
  <c r="F2862" i="26"/>
  <c r="F2854" i="26"/>
  <c r="F2554" i="26"/>
  <c r="F2575" i="26"/>
  <c r="F2559" i="26"/>
  <c r="F2543" i="26"/>
  <c r="F2549" i="26"/>
  <c r="F2816" i="26"/>
  <c r="F2808" i="26"/>
  <c r="F2800" i="26"/>
  <c r="F2792" i="26"/>
  <c r="F2784" i="26"/>
  <c r="F2776" i="26"/>
  <c r="F2768" i="26"/>
  <c r="F2760" i="26"/>
  <c r="F2752" i="26"/>
  <c r="F2744" i="26"/>
  <c r="F2905" i="26"/>
  <c r="F2897" i="26"/>
  <c r="F2889" i="26"/>
  <c r="F2857" i="26"/>
  <c r="F2703" i="26"/>
  <c r="F2695" i="26"/>
  <c r="F2687" i="26"/>
  <c r="F2679" i="26"/>
  <c r="F2671" i="26"/>
  <c r="F2663" i="26"/>
  <c r="F2647" i="26"/>
  <c r="F2818" i="26"/>
  <c r="F2810" i="26"/>
  <c r="F2802" i="26"/>
  <c r="F2794" i="26"/>
  <c r="F2786" i="26"/>
  <c r="F2778" i="26"/>
  <c r="F2770" i="26"/>
  <c r="F2762" i="26"/>
  <c r="F2746" i="26"/>
  <c r="F2452" i="26"/>
  <c r="F2444" i="26"/>
  <c r="F2436" i="26"/>
  <c r="F2881" i="26"/>
  <c r="F2873" i="26"/>
  <c r="F2865" i="26"/>
  <c r="F2597" i="26"/>
  <c r="F2569" i="26"/>
  <c r="F2563" i="26"/>
  <c r="F2558" i="26"/>
  <c r="F2700" i="26"/>
  <c r="F2692" i="26"/>
  <c r="F2684" i="26"/>
  <c r="F2676" i="26"/>
  <c r="F2668" i="26"/>
  <c r="F2660" i="26"/>
  <c r="F2652" i="26"/>
  <c r="F2644" i="26"/>
  <c r="F2815" i="26"/>
  <c r="F2807" i="26"/>
  <c r="F2799" i="26"/>
  <c r="F2791" i="26"/>
  <c r="F2783" i="26"/>
  <c r="F2775" i="26"/>
  <c r="F2767" i="26"/>
  <c r="F2759" i="26"/>
  <c r="F2751" i="26"/>
  <c r="F2743" i="26"/>
  <c r="F2907" i="26"/>
  <c r="F2899" i="26"/>
  <c r="F2891" i="26"/>
  <c r="F2883" i="26"/>
  <c r="F2875" i="26"/>
  <c r="F2867" i="26"/>
  <c r="F2859" i="26"/>
  <c r="F1931" i="26"/>
  <c r="F1923" i="26"/>
  <c r="F1899" i="26"/>
  <c r="F2069" i="26"/>
  <c r="F2061" i="26"/>
  <c r="F2053" i="26"/>
  <c r="F2045" i="26"/>
  <c r="F2037" i="26"/>
  <c r="F2029" i="26"/>
  <c r="F2573" i="26"/>
  <c r="F2560" i="26"/>
  <c r="F2555" i="26"/>
  <c r="F2550" i="26"/>
  <c r="F2545" i="26"/>
  <c r="F2697" i="26"/>
  <c r="F2689" i="26"/>
  <c r="F2681" i="26"/>
  <c r="F2673" i="26"/>
  <c r="F2665" i="26"/>
  <c r="F2657" i="26"/>
  <c r="F2649" i="26"/>
  <c r="F2641" i="26"/>
  <c r="F2812" i="26"/>
  <c r="F2804" i="26"/>
  <c r="F2796" i="26"/>
  <c r="F2788" i="26"/>
  <c r="F2780" i="26"/>
  <c r="F2772" i="26"/>
  <c r="F2764" i="26"/>
  <c r="F2756" i="26"/>
  <c r="F2748" i="26"/>
  <c r="F2740" i="26"/>
  <c r="F2904" i="26"/>
  <c r="F2896" i="26"/>
  <c r="F2888" i="26"/>
  <c r="F2880" i="26"/>
  <c r="F2872" i="26"/>
  <c r="F2864" i="26"/>
  <c r="F2856" i="26"/>
  <c r="F2591" i="26"/>
  <c r="F2583" i="26"/>
  <c r="F2570" i="26"/>
  <c r="F2901" i="26"/>
  <c r="F2893" i="26"/>
  <c r="F2885" i="26"/>
  <c r="F2877" i="26"/>
  <c r="F2869" i="26"/>
  <c r="F2861" i="26"/>
  <c r="F2853" i="26"/>
  <c r="F2601" i="26"/>
  <c r="F2593" i="26"/>
  <c r="F2585" i="26"/>
  <c r="F2811" i="26"/>
  <c r="F2803" i="26"/>
  <c r="F2795" i="26"/>
  <c r="F2787" i="26"/>
  <c r="F2779" i="26"/>
  <c r="F2771" i="26"/>
  <c r="F2879" i="26"/>
  <c r="F2754" i="26"/>
  <c r="F2582" i="26"/>
  <c r="F2817" i="26"/>
  <c r="F2809" i="26"/>
  <c r="F2801" i="26"/>
  <c r="F2793" i="26"/>
  <c r="F2785" i="26"/>
  <c r="F2777" i="26"/>
  <c r="F2769" i="26"/>
  <c r="F2761" i="26"/>
  <c r="F2753" i="26"/>
  <c r="F2745" i="26"/>
  <c r="F2393" i="26"/>
  <c r="F2385" i="26"/>
  <c r="F2377" i="26"/>
  <c r="F2369" i="26"/>
  <c r="F2361" i="26"/>
  <c r="F2353" i="26"/>
  <c r="F2345" i="26"/>
  <c r="F2337" i="26"/>
  <c r="F2329" i="26"/>
  <c r="F2321" i="26"/>
  <c r="F2502" i="26"/>
  <c r="F2494" i="26"/>
  <c r="F2486" i="26"/>
  <c r="F2478" i="26"/>
  <c r="F2470" i="26"/>
  <c r="F2462" i="26"/>
  <c r="F2454" i="26"/>
  <c r="F2446" i="26"/>
  <c r="F2438" i="26"/>
  <c r="F2595" i="26"/>
  <c r="F2587" i="26"/>
  <c r="F2704" i="26"/>
  <c r="F2696" i="26"/>
  <c r="F2688" i="26"/>
  <c r="F2680" i="26"/>
  <c r="F2672" i="26"/>
  <c r="F2664" i="26"/>
  <c r="F2656" i="26"/>
  <c r="F2648" i="26"/>
  <c r="F2814" i="26"/>
  <c r="F2806" i="26"/>
  <c r="F2798" i="26"/>
  <c r="F2790" i="26"/>
  <c r="F2782" i="26"/>
  <c r="F2774" i="26"/>
  <c r="F2766" i="26"/>
  <c r="F2758" i="26"/>
  <c r="F2750" i="26"/>
  <c r="F2742" i="26"/>
  <c r="F2602" i="26"/>
  <c r="F2592" i="26"/>
  <c r="F2739" i="26"/>
  <c r="F2581" i="26"/>
  <c r="F2605" i="26"/>
  <c r="F2655" i="26"/>
  <c r="F2604" i="26"/>
  <c r="F2599" i="26"/>
  <c r="F2577" i="26"/>
  <c r="F2572" i="26"/>
  <c r="F2567" i="26"/>
  <c r="F2557" i="26"/>
  <c r="F2547" i="26"/>
  <c r="F2542" i="26"/>
  <c r="F2702" i="26"/>
  <c r="F2694" i="26"/>
  <c r="F2686" i="26"/>
  <c r="F2678" i="26"/>
  <c r="F2670" i="26"/>
  <c r="F2662" i="26"/>
  <c r="F2654" i="26"/>
  <c r="F2646" i="26"/>
  <c r="F2589" i="26"/>
  <c r="F2699" i="26"/>
  <c r="F2691" i="26"/>
  <c r="F2683" i="26"/>
  <c r="F2675" i="26"/>
  <c r="F2667" i="26"/>
  <c r="F2659" i="26"/>
  <c r="F2651" i="26"/>
  <c r="F2643" i="26"/>
  <c r="F2586" i="26"/>
  <c r="F2640" i="26"/>
  <c r="F2505" i="26"/>
  <c r="F2497" i="26"/>
  <c r="F2489" i="26"/>
  <c r="F2481" i="26"/>
  <c r="F2473" i="26"/>
  <c r="F2465" i="26"/>
  <c r="F2457" i="26"/>
  <c r="F2449" i="26"/>
  <c r="F2441" i="26"/>
  <c r="F2433" i="26"/>
  <c r="F2603" i="26"/>
  <c r="F2598" i="26"/>
  <c r="F2576" i="26"/>
  <c r="F2571" i="26"/>
  <c r="F2566" i="26"/>
  <c r="F2561" i="26"/>
  <c r="F2556" i="26"/>
  <c r="F2551" i="26"/>
  <c r="F2541" i="26"/>
  <c r="F2701" i="26"/>
  <c r="F2693" i="26"/>
  <c r="F2685" i="26"/>
  <c r="F2677" i="26"/>
  <c r="F2669" i="26"/>
  <c r="F2661" i="26"/>
  <c r="F2653" i="26"/>
  <c r="F2645" i="26"/>
  <c r="F2594" i="26"/>
  <c r="F2578" i="26"/>
  <c r="F2562" i="26"/>
  <c r="F2546" i="26"/>
  <c r="F2021" i="26"/>
  <c r="F2013" i="26"/>
  <c r="F2005" i="26"/>
  <c r="F2390" i="26"/>
  <c r="F2382" i="26"/>
  <c r="F2374" i="26"/>
  <c r="F2366" i="26"/>
  <c r="F2358" i="26"/>
  <c r="F2350" i="26"/>
  <c r="F2342" i="26"/>
  <c r="F2334" i="26"/>
  <c r="F2326" i="26"/>
  <c r="F2318" i="26"/>
  <c r="F2499" i="26"/>
  <c r="F2491" i="26"/>
  <c r="F2483" i="26"/>
  <c r="F2475" i="26"/>
  <c r="F2467" i="26"/>
  <c r="F2459" i="26"/>
  <c r="F2451" i="26"/>
  <c r="F2596" i="26"/>
  <c r="F2580" i="26"/>
  <c r="F2564" i="26"/>
  <c r="F2548" i="26"/>
  <c r="F1928" i="26"/>
  <c r="F2395" i="26"/>
  <c r="F2387" i="26"/>
  <c r="F2379" i="26"/>
  <c r="F2371" i="26"/>
  <c r="F2363" i="26"/>
  <c r="F2355" i="26"/>
  <c r="F2347" i="26"/>
  <c r="F2339" i="26"/>
  <c r="F2331" i="26"/>
  <c r="F2323" i="26"/>
  <c r="F2278" i="26"/>
  <c r="F2270" i="26"/>
  <c r="F2262" i="26"/>
  <c r="F2254" i="26"/>
  <c r="F2246" i="26"/>
  <c r="F2238" i="26"/>
  <c r="F2230" i="26"/>
  <c r="F2222" i="26"/>
  <c r="F2600" i="26"/>
  <c r="F2584" i="26"/>
  <c r="F2568" i="26"/>
  <c r="F2552" i="26"/>
  <c r="F2540" i="26"/>
  <c r="F2590" i="26"/>
  <c r="F2574" i="26"/>
  <c r="F2443" i="26"/>
  <c r="F2435" i="26"/>
  <c r="F2170" i="26"/>
  <c r="F2162" i="26"/>
  <c r="F2154" i="26"/>
  <c r="F2146" i="26"/>
  <c r="F2138" i="26"/>
  <c r="F2130" i="26"/>
  <c r="F2122" i="26"/>
  <c r="F2114" i="26"/>
  <c r="F2275" i="26"/>
  <c r="F2267" i="26"/>
  <c r="F2259" i="26"/>
  <c r="F2251" i="26"/>
  <c r="F2243" i="26"/>
  <c r="F2235" i="26"/>
  <c r="F2227" i="26"/>
  <c r="F2219" i="26"/>
  <c r="F2392" i="26"/>
  <c r="F2384" i="26"/>
  <c r="F2376" i="26"/>
  <c r="F2368" i="26"/>
  <c r="F2360" i="26"/>
  <c r="F2352" i="26"/>
  <c r="F2344" i="26"/>
  <c r="F2336" i="26"/>
  <c r="F2328" i="26"/>
  <c r="F2320" i="26"/>
  <c r="F2504" i="26"/>
  <c r="F2496" i="26"/>
  <c r="F2488" i="26"/>
  <c r="F2480" i="26"/>
  <c r="F2472" i="26"/>
  <c r="F2464" i="26"/>
  <c r="F2456" i="26"/>
  <c r="F2448" i="26"/>
  <c r="F2440" i="26"/>
  <c r="F2432" i="26"/>
  <c r="F1951" i="26"/>
  <c r="F1919" i="26"/>
  <c r="F2389" i="26"/>
  <c r="F2381" i="26"/>
  <c r="F2373" i="26"/>
  <c r="F2365" i="26"/>
  <c r="F2357" i="26"/>
  <c r="F2349" i="26"/>
  <c r="F2341" i="26"/>
  <c r="F2333" i="26"/>
  <c r="F2325" i="26"/>
  <c r="F2317" i="26"/>
  <c r="F2501" i="26"/>
  <c r="F2493" i="26"/>
  <c r="F2485" i="26"/>
  <c r="F2477" i="26"/>
  <c r="F2469" i="26"/>
  <c r="F2461" i="26"/>
  <c r="F2453" i="26"/>
  <c r="F2445" i="26"/>
  <c r="F2437" i="26"/>
  <c r="F1916" i="26"/>
  <c r="F1909" i="26"/>
  <c r="F2394" i="26"/>
  <c r="F2386" i="26"/>
  <c r="F2378" i="26"/>
  <c r="F2370" i="26"/>
  <c r="F2362" i="26"/>
  <c r="F2354" i="26"/>
  <c r="F2346" i="26"/>
  <c r="F2338" i="26"/>
  <c r="F2330" i="26"/>
  <c r="F2322" i="26"/>
  <c r="F2498" i="26"/>
  <c r="F2490" i="26"/>
  <c r="F2482" i="26"/>
  <c r="F2474" i="26"/>
  <c r="F2466" i="26"/>
  <c r="F2458" i="26"/>
  <c r="F2450" i="26"/>
  <c r="F2442" i="26"/>
  <c r="F2434" i="26"/>
  <c r="F2282" i="26"/>
  <c r="F2274" i="26"/>
  <c r="F2266" i="26"/>
  <c r="F2258" i="26"/>
  <c r="F2250" i="26"/>
  <c r="F2242" i="26"/>
  <c r="F2234" i="26"/>
  <c r="F2226" i="26"/>
  <c r="F2218" i="26"/>
  <c r="F2391" i="26"/>
  <c r="F2383" i="26"/>
  <c r="F2375" i="26"/>
  <c r="F2367" i="26"/>
  <c r="F2359" i="26"/>
  <c r="F2351" i="26"/>
  <c r="F2343" i="26"/>
  <c r="F2335" i="26"/>
  <c r="F2327" i="26"/>
  <c r="F2319" i="26"/>
  <c r="F2503" i="26"/>
  <c r="F2495" i="26"/>
  <c r="F2487" i="26"/>
  <c r="F2479" i="26"/>
  <c r="F2471" i="26"/>
  <c r="F2463" i="26"/>
  <c r="F2455" i="26"/>
  <c r="F2447" i="26"/>
  <c r="F2439" i="26"/>
  <c r="F2431" i="26"/>
  <c r="F2174" i="26"/>
  <c r="F2166" i="26"/>
  <c r="F2158" i="26"/>
  <c r="F2150" i="26"/>
  <c r="F2142" i="26"/>
  <c r="F2134" i="26"/>
  <c r="F2126" i="26"/>
  <c r="F2118" i="26"/>
  <c r="F2110" i="26"/>
  <c r="F2279" i="26"/>
  <c r="F2271" i="26"/>
  <c r="F2263" i="26"/>
  <c r="F2255" i="26"/>
  <c r="F2247" i="26"/>
  <c r="F2239" i="26"/>
  <c r="F2231" i="26"/>
  <c r="F2223" i="26"/>
  <c r="F2215" i="26"/>
  <c r="F2396" i="26"/>
  <c r="F2388" i="26"/>
  <c r="F2380" i="26"/>
  <c r="F2372" i="26"/>
  <c r="F2364" i="26"/>
  <c r="F2356" i="26"/>
  <c r="F2348" i="26"/>
  <c r="F2340" i="26"/>
  <c r="F2332" i="26"/>
  <c r="F2324" i="26"/>
  <c r="F2500" i="26"/>
  <c r="F2492" i="26"/>
  <c r="F2484" i="26"/>
  <c r="F2476" i="26"/>
  <c r="F2468" i="26"/>
  <c r="F2460" i="26"/>
  <c r="F1963" i="26"/>
  <c r="F1955" i="26"/>
  <c r="F1935" i="26"/>
  <c r="F2064" i="26"/>
  <c r="F2056" i="26"/>
  <c r="F2048" i="26"/>
  <c r="F2040" i="26"/>
  <c r="F2024" i="26"/>
  <c r="F2008" i="26"/>
  <c r="F2169" i="26"/>
  <c r="F2161" i="26"/>
  <c r="F2153" i="26"/>
  <c r="F2145" i="26"/>
  <c r="F2137" i="26"/>
  <c r="F2129" i="26"/>
  <c r="F2113" i="26"/>
  <c r="F2277" i="26"/>
  <c r="F2269" i="26"/>
  <c r="F2261" i="26"/>
  <c r="F2253" i="26"/>
  <c r="F2245" i="26"/>
  <c r="F2237" i="26"/>
  <c r="F2229" i="26"/>
  <c r="F2221" i="26"/>
  <c r="F2213" i="26"/>
  <c r="F1941" i="26"/>
  <c r="F1933" i="26"/>
  <c r="F2276" i="26"/>
  <c r="F2268" i="26"/>
  <c r="F2260" i="26"/>
  <c r="F2252" i="26"/>
  <c r="F2244" i="26"/>
  <c r="F2236" i="26"/>
  <c r="F2228" i="26"/>
  <c r="F2220" i="26"/>
  <c r="F2212" i="26"/>
  <c r="F1732" i="26"/>
  <c r="F1724" i="26"/>
  <c r="F1716" i="26"/>
  <c r="F1708" i="26"/>
  <c r="F1700" i="26"/>
  <c r="F1692" i="26"/>
  <c r="F1684" i="26"/>
  <c r="F1676" i="26"/>
  <c r="F1947" i="26"/>
  <c r="F2173" i="26"/>
  <c r="F2165" i="26"/>
  <c r="F2157" i="26"/>
  <c r="F2149" i="26"/>
  <c r="F2141" i="26"/>
  <c r="F2133" i="26"/>
  <c r="F2117" i="26"/>
  <c r="F2109" i="26"/>
  <c r="F2281" i="26"/>
  <c r="F2273" i="26"/>
  <c r="F2265" i="26"/>
  <c r="F2257" i="26"/>
  <c r="F2249" i="26"/>
  <c r="F2241" i="26"/>
  <c r="F2233" i="26"/>
  <c r="F2225" i="26"/>
  <c r="F2217" i="26"/>
  <c r="F1957" i="26"/>
  <c r="F2214" i="26"/>
  <c r="F2211" i="26"/>
  <c r="F1929" i="26"/>
  <c r="F1921" i="26"/>
  <c r="F1897" i="26"/>
  <c r="F2067" i="26"/>
  <c r="F2059" i="26"/>
  <c r="F2051" i="26"/>
  <c r="F2043" i="26"/>
  <c r="F2035" i="26"/>
  <c r="F2027" i="26"/>
  <c r="F2019" i="26"/>
  <c r="F2011" i="26"/>
  <c r="F2172" i="26"/>
  <c r="F2164" i="26"/>
  <c r="F2108" i="26"/>
  <c r="F2280" i="26"/>
  <c r="F2272" i="26"/>
  <c r="F2264" i="26"/>
  <c r="F2256" i="26"/>
  <c r="F2248" i="26"/>
  <c r="F2240" i="26"/>
  <c r="F2232" i="26"/>
  <c r="F2224" i="26"/>
  <c r="F2216" i="26"/>
  <c r="F1965" i="26"/>
  <c r="F2156" i="26"/>
  <c r="F2148" i="26"/>
  <c r="F2140" i="26"/>
  <c r="F2132" i="26"/>
  <c r="F2124" i="26"/>
  <c r="F2116" i="26"/>
  <c r="F1937" i="26"/>
  <c r="F1903" i="26"/>
  <c r="F2121" i="26"/>
  <c r="F1943" i="26"/>
  <c r="F1938" i="26"/>
  <c r="F1905" i="26"/>
  <c r="F1896" i="26"/>
  <c r="F2066" i="26"/>
  <c r="F2058" i="26"/>
  <c r="F2050" i="26"/>
  <c r="F2042" i="26"/>
  <c r="F2034" i="26"/>
  <c r="F2010" i="26"/>
  <c r="F2171" i="26"/>
  <c r="F2163" i="26"/>
  <c r="F2155" i="26"/>
  <c r="F2147" i="26"/>
  <c r="F2139" i="26"/>
  <c r="F2131" i="26"/>
  <c r="F2123" i="26"/>
  <c r="F2115" i="26"/>
  <c r="F2107" i="26"/>
  <c r="F1961" i="26"/>
  <c r="F1953" i="26"/>
  <c r="F1948" i="26"/>
  <c r="F1915" i="26"/>
  <c r="F2176" i="26"/>
  <c r="F2168" i="26"/>
  <c r="F2160" i="26"/>
  <c r="F2152" i="26"/>
  <c r="F2144" i="26"/>
  <c r="F2136" i="26"/>
  <c r="F2128" i="26"/>
  <c r="F2120" i="26"/>
  <c r="F2112" i="26"/>
  <c r="F1967" i="26"/>
  <c r="F1958" i="26"/>
  <c r="F1925" i="26"/>
  <c r="F1911" i="26"/>
  <c r="F1906" i="26"/>
  <c r="F2125" i="26"/>
  <c r="F2106" i="26"/>
  <c r="F1316" i="26"/>
  <c r="F1308" i="26"/>
  <c r="F1300" i="26"/>
  <c r="F1292" i="26"/>
  <c r="F1399" i="26"/>
  <c r="F1391" i="26"/>
  <c r="F1383" i="26"/>
  <c r="F1375" i="26"/>
  <c r="F1367" i="26"/>
  <c r="F1733" i="26"/>
  <c r="F1725" i="26"/>
  <c r="F1717" i="26"/>
  <c r="F1709" i="26"/>
  <c r="F1701" i="26"/>
  <c r="F1693" i="26"/>
  <c r="F1685" i="26"/>
  <c r="F1669" i="26"/>
  <c r="F1845" i="26"/>
  <c r="F1837" i="26"/>
  <c r="F1829" i="26"/>
  <c r="F1821" i="26"/>
  <c r="F1813" i="26"/>
  <c r="F1805" i="26"/>
  <c r="F1781" i="26"/>
  <c r="F1960" i="26"/>
  <c r="F1926" i="26"/>
  <c r="F2175" i="26"/>
  <c r="F2167" i="26"/>
  <c r="F2159" i="26"/>
  <c r="F2151" i="26"/>
  <c r="F2143" i="26"/>
  <c r="F2135" i="26"/>
  <c r="F2127" i="26"/>
  <c r="F2119" i="26"/>
  <c r="F2111" i="26"/>
  <c r="F1901" i="26"/>
  <c r="F2026" i="26"/>
  <c r="F2018" i="26"/>
  <c r="F1945" i="26"/>
  <c r="F1913" i="26"/>
  <c r="F2071" i="26"/>
  <c r="F2063" i="26"/>
  <c r="F2055" i="26"/>
  <c r="F2047" i="26"/>
  <c r="F2039" i="26"/>
  <c r="F2031" i="26"/>
  <c r="F2023" i="26"/>
  <c r="F2015" i="26"/>
  <c r="F2007" i="26"/>
  <c r="F1854" i="26"/>
  <c r="F1846" i="26"/>
  <c r="F1838" i="26"/>
  <c r="F1830" i="26"/>
  <c r="F1822" i="26"/>
  <c r="F1814" i="26"/>
  <c r="F1806" i="26"/>
  <c r="F1798" i="26"/>
  <c r="F1790" i="26"/>
  <c r="F1782" i="26"/>
  <c r="F1942" i="26"/>
  <c r="F1910" i="26"/>
  <c r="F1898" i="26"/>
  <c r="F2068" i="26"/>
  <c r="F2060" i="26"/>
  <c r="F2052" i="26"/>
  <c r="F2044" i="26"/>
  <c r="F2036" i="26"/>
  <c r="F2028" i="26"/>
  <c r="F2020" i="26"/>
  <c r="F2012" i="26"/>
  <c r="F2004" i="26"/>
  <c r="F1405" i="26"/>
  <c r="F1397" i="26"/>
  <c r="F1389" i="26"/>
  <c r="F1381" i="26"/>
  <c r="F1373" i="26"/>
  <c r="F1365" i="26"/>
  <c r="F1445" i="26"/>
  <c r="F1630" i="26"/>
  <c r="F1622" i="26"/>
  <c r="F1614" i="26"/>
  <c r="F1606" i="26"/>
  <c r="F1598" i="26"/>
  <c r="F1590" i="26"/>
  <c r="F1582" i="26"/>
  <c r="F1574" i="26"/>
  <c r="F1566" i="26"/>
  <c r="F1558" i="26"/>
  <c r="F1550" i="26"/>
  <c r="F1739" i="26"/>
  <c r="F1779" i="26"/>
  <c r="F1964" i="26"/>
  <c r="F1954" i="26"/>
  <c r="F1932" i="26"/>
  <c r="F1927" i="26"/>
  <c r="F1922" i="26"/>
  <c r="F1900" i="26"/>
  <c r="F1895" i="26"/>
  <c r="F2065" i="26"/>
  <c r="F2057" i="26"/>
  <c r="F2049" i="26"/>
  <c r="F2041" i="26"/>
  <c r="F2033" i="26"/>
  <c r="F2025" i="26"/>
  <c r="F2017" i="26"/>
  <c r="F2009" i="26"/>
  <c r="F1506" i="26"/>
  <c r="F1498" i="26"/>
  <c r="F1490" i="26"/>
  <c r="F1482" i="26"/>
  <c r="F1474" i="26"/>
  <c r="F1466" i="26"/>
  <c r="F1458" i="26"/>
  <c r="F1450" i="26"/>
  <c r="F1442" i="26"/>
  <c r="F1627" i="26"/>
  <c r="F1619" i="26"/>
  <c r="F1611" i="26"/>
  <c r="F1603" i="26"/>
  <c r="F1595" i="26"/>
  <c r="F1587" i="26"/>
  <c r="F1579" i="26"/>
  <c r="F1571" i="26"/>
  <c r="F1547" i="26"/>
  <c r="F1728" i="26"/>
  <c r="F1720" i="26"/>
  <c r="F1712" i="26"/>
  <c r="F1704" i="26"/>
  <c r="F1696" i="26"/>
  <c r="F1688" i="26"/>
  <c r="F1680" i="26"/>
  <c r="F1672" i="26"/>
  <c r="F1856" i="26"/>
  <c r="F1848" i="26"/>
  <c r="F1840" i="26"/>
  <c r="F1832" i="26"/>
  <c r="F1824" i="26"/>
  <c r="F1816" i="26"/>
  <c r="F1808" i="26"/>
  <c r="F1800" i="26"/>
  <c r="F1792" i="26"/>
  <c r="F1784" i="26"/>
  <c r="F1776" i="26"/>
  <c r="F1949" i="26"/>
  <c r="F1944" i="26"/>
  <c r="F1939" i="26"/>
  <c r="F1917" i="26"/>
  <c r="F1912" i="26"/>
  <c r="F1907" i="26"/>
  <c r="F2070" i="26"/>
  <c r="F2062" i="26"/>
  <c r="F2054" i="26"/>
  <c r="F2046" i="26"/>
  <c r="F2038" i="26"/>
  <c r="F2030" i="26"/>
  <c r="F2022" i="26"/>
  <c r="F2014" i="26"/>
  <c r="F2006" i="26"/>
  <c r="F2003" i="26"/>
  <c r="F2032" i="26"/>
  <c r="F2016" i="26"/>
  <c r="F1966" i="26"/>
  <c r="F1959" i="26"/>
  <c r="F1950" i="26"/>
  <c r="F1934" i="26"/>
  <c r="F1918" i="26"/>
  <c r="F1902" i="26"/>
  <c r="F1858" i="26"/>
  <c r="F1850" i="26"/>
  <c r="F1842" i="26"/>
  <c r="F1834" i="26"/>
  <c r="F1826" i="26"/>
  <c r="F1818" i="26"/>
  <c r="F1810" i="26"/>
  <c r="F1802" i="26"/>
  <c r="F1794" i="26"/>
  <c r="F1786" i="26"/>
  <c r="F1778" i="26"/>
  <c r="F1968" i="26"/>
  <c r="F1952" i="26"/>
  <c r="F1936" i="26"/>
  <c r="F1920" i="26"/>
  <c r="F1904" i="26"/>
  <c r="F1855" i="26"/>
  <c r="F1847" i="26"/>
  <c r="F1839" i="26"/>
  <c r="F1831" i="26"/>
  <c r="F1823" i="26"/>
  <c r="F1815" i="26"/>
  <c r="F1807" i="26"/>
  <c r="F1799" i="26"/>
  <c r="F1791" i="26"/>
  <c r="F1783" i="26"/>
  <c r="F1775" i="26"/>
  <c r="F1956" i="26"/>
  <c r="F1940" i="26"/>
  <c r="F1924" i="26"/>
  <c r="F1908" i="26"/>
  <c r="F1894" i="26"/>
  <c r="F1731" i="26"/>
  <c r="F1723" i="26"/>
  <c r="F1715" i="26"/>
  <c r="F1707" i="26"/>
  <c r="F1699" i="26"/>
  <c r="F1691" i="26"/>
  <c r="F1675" i="26"/>
  <c r="F1795" i="26"/>
  <c r="F1962" i="26"/>
  <c r="F1946" i="26"/>
  <c r="F1930" i="26"/>
  <c r="F1914" i="26"/>
  <c r="F1853" i="26"/>
  <c r="F1797" i="26"/>
  <c r="F1789" i="26"/>
  <c r="F1628" i="26"/>
  <c r="F1620" i="26"/>
  <c r="F1612" i="26"/>
  <c r="F1604" i="26"/>
  <c r="F1596" i="26"/>
  <c r="F1588" i="26"/>
  <c r="F1580" i="26"/>
  <c r="F1572" i="26"/>
  <c r="F1564" i="26"/>
  <c r="F1548" i="26"/>
  <c r="F1737" i="26"/>
  <c r="F1729" i="26"/>
  <c r="F1721" i="26"/>
  <c r="F1713" i="26"/>
  <c r="F1705" i="26"/>
  <c r="F1697" i="26"/>
  <c r="F1689" i="26"/>
  <c r="F1681" i="26"/>
  <c r="F1673" i="26"/>
  <c r="F1852" i="26"/>
  <c r="F1844" i="26"/>
  <c r="F1836" i="26"/>
  <c r="F1828" i="26"/>
  <c r="F1820" i="26"/>
  <c r="F1812" i="26"/>
  <c r="F1804" i="26"/>
  <c r="F1796" i="26"/>
  <c r="F1788" i="26"/>
  <c r="F1780" i="26"/>
  <c r="F1504" i="26"/>
  <c r="F1496" i="26"/>
  <c r="F1488" i="26"/>
  <c r="F1480" i="26"/>
  <c r="F1472" i="26"/>
  <c r="F1464" i="26"/>
  <c r="F1448" i="26"/>
  <c r="F1633" i="26"/>
  <c r="F1625" i="26"/>
  <c r="F1617" i="26"/>
  <c r="F1609" i="26"/>
  <c r="F1601" i="26"/>
  <c r="F1593" i="26"/>
  <c r="F1585" i="26"/>
  <c r="F1545" i="26"/>
  <c r="F1734" i="26"/>
  <c r="F1726" i="26"/>
  <c r="F1718" i="26"/>
  <c r="F1710" i="26"/>
  <c r="F1702" i="26"/>
  <c r="F1694" i="26"/>
  <c r="F1686" i="26"/>
  <c r="F1678" i="26"/>
  <c r="F1670" i="26"/>
  <c r="F1857" i="26"/>
  <c r="F1849" i="26"/>
  <c r="F1841" i="26"/>
  <c r="F1833" i="26"/>
  <c r="F1825" i="26"/>
  <c r="F1817" i="26"/>
  <c r="F1809" i="26"/>
  <c r="F1801" i="26"/>
  <c r="F1793" i="26"/>
  <c r="F1785" i="26"/>
  <c r="F1777" i="26"/>
  <c r="F1774" i="26"/>
  <c r="F1859" i="26"/>
  <c r="F1851" i="26"/>
  <c r="F1843" i="26"/>
  <c r="F1835" i="26"/>
  <c r="F1827" i="26"/>
  <c r="F1819" i="26"/>
  <c r="F1811" i="26"/>
  <c r="F1803" i="26"/>
  <c r="F1787" i="26"/>
  <c r="F1683" i="26"/>
  <c r="F1736" i="26"/>
  <c r="F1677" i="26"/>
  <c r="F1738" i="26"/>
  <c r="F1730" i="26"/>
  <c r="F1722" i="26"/>
  <c r="F1714" i="26"/>
  <c r="F1706" i="26"/>
  <c r="F1698" i="26"/>
  <c r="F1690" i="26"/>
  <c r="F1682" i="26"/>
  <c r="F1674" i="26"/>
  <c r="F1735" i="26"/>
  <c r="F1727" i="26"/>
  <c r="F1719" i="26"/>
  <c r="F1711" i="26"/>
  <c r="F1703" i="26"/>
  <c r="F1695" i="26"/>
  <c r="F1687" i="26"/>
  <c r="F1679" i="26"/>
  <c r="F1671" i="26"/>
  <c r="F1668" i="26"/>
  <c r="F1556" i="26"/>
  <c r="F1359" i="26"/>
  <c r="F1004" i="26"/>
  <c r="F996" i="26"/>
  <c r="F988" i="26"/>
  <c r="F980" i="26"/>
  <c r="F972" i="26"/>
  <c r="F964" i="26"/>
  <c r="F956" i="26"/>
  <c r="F1107" i="26"/>
  <c r="F1099" i="26"/>
  <c r="F1091" i="26"/>
  <c r="F1083" i="26"/>
  <c r="F1075" i="26"/>
  <c r="F1067" i="26"/>
  <c r="F1059" i="26"/>
  <c r="F1051" i="26"/>
  <c r="F1043" i="26"/>
  <c r="F1209" i="26"/>
  <c r="F1284" i="26"/>
  <c r="F1563" i="26"/>
  <c r="F1555" i="26"/>
  <c r="F1632" i="26"/>
  <c r="F1624" i="26"/>
  <c r="F1616" i="26"/>
  <c r="F1608" i="26"/>
  <c r="F1600" i="26"/>
  <c r="F1592" i="26"/>
  <c r="F1584" i="26"/>
  <c r="F1576" i="26"/>
  <c r="F1568" i="26"/>
  <c r="F1560" i="26"/>
  <c r="F1552" i="26"/>
  <c r="F1544" i="26"/>
  <c r="F1505" i="26"/>
  <c r="F1497" i="26"/>
  <c r="F1489" i="26"/>
  <c r="F1481" i="26"/>
  <c r="F1473" i="26"/>
  <c r="F1465" i="26"/>
  <c r="F1457" i="26"/>
  <c r="F1449" i="26"/>
  <c r="F1629" i="26"/>
  <c r="F1621" i="26"/>
  <c r="F1613" i="26"/>
  <c r="F1605" i="26"/>
  <c r="F1597" i="26"/>
  <c r="F1589" i="26"/>
  <c r="F1581" i="26"/>
  <c r="F1573" i="26"/>
  <c r="F1565" i="26"/>
  <c r="F1557" i="26"/>
  <c r="F1549" i="26"/>
  <c r="F1193" i="26"/>
  <c r="F1185" i="26"/>
  <c r="F1315" i="26"/>
  <c r="F1307" i="26"/>
  <c r="F1299" i="26"/>
  <c r="F1291" i="26"/>
  <c r="F1267" i="26"/>
  <c r="F1406" i="26"/>
  <c r="F1398" i="26"/>
  <c r="F1390" i="26"/>
  <c r="F1374" i="26"/>
  <c r="F1366" i="26"/>
  <c r="F1358" i="26"/>
  <c r="F1454" i="26"/>
  <c r="F1446" i="26"/>
  <c r="F1626" i="26"/>
  <c r="F1618" i="26"/>
  <c r="F1610" i="26"/>
  <c r="F1602" i="26"/>
  <c r="F1594" i="26"/>
  <c r="F1586" i="26"/>
  <c r="F1578" i="26"/>
  <c r="F1570" i="26"/>
  <c r="F1562" i="26"/>
  <c r="F1554" i="26"/>
  <c r="F1546" i="26"/>
  <c r="F1001" i="26"/>
  <c r="F993" i="26"/>
  <c r="F985" i="26"/>
  <c r="F977" i="26"/>
  <c r="F953" i="26"/>
  <c r="F1112" i="26"/>
  <c r="F1104" i="26"/>
  <c r="F1096" i="26"/>
  <c r="F1088" i="26"/>
  <c r="F1080" i="26"/>
  <c r="F1072" i="26"/>
  <c r="F1064" i="26"/>
  <c r="F1056" i="26"/>
  <c r="F1048" i="26"/>
  <c r="F1206" i="26"/>
  <c r="F1198" i="26"/>
  <c r="F1190" i="26"/>
  <c r="F1182" i="26"/>
  <c r="F1507" i="26"/>
  <c r="F1499" i="26"/>
  <c r="F1491" i="26"/>
  <c r="F1483" i="26"/>
  <c r="F1475" i="26"/>
  <c r="F1467" i="26"/>
  <c r="F1459" i="26"/>
  <c r="F1451" i="26"/>
  <c r="F1443" i="26"/>
  <c r="F1631" i="26"/>
  <c r="F1623" i="26"/>
  <c r="F1615" i="26"/>
  <c r="F1607" i="26"/>
  <c r="F1599" i="26"/>
  <c r="F1591" i="26"/>
  <c r="F1583" i="26"/>
  <c r="F1575" i="26"/>
  <c r="F1567" i="26"/>
  <c r="F1559" i="26"/>
  <c r="F1551" i="26"/>
  <c r="F1543" i="26"/>
  <c r="F1577" i="26"/>
  <c r="F1569" i="26"/>
  <c r="F1561" i="26"/>
  <c r="F1553" i="26"/>
  <c r="F1456" i="26"/>
  <c r="F1394" i="26"/>
  <c r="F1386" i="26"/>
  <c r="F1378" i="26"/>
  <c r="F1370" i="26"/>
  <c r="F1362" i="26"/>
  <c r="F1501" i="26"/>
  <c r="F1493" i="26"/>
  <c r="F1485" i="26"/>
  <c r="F1477" i="26"/>
  <c r="F1469" i="26"/>
  <c r="F1461" i="26"/>
  <c r="F1453" i="26"/>
  <c r="F1224" i="26"/>
  <c r="F1216" i="26"/>
  <c r="F1321" i="26"/>
  <c r="F1313" i="26"/>
  <c r="F1305" i="26"/>
  <c r="F1297" i="26"/>
  <c r="F1273" i="26"/>
  <c r="F1265" i="26"/>
  <c r="F1404" i="26"/>
  <c r="F1396" i="26"/>
  <c r="F1388" i="26"/>
  <c r="F1364" i="26"/>
  <c r="F1503" i="26"/>
  <c r="F1495" i="26"/>
  <c r="F1487" i="26"/>
  <c r="F1479" i="26"/>
  <c r="F1471" i="26"/>
  <c r="F1463" i="26"/>
  <c r="F1455" i="26"/>
  <c r="F1447" i="26"/>
  <c r="F1318" i="26"/>
  <c r="F1310" i="26"/>
  <c r="F1302" i="26"/>
  <c r="F1294" i="26"/>
  <c r="F1286" i="26"/>
  <c r="F1278" i="26"/>
  <c r="F1270" i="26"/>
  <c r="F1262" i="26"/>
  <c r="F1401" i="26"/>
  <c r="F1385" i="26"/>
  <c r="F1377" i="26"/>
  <c r="F1369" i="26"/>
  <c r="F1361" i="26"/>
  <c r="F1508" i="26"/>
  <c r="F1500" i="26"/>
  <c r="F1492" i="26"/>
  <c r="F1484" i="26"/>
  <c r="F1476" i="26"/>
  <c r="F1468" i="26"/>
  <c r="F1460" i="26"/>
  <c r="F1452" i="26"/>
  <c r="F1444" i="26"/>
  <c r="F1441" i="26"/>
  <c r="F1264" i="26"/>
  <c r="F1502" i="26"/>
  <c r="F1494" i="26"/>
  <c r="F1486" i="26"/>
  <c r="F1478" i="26"/>
  <c r="F1470" i="26"/>
  <c r="F1462" i="26"/>
  <c r="F1218" i="26"/>
  <c r="F1380" i="26"/>
  <c r="F1372" i="26"/>
  <c r="F1214" i="26"/>
  <c r="F1393" i="26"/>
  <c r="F1220" i="26"/>
  <c r="F1382" i="26"/>
  <c r="F1403" i="26"/>
  <c r="F1395" i="26"/>
  <c r="F1387" i="26"/>
  <c r="F1379" i="26"/>
  <c r="F1371" i="26"/>
  <c r="F1363" i="26"/>
  <c r="F1175" i="26"/>
  <c r="F1167" i="26"/>
  <c r="F1159" i="26"/>
  <c r="F1151" i="26"/>
  <c r="F1208" i="26"/>
  <c r="F1200" i="26"/>
  <c r="F1192" i="26"/>
  <c r="F1184" i="26"/>
  <c r="F1400" i="26"/>
  <c r="F1392" i="26"/>
  <c r="F1384" i="26"/>
  <c r="F1376" i="26"/>
  <c r="F1368" i="26"/>
  <c r="F1360" i="26"/>
  <c r="F1357" i="26"/>
  <c r="F1276" i="26"/>
  <c r="F1268" i="26"/>
  <c r="F1402" i="26"/>
  <c r="F1283" i="26"/>
  <c r="F1275" i="26"/>
  <c r="F1320" i="26"/>
  <c r="F1312" i="26"/>
  <c r="F1304" i="26"/>
  <c r="F1296" i="26"/>
  <c r="F1288" i="26"/>
  <c r="F1280" i="26"/>
  <c r="F1272" i="26"/>
  <c r="F1180" i="26"/>
  <c r="F1172" i="26"/>
  <c r="F1164" i="26"/>
  <c r="F1156" i="26"/>
  <c r="F1213" i="26"/>
  <c r="F1205" i="26"/>
  <c r="F1197" i="26"/>
  <c r="F1189" i="26"/>
  <c r="F1317" i="26"/>
  <c r="F1309" i="26"/>
  <c r="F1301" i="26"/>
  <c r="F1293" i="26"/>
  <c r="F1285" i="26"/>
  <c r="F1277" i="26"/>
  <c r="F1269" i="26"/>
  <c r="F1261" i="26"/>
  <c r="F1210" i="26"/>
  <c r="F1202" i="26"/>
  <c r="F1194" i="26"/>
  <c r="F1186" i="26"/>
  <c r="F1322" i="26"/>
  <c r="F1314" i="26"/>
  <c r="F1306" i="26"/>
  <c r="F1298" i="26"/>
  <c r="F1290" i="26"/>
  <c r="F1282" i="26"/>
  <c r="F1274" i="26"/>
  <c r="F1266" i="26"/>
  <c r="F1319" i="26"/>
  <c r="F1311" i="26"/>
  <c r="F1303" i="26"/>
  <c r="F1295" i="26"/>
  <c r="F1287" i="26"/>
  <c r="F1279" i="26"/>
  <c r="F1271" i="26"/>
  <c r="F1263" i="26"/>
  <c r="F1260" i="26"/>
  <c r="F1201" i="26"/>
  <c r="F1289" i="26"/>
  <c r="F1281" i="26"/>
  <c r="F1222" i="26"/>
  <c r="F1181" i="26"/>
  <c r="F1207" i="26"/>
  <c r="F1199" i="26"/>
  <c r="F1191" i="26"/>
  <c r="F1183" i="26"/>
  <c r="F703" i="26"/>
  <c r="F695" i="26"/>
  <c r="F687" i="26"/>
  <c r="F679" i="26"/>
  <c r="F671" i="26"/>
  <c r="F663" i="26"/>
  <c r="F655" i="26"/>
  <c r="F647" i="26"/>
  <c r="F639" i="26"/>
  <c r="F816" i="26"/>
  <c r="F808" i="26"/>
  <c r="F800" i="26"/>
  <c r="F792" i="26"/>
  <c r="F784" i="26"/>
  <c r="F776" i="26"/>
  <c r="F768" i="26"/>
  <c r="F760" i="26"/>
  <c r="F752" i="26"/>
  <c r="F744" i="26"/>
  <c r="F907" i="26"/>
  <c r="F899" i="26"/>
  <c r="F891" i="26"/>
  <c r="F883" i="26"/>
  <c r="F875" i="26"/>
  <c r="F867" i="26"/>
  <c r="F859" i="26"/>
  <c r="F1110" i="26"/>
  <c r="F1102" i="26"/>
  <c r="F1094" i="26"/>
  <c r="F1086" i="26"/>
  <c r="F1078" i="26"/>
  <c r="F1070" i="26"/>
  <c r="F1062" i="26"/>
  <c r="F1054" i="26"/>
  <c r="F1046" i="26"/>
  <c r="F1179" i="26"/>
  <c r="F1171" i="26"/>
  <c r="F1155" i="26"/>
  <c r="F1212" i="26"/>
  <c r="F1204" i="26"/>
  <c r="F1196" i="26"/>
  <c r="F1188" i="26"/>
  <c r="F1225" i="26"/>
  <c r="F823" i="26"/>
  <c r="F815" i="26"/>
  <c r="F807" i="26"/>
  <c r="F799" i="26"/>
  <c r="F791" i="26"/>
  <c r="F767" i="26"/>
  <c r="F759" i="26"/>
  <c r="F751" i="26"/>
  <c r="F906" i="26"/>
  <c r="F898" i="26"/>
  <c r="F890" i="26"/>
  <c r="F882" i="26"/>
  <c r="F874" i="26"/>
  <c r="F866" i="26"/>
  <c r="F998" i="26"/>
  <c r="F990" i="26"/>
  <c r="F982" i="26"/>
  <c r="F974" i="26"/>
  <c r="F966" i="26"/>
  <c r="F958" i="26"/>
  <c r="F950" i="26"/>
  <c r="F1211" i="26"/>
  <c r="F1203" i="26"/>
  <c r="F1195" i="26"/>
  <c r="F1187" i="26"/>
  <c r="F1223" i="26"/>
  <c r="F1221" i="26"/>
  <c r="F1219" i="26"/>
  <c r="F1217" i="26"/>
  <c r="F1215" i="26"/>
  <c r="F1163" i="26"/>
  <c r="F1111" i="26"/>
  <c r="F1103" i="26"/>
  <c r="F1095" i="26"/>
  <c r="F1087" i="26"/>
  <c r="F1079" i="26"/>
  <c r="F1071" i="26"/>
  <c r="F1047" i="26"/>
  <c r="F1173" i="26"/>
  <c r="F1165" i="26"/>
  <c r="F1157" i="26"/>
  <c r="F1113" i="26"/>
  <c r="F1105" i="26"/>
  <c r="F1097" i="26"/>
  <c r="F1089" i="26"/>
  <c r="F1081" i="26"/>
  <c r="F1073" i="26"/>
  <c r="F1065" i="26"/>
  <c r="F1057" i="26"/>
  <c r="F1049" i="26"/>
  <c r="F1041" i="26"/>
  <c r="F1178" i="26"/>
  <c r="F1170" i="26"/>
  <c r="F1154" i="26"/>
  <c r="F1040" i="26"/>
  <c r="F1109" i="26"/>
  <c r="F1101" i="26"/>
  <c r="F1093" i="26"/>
  <c r="F1085" i="26"/>
  <c r="F1077" i="26"/>
  <c r="F1069" i="26"/>
  <c r="F1061" i="26"/>
  <c r="F1053" i="26"/>
  <c r="F1045" i="26"/>
  <c r="F1177" i="26"/>
  <c r="F1169" i="26"/>
  <c r="F1161" i="26"/>
  <c r="F1153" i="26"/>
  <c r="F1114" i="26"/>
  <c r="F1106" i="26"/>
  <c r="F1098" i="26"/>
  <c r="F1090" i="26"/>
  <c r="F1082" i="26"/>
  <c r="F1074" i="26"/>
  <c r="F1066" i="26"/>
  <c r="F1058" i="26"/>
  <c r="F1050" i="26"/>
  <c r="F1042" i="26"/>
  <c r="F1174" i="26"/>
  <c r="F1166" i="26"/>
  <c r="F1158" i="26"/>
  <c r="F1150" i="26"/>
  <c r="F1063" i="26"/>
  <c r="F1055" i="26"/>
  <c r="F1002" i="26"/>
  <c r="F994" i="26"/>
  <c r="F986" i="26"/>
  <c r="F978" i="26"/>
  <c r="F970" i="26"/>
  <c r="F962" i="26"/>
  <c r="F954" i="26"/>
  <c r="F1108" i="26"/>
  <c r="F1100" i="26"/>
  <c r="F1092" i="26"/>
  <c r="F1084" i="26"/>
  <c r="F1076" i="26"/>
  <c r="F1068" i="26"/>
  <c r="F1060" i="26"/>
  <c r="F1052" i="26"/>
  <c r="F1044" i="26"/>
  <c r="F1176" i="26"/>
  <c r="F1168" i="26"/>
  <c r="F1160" i="26"/>
  <c r="F1152" i="26"/>
  <c r="F1149" i="26"/>
  <c r="F1162" i="26"/>
  <c r="F817" i="26"/>
  <c r="F809" i="26"/>
  <c r="F801" i="26"/>
  <c r="F793" i="26"/>
  <c r="F785" i="26"/>
  <c r="F777" i="26"/>
  <c r="F769" i="26"/>
  <c r="F761" i="26"/>
  <c r="F753" i="26"/>
  <c r="F745" i="26"/>
  <c r="F908" i="26"/>
  <c r="F900" i="26"/>
  <c r="F892" i="26"/>
  <c r="F884" i="26"/>
  <c r="F876" i="26"/>
  <c r="F868" i="26"/>
  <c r="F860" i="26"/>
  <c r="F1003" i="26"/>
  <c r="F995" i="26"/>
  <c r="F987" i="26"/>
  <c r="F979" i="26"/>
  <c r="F971" i="26"/>
  <c r="F963" i="26"/>
  <c r="F955" i="26"/>
  <c r="F822" i="26"/>
  <c r="F814" i="26"/>
  <c r="F806" i="26"/>
  <c r="F798" i="26"/>
  <c r="F790" i="26"/>
  <c r="F782" i="26"/>
  <c r="F774" i="26"/>
  <c r="F766" i="26"/>
  <c r="F758" i="26"/>
  <c r="F750" i="26"/>
  <c r="F913" i="26"/>
  <c r="F905" i="26"/>
  <c r="F897" i="26"/>
  <c r="F889" i="26"/>
  <c r="F881" i="26"/>
  <c r="F873" i="26"/>
  <c r="F865" i="26"/>
  <c r="F1000" i="26"/>
  <c r="F992" i="26"/>
  <c r="F984" i="26"/>
  <c r="F976" i="26"/>
  <c r="F968" i="26"/>
  <c r="F960" i="26"/>
  <c r="F952" i="26"/>
  <c r="F819" i="26"/>
  <c r="F811" i="26"/>
  <c r="F803" i="26"/>
  <c r="F795" i="26"/>
  <c r="F787" i="26"/>
  <c r="F779" i="26"/>
  <c r="F771" i="26"/>
  <c r="F763" i="26"/>
  <c r="F755" i="26"/>
  <c r="F747" i="26"/>
  <c r="F910" i="26"/>
  <c r="F902" i="26"/>
  <c r="F894" i="26"/>
  <c r="F886" i="26"/>
  <c r="F878" i="26"/>
  <c r="F870" i="26"/>
  <c r="F862" i="26"/>
  <c r="F1005" i="26"/>
  <c r="F997" i="26"/>
  <c r="F989" i="26"/>
  <c r="F981" i="26"/>
  <c r="F973" i="26"/>
  <c r="F965" i="26"/>
  <c r="F957" i="26"/>
  <c r="F949" i="26"/>
  <c r="F594" i="26"/>
  <c r="F586" i="26"/>
  <c r="F578" i="26"/>
  <c r="F708" i="26"/>
  <c r="F700" i="26"/>
  <c r="F692" i="26"/>
  <c r="F999" i="26"/>
  <c r="F991" i="26"/>
  <c r="F983" i="26"/>
  <c r="F975" i="26"/>
  <c r="F967" i="26"/>
  <c r="F959" i="26"/>
  <c r="F951" i="26"/>
  <c r="F948" i="26"/>
  <c r="F783" i="26"/>
  <c r="F775" i="26"/>
  <c r="F969" i="26"/>
  <c r="F961" i="26"/>
  <c r="F684" i="26"/>
  <c r="F676" i="26"/>
  <c r="F668" i="26"/>
  <c r="F660" i="26"/>
  <c r="F652" i="26"/>
  <c r="F636" i="26"/>
  <c r="F821" i="26"/>
  <c r="F813" i="26"/>
  <c r="F805" i="26"/>
  <c r="F797" i="26"/>
  <c r="F789" i="26"/>
  <c r="F781" i="26"/>
  <c r="F773" i="26"/>
  <c r="F765" i="26"/>
  <c r="F757" i="26"/>
  <c r="F749" i="26"/>
  <c r="F912" i="26"/>
  <c r="F904" i="26"/>
  <c r="F896" i="26"/>
  <c r="F888" i="26"/>
  <c r="F880" i="26"/>
  <c r="F872" i="26"/>
  <c r="F864" i="26"/>
  <c r="F591" i="26"/>
  <c r="F583" i="26"/>
  <c r="F575" i="26"/>
  <c r="F705" i="26"/>
  <c r="F697" i="26"/>
  <c r="F689" i="26"/>
  <c r="F681" i="26"/>
  <c r="F673" i="26"/>
  <c r="F665" i="26"/>
  <c r="F657" i="26"/>
  <c r="F649" i="26"/>
  <c r="F641" i="26"/>
  <c r="F633" i="26"/>
  <c r="F818" i="26"/>
  <c r="F810" i="26"/>
  <c r="F802" i="26"/>
  <c r="F794" i="26"/>
  <c r="F786" i="26"/>
  <c r="F778" i="26"/>
  <c r="F770" i="26"/>
  <c r="F762" i="26"/>
  <c r="F754" i="26"/>
  <c r="F746" i="26"/>
  <c r="F909" i="26"/>
  <c r="F901" i="26"/>
  <c r="F893" i="26"/>
  <c r="F885" i="26"/>
  <c r="F877" i="26"/>
  <c r="F869" i="26"/>
  <c r="F861" i="26"/>
  <c r="F743" i="26"/>
  <c r="F858" i="26"/>
  <c r="F820" i="26"/>
  <c r="F812" i="26"/>
  <c r="F804" i="26"/>
  <c r="F796" i="26"/>
  <c r="F788" i="26"/>
  <c r="F780" i="26"/>
  <c r="F772" i="26"/>
  <c r="F764" i="26"/>
  <c r="F756" i="26"/>
  <c r="F748" i="26"/>
  <c r="F911" i="26"/>
  <c r="F903" i="26"/>
  <c r="F895" i="26"/>
  <c r="F887" i="26"/>
  <c r="F879" i="26"/>
  <c r="F871" i="26"/>
  <c r="F863" i="26"/>
  <c r="F588" i="26"/>
  <c r="F580" i="26"/>
  <c r="F702" i="26"/>
  <c r="F694" i="26"/>
  <c r="F686" i="26"/>
  <c r="F678" i="26"/>
  <c r="F670" i="26"/>
  <c r="F662" i="26"/>
  <c r="F638" i="26"/>
  <c r="F654" i="26"/>
  <c r="F646" i="26"/>
  <c r="F707" i="26"/>
  <c r="F699" i="26"/>
  <c r="F691" i="26"/>
  <c r="F683" i="26"/>
  <c r="F675" i="26"/>
  <c r="F667" i="26"/>
  <c r="F659" i="26"/>
  <c r="F651" i="26"/>
  <c r="F643" i="26"/>
  <c r="F635" i="26"/>
  <c r="F596" i="26"/>
  <c r="F704" i="26"/>
  <c r="F696" i="26"/>
  <c r="F688" i="26"/>
  <c r="F680" i="26"/>
  <c r="F672" i="26"/>
  <c r="F664" i="26"/>
  <c r="F656" i="26"/>
  <c r="F648" i="26"/>
  <c r="F640" i="26"/>
  <c r="F632" i="26"/>
  <c r="F592" i="26"/>
  <c r="F584" i="26"/>
  <c r="F576" i="26"/>
  <c r="F701" i="26"/>
  <c r="F693" i="26"/>
  <c r="F685" i="26"/>
  <c r="F677" i="26"/>
  <c r="F669" i="26"/>
  <c r="F661" i="26"/>
  <c r="F653" i="26"/>
  <c r="F645" i="26"/>
  <c r="F637" i="26"/>
  <c r="F589" i="26"/>
  <c r="F581" i="26"/>
  <c r="F573" i="26"/>
  <c r="F706" i="26"/>
  <c r="F698" i="26"/>
  <c r="F690" i="26"/>
  <c r="F682" i="26"/>
  <c r="F674" i="26"/>
  <c r="F666" i="26"/>
  <c r="F658" i="26"/>
  <c r="F650" i="26"/>
  <c r="F642" i="26"/>
  <c r="F634" i="26"/>
  <c r="F631" i="26"/>
  <c r="F644" i="26"/>
  <c r="F572" i="26"/>
  <c r="F593" i="26"/>
  <c r="F585" i="26"/>
  <c r="F577" i="26"/>
  <c r="F590" i="26"/>
  <c r="F582" i="26"/>
  <c r="F574" i="26"/>
  <c r="F595" i="26"/>
  <c r="F587" i="26"/>
  <c r="F579" i="26"/>
  <c r="F456" i="26"/>
  <c r="F448" i="26"/>
  <c r="F440" i="26"/>
  <c r="F392" i="26"/>
  <c r="F384" i="26"/>
  <c r="F376" i="26"/>
  <c r="F368" i="26"/>
  <c r="F360" i="26"/>
  <c r="F352" i="26"/>
  <c r="F344" i="26"/>
  <c r="F491" i="26"/>
  <c r="F483" i="26"/>
  <c r="F475" i="26"/>
  <c r="F467" i="26"/>
  <c r="F459" i="26"/>
  <c r="F451" i="26"/>
  <c r="F443" i="26"/>
  <c r="F435" i="26"/>
  <c r="F567" i="26"/>
  <c r="F559" i="26"/>
  <c r="F551" i="26"/>
  <c r="F543" i="26"/>
  <c r="F535" i="26"/>
  <c r="F564" i="26"/>
  <c r="F556" i="26"/>
  <c r="F540" i="26"/>
  <c r="F381" i="26"/>
  <c r="F373" i="26"/>
  <c r="F341" i="26"/>
  <c r="F496" i="26"/>
  <c r="F488" i="26"/>
  <c r="F480" i="26"/>
  <c r="F472" i="26"/>
  <c r="F464" i="26"/>
  <c r="F295" i="26"/>
  <c r="F287" i="26"/>
  <c r="F394" i="26"/>
  <c r="F386" i="26"/>
  <c r="F378" i="26"/>
  <c r="F370" i="26"/>
  <c r="F362" i="26"/>
  <c r="F354" i="26"/>
  <c r="F346" i="26"/>
  <c r="F338" i="26"/>
  <c r="F565" i="26"/>
  <c r="F557" i="26"/>
  <c r="F549" i="26"/>
  <c r="F541" i="26"/>
  <c r="F494" i="26"/>
  <c r="F486" i="26"/>
  <c r="F478" i="26"/>
  <c r="F470" i="26"/>
  <c r="F462" i="26"/>
  <c r="F454" i="26"/>
  <c r="F446" i="26"/>
  <c r="F438" i="26"/>
  <c r="F570" i="26"/>
  <c r="F562" i="26"/>
  <c r="F554" i="26"/>
  <c r="F546" i="26"/>
  <c r="F538" i="26"/>
  <c r="F391" i="26"/>
  <c r="F383" i="26"/>
  <c r="F375" i="26"/>
  <c r="F367" i="26"/>
  <c r="F343" i="26"/>
  <c r="F493" i="26"/>
  <c r="F485" i="26"/>
  <c r="F477" i="26"/>
  <c r="F469" i="26"/>
  <c r="F461" i="26"/>
  <c r="F453" i="26"/>
  <c r="F445" i="26"/>
  <c r="F437" i="26"/>
  <c r="F561" i="26"/>
  <c r="F545" i="26"/>
  <c r="F537" i="26"/>
  <c r="F297" i="26"/>
  <c r="F289" i="26"/>
  <c r="F281" i="26"/>
  <c r="F273" i="26"/>
  <c r="F396" i="26"/>
  <c r="F388" i="26"/>
  <c r="F380" i="26"/>
  <c r="F434" i="26"/>
  <c r="F548" i="26"/>
  <c r="F372" i="26"/>
  <c r="F364" i="26"/>
  <c r="F348" i="26"/>
  <c r="F340" i="26"/>
  <c r="F498" i="26"/>
  <c r="F490" i="26"/>
  <c r="F482" i="26"/>
  <c r="F474" i="26"/>
  <c r="F466" i="26"/>
  <c r="F458" i="26"/>
  <c r="F450" i="26"/>
  <c r="F442" i="26"/>
  <c r="F569" i="26"/>
  <c r="F553" i="26"/>
  <c r="F265" i="26"/>
  <c r="F257" i="26"/>
  <c r="F249" i="26"/>
  <c r="F241" i="26"/>
  <c r="F294" i="26"/>
  <c r="F286" i="26"/>
  <c r="F278" i="26"/>
  <c r="F495" i="26"/>
  <c r="F487" i="26"/>
  <c r="F479" i="26"/>
  <c r="F471" i="26"/>
  <c r="F463" i="26"/>
  <c r="F455" i="26"/>
  <c r="F447" i="26"/>
  <c r="F439" i="26"/>
  <c r="F566" i="26"/>
  <c r="F558" i="26"/>
  <c r="F550" i="26"/>
  <c r="F542" i="26"/>
  <c r="F534" i="26"/>
  <c r="F492" i="26"/>
  <c r="F484" i="26"/>
  <c r="F476" i="26"/>
  <c r="F468" i="26"/>
  <c r="F460" i="26"/>
  <c r="F452" i="26"/>
  <c r="F444" i="26"/>
  <c r="F436" i="26"/>
  <c r="F571" i="26"/>
  <c r="F563" i="26"/>
  <c r="F555" i="26"/>
  <c r="F547" i="26"/>
  <c r="F539" i="26"/>
  <c r="F497" i="26"/>
  <c r="F489" i="26"/>
  <c r="F481" i="26"/>
  <c r="F473" i="26"/>
  <c r="F465" i="26"/>
  <c r="F457" i="26"/>
  <c r="F449" i="26"/>
  <c r="F441" i="26"/>
  <c r="F433" i="26"/>
  <c r="F568" i="26"/>
  <c r="F560" i="26"/>
  <c r="F552" i="26"/>
  <c r="F544" i="26"/>
  <c r="F536" i="26"/>
  <c r="F533" i="26"/>
  <c r="F298" i="26"/>
  <c r="F290" i="26"/>
  <c r="F282" i="26"/>
  <c r="F274" i="26"/>
  <c r="F357" i="26"/>
  <c r="F349" i="26"/>
  <c r="F359" i="26"/>
  <c r="F351" i="26"/>
  <c r="F356" i="26"/>
  <c r="F299" i="26"/>
  <c r="F291" i="26"/>
  <c r="F283" i="26"/>
  <c r="F275" i="26"/>
  <c r="F393" i="26"/>
  <c r="F385" i="26"/>
  <c r="F377" i="26"/>
  <c r="F369" i="26"/>
  <c r="F361" i="26"/>
  <c r="F353" i="26"/>
  <c r="F345" i="26"/>
  <c r="F337" i="26"/>
  <c r="F272" i="26"/>
  <c r="F398" i="26"/>
  <c r="F390" i="26"/>
  <c r="F382" i="26"/>
  <c r="F374" i="26"/>
  <c r="F366" i="26"/>
  <c r="F358" i="26"/>
  <c r="F350" i="26"/>
  <c r="F342" i="26"/>
  <c r="F293" i="26"/>
  <c r="F285" i="26"/>
  <c r="F277" i="26"/>
  <c r="F301" i="26"/>
  <c r="F395" i="26"/>
  <c r="F387" i="26"/>
  <c r="F379" i="26"/>
  <c r="F371" i="26"/>
  <c r="F363" i="26"/>
  <c r="F355" i="26"/>
  <c r="F347" i="26"/>
  <c r="F339" i="26"/>
  <c r="F336" i="26"/>
  <c r="F279" i="26"/>
  <c r="F271" i="26"/>
  <c r="F397" i="26"/>
  <c r="F389" i="26"/>
  <c r="F365" i="26"/>
  <c r="F296" i="26"/>
  <c r="F288" i="26"/>
  <c r="F280" i="26"/>
  <c r="F292" i="26"/>
  <c r="F284" i="26"/>
  <c r="F276" i="26"/>
  <c r="F245" i="26"/>
  <c r="F300" i="26"/>
  <c r="F270" i="26"/>
  <c r="F246" i="26"/>
  <c r="F263" i="26"/>
  <c r="F267" i="26"/>
  <c r="F259" i="26"/>
  <c r="F251" i="26"/>
  <c r="F243" i="26"/>
  <c r="F256" i="26"/>
  <c r="F240" i="26"/>
  <c r="F269" i="26"/>
  <c r="F261" i="26"/>
  <c r="F253" i="26"/>
  <c r="F268" i="26"/>
  <c r="F266" i="26"/>
  <c r="F250" i="26"/>
  <c r="F255" i="26"/>
  <c r="F252" i="26"/>
  <c r="F247" i="26"/>
  <c r="F262" i="26"/>
  <c r="F239" i="26"/>
  <c r="F254" i="26"/>
  <c r="F258" i="26"/>
  <c r="F242" i="26"/>
  <c r="F260" i="26"/>
  <c r="F244" i="26"/>
  <c r="F264" i="26"/>
  <c r="F248" i="26"/>
  <c r="E144" i="26"/>
  <c r="E145" i="26" s="1"/>
  <c r="C109" i="26"/>
  <c r="F17" i="26"/>
  <c r="G17" i="26" s="1"/>
  <c r="F18" i="26"/>
  <c r="G18" i="26" s="1"/>
  <c r="F19" i="26"/>
  <c r="G19" i="26" s="1"/>
  <c r="F20" i="26"/>
  <c r="G20" i="26" s="1"/>
  <c r="F21" i="26"/>
  <c r="G21" i="26" s="1"/>
  <c r="F22" i="26"/>
  <c r="G22" i="26" s="1"/>
  <c r="F23" i="26"/>
  <c r="G23" i="26" s="1"/>
  <c r="F24" i="26"/>
  <c r="G24" i="26" s="1"/>
  <c r="F25" i="26"/>
  <c r="G25" i="26" s="1"/>
  <c r="F26" i="26"/>
  <c r="G26" i="26" s="1"/>
  <c r="F27" i="26"/>
  <c r="G27" i="26" s="1"/>
  <c r="F28" i="26"/>
  <c r="G28" i="26" s="1"/>
  <c r="F29" i="26"/>
  <c r="G29" i="26" s="1"/>
  <c r="F30" i="26"/>
  <c r="G30" i="26" s="1"/>
  <c r="F31" i="26"/>
  <c r="G31" i="26" s="1"/>
  <c r="F32" i="26"/>
  <c r="G32" i="26" s="1"/>
  <c r="F33" i="26"/>
  <c r="G33" i="26" s="1"/>
  <c r="F34" i="26"/>
  <c r="G34" i="26" s="1"/>
  <c r="F35" i="26"/>
  <c r="G35" i="26" s="1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6" i="26"/>
  <c r="E57" i="26"/>
  <c r="E58" i="26"/>
  <c r="E59" i="26"/>
  <c r="E60" i="26"/>
  <c r="E61" i="26"/>
  <c r="E62" i="26"/>
  <c r="E63" i="26"/>
  <c r="E64" i="26"/>
  <c r="E65" i="26"/>
  <c r="F66" i="26" s="1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36" i="26"/>
  <c r="F36" i="26" s="1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67" i="26"/>
  <c r="C68" i="26"/>
  <c r="C69" i="26"/>
  <c r="C70" i="26"/>
  <c r="C71" i="26"/>
  <c r="C72" i="26"/>
  <c r="C59" i="26"/>
  <c r="C60" i="26"/>
  <c r="C61" i="26"/>
  <c r="C62" i="26"/>
  <c r="C63" i="26"/>
  <c r="C64" i="26"/>
  <c r="C65" i="26"/>
  <c r="C6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37" i="26"/>
  <c r="C38" i="26"/>
  <c r="C39" i="26"/>
  <c r="C40" i="26"/>
  <c r="C41" i="26"/>
  <c r="C42" i="26"/>
  <c r="C43" i="26"/>
  <c r="C44" i="26"/>
  <c r="C45" i="26"/>
  <c r="C46" i="26"/>
  <c r="F98" i="26" l="1"/>
  <c r="G98" i="26" s="1"/>
  <c r="F90" i="26"/>
  <c r="G90" i="26" s="1"/>
  <c r="F82" i="26"/>
  <c r="G82" i="26" s="1"/>
  <c r="F74" i="26"/>
  <c r="G74" i="26" s="1"/>
  <c r="F58" i="26"/>
  <c r="G58" i="26" s="1"/>
  <c r="F144" i="26"/>
  <c r="F50" i="26"/>
  <c r="G50" i="26" s="1"/>
  <c r="F145" i="26"/>
  <c r="E146" i="26"/>
  <c r="F75" i="26"/>
  <c r="G75" i="26" s="1"/>
  <c r="F59" i="26"/>
  <c r="G59" i="26" s="1"/>
  <c r="F51" i="26"/>
  <c r="G51" i="26" s="1"/>
  <c r="F108" i="26"/>
  <c r="G108" i="26" s="1"/>
  <c r="F100" i="26"/>
  <c r="G100" i="26" s="1"/>
  <c r="F92" i="26"/>
  <c r="G92" i="26" s="1"/>
  <c r="F84" i="26"/>
  <c r="G84" i="26" s="1"/>
  <c r="F76" i="26"/>
  <c r="G76" i="26" s="1"/>
  <c r="F68" i="26"/>
  <c r="G68" i="26" s="1"/>
  <c r="F60" i="26"/>
  <c r="G60" i="26" s="1"/>
  <c r="F52" i="26"/>
  <c r="G52" i="26" s="1"/>
  <c r="F44" i="26"/>
  <c r="G44" i="26" s="1"/>
  <c r="F103" i="26"/>
  <c r="G103" i="26" s="1"/>
  <c r="F95" i="26"/>
  <c r="G95" i="26" s="1"/>
  <c r="F87" i="26"/>
  <c r="G87" i="26" s="1"/>
  <c r="F79" i="26"/>
  <c r="G79" i="26" s="1"/>
  <c r="F71" i="26"/>
  <c r="G71" i="26" s="1"/>
  <c r="F63" i="26"/>
  <c r="G63" i="26" s="1"/>
  <c r="F55" i="26"/>
  <c r="G55" i="26" s="1"/>
  <c r="F47" i="26"/>
  <c r="G47" i="26" s="1"/>
  <c r="F107" i="26"/>
  <c r="G107" i="26" s="1"/>
  <c r="F39" i="26"/>
  <c r="G39" i="26" s="1"/>
  <c r="G66" i="26"/>
  <c r="F43" i="26"/>
  <c r="G43" i="26" s="1"/>
  <c r="F105" i="26"/>
  <c r="G105" i="26" s="1"/>
  <c r="F97" i="26"/>
  <c r="G97" i="26" s="1"/>
  <c r="F89" i="26"/>
  <c r="G89" i="26" s="1"/>
  <c r="F81" i="26"/>
  <c r="G81" i="26" s="1"/>
  <c r="F73" i="26"/>
  <c r="G73" i="26" s="1"/>
  <c r="F65" i="26"/>
  <c r="G65" i="26" s="1"/>
  <c r="F57" i="26"/>
  <c r="G57" i="26" s="1"/>
  <c r="F49" i="26"/>
  <c r="G49" i="26" s="1"/>
  <c r="F41" i="26"/>
  <c r="G41" i="26" s="1"/>
  <c r="F109" i="26"/>
  <c r="G109" i="26" s="1"/>
  <c r="F101" i="26"/>
  <c r="G101" i="26" s="1"/>
  <c r="F93" i="26"/>
  <c r="G93" i="26" s="1"/>
  <c r="F85" i="26"/>
  <c r="G85" i="26" s="1"/>
  <c r="F77" i="26"/>
  <c r="G77" i="26" s="1"/>
  <c r="F69" i="26"/>
  <c r="G69" i="26" s="1"/>
  <c r="F61" i="26"/>
  <c r="G61" i="26" s="1"/>
  <c r="F53" i="26"/>
  <c r="G53" i="26" s="1"/>
  <c r="F45" i="26"/>
  <c r="G45" i="26" s="1"/>
  <c r="F37" i="26"/>
  <c r="G37" i="26" s="1"/>
  <c r="F106" i="26"/>
  <c r="G106" i="26" s="1"/>
  <c r="F83" i="26"/>
  <c r="G83" i="26" s="1"/>
  <c r="F42" i="26"/>
  <c r="G42" i="26" s="1"/>
  <c r="G36" i="26"/>
  <c r="F102" i="26"/>
  <c r="G102" i="26" s="1"/>
  <c r="F94" i="26"/>
  <c r="G94" i="26" s="1"/>
  <c r="F86" i="26"/>
  <c r="G86" i="26" s="1"/>
  <c r="F78" i="26"/>
  <c r="G78" i="26" s="1"/>
  <c r="F70" i="26"/>
  <c r="G70" i="26" s="1"/>
  <c r="F62" i="26"/>
  <c r="G62" i="26" s="1"/>
  <c r="F54" i="26"/>
  <c r="G54" i="26" s="1"/>
  <c r="F46" i="26"/>
  <c r="G46" i="26" s="1"/>
  <c r="F38" i="26"/>
  <c r="G38" i="26" s="1"/>
  <c r="F99" i="26"/>
  <c r="G99" i="26" s="1"/>
  <c r="F91" i="26"/>
  <c r="G91" i="26" s="1"/>
  <c r="F67" i="26"/>
  <c r="G67" i="26" s="1"/>
  <c r="F104" i="26"/>
  <c r="G104" i="26" s="1"/>
  <c r="F96" i="26"/>
  <c r="G96" i="26" s="1"/>
  <c r="F88" i="26"/>
  <c r="G88" i="26" s="1"/>
  <c r="F80" i="26"/>
  <c r="G80" i="26" s="1"/>
  <c r="F72" i="26"/>
  <c r="G72" i="26" s="1"/>
  <c r="F64" i="26"/>
  <c r="G64" i="26" s="1"/>
  <c r="F56" i="26"/>
  <c r="G56" i="26" s="1"/>
  <c r="F48" i="26"/>
  <c r="G48" i="26" s="1"/>
  <c r="F40" i="26"/>
  <c r="G40" i="26" s="1"/>
  <c r="D39" i="6"/>
  <c r="D40" i="6" s="1"/>
  <c r="K47" i="6"/>
  <c r="L47" i="6" s="1"/>
  <c r="K46" i="6"/>
  <c r="K48" i="6"/>
  <c r="L48" i="6" s="1"/>
  <c r="K49" i="6"/>
  <c r="G46" i="6"/>
  <c r="H46" i="6"/>
  <c r="G47" i="6"/>
  <c r="H47" i="6"/>
  <c r="G48" i="6"/>
  <c r="H48" i="6"/>
  <c r="G49" i="6"/>
  <c r="H49" i="6"/>
  <c r="L49" i="6" l="1"/>
  <c r="L46" i="6"/>
  <c r="E147" i="26"/>
  <c r="F146" i="26"/>
  <c r="M48" i="6"/>
  <c r="M47" i="6"/>
  <c r="M46" i="6"/>
  <c r="AD37" i="6"/>
  <c r="AG37" i="6"/>
  <c r="AD38" i="6"/>
  <c r="AG38" i="6"/>
  <c r="AD39" i="6"/>
  <c r="AE39" i="6" s="1"/>
  <c r="AG39" i="6"/>
  <c r="AH39" i="6" s="1"/>
  <c r="AD40" i="6"/>
  <c r="AE40" i="6" s="1"/>
  <c r="AG40" i="6"/>
  <c r="AH40" i="6"/>
  <c r="M39" i="6"/>
  <c r="M40" i="6"/>
  <c r="L39" i="6"/>
  <c r="L40" i="6"/>
  <c r="J39" i="6"/>
  <c r="J40" i="6" s="1"/>
  <c r="K38" i="6"/>
  <c r="AH44" i="6"/>
  <c r="K44" i="6"/>
  <c r="K45" i="6"/>
  <c r="G44" i="6"/>
  <c r="H44" i="6"/>
  <c r="G45" i="6"/>
  <c r="H45" i="6"/>
  <c r="AE38" i="6" l="1"/>
  <c r="AH38" i="6"/>
  <c r="F147" i="26"/>
  <c r="E148" i="26"/>
  <c r="L45" i="6"/>
  <c r="L44" i="6"/>
  <c r="AE44" i="6"/>
  <c r="AH45" i="6"/>
  <c r="AE45" i="6"/>
  <c r="M44" i="6"/>
  <c r="M45" i="6"/>
  <c r="K42" i="6"/>
  <c r="K43" i="6"/>
  <c r="G41" i="6"/>
  <c r="H41" i="6"/>
  <c r="L41" i="6" s="1"/>
  <c r="G42" i="6"/>
  <c r="H42" i="6"/>
  <c r="G43" i="6"/>
  <c r="H43" i="6"/>
  <c r="F148" i="26" l="1"/>
  <c r="E149" i="26"/>
  <c r="L42" i="6"/>
  <c r="AH42" i="6"/>
  <c r="AE42" i="6"/>
  <c r="M43" i="6"/>
  <c r="AE43" i="6"/>
  <c r="AH43" i="6"/>
  <c r="L43" i="6"/>
  <c r="AH41" i="6"/>
  <c r="AE41" i="6"/>
  <c r="M42" i="6"/>
  <c r="F149" i="26" l="1"/>
  <c r="E150" i="26"/>
  <c r="F150" i="26" l="1"/>
  <c r="E151" i="26"/>
  <c r="AD30" i="6"/>
  <c r="AD29" i="6"/>
  <c r="AD28" i="6"/>
  <c r="F151" i="26" l="1"/>
  <c r="E152" i="26"/>
  <c r="F152" i="26" l="1"/>
  <c r="E153" i="26"/>
  <c r="AD36" i="6"/>
  <c r="AG36" i="6"/>
  <c r="K35" i="6"/>
  <c r="K36" i="6"/>
  <c r="K37" i="6"/>
  <c r="G35" i="6"/>
  <c r="H35" i="6"/>
  <c r="G36" i="6"/>
  <c r="H36" i="6"/>
  <c r="G37" i="6"/>
  <c r="H37" i="6"/>
  <c r="G38" i="6"/>
  <c r="H38" i="6"/>
  <c r="L38" i="6" s="1"/>
  <c r="L37" i="6" l="1"/>
  <c r="AH37" i="6"/>
  <c r="AE37" i="6"/>
  <c r="L36" i="6"/>
  <c r="F153" i="26"/>
  <c r="E154" i="26"/>
  <c r="M37" i="6"/>
  <c r="AE36" i="6"/>
  <c r="M38" i="6"/>
  <c r="M35" i="6"/>
  <c r="L35" i="6"/>
  <c r="AE35" i="6"/>
  <c r="AH35" i="6"/>
  <c r="M36" i="6"/>
  <c r="AH36" i="6"/>
  <c r="AC34" i="6"/>
  <c r="K34" i="6"/>
  <c r="M34" i="6" s="1"/>
  <c r="G34" i="6"/>
  <c r="H34" i="6"/>
  <c r="AH34" i="6" l="1"/>
  <c r="E155" i="26"/>
  <c r="F154" i="26"/>
  <c r="AE34" i="6"/>
  <c r="L34" i="6"/>
  <c r="F155" i="26" l="1"/>
  <c r="E156" i="26"/>
  <c r="AD31" i="6"/>
  <c r="AC33" i="6"/>
  <c r="Z33" i="6"/>
  <c r="K33" i="6"/>
  <c r="G33" i="6"/>
  <c r="G32" i="6"/>
  <c r="H33" i="6"/>
  <c r="F156" i="26" l="1"/>
  <c r="E157" i="26"/>
  <c r="AE33" i="6"/>
  <c r="L33" i="6"/>
  <c r="M33" i="6"/>
  <c r="AH33" i="6"/>
  <c r="AC30" i="6"/>
  <c r="AC31" i="6"/>
  <c r="AC32" i="6"/>
  <c r="Z32" i="6"/>
  <c r="Z29" i="6"/>
  <c r="Z30" i="6"/>
  <c r="Z31" i="6"/>
  <c r="K30" i="6"/>
  <c r="K31" i="6"/>
  <c r="K32" i="6"/>
  <c r="G31" i="6"/>
  <c r="H31" i="6"/>
  <c r="H32" i="6"/>
  <c r="F157" i="26" l="1"/>
  <c r="E158" i="26"/>
  <c r="M30" i="6"/>
  <c r="AH32" i="6"/>
  <c r="L32" i="6"/>
  <c r="AE31" i="6"/>
  <c r="L31" i="6"/>
  <c r="AE32" i="6"/>
  <c r="M31" i="6"/>
  <c r="AH31" i="6"/>
  <c r="M32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8" i="6"/>
  <c r="G7" i="6"/>
  <c r="F158" i="26" l="1"/>
  <c r="E159" i="26"/>
  <c r="AE30" i="6"/>
  <c r="AH30" i="6"/>
  <c r="H30" i="6"/>
  <c r="L30" i="6" s="1"/>
  <c r="F159" i="26" l="1"/>
  <c r="E160" i="26"/>
  <c r="F160" i="26" l="1"/>
  <c r="E161" i="26"/>
  <c r="AC29" i="6"/>
  <c r="K29" i="6"/>
  <c r="M29" i="6" s="1"/>
  <c r="H29" i="6"/>
  <c r="L29" i="6" s="1"/>
  <c r="F161" i="26" l="1"/>
  <c r="E162" i="26"/>
  <c r="AE29" i="6"/>
  <c r="AH29" i="6"/>
  <c r="AC28" i="6"/>
  <c r="Z28" i="6"/>
  <c r="K28" i="6"/>
  <c r="F162" i="26" l="1"/>
  <c r="E163" i="26"/>
  <c r="AH28" i="6"/>
  <c r="M28" i="6"/>
  <c r="AE28" i="6"/>
  <c r="F163" i="26" l="1"/>
  <c r="E164" i="26"/>
  <c r="AZ27" i="6"/>
  <c r="BA27" i="6"/>
  <c r="AX27" i="6"/>
  <c r="AC27" i="6"/>
  <c r="Z27" i="6"/>
  <c r="K27" i="6"/>
  <c r="F164" i="26" l="1"/>
  <c r="E165" i="26"/>
  <c r="M27" i="6"/>
  <c r="AE27" i="6"/>
  <c r="AH27" i="6"/>
  <c r="F165" i="26" l="1"/>
  <c r="E166" i="26"/>
  <c r="AZ26" i="6"/>
  <c r="BA26" i="6"/>
  <c r="AX26" i="6"/>
  <c r="AC26" i="6"/>
  <c r="Z26" i="6"/>
  <c r="K26" i="6"/>
  <c r="F166" i="26" l="1"/>
  <c r="E167" i="26"/>
  <c r="AE26" i="6"/>
  <c r="M26" i="6"/>
  <c r="AH26" i="6"/>
  <c r="O19" i="6"/>
  <c r="AL8" i="6"/>
  <c r="AM8" i="6"/>
  <c r="AM7" i="6"/>
  <c r="AL7" i="6"/>
  <c r="AK7" i="6"/>
  <c r="AK8" i="6"/>
  <c r="AJ8" i="6"/>
  <c r="AJ7" i="6"/>
  <c r="F167" i="26" l="1"/>
  <c r="E168" i="26"/>
  <c r="F168" i="26" l="1"/>
  <c r="E169" i="26"/>
  <c r="AZ25" i="6"/>
  <c r="BA25" i="6"/>
  <c r="AX25" i="6"/>
  <c r="AC25" i="6"/>
  <c r="Z25" i="6"/>
  <c r="K25" i="6"/>
  <c r="H25" i="6"/>
  <c r="F169" i="26" l="1"/>
  <c r="E170" i="26"/>
  <c r="M25" i="6"/>
  <c r="L25" i="6"/>
  <c r="AE25" i="6"/>
  <c r="AH25" i="6"/>
  <c r="H147" i="6"/>
  <c r="H146" i="6"/>
  <c r="H145" i="6"/>
  <c r="H144" i="6"/>
  <c r="H143" i="6"/>
  <c r="H142" i="6"/>
  <c r="H141" i="6"/>
  <c r="H140" i="6"/>
  <c r="H50" i="6"/>
  <c r="L50" i="6" s="1"/>
  <c r="H28" i="6"/>
  <c r="L28" i="6" s="1"/>
  <c r="H27" i="6"/>
  <c r="L27" i="6" s="1"/>
  <c r="H26" i="6"/>
  <c r="L26" i="6" s="1"/>
  <c r="BA24" i="6"/>
  <c r="AZ24" i="6"/>
  <c r="AX24" i="6"/>
  <c r="AC24" i="6"/>
  <c r="Z24" i="6"/>
  <c r="K24" i="6"/>
  <c r="H24" i="6"/>
  <c r="BA23" i="6"/>
  <c r="AZ23" i="6"/>
  <c r="AX23" i="6"/>
  <c r="AC23" i="6"/>
  <c r="Z23" i="6"/>
  <c r="K23" i="6"/>
  <c r="H23" i="6"/>
  <c r="BA22" i="6"/>
  <c r="AZ22" i="6"/>
  <c r="AX22" i="6"/>
  <c r="AG22" i="6"/>
  <c r="AD22" i="6"/>
  <c r="AC22" i="6"/>
  <c r="Z22" i="6"/>
  <c r="K22" i="6"/>
  <c r="H22" i="6"/>
  <c r="BA21" i="6"/>
  <c r="AZ21" i="6"/>
  <c r="AX21" i="6"/>
  <c r="AG21" i="6"/>
  <c r="AD21" i="6"/>
  <c r="AC21" i="6"/>
  <c r="Z21" i="6"/>
  <c r="K21" i="6"/>
  <c r="H21" i="6"/>
  <c r="BA20" i="6"/>
  <c r="AZ20" i="6"/>
  <c r="AX20" i="6"/>
  <c r="AG20" i="6"/>
  <c r="AD20" i="6"/>
  <c r="AC20" i="6"/>
  <c r="Z20" i="6"/>
  <c r="K20" i="6"/>
  <c r="H20" i="6"/>
  <c r="BA19" i="6"/>
  <c r="AZ19" i="6"/>
  <c r="AX19" i="6"/>
  <c r="AC19" i="6"/>
  <c r="Z19" i="6"/>
  <c r="K19" i="6"/>
  <c r="H19" i="6"/>
  <c r="K18" i="6"/>
  <c r="H18" i="6"/>
  <c r="K17" i="6"/>
  <c r="H17" i="6"/>
  <c r="K16" i="6"/>
  <c r="H16" i="6"/>
  <c r="K15" i="6"/>
  <c r="H15" i="6"/>
  <c r="K14" i="6"/>
  <c r="H14" i="6"/>
  <c r="K13" i="6"/>
  <c r="H13" i="6"/>
  <c r="K12" i="6"/>
  <c r="H12" i="6"/>
  <c r="K11" i="6"/>
  <c r="H11" i="6"/>
  <c r="K10" i="6"/>
  <c r="H10" i="6"/>
  <c r="K9" i="6"/>
  <c r="H9" i="6"/>
  <c r="AC8" i="6"/>
  <c r="Z8" i="6"/>
  <c r="K8" i="6"/>
  <c r="H8" i="6"/>
  <c r="AC7" i="6"/>
  <c r="Z7" i="6"/>
  <c r="K7" i="6"/>
  <c r="H7" i="6"/>
  <c r="F170" i="26" l="1"/>
  <c r="E171" i="26"/>
  <c r="AE7" i="6"/>
  <c r="AF7" i="6" s="1"/>
  <c r="L7" i="6"/>
  <c r="L10" i="6"/>
  <c r="L14" i="6"/>
  <c r="L16" i="6"/>
  <c r="L18" i="6"/>
  <c r="M8" i="6"/>
  <c r="L8" i="6"/>
  <c r="M11" i="6"/>
  <c r="L11" i="6"/>
  <c r="M15" i="6"/>
  <c r="L15" i="6"/>
  <c r="M22" i="6"/>
  <c r="L22" i="6"/>
  <c r="M24" i="6"/>
  <c r="L24" i="6"/>
  <c r="L20" i="6"/>
  <c r="M20" i="6"/>
  <c r="M9" i="6"/>
  <c r="L9" i="6"/>
  <c r="M13" i="6"/>
  <c r="L13" i="6"/>
  <c r="L17" i="6"/>
  <c r="M19" i="6"/>
  <c r="L19" i="6"/>
  <c r="M21" i="6"/>
  <c r="L21" i="6"/>
  <c r="M12" i="6"/>
  <c r="L12" i="6"/>
  <c r="M23" i="6"/>
  <c r="L23" i="6"/>
  <c r="AH19" i="6"/>
  <c r="AE20" i="6"/>
  <c r="AH17" i="6"/>
  <c r="M17" i="6"/>
  <c r="AE24" i="6"/>
  <c r="AH10" i="6"/>
  <c r="M10" i="6"/>
  <c r="AE12" i="6"/>
  <c r="AH14" i="6"/>
  <c r="M14" i="6"/>
  <c r="AE16" i="6"/>
  <c r="M16" i="6"/>
  <c r="AH18" i="6"/>
  <c r="M18" i="6"/>
  <c r="AE18" i="6"/>
  <c r="AE14" i="6"/>
  <c r="AE9" i="6"/>
  <c r="AE13" i="6"/>
  <c r="AH9" i="6"/>
  <c r="AE10" i="6"/>
  <c r="AH13" i="6"/>
  <c r="AH24" i="6"/>
  <c r="AE22" i="6"/>
  <c r="AH15" i="6"/>
  <c r="AE11" i="6"/>
  <c r="AE17" i="6"/>
  <c r="AE8" i="6"/>
  <c r="AF8" i="6" s="1"/>
  <c r="AH8" i="6"/>
  <c r="AE15" i="6"/>
  <c r="AH21" i="6"/>
  <c r="AH23" i="6"/>
  <c r="AH11" i="6"/>
  <c r="AE21" i="6"/>
  <c r="AE23" i="6"/>
  <c r="AH7" i="6"/>
  <c r="AI7" i="6" s="1"/>
  <c r="AH12" i="6"/>
  <c r="AH16" i="6"/>
  <c r="AE19" i="6"/>
  <c r="AH20" i="6"/>
  <c r="AH22" i="6"/>
  <c r="F171" i="26" l="1"/>
  <c r="E172" i="26"/>
  <c r="AI8" i="6"/>
  <c r="AF9" i="6"/>
  <c r="F172" i="26" l="1"/>
  <c r="E173" i="26"/>
  <c r="AF10" i="6"/>
  <c r="AI9" i="6"/>
  <c r="F173" i="26" l="1"/>
  <c r="E174" i="26"/>
  <c r="E175" i="26" s="1"/>
  <c r="AF11" i="6"/>
  <c r="AI10" i="6"/>
  <c r="F175" i="26" l="1"/>
  <c r="E176" i="26"/>
  <c r="F174" i="26"/>
  <c r="AI11" i="6"/>
  <c r="AF12" i="6"/>
  <c r="E177" i="26" l="1"/>
  <c r="F176" i="26"/>
  <c r="AF13" i="6"/>
  <c r="AI12" i="6"/>
  <c r="F177" i="26" l="1"/>
  <c r="E178" i="26"/>
  <c r="AI13" i="6"/>
  <c r="AF14" i="6"/>
  <c r="F178" i="26" l="1"/>
  <c r="E179" i="26"/>
  <c r="AI14" i="6"/>
  <c r="AF15" i="6"/>
  <c r="E180" i="26" l="1"/>
  <c r="F179" i="26"/>
  <c r="AF16" i="6"/>
  <c r="AI15" i="6"/>
  <c r="F180" i="26" l="1"/>
  <c r="E181" i="26"/>
  <c r="AI16" i="6"/>
  <c r="AF17" i="6"/>
  <c r="F181" i="26" l="1"/>
  <c r="E182" i="26"/>
  <c r="AI17" i="6"/>
  <c r="AF18" i="6"/>
  <c r="F182" i="26" l="1"/>
  <c r="E183" i="26"/>
  <c r="AF19" i="6"/>
  <c r="AI18" i="6"/>
  <c r="F183" i="26" l="1"/>
  <c r="E184" i="26"/>
  <c r="AI19" i="6"/>
  <c r="AF20" i="6"/>
  <c r="F184" i="26" l="1"/>
  <c r="E185" i="26"/>
  <c r="AI20" i="6"/>
  <c r="AF21" i="6"/>
  <c r="F185" i="26" l="1"/>
  <c r="E186" i="26"/>
  <c r="AI21" i="6"/>
  <c r="AF22" i="6"/>
  <c r="F186" i="26" l="1"/>
  <c r="E187" i="26"/>
  <c r="AF23" i="6"/>
  <c r="AI22" i="6"/>
  <c r="F187" i="26" l="1"/>
  <c r="E188" i="26"/>
  <c r="AI23" i="6"/>
  <c r="AF24" i="6"/>
  <c r="F188" i="26" l="1"/>
  <c r="E189" i="26"/>
  <c r="AF25" i="6"/>
  <c r="AI24" i="6"/>
  <c r="F189" i="26" l="1"/>
  <c r="E190" i="26"/>
  <c r="AF26" i="6"/>
  <c r="AI25" i="6"/>
  <c r="E191" i="26" l="1"/>
  <c r="F190" i="26"/>
  <c r="AF27" i="6"/>
  <c r="AI26" i="6"/>
  <c r="F191" i="26" l="1"/>
  <c r="E192" i="26"/>
  <c r="AI27" i="6"/>
  <c r="AF28" i="6"/>
  <c r="E193" i="26" l="1"/>
  <c r="F192" i="26"/>
  <c r="AF29" i="6"/>
  <c r="AI28" i="6"/>
  <c r="E194" i="26" l="1"/>
  <c r="F193" i="26"/>
  <c r="AI29" i="6"/>
  <c r="AF30" i="6"/>
  <c r="F194" i="26" l="1"/>
  <c r="E195" i="26"/>
  <c r="AF31" i="6"/>
  <c r="AI30" i="6"/>
  <c r="F195" i="26" l="1"/>
  <c r="E196" i="26"/>
  <c r="AI31" i="6"/>
  <c r="AF32" i="6"/>
  <c r="F196" i="26" l="1"/>
  <c r="E197" i="26"/>
  <c r="AI32" i="6"/>
  <c r="AF33" i="6"/>
  <c r="F197" i="26" l="1"/>
  <c r="E198" i="26"/>
  <c r="AI33" i="6"/>
  <c r="AF34" i="6"/>
  <c r="E199" i="26" l="1"/>
  <c r="F198" i="26"/>
  <c r="AI34" i="6"/>
  <c r="AF35" i="6"/>
  <c r="F199" i="26" l="1"/>
  <c r="E200" i="26"/>
  <c r="AI35" i="6"/>
  <c r="AF36" i="6"/>
  <c r="AF37" i="6" s="1"/>
  <c r="AF38" i="6" s="1"/>
  <c r="AF39" i="6" s="1"/>
  <c r="AF40" i="6" s="1"/>
  <c r="F200" i="26" l="1"/>
  <c r="E201" i="26"/>
  <c r="AI36" i="6"/>
  <c r="AI37" i="6" s="1"/>
  <c r="AI38" i="6" s="1"/>
  <c r="AI39" i="6" s="1"/>
  <c r="AI40" i="6" s="1"/>
  <c r="AF41" i="6"/>
  <c r="AF42" i="6" s="1"/>
  <c r="AF43" i="6" s="1"/>
  <c r="AF44" i="6" s="1"/>
  <c r="AF45" i="6" s="1"/>
  <c r="E202" i="26" l="1"/>
  <c r="F201" i="26"/>
  <c r="AI41" i="6"/>
  <c r="AI42" i="6" s="1"/>
  <c r="AI43" i="6" s="1"/>
  <c r="AI44" i="6" s="1"/>
  <c r="AI45" i="6" s="1"/>
  <c r="F202" i="26" l="1"/>
  <c r="E203" i="26"/>
  <c r="F203" i="26" l="1"/>
  <c r="E204" i="26"/>
  <c r="F204" i="26" s="1"/>
</calcChain>
</file>

<file path=xl/sharedStrings.xml><?xml version="1.0" encoding="utf-8"?>
<sst xmlns="http://schemas.openxmlformats.org/spreadsheetml/2006/main" count="4961" uniqueCount="670">
  <si>
    <t>Data</t>
  </si>
  <si>
    <t>Regulador de Pressão (bar)</t>
  </si>
  <si>
    <t>PE-01</t>
  </si>
  <si>
    <t>PB-17 A</t>
  </si>
  <si>
    <t>PB-01 A</t>
  </si>
  <si>
    <t>PB-01.1 A</t>
  </si>
  <si>
    <t>PB-01.1 B</t>
  </si>
  <si>
    <t>PB-02 A</t>
  </si>
  <si>
    <t>PB-02 B</t>
  </si>
  <si>
    <t>PB-02 C</t>
  </si>
  <si>
    <t>PB-02.1 A</t>
  </si>
  <si>
    <t>PB-02.1 B</t>
  </si>
  <si>
    <t>PB-03 A</t>
  </si>
  <si>
    <t>PB-03 B</t>
  </si>
  <si>
    <t>PB-03 C</t>
  </si>
  <si>
    <t>PB-03.1 A</t>
  </si>
  <si>
    <t>PB-03.1 B</t>
  </si>
  <si>
    <t>PB-04 A</t>
  </si>
  <si>
    <t>PB-04 B</t>
  </si>
  <si>
    <t>PB-04 C</t>
  </si>
  <si>
    <t>PB-04.1 A</t>
  </si>
  <si>
    <t>PB-04.1 B</t>
  </si>
  <si>
    <t>PB-05 A</t>
  </si>
  <si>
    <t>PB-05 B</t>
  </si>
  <si>
    <t>PB-05 C</t>
  </si>
  <si>
    <t>PB-06 A</t>
  </si>
  <si>
    <t>PB-06 B</t>
  </si>
  <si>
    <t>PB-06 C</t>
  </si>
  <si>
    <t>PB-07 A</t>
  </si>
  <si>
    <t>PB-07 B</t>
  </si>
  <si>
    <t>PB-07 C</t>
  </si>
  <si>
    <t>PB-07.1 A</t>
  </si>
  <si>
    <t>PB-07.1 B</t>
  </si>
  <si>
    <t>PB-08 A</t>
  </si>
  <si>
    <t>PB-08 B</t>
  </si>
  <si>
    <t>PB-08.1 A</t>
  </si>
  <si>
    <t>PB-08.1 B</t>
  </si>
  <si>
    <t>PB-09 A</t>
  </si>
  <si>
    <t>PB-09 B</t>
  </si>
  <si>
    <t>PB-09.1 A</t>
  </si>
  <si>
    <t>PB-09.1 B</t>
  </si>
  <si>
    <t>PB-10 A</t>
  </si>
  <si>
    <t>PB-10 B</t>
  </si>
  <si>
    <t>PB-10.1 A</t>
  </si>
  <si>
    <t>PB-10.1 B</t>
  </si>
  <si>
    <t>PB-11 A</t>
  </si>
  <si>
    <t>PB-11 B</t>
  </si>
  <si>
    <t>PB-12 A</t>
  </si>
  <si>
    <t>PB-13 A</t>
  </si>
  <si>
    <t>PB-14 A</t>
  </si>
  <si>
    <t>PB-15 A</t>
  </si>
  <si>
    <t>PB-16 A</t>
  </si>
  <si>
    <t>Pressão no Poço (psi)</t>
  </si>
  <si>
    <t>Volume Infiltrado - Hidrômetro (m³)</t>
  </si>
  <si>
    <t>PI-01</t>
  </si>
  <si>
    <t>PI-02</t>
  </si>
  <si>
    <t>PI-03</t>
  </si>
  <si>
    <t>PI-04</t>
  </si>
  <si>
    <t>PI-05</t>
  </si>
  <si>
    <t>PI-06</t>
  </si>
  <si>
    <t>PI-07</t>
  </si>
  <si>
    <t>PI-08</t>
  </si>
  <si>
    <t>PI-09</t>
  </si>
  <si>
    <t>PM-36</t>
  </si>
  <si>
    <t>PM-98</t>
  </si>
  <si>
    <t>PM-120</t>
  </si>
  <si>
    <t>PM-136</t>
  </si>
  <si>
    <t>PM-46</t>
  </si>
  <si>
    <t>PM-99</t>
  </si>
  <si>
    <t>PM-121</t>
  </si>
  <si>
    <t>PM-137</t>
  </si>
  <si>
    <t>PM-47</t>
  </si>
  <si>
    <t>PM-93</t>
  </si>
  <si>
    <t>PM-122</t>
  </si>
  <si>
    <t>PM-138</t>
  </si>
  <si>
    <t>PM-48</t>
  </si>
  <si>
    <t>PM-100</t>
  </si>
  <si>
    <t>PM-123</t>
  </si>
  <si>
    <t>PM-139</t>
  </si>
  <si>
    <t>PM-70</t>
  </si>
  <si>
    <t>PM-107</t>
  </si>
  <si>
    <t>PM-124</t>
  </si>
  <si>
    <t>PM-140</t>
  </si>
  <si>
    <t>PM-71</t>
  </si>
  <si>
    <t>PM-109</t>
  </si>
  <si>
    <t>PM-125</t>
  </si>
  <si>
    <t>PM-141</t>
  </si>
  <si>
    <t>PM-72</t>
  </si>
  <si>
    <t>PM-110</t>
  </si>
  <si>
    <t>PM-126</t>
  </si>
  <si>
    <t>PM-142</t>
  </si>
  <si>
    <t>PM-73</t>
  </si>
  <si>
    <t>PM-111</t>
  </si>
  <si>
    <t>PM-127</t>
  </si>
  <si>
    <t>PM-143</t>
  </si>
  <si>
    <t>PM-74</t>
  </si>
  <si>
    <t>PM-112</t>
  </si>
  <si>
    <t>PM-128</t>
  </si>
  <si>
    <t>PM-144</t>
  </si>
  <si>
    <t>PM-75</t>
  </si>
  <si>
    <t>PM-113</t>
  </si>
  <si>
    <t>PM-129</t>
  </si>
  <si>
    <t>PM-145</t>
  </si>
  <si>
    <t>PM-79</t>
  </si>
  <si>
    <t>PM-114</t>
  </si>
  <si>
    <t>PM-130</t>
  </si>
  <si>
    <t>PO-01</t>
  </si>
  <si>
    <t>PM-85</t>
  </si>
  <si>
    <t>PM-115</t>
  </si>
  <si>
    <t>PM-131</t>
  </si>
  <si>
    <t>PO-02</t>
  </si>
  <si>
    <t>PM-94</t>
  </si>
  <si>
    <t>PM-116</t>
  </si>
  <si>
    <t>PM-132</t>
  </si>
  <si>
    <t>PO-03</t>
  </si>
  <si>
    <t>PM-95</t>
  </si>
  <si>
    <t>PM-117</t>
  </si>
  <si>
    <t>PM-133</t>
  </si>
  <si>
    <t>PO-04</t>
  </si>
  <si>
    <t>PM-96</t>
  </si>
  <si>
    <t>PM-118</t>
  </si>
  <si>
    <t>PM-134</t>
  </si>
  <si>
    <t>PM-97</t>
  </si>
  <si>
    <t>PM-119</t>
  </si>
  <si>
    <t>PM-135</t>
  </si>
  <si>
    <t>Horímetros</t>
  </si>
  <si>
    <t>Dados do sistema de Água</t>
  </si>
  <si>
    <t>Data do monitoramento</t>
  </si>
  <si>
    <t>Massa removida acumulada (kg)</t>
  </si>
  <si>
    <t>-</t>
  </si>
  <si>
    <t>Horímetro Compressor - Campo (h)</t>
  </si>
  <si>
    <t xml:space="preserve">Horimetro Carga - Campo(h) </t>
  </si>
  <si>
    <t>Horímetro Soprador Air-Stripper - Campo (h)</t>
  </si>
  <si>
    <t>Hidrômetro Total - Campo (m³)</t>
  </si>
  <si>
    <t>Hidrômetro Telemetria - Tratado Air Stripper (m³)</t>
  </si>
  <si>
    <t>Dreno do compressor (L)</t>
  </si>
  <si>
    <t>Compressor</t>
  </si>
  <si>
    <t>Pressão Saída (kgf/cm²)</t>
  </si>
  <si>
    <t>Temperatura (°C)</t>
  </si>
  <si>
    <t>Pressão na linha - Campo (bar)</t>
  </si>
  <si>
    <t>Bomba de Tranferência/Carga (BT-2101)</t>
  </si>
  <si>
    <t>Pressão (Psi)</t>
  </si>
  <si>
    <t>Vazão (m³/h)</t>
  </si>
  <si>
    <t>Pressão Filtros Bag (Psi)</t>
  </si>
  <si>
    <t>Pressão Saída Filtro-bag FB-1001 (psi)</t>
  </si>
  <si>
    <t>Pressão Entrada Filtro-bag FB-1001 (psi)</t>
  </si>
  <si>
    <t>Pressão Entrada Filtro-bag FB-1002 (psi)</t>
  </si>
  <si>
    <t>Pressão Saída Filtro-bag FB-1002 (psi)</t>
  </si>
  <si>
    <t>Dif de pressão (&gt; 2psi necessita de troca)</t>
  </si>
  <si>
    <t>Pressão na entrada FA-1301 (psi)</t>
  </si>
  <si>
    <t>Pressão na saída FA-1301 (psi)</t>
  </si>
  <si>
    <t>Pressão na entrada FA-1302 (psi)</t>
  </si>
  <si>
    <t>Pressão na saída FA-1302 (psi)</t>
  </si>
  <si>
    <t>Pressão na entrada FG-501 (psi)</t>
  </si>
  <si>
    <t>Pressão na saída FG-501 (psi)</t>
  </si>
  <si>
    <t>Temperatura na entrada FG-501 (psi)</t>
  </si>
  <si>
    <t>Temperatura na saída FG-501 (psi)</t>
  </si>
  <si>
    <t>Pressão na entrada FG-502 (psi)</t>
  </si>
  <si>
    <t>Pressão na saída FG-502 (psi)</t>
  </si>
  <si>
    <t>Temperatura na entrada FG-502 (psi)</t>
  </si>
  <si>
    <t>Temperatura na saída FG-502 (psi)</t>
  </si>
  <si>
    <t>Volume no Período (m³)</t>
  </si>
  <si>
    <t>Horímetro Descarga (BH-102) - Campo (h)</t>
  </si>
  <si>
    <t>PID Entrada FG-502 (ppm)</t>
  </si>
  <si>
    <t>PID Saída/Entrada FG-502/FG-501 (ppm)</t>
  </si>
  <si>
    <t>PID Saída FG-501 (ppm)</t>
  </si>
  <si>
    <t>Sumidouro</t>
  </si>
  <si>
    <t>Eficiência Remoção FG-502 (%)</t>
  </si>
  <si>
    <t>Eficiência Remoção FG-501 (%)</t>
  </si>
  <si>
    <t>Eficiência Remoção Total - Entrada FG-502 e Saída FG-501 (%)</t>
  </si>
  <si>
    <t>PB-17A</t>
  </si>
  <si>
    <t>PB-02A</t>
  </si>
  <si>
    <t>PB-02B</t>
  </si>
  <si>
    <t>PB-02C</t>
  </si>
  <si>
    <t>PB-02.1A</t>
  </si>
  <si>
    <t>PB-01.1B</t>
  </si>
  <si>
    <t>PB-01.1A</t>
  </si>
  <si>
    <t>PB-01A</t>
  </si>
  <si>
    <t>PB-02.1B</t>
  </si>
  <si>
    <t>PB-03A</t>
  </si>
  <si>
    <t>PB-03B</t>
  </si>
  <si>
    <t>PB-03C</t>
  </si>
  <si>
    <t>PB-03.1A</t>
  </si>
  <si>
    <t>PB-03.1B</t>
  </si>
  <si>
    <t>PB-04A</t>
  </si>
  <si>
    <t>PB-04B</t>
  </si>
  <si>
    <t>PB-04C</t>
  </si>
  <si>
    <t>PB-04.1A</t>
  </si>
  <si>
    <t>PB-04.1B</t>
  </si>
  <si>
    <t>PB-05A</t>
  </si>
  <si>
    <t>PB-05B</t>
  </si>
  <si>
    <t>PB-05C</t>
  </si>
  <si>
    <t>PB-06A</t>
  </si>
  <si>
    <t>PB-06B</t>
  </si>
  <si>
    <t>PB-06C</t>
  </si>
  <si>
    <t>PB-07A</t>
  </si>
  <si>
    <t>PB-07B</t>
  </si>
  <si>
    <t>PB-07C</t>
  </si>
  <si>
    <t>PB-07.1A</t>
  </si>
  <si>
    <t>PB-07.1B</t>
  </si>
  <si>
    <t>PB-08A</t>
  </si>
  <si>
    <t>PB-08B</t>
  </si>
  <si>
    <t>PB-08.1A</t>
  </si>
  <si>
    <t>PB-08.1B</t>
  </si>
  <si>
    <t>PB-09A</t>
  </si>
  <si>
    <t>PB-09B</t>
  </si>
  <si>
    <t>PB-09.1A</t>
  </si>
  <si>
    <t>PB-09.1B</t>
  </si>
  <si>
    <t>PB-10A</t>
  </si>
  <si>
    <t>PB-10B</t>
  </si>
  <si>
    <t>PB-10.1A</t>
  </si>
  <si>
    <t>PB-10.1B</t>
  </si>
  <si>
    <t>PB-11A</t>
  </si>
  <si>
    <t>PB-11B</t>
  </si>
  <si>
    <t>PB-12A</t>
  </si>
  <si>
    <t>PB-13A</t>
  </si>
  <si>
    <t>PB-14A</t>
  </si>
  <si>
    <t>PB-15A</t>
  </si>
  <si>
    <t>PB-16A</t>
  </si>
  <si>
    <t>Semana</t>
  </si>
  <si>
    <t>Vazão média (m³/h)</t>
  </si>
  <si>
    <t>Poço de Bombeamento</t>
  </si>
  <si>
    <t>Remoção de massa no período TCE (Kg)</t>
  </si>
  <si>
    <t>Remoção de massa no período VOC (Kg)</t>
  </si>
  <si>
    <t>Remoção Total de massa VOC (Kg)</t>
  </si>
  <si>
    <t>Pressão reservatório (psi)</t>
  </si>
  <si>
    <t>Pressão Reservatório Air Stripper - BV-1100 (mBar)</t>
  </si>
  <si>
    <t>Set Point de Reinjeção (bar)</t>
  </si>
  <si>
    <t>Email</t>
  </si>
  <si>
    <t>Nome</t>
  </si>
  <si>
    <t>anonymous</t>
  </si>
  <si>
    <t>Vazão média de tratamento no período (m3/h)</t>
  </si>
  <si>
    <t>Remoção Total de massa TCE (Kg)</t>
  </si>
  <si>
    <t>Pressão Bomba Infiltração - BH-102 (psi)</t>
  </si>
  <si>
    <r>
      <t xml:space="preserve">Resultado         </t>
    </r>
    <r>
      <rPr>
        <b/>
        <sz val="10"/>
        <rFont val="Calibri"/>
        <family val="2"/>
      </rPr>
      <t>TCE</t>
    </r>
    <r>
      <rPr>
        <b/>
        <sz val="10"/>
        <rFont val="Arial"/>
        <family val="2"/>
      </rPr>
      <t xml:space="preserve"> (</t>
    </r>
    <r>
      <rPr>
        <b/>
        <sz val="10"/>
        <rFont val="Calibri"/>
        <family val="2"/>
      </rPr>
      <t>µg/L)</t>
    </r>
  </si>
  <si>
    <r>
      <t xml:space="preserve">Resultado         </t>
    </r>
    <r>
      <rPr>
        <b/>
        <sz val="10"/>
        <rFont val="Calibri"/>
        <family val="2"/>
      </rPr>
      <t>∑</t>
    </r>
    <r>
      <rPr>
        <b/>
        <sz val="10"/>
        <rFont val="Arial"/>
        <family val="2"/>
      </rPr>
      <t xml:space="preserve"> VOC (</t>
    </r>
    <r>
      <rPr>
        <b/>
        <sz val="10"/>
        <rFont val="Calibri"/>
        <family val="2"/>
      </rPr>
      <t>µg/L)</t>
    </r>
  </si>
  <si>
    <r>
      <t xml:space="preserve">Dif horímetro </t>
    </r>
    <r>
      <rPr>
        <b/>
        <sz val="10"/>
        <color rgb="FFFF0000"/>
        <rFont val="Arial"/>
        <family val="2"/>
      </rPr>
      <t>Descarga</t>
    </r>
    <r>
      <rPr>
        <b/>
        <sz val="10"/>
        <rFont val="Arial"/>
        <family val="2"/>
      </rPr>
      <t xml:space="preserve"> (h)</t>
    </r>
  </si>
  <si>
    <r>
      <t>Volume no período - Campo (m</t>
    </r>
    <r>
      <rPr>
        <b/>
        <vertAlign val="superscript"/>
        <sz val="11"/>
        <rFont val="Calibri"/>
        <family val="2"/>
        <scheme val="minor"/>
      </rPr>
      <t>3</t>
    </r>
    <r>
      <rPr>
        <b/>
        <sz val="11"/>
        <rFont val="Calibri"/>
        <family val="2"/>
        <scheme val="minor"/>
      </rPr>
      <t>)</t>
    </r>
  </si>
  <si>
    <t>TRATAMENTO DAS COLUNAS DE CARVÃO ATIVADO</t>
  </si>
  <si>
    <t xml:space="preserve"> Tratamento de  Água</t>
  </si>
  <si>
    <r>
      <t xml:space="preserve">Dif horímetro </t>
    </r>
    <r>
      <rPr>
        <b/>
        <sz val="10"/>
        <color rgb="FFE4610F"/>
        <rFont val="Arial"/>
        <family val="2"/>
      </rPr>
      <t>Carga</t>
    </r>
    <r>
      <rPr>
        <b/>
        <sz val="10"/>
        <rFont val="Arial"/>
        <family val="2"/>
      </rPr>
      <t xml:space="preserve"> (h)</t>
    </r>
  </si>
  <si>
    <t>O</t>
  </si>
  <si>
    <t>4,69</t>
  </si>
  <si>
    <t>4,19</t>
  </si>
  <si>
    <t>4,49</t>
  </si>
  <si>
    <t>4,50</t>
  </si>
  <si>
    <t>6,19</t>
  </si>
  <si>
    <t>4,80</t>
  </si>
  <si>
    <t>4,22</t>
  </si>
  <si>
    <t>5,59</t>
  </si>
  <si>
    <t>4,55</t>
  </si>
  <si>
    <t>5,23</t>
  </si>
  <si>
    <t>4,74</t>
  </si>
  <si>
    <t>3,28</t>
  </si>
  <si>
    <t>4,96</t>
  </si>
  <si>
    <t>5,11</t>
  </si>
  <si>
    <t>4,91</t>
  </si>
  <si>
    <t>5,13</t>
  </si>
  <si>
    <t>5,04</t>
  </si>
  <si>
    <t>5,08</t>
  </si>
  <si>
    <t>4,64</t>
  </si>
  <si>
    <t>4,66</t>
  </si>
  <si>
    <t>4,41</t>
  </si>
  <si>
    <t>4,62</t>
  </si>
  <si>
    <t>5,57</t>
  </si>
  <si>
    <t>5,60</t>
  </si>
  <si>
    <t>5,31</t>
  </si>
  <si>
    <t>5,27</t>
  </si>
  <si>
    <t>4,78</t>
  </si>
  <si>
    <t>5,00</t>
  </si>
  <si>
    <t>5,95</t>
  </si>
  <si>
    <t>5,96</t>
  </si>
  <si>
    <t>5,53</t>
  </si>
  <si>
    <t>6,11</t>
  </si>
  <si>
    <t>5,88</t>
  </si>
  <si>
    <t>3,39</t>
  </si>
  <si>
    <t>3,52</t>
  </si>
  <si>
    <t>8,43</t>
  </si>
  <si>
    <t>3,15</t>
  </si>
  <si>
    <t>4,44</t>
  </si>
  <si>
    <t>5,09</t>
  </si>
  <si>
    <t>4,92</t>
  </si>
  <si>
    <t>5,15</t>
  </si>
  <si>
    <t>3,79</t>
  </si>
  <si>
    <t>4,85</t>
  </si>
  <si>
    <t>5,10</t>
  </si>
  <si>
    <t>4,40</t>
  </si>
  <si>
    <t>4,35</t>
  </si>
  <si>
    <t>4,70</t>
  </si>
  <si>
    <t>5,25</t>
  </si>
  <si>
    <t>4,52</t>
  </si>
  <si>
    <t>5,42</t>
  </si>
  <si>
    <t>5,33</t>
  </si>
  <si>
    <t>5,39</t>
  </si>
  <si>
    <t>4,93</t>
  </si>
  <si>
    <t>3,45</t>
  </si>
  <si>
    <t>5,36</t>
  </si>
  <si>
    <t>4,27</t>
  </si>
  <si>
    <t>4,99</t>
  </si>
  <si>
    <t>5,02</t>
  </si>
  <si>
    <t>4,25</t>
  </si>
  <si>
    <t>4,47</t>
  </si>
  <si>
    <t>4,28</t>
  </si>
  <si>
    <t>4,58</t>
  </si>
  <si>
    <t>4,67</t>
  </si>
  <si>
    <t>4,61</t>
  </si>
  <si>
    <t>5,65</t>
  </si>
  <si>
    <t>5,75</t>
  </si>
  <si>
    <t>5,46</t>
  </si>
  <si>
    <t>5,14</t>
  </si>
  <si>
    <t>5,58</t>
  </si>
  <si>
    <t>5,48</t>
  </si>
  <si>
    <t>5,35</t>
  </si>
  <si>
    <t>5,32</t>
  </si>
  <si>
    <t>6,06</t>
  </si>
  <si>
    <t>5,82</t>
  </si>
  <si>
    <t>5,45</t>
  </si>
  <si>
    <t>3,58</t>
  </si>
  <si>
    <t>3,63</t>
  </si>
  <si>
    <t>3,70</t>
  </si>
  <si>
    <t>3,38</t>
  </si>
  <si>
    <t>3,34</t>
  </si>
  <si>
    <t>3,41</t>
  </si>
  <si>
    <t>4,81</t>
  </si>
  <si>
    <t>3,35</t>
  </si>
  <si>
    <t xml:space="preserve"> 5,77</t>
  </si>
  <si>
    <t>5,43</t>
  </si>
  <si>
    <t>5,69</t>
  </si>
  <si>
    <t xml:space="preserve">Tratamento de  Vapor </t>
  </si>
  <si>
    <t>Vazão média (usando bomba de injeção)</t>
  </si>
  <si>
    <t>Nao encontrado</t>
  </si>
  <si>
    <t xml:space="preserve">Seco </t>
  </si>
  <si>
    <t>Seco</t>
  </si>
  <si>
    <t xml:space="preserve">Nao encontrado </t>
  </si>
  <si>
    <t>5.53</t>
  </si>
  <si>
    <t>4.51</t>
  </si>
  <si>
    <t>seco</t>
  </si>
  <si>
    <t>4,60</t>
  </si>
  <si>
    <t>4,12</t>
  </si>
  <si>
    <t>5,94</t>
  </si>
  <si>
    <t>6,25</t>
  </si>
  <si>
    <t>5,67</t>
  </si>
  <si>
    <t>4,73</t>
  </si>
  <si>
    <t>3,44</t>
  </si>
  <si>
    <t>5,66</t>
  </si>
  <si>
    <t>6,15</t>
  </si>
  <si>
    <t>6,00</t>
  </si>
  <si>
    <t>4,56</t>
  </si>
  <si>
    <t>5,93</t>
  </si>
  <si>
    <t>5,86</t>
  </si>
  <si>
    <t>5,80</t>
  </si>
  <si>
    <t>5,79</t>
  </si>
  <si>
    <t>5,91</t>
  </si>
  <si>
    <t>3,55</t>
  </si>
  <si>
    <t>3,57</t>
  </si>
  <si>
    <t>3,68</t>
  </si>
  <si>
    <t>sem acesso devido ao mato alto e animais peçonhentos presentes na área.</t>
  </si>
  <si>
    <t>sem acesso devido ao mato alto e animais peçonhentos presentes na área</t>
  </si>
  <si>
    <t>6,59</t>
  </si>
  <si>
    <t>6,17</t>
  </si>
  <si>
    <t>6,33</t>
  </si>
  <si>
    <t>6,55</t>
  </si>
  <si>
    <t xml:space="preserve">Em manutenção </t>
  </si>
  <si>
    <t>Em manutenção</t>
  </si>
  <si>
    <t>Aquífero</t>
  </si>
  <si>
    <t>Profundo</t>
  </si>
  <si>
    <t>Raso</t>
  </si>
  <si>
    <t>Intermediário</t>
  </si>
  <si>
    <t>953,7p</t>
  </si>
  <si>
    <t>Pressão do regulador (bar)</t>
  </si>
  <si>
    <t>Hidrômetro de Bombeamento (m3)</t>
  </si>
  <si>
    <t xml:space="preserve"> </t>
  </si>
  <si>
    <t>Volume Bombeado  Hidrômetro (m³)</t>
  </si>
  <si>
    <t>Poço de Injeção</t>
  </si>
  <si>
    <t>Sim</t>
  </si>
  <si>
    <t>SIm</t>
  </si>
  <si>
    <t>Nao</t>
  </si>
  <si>
    <t xml:space="preserve">Bom </t>
  </si>
  <si>
    <t>Bom</t>
  </si>
  <si>
    <t xml:space="preserve">Pequena infiltração lateral </t>
  </si>
  <si>
    <t>Parado</t>
  </si>
  <si>
    <t xml:space="preserve">Nao </t>
  </si>
  <si>
    <t xml:space="preserve">Não </t>
  </si>
  <si>
    <t xml:space="preserve">Parado </t>
  </si>
  <si>
    <t>Não</t>
  </si>
  <si>
    <t>não</t>
  </si>
  <si>
    <t>ok</t>
  </si>
  <si>
    <t xml:space="preserve">não </t>
  </si>
  <si>
    <t xml:space="preserve"> Nao</t>
  </si>
  <si>
    <t>bom</t>
  </si>
  <si>
    <t xml:space="preserve">bom </t>
  </si>
  <si>
    <t>ID</t>
  </si>
  <si>
    <t>Hora de conclusão</t>
  </si>
  <si>
    <t>Volume Infiltrado (m³)</t>
  </si>
  <si>
    <t>Poço com vazamento?</t>
  </si>
  <si>
    <t>Estado do hidrômetro</t>
  </si>
  <si>
    <t>Funcionamento Poço de Bombeamento</t>
  </si>
  <si>
    <t>PI-10</t>
  </si>
  <si>
    <t>PI-11</t>
  </si>
  <si>
    <t>PI-12</t>
  </si>
  <si>
    <t>Ok</t>
  </si>
  <si>
    <t>Medidor de NA</t>
  </si>
  <si>
    <t>4000</t>
  </si>
  <si>
    <t>8000</t>
  </si>
  <si>
    <t>Oķ</t>
  </si>
  <si>
    <t>Drenagem do compressor, troca dos filtros bag e manutencao das caixas dos pi's 04 e 02</t>
  </si>
  <si>
    <t>Om</t>
  </si>
  <si>
    <t xml:space="preserve">Medidor de NA </t>
  </si>
  <si>
    <t>16/03/2020</t>
  </si>
  <si>
    <t xml:space="preserve">Presença de sedimento nós poços, material fino infiltrando na seccão de captação do lençol freático </t>
  </si>
  <si>
    <t>todos ok, com exceção do PI-04 que a presentou pequenos vazamentos entorno do revestimento</t>
  </si>
  <si>
    <t xml:space="preserve">medidor de nível d'água </t>
  </si>
  <si>
    <t>Troca do elemento filtrante do filtro bag</t>
  </si>
  <si>
    <t xml:space="preserve">Ok </t>
  </si>
  <si>
    <t>Medidor de Na</t>
  </si>
  <si>
    <t>6000</t>
  </si>
  <si>
    <t>Pk</t>
  </si>
  <si>
    <t>Sim, a luz de manutenção esta piscando</t>
  </si>
  <si>
    <t xml:space="preserve">Sim, inclusive a luz está piscando </t>
  </si>
  <si>
    <t>Presença de água no interior do container?</t>
  </si>
  <si>
    <t>Integridade do sistema?</t>
  </si>
  <si>
    <t>Integridade das linhas do sistema?</t>
  </si>
  <si>
    <t>Integridade dos poços de bombeamento?</t>
  </si>
  <si>
    <t>Integridade dos poços de infiltração?</t>
  </si>
  <si>
    <t>Integridade das Autopumps?</t>
  </si>
  <si>
    <t>Nível do óleo do compressor?</t>
  </si>
  <si>
    <t>Compressor requer manutenção?</t>
  </si>
  <si>
    <t>Necessita reparo ou substituição de peças?</t>
  </si>
  <si>
    <t>Equipamentos utilizados:</t>
  </si>
  <si>
    <t>Data da última troca</t>
  </si>
  <si>
    <t>Óleo substituído com (h)</t>
  </si>
  <si>
    <t>Próxima troca (h)</t>
  </si>
  <si>
    <t>Filtro de ar substituído com (h)</t>
  </si>
  <si>
    <t>Próxima troca (h)2</t>
  </si>
  <si>
    <t>Troca do Elemento Filtrante (Filtros de carvão ativado - Vapor)</t>
  </si>
  <si>
    <t>Última troca:</t>
  </si>
  <si>
    <t>Troca do Elemento Filtrante 2 (Filtros de carvão ativado - água)</t>
  </si>
  <si>
    <t>Última troca 2</t>
  </si>
  <si>
    <t>Descreva abaixo</t>
  </si>
  <si>
    <t>Descreva abaixo 2</t>
  </si>
  <si>
    <t>Pi 02 com vazamento,</t>
  </si>
  <si>
    <t>Drenagem do compressor, e troca dos filtros bag,</t>
  </si>
  <si>
    <t>Drenagem do compressor, selagem dos pocos com calda de cimento,</t>
  </si>
  <si>
    <t>Troca do carvao do FA 1301, drenagem do compressor,</t>
  </si>
  <si>
    <t>Troca de três lampadas internas do container,</t>
  </si>
  <si>
    <t>Verificação das bombas paradas,</t>
  </si>
  <si>
    <t>Drenagem do compressor, manutenção das bombas, verificação do nivel do óleo do compressor,</t>
  </si>
  <si>
    <t>Sim (esta piscando a luz de manutenção),</t>
  </si>
  <si>
    <t>Drenagem do compressor, manutenção nas bombas, regulagem no manifold de injeção, e manutenção da porta do quadro que tinha caído,</t>
  </si>
  <si>
    <t>Drenagem do compressor, manutenção das bombas, ajuste do nivel do óleo do compressor,</t>
  </si>
  <si>
    <t xml:space="preserve">Drenagem do compressor, manutencao das autopumps, verificação do nivel do oleo do compressor, </t>
  </si>
  <si>
    <t>Drenagem do dique, drenagem do compressor, troca dos filtros bag, limpeza do container, manutencao das autopumps paradas,</t>
  </si>
  <si>
    <t>Dragagem do compressor,  troca dos filtros bag, limpeza do container, manutenção das autopumps,</t>
  </si>
  <si>
    <t>Drenagem do compressor, verificação do nivel do óleo do compressor, reparo nas autopumps paradas, e regulagem da pressao em alguns poços de infiltração,</t>
  </si>
  <si>
    <t xml:space="preserve">Manutenção das autopumps, drenagem do compressor, ajuste do nivel do óleo, e troca dos filtros bag, </t>
  </si>
  <si>
    <t>medidor de N,A</t>
  </si>
  <si>
    <t>Drenagem do compressor, drenagem do Dique, ajuste do nível do óleo, limpeza do tanque de equalizacao e torre air stripper,</t>
  </si>
  <si>
    <t xml:space="preserve">Medidor de N,A </t>
  </si>
  <si>
    <t xml:space="preserve">Troca do registro do sumidouro, por registro tipo gaveta, troca dos filtros bag, drenagem do compressor, troca da bombinha submersível do dique, verificação das autopumps que estavam paradas, </t>
  </si>
  <si>
    <t>Trocas dos filtros bag, drenagem do compressor, verificação e adequação do nivel do óleo do compressor, manutenção das autopumps paradas,</t>
  </si>
  <si>
    <t>Drenagem do compressor, troca dos filtros bag, manutenção autopumps paradas, regulagem do tanque de equalizacão pela válvula do sumidouro,</t>
  </si>
  <si>
    <t>13A e 15A paradas para manutenção, os cases estao dentro dos poços,</t>
  </si>
  <si>
    <t>Medidor de N,A</t>
  </si>
  <si>
    <t>Manutenção das autopumps paradas, adequação do nível de óleo do compressor, drenagem do compresso, troca dos filtros bag,</t>
  </si>
  <si>
    <t>Drenagem do compressor, readequação do nível do óleo, manutenção nas autopumps paradas, e drenagem do Dique,</t>
  </si>
  <si>
    <t>Troca do carvao do sistema dia 30/09/2020, manutenção das bombas paradas, adequação do nível de óleo do compressor, drenagem do compressor, troca dos filtros bag,</t>
  </si>
  <si>
    <t>Limpeza das telinhas dos hidrometros de injeção, manutenção da autopumps paradas, drenagem do dique e do compressor, troca dos filtros bag, limpeza do container,</t>
  </si>
  <si>
    <t>Drenagem do compressor, limpeza dos Hidrometros de reinjecao, manutenção das autopumps paradas, limpeza da caixa do dique e da bomba d'água, ajuste do nível de óleo do compressor,</t>
  </si>
  <si>
    <t>Manutenção das autopumps, troca do manometro da bomba de transferência, limpeza do container, ajuste do nível do óleo do compressor, troca dos filtros bag, e ajuste do sumidouro no registro,</t>
  </si>
  <si>
    <t>Manutenção das autopumps paradas, drenagem do compressor, limpeza do interior do container, regulagem do sumidouro e dos Poços de infiltração,</t>
  </si>
  <si>
    <t>Limpeza de todos hidrometros de reinjecao, manutenção das autopumps, troca dos filtros bag,</t>
  </si>
  <si>
    <t>Limpeza da caixa air stripper, limpeza do tanque de equalizacao, troca dos filtros bag, limpeza do container, manutenção das autopumps paradas, drenagem do compressor e limpeza e drenagem do dique,</t>
  </si>
  <si>
    <t>Pressão cabeça dos poços de injeção (psi)</t>
  </si>
  <si>
    <t>Base</t>
  </si>
  <si>
    <t>0</t>
  </si>
  <si>
    <t>09:00</t>
  </si>
  <si>
    <t>CBC</t>
  </si>
  <si>
    <t>1.03.01.00447</t>
  </si>
  <si>
    <t xml:space="preserve">Ribeirão Pires </t>
  </si>
  <si>
    <t xml:space="preserve">Cassio e Antônio </t>
  </si>
  <si>
    <t>Nao tem</t>
  </si>
  <si>
    <t>09h00</t>
  </si>
  <si>
    <t xml:space="preserve">Cassio e João Víctor  </t>
  </si>
  <si>
    <t xml:space="preserve">Cassio e Antonio </t>
  </si>
  <si>
    <t>08:00</t>
  </si>
  <si>
    <t>Cassio e João victor</t>
  </si>
  <si>
    <t>8:00</t>
  </si>
  <si>
    <t>08:30</t>
  </si>
  <si>
    <t xml:space="preserve">Cássio e João Victor </t>
  </si>
  <si>
    <t>10:30</t>
  </si>
  <si>
    <t xml:space="preserve">Cassio e Joao Victor </t>
  </si>
  <si>
    <t xml:space="preserve">Cassio e João Victor </t>
  </si>
  <si>
    <t>em manutenção</t>
  </si>
  <si>
    <t>Em mutenção</t>
  </si>
  <si>
    <t>Cassio e Jonatas</t>
  </si>
  <si>
    <t>08:45</t>
  </si>
  <si>
    <t xml:space="preserve">Cassio e Jonatas </t>
  </si>
  <si>
    <t>08h30</t>
  </si>
  <si>
    <t>08:15</t>
  </si>
  <si>
    <t>Cassio e Vitor</t>
  </si>
  <si>
    <t>08:40</t>
  </si>
  <si>
    <t xml:space="preserve">Cassio e Vitor </t>
  </si>
  <si>
    <t>08h00</t>
  </si>
  <si>
    <t>CASSIO E VITOR</t>
  </si>
  <si>
    <t>Hora de início</t>
  </si>
  <si>
    <t>Hora Início</t>
  </si>
  <si>
    <t>Cliente</t>
  </si>
  <si>
    <t>Número do Projeto</t>
  </si>
  <si>
    <t>Local</t>
  </si>
  <si>
    <t>Responsável Técnico</t>
  </si>
  <si>
    <t>Sistema em funcionamento ao chegar no site?</t>
  </si>
  <si>
    <t>Caso tenha selecionado a opção "não", descreva o motivo abaixo</t>
  </si>
  <si>
    <t>Kilowatímetro</t>
  </si>
  <si>
    <t>Validade do extintor de incêndio:</t>
  </si>
  <si>
    <t>Leitura Atual (h) - Compressor de ar</t>
  </si>
  <si>
    <t>Leitura Atual (h) - Carga Stripper (BT-2101)</t>
  </si>
  <si>
    <t>Leitura Atual (h) - Soprador Stripper</t>
  </si>
  <si>
    <t>Leitura Atual (h) - Descarga Stripper (BH-102)</t>
  </si>
  <si>
    <t>Volume - Hidrômetro (m³)</t>
  </si>
  <si>
    <t>Volume - CLP (m³)</t>
  </si>
  <si>
    <t>Volume dreno (L)</t>
  </si>
  <si>
    <t>Pressão Reservatório (psi)</t>
  </si>
  <si>
    <t>Pressão na Saída do Compressor (kgf/cm²)</t>
  </si>
  <si>
    <t>Temperatura (ºC)</t>
  </si>
  <si>
    <t>Pressão na Linha (bar)</t>
  </si>
  <si>
    <t>Pressão (psi)</t>
  </si>
  <si>
    <t>Vazão Instantânea (m³/h)</t>
  </si>
  <si>
    <t>Pressão Entrada (psi)</t>
  </si>
  <si>
    <t>Pressão Saída (psi)</t>
  </si>
  <si>
    <t>Pressão Entrada (psi)2</t>
  </si>
  <si>
    <t>Pressão Saída (psi)2</t>
  </si>
  <si>
    <t>Pressão (Bar)</t>
  </si>
  <si>
    <t>Pressão (psi)2</t>
  </si>
  <si>
    <t>Pressão Entrada (psi)3</t>
  </si>
  <si>
    <t>Pressão Saída (psi)3</t>
  </si>
  <si>
    <t>Pressão Entrada (psi)4</t>
  </si>
  <si>
    <t>Pressão Saída (psi)4</t>
  </si>
  <si>
    <t>Pressão Entrada (psi)5</t>
  </si>
  <si>
    <t>Pressão Saída (psi)5</t>
  </si>
  <si>
    <t>Temperatura Entrada (ºC)</t>
  </si>
  <si>
    <t>Temperatura Saída (ºC)</t>
  </si>
  <si>
    <t>PID Entrada (ppmv)</t>
  </si>
  <si>
    <t>PID Saída (ppmv)</t>
  </si>
  <si>
    <t>Pressão Entrada (psi)6</t>
  </si>
  <si>
    <t>Pressão Saída (psi)6</t>
  </si>
  <si>
    <t>Temperatura Entrada (ºC)2</t>
  </si>
  <si>
    <t>Temperatura Saída (ºC)2</t>
  </si>
  <si>
    <t>PID Entrada (ppmv)2</t>
  </si>
  <si>
    <t>PID Saída (ppmv)2</t>
  </si>
  <si>
    <t>Cassio/oão Victor</t>
  </si>
  <si>
    <t>47163,39</t>
  </si>
  <si>
    <t>47929,40</t>
  </si>
  <si>
    <t>48027,58</t>
  </si>
  <si>
    <t>49751,74</t>
  </si>
  <si>
    <t>49752,55</t>
  </si>
  <si>
    <t>50593,08</t>
  </si>
  <si>
    <t>51895,38</t>
  </si>
  <si>
    <t>52130,89</t>
  </si>
  <si>
    <t>52596,96</t>
  </si>
  <si>
    <t>52897,66</t>
  </si>
  <si>
    <t>53427,73</t>
  </si>
  <si>
    <t>53913,62</t>
  </si>
  <si>
    <t>54688,07</t>
  </si>
  <si>
    <t>5,6</t>
  </si>
  <si>
    <t>5,3</t>
  </si>
  <si>
    <t>0,079</t>
  </si>
  <si>
    <t>7,9</t>
  </si>
  <si>
    <t>7,7</t>
  </si>
  <si>
    <t>0,078</t>
  </si>
  <si>
    <t>8,1</t>
  </si>
  <si>
    <t>0,080</t>
  </si>
  <si>
    <t>7,3</t>
  </si>
  <si>
    <t>7,0</t>
  </si>
  <si>
    <t>0,081</t>
  </si>
  <si>
    <t>7,4</t>
  </si>
  <si>
    <t>6,9</t>
  </si>
  <si>
    <t>6,7</t>
  </si>
  <si>
    <t>6,5</t>
  </si>
  <si>
    <t>0,060</t>
  </si>
  <si>
    <t>6,8</t>
  </si>
  <si>
    <t>0,082</t>
  </si>
  <si>
    <t>5,4</t>
  </si>
  <si>
    <t>5,2</t>
  </si>
  <si>
    <t>6,4</t>
  </si>
  <si>
    <t>6,2</t>
  </si>
  <si>
    <t>55415,25</t>
  </si>
  <si>
    <t>6,3</t>
  </si>
  <si>
    <t>0,077</t>
  </si>
  <si>
    <t>55951,82</t>
  </si>
  <si>
    <t>5,7</t>
  </si>
  <si>
    <t>56738,57</t>
  </si>
  <si>
    <t>57303,08</t>
  </si>
  <si>
    <t>6,1</t>
  </si>
  <si>
    <t>5,9</t>
  </si>
  <si>
    <t>57959,44</t>
  </si>
  <si>
    <t>59542,21</t>
  </si>
  <si>
    <t>7,6</t>
  </si>
  <si>
    <t>60237,25</t>
  </si>
  <si>
    <t>8,0</t>
  </si>
  <si>
    <t>7,8</t>
  </si>
  <si>
    <t>60764,25</t>
  </si>
  <si>
    <t>7,2</t>
  </si>
  <si>
    <t>0,076</t>
  </si>
  <si>
    <t>6,6</t>
  </si>
  <si>
    <t>62144,48</t>
  </si>
  <si>
    <t>5,0</t>
  </si>
  <si>
    <t>62987,29</t>
  </si>
  <si>
    <t>63230,00</t>
  </si>
  <si>
    <t>63726,06</t>
  </si>
  <si>
    <t>65078,05</t>
  </si>
  <si>
    <t>5,8</t>
  </si>
  <si>
    <t>0,075</t>
  </si>
  <si>
    <t>24116</t>
  </si>
  <si>
    <t xml:space="preserve">Manutenção das autopumps paradas, limpeza e organização do container e limpeza da área da usina </t>
  </si>
  <si>
    <t>Distância da BH</t>
  </si>
  <si>
    <t>PM</t>
  </si>
  <si>
    <t>NA (m)</t>
  </si>
  <si>
    <t>Rebaixamento (m)</t>
  </si>
  <si>
    <t>PM-702</t>
  </si>
  <si>
    <t>Hora Término:</t>
  </si>
  <si>
    <t>Sistema em funcionamento ao sair do site?</t>
  </si>
  <si>
    <t>Comentários</t>
  </si>
  <si>
    <t>15:00</t>
  </si>
  <si>
    <t>16:00</t>
  </si>
  <si>
    <t>NA - corrigido</t>
  </si>
  <si>
    <t>Lampadas interna do sistema quimada, três unidades,</t>
  </si>
  <si>
    <t>Profundidade (m)</t>
  </si>
  <si>
    <t>PM-16</t>
  </si>
  <si>
    <t>PM-18</t>
  </si>
  <si>
    <t>PM-37</t>
  </si>
  <si>
    <t>PM-40</t>
  </si>
  <si>
    <t>PM-41</t>
  </si>
  <si>
    <t>PM-43</t>
  </si>
  <si>
    <t>PM-44</t>
  </si>
  <si>
    <t>PM-45</t>
  </si>
  <si>
    <t>PM-49</t>
  </si>
  <si>
    <t>PM-51</t>
  </si>
  <si>
    <t>PM-52</t>
  </si>
  <si>
    <t>PM-76</t>
  </si>
  <si>
    <t>PM-81</t>
  </si>
  <si>
    <t>PM-82</t>
  </si>
  <si>
    <t>PM-87</t>
  </si>
  <si>
    <t>PM-88</t>
  </si>
  <si>
    <t>PM-89</t>
  </si>
  <si>
    <t>PM-90</t>
  </si>
  <si>
    <t>PM-91</t>
  </si>
  <si>
    <t>PM-92</t>
  </si>
  <si>
    <t>PM-101</t>
  </si>
  <si>
    <t>PM-102</t>
  </si>
  <si>
    <t>PM-103</t>
  </si>
  <si>
    <t>PM-106</t>
  </si>
  <si>
    <t>PM-108</t>
  </si>
  <si>
    <t>PM-146</t>
  </si>
  <si>
    <t>PM-146A</t>
  </si>
  <si>
    <t>PM-147</t>
  </si>
  <si>
    <t>PM-147A</t>
  </si>
  <si>
    <t>PM-148</t>
  </si>
  <si>
    <t>PM-149</t>
  </si>
  <si>
    <t>PM-150</t>
  </si>
  <si>
    <t>PM-151</t>
  </si>
  <si>
    <t>PM-152</t>
  </si>
  <si>
    <t>PM-153</t>
  </si>
  <si>
    <t>PM-154</t>
  </si>
  <si>
    <t>PM-155</t>
  </si>
  <si>
    <t>PM-156</t>
  </si>
  <si>
    <t>PO-05</t>
  </si>
  <si>
    <t>1 - 0 a 2m</t>
  </si>
  <si>
    <t>2 - 2 a 4m</t>
  </si>
  <si>
    <t>3 - 4 a 6m</t>
  </si>
  <si>
    <t>4 - 4 a 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</si>
</sst>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m/d/yy\ h:mm:ss"/>
    <numFmt numFmtId="167" formatCode="m/d/yyyy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rgb="FF000000"/>
      <name val="Arial"/>
      <family val="2"/>
    </font>
    <font>
      <sz val="10"/>
      <color theme="0"/>
      <name val="Arial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0"/>
      <color rgb="FFE4610F"/>
      <name val="Arial"/>
      <family val="2"/>
    </font>
    <font>
      <b/>
      <sz val="11"/>
      <name val="Arial"/>
      <family val="2"/>
    </font>
    <font>
      <b/>
      <sz val="10"/>
      <name val="Calibri"/>
      <family val="2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sz val="10"/>
      <name val="Tahoma"/>
      <family val="2"/>
    </font>
    <font>
      <sz val="11"/>
      <color theme="5" tint="-0.249977111117893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4610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39997558519241921"/>
        <bgColor theme="4"/>
      </patternFill>
    </fill>
    <fill>
      <patternFill patternType="solid">
        <fgColor theme="0" tint="-0.249977111117893"/>
        <bgColor theme="4"/>
      </patternFill>
    </fill>
    <fill>
      <patternFill patternType="solid">
        <fgColor theme="5" tint="0.59999389629810485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6" tint="0.59999389629810485"/>
        <bgColor indexed="64"/>
      </patternFill>
    </fill>
  </fills>
  <borders count="82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theme="0"/>
      </bottom>
      <diagonal/>
    </border>
    <border>
      <left/>
      <right style="medium">
        <color indexed="64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0"/>
      </left>
      <right style="medium">
        <color indexed="64"/>
      </right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 style="medium">
        <color indexed="64"/>
      </left>
      <right/>
      <top style="medium">
        <color theme="0"/>
      </top>
      <bottom/>
      <diagonal/>
    </border>
    <border>
      <left/>
      <right style="medium">
        <color indexed="64"/>
      </right>
      <top style="medium">
        <color theme="0"/>
      </top>
      <bottom/>
      <diagonal/>
    </border>
    <border>
      <left style="medium">
        <color theme="0"/>
      </left>
      <right style="medium">
        <color theme="1"/>
      </right>
      <top style="medium">
        <color theme="0"/>
      </top>
      <bottom/>
      <diagonal/>
    </border>
    <border>
      <left style="medium">
        <color theme="1"/>
      </left>
      <right/>
      <top style="medium">
        <color theme="0"/>
      </top>
      <bottom style="medium">
        <color theme="0"/>
      </bottom>
      <diagonal/>
    </border>
    <border>
      <left style="medium">
        <color theme="1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indexed="64"/>
      </right>
      <top style="medium">
        <color theme="0"/>
      </top>
      <bottom/>
      <diagonal/>
    </border>
    <border>
      <left style="medium">
        <color theme="0"/>
      </left>
      <right style="medium">
        <color theme="1"/>
      </right>
      <top/>
      <bottom style="medium">
        <color theme="0"/>
      </bottom>
      <diagonal/>
    </border>
    <border>
      <left style="medium">
        <color indexed="64"/>
      </left>
      <right/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0" fillId="0" borderId="0"/>
  </cellStyleXfs>
  <cellXfs count="302">
    <xf numFmtId="0" fontId="0" fillId="0" borderId="0" xfId="0"/>
    <xf numFmtId="2" fontId="10" fillId="7" borderId="25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center"/>
    </xf>
    <xf numFmtId="2" fontId="5" fillId="7" borderId="1" xfId="0" applyNumberFormat="1" applyFont="1" applyFill="1" applyBorder="1" applyAlignment="1">
      <alignment horizontal="center" wrapText="1"/>
    </xf>
    <xf numFmtId="2" fontId="10" fillId="7" borderId="1" xfId="0" applyNumberFormat="1" applyFont="1" applyFill="1" applyBorder="1" applyAlignment="1">
      <alignment horizontal="center" vertical="center"/>
    </xf>
    <xf numFmtId="2" fontId="10" fillId="7" borderId="28" xfId="0" applyNumberFormat="1" applyFont="1" applyFill="1" applyBorder="1" applyAlignment="1">
      <alignment horizontal="center" vertical="center"/>
    </xf>
    <xf numFmtId="2" fontId="10" fillId="7" borderId="29" xfId="0" applyNumberFormat="1" applyFont="1" applyFill="1" applyBorder="1" applyAlignment="1">
      <alignment horizontal="center" vertical="center"/>
    </xf>
    <xf numFmtId="2" fontId="10" fillId="7" borderId="27" xfId="0" applyNumberFormat="1" applyFont="1" applyFill="1" applyBorder="1" applyAlignment="1">
      <alignment horizontal="center" vertical="center"/>
    </xf>
    <xf numFmtId="2" fontId="8" fillId="7" borderId="1" xfId="0" applyNumberFormat="1" applyFont="1" applyFill="1" applyBorder="1" applyAlignment="1">
      <alignment horizontal="center" vertical="center" wrapText="1"/>
    </xf>
    <xf numFmtId="2" fontId="8" fillId="7" borderId="27" xfId="0" applyNumberFormat="1" applyFont="1" applyFill="1" applyBorder="1" applyAlignment="1">
      <alignment horizontal="center"/>
    </xf>
    <xf numFmtId="2" fontId="8" fillId="7" borderId="29" xfId="0" applyNumberFormat="1" applyFont="1" applyFill="1" applyBorder="1" applyAlignment="1">
      <alignment horizontal="center"/>
    </xf>
    <xf numFmtId="4" fontId="8" fillId="7" borderId="1" xfId="0" applyNumberFormat="1" applyFont="1" applyFill="1" applyBorder="1" applyAlignment="1">
      <alignment horizontal="center"/>
    </xf>
    <xf numFmtId="2" fontId="8" fillId="7" borderId="28" xfId="0" applyNumberFormat="1" applyFont="1" applyFill="1" applyBorder="1" applyAlignment="1">
      <alignment horizontal="center" vertical="center" wrapText="1"/>
    </xf>
    <xf numFmtId="4" fontId="8" fillId="7" borderId="1" xfId="0" applyNumberFormat="1" applyFont="1" applyFill="1" applyBorder="1" applyAlignment="1">
      <alignment horizontal="center" vertical="center" wrapText="1"/>
    </xf>
    <xf numFmtId="2" fontId="8" fillId="7" borderId="27" xfId="0" applyNumberFormat="1" applyFont="1" applyFill="1" applyBorder="1" applyAlignment="1">
      <alignment horizontal="center" vertical="center" wrapText="1"/>
    </xf>
    <xf numFmtId="0" fontId="0" fillId="4" borderId="0" xfId="0" applyFill="1"/>
    <xf numFmtId="2" fontId="8" fillId="7" borderId="3" xfId="0" applyNumberFormat="1" applyFont="1" applyFill="1" applyBorder="1" applyAlignment="1">
      <alignment horizontal="center"/>
    </xf>
    <xf numFmtId="2" fontId="5" fillId="7" borderId="3" xfId="0" applyNumberFormat="1" applyFont="1" applyFill="1" applyBorder="1" applyAlignment="1">
      <alignment horizontal="center" wrapText="1"/>
    </xf>
    <xf numFmtId="2" fontId="10" fillId="7" borderId="3" xfId="0" applyNumberFormat="1" applyFont="1" applyFill="1" applyBorder="1" applyAlignment="1">
      <alignment horizontal="center" vertical="center"/>
    </xf>
    <xf numFmtId="2" fontId="10" fillId="7" borderId="31" xfId="0" applyNumberFormat="1" applyFont="1" applyFill="1" applyBorder="1" applyAlignment="1">
      <alignment horizontal="center" vertical="center"/>
    </xf>
    <xf numFmtId="2" fontId="10" fillId="7" borderId="33" xfId="0" applyNumberFormat="1" applyFont="1" applyFill="1" applyBorder="1" applyAlignment="1">
      <alignment horizontal="center" vertical="center"/>
    </xf>
    <xf numFmtId="2" fontId="8" fillId="7" borderId="32" xfId="0" applyNumberFormat="1" applyFont="1" applyFill="1" applyBorder="1" applyAlignment="1">
      <alignment horizontal="center"/>
    </xf>
    <xf numFmtId="2" fontId="8" fillId="7" borderId="33" xfId="0" applyNumberFormat="1" applyFont="1" applyFill="1" applyBorder="1" applyAlignment="1">
      <alignment horizontal="center"/>
    </xf>
    <xf numFmtId="2" fontId="8" fillId="7" borderId="29" xfId="0" applyNumberFormat="1" applyFont="1" applyFill="1" applyBorder="1" applyAlignment="1">
      <alignment horizontal="center" vertical="center" wrapText="1"/>
    </xf>
    <xf numFmtId="1" fontId="8" fillId="7" borderId="24" xfId="0" applyNumberFormat="1" applyFont="1" applyFill="1" applyBorder="1" applyAlignment="1">
      <alignment horizontal="center"/>
    </xf>
    <xf numFmtId="1" fontId="8" fillId="7" borderId="26" xfId="0" applyNumberFormat="1" applyFont="1" applyFill="1" applyBorder="1" applyAlignment="1">
      <alignment horizontal="center"/>
    </xf>
    <xf numFmtId="2" fontId="8" fillId="7" borderId="28" xfId="0" applyNumberFormat="1" applyFont="1" applyFill="1" applyBorder="1" applyAlignment="1">
      <alignment horizontal="center"/>
    </xf>
    <xf numFmtId="2" fontId="10" fillId="7" borderId="28" xfId="0" quotePrefix="1" applyNumberFormat="1" applyFont="1" applyFill="1" applyBorder="1" applyAlignment="1">
      <alignment horizontal="center" vertical="center"/>
    </xf>
    <xf numFmtId="2" fontId="10" fillId="7" borderId="24" xfId="0" applyNumberFormat="1" applyFont="1" applyFill="1" applyBorder="1" applyAlignment="1">
      <alignment horizontal="center" vertical="center"/>
    </xf>
    <xf numFmtId="14" fontId="10" fillId="7" borderId="5" xfId="0" applyNumberFormat="1" applyFont="1" applyFill="1" applyBorder="1" applyAlignment="1">
      <alignment horizontal="center" vertical="center"/>
    </xf>
    <xf numFmtId="9" fontId="10" fillId="7" borderId="31" xfId="1" applyFont="1" applyFill="1" applyBorder="1" applyAlignment="1">
      <alignment horizontal="center" vertical="center"/>
    </xf>
    <xf numFmtId="9" fontId="10" fillId="7" borderId="28" xfId="1" applyFont="1" applyFill="1" applyBorder="1" applyAlignment="1">
      <alignment horizontal="center" vertical="center"/>
    </xf>
    <xf numFmtId="2" fontId="0" fillId="4" borderId="0" xfId="0" applyNumberFormat="1" applyFill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14" fillId="4" borderId="5" xfId="0" applyFont="1" applyFill="1" applyBorder="1" applyAlignment="1">
      <alignment horizontal="center"/>
    </xf>
    <xf numFmtId="9" fontId="8" fillId="7" borderId="1" xfId="1" applyFont="1" applyFill="1" applyBorder="1" applyAlignment="1">
      <alignment horizontal="center" vertical="center" wrapText="1"/>
    </xf>
    <xf numFmtId="9" fontId="8" fillId="7" borderId="28" xfId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3" fillId="0" borderId="0" xfId="0" applyFont="1" applyFill="1"/>
    <xf numFmtId="0" fontId="0" fillId="0" borderId="9" xfId="0" applyBorder="1" applyAlignment="1">
      <alignment horizontal="center"/>
    </xf>
    <xf numFmtId="0" fontId="10" fillId="7" borderId="28" xfId="0" applyNumberFormat="1" applyFont="1" applyFill="1" applyBorder="1" applyAlignment="1">
      <alignment horizontal="center" vertical="center"/>
    </xf>
    <xf numFmtId="0" fontId="8" fillId="7" borderId="1" xfId="0" applyNumberFormat="1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 vertical="center" wrapText="1"/>
    </xf>
    <xf numFmtId="0" fontId="6" fillId="10" borderId="28" xfId="0" applyFont="1" applyFill="1" applyBorder="1" applyAlignment="1">
      <alignment horizontal="center" vertical="center" wrapText="1"/>
    </xf>
    <xf numFmtId="0" fontId="6" fillId="10" borderId="39" xfId="0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/>
    </xf>
    <xf numFmtId="0" fontId="6" fillId="10" borderId="25" xfId="0" applyFont="1" applyFill="1" applyBorder="1"/>
    <xf numFmtId="0" fontId="18" fillId="4" borderId="0" xfId="0" applyFont="1" applyFill="1"/>
    <xf numFmtId="0" fontId="18" fillId="0" borderId="0" xfId="0" applyFont="1"/>
    <xf numFmtId="0" fontId="18" fillId="4" borderId="5" xfId="0" applyFont="1" applyFill="1" applyBorder="1" applyAlignment="1">
      <alignment horizontal="center" textRotation="90"/>
    </xf>
    <xf numFmtId="0" fontId="10" fillId="7" borderId="25" xfId="0" applyNumberFormat="1" applyFont="1" applyFill="1" applyBorder="1" applyAlignment="1">
      <alignment horizontal="center" vertical="center"/>
    </xf>
    <xf numFmtId="1" fontId="10" fillId="7" borderId="25" xfId="0" applyNumberFormat="1" applyFont="1" applyFill="1" applyBorder="1" applyAlignment="1">
      <alignment horizontal="center" vertical="center"/>
    </xf>
    <xf numFmtId="1" fontId="8" fillId="7" borderId="23" xfId="0" applyNumberFormat="1" applyFont="1" applyFill="1" applyBorder="1" applyAlignment="1">
      <alignment horizontal="center"/>
    </xf>
    <xf numFmtId="1" fontId="10" fillId="7" borderId="23" xfId="0" applyNumberFormat="1" applyFont="1" applyFill="1" applyBorder="1" applyAlignment="1">
      <alignment horizontal="center" vertical="center"/>
    </xf>
    <xf numFmtId="1" fontId="8" fillId="7" borderId="25" xfId="0" applyNumberFormat="1" applyFont="1" applyFill="1" applyBorder="1" applyAlignment="1">
      <alignment horizontal="center"/>
    </xf>
    <xf numFmtId="0" fontId="8" fillId="7" borderId="29" xfId="0" applyNumberFormat="1" applyFont="1" applyFill="1" applyBorder="1" applyAlignment="1">
      <alignment horizontal="center"/>
    </xf>
    <xf numFmtId="1" fontId="8" fillId="7" borderId="29" xfId="0" applyNumberFormat="1" applyFont="1" applyFill="1" applyBorder="1" applyAlignment="1">
      <alignment horizontal="center" vertical="center" wrapText="1"/>
    </xf>
    <xf numFmtId="1" fontId="8" fillId="7" borderId="29" xfId="0" applyNumberFormat="1" applyFont="1" applyFill="1" applyBorder="1" applyAlignment="1">
      <alignment horizontal="center"/>
    </xf>
    <xf numFmtId="1" fontId="5" fillId="7" borderId="1" xfId="0" applyNumberFormat="1" applyFont="1" applyFill="1" applyBorder="1" applyAlignment="1">
      <alignment horizontal="center" wrapText="1"/>
    </xf>
    <xf numFmtId="1" fontId="10" fillId="7" borderId="28" xfId="0" applyNumberFormat="1" applyFont="1" applyFill="1" applyBorder="1" applyAlignment="1">
      <alignment horizontal="center" vertical="center"/>
    </xf>
    <xf numFmtId="3" fontId="8" fillId="7" borderId="1" xfId="0" applyNumberFormat="1" applyFont="1" applyFill="1" applyBorder="1" applyAlignment="1">
      <alignment horizontal="center"/>
    </xf>
    <xf numFmtId="165" fontId="10" fillId="7" borderId="28" xfId="0" applyNumberFormat="1" applyFont="1" applyFill="1" applyBorder="1" applyAlignment="1">
      <alignment horizontal="center" vertical="center"/>
    </xf>
    <xf numFmtId="1" fontId="10" fillId="7" borderId="29" xfId="0" applyNumberFormat="1" applyFont="1" applyFill="1" applyBorder="1" applyAlignment="1">
      <alignment horizontal="center" vertical="center"/>
    </xf>
    <xf numFmtId="1" fontId="10" fillId="7" borderId="1" xfId="0" applyNumberFormat="1" applyFont="1" applyFill="1" applyBorder="1" applyAlignment="1">
      <alignment horizontal="center" vertical="center"/>
    </xf>
    <xf numFmtId="1" fontId="8" fillId="7" borderId="1" xfId="0" applyNumberFormat="1" applyFont="1" applyFill="1" applyBorder="1" applyAlignment="1">
      <alignment horizontal="center"/>
    </xf>
    <xf numFmtId="1" fontId="8" fillId="7" borderId="28" xfId="0" applyNumberFormat="1" applyFont="1" applyFill="1" applyBorder="1" applyAlignment="1">
      <alignment horizontal="center" vertical="center" wrapText="1"/>
    </xf>
    <xf numFmtId="1" fontId="8" fillId="7" borderId="1" xfId="0" applyNumberFormat="1" applyFont="1" applyFill="1" applyBorder="1" applyAlignment="1">
      <alignment horizontal="center" vertical="center" wrapText="1"/>
    </xf>
    <xf numFmtId="0" fontId="10" fillId="7" borderId="29" xfId="0" applyNumberFormat="1" applyFont="1" applyFill="1" applyBorder="1" applyAlignment="1">
      <alignment horizontal="center" vertical="center"/>
    </xf>
    <xf numFmtId="0" fontId="10" fillId="7" borderId="1" xfId="0" applyNumberFormat="1" applyFont="1" applyFill="1" applyBorder="1" applyAlignment="1">
      <alignment horizontal="center" vertical="center"/>
    </xf>
    <xf numFmtId="3" fontId="10" fillId="7" borderId="29" xfId="0" applyNumberFormat="1" applyFont="1" applyFill="1" applyBorder="1" applyAlignment="1">
      <alignment horizontal="center" vertical="center"/>
    </xf>
    <xf numFmtId="3" fontId="10" fillId="7" borderId="1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4" fontId="6" fillId="0" borderId="0" xfId="0" applyNumberFormat="1" applyFont="1" applyFill="1" applyBorder="1" applyAlignment="1">
      <alignment horizontal="center" vertical="center"/>
    </xf>
    <xf numFmtId="14" fontId="13" fillId="0" borderId="0" xfId="0" applyNumberFormat="1" applyFont="1" applyFill="1" applyAlignment="1">
      <alignment horizontal="center"/>
    </xf>
    <xf numFmtId="14" fontId="6" fillId="0" borderId="9" xfId="0" applyNumberFormat="1" applyFont="1" applyFill="1" applyBorder="1" applyAlignment="1">
      <alignment horizontal="center" vertical="center"/>
    </xf>
    <xf numFmtId="14" fontId="6" fillId="0" borderId="18" xfId="0" applyNumberFormat="1" applyFon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0" xfId="0" applyBorder="1" applyAlignment="1">
      <alignment horizontal="center"/>
    </xf>
    <xf numFmtId="14" fontId="6" fillId="0" borderId="12" xfId="0" applyNumberFormat="1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13" fillId="0" borderId="47" xfId="0" applyFont="1" applyFill="1" applyBorder="1" applyAlignment="1">
      <alignment horizontal="center" vertical="center" wrapText="1"/>
    </xf>
    <xf numFmtId="0" fontId="13" fillId="0" borderId="48" xfId="0" applyFont="1" applyFill="1" applyBorder="1" applyAlignment="1">
      <alignment horizontal="center" vertical="center" wrapText="1"/>
    </xf>
    <xf numFmtId="14" fontId="9" fillId="8" borderId="49" xfId="0" applyNumberFormat="1" applyFont="1" applyFill="1" applyBorder="1" applyAlignment="1">
      <alignment horizontal="center" vertical="center" wrapText="1"/>
    </xf>
    <xf numFmtId="0" fontId="9" fillId="8" borderId="49" xfId="0" applyFont="1" applyFill="1" applyBorder="1" applyAlignment="1">
      <alignment horizontal="center" vertical="center" wrapText="1"/>
    </xf>
    <xf numFmtId="0" fontId="9" fillId="8" borderId="50" xfId="0" applyFont="1" applyFill="1" applyBorder="1" applyAlignment="1">
      <alignment horizontal="center" vertical="center" wrapText="1"/>
    </xf>
    <xf numFmtId="2" fontId="9" fillId="8" borderId="50" xfId="0" applyNumberFormat="1" applyFont="1" applyFill="1" applyBorder="1" applyAlignment="1">
      <alignment horizontal="center" vertical="center" wrapText="1"/>
    </xf>
    <xf numFmtId="0" fontId="9" fillId="8" borderId="51" xfId="0" applyFont="1" applyFill="1" applyBorder="1" applyAlignment="1">
      <alignment horizontal="center" vertical="center" wrapText="1"/>
    </xf>
    <xf numFmtId="2" fontId="6" fillId="0" borderId="0" xfId="0" applyNumberFormat="1" applyFont="1" applyFill="1" applyBorder="1" applyAlignment="1">
      <alignment horizontal="center" vertical="center"/>
    </xf>
    <xf numFmtId="14" fontId="6" fillId="0" borderId="22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2" fontId="0" fillId="0" borderId="22" xfId="0" applyNumberFormat="1" applyBorder="1" applyAlignment="1">
      <alignment horizontal="center"/>
    </xf>
    <xf numFmtId="0" fontId="0" fillId="0" borderId="53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14" fontId="0" fillId="0" borderId="0" xfId="0" applyNumberFormat="1" applyAlignment="1">
      <alignment horizontal="left"/>
    </xf>
    <xf numFmtId="0" fontId="2" fillId="11" borderId="54" xfId="0" applyFont="1" applyFill="1" applyBorder="1" applyAlignment="1">
      <alignment horizontal="center"/>
    </xf>
    <xf numFmtId="14" fontId="0" fillId="4" borderId="0" xfId="0" applyNumberFormat="1" applyFill="1" applyBorder="1" applyAlignment="1">
      <alignment horizontal="left"/>
    </xf>
    <xf numFmtId="0" fontId="0" fillId="4" borderId="0" xfId="0" applyFill="1" applyBorder="1" applyAlignment="1">
      <alignment horizontal="center"/>
    </xf>
    <xf numFmtId="0" fontId="18" fillId="14" borderId="12" xfId="0" applyFont="1" applyFill="1" applyBorder="1" applyAlignment="1">
      <alignment horizontal="center"/>
    </xf>
    <xf numFmtId="0" fontId="18" fillId="14" borderId="13" xfId="0" applyFont="1" applyFill="1" applyBorder="1" applyAlignment="1">
      <alignment horizontal="center"/>
    </xf>
    <xf numFmtId="2" fontId="0" fillId="4" borderId="0" xfId="0" quotePrefix="1" applyNumberFormat="1" applyFill="1" applyBorder="1" applyAlignment="1">
      <alignment horizontal="center"/>
    </xf>
    <xf numFmtId="2" fontId="13" fillId="0" borderId="0" xfId="0" applyNumberFormat="1" applyFont="1" applyFill="1" applyAlignment="1">
      <alignment horizontal="center"/>
    </xf>
    <xf numFmtId="2" fontId="9" fillId="8" borderId="49" xfId="0" applyNumberFormat="1" applyFont="1" applyFill="1" applyBorder="1" applyAlignment="1">
      <alignment horizontal="center" vertical="center" wrapText="1"/>
    </xf>
    <xf numFmtId="2" fontId="6" fillId="0" borderId="18" xfId="0" applyNumberFormat="1" applyFont="1" applyFill="1" applyBorder="1" applyAlignment="1">
      <alignment horizontal="center" vertical="center"/>
    </xf>
    <xf numFmtId="2" fontId="6" fillId="0" borderId="9" xfId="0" applyNumberFormat="1" applyFont="1" applyFill="1" applyBorder="1" applyAlignment="1">
      <alignment horizontal="center" vertical="center"/>
    </xf>
    <xf numFmtId="2" fontId="6" fillId="0" borderId="12" xfId="0" applyNumberFormat="1" applyFont="1" applyFill="1" applyBorder="1" applyAlignment="1">
      <alignment horizontal="center" vertical="center"/>
    </xf>
    <xf numFmtId="2" fontId="6" fillId="0" borderId="22" xfId="0" applyNumberFormat="1" applyFont="1" applyFill="1" applyBorder="1" applyAlignment="1">
      <alignment horizontal="center" vertical="center"/>
    </xf>
    <xf numFmtId="0" fontId="0" fillId="4" borderId="0" xfId="0" quotePrefix="1" applyNumberFormat="1" applyFill="1" applyBorder="1" applyAlignment="1">
      <alignment horizontal="center"/>
    </xf>
    <xf numFmtId="0" fontId="0" fillId="0" borderId="13" xfId="0" applyBorder="1" applyAlignment="1">
      <alignment horizontal="center"/>
    </xf>
    <xf numFmtId="14" fontId="9" fillId="8" borderId="55" xfId="0" applyNumberFormat="1" applyFont="1" applyFill="1" applyBorder="1" applyAlignment="1">
      <alignment horizontal="center" vertical="center" wrapText="1"/>
    </xf>
    <xf numFmtId="164" fontId="0" fillId="0" borderId="10" xfId="0" applyNumberForma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8" fillId="0" borderId="14" xfId="0" applyFont="1" applyFill="1" applyBorder="1" applyAlignment="1">
      <alignment horizontal="center" vertical="center" wrapText="1"/>
    </xf>
    <xf numFmtId="14" fontId="6" fillId="0" borderId="56" xfId="0" applyNumberFormat="1" applyFont="1" applyFill="1" applyBorder="1" applyAlignment="1">
      <alignment horizontal="center" vertical="center"/>
    </xf>
    <xf numFmtId="14" fontId="6" fillId="0" borderId="8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8" fillId="13" borderId="11" xfId="0" applyFont="1" applyFill="1" applyBorder="1" applyAlignment="1">
      <alignment horizontal="center"/>
    </xf>
    <xf numFmtId="0" fontId="18" fillId="13" borderId="12" xfId="0" applyFont="1" applyFill="1" applyBorder="1" applyAlignment="1">
      <alignment horizontal="center"/>
    </xf>
    <xf numFmtId="0" fontId="18" fillId="13" borderId="13" xfId="0" applyFont="1" applyFill="1" applyBorder="1" applyAlignment="1">
      <alignment horizontal="center"/>
    </xf>
    <xf numFmtId="0" fontId="18" fillId="14" borderId="57" xfId="0" applyFont="1" applyFill="1" applyBorder="1" applyAlignment="1">
      <alignment horizontal="center"/>
    </xf>
    <xf numFmtId="2" fontId="0" fillId="4" borderId="61" xfId="0" quotePrefix="1" applyNumberFormat="1" applyFill="1" applyBorder="1" applyAlignment="1">
      <alignment horizontal="center"/>
    </xf>
    <xf numFmtId="2" fontId="0" fillId="4" borderId="6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2" fontId="0" fillId="0" borderId="4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1" xfId="0" applyNumberFormat="1" applyBorder="1" applyAlignment="1">
      <alignment horizontal="center"/>
    </xf>
    <xf numFmtId="2" fontId="0" fillId="0" borderId="0" xfId="0" quotePrefix="1" applyNumberFormat="1" applyAlignment="1">
      <alignment horizontal="center"/>
    </xf>
    <xf numFmtId="0" fontId="0" fillId="0" borderId="0" xfId="0" quotePrefix="1" applyNumberFormat="1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4" xfId="0" quotePrefix="1" applyNumberFormat="1" applyBorder="1" applyAlignment="1">
      <alignment horizontal="center"/>
    </xf>
    <xf numFmtId="164" fontId="0" fillId="0" borderId="0" xfId="0" quotePrefix="1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quotePrefix="1" applyNumberFormat="1" applyBorder="1" applyAlignment="1">
      <alignment horizontal="center"/>
    </xf>
    <xf numFmtId="0" fontId="3" fillId="2" borderId="63" xfId="0" applyFont="1" applyFill="1" applyBorder="1" applyAlignment="1">
      <alignment horizontal="center" vertical="center" wrapText="1"/>
    </xf>
    <xf numFmtId="0" fontId="3" fillId="2" borderId="64" xfId="0" applyFont="1" applyFill="1" applyBorder="1" applyAlignment="1">
      <alignment horizontal="center" vertical="center" wrapText="1"/>
    </xf>
    <xf numFmtId="0" fontId="3" fillId="2" borderId="65" xfId="0" applyFont="1" applyFill="1" applyBorder="1" applyAlignment="1">
      <alignment horizontal="center" vertical="center" wrapText="1"/>
    </xf>
    <xf numFmtId="1" fontId="0" fillId="0" borderId="9" xfId="0" applyNumberFormat="1" applyBorder="1" applyAlignment="1">
      <alignment horizontal="center"/>
    </xf>
    <xf numFmtId="0" fontId="4" fillId="0" borderId="0" xfId="0" applyFont="1"/>
    <xf numFmtId="2" fontId="11" fillId="4" borderId="18" xfId="0" applyNumberFormat="1" applyFont="1" applyFill="1" applyBorder="1" applyAlignment="1">
      <alignment horizontal="center" vertical="center"/>
    </xf>
    <xf numFmtId="2" fontId="11" fillId="4" borderId="9" xfId="0" applyNumberFormat="1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4" fillId="4" borderId="0" xfId="0" applyFont="1" applyFill="1"/>
    <xf numFmtId="0" fontId="15" fillId="8" borderId="49" xfId="0" applyFont="1" applyFill="1" applyBorder="1" applyAlignment="1">
      <alignment horizontal="center" vertical="center" wrapText="1"/>
    </xf>
    <xf numFmtId="14" fontId="6" fillId="0" borderId="57" xfId="0" applyNumberFormat="1" applyFont="1" applyFill="1" applyBorder="1" applyAlignment="1">
      <alignment horizontal="center" vertical="center"/>
    </xf>
    <xf numFmtId="2" fontId="11" fillId="4" borderId="12" xfId="0" applyNumberFormat="1" applyFont="1" applyFill="1" applyBorder="1" applyAlignment="1">
      <alignment horizontal="center" vertical="center"/>
    </xf>
    <xf numFmtId="1" fontId="0" fillId="0" borderId="12" xfId="0" applyNumberFormat="1" applyBorder="1" applyAlignment="1">
      <alignment horizontal="center"/>
    </xf>
    <xf numFmtId="0" fontId="0" fillId="4" borderId="0" xfId="0" applyFill="1" applyAlignment="1">
      <alignment horizontal="right" vertical="center" wrapText="1"/>
    </xf>
    <xf numFmtId="0" fontId="0" fillId="4" borderId="0" xfId="0" applyFill="1" applyBorder="1" applyAlignment="1">
      <alignment horizontal="right" vertical="center" wrapText="1"/>
    </xf>
    <xf numFmtId="0" fontId="0" fillId="15" borderId="66" xfId="0" applyFill="1" applyBorder="1" applyAlignment="1">
      <alignment horizontal="center"/>
    </xf>
    <xf numFmtId="166" fontId="0" fillId="15" borderId="67" xfId="0" applyNumberFormat="1" applyFill="1" applyBorder="1" applyAlignment="1">
      <alignment horizontal="center"/>
    </xf>
    <xf numFmtId="0" fontId="0" fillId="15" borderId="67" xfId="0" applyFill="1" applyBorder="1" applyAlignment="1">
      <alignment horizontal="center"/>
    </xf>
    <xf numFmtId="167" fontId="0" fillId="15" borderId="0" xfId="0" applyNumberFormat="1" applyFill="1" applyBorder="1" applyAlignment="1">
      <alignment horizontal="center"/>
    </xf>
    <xf numFmtId="0" fontId="0" fillId="15" borderId="0" xfId="0" applyFill="1" applyBorder="1" applyAlignment="1">
      <alignment horizontal="center"/>
    </xf>
    <xf numFmtId="0" fontId="0" fillId="15" borderId="0" xfId="0" quotePrefix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66" xfId="0" applyFill="1" applyBorder="1" applyAlignment="1">
      <alignment horizontal="center"/>
    </xf>
    <xf numFmtId="166" fontId="0" fillId="4" borderId="67" xfId="0" applyNumberFormat="1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167" fontId="0" fillId="4" borderId="0" xfId="0" applyNumberFormat="1" applyFill="1" applyBorder="1" applyAlignment="1">
      <alignment horizontal="center"/>
    </xf>
    <xf numFmtId="0" fontId="0" fillId="4" borderId="0" xfId="0" quotePrefix="1" applyFill="1" applyBorder="1" applyAlignment="1">
      <alignment horizontal="center"/>
    </xf>
    <xf numFmtId="0" fontId="0" fillId="15" borderId="0" xfId="0" quotePrefix="1" applyNumberFormat="1" applyFill="1" applyBorder="1" applyAlignment="1">
      <alignment horizontal="center"/>
    </xf>
    <xf numFmtId="0" fontId="0" fillId="4" borderId="0" xfId="0" applyNumberFormat="1" applyFill="1" applyBorder="1" applyAlignment="1">
      <alignment horizontal="center"/>
    </xf>
    <xf numFmtId="0" fontId="0" fillId="15" borderId="0" xfId="0" applyNumberFormat="1" applyFill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14" fontId="6" fillId="0" borderId="6" xfId="0" applyNumberFormat="1" applyFont="1" applyFill="1" applyBorder="1" applyAlignment="1">
      <alignment horizontal="center" vertical="center"/>
    </xf>
    <xf numFmtId="2" fontId="6" fillId="0" borderId="6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4" fontId="0" fillId="0" borderId="0" xfId="0" applyNumberFormat="1"/>
    <xf numFmtId="0" fontId="0" fillId="0" borderId="0" xfId="0" quotePrefix="1" applyAlignment="1">
      <alignment horizontal="center"/>
    </xf>
    <xf numFmtId="0" fontId="20" fillId="0" borderId="78" xfId="2" applyBorder="1" applyAlignment="1">
      <alignment horizontal="center"/>
    </xf>
    <xf numFmtId="2" fontId="5" fillId="0" borderId="18" xfId="0" applyNumberFormat="1" applyFont="1" applyFill="1" applyBorder="1" applyAlignment="1">
      <alignment horizontal="center" vertical="center"/>
    </xf>
    <xf numFmtId="2" fontId="5" fillId="0" borderId="71" xfId="0" applyNumberFormat="1" applyFont="1" applyFill="1" applyBorder="1" applyAlignment="1">
      <alignment horizontal="center" vertical="center"/>
    </xf>
    <xf numFmtId="2" fontId="5" fillId="0" borderId="9" xfId="0" applyNumberFormat="1" applyFont="1" applyFill="1" applyBorder="1" applyAlignment="1">
      <alignment horizontal="center" vertical="center"/>
    </xf>
    <xf numFmtId="2" fontId="5" fillId="0" borderId="72" xfId="0" applyNumberFormat="1" applyFont="1" applyFill="1" applyBorder="1" applyAlignment="1">
      <alignment horizontal="center" vertical="center"/>
    </xf>
    <xf numFmtId="2" fontId="5" fillId="0" borderId="22" xfId="0" applyNumberFormat="1" applyFont="1" applyFill="1" applyBorder="1" applyAlignment="1">
      <alignment horizontal="center" vertical="center"/>
    </xf>
    <xf numFmtId="2" fontId="5" fillId="0" borderId="73" xfId="0" applyNumberFormat="1" applyFont="1" applyFill="1" applyBorder="1" applyAlignment="1">
      <alignment horizontal="center" vertical="center"/>
    </xf>
    <xf numFmtId="2" fontId="5" fillId="0" borderId="12" xfId="0" applyNumberFormat="1" applyFont="1" applyFill="1" applyBorder="1" applyAlignment="1">
      <alignment horizontal="center" vertical="center"/>
    </xf>
    <xf numFmtId="2" fontId="5" fillId="0" borderId="74" xfId="0" applyNumberFormat="1" applyFont="1" applyFill="1" applyBorder="1" applyAlignment="1">
      <alignment horizontal="center" vertical="center"/>
    </xf>
    <xf numFmtId="2" fontId="5" fillId="0" borderId="6" xfId="0" applyNumberFormat="1" applyFont="1" applyFill="1" applyBorder="1" applyAlignment="1">
      <alignment horizontal="center" vertical="center"/>
    </xf>
    <xf numFmtId="2" fontId="5" fillId="0" borderId="75" xfId="0" applyNumberFormat="1" applyFont="1" applyFill="1" applyBorder="1" applyAlignment="1">
      <alignment horizontal="center" vertical="center"/>
    </xf>
    <xf numFmtId="0" fontId="22" fillId="0" borderId="47" xfId="0" applyFont="1" applyFill="1" applyBorder="1" applyAlignment="1">
      <alignment horizontal="center" vertical="center" wrapText="1"/>
    </xf>
    <xf numFmtId="0" fontId="22" fillId="0" borderId="48" xfId="0" applyFont="1" applyFill="1" applyBorder="1" applyAlignment="1">
      <alignment horizontal="center" vertical="center" wrapText="1"/>
    </xf>
    <xf numFmtId="0" fontId="23" fillId="0" borderId="0" xfId="0" applyFont="1"/>
    <xf numFmtId="2" fontId="23" fillId="0" borderId="19" xfId="0" applyNumberFormat="1" applyFont="1" applyBorder="1" applyAlignment="1">
      <alignment horizontal="center"/>
    </xf>
    <xf numFmtId="2" fontId="23" fillId="0" borderId="10" xfId="0" applyNumberFormat="1" applyFont="1" applyBorder="1" applyAlignment="1">
      <alignment horizontal="center"/>
    </xf>
    <xf numFmtId="2" fontId="23" fillId="0" borderId="53" xfId="0" applyNumberFormat="1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14" fontId="23" fillId="0" borderId="0" xfId="0" applyNumberFormat="1" applyFont="1"/>
    <xf numFmtId="2" fontId="23" fillId="0" borderId="0" xfId="0" applyNumberFormat="1" applyFont="1"/>
    <xf numFmtId="14" fontId="5" fillId="0" borderId="9" xfId="0" applyNumberFormat="1" applyFont="1" applyFill="1" applyBorder="1" applyAlignment="1">
      <alignment horizontal="center" vertical="center"/>
    </xf>
    <xf numFmtId="14" fontId="5" fillId="0" borderId="18" xfId="0" applyNumberFormat="1" applyFont="1" applyFill="1" applyBorder="1" applyAlignment="1">
      <alignment horizontal="center" vertical="center"/>
    </xf>
    <xf numFmtId="14" fontId="5" fillId="0" borderId="22" xfId="0" applyNumberFormat="1" applyFont="1" applyFill="1" applyBorder="1" applyAlignment="1">
      <alignment horizontal="center" vertical="center"/>
    </xf>
    <xf numFmtId="14" fontId="5" fillId="0" borderId="8" xfId="0" applyNumberFormat="1" applyFont="1" applyFill="1" applyBorder="1" applyAlignment="1">
      <alignment horizontal="center" vertical="center"/>
    </xf>
    <xf numFmtId="14" fontId="5" fillId="0" borderId="12" xfId="0" applyNumberFormat="1" applyFont="1" applyFill="1" applyBorder="1" applyAlignment="1">
      <alignment horizontal="center" vertical="center"/>
    </xf>
    <xf numFmtId="14" fontId="5" fillId="0" borderId="6" xfId="0" applyNumberFormat="1" applyFont="1" applyFill="1" applyBorder="1" applyAlignment="1">
      <alignment horizontal="center" vertical="center"/>
    </xf>
    <xf numFmtId="2" fontId="23" fillId="0" borderId="7" xfId="0" applyNumberFormat="1" applyFont="1" applyBorder="1" applyAlignment="1">
      <alignment horizontal="center"/>
    </xf>
    <xf numFmtId="2" fontId="23" fillId="0" borderId="13" xfId="0" applyNumberFormat="1" applyFont="1" applyBorder="1" applyAlignment="1">
      <alignment horizontal="center"/>
    </xf>
    <xf numFmtId="14" fontId="5" fillId="0" borderId="81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/>
    </xf>
    <xf numFmtId="0" fontId="6" fillId="10" borderId="37" xfId="0" applyFont="1" applyFill="1" applyBorder="1" applyAlignment="1">
      <alignment horizontal="center" vertical="center" wrapText="1"/>
    </xf>
    <xf numFmtId="0" fontId="6" fillId="10" borderId="42" xfId="0" applyFont="1" applyFill="1" applyBorder="1" applyAlignment="1">
      <alignment horizontal="center" vertical="center" wrapText="1"/>
    </xf>
    <xf numFmtId="0" fontId="6" fillId="10" borderId="38" xfId="0" applyFont="1" applyFill="1" applyBorder="1" applyAlignment="1">
      <alignment horizontal="center" vertical="center"/>
    </xf>
    <xf numFmtId="0" fontId="6" fillId="10" borderId="25" xfId="0" applyFont="1" applyFill="1" applyBorder="1" applyAlignment="1">
      <alignment horizontal="center" vertical="center"/>
    </xf>
    <xf numFmtId="0" fontId="6" fillId="10" borderId="29" xfId="0" applyFont="1" applyFill="1" applyBorder="1" applyAlignment="1">
      <alignment horizontal="center" vertical="center"/>
    </xf>
    <xf numFmtId="0" fontId="16" fillId="10" borderId="28" xfId="0" applyFont="1" applyFill="1" applyBorder="1" applyAlignment="1">
      <alignment horizontal="center" vertical="center"/>
    </xf>
    <xf numFmtId="0" fontId="16" fillId="10" borderId="25" xfId="0" applyFont="1" applyFill="1" applyBorder="1" applyAlignment="1">
      <alignment horizontal="center" vertical="center"/>
    </xf>
    <xf numFmtId="0" fontId="6" fillId="10" borderId="28" xfId="0" applyFont="1" applyFill="1" applyBorder="1" applyAlignment="1">
      <alignment horizontal="center" wrapText="1"/>
    </xf>
    <xf numFmtId="0" fontId="6" fillId="10" borderId="25" xfId="0" applyFont="1" applyFill="1" applyBorder="1" applyAlignment="1">
      <alignment horizontal="center" wrapText="1"/>
    </xf>
    <xf numFmtId="0" fontId="6" fillId="10" borderId="34" xfId="0" applyFont="1" applyFill="1" applyBorder="1" applyAlignment="1">
      <alignment horizontal="center" vertical="center" wrapText="1"/>
    </xf>
    <xf numFmtId="0" fontId="6" fillId="10" borderId="23" xfId="0" applyFont="1" applyFill="1" applyBorder="1" applyAlignment="1">
      <alignment horizontal="center" vertical="center" wrapText="1"/>
    </xf>
    <xf numFmtId="0" fontId="6" fillId="10" borderId="35" xfId="0" applyFont="1" applyFill="1" applyBorder="1" applyAlignment="1">
      <alignment horizontal="center" vertical="center" wrapText="1"/>
    </xf>
    <xf numFmtId="0" fontId="6" fillId="10" borderId="43" xfId="0" applyFont="1" applyFill="1" applyBorder="1" applyAlignment="1">
      <alignment horizontal="center" vertical="center" wrapText="1"/>
    </xf>
    <xf numFmtId="0" fontId="6" fillId="10" borderId="2" xfId="0" applyFont="1" applyFill="1" applyBorder="1" applyAlignment="1">
      <alignment horizontal="center" vertical="center" wrapText="1"/>
    </xf>
    <xf numFmtId="0" fontId="6" fillId="10" borderId="3" xfId="0" applyFont="1" applyFill="1" applyBorder="1" applyAlignment="1">
      <alignment horizontal="center" vertical="center" wrapText="1"/>
    </xf>
    <xf numFmtId="0" fontId="6" fillId="10" borderId="36" xfId="0" applyFont="1" applyFill="1" applyBorder="1" applyAlignment="1">
      <alignment horizontal="center" vertical="center" wrapText="1"/>
    </xf>
    <xf numFmtId="0" fontId="6" fillId="10" borderId="24" xfId="0" applyFont="1" applyFill="1" applyBorder="1" applyAlignment="1">
      <alignment horizontal="center" vertical="center" wrapText="1"/>
    </xf>
    <xf numFmtId="0" fontId="6" fillId="9" borderId="30" xfId="0" applyFont="1" applyFill="1" applyBorder="1" applyAlignment="1">
      <alignment horizontal="center" vertical="center" wrapText="1"/>
    </xf>
    <xf numFmtId="0" fontId="6" fillId="9" borderId="31" xfId="0" applyFont="1" applyFill="1" applyBorder="1" applyAlignment="1">
      <alignment horizontal="center" vertical="center" wrapText="1"/>
    </xf>
    <xf numFmtId="0" fontId="6" fillId="10" borderId="41" xfId="0" applyFont="1" applyFill="1" applyBorder="1" applyAlignment="1">
      <alignment horizontal="center" vertical="center" wrapText="1"/>
    </xf>
    <xf numFmtId="0" fontId="6" fillId="10" borderId="32" xfId="0" applyFont="1" applyFill="1" applyBorder="1" applyAlignment="1">
      <alignment horizontal="center" vertical="center" wrapText="1"/>
    </xf>
    <xf numFmtId="0" fontId="6" fillId="10" borderId="25" xfId="0" applyFont="1" applyFill="1" applyBorder="1" applyAlignment="1">
      <alignment horizontal="center"/>
    </xf>
    <xf numFmtId="0" fontId="6" fillId="10" borderId="26" xfId="0" applyFont="1" applyFill="1" applyBorder="1" applyAlignment="1">
      <alignment horizontal="center"/>
    </xf>
    <xf numFmtId="0" fontId="6" fillId="10" borderId="40" xfId="0" applyFont="1" applyFill="1" applyBorder="1" applyAlignment="1">
      <alignment horizontal="center"/>
    </xf>
    <xf numFmtId="0" fontId="6" fillId="10" borderId="34" xfId="0" applyFont="1" applyFill="1" applyBorder="1" applyAlignment="1">
      <alignment horizontal="center"/>
    </xf>
    <xf numFmtId="0" fontId="6" fillId="10" borderId="36" xfId="0" applyFont="1" applyFill="1" applyBorder="1" applyAlignment="1">
      <alignment horizontal="center"/>
    </xf>
    <xf numFmtId="0" fontId="6" fillId="10" borderId="28" xfId="0" applyFont="1" applyFill="1" applyBorder="1" applyAlignment="1">
      <alignment horizontal="center" vertical="center"/>
    </xf>
    <xf numFmtId="0" fontId="6" fillId="5" borderId="34" xfId="0" applyFont="1" applyFill="1" applyBorder="1" applyAlignment="1">
      <alignment horizontal="center" vertical="center" wrapText="1"/>
    </xf>
    <xf numFmtId="0" fontId="6" fillId="5" borderId="23" xfId="0" applyFont="1" applyFill="1" applyBorder="1" applyAlignment="1">
      <alignment horizontal="center" vertical="center" wrapText="1"/>
    </xf>
    <xf numFmtId="0" fontId="6" fillId="5" borderId="30" xfId="0" applyFont="1" applyFill="1" applyBorder="1" applyAlignment="1">
      <alignment horizontal="center" vertical="center" wrapText="1"/>
    </xf>
    <xf numFmtId="0" fontId="6" fillId="5" borderId="31" xfId="0" applyFont="1" applyFill="1" applyBorder="1" applyAlignment="1">
      <alignment horizontal="center" vertical="center" wrapText="1"/>
    </xf>
    <xf numFmtId="0" fontId="6" fillId="10" borderId="30" xfId="0" applyFont="1" applyFill="1" applyBorder="1" applyAlignment="1">
      <alignment horizontal="center" vertical="center" wrapText="1"/>
    </xf>
    <xf numFmtId="0" fontId="6" fillId="10" borderId="31" xfId="0" applyFont="1" applyFill="1" applyBorder="1" applyAlignment="1">
      <alignment horizontal="center" vertical="center" wrapText="1"/>
    </xf>
    <xf numFmtId="0" fontId="6" fillId="9" borderId="2" xfId="0" applyFont="1" applyFill="1" applyBorder="1" applyAlignment="1">
      <alignment horizontal="center" vertical="center" wrapText="1"/>
    </xf>
    <xf numFmtId="0" fontId="6" fillId="9" borderId="3" xfId="0" applyFont="1" applyFill="1" applyBorder="1" applyAlignment="1">
      <alignment horizontal="center" vertical="center" wrapText="1"/>
    </xf>
    <xf numFmtId="0" fontId="6" fillId="10" borderId="30" xfId="0" applyFont="1" applyFill="1" applyBorder="1" applyAlignment="1">
      <alignment horizontal="center" vertical="center"/>
    </xf>
    <xf numFmtId="0" fontId="6" fillId="10" borderId="34" xfId="0" applyFont="1" applyFill="1" applyBorder="1" applyAlignment="1">
      <alignment horizontal="center" vertical="center"/>
    </xf>
    <xf numFmtId="0" fontId="6" fillId="10" borderId="44" xfId="0" applyFont="1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6" fillId="0" borderId="52" xfId="0" applyFont="1" applyFill="1" applyBorder="1" applyAlignment="1">
      <alignment horizontal="center" vertical="center"/>
    </xf>
    <xf numFmtId="0" fontId="6" fillId="0" borderId="68" xfId="0" applyFont="1" applyFill="1" applyBorder="1" applyAlignment="1">
      <alignment horizontal="center" vertical="center"/>
    </xf>
    <xf numFmtId="0" fontId="6" fillId="0" borderId="69" xfId="0" applyFont="1" applyFill="1" applyBorder="1" applyAlignment="1">
      <alignment horizontal="center" vertical="center"/>
    </xf>
    <xf numFmtId="0" fontId="6" fillId="0" borderId="7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22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58" xfId="0" applyFont="1" applyFill="1" applyBorder="1" applyAlignment="1">
      <alignment horizontal="center" vertical="center"/>
    </xf>
    <xf numFmtId="0" fontId="6" fillId="0" borderId="59" xfId="0" applyFont="1" applyFill="1" applyBorder="1" applyAlignment="1">
      <alignment horizontal="center" vertical="center"/>
    </xf>
    <xf numFmtId="0" fontId="6" fillId="0" borderId="60" xfId="0" applyFont="1" applyFill="1" applyBorder="1" applyAlignment="1">
      <alignment horizontal="center" vertical="center"/>
    </xf>
    <xf numFmtId="0" fontId="6" fillId="0" borderId="79" xfId="0" applyFont="1" applyFill="1" applyBorder="1" applyAlignment="1">
      <alignment horizontal="center" vertical="center"/>
    </xf>
    <xf numFmtId="0" fontId="6" fillId="0" borderId="80" xfId="0" applyFont="1" applyFill="1" applyBorder="1" applyAlignment="1">
      <alignment horizontal="center" vertical="center"/>
    </xf>
    <xf numFmtId="0" fontId="6" fillId="0" borderId="56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81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14" fontId="18" fillId="12" borderId="9" xfId="0" applyNumberFormat="1" applyFont="1" applyFill="1" applyBorder="1" applyAlignment="1">
      <alignment horizontal="center" vertical="center"/>
    </xf>
    <xf numFmtId="0" fontId="18" fillId="6" borderId="17" xfId="0" applyFont="1" applyFill="1" applyBorder="1" applyAlignment="1">
      <alignment horizontal="center"/>
    </xf>
    <xf numFmtId="0" fontId="18" fillId="6" borderId="18" xfId="0" applyFont="1" applyFill="1" applyBorder="1" applyAlignment="1">
      <alignment horizontal="center"/>
    </xf>
    <xf numFmtId="0" fontId="18" fillId="6" borderId="19" xfId="0" applyFont="1" applyFill="1" applyBorder="1" applyAlignment="1">
      <alignment horizontal="center"/>
    </xf>
    <xf numFmtId="0" fontId="18" fillId="3" borderId="56" xfId="0" applyFont="1" applyFill="1" applyBorder="1" applyAlignment="1">
      <alignment horizontal="center"/>
    </xf>
    <xf numFmtId="0" fontId="18" fillId="3" borderId="18" xfId="0" applyFont="1" applyFill="1" applyBorder="1" applyAlignment="1">
      <alignment horizontal="center"/>
    </xf>
    <xf numFmtId="0" fontId="18" fillId="3" borderId="19" xfId="0" applyFont="1" applyFill="1" applyBorder="1" applyAlignment="1">
      <alignment horizontal="center"/>
    </xf>
    <xf numFmtId="0" fontId="21" fillId="0" borderId="18" xfId="0" applyFont="1" applyBorder="1" applyAlignment="1">
      <alignment horizontal="center" vertical="center"/>
    </xf>
    <xf numFmtId="0" fontId="21" fillId="0" borderId="1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7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14" fontId="3" fillId="8" borderId="0" xfId="0" applyNumberFormat="1" applyFont="1" applyFill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14" fontId="3" fillId="8" borderId="62" xfId="0" applyNumberFormat="1" applyFont="1" applyFill="1" applyBorder="1" applyAlignment="1">
      <alignment horizontal="center" vertical="center"/>
    </xf>
    <xf numFmtId="14" fontId="3" fillId="8" borderId="45" xfId="0" applyNumberFormat="1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/>
    </xf>
    <xf numFmtId="0" fontId="3" fillId="2" borderId="15" xfId="0" applyFont="1" applyFill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20" fillId="16" borderId="76" xfId="2" applyFill="1" applyBorder="1" applyAlignment="1">
      <alignment horizontal="center"/>
    </xf>
    <xf numFmtId="0" fontId="20" fillId="16" borderId="77" xfId="2" applyFill="1" applyBorder="1" applyAlignment="1">
      <alignment horizontal="center"/>
    </xf>
  </cellXfs>
  <cellStyles count="3">
    <cellStyle name="Normal" xfId="0" builtinId="0"/>
    <cellStyle name="Normal 2" xfId="2" xr:uid="{9EE75464-9527-43FC-93B1-1976B2F3C739}"/>
    <cellStyle name="Porcentagem" xfId="1" builtinId="5"/>
  </cellStyles>
  <dxfs count="137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66" formatCode="m/d/yy\ h:mm:ss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1499679555650502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4610F"/>
      <color rgb="FFF8DA40"/>
      <color rgb="FFC4C2C4"/>
      <color rgb="FF55575A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47625</xdr:rowOff>
    </xdr:from>
    <xdr:to>
      <xdr:col>3</xdr:col>
      <xdr:colOff>266700</xdr:colOff>
      <xdr:row>2</xdr:row>
      <xdr:rowOff>69406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8B4AB79-05DF-4FBB-9BBA-A3EE5E8CB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7625"/>
          <a:ext cx="2276475" cy="228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FA2FA9-DBA8-4009-A836-07A467908784}" name="Table1" displayName="Table1" ref="A1:BS5" totalsRowShown="0" dataDxfId="71">
  <autoFilter ref="A1:BS5" xr:uid="{D19246D2-4F99-4392-88F7-F8FBB96401F6}"/>
  <tableColumns count="71">
    <tableColumn id="1" xr3:uid="{339D73E1-8069-4EBB-BBFE-36E2C4D02BF6}" name="ID" dataDxfId="70"/>
    <tableColumn id="2" xr3:uid="{EF478EC5-7B2A-4A7D-AA05-4734B7A212C3}" name="Hora de início" dataDxfId="69"/>
    <tableColumn id="3" xr3:uid="{8BDA7C73-28C4-4DBA-A961-53114A7D89C6}" name="Hora de conclusão" dataDxfId="68"/>
    <tableColumn id="4" xr3:uid="{82EA5A8C-4BAA-4522-B92C-182AC73E6207}" name="Email" dataDxfId="67"/>
    <tableColumn id="5" xr3:uid="{64A19533-9703-42EA-A9D1-48A037C5760F}" name="Nome" dataDxfId="66"/>
    <tableColumn id="6" xr3:uid="{2B37549B-331B-4630-9763-96C057786002}" name="PM-36" dataDxfId="65"/>
    <tableColumn id="7" xr3:uid="{CCACE44A-1B46-4E3A-922A-C8122E4E7687}" name="PM-46" dataDxfId="64"/>
    <tableColumn id="8" xr3:uid="{F4BE00CC-13D7-44A7-AC6F-C1C071A998E1}" name="PM-47" dataDxfId="63"/>
    <tableColumn id="9" xr3:uid="{31EB2A85-49CF-4817-BB7D-26D4300BD5F2}" name="PM-48" dataDxfId="62"/>
    <tableColumn id="10" xr3:uid="{F9D128B6-402C-4608-8CD5-FC72B7FC03E2}" name="PM-70" dataDxfId="61"/>
    <tableColumn id="11" xr3:uid="{DB47FA7A-A342-4C2E-A1A6-112B177F0CF0}" name="PM-702" dataDxfId="60"/>
    <tableColumn id="12" xr3:uid="{148D94F8-A360-4E97-95DE-2B4604884B07}" name="PM-72" dataDxfId="59"/>
    <tableColumn id="13" xr3:uid="{15CF41C0-99D4-43BB-96DD-E1485BD1C0A8}" name="PM-73" dataDxfId="58"/>
    <tableColumn id="14" xr3:uid="{0C54AC03-199D-4CF5-976D-21F83740AA7B}" name="PM-74" dataDxfId="57"/>
    <tableColumn id="15" xr3:uid="{7A440EE2-F1C0-4297-B360-348100891DD0}" name="PM-75" dataDxfId="56"/>
    <tableColumn id="16" xr3:uid="{39EB0C0C-5873-4340-A18B-D538AD739287}" name="PM-79" dataDxfId="55"/>
    <tableColumn id="17" xr3:uid="{EEC616C4-68F5-4DBF-8779-5756EAE90EF4}" name="PM-85" dataDxfId="54"/>
    <tableColumn id="18" xr3:uid="{24FB18C0-C6B8-4FCC-B70A-5FA7989F5DF2}" name="PM-94" dataDxfId="53"/>
    <tableColumn id="19" xr3:uid="{AA1F2FDF-A71F-420A-810F-5E7E26C7FD74}" name="PM-95" dataDxfId="52"/>
    <tableColumn id="20" xr3:uid="{12949BE2-F495-420A-95EB-E2CF001FD91C}" name="PM-96" dataDxfId="51"/>
    <tableColumn id="21" xr3:uid="{F8EC38F6-6368-4342-946E-EF71D9BE30A1}" name="PM-97" dataDxfId="50"/>
    <tableColumn id="22" xr3:uid="{776A5574-7784-4F0F-B18C-D9331EED76E8}" name="PM-98" dataDxfId="49"/>
    <tableColumn id="23" xr3:uid="{EC8B29AD-8770-4388-98A3-5805DC04D579}" name="PM-99" dataDxfId="48"/>
    <tableColumn id="24" xr3:uid="{BC67B48F-6664-4D9B-8A4E-195A00F5A439}" name="PM-93" dataDxfId="47"/>
    <tableColumn id="25" xr3:uid="{7972524A-C2CE-44B4-9931-7854A7AA107E}" name="PM-100" dataDxfId="46"/>
    <tableColumn id="26" xr3:uid="{D6E496D4-B84C-4865-9BA8-CCDF766C2E58}" name="PM-107" dataDxfId="45"/>
    <tableColumn id="27" xr3:uid="{A8650453-583C-4E16-8834-F5015183974C}" name="PM-109" dataDxfId="44"/>
    <tableColumn id="28" xr3:uid="{7FC1A76A-8C96-4A24-88E1-7F3979F54E81}" name="PM-110" dataDxfId="43"/>
    <tableColumn id="29" xr3:uid="{6D812AFF-75AF-43B7-BF44-8E62C8A1A178}" name="PM-111" dataDxfId="42"/>
    <tableColumn id="30" xr3:uid="{DFEC03E8-E1BB-4369-AB82-1F8C4701A69B}" name="PM-112" dataDxfId="41"/>
    <tableColumn id="31" xr3:uid="{52537AB7-BFD2-4EF6-97B4-09E8BC774A15}" name="PM-113" dataDxfId="40"/>
    <tableColumn id="32" xr3:uid="{21C126E3-7F3F-423F-BE2F-46FAEDB568CC}" name="PM-114" dataDxfId="39"/>
    <tableColumn id="33" xr3:uid="{6AD3B61E-C19F-4516-A3CC-B04A7FD8BA47}" name="PM-115" dataDxfId="38"/>
    <tableColumn id="34" xr3:uid="{4483AF32-1993-4F31-B0DB-692B88C0D310}" name="PM-116" dataDxfId="37"/>
    <tableColumn id="35" xr3:uid="{691C823F-1816-4A45-B4D2-DC6442B4699D}" name="PM-117" dataDxfId="36"/>
    <tableColumn id="36" xr3:uid="{72ECD3EA-3FD2-44E6-8873-FC890C9FEE27}" name="PM-118" dataDxfId="35"/>
    <tableColumn id="37" xr3:uid="{7EC61402-2CC3-4118-8254-5D4753E446D0}" name="PM-119" dataDxfId="34"/>
    <tableColumn id="38" xr3:uid="{6408E781-227E-492A-934F-93A91C6A3EA6}" name="PM-120" dataDxfId="33"/>
    <tableColumn id="39" xr3:uid="{35D49412-4F0B-4F43-9182-D5AE8C9612A2}" name="PM-121" dataDxfId="32"/>
    <tableColumn id="40" xr3:uid="{FCA92479-9EC9-4D12-B242-46D97921A212}" name="PM-122" dataDxfId="31"/>
    <tableColumn id="41" xr3:uid="{73FFBCEE-8032-489C-B01B-D4559E6A2BD3}" name="PM-123" dataDxfId="30"/>
    <tableColumn id="42" xr3:uid="{9B26A55E-2FC4-4635-B18A-1F94ABCA1291}" name="PM-124" dataDxfId="29"/>
    <tableColumn id="43" xr3:uid="{6774D26D-5A44-40E2-83A1-ECB90975C6A9}" name="PM-125" dataDxfId="28"/>
    <tableColumn id="44" xr3:uid="{D7259E1E-755D-40DA-B993-31525E39141F}" name="PM-126" dataDxfId="27"/>
    <tableColumn id="45" xr3:uid="{437DBA76-0FEE-40FE-B952-9C3248360515}" name="PM-127" dataDxfId="26"/>
    <tableColumn id="46" xr3:uid="{04C7E0E6-4930-40CA-A358-DF21278F49B7}" name="PM-128" dataDxfId="25"/>
    <tableColumn id="47" xr3:uid="{3B51D8E5-EC02-42B4-8D56-865D6FFC5206}" name="PM-129" dataDxfId="24"/>
    <tableColumn id="48" xr3:uid="{55BCB800-F37A-4521-8CDB-40A83ACB0769}" name="PM-130" dataDxfId="23"/>
    <tableColumn id="49" xr3:uid="{7E6BE4DC-812C-4A10-BABB-4D6189AA3179}" name="PM-131" dataDxfId="22"/>
    <tableColumn id="50" xr3:uid="{94BD8767-5224-4B20-B2E9-A0D428692527}" name="PM-132" dataDxfId="21"/>
    <tableColumn id="51" xr3:uid="{16A42D43-6D40-4B88-9FAE-23845CF07F85}" name="PM-133" dataDxfId="20"/>
    <tableColumn id="52" xr3:uid="{EEAA2DC0-28B4-4451-B0FB-067281A217D9}" name="PM-134" dataDxfId="19"/>
    <tableColumn id="53" xr3:uid="{1BB045D8-2221-42C0-A3C6-32741B848795}" name="PM-135" dataDxfId="18"/>
    <tableColumn id="54" xr3:uid="{2D7D6EA3-48D9-42FD-AA6A-03406787ABE7}" name="PM-136" dataDxfId="17"/>
    <tableColumn id="55" xr3:uid="{BBF41C00-ED79-4137-B206-6779BC7DCDAE}" name="PM-137" dataDxfId="16"/>
    <tableColumn id="56" xr3:uid="{D193D7A8-85A9-4015-807F-AC0D6B0B9B51}" name="PM-138" dataDxfId="15"/>
    <tableColumn id="57" xr3:uid="{DB058AC7-160E-43B5-8848-579F166B583F}" name="PM-139" dataDxfId="14"/>
    <tableColumn id="58" xr3:uid="{2E0ECD29-A235-4536-A2E1-951C24842A6A}" name="PM-140" dataDxfId="13"/>
    <tableColumn id="59" xr3:uid="{6D577DB4-C62E-45D9-B049-7EFADE964599}" name="PM-141" dataDxfId="12"/>
    <tableColumn id="60" xr3:uid="{83C43119-9946-449C-BC1D-E2C40A0B26EF}" name="PM-142" dataDxfId="11"/>
    <tableColumn id="61" xr3:uid="{8DA5ECFC-383C-4D8C-9B70-76A5D05F738C}" name="PM-143" dataDxfId="10"/>
    <tableColumn id="62" xr3:uid="{88AEA9BF-A12E-4DD0-ACE3-CFB8FEB641AA}" name="PM-144" dataDxfId="9"/>
    <tableColumn id="63" xr3:uid="{372AA9EE-A986-4AD0-8B63-531AA3B26A3C}" name="PM-145" dataDxfId="8"/>
    <tableColumn id="64" xr3:uid="{09663FC1-7730-4F82-8F24-AACE4BBE1519}" name="PO-01" dataDxfId="7"/>
    <tableColumn id="65" xr3:uid="{D2B3F44E-9C35-4E3E-867D-7FA40E72B28E}" name="PO-02" dataDxfId="6"/>
    <tableColumn id="66" xr3:uid="{1CBCCCAD-641A-43D9-82D7-4EAD7A4745E0}" name="PO-03" dataDxfId="5"/>
    <tableColumn id="67" xr3:uid="{4C7CDC68-CC25-47BD-865F-56CE0DBE1C03}" name="PO-04" dataDxfId="4"/>
    <tableColumn id="68" xr3:uid="{71ECB740-3CE5-40F6-94D5-0C470D18812F}" name="Hora Término:" dataDxfId="3"/>
    <tableColumn id="69" xr3:uid="{8F078EBF-0E9D-411E-A628-F7CB824A5254}" name="Sistema em funcionamento ao sair do site?" dataDxfId="2"/>
    <tableColumn id="70" xr3:uid="{A123A96E-C984-43AF-9905-E80864DF9EF5}" name="Caso tenha selecionado a opção &quot;não&quot;, descreva o motivo abaixo" dataDxfId="1"/>
    <tableColumn id="71" xr3:uid="{DD8E750A-104A-49D7-9774-4A90E77938C4}" name="Comentário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751B-FBA4-46BD-876E-621478993BFF}">
  <sheetPr>
    <tabColor theme="5" tint="0.39997558519241921"/>
  </sheetPr>
  <dimension ref="A1:BY148"/>
  <sheetViews>
    <sheetView zoomScale="85" zoomScaleNormal="85" workbookViewId="0">
      <selection activeCell="N45" sqref="N45"/>
    </sheetView>
  </sheetViews>
  <sheetFormatPr defaultRowHeight="14.5" x14ac:dyDescent="0.35"/>
  <cols>
    <col min="1" max="1" width="3.54296875" style="33" customWidth="1"/>
    <col min="2" max="2" width="17.08984375" customWidth="1"/>
    <col min="3" max="3" width="11.7265625" customWidth="1"/>
    <col min="4" max="4" width="11.90625" customWidth="1"/>
    <col min="5" max="5" width="11.7265625" customWidth="1"/>
    <col min="6" max="7" width="13.36328125" customWidth="1"/>
    <col min="8" max="8" width="12.26953125" bestFit="1" customWidth="1"/>
    <col min="9" max="10" width="11.54296875" customWidth="1"/>
    <col min="11" max="12" width="13" customWidth="1"/>
    <col min="13" max="18" width="11.81640625" customWidth="1"/>
    <col min="19" max="19" width="13.54296875" customWidth="1"/>
    <col min="20" max="22" width="14.08984375" customWidth="1"/>
    <col min="23" max="24" width="13.08984375" customWidth="1"/>
    <col min="25" max="25" width="12" customWidth="1"/>
    <col min="26" max="26" width="8.90625" customWidth="1"/>
    <col min="27" max="27" width="12.6328125" customWidth="1"/>
    <col min="28" max="28" width="12.08984375" customWidth="1"/>
    <col min="29" max="29" width="9.453125" customWidth="1"/>
    <col min="30" max="30" width="14.81640625" customWidth="1"/>
    <col min="31" max="32" width="14.90625" customWidth="1"/>
    <col min="33" max="33" width="11.08984375" customWidth="1"/>
    <col min="34" max="34" width="12.54296875" customWidth="1"/>
    <col min="35" max="35" width="15.7265625" customWidth="1"/>
    <col min="36" max="36" width="10.08984375" customWidth="1"/>
    <col min="37" max="37" width="10.453125" customWidth="1"/>
    <col min="38" max="38" width="11.1796875" customWidth="1"/>
    <col min="39" max="39" width="10.26953125" customWidth="1"/>
    <col min="40" max="40" width="10.08984375" customWidth="1"/>
    <col min="41" max="41" width="9.36328125" customWidth="1"/>
    <col min="42" max="42" width="12" customWidth="1"/>
    <col min="43" max="43" width="12.90625" customWidth="1"/>
    <col min="44" max="44" width="10.1796875" customWidth="1"/>
    <col min="45" max="45" width="9.1796875" customWidth="1"/>
    <col min="46" max="46" width="13.7265625" customWidth="1"/>
    <col min="47" max="48" width="12.1796875" customWidth="1"/>
    <col min="49" max="49" width="14.6328125" customWidth="1"/>
    <col min="50" max="50" width="11.54296875" customWidth="1"/>
    <col min="51" max="52" width="11.453125" customWidth="1"/>
    <col min="53" max="53" width="13.7265625" customWidth="1"/>
    <col min="54" max="54" width="11.453125" customWidth="1"/>
    <col min="55" max="55" width="13.36328125" customWidth="1"/>
  </cols>
  <sheetData>
    <row r="1" spans="1:77" ht="8.5" customHeight="1" x14ac:dyDescent="0.35"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</row>
    <row r="2" spans="1:77" ht="8.5" customHeight="1" x14ac:dyDescent="0.35"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</row>
    <row r="3" spans="1:77" ht="9" customHeight="1" thickBot="1" x14ac:dyDescent="0.4"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</row>
    <row r="4" spans="1:77" s="48" customFormat="1" ht="15" thickBot="1" x14ac:dyDescent="0.4">
      <c r="A4" s="45"/>
      <c r="B4" s="46"/>
      <c r="C4" s="241" t="s">
        <v>125</v>
      </c>
      <c r="D4" s="239"/>
      <c r="E4" s="239"/>
      <c r="F4" s="239"/>
      <c r="G4" s="239"/>
      <c r="H4" s="240"/>
      <c r="I4" s="239" t="s">
        <v>126</v>
      </c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39"/>
      <c r="AF4" s="239"/>
      <c r="AG4" s="239"/>
      <c r="AH4" s="242"/>
      <c r="AI4" s="243"/>
      <c r="AJ4" s="239" t="s">
        <v>238</v>
      </c>
      <c r="AK4" s="239"/>
      <c r="AL4" s="239"/>
      <c r="AM4" s="239"/>
      <c r="AN4" s="239"/>
      <c r="AO4" s="239"/>
      <c r="AP4" s="239"/>
      <c r="AQ4" s="239"/>
      <c r="AR4" s="239"/>
      <c r="AS4" s="239"/>
      <c r="AT4" s="239"/>
      <c r="AU4" s="239"/>
      <c r="AV4" s="239"/>
      <c r="AW4" s="239"/>
      <c r="AX4" s="239"/>
      <c r="AY4" s="239"/>
      <c r="AZ4" s="239"/>
      <c r="BA4" s="239"/>
      <c r="BB4" s="239"/>
      <c r="BC4" s="240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</row>
    <row r="5" spans="1:77" s="48" customFormat="1" ht="33" customHeight="1" thickBot="1" x14ac:dyDescent="0.4">
      <c r="A5" s="45"/>
      <c r="B5" s="227" t="s">
        <v>127</v>
      </c>
      <c r="C5" s="229" t="s">
        <v>130</v>
      </c>
      <c r="D5" s="231" t="s">
        <v>131</v>
      </c>
      <c r="E5" s="227" t="s">
        <v>132</v>
      </c>
      <c r="F5" s="231" t="s">
        <v>162</v>
      </c>
      <c r="G5" s="231" t="s">
        <v>240</v>
      </c>
      <c r="H5" s="233" t="s">
        <v>236</v>
      </c>
      <c r="I5" s="229" t="s">
        <v>133</v>
      </c>
      <c r="J5" s="235" t="s">
        <v>134</v>
      </c>
      <c r="K5" s="249" t="s">
        <v>237</v>
      </c>
      <c r="L5" s="231" t="s">
        <v>329</v>
      </c>
      <c r="M5" s="231" t="s">
        <v>231</v>
      </c>
      <c r="N5" s="223" t="s">
        <v>136</v>
      </c>
      <c r="O5" s="224"/>
      <c r="P5" s="224"/>
      <c r="Q5" s="224"/>
      <c r="R5" s="224"/>
      <c r="S5" s="225" t="s">
        <v>140</v>
      </c>
      <c r="T5" s="226"/>
      <c r="U5" s="231" t="s">
        <v>226</v>
      </c>
      <c r="V5" s="251" t="s">
        <v>227</v>
      </c>
      <c r="W5" s="231" t="s">
        <v>233</v>
      </c>
      <c r="X5" s="244" t="s">
        <v>143</v>
      </c>
      <c r="Y5" s="221"/>
      <c r="Z5" s="221"/>
      <c r="AA5" s="221"/>
      <c r="AB5" s="221"/>
      <c r="AC5" s="222"/>
      <c r="AD5" s="247" t="s">
        <v>234</v>
      </c>
      <c r="AE5" s="231" t="s">
        <v>222</v>
      </c>
      <c r="AF5" s="231" t="s">
        <v>232</v>
      </c>
      <c r="AG5" s="245" t="s">
        <v>235</v>
      </c>
      <c r="AH5" s="231" t="s">
        <v>223</v>
      </c>
      <c r="AI5" s="218" t="s">
        <v>224</v>
      </c>
      <c r="AJ5" s="220" t="s">
        <v>239</v>
      </c>
      <c r="AK5" s="221"/>
      <c r="AL5" s="221"/>
      <c r="AM5" s="222"/>
      <c r="AN5" s="253" t="s">
        <v>328</v>
      </c>
      <c r="AO5" s="254"/>
      <c r="AP5" s="254"/>
      <c r="AQ5" s="254"/>
      <c r="AR5" s="254"/>
      <c r="AS5" s="254"/>
      <c r="AT5" s="254"/>
      <c r="AU5" s="254"/>
      <c r="AV5" s="254"/>
      <c r="AW5" s="254"/>
      <c r="AX5" s="254"/>
      <c r="AY5" s="254"/>
      <c r="AZ5" s="254"/>
      <c r="BA5" s="255"/>
      <c r="BB5" s="249" t="s">
        <v>235</v>
      </c>
      <c r="BC5" s="237" t="s">
        <v>128</v>
      </c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</row>
    <row r="6" spans="1:77" s="48" customFormat="1" ht="71" customHeight="1" thickBot="1" x14ac:dyDescent="0.4">
      <c r="A6" s="49" t="s">
        <v>219</v>
      </c>
      <c r="B6" s="228"/>
      <c r="C6" s="230"/>
      <c r="D6" s="232"/>
      <c r="E6" s="228"/>
      <c r="F6" s="232"/>
      <c r="G6" s="232"/>
      <c r="H6" s="234"/>
      <c r="I6" s="230"/>
      <c r="J6" s="236"/>
      <c r="K6" s="250"/>
      <c r="L6" s="232"/>
      <c r="M6" s="232"/>
      <c r="N6" s="42" t="s">
        <v>135</v>
      </c>
      <c r="O6" s="42" t="s">
        <v>225</v>
      </c>
      <c r="P6" s="42" t="s">
        <v>137</v>
      </c>
      <c r="Q6" s="42" t="s">
        <v>138</v>
      </c>
      <c r="R6" s="42" t="s">
        <v>139</v>
      </c>
      <c r="S6" s="42" t="s">
        <v>141</v>
      </c>
      <c r="T6" s="43" t="s">
        <v>142</v>
      </c>
      <c r="U6" s="232"/>
      <c r="V6" s="252"/>
      <c r="W6" s="232"/>
      <c r="X6" s="43" t="s">
        <v>145</v>
      </c>
      <c r="Y6" s="43" t="s">
        <v>144</v>
      </c>
      <c r="Z6" s="43" t="s">
        <v>148</v>
      </c>
      <c r="AA6" s="43" t="s">
        <v>146</v>
      </c>
      <c r="AB6" s="43" t="s">
        <v>147</v>
      </c>
      <c r="AC6" s="43" t="s">
        <v>148</v>
      </c>
      <c r="AD6" s="248"/>
      <c r="AE6" s="232"/>
      <c r="AF6" s="232"/>
      <c r="AG6" s="246"/>
      <c r="AH6" s="232"/>
      <c r="AI6" s="219"/>
      <c r="AJ6" s="44" t="s">
        <v>149</v>
      </c>
      <c r="AK6" s="43" t="s">
        <v>150</v>
      </c>
      <c r="AL6" s="42" t="s">
        <v>151</v>
      </c>
      <c r="AM6" s="42" t="s">
        <v>152</v>
      </c>
      <c r="AN6" s="42" t="s">
        <v>157</v>
      </c>
      <c r="AO6" s="42" t="s">
        <v>158</v>
      </c>
      <c r="AP6" s="42" t="s">
        <v>159</v>
      </c>
      <c r="AQ6" s="42" t="s">
        <v>160</v>
      </c>
      <c r="AR6" s="42" t="s">
        <v>153</v>
      </c>
      <c r="AS6" s="42" t="s">
        <v>154</v>
      </c>
      <c r="AT6" s="42" t="s">
        <v>155</v>
      </c>
      <c r="AU6" s="42" t="s">
        <v>156</v>
      </c>
      <c r="AV6" s="42" t="s">
        <v>163</v>
      </c>
      <c r="AW6" s="42" t="s">
        <v>164</v>
      </c>
      <c r="AX6" s="42" t="s">
        <v>167</v>
      </c>
      <c r="AY6" s="42" t="s">
        <v>165</v>
      </c>
      <c r="AZ6" s="42" t="s">
        <v>168</v>
      </c>
      <c r="BA6" s="42" t="s">
        <v>169</v>
      </c>
      <c r="BB6" s="250"/>
      <c r="BC6" s="238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</row>
    <row r="7" spans="1:77" ht="15" customHeight="1" thickBot="1" x14ac:dyDescent="0.4">
      <c r="A7" s="34">
        <v>1</v>
      </c>
      <c r="B7" s="29">
        <v>43602.40625</v>
      </c>
      <c r="C7" s="22">
        <v>38</v>
      </c>
      <c r="D7" s="52">
        <v>13</v>
      </c>
      <c r="E7" s="53">
        <v>29</v>
      </c>
      <c r="F7" s="53">
        <v>10</v>
      </c>
      <c r="G7" s="53">
        <f>D7</f>
        <v>13</v>
      </c>
      <c r="H7" s="24">
        <f>F7</f>
        <v>10</v>
      </c>
      <c r="I7" s="22">
        <v>228</v>
      </c>
      <c r="J7" s="16" t="s">
        <v>129</v>
      </c>
      <c r="K7" s="17">
        <f>I7</f>
        <v>228</v>
      </c>
      <c r="L7" s="17">
        <f>K7/H7</f>
        <v>22.8</v>
      </c>
      <c r="M7" s="18" t="s">
        <v>129</v>
      </c>
      <c r="N7" s="19">
        <v>5</v>
      </c>
      <c r="O7" s="19">
        <v>4</v>
      </c>
      <c r="P7" s="19">
        <v>3.5</v>
      </c>
      <c r="Q7" s="19">
        <v>78</v>
      </c>
      <c r="R7" s="19">
        <v>3.5</v>
      </c>
      <c r="S7" s="19">
        <v>20</v>
      </c>
      <c r="T7" s="19">
        <v>15</v>
      </c>
      <c r="U7" s="19">
        <v>16</v>
      </c>
      <c r="V7" s="19" t="s">
        <v>129</v>
      </c>
      <c r="W7" s="19">
        <v>40</v>
      </c>
      <c r="X7" s="19">
        <v>18</v>
      </c>
      <c r="Y7" s="19">
        <v>10</v>
      </c>
      <c r="Z7" s="19">
        <f>X7-Y7</f>
        <v>8</v>
      </c>
      <c r="AA7" s="19">
        <v>18</v>
      </c>
      <c r="AB7" s="19">
        <v>10</v>
      </c>
      <c r="AC7" s="19">
        <f>AA7-AB7</f>
        <v>8</v>
      </c>
      <c r="AD7" s="19">
        <v>879.9</v>
      </c>
      <c r="AE7" s="18">
        <f t="shared" ref="AE7:AE30" si="0">AD7*K7*0.000001</f>
        <v>0.20061719999999997</v>
      </c>
      <c r="AF7" s="19">
        <f>AE7</f>
        <v>0.20061719999999997</v>
      </c>
      <c r="AG7" s="19">
        <v>1127.55</v>
      </c>
      <c r="AH7" s="18">
        <f t="shared" ref="AH7:AH30" si="1">AG7*K7*0.000001</f>
        <v>0.25708139999999996</v>
      </c>
      <c r="AI7" s="28">
        <f>AH7</f>
        <v>0.25708139999999996</v>
      </c>
      <c r="AJ7" s="20">
        <f>33*0.0689476</f>
        <v>2.2752707999999999</v>
      </c>
      <c r="AK7" s="18">
        <f>33*0.0689476</f>
        <v>2.2752707999999999</v>
      </c>
      <c r="AL7" s="18">
        <f>38*0.0689476</f>
        <v>2.6200087999999999</v>
      </c>
      <c r="AM7" s="18">
        <f>33*0.0689476</f>
        <v>2.2752707999999999</v>
      </c>
      <c r="AN7" s="19" t="s">
        <v>129</v>
      </c>
      <c r="AO7" s="19" t="s">
        <v>129</v>
      </c>
      <c r="AP7" s="18">
        <v>20</v>
      </c>
      <c r="AQ7" s="18">
        <v>25</v>
      </c>
      <c r="AR7" s="19" t="s">
        <v>129</v>
      </c>
      <c r="AS7" s="19" t="s">
        <v>129</v>
      </c>
      <c r="AT7" s="18">
        <v>25</v>
      </c>
      <c r="AU7" s="18">
        <v>30</v>
      </c>
      <c r="AV7" s="18">
        <v>8.1</v>
      </c>
      <c r="AW7" s="19">
        <v>0</v>
      </c>
      <c r="AX7" s="30">
        <v>1</v>
      </c>
      <c r="AY7" s="19">
        <v>0</v>
      </c>
      <c r="AZ7" s="30">
        <v>1</v>
      </c>
      <c r="BA7" s="30">
        <v>1</v>
      </c>
      <c r="BB7" s="19"/>
      <c r="BC7" s="21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</row>
    <row r="8" spans="1:77" ht="15" customHeight="1" thickBot="1" x14ac:dyDescent="0.4">
      <c r="A8" s="34">
        <v>2</v>
      </c>
      <c r="B8" s="29">
        <v>43609.357638888891</v>
      </c>
      <c r="C8" s="10">
        <v>208</v>
      </c>
      <c r="D8" s="54">
        <v>75</v>
      </c>
      <c r="E8" s="51">
        <v>160</v>
      </c>
      <c r="F8" s="51">
        <v>58</v>
      </c>
      <c r="G8" s="51">
        <f>D8-D7</f>
        <v>62</v>
      </c>
      <c r="H8" s="25">
        <f>F8-F7</f>
        <v>48</v>
      </c>
      <c r="I8" s="10">
        <v>844</v>
      </c>
      <c r="J8" s="2" t="s">
        <v>129</v>
      </c>
      <c r="K8" s="3">
        <f t="shared" ref="K8:K27" si="2">I8-I7</f>
        <v>616</v>
      </c>
      <c r="L8" s="17">
        <f t="shared" ref="L8:L41" si="3">K8/H8</f>
        <v>12.833333333333334</v>
      </c>
      <c r="M8" s="18">
        <f t="shared" ref="M8:M29" si="4">K8/(_xlfn.DAYS(B8,B7)*24)</f>
        <v>3.6666666666666665</v>
      </c>
      <c r="N8" s="5">
        <v>11</v>
      </c>
      <c r="O8" s="5">
        <v>6.2</v>
      </c>
      <c r="P8" s="5">
        <v>5.8</v>
      </c>
      <c r="Q8" s="5">
        <v>75</v>
      </c>
      <c r="R8" s="5">
        <v>5.8</v>
      </c>
      <c r="S8" s="5">
        <v>22</v>
      </c>
      <c r="T8" s="5">
        <v>15.5</v>
      </c>
      <c r="U8" s="5">
        <v>16</v>
      </c>
      <c r="V8" s="5" t="s">
        <v>129</v>
      </c>
      <c r="W8" s="5">
        <v>41</v>
      </c>
      <c r="X8" s="5">
        <v>17</v>
      </c>
      <c r="Y8" s="5">
        <v>6</v>
      </c>
      <c r="Z8" s="5">
        <f>X8-Y8</f>
        <v>11</v>
      </c>
      <c r="AA8" s="5">
        <v>17</v>
      </c>
      <c r="AB8" s="5">
        <v>6</v>
      </c>
      <c r="AC8" s="5">
        <f>AA8-AB8</f>
        <v>11</v>
      </c>
      <c r="AD8" s="19">
        <v>879.9</v>
      </c>
      <c r="AE8" s="18">
        <f t="shared" si="0"/>
        <v>0.54201840000000001</v>
      </c>
      <c r="AF8" s="19">
        <f>AF7+AE8</f>
        <v>0.74263559999999995</v>
      </c>
      <c r="AG8" s="19">
        <v>1127.55</v>
      </c>
      <c r="AH8" s="18">
        <f t="shared" si="1"/>
        <v>0.69457079999999993</v>
      </c>
      <c r="AI8" s="7">
        <f>AI7+AH8</f>
        <v>0.95165219999999984</v>
      </c>
      <c r="AJ8" s="6">
        <f>35*0.0689476</f>
        <v>2.4131659999999999</v>
      </c>
      <c r="AK8" s="4">
        <f>35*0.0689476</f>
        <v>2.4131659999999999</v>
      </c>
      <c r="AL8" s="4">
        <f>37*0.0689476</f>
        <v>2.5510611999999999</v>
      </c>
      <c r="AM8" s="4">
        <f>35*0.0689476</f>
        <v>2.4131659999999999</v>
      </c>
      <c r="AN8" s="5" t="s">
        <v>129</v>
      </c>
      <c r="AO8" s="5" t="s">
        <v>129</v>
      </c>
      <c r="AP8" s="4">
        <v>21</v>
      </c>
      <c r="AQ8" s="4">
        <v>26</v>
      </c>
      <c r="AR8" s="5" t="s">
        <v>129</v>
      </c>
      <c r="AS8" s="5" t="s">
        <v>129</v>
      </c>
      <c r="AT8" s="4">
        <v>26</v>
      </c>
      <c r="AU8" s="4">
        <v>28</v>
      </c>
      <c r="AV8" s="4">
        <v>9.6</v>
      </c>
      <c r="AW8" s="5">
        <v>0</v>
      </c>
      <c r="AX8" s="31">
        <v>1</v>
      </c>
      <c r="AY8" s="5">
        <v>0</v>
      </c>
      <c r="AZ8" s="31">
        <v>1</v>
      </c>
      <c r="BA8" s="31">
        <v>1</v>
      </c>
      <c r="BB8" s="5"/>
      <c r="BC8" s="9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</row>
    <row r="9" spans="1:77" ht="15" customHeight="1" thickBot="1" x14ac:dyDescent="0.4">
      <c r="A9" s="34">
        <v>3</v>
      </c>
      <c r="B9" s="29">
        <v>43616.555555555555</v>
      </c>
      <c r="C9" s="10" t="s">
        <v>129</v>
      </c>
      <c r="D9" s="54">
        <v>119</v>
      </c>
      <c r="E9" s="51">
        <v>260</v>
      </c>
      <c r="F9" s="51">
        <v>104</v>
      </c>
      <c r="G9" s="51">
        <f t="shared" ref="G9:G30" si="5">D9-D8</f>
        <v>44</v>
      </c>
      <c r="H9" s="25">
        <f t="shared" ref="H9:H50" si="6">F9-F8</f>
        <v>46</v>
      </c>
      <c r="I9" s="10">
        <v>1369.47</v>
      </c>
      <c r="J9" s="2">
        <v>1369.47</v>
      </c>
      <c r="K9" s="3">
        <f t="shared" si="2"/>
        <v>525.47</v>
      </c>
      <c r="L9" s="17">
        <f t="shared" si="3"/>
        <v>11.423260869565217</v>
      </c>
      <c r="M9" s="18">
        <f t="shared" si="4"/>
        <v>3.1277976190476191</v>
      </c>
      <c r="N9" s="5" t="s">
        <v>129</v>
      </c>
      <c r="O9" s="5" t="s">
        <v>129</v>
      </c>
      <c r="P9" s="5" t="s">
        <v>129</v>
      </c>
      <c r="Q9" s="5" t="s">
        <v>129</v>
      </c>
      <c r="R9" s="5" t="s">
        <v>129</v>
      </c>
      <c r="S9" s="5" t="s">
        <v>129</v>
      </c>
      <c r="T9" s="5" t="s">
        <v>129</v>
      </c>
      <c r="U9" s="5" t="s">
        <v>129</v>
      </c>
      <c r="V9" s="5">
        <v>0.5</v>
      </c>
      <c r="W9" s="5" t="s">
        <v>129</v>
      </c>
      <c r="X9" s="5" t="s">
        <v>129</v>
      </c>
      <c r="Y9" s="5" t="s">
        <v>129</v>
      </c>
      <c r="Z9" s="5"/>
      <c r="AA9" s="5" t="s">
        <v>129</v>
      </c>
      <c r="AB9" s="5" t="s">
        <v>129</v>
      </c>
      <c r="AC9" s="5"/>
      <c r="AD9" s="19">
        <v>879.9</v>
      </c>
      <c r="AE9" s="18">
        <f t="shared" si="0"/>
        <v>0.46236105299999997</v>
      </c>
      <c r="AF9" s="19">
        <f t="shared" ref="AF9:AF18" si="7">AF8+AE9</f>
        <v>1.2049966529999998</v>
      </c>
      <c r="AG9" s="19">
        <v>1127.55</v>
      </c>
      <c r="AH9" s="18">
        <f t="shared" si="1"/>
        <v>0.5924936985</v>
      </c>
      <c r="AI9" s="7">
        <f>AI8+AH9</f>
        <v>1.5441458984999998</v>
      </c>
      <c r="AJ9" s="5" t="s">
        <v>129</v>
      </c>
      <c r="AK9" s="5" t="s">
        <v>129</v>
      </c>
      <c r="AL9" s="5" t="s">
        <v>129</v>
      </c>
      <c r="AM9" s="5" t="s">
        <v>129</v>
      </c>
      <c r="AN9" s="5" t="s">
        <v>129</v>
      </c>
      <c r="AO9" s="5" t="s">
        <v>129</v>
      </c>
      <c r="AP9" s="5" t="s">
        <v>129</v>
      </c>
      <c r="AQ9" s="5" t="s">
        <v>129</v>
      </c>
      <c r="AR9" s="5" t="s">
        <v>129</v>
      </c>
      <c r="AS9" s="5" t="s">
        <v>129</v>
      </c>
      <c r="AT9" s="5" t="s">
        <v>129</v>
      </c>
      <c r="AU9" s="5" t="s">
        <v>129</v>
      </c>
      <c r="AV9" s="5" t="s">
        <v>129</v>
      </c>
      <c r="AW9" s="5" t="s">
        <v>129</v>
      </c>
      <c r="AX9" s="5" t="s">
        <v>129</v>
      </c>
      <c r="AY9" s="5" t="s">
        <v>129</v>
      </c>
      <c r="AZ9" s="5" t="s">
        <v>129</v>
      </c>
      <c r="BA9" s="5" t="s">
        <v>129</v>
      </c>
      <c r="BB9" s="5"/>
      <c r="BC9" s="9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</row>
    <row r="10" spans="1:77" ht="15" customHeight="1" thickBot="1" x14ac:dyDescent="0.4">
      <c r="A10" s="34">
        <v>4</v>
      </c>
      <c r="B10" s="29">
        <v>43623.555555555555</v>
      </c>
      <c r="C10" s="10" t="s">
        <v>129</v>
      </c>
      <c r="D10" s="54">
        <v>144</v>
      </c>
      <c r="E10" s="51">
        <v>407</v>
      </c>
      <c r="F10" s="51">
        <v>176</v>
      </c>
      <c r="G10" s="51">
        <f t="shared" si="5"/>
        <v>25</v>
      </c>
      <c r="H10" s="25">
        <f t="shared" si="6"/>
        <v>72</v>
      </c>
      <c r="I10" s="10">
        <v>1728.26</v>
      </c>
      <c r="J10" s="2">
        <v>1728.26</v>
      </c>
      <c r="K10" s="3">
        <f t="shared" si="2"/>
        <v>358.78999999999996</v>
      </c>
      <c r="L10" s="17">
        <f t="shared" si="3"/>
        <v>4.983194444444444</v>
      </c>
      <c r="M10" s="18">
        <f t="shared" si="4"/>
        <v>2.1356547619047617</v>
      </c>
      <c r="N10" s="5" t="s">
        <v>129</v>
      </c>
      <c r="O10" s="5" t="s">
        <v>129</v>
      </c>
      <c r="P10" s="5" t="s">
        <v>129</v>
      </c>
      <c r="Q10" s="5" t="s">
        <v>129</v>
      </c>
      <c r="R10" s="5" t="s">
        <v>129</v>
      </c>
      <c r="S10" s="5" t="s">
        <v>129</v>
      </c>
      <c r="T10" s="5" t="s">
        <v>129</v>
      </c>
      <c r="U10" s="5" t="s">
        <v>129</v>
      </c>
      <c r="V10" s="5">
        <v>0.65</v>
      </c>
      <c r="W10" s="5" t="s">
        <v>129</v>
      </c>
      <c r="X10" s="5" t="s">
        <v>129</v>
      </c>
      <c r="Y10" s="5" t="s">
        <v>129</v>
      </c>
      <c r="Z10" s="5"/>
      <c r="AA10" s="5" t="s">
        <v>129</v>
      </c>
      <c r="AB10" s="5" t="s">
        <v>129</v>
      </c>
      <c r="AC10" s="5"/>
      <c r="AD10" s="19">
        <v>879.9</v>
      </c>
      <c r="AE10" s="18">
        <f t="shared" si="0"/>
        <v>0.31569932099999992</v>
      </c>
      <c r="AF10" s="19">
        <f t="shared" si="7"/>
        <v>1.5206959739999997</v>
      </c>
      <c r="AG10" s="19">
        <v>1127.55</v>
      </c>
      <c r="AH10" s="18">
        <f t="shared" si="1"/>
        <v>0.40455366449999991</v>
      </c>
      <c r="AI10" s="7">
        <f t="shared" ref="AI10:AI18" si="8">AI9+AH10</f>
        <v>1.9486995629999997</v>
      </c>
      <c r="AJ10" s="6">
        <v>3.2</v>
      </c>
      <c r="AK10" s="5" t="s">
        <v>129</v>
      </c>
      <c r="AL10" s="4">
        <v>3.2</v>
      </c>
      <c r="AM10" s="5" t="s">
        <v>129</v>
      </c>
      <c r="AN10" s="5" t="s">
        <v>129</v>
      </c>
      <c r="AO10" s="5" t="s">
        <v>129</v>
      </c>
      <c r="AP10" s="5" t="s">
        <v>129</v>
      </c>
      <c r="AQ10" s="5" t="s">
        <v>129</v>
      </c>
      <c r="AR10" s="5" t="s">
        <v>129</v>
      </c>
      <c r="AS10" s="5" t="s">
        <v>129</v>
      </c>
      <c r="AT10" s="5" t="s">
        <v>129</v>
      </c>
      <c r="AU10" s="5" t="s">
        <v>129</v>
      </c>
      <c r="AV10" s="5" t="s">
        <v>129</v>
      </c>
      <c r="AW10" s="5" t="s">
        <v>129</v>
      </c>
      <c r="AX10" s="5" t="s">
        <v>129</v>
      </c>
      <c r="AY10" s="27" t="s">
        <v>129</v>
      </c>
      <c r="AZ10" s="5" t="s">
        <v>129</v>
      </c>
      <c r="BA10" s="5" t="s">
        <v>129</v>
      </c>
      <c r="BB10" s="5"/>
      <c r="BC10" s="9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</row>
    <row r="11" spans="1:77" ht="15" customHeight="1" thickBot="1" x14ac:dyDescent="0.4">
      <c r="A11" s="34">
        <v>5</v>
      </c>
      <c r="B11" s="29">
        <v>43630.555555555555</v>
      </c>
      <c r="C11" s="10" t="s">
        <v>129</v>
      </c>
      <c r="D11" s="54">
        <v>156</v>
      </c>
      <c r="E11" s="51">
        <v>453</v>
      </c>
      <c r="F11" s="51">
        <v>202</v>
      </c>
      <c r="G11" s="51">
        <f t="shared" si="5"/>
        <v>12</v>
      </c>
      <c r="H11" s="25">
        <f t="shared" si="6"/>
        <v>26</v>
      </c>
      <c r="I11" s="10">
        <v>1901.78</v>
      </c>
      <c r="J11" s="2">
        <v>1901.78</v>
      </c>
      <c r="K11" s="3">
        <f t="shared" si="2"/>
        <v>173.51999999999998</v>
      </c>
      <c r="L11" s="17">
        <f t="shared" si="3"/>
        <v>6.6738461538461529</v>
      </c>
      <c r="M11" s="18">
        <f t="shared" si="4"/>
        <v>1.0328571428571427</v>
      </c>
      <c r="N11" s="5" t="s">
        <v>129</v>
      </c>
      <c r="O11" s="5" t="s">
        <v>129</v>
      </c>
      <c r="P11" s="5" t="s">
        <v>129</v>
      </c>
      <c r="Q11" s="5" t="s">
        <v>129</v>
      </c>
      <c r="R11" s="5" t="s">
        <v>129</v>
      </c>
      <c r="S11" s="5" t="s">
        <v>129</v>
      </c>
      <c r="T11" s="5" t="s">
        <v>129</v>
      </c>
      <c r="U11" s="5" t="s">
        <v>129</v>
      </c>
      <c r="V11" s="5">
        <v>0.55000000000000004</v>
      </c>
      <c r="W11" s="5" t="s">
        <v>129</v>
      </c>
      <c r="X11" s="5" t="s">
        <v>129</v>
      </c>
      <c r="Y11" s="5" t="s">
        <v>129</v>
      </c>
      <c r="Z11" s="5"/>
      <c r="AA11" s="5" t="s">
        <v>129</v>
      </c>
      <c r="AB11" s="5" t="s">
        <v>129</v>
      </c>
      <c r="AC11" s="5"/>
      <c r="AD11" s="19">
        <v>879.9</v>
      </c>
      <c r="AE11" s="18">
        <f t="shared" si="0"/>
        <v>0.15268024799999999</v>
      </c>
      <c r="AF11" s="19">
        <f t="shared" si="7"/>
        <v>1.6733762219999997</v>
      </c>
      <c r="AG11" s="19">
        <v>1127.55</v>
      </c>
      <c r="AH11" s="18">
        <f t="shared" si="1"/>
        <v>0.19565247599999996</v>
      </c>
      <c r="AI11" s="7">
        <f>AI10+AH11</f>
        <v>2.1443520389999997</v>
      </c>
      <c r="AJ11" s="6">
        <v>4</v>
      </c>
      <c r="AK11" s="4" t="s">
        <v>129</v>
      </c>
      <c r="AL11" s="4">
        <v>4</v>
      </c>
      <c r="AM11" s="4" t="s">
        <v>129</v>
      </c>
      <c r="AN11" s="4" t="s">
        <v>129</v>
      </c>
      <c r="AO11" s="4" t="s">
        <v>129</v>
      </c>
      <c r="AP11" s="4" t="s">
        <v>129</v>
      </c>
      <c r="AQ11" s="4" t="s">
        <v>129</v>
      </c>
      <c r="AR11" s="4" t="s">
        <v>129</v>
      </c>
      <c r="AS11" s="4" t="s">
        <v>129</v>
      </c>
      <c r="AT11" s="4" t="s">
        <v>129</v>
      </c>
      <c r="AU11" s="4" t="s">
        <v>129</v>
      </c>
      <c r="AV11" s="4" t="s">
        <v>129</v>
      </c>
      <c r="AW11" s="4" t="s">
        <v>129</v>
      </c>
      <c r="AX11" s="4" t="s">
        <v>129</v>
      </c>
      <c r="AY11" s="4" t="s">
        <v>129</v>
      </c>
      <c r="AZ11" s="4" t="s">
        <v>129</v>
      </c>
      <c r="BA11" s="4" t="s">
        <v>129</v>
      </c>
      <c r="BB11" s="5"/>
      <c r="BC11" s="9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</row>
    <row r="12" spans="1:77" ht="15" customHeight="1" thickBot="1" x14ac:dyDescent="0.4">
      <c r="A12" s="34">
        <v>6</v>
      </c>
      <c r="B12" s="29">
        <v>43637.638888888891</v>
      </c>
      <c r="C12" s="10" t="s">
        <v>129</v>
      </c>
      <c r="D12" s="54">
        <v>208</v>
      </c>
      <c r="E12" s="51">
        <v>529</v>
      </c>
      <c r="F12" s="51">
        <v>265</v>
      </c>
      <c r="G12" s="51">
        <f t="shared" si="5"/>
        <v>52</v>
      </c>
      <c r="H12" s="25">
        <f t="shared" si="6"/>
        <v>63</v>
      </c>
      <c r="I12" s="10">
        <v>2461.3200000000002</v>
      </c>
      <c r="J12" s="2">
        <v>2461.3200000000002</v>
      </c>
      <c r="K12" s="3">
        <f t="shared" si="2"/>
        <v>559.54000000000019</v>
      </c>
      <c r="L12" s="17">
        <f t="shared" si="3"/>
        <v>8.8815873015873041</v>
      </c>
      <c r="M12" s="18">
        <f t="shared" si="4"/>
        <v>3.3305952380952393</v>
      </c>
      <c r="N12" s="5" t="s">
        <v>129</v>
      </c>
      <c r="O12" s="5" t="s">
        <v>129</v>
      </c>
      <c r="P12" s="5" t="s">
        <v>129</v>
      </c>
      <c r="Q12" s="5" t="s">
        <v>129</v>
      </c>
      <c r="R12" s="5">
        <v>6.4</v>
      </c>
      <c r="S12" s="5" t="s">
        <v>129</v>
      </c>
      <c r="T12" s="5" t="s">
        <v>129</v>
      </c>
      <c r="U12" s="5" t="s">
        <v>129</v>
      </c>
      <c r="V12" s="5">
        <v>0.65</v>
      </c>
      <c r="W12" s="5" t="s">
        <v>129</v>
      </c>
      <c r="X12" s="5" t="s">
        <v>129</v>
      </c>
      <c r="Y12" s="5" t="s">
        <v>129</v>
      </c>
      <c r="Z12" s="5"/>
      <c r="AA12" s="5" t="s">
        <v>129</v>
      </c>
      <c r="AB12" s="5" t="s">
        <v>129</v>
      </c>
      <c r="AC12" s="5"/>
      <c r="AD12" s="19">
        <v>879.9</v>
      </c>
      <c r="AE12" s="18">
        <f t="shared" si="0"/>
        <v>0.49233924600000012</v>
      </c>
      <c r="AF12" s="19">
        <f t="shared" si="7"/>
        <v>2.1657154679999997</v>
      </c>
      <c r="AG12" s="19">
        <v>1127.55</v>
      </c>
      <c r="AH12" s="18">
        <f t="shared" si="1"/>
        <v>0.63090932700000013</v>
      </c>
      <c r="AI12" s="7">
        <f t="shared" si="8"/>
        <v>2.7752613659999996</v>
      </c>
      <c r="AJ12" s="6">
        <v>1.8</v>
      </c>
      <c r="AK12" s="4" t="s">
        <v>129</v>
      </c>
      <c r="AL12" s="4">
        <v>1.8</v>
      </c>
      <c r="AM12" s="4" t="s">
        <v>129</v>
      </c>
      <c r="AN12" s="4" t="s">
        <v>129</v>
      </c>
      <c r="AO12" s="4" t="s">
        <v>129</v>
      </c>
      <c r="AP12" s="4" t="s">
        <v>129</v>
      </c>
      <c r="AQ12" s="4" t="s">
        <v>129</v>
      </c>
      <c r="AR12" s="4" t="s">
        <v>129</v>
      </c>
      <c r="AS12" s="4" t="s">
        <v>129</v>
      </c>
      <c r="AT12" s="4" t="s">
        <v>129</v>
      </c>
      <c r="AU12" s="4" t="s">
        <v>129</v>
      </c>
      <c r="AV12" s="4" t="s">
        <v>129</v>
      </c>
      <c r="AW12" s="4" t="s">
        <v>129</v>
      </c>
      <c r="AX12" s="4" t="s">
        <v>129</v>
      </c>
      <c r="AY12" s="4" t="s">
        <v>129</v>
      </c>
      <c r="AZ12" s="4" t="s">
        <v>129</v>
      </c>
      <c r="BA12" s="4" t="s">
        <v>129</v>
      </c>
      <c r="BB12" s="5"/>
      <c r="BC12" s="9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</row>
    <row r="13" spans="1:77" ht="15" customHeight="1" thickBot="1" x14ac:dyDescent="0.4">
      <c r="A13" s="34">
        <v>7</v>
      </c>
      <c r="B13" s="29">
        <v>43644.638888888891</v>
      </c>
      <c r="C13" s="1" t="s">
        <v>129</v>
      </c>
      <c r="D13" s="51">
        <v>313</v>
      </c>
      <c r="E13" s="51">
        <v>695</v>
      </c>
      <c r="F13" s="51">
        <v>393</v>
      </c>
      <c r="G13" s="51">
        <f t="shared" si="5"/>
        <v>105</v>
      </c>
      <c r="H13" s="25">
        <f t="shared" si="6"/>
        <v>128</v>
      </c>
      <c r="I13" s="10">
        <v>3709.45</v>
      </c>
      <c r="J13" s="2">
        <v>3709.45</v>
      </c>
      <c r="K13" s="3">
        <f t="shared" si="2"/>
        <v>1248.1299999999997</v>
      </c>
      <c r="L13" s="17">
        <f t="shared" si="3"/>
        <v>9.7510156249999973</v>
      </c>
      <c r="M13" s="18">
        <f t="shared" si="4"/>
        <v>7.4293452380952356</v>
      </c>
      <c r="N13" s="5" t="s">
        <v>129</v>
      </c>
      <c r="O13" s="5" t="s">
        <v>129</v>
      </c>
      <c r="P13" s="5" t="s">
        <v>129</v>
      </c>
      <c r="Q13" s="5" t="s">
        <v>129</v>
      </c>
      <c r="R13" s="5" t="s">
        <v>129</v>
      </c>
      <c r="S13" s="5" t="s">
        <v>129</v>
      </c>
      <c r="T13" s="5" t="s">
        <v>129</v>
      </c>
      <c r="U13" s="5" t="s">
        <v>129</v>
      </c>
      <c r="V13" s="5" t="s">
        <v>129</v>
      </c>
      <c r="W13" s="5" t="s">
        <v>129</v>
      </c>
      <c r="X13" s="5" t="s">
        <v>129</v>
      </c>
      <c r="Y13" s="5" t="s">
        <v>129</v>
      </c>
      <c r="Z13" s="5"/>
      <c r="AA13" s="5" t="s">
        <v>129</v>
      </c>
      <c r="AB13" s="5" t="s">
        <v>129</v>
      </c>
      <c r="AC13" s="5"/>
      <c r="AD13" s="19">
        <v>871.53</v>
      </c>
      <c r="AE13" s="18">
        <f t="shared" si="0"/>
        <v>1.0877827388999997</v>
      </c>
      <c r="AF13" s="19">
        <f t="shared" si="7"/>
        <v>3.2534982068999994</v>
      </c>
      <c r="AG13" s="19">
        <v>1167.0999999999999</v>
      </c>
      <c r="AH13" s="18">
        <f t="shared" si="1"/>
        <v>1.4566925229999994</v>
      </c>
      <c r="AI13" s="7">
        <f t="shared" si="8"/>
        <v>4.2319538889999988</v>
      </c>
      <c r="AJ13" s="4" t="s">
        <v>129</v>
      </c>
      <c r="AK13" s="4" t="s">
        <v>129</v>
      </c>
      <c r="AL13" s="4" t="s">
        <v>129</v>
      </c>
      <c r="AM13" s="4" t="s">
        <v>129</v>
      </c>
      <c r="AN13" s="4" t="s">
        <v>129</v>
      </c>
      <c r="AO13" s="4" t="s">
        <v>129</v>
      </c>
      <c r="AP13" s="4" t="s">
        <v>129</v>
      </c>
      <c r="AQ13" s="4" t="s">
        <v>129</v>
      </c>
      <c r="AR13" s="4" t="s">
        <v>129</v>
      </c>
      <c r="AS13" s="4" t="s">
        <v>129</v>
      </c>
      <c r="AT13" s="4" t="s">
        <v>129</v>
      </c>
      <c r="AU13" s="4" t="s">
        <v>129</v>
      </c>
      <c r="AV13" s="4" t="s">
        <v>129</v>
      </c>
      <c r="AW13" s="4" t="s">
        <v>129</v>
      </c>
      <c r="AX13" s="4" t="s">
        <v>129</v>
      </c>
      <c r="AY13" s="4" t="s">
        <v>129</v>
      </c>
      <c r="AZ13" s="4" t="s">
        <v>129</v>
      </c>
      <c r="BA13" s="4" t="s">
        <v>129</v>
      </c>
      <c r="BB13" s="26"/>
      <c r="BC13" s="9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</row>
    <row r="14" spans="1:77" ht="15" customHeight="1" thickBot="1" x14ac:dyDescent="0.4">
      <c r="A14" s="34">
        <v>8</v>
      </c>
      <c r="B14" s="29">
        <v>43651.638888888891</v>
      </c>
      <c r="C14" s="1" t="s">
        <v>129</v>
      </c>
      <c r="D14" s="51">
        <v>402</v>
      </c>
      <c r="E14" s="51">
        <v>850</v>
      </c>
      <c r="F14" s="51">
        <v>515</v>
      </c>
      <c r="G14" s="51">
        <f t="shared" si="5"/>
        <v>89</v>
      </c>
      <c r="H14" s="25">
        <f t="shared" si="6"/>
        <v>122</v>
      </c>
      <c r="I14" s="10">
        <v>4872.6899999999996</v>
      </c>
      <c r="J14" s="2">
        <v>4872.6899999999996</v>
      </c>
      <c r="K14" s="3">
        <f t="shared" si="2"/>
        <v>1163.2399999999998</v>
      </c>
      <c r="L14" s="17">
        <f t="shared" si="3"/>
        <v>9.5347540983606542</v>
      </c>
      <c r="M14" s="18">
        <f t="shared" si="4"/>
        <v>6.9240476190476175</v>
      </c>
      <c r="N14" s="5" t="s">
        <v>129</v>
      </c>
      <c r="O14" s="5" t="s">
        <v>129</v>
      </c>
      <c r="P14" s="5" t="s">
        <v>129</v>
      </c>
      <c r="Q14" s="5" t="s">
        <v>129</v>
      </c>
      <c r="R14" s="5" t="s">
        <v>129</v>
      </c>
      <c r="S14" s="5" t="s">
        <v>129</v>
      </c>
      <c r="T14" s="5" t="s">
        <v>129</v>
      </c>
      <c r="U14" s="5" t="s">
        <v>129</v>
      </c>
      <c r="V14" s="5" t="s">
        <v>129</v>
      </c>
      <c r="W14" s="5" t="s">
        <v>129</v>
      </c>
      <c r="X14" s="5" t="s">
        <v>129</v>
      </c>
      <c r="Y14" s="5" t="s">
        <v>129</v>
      </c>
      <c r="Z14" s="5"/>
      <c r="AA14" s="5" t="s">
        <v>129</v>
      </c>
      <c r="AB14" s="5" t="s">
        <v>129</v>
      </c>
      <c r="AC14" s="5"/>
      <c r="AD14" s="19">
        <v>871.53</v>
      </c>
      <c r="AE14" s="18">
        <f t="shared" si="0"/>
        <v>1.0137985571999997</v>
      </c>
      <c r="AF14" s="19">
        <f t="shared" si="7"/>
        <v>4.2672967640999993</v>
      </c>
      <c r="AG14" s="19">
        <v>1167.0999999999999</v>
      </c>
      <c r="AH14" s="18">
        <f t="shared" si="1"/>
        <v>1.3576174039999995</v>
      </c>
      <c r="AI14" s="7">
        <f t="shared" si="8"/>
        <v>5.5895712929999988</v>
      </c>
      <c r="AJ14" s="4" t="s">
        <v>129</v>
      </c>
      <c r="AK14" s="4" t="s">
        <v>129</v>
      </c>
      <c r="AL14" s="4" t="s">
        <v>129</v>
      </c>
      <c r="AM14" s="4" t="s">
        <v>129</v>
      </c>
      <c r="AN14" s="4" t="s">
        <v>129</v>
      </c>
      <c r="AO14" s="4" t="s">
        <v>129</v>
      </c>
      <c r="AP14" s="4" t="s">
        <v>129</v>
      </c>
      <c r="AQ14" s="4" t="s">
        <v>129</v>
      </c>
      <c r="AR14" s="4" t="s">
        <v>129</v>
      </c>
      <c r="AS14" s="4" t="s">
        <v>129</v>
      </c>
      <c r="AT14" s="4" t="s">
        <v>129</v>
      </c>
      <c r="AU14" s="4" t="s">
        <v>129</v>
      </c>
      <c r="AV14" s="4" t="s">
        <v>129</v>
      </c>
      <c r="AW14" s="4" t="s">
        <v>129</v>
      </c>
      <c r="AX14" s="4" t="s">
        <v>129</v>
      </c>
      <c r="AY14" s="4" t="s">
        <v>129</v>
      </c>
      <c r="AZ14" s="4" t="s">
        <v>129</v>
      </c>
      <c r="BA14" s="4" t="s">
        <v>129</v>
      </c>
      <c r="BB14" s="26"/>
      <c r="BC14" s="9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</row>
    <row r="15" spans="1:77" ht="15" customHeight="1" thickBot="1" x14ac:dyDescent="0.4">
      <c r="A15" s="34">
        <v>9</v>
      </c>
      <c r="B15" s="29">
        <v>43658.505555555559</v>
      </c>
      <c r="C15" s="1" t="s">
        <v>129</v>
      </c>
      <c r="D15" s="51">
        <v>427</v>
      </c>
      <c r="E15" s="51">
        <v>897</v>
      </c>
      <c r="F15" s="51">
        <v>550</v>
      </c>
      <c r="G15" s="51">
        <f t="shared" si="5"/>
        <v>25</v>
      </c>
      <c r="H15" s="25">
        <f t="shared" si="6"/>
        <v>35</v>
      </c>
      <c r="I15" s="10">
        <v>5200.16</v>
      </c>
      <c r="J15" s="2">
        <v>5200.16</v>
      </c>
      <c r="K15" s="3">
        <f t="shared" si="2"/>
        <v>327.47000000000025</v>
      </c>
      <c r="L15" s="17">
        <f t="shared" si="3"/>
        <v>9.3562857142857219</v>
      </c>
      <c r="M15" s="18">
        <f t="shared" si="4"/>
        <v>1.9492261904761921</v>
      </c>
      <c r="N15" s="5" t="s">
        <v>129</v>
      </c>
      <c r="O15" s="5" t="s">
        <v>129</v>
      </c>
      <c r="P15" s="5" t="s">
        <v>129</v>
      </c>
      <c r="Q15" s="5" t="s">
        <v>129</v>
      </c>
      <c r="R15" s="5" t="s">
        <v>129</v>
      </c>
      <c r="S15" s="5" t="s">
        <v>129</v>
      </c>
      <c r="T15" s="5" t="s">
        <v>129</v>
      </c>
      <c r="U15" s="5" t="s">
        <v>129</v>
      </c>
      <c r="V15" s="5" t="s">
        <v>129</v>
      </c>
      <c r="W15" s="5" t="s">
        <v>129</v>
      </c>
      <c r="X15" s="5" t="s">
        <v>129</v>
      </c>
      <c r="Y15" s="5" t="s">
        <v>129</v>
      </c>
      <c r="Z15" s="5"/>
      <c r="AA15" s="5" t="s">
        <v>129</v>
      </c>
      <c r="AB15" s="5" t="s">
        <v>129</v>
      </c>
      <c r="AC15" s="5"/>
      <c r="AD15" s="19">
        <v>871.53</v>
      </c>
      <c r="AE15" s="18">
        <f t="shared" si="0"/>
        <v>0.28539992910000023</v>
      </c>
      <c r="AF15" s="19">
        <f t="shared" si="7"/>
        <v>4.5526966931999997</v>
      </c>
      <c r="AG15" s="19">
        <v>1167.0999999999999</v>
      </c>
      <c r="AH15" s="18">
        <f t="shared" si="1"/>
        <v>0.38219023700000027</v>
      </c>
      <c r="AI15" s="7">
        <f t="shared" si="8"/>
        <v>5.9717615299999993</v>
      </c>
      <c r="AJ15" s="4" t="s">
        <v>129</v>
      </c>
      <c r="AK15" s="4" t="s">
        <v>129</v>
      </c>
      <c r="AL15" s="4" t="s">
        <v>129</v>
      </c>
      <c r="AM15" s="4" t="s">
        <v>129</v>
      </c>
      <c r="AN15" s="4" t="s">
        <v>129</v>
      </c>
      <c r="AO15" s="4" t="s">
        <v>129</v>
      </c>
      <c r="AP15" s="4" t="s">
        <v>129</v>
      </c>
      <c r="AQ15" s="4" t="s">
        <v>129</v>
      </c>
      <c r="AR15" s="4" t="s">
        <v>129</v>
      </c>
      <c r="AS15" s="4" t="s">
        <v>129</v>
      </c>
      <c r="AT15" s="4" t="s">
        <v>129</v>
      </c>
      <c r="AU15" s="4" t="s">
        <v>129</v>
      </c>
      <c r="AV15" s="4" t="s">
        <v>129</v>
      </c>
      <c r="AW15" s="4" t="s">
        <v>129</v>
      </c>
      <c r="AX15" s="4" t="s">
        <v>129</v>
      </c>
      <c r="AY15" s="4" t="s">
        <v>129</v>
      </c>
      <c r="AZ15" s="4" t="s">
        <v>129</v>
      </c>
      <c r="BA15" s="4" t="s">
        <v>129</v>
      </c>
      <c r="BB15" s="26"/>
      <c r="BC15" s="9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</row>
    <row r="16" spans="1:77" ht="15" customHeight="1" thickBot="1" x14ac:dyDescent="0.4">
      <c r="A16" s="34">
        <v>10</v>
      </c>
      <c r="B16" s="29">
        <v>43665.520833333336</v>
      </c>
      <c r="C16" s="1" t="s">
        <v>129</v>
      </c>
      <c r="D16" s="51">
        <v>438</v>
      </c>
      <c r="E16" s="51">
        <v>925</v>
      </c>
      <c r="F16" s="51">
        <v>564</v>
      </c>
      <c r="G16" s="51">
        <f t="shared" si="5"/>
        <v>11</v>
      </c>
      <c r="H16" s="25">
        <f t="shared" si="6"/>
        <v>14</v>
      </c>
      <c r="I16" s="10">
        <v>5340.56</v>
      </c>
      <c r="J16" s="2">
        <v>5340.56</v>
      </c>
      <c r="K16" s="3">
        <f t="shared" si="2"/>
        <v>140.40000000000055</v>
      </c>
      <c r="L16" s="17">
        <f t="shared" si="3"/>
        <v>10.028571428571468</v>
      </c>
      <c r="M16" s="18">
        <f t="shared" si="4"/>
        <v>0.83571428571428896</v>
      </c>
      <c r="N16" s="5" t="s">
        <v>129</v>
      </c>
      <c r="O16" s="5" t="s">
        <v>129</v>
      </c>
      <c r="P16" s="5" t="s">
        <v>129</v>
      </c>
      <c r="Q16" s="5" t="s">
        <v>129</v>
      </c>
      <c r="R16" s="5" t="s">
        <v>129</v>
      </c>
      <c r="S16" s="5" t="s">
        <v>129</v>
      </c>
      <c r="T16" s="5" t="s">
        <v>129</v>
      </c>
      <c r="U16" s="5" t="s">
        <v>129</v>
      </c>
      <c r="V16" s="5" t="s">
        <v>129</v>
      </c>
      <c r="W16" s="5" t="s">
        <v>129</v>
      </c>
      <c r="X16" s="5" t="s">
        <v>129</v>
      </c>
      <c r="Y16" s="5" t="s">
        <v>129</v>
      </c>
      <c r="Z16" s="5"/>
      <c r="AA16" s="5" t="s">
        <v>129</v>
      </c>
      <c r="AB16" s="5" t="s">
        <v>129</v>
      </c>
      <c r="AC16" s="5"/>
      <c r="AD16" s="19">
        <v>871.53</v>
      </c>
      <c r="AE16" s="18">
        <f t="shared" si="0"/>
        <v>0.12236281200000046</v>
      </c>
      <c r="AF16" s="19">
        <f t="shared" si="7"/>
        <v>4.6750595052000001</v>
      </c>
      <c r="AG16" s="19">
        <v>1167.0999999999999</v>
      </c>
      <c r="AH16" s="18">
        <f t="shared" si="1"/>
        <v>0.16386084000000062</v>
      </c>
      <c r="AI16" s="7">
        <f t="shared" si="8"/>
        <v>6.1356223700000001</v>
      </c>
      <c r="AJ16" s="4" t="s">
        <v>129</v>
      </c>
      <c r="AK16" s="4" t="s">
        <v>129</v>
      </c>
      <c r="AL16" s="4" t="s">
        <v>129</v>
      </c>
      <c r="AM16" s="4" t="s">
        <v>129</v>
      </c>
      <c r="AN16" s="4" t="s">
        <v>129</v>
      </c>
      <c r="AO16" s="4" t="s">
        <v>129</v>
      </c>
      <c r="AP16" s="4" t="s">
        <v>129</v>
      </c>
      <c r="AQ16" s="4" t="s">
        <v>129</v>
      </c>
      <c r="AR16" s="4" t="s">
        <v>129</v>
      </c>
      <c r="AS16" s="4" t="s">
        <v>129</v>
      </c>
      <c r="AT16" s="4" t="s">
        <v>129</v>
      </c>
      <c r="AU16" s="4" t="s">
        <v>129</v>
      </c>
      <c r="AV16" s="4" t="s">
        <v>129</v>
      </c>
      <c r="AW16" s="4" t="s">
        <v>129</v>
      </c>
      <c r="AX16" s="4" t="s">
        <v>129</v>
      </c>
      <c r="AY16" s="4" t="s">
        <v>129</v>
      </c>
      <c r="AZ16" s="4" t="s">
        <v>129</v>
      </c>
      <c r="BA16" s="4" t="s">
        <v>129</v>
      </c>
      <c r="BB16" s="26"/>
      <c r="BC16" s="9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</row>
    <row r="17" spans="1:71" ht="15" customHeight="1" thickBot="1" x14ac:dyDescent="0.4">
      <c r="A17" s="34">
        <v>11</v>
      </c>
      <c r="B17" s="29">
        <v>43672.521527777775</v>
      </c>
      <c r="C17" s="1" t="s">
        <v>129</v>
      </c>
      <c r="D17" s="51">
        <v>486</v>
      </c>
      <c r="E17" s="51">
        <v>1070</v>
      </c>
      <c r="F17" s="51">
        <v>639</v>
      </c>
      <c r="G17" s="51">
        <f t="shared" si="5"/>
        <v>48</v>
      </c>
      <c r="H17" s="25">
        <f t="shared" si="6"/>
        <v>75</v>
      </c>
      <c r="I17" s="23">
        <v>6106.37</v>
      </c>
      <c r="J17" s="8">
        <v>6106.37</v>
      </c>
      <c r="K17" s="3">
        <f t="shared" si="2"/>
        <v>765.80999999999949</v>
      </c>
      <c r="L17" s="17">
        <f t="shared" si="3"/>
        <v>10.210799999999994</v>
      </c>
      <c r="M17" s="18">
        <f t="shared" si="4"/>
        <v>4.558392857142854</v>
      </c>
      <c r="N17" s="5" t="s">
        <v>129</v>
      </c>
      <c r="O17" s="5" t="s">
        <v>129</v>
      </c>
      <c r="P17" s="5" t="s">
        <v>129</v>
      </c>
      <c r="Q17" s="5" t="s">
        <v>129</v>
      </c>
      <c r="R17" s="5" t="s">
        <v>129</v>
      </c>
      <c r="S17" s="5" t="s">
        <v>129</v>
      </c>
      <c r="T17" s="5" t="s">
        <v>129</v>
      </c>
      <c r="U17" s="5" t="s">
        <v>129</v>
      </c>
      <c r="V17" s="5" t="s">
        <v>129</v>
      </c>
      <c r="W17" s="5" t="s">
        <v>129</v>
      </c>
      <c r="X17" s="5" t="s">
        <v>129</v>
      </c>
      <c r="Y17" s="5" t="s">
        <v>129</v>
      </c>
      <c r="Z17" s="5"/>
      <c r="AA17" s="5" t="s">
        <v>129</v>
      </c>
      <c r="AB17" s="5" t="s">
        <v>129</v>
      </c>
      <c r="AC17" s="5"/>
      <c r="AD17" s="19">
        <v>871.53</v>
      </c>
      <c r="AE17" s="18">
        <f t="shared" si="0"/>
        <v>0.66742638929999953</v>
      </c>
      <c r="AF17" s="19">
        <f t="shared" si="7"/>
        <v>5.3424858944999993</v>
      </c>
      <c r="AG17" s="19">
        <v>1167.0999999999999</v>
      </c>
      <c r="AH17" s="18">
        <f t="shared" si="1"/>
        <v>0.89377685099999926</v>
      </c>
      <c r="AI17" s="7">
        <f t="shared" si="8"/>
        <v>7.0293992209999994</v>
      </c>
      <c r="AJ17" s="4" t="s">
        <v>129</v>
      </c>
      <c r="AK17" s="4" t="s">
        <v>129</v>
      </c>
      <c r="AL17" s="4" t="s">
        <v>129</v>
      </c>
      <c r="AM17" s="4" t="s">
        <v>129</v>
      </c>
      <c r="AN17" s="4" t="s">
        <v>129</v>
      </c>
      <c r="AO17" s="4" t="s">
        <v>129</v>
      </c>
      <c r="AP17" s="4" t="s">
        <v>129</v>
      </c>
      <c r="AQ17" s="4" t="s">
        <v>129</v>
      </c>
      <c r="AR17" s="4" t="s">
        <v>129</v>
      </c>
      <c r="AS17" s="4" t="s">
        <v>129</v>
      </c>
      <c r="AT17" s="4" t="s">
        <v>129</v>
      </c>
      <c r="AU17" s="4" t="s">
        <v>129</v>
      </c>
      <c r="AV17" s="4" t="s">
        <v>129</v>
      </c>
      <c r="AW17" s="4" t="s">
        <v>129</v>
      </c>
      <c r="AX17" s="4" t="s">
        <v>129</v>
      </c>
      <c r="AY17" s="4" t="s">
        <v>129</v>
      </c>
      <c r="AZ17" s="4" t="s">
        <v>129</v>
      </c>
      <c r="BA17" s="4" t="s">
        <v>129</v>
      </c>
      <c r="BB17" s="26"/>
      <c r="BC17" s="9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</row>
    <row r="18" spans="1:71" ht="15" customHeight="1" thickBot="1" x14ac:dyDescent="0.4">
      <c r="A18" s="34">
        <v>12</v>
      </c>
      <c r="B18" s="29">
        <v>43679.519444444442</v>
      </c>
      <c r="C18" s="1" t="s">
        <v>129</v>
      </c>
      <c r="D18" s="51">
        <v>521</v>
      </c>
      <c r="E18" s="51">
        <v>1128</v>
      </c>
      <c r="F18" s="51">
        <v>671</v>
      </c>
      <c r="G18" s="51">
        <f t="shared" si="5"/>
        <v>35</v>
      </c>
      <c r="H18" s="25">
        <f t="shared" si="6"/>
        <v>32</v>
      </c>
      <c r="I18" s="23">
        <v>6587.81</v>
      </c>
      <c r="J18" s="8">
        <v>6587.81</v>
      </c>
      <c r="K18" s="3">
        <f t="shared" si="2"/>
        <v>481.44000000000051</v>
      </c>
      <c r="L18" s="17">
        <f t="shared" si="3"/>
        <v>15.045000000000016</v>
      </c>
      <c r="M18" s="18">
        <f t="shared" si="4"/>
        <v>2.8657142857142888</v>
      </c>
      <c r="N18" s="5" t="s">
        <v>129</v>
      </c>
      <c r="O18" s="5" t="s">
        <v>129</v>
      </c>
      <c r="P18" s="5" t="s">
        <v>129</v>
      </c>
      <c r="Q18" s="5" t="s">
        <v>129</v>
      </c>
      <c r="R18" s="5" t="s">
        <v>129</v>
      </c>
      <c r="S18" s="5" t="s">
        <v>129</v>
      </c>
      <c r="T18" s="5" t="s">
        <v>129</v>
      </c>
      <c r="U18" s="5" t="s">
        <v>129</v>
      </c>
      <c r="V18" s="5" t="s">
        <v>129</v>
      </c>
      <c r="W18" s="5" t="s">
        <v>129</v>
      </c>
      <c r="X18" s="5" t="s">
        <v>129</v>
      </c>
      <c r="Y18" s="5" t="s">
        <v>129</v>
      </c>
      <c r="Z18" s="12"/>
      <c r="AA18" s="5" t="s">
        <v>129</v>
      </c>
      <c r="AB18" s="5" t="s">
        <v>129</v>
      </c>
      <c r="AC18" s="12"/>
      <c r="AD18" s="19">
        <v>871.53</v>
      </c>
      <c r="AE18" s="18">
        <f t="shared" si="0"/>
        <v>0.41958940320000038</v>
      </c>
      <c r="AF18" s="19">
        <f t="shared" si="7"/>
        <v>5.7620752977</v>
      </c>
      <c r="AG18" s="19">
        <v>1167.0999999999999</v>
      </c>
      <c r="AH18" s="18">
        <f t="shared" si="1"/>
        <v>0.5618886240000005</v>
      </c>
      <c r="AI18" s="7">
        <f t="shared" si="8"/>
        <v>7.5912878450000001</v>
      </c>
      <c r="AJ18" s="4" t="s">
        <v>129</v>
      </c>
      <c r="AK18" s="4" t="s">
        <v>129</v>
      </c>
      <c r="AL18" s="4" t="s">
        <v>129</v>
      </c>
      <c r="AM18" s="4" t="s">
        <v>129</v>
      </c>
      <c r="AN18" s="4" t="s">
        <v>129</v>
      </c>
      <c r="AO18" s="4" t="s">
        <v>129</v>
      </c>
      <c r="AP18" s="4" t="s">
        <v>129</v>
      </c>
      <c r="AQ18" s="4" t="s">
        <v>129</v>
      </c>
      <c r="AR18" s="4" t="s">
        <v>129</v>
      </c>
      <c r="AS18" s="4" t="s">
        <v>129</v>
      </c>
      <c r="AT18" s="4" t="s">
        <v>129</v>
      </c>
      <c r="AU18" s="4" t="s">
        <v>129</v>
      </c>
      <c r="AV18" s="4" t="s">
        <v>129</v>
      </c>
      <c r="AW18" s="4" t="s">
        <v>129</v>
      </c>
      <c r="AX18" s="4" t="s">
        <v>129</v>
      </c>
      <c r="AY18" s="4" t="s">
        <v>129</v>
      </c>
      <c r="AZ18" s="4" t="s">
        <v>129</v>
      </c>
      <c r="BA18" s="4" t="s">
        <v>129</v>
      </c>
      <c r="BB18" s="12"/>
      <c r="BC18" s="14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</row>
    <row r="19" spans="1:71" ht="15" customHeight="1" thickBot="1" x14ac:dyDescent="0.4">
      <c r="A19" s="34">
        <v>13</v>
      </c>
      <c r="B19" s="29">
        <v>43686.430555555555</v>
      </c>
      <c r="C19" s="51">
        <v>1866</v>
      </c>
      <c r="D19" s="51">
        <v>608</v>
      </c>
      <c r="E19" s="51">
        <v>1270</v>
      </c>
      <c r="F19" s="51">
        <v>744</v>
      </c>
      <c r="G19" s="51">
        <f t="shared" si="5"/>
        <v>87</v>
      </c>
      <c r="H19" s="25">
        <f t="shared" si="6"/>
        <v>73</v>
      </c>
      <c r="I19" s="56">
        <v>7746</v>
      </c>
      <c r="J19" s="8">
        <v>7744.24</v>
      </c>
      <c r="K19" s="3">
        <f t="shared" si="2"/>
        <v>1158.1899999999996</v>
      </c>
      <c r="L19" s="17">
        <f t="shared" si="3"/>
        <v>15.86561643835616</v>
      </c>
      <c r="M19" s="18">
        <f t="shared" si="4"/>
        <v>6.8939880952380932</v>
      </c>
      <c r="N19" s="5">
        <v>20</v>
      </c>
      <c r="O19" s="5">
        <f>110*0.0689476</f>
        <v>7.5842359999999998</v>
      </c>
      <c r="P19" s="5" t="s">
        <v>129</v>
      </c>
      <c r="Q19" s="5">
        <v>96</v>
      </c>
      <c r="R19" s="5">
        <v>7.8</v>
      </c>
      <c r="S19" s="59">
        <v>80</v>
      </c>
      <c r="T19" s="59">
        <v>14</v>
      </c>
      <c r="U19" s="5">
        <v>37</v>
      </c>
      <c r="V19" s="5">
        <v>0.6</v>
      </c>
      <c r="W19" s="59">
        <v>30</v>
      </c>
      <c r="X19" s="65">
        <v>30</v>
      </c>
      <c r="Y19" s="65">
        <v>30</v>
      </c>
      <c r="Z19" s="12">
        <f t="shared" ref="Z19:Z31" si="9">X19-Y19</f>
        <v>0</v>
      </c>
      <c r="AA19" s="65">
        <v>30</v>
      </c>
      <c r="AB19" s="65">
        <v>30</v>
      </c>
      <c r="AC19" s="12">
        <f t="shared" ref="AC19:AC50" si="10">AA19-AB19</f>
        <v>0</v>
      </c>
      <c r="AD19" s="19">
        <v>871.53</v>
      </c>
      <c r="AE19" s="18">
        <f t="shared" si="0"/>
        <v>1.0093973306999995</v>
      </c>
      <c r="AF19" s="19">
        <f t="shared" ref="AF19:AF24" si="11">AF18+AE19</f>
        <v>6.7714726283999997</v>
      </c>
      <c r="AG19" s="19">
        <v>1167.0999999999999</v>
      </c>
      <c r="AH19" s="18">
        <f t="shared" si="1"/>
        <v>1.3517235489999992</v>
      </c>
      <c r="AI19" s="7">
        <f t="shared" ref="AI19:AI24" si="12">AI18+AH19</f>
        <v>8.9430113939999991</v>
      </c>
      <c r="AJ19" s="6">
        <v>2.0684279999999999</v>
      </c>
      <c r="AK19" s="8">
        <v>2.0684279999999999</v>
      </c>
      <c r="AL19" s="8">
        <v>2.0684279999999999</v>
      </c>
      <c r="AM19" s="8">
        <v>2.0684279999999999</v>
      </c>
      <c r="AN19" s="8">
        <v>0</v>
      </c>
      <c r="AO19" s="66">
        <v>0</v>
      </c>
      <c r="AP19" s="66">
        <v>20</v>
      </c>
      <c r="AQ19" s="66">
        <v>22</v>
      </c>
      <c r="AR19" s="13">
        <v>0</v>
      </c>
      <c r="AS19" s="13">
        <v>0</v>
      </c>
      <c r="AT19" s="13">
        <v>22</v>
      </c>
      <c r="AU19" s="13">
        <v>26</v>
      </c>
      <c r="AV19" s="13">
        <v>6.4</v>
      </c>
      <c r="AW19" s="13">
        <v>3</v>
      </c>
      <c r="AX19" s="35">
        <f t="shared" ref="AX19:AX27" si="13">(AV19-AW19)/AV19</f>
        <v>0.53125</v>
      </c>
      <c r="AY19" s="8">
        <v>0.2</v>
      </c>
      <c r="AZ19" s="36">
        <f t="shared" ref="AZ19:AZ24" si="14">(AW19-AY19)/AW19</f>
        <v>0.93333333333333324</v>
      </c>
      <c r="BA19" s="36">
        <f t="shared" ref="BA19:BA24" si="15">(AV19-AY19)/AV19</f>
        <v>0.96875</v>
      </c>
      <c r="BB19" s="12"/>
      <c r="BC19" s="14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</row>
    <row r="20" spans="1:71" ht="15" customHeight="1" thickBot="1" x14ac:dyDescent="0.4">
      <c r="A20" s="34">
        <v>14</v>
      </c>
      <c r="B20" s="29">
        <v>43693.375</v>
      </c>
      <c r="C20" s="51">
        <v>1990</v>
      </c>
      <c r="D20" s="51">
        <v>643</v>
      </c>
      <c r="E20" s="51">
        <v>1323</v>
      </c>
      <c r="F20" s="51">
        <v>775</v>
      </c>
      <c r="G20" s="51">
        <f t="shared" si="5"/>
        <v>35</v>
      </c>
      <c r="H20" s="25">
        <f t="shared" si="6"/>
        <v>31</v>
      </c>
      <c r="I20" s="56">
        <v>8134</v>
      </c>
      <c r="J20" s="8">
        <v>8100.21</v>
      </c>
      <c r="K20" s="58">
        <f t="shared" si="2"/>
        <v>388</v>
      </c>
      <c r="L20" s="17">
        <f t="shared" si="3"/>
        <v>12.516129032258064</v>
      </c>
      <c r="M20" s="18">
        <f t="shared" si="4"/>
        <v>2.3095238095238093</v>
      </c>
      <c r="N20" s="5">
        <v>20</v>
      </c>
      <c r="O20" s="5">
        <v>100</v>
      </c>
      <c r="P20" s="5" t="s">
        <v>129</v>
      </c>
      <c r="Q20" s="5">
        <v>82</v>
      </c>
      <c r="R20" s="5">
        <v>7</v>
      </c>
      <c r="S20" s="59">
        <v>18</v>
      </c>
      <c r="T20" s="59">
        <v>15</v>
      </c>
      <c r="U20" s="5">
        <v>47</v>
      </c>
      <c r="V20" s="5">
        <v>0.6</v>
      </c>
      <c r="W20" s="59">
        <v>26</v>
      </c>
      <c r="X20" s="59">
        <v>20</v>
      </c>
      <c r="Y20" s="59">
        <v>20</v>
      </c>
      <c r="Z20" s="12">
        <f t="shared" si="9"/>
        <v>0</v>
      </c>
      <c r="AA20" s="59">
        <v>20</v>
      </c>
      <c r="AB20" s="59">
        <v>20</v>
      </c>
      <c r="AC20" s="12">
        <f t="shared" si="10"/>
        <v>0</v>
      </c>
      <c r="AD20" s="19">
        <f>908-5.9</f>
        <v>902.1</v>
      </c>
      <c r="AE20" s="5">
        <f t="shared" si="0"/>
        <v>0.35001479999999996</v>
      </c>
      <c r="AF20" s="19">
        <f t="shared" si="11"/>
        <v>7.1214874284</v>
      </c>
      <c r="AG20" s="19">
        <f>908+1.7+4.5+10.8+3.9+284+4.1-10</f>
        <v>1207</v>
      </c>
      <c r="AH20" s="5">
        <f t="shared" si="1"/>
        <v>0.46831599999999995</v>
      </c>
      <c r="AI20" s="7">
        <f t="shared" si="12"/>
        <v>9.4113273939999988</v>
      </c>
      <c r="AJ20" s="6">
        <v>1.6547423999999999</v>
      </c>
      <c r="AK20" s="4">
        <v>1.5857947999999999</v>
      </c>
      <c r="AL20" s="8">
        <v>1.6547423999999999</v>
      </c>
      <c r="AM20" s="2">
        <v>1.6547423999999999</v>
      </c>
      <c r="AN20" s="8">
        <v>0</v>
      </c>
      <c r="AO20" s="64">
        <v>0</v>
      </c>
      <c r="AP20" s="64">
        <v>20</v>
      </c>
      <c r="AQ20" s="64">
        <v>20</v>
      </c>
      <c r="AR20" s="11">
        <v>0</v>
      </c>
      <c r="AS20" s="11">
        <v>0</v>
      </c>
      <c r="AT20" s="11">
        <v>20</v>
      </c>
      <c r="AU20" s="11">
        <v>20</v>
      </c>
      <c r="AV20" s="11">
        <v>8</v>
      </c>
      <c r="AW20" s="11">
        <v>3.7</v>
      </c>
      <c r="AX20" s="35">
        <f t="shared" si="13"/>
        <v>0.53749999999999998</v>
      </c>
      <c r="AY20" s="2">
        <v>0.2</v>
      </c>
      <c r="AZ20" s="36">
        <f t="shared" si="14"/>
        <v>0.94594594594594594</v>
      </c>
      <c r="BA20" s="36">
        <f t="shared" si="15"/>
        <v>0.97499999999999998</v>
      </c>
      <c r="BB20" s="26"/>
      <c r="BC20" s="9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</row>
    <row r="21" spans="1:71" ht="15" customHeight="1" thickBot="1" x14ac:dyDescent="0.4">
      <c r="A21" s="34">
        <v>15</v>
      </c>
      <c r="B21" s="29">
        <v>43700.40625</v>
      </c>
      <c r="C21" s="51">
        <v>2157</v>
      </c>
      <c r="D21" s="51">
        <v>732</v>
      </c>
      <c r="E21" s="51">
        <v>1486</v>
      </c>
      <c r="F21" s="51">
        <v>904</v>
      </c>
      <c r="G21" s="51">
        <f t="shared" si="5"/>
        <v>89</v>
      </c>
      <c r="H21" s="25">
        <f t="shared" si="6"/>
        <v>129</v>
      </c>
      <c r="I21" s="56">
        <v>9291</v>
      </c>
      <c r="J21" s="2">
        <v>9289.5400000000009</v>
      </c>
      <c r="K21" s="58">
        <f t="shared" si="2"/>
        <v>1157</v>
      </c>
      <c r="L21" s="17">
        <f t="shared" si="3"/>
        <v>8.9689922480620154</v>
      </c>
      <c r="M21" s="18">
        <f t="shared" si="4"/>
        <v>6.8869047619047619</v>
      </c>
      <c r="N21" s="40">
        <v>33</v>
      </c>
      <c r="O21" s="40">
        <v>110</v>
      </c>
      <c r="P21" s="5" t="s">
        <v>129</v>
      </c>
      <c r="Q21" s="40">
        <v>79</v>
      </c>
      <c r="R21" s="5">
        <v>8.1999999999999993</v>
      </c>
      <c r="S21" s="59">
        <v>32</v>
      </c>
      <c r="T21" s="59">
        <v>15</v>
      </c>
      <c r="U21" s="40">
        <v>49</v>
      </c>
      <c r="V21" s="5">
        <v>0.65</v>
      </c>
      <c r="W21" s="59">
        <v>24</v>
      </c>
      <c r="X21" s="59">
        <v>25</v>
      </c>
      <c r="Y21" s="59">
        <v>20</v>
      </c>
      <c r="Z21" s="12">
        <f t="shared" si="9"/>
        <v>5</v>
      </c>
      <c r="AA21" s="59">
        <v>26</v>
      </c>
      <c r="AB21" s="59">
        <v>21</v>
      </c>
      <c r="AC21" s="12">
        <f t="shared" si="10"/>
        <v>5</v>
      </c>
      <c r="AD21" s="19">
        <f>908-5.9</f>
        <v>902.1</v>
      </c>
      <c r="AE21" s="5">
        <f t="shared" si="0"/>
        <v>1.0437297000000001</v>
      </c>
      <c r="AF21" s="19">
        <f t="shared" si="11"/>
        <v>8.1652171284000001</v>
      </c>
      <c r="AG21" s="19">
        <f>908+1.7+4.5+10.8+3.9+284+4.1-10</f>
        <v>1207</v>
      </c>
      <c r="AH21" s="5">
        <f t="shared" si="1"/>
        <v>1.3964989999999999</v>
      </c>
      <c r="AI21" s="7">
        <f t="shared" si="12"/>
        <v>10.807826393999999</v>
      </c>
      <c r="AJ21" s="6">
        <v>1.6547423999999999</v>
      </c>
      <c r="AK21" s="4">
        <v>1.6547423999999999</v>
      </c>
      <c r="AL21" s="2">
        <v>1.6547423999999999</v>
      </c>
      <c r="AM21" s="2">
        <v>1.7236899999999999</v>
      </c>
      <c r="AN21" s="41">
        <v>0</v>
      </c>
      <c r="AO21" s="64">
        <v>0</v>
      </c>
      <c r="AP21" s="64">
        <v>20</v>
      </c>
      <c r="AQ21" s="64">
        <v>20</v>
      </c>
      <c r="AR21" s="41">
        <v>0</v>
      </c>
      <c r="AS21" s="41">
        <v>0</v>
      </c>
      <c r="AT21" s="41">
        <v>20</v>
      </c>
      <c r="AU21" s="41">
        <v>20</v>
      </c>
      <c r="AV21" s="11">
        <v>4.2</v>
      </c>
      <c r="AW21" s="11">
        <v>2.7</v>
      </c>
      <c r="AX21" s="35">
        <f t="shared" si="13"/>
        <v>0.35714285714285715</v>
      </c>
      <c r="AY21" s="2">
        <v>0.5</v>
      </c>
      <c r="AZ21" s="36">
        <f t="shared" si="14"/>
        <v>0.81481481481481488</v>
      </c>
      <c r="BA21" s="36">
        <f t="shared" si="15"/>
        <v>0.88095238095238093</v>
      </c>
      <c r="BB21" s="26"/>
      <c r="BC21" s="9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</row>
    <row r="22" spans="1:71" ht="15" customHeight="1" thickBot="1" x14ac:dyDescent="0.4">
      <c r="A22" s="34">
        <v>16</v>
      </c>
      <c r="B22" s="29">
        <v>43707.333333333336</v>
      </c>
      <c r="C22" s="50">
        <v>2325</v>
      </c>
      <c r="D22" s="51">
        <v>815</v>
      </c>
      <c r="E22" s="51">
        <v>1653</v>
      </c>
      <c r="F22" s="51">
        <v>1043</v>
      </c>
      <c r="G22" s="51">
        <f t="shared" si="5"/>
        <v>83</v>
      </c>
      <c r="H22" s="25">
        <f t="shared" si="6"/>
        <v>139</v>
      </c>
      <c r="I22" s="57">
        <v>10410</v>
      </c>
      <c r="J22" s="41">
        <v>10408.77</v>
      </c>
      <c r="K22" s="58">
        <f t="shared" si="2"/>
        <v>1119</v>
      </c>
      <c r="L22" s="17">
        <f t="shared" si="3"/>
        <v>8.0503597122302164</v>
      </c>
      <c r="M22" s="18">
        <f t="shared" si="4"/>
        <v>6.6607142857142856</v>
      </c>
      <c r="N22" s="5">
        <v>40</v>
      </c>
      <c r="O22" s="40">
        <v>90</v>
      </c>
      <c r="P22" s="5" t="s">
        <v>129</v>
      </c>
      <c r="Q22" s="40">
        <v>92</v>
      </c>
      <c r="R22" s="40">
        <v>6.7</v>
      </c>
      <c r="S22" s="59">
        <v>30</v>
      </c>
      <c r="T22" s="59">
        <v>15</v>
      </c>
      <c r="U22" s="40">
        <v>50</v>
      </c>
      <c r="V22" s="5">
        <v>0.65</v>
      </c>
      <c r="W22" s="59">
        <v>30</v>
      </c>
      <c r="X22" s="59">
        <v>22</v>
      </c>
      <c r="Y22" s="59">
        <v>22</v>
      </c>
      <c r="Z22" s="12">
        <f t="shared" si="9"/>
        <v>0</v>
      </c>
      <c r="AA22" s="59">
        <v>22</v>
      </c>
      <c r="AB22" s="59">
        <v>22</v>
      </c>
      <c r="AC22" s="12">
        <f t="shared" si="10"/>
        <v>0</v>
      </c>
      <c r="AD22" s="19">
        <f>908-5.9</f>
        <v>902.1</v>
      </c>
      <c r="AE22" s="5">
        <f t="shared" si="0"/>
        <v>1.0094498999999999</v>
      </c>
      <c r="AF22" s="19">
        <f t="shared" si="11"/>
        <v>9.1746670284</v>
      </c>
      <c r="AG22" s="19">
        <f>908+1.7+4.5+10.8+3.9+284+4.1-10</f>
        <v>1207</v>
      </c>
      <c r="AH22" s="5">
        <f t="shared" si="1"/>
        <v>1.350633</v>
      </c>
      <c r="AI22" s="7">
        <f t="shared" si="12"/>
        <v>12.158459393999999</v>
      </c>
      <c r="AJ22" s="6">
        <v>2.0684279999999999</v>
      </c>
      <c r="AK22" s="4">
        <v>2.1373755999999999</v>
      </c>
      <c r="AL22" s="2">
        <v>1.6547423999999999</v>
      </c>
      <c r="AM22" s="2">
        <v>1.7236899999999999</v>
      </c>
      <c r="AN22" s="41">
        <v>0</v>
      </c>
      <c r="AO22" s="64">
        <v>0</v>
      </c>
      <c r="AP22" s="64">
        <v>22</v>
      </c>
      <c r="AQ22" s="64">
        <v>26</v>
      </c>
      <c r="AR22" s="41">
        <v>0</v>
      </c>
      <c r="AS22" s="41">
        <v>0</v>
      </c>
      <c r="AT22" s="41">
        <v>28</v>
      </c>
      <c r="AU22" s="41">
        <v>28</v>
      </c>
      <c r="AV22" s="41">
        <v>5.3</v>
      </c>
      <c r="AW22" s="41">
        <v>2.2000000000000002</v>
      </c>
      <c r="AX22" s="35">
        <f t="shared" si="13"/>
        <v>0.58490566037735847</v>
      </c>
      <c r="AY22" s="41">
        <v>0.8</v>
      </c>
      <c r="AZ22" s="36">
        <f t="shared" si="14"/>
        <v>0.63636363636363635</v>
      </c>
      <c r="BA22" s="36">
        <f t="shared" si="15"/>
        <v>0.84905660377358494</v>
      </c>
      <c r="BB22" s="26"/>
      <c r="BC22" s="9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</row>
    <row r="23" spans="1:71" ht="15" customHeight="1" thickBot="1" x14ac:dyDescent="0.4">
      <c r="A23" s="34">
        <v>17</v>
      </c>
      <c r="B23" s="29">
        <v>43714.416666666664</v>
      </c>
      <c r="C23" s="50">
        <v>2488</v>
      </c>
      <c r="D23" s="51">
        <v>894</v>
      </c>
      <c r="E23" s="51">
        <v>1793</v>
      </c>
      <c r="F23" s="51">
        <v>1150</v>
      </c>
      <c r="G23" s="51">
        <f t="shared" si="5"/>
        <v>79</v>
      </c>
      <c r="H23" s="25">
        <f t="shared" si="6"/>
        <v>107</v>
      </c>
      <c r="I23" s="57">
        <v>11463</v>
      </c>
      <c r="J23" s="2">
        <v>11461.98</v>
      </c>
      <c r="K23" s="58">
        <f t="shared" si="2"/>
        <v>1053</v>
      </c>
      <c r="L23" s="17">
        <f t="shared" si="3"/>
        <v>9.8411214953271031</v>
      </c>
      <c r="M23" s="18">
        <f t="shared" si="4"/>
        <v>6.2678571428571432</v>
      </c>
      <c r="N23" s="5">
        <v>40</v>
      </c>
      <c r="O23" s="40">
        <v>105</v>
      </c>
      <c r="P23" s="5" t="s">
        <v>129</v>
      </c>
      <c r="Q23" s="40">
        <v>87</v>
      </c>
      <c r="R23" s="5">
        <v>7.5</v>
      </c>
      <c r="S23" s="59">
        <v>32</v>
      </c>
      <c r="T23" s="59">
        <v>15</v>
      </c>
      <c r="U23" s="40">
        <v>51</v>
      </c>
      <c r="V23" s="5">
        <v>0.65</v>
      </c>
      <c r="W23" s="59">
        <v>34</v>
      </c>
      <c r="X23" s="59">
        <v>25</v>
      </c>
      <c r="Y23" s="59">
        <v>24</v>
      </c>
      <c r="Z23" s="12">
        <f t="shared" si="9"/>
        <v>1</v>
      </c>
      <c r="AA23" s="59">
        <v>25</v>
      </c>
      <c r="AB23" s="59">
        <v>24</v>
      </c>
      <c r="AC23" s="12">
        <f t="shared" si="10"/>
        <v>1</v>
      </c>
      <c r="AD23" s="19">
        <v>538.6</v>
      </c>
      <c r="AE23" s="5">
        <f t="shared" si="0"/>
        <v>0.56714580000000003</v>
      </c>
      <c r="AF23" s="19">
        <f t="shared" si="11"/>
        <v>9.7418128284000005</v>
      </c>
      <c r="AG23" s="19">
        <v>646.04999999999995</v>
      </c>
      <c r="AH23" s="5">
        <f t="shared" si="1"/>
        <v>0.68029064999999989</v>
      </c>
      <c r="AI23" s="7">
        <f t="shared" si="12"/>
        <v>12.838750043999999</v>
      </c>
      <c r="AJ23" s="6">
        <v>2.2063231999999999</v>
      </c>
      <c r="AK23" s="4">
        <v>2.4821135999999999</v>
      </c>
      <c r="AL23" s="2">
        <v>2.4821135999999999</v>
      </c>
      <c r="AM23" s="2">
        <v>2.6889563999999999</v>
      </c>
      <c r="AN23" s="41">
        <v>0</v>
      </c>
      <c r="AO23" s="64">
        <v>0</v>
      </c>
      <c r="AP23" s="64">
        <v>20</v>
      </c>
      <c r="AQ23" s="64">
        <v>20</v>
      </c>
      <c r="AR23" s="41">
        <v>0</v>
      </c>
      <c r="AS23" s="41">
        <v>0</v>
      </c>
      <c r="AT23" s="41">
        <v>20</v>
      </c>
      <c r="AU23" s="41">
        <v>23</v>
      </c>
      <c r="AV23" s="11">
        <v>4</v>
      </c>
      <c r="AW23" s="11">
        <v>3.7</v>
      </c>
      <c r="AX23" s="35">
        <f t="shared" si="13"/>
        <v>7.4999999999999956E-2</v>
      </c>
      <c r="AY23" s="2">
        <v>1.3</v>
      </c>
      <c r="AZ23" s="36">
        <f t="shared" si="14"/>
        <v>0.64864864864864868</v>
      </c>
      <c r="BA23" s="36">
        <f t="shared" si="15"/>
        <v>0.67500000000000004</v>
      </c>
      <c r="BB23" s="26"/>
      <c r="BC23" s="9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</row>
    <row r="24" spans="1:71" ht="15" customHeight="1" thickBot="1" x14ac:dyDescent="0.4">
      <c r="A24" s="34">
        <v>18</v>
      </c>
      <c r="B24" s="29">
        <v>43721.333333333336</v>
      </c>
      <c r="C24" s="50">
        <v>2650</v>
      </c>
      <c r="D24" s="51">
        <v>974</v>
      </c>
      <c r="E24" s="51">
        <v>1956</v>
      </c>
      <c r="F24" s="51">
        <v>1281</v>
      </c>
      <c r="G24" s="51">
        <f t="shared" si="5"/>
        <v>80</v>
      </c>
      <c r="H24" s="25">
        <f t="shared" si="6"/>
        <v>131</v>
      </c>
      <c r="I24" s="57">
        <v>12503</v>
      </c>
      <c r="J24" s="2">
        <v>12501.66</v>
      </c>
      <c r="K24" s="58">
        <f t="shared" si="2"/>
        <v>1040</v>
      </c>
      <c r="L24" s="17">
        <f t="shared" si="3"/>
        <v>7.9389312977099236</v>
      </c>
      <c r="M24" s="18">
        <f t="shared" si="4"/>
        <v>6.1904761904761907</v>
      </c>
      <c r="N24" s="40">
        <v>40</v>
      </c>
      <c r="O24" s="40">
        <v>100</v>
      </c>
      <c r="P24" s="5" t="s">
        <v>129</v>
      </c>
      <c r="Q24" s="40">
        <v>88</v>
      </c>
      <c r="R24" s="5">
        <v>7.4</v>
      </c>
      <c r="S24" s="59">
        <v>31</v>
      </c>
      <c r="T24" s="59">
        <v>15</v>
      </c>
      <c r="U24" s="5">
        <v>5.1999999999999998E-2</v>
      </c>
      <c r="V24" s="5">
        <v>0.65</v>
      </c>
      <c r="W24" s="59">
        <v>33</v>
      </c>
      <c r="X24" s="59">
        <v>24</v>
      </c>
      <c r="Y24" s="59">
        <v>24</v>
      </c>
      <c r="Z24" s="12">
        <f t="shared" si="9"/>
        <v>0</v>
      </c>
      <c r="AA24" s="59">
        <v>24</v>
      </c>
      <c r="AB24" s="59">
        <v>24</v>
      </c>
      <c r="AC24" s="12">
        <f t="shared" si="10"/>
        <v>0</v>
      </c>
      <c r="AD24" s="19">
        <v>538.6</v>
      </c>
      <c r="AE24" s="5">
        <f t="shared" si="0"/>
        <v>0.56014399999999998</v>
      </c>
      <c r="AF24" s="19">
        <f t="shared" si="11"/>
        <v>10.3019568284</v>
      </c>
      <c r="AG24" s="19">
        <v>646.04999999999995</v>
      </c>
      <c r="AH24" s="5">
        <f t="shared" si="1"/>
        <v>0.67189199999999993</v>
      </c>
      <c r="AI24" s="7">
        <f t="shared" si="12"/>
        <v>13.510642043999999</v>
      </c>
      <c r="AJ24" s="6">
        <v>2.9647467999999999</v>
      </c>
      <c r="AK24" s="4">
        <v>3.1026419999999999</v>
      </c>
      <c r="AL24" s="2">
        <v>2.4131659999999999</v>
      </c>
      <c r="AM24" s="2">
        <v>3.2405371999999999</v>
      </c>
      <c r="AN24" s="41">
        <v>0</v>
      </c>
      <c r="AO24" s="64">
        <v>0</v>
      </c>
      <c r="AP24" s="64">
        <v>20</v>
      </c>
      <c r="AQ24" s="64">
        <v>20</v>
      </c>
      <c r="AR24" s="41">
        <v>0</v>
      </c>
      <c r="AS24" s="41">
        <v>0</v>
      </c>
      <c r="AT24" s="41">
        <v>20</v>
      </c>
      <c r="AU24" s="41">
        <v>24</v>
      </c>
      <c r="AV24" s="11">
        <v>4.5999999999999996</v>
      </c>
      <c r="AW24" s="11">
        <v>2.7</v>
      </c>
      <c r="AX24" s="35">
        <f t="shared" si="13"/>
        <v>0.41304347826086946</v>
      </c>
      <c r="AY24" s="2">
        <v>1.3</v>
      </c>
      <c r="AZ24" s="36">
        <f t="shared" si="14"/>
        <v>0.51851851851851849</v>
      </c>
      <c r="BA24" s="36">
        <f t="shared" si="15"/>
        <v>0.71739130434782605</v>
      </c>
      <c r="BB24" s="26"/>
      <c r="BC24" s="9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</row>
    <row r="25" spans="1:71" ht="15" customHeight="1" thickBot="1" x14ac:dyDescent="0.4">
      <c r="A25" s="34">
        <v>19</v>
      </c>
      <c r="B25" s="29">
        <v>43727.541666666664</v>
      </c>
      <c r="C25" s="50">
        <v>2793</v>
      </c>
      <c r="D25" s="50">
        <v>1050</v>
      </c>
      <c r="E25" s="50">
        <v>2099</v>
      </c>
      <c r="F25" s="50">
        <v>1414</v>
      </c>
      <c r="G25" s="51">
        <f t="shared" si="5"/>
        <v>76</v>
      </c>
      <c r="H25" s="25">
        <f t="shared" si="6"/>
        <v>133</v>
      </c>
      <c r="I25" s="55">
        <v>13515</v>
      </c>
      <c r="J25" s="41">
        <v>13513.75</v>
      </c>
      <c r="K25" s="58">
        <f t="shared" si="2"/>
        <v>1012</v>
      </c>
      <c r="L25" s="17">
        <f t="shared" si="3"/>
        <v>7.6090225563909772</v>
      </c>
      <c r="M25" s="18">
        <f t="shared" si="4"/>
        <v>7.0277777777777777</v>
      </c>
      <c r="N25" s="40">
        <v>45</v>
      </c>
      <c r="O25" s="40">
        <v>100</v>
      </c>
      <c r="P25" s="5" t="s">
        <v>129</v>
      </c>
      <c r="Q25" s="40">
        <v>98</v>
      </c>
      <c r="R25" s="40">
        <v>7.4</v>
      </c>
      <c r="S25" s="59">
        <v>32</v>
      </c>
      <c r="T25" s="59">
        <v>15</v>
      </c>
      <c r="U25" s="61">
        <v>0.05</v>
      </c>
      <c r="V25" s="5">
        <v>0.65</v>
      </c>
      <c r="W25" s="59">
        <v>54</v>
      </c>
      <c r="X25" s="59">
        <v>24</v>
      </c>
      <c r="Y25" s="59">
        <v>24</v>
      </c>
      <c r="Z25" s="12">
        <f t="shared" si="9"/>
        <v>0</v>
      </c>
      <c r="AA25" s="59">
        <v>24</v>
      </c>
      <c r="AB25" s="59">
        <v>24</v>
      </c>
      <c r="AC25" s="12">
        <f t="shared" si="10"/>
        <v>0</v>
      </c>
      <c r="AD25" s="19">
        <v>538.6</v>
      </c>
      <c r="AE25" s="5">
        <f t="shared" si="0"/>
        <v>0.54506320000000008</v>
      </c>
      <c r="AF25" s="19">
        <f t="shared" ref="AF25:AF26" si="16">AF24+AE25</f>
        <v>10.847020028399999</v>
      </c>
      <c r="AG25" s="19">
        <v>646.04999999999995</v>
      </c>
      <c r="AH25" s="5">
        <f t="shared" si="1"/>
        <v>0.6538025999999999</v>
      </c>
      <c r="AI25" s="7">
        <f t="shared" ref="AI25:AI26" si="17">AI24+AH25</f>
        <v>14.164444644</v>
      </c>
      <c r="AJ25" s="6">
        <v>3.9989607999999999</v>
      </c>
      <c r="AK25" s="4">
        <v>4.1368559999999999</v>
      </c>
      <c r="AL25" s="2">
        <v>3.8610655999999999</v>
      </c>
      <c r="AM25" s="2">
        <v>4.1368559999999999</v>
      </c>
      <c r="AN25" s="41">
        <v>0</v>
      </c>
      <c r="AO25" s="64">
        <v>0</v>
      </c>
      <c r="AP25" s="64">
        <v>25</v>
      </c>
      <c r="AQ25" s="64">
        <v>30</v>
      </c>
      <c r="AR25" s="41">
        <v>0</v>
      </c>
      <c r="AS25" s="41">
        <v>0</v>
      </c>
      <c r="AT25" s="41">
        <v>30</v>
      </c>
      <c r="AU25" s="41">
        <v>32</v>
      </c>
      <c r="AV25" s="41">
        <v>4.3</v>
      </c>
      <c r="AW25" s="41">
        <v>2.8</v>
      </c>
      <c r="AX25" s="35">
        <f t="shared" si="13"/>
        <v>0.34883720930232559</v>
      </c>
      <c r="AY25" s="41">
        <v>1.8</v>
      </c>
      <c r="AZ25" s="36">
        <f t="shared" ref="AZ25" si="18">(AW25-AY25)/AW25</f>
        <v>0.3571428571428571</v>
      </c>
      <c r="BA25" s="36">
        <f t="shared" ref="BA25" si="19">(AV25-AY25)/AV25</f>
        <v>0.58139534883720934</v>
      </c>
      <c r="BB25" s="26"/>
      <c r="BC25" s="9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</row>
    <row r="26" spans="1:71" ht="15" customHeight="1" thickBot="1" x14ac:dyDescent="0.4">
      <c r="A26" s="34">
        <v>20</v>
      </c>
      <c r="B26" s="29">
        <v>43735</v>
      </c>
      <c r="C26" s="51">
        <v>2982</v>
      </c>
      <c r="D26" s="51">
        <v>1127</v>
      </c>
      <c r="E26" s="51">
        <v>2236</v>
      </c>
      <c r="F26" s="51">
        <v>1546</v>
      </c>
      <c r="G26" s="51">
        <f t="shared" si="5"/>
        <v>77</v>
      </c>
      <c r="H26" s="25">
        <f t="shared" si="6"/>
        <v>132</v>
      </c>
      <c r="I26" s="57">
        <v>14548</v>
      </c>
      <c r="J26" s="2">
        <v>14546.94</v>
      </c>
      <c r="K26" s="58">
        <f t="shared" si="2"/>
        <v>1033</v>
      </c>
      <c r="L26" s="17">
        <f t="shared" si="3"/>
        <v>7.8257575757575761</v>
      </c>
      <c r="M26" s="18">
        <f t="shared" si="4"/>
        <v>5.380208333333333</v>
      </c>
      <c r="N26" s="5">
        <v>40</v>
      </c>
      <c r="O26" s="59">
        <v>100</v>
      </c>
      <c r="P26" s="5" t="s">
        <v>129</v>
      </c>
      <c r="Q26" s="59">
        <v>92</v>
      </c>
      <c r="R26" s="5">
        <v>7.4</v>
      </c>
      <c r="S26" s="59">
        <v>30</v>
      </c>
      <c r="T26" s="59">
        <v>15</v>
      </c>
      <c r="U26" s="61">
        <v>4.2000000000000003E-2</v>
      </c>
      <c r="V26" s="5">
        <v>0.65</v>
      </c>
      <c r="W26" s="59">
        <v>20</v>
      </c>
      <c r="X26" s="59">
        <v>22</v>
      </c>
      <c r="Y26" s="59">
        <v>22</v>
      </c>
      <c r="Z26" s="5">
        <f t="shared" si="9"/>
        <v>0</v>
      </c>
      <c r="AA26" s="59">
        <v>22</v>
      </c>
      <c r="AB26" s="59">
        <v>22</v>
      </c>
      <c r="AC26" s="5">
        <f t="shared" si="10"/>
        <v>0</v>
      </c>
      <c r="AD26" s="19">
        <v>538.6</v>
      </c>
      <c r="AE26" s="5">
        <f t="shared" si="0"/>
        <v>0.55637380000000003</v>
      </c>
      <c r="AF26" s="19">
        <f t="shared" si="16"/>
        <v>11.403393828399999</v>
      </c>
      <c r="AG26" s="19">
        <v>646.04999999999995</v>
      </c>
      <c r="AH26" s="5">
        <f t="shared" si="1"/>
        <v>0.66736964999999993</v>
      </c>
      <c r="AI26" s="7">
        <f t="shared" si="17"/>
        <v>14.831814293999999</v>
      </c>
      <c r="AJ26" s="62">
        <v>23</v>
      </c>
      <c r="AK26" s="63">
        <v>25</v>
      </c>
      <c r="AL26" s="64">
        <v>26</v>
      </c>
      <c r="AM26" s="64">
        <v>26</v>
      </c>
      <c r="AN26" s="2">
        <v>0</v>
      </c>
      <c r="AO26" s="64">
        <v>0</v>
      </c>
      <c r="AP26" s="64">
        <v>20</v>
      </c>
      <c r="AQ26" s="64">
        <v>28</v>
      </c>
      <c r="AR26" s="60">
        <v>0</v>
      </c>
      <c r="AS26" s="60">
        <v>0</v>
      </c>
      <c r="AT26" s="60">
        <v>24</v>
      </c>
      <c r="AU26" s="60">
        <v>24</v>
      </c>
      <c r="AV26" s="11">
        <v>4.7</v>
      </c>
      <c r="AW26" s="11">
        <v>2.8</v>
      </c>
      <c r="AX26" s="35">
        <f t="shared" si="13"/>
        <v>0.40425531914893625</v>
      </c>
      <c r="AY26" s="2">
        <v>1.8</v>
      </c>
      <c r="AZ26" s="36">
        <f t="shared" ref="AZ26" si="20">(AW26-AY26)/AW26</f>
        <v>0.3571428571428571</v>
      </c>
      <c r="BA26" s="36">
        <f t="shared" ref="BA26" si="21">(AV26-AY26)/AV26</f>
        <v>0.61702127659574468</v>
      </c>
      <c r="BB26" s="26"/>
      <c r="BC26" s="9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</row>
    <row r="27" spans="1:71" ht="15" customHeight="1" thickBot="1" x14ac:dyDescent="0.4">
      <c r="A27" s="34">
        <v>21</v>
      </c>
      <c r="B27" s="29">
        <v>43741.583333333336</v>
      </c>
      <c r="C27" s="51">
        <v>3126</v>
      </c>
      <c r="D27" s="51">
        <v>1213</v>
      </c>
      <c r="E27" s="51">
        <v>2379</v>
      </c>
      <c r="F27" s="51">
        <v>1680</v>
      </c>
      <c r="G27" s="51">
        <f t="shared" si="5"/>
        <v>86</v>
      </c>
      <c r="H27" s="25">
        <f t="shared" si="6"/>
        <v>134</v>
      </c>
      <c r="I27" s="57">
        <v>15541</v>
      </c>
      <c r="J27" s="2">
        <v>15538.03</v>
      </c>
      <c r="K27" s="58">
        <f t="shared" si="2"/>
        <v>993</v>
      </c>
      <c r="L27" s="17">
        <f t="shared" si="3"/>
        <v>7.41044776119403</v>
      </c>
      <c r="M27" s="18">
        <f t="shared" si="4"/>
        <v>6.895833333333333</v>
      </c>
      <c r="N27" s="5">
        <v>40</v>
      </c>
      <c r="O27" s="59">
        <v>100</v>
      </c>
      <c r="P27" s="5" t="s">
        <v>129</v>
      </c>
      <c r="Q27" s="59">
        <v>97</v>
      </c>
      <c r="R27" s="5">
        <v>7.6</v>
      </c>
      <c r="S27" s="59">
        <v>22</v>
      </c>
      <c r="T27" s="59">
        <v>15</v>
      </c>
      <c r="U27" s="61">
        <v>4.7E-2</v>
      </c>
      <c r="V27" s="5">
        <v>0.65</v>
      </c>
      <c r="W27" s="59">
        <v>22</v>
      </c>
      <c r="X27" s="59">
        <v>23</v>
      </c>
      <c r="Y27" s="59">
        <v>23</v>
      </c>
      <c r="Z27" s="5">
        <f t="shared" si="9"/>
        <v>0</v>
      </c>
      <c r="AA27" s="59">
        <v>23</v>
      </c>
      <c r="AB27" s="59">
        <v>23</v>
      </c>
      <c r="AC27" s="5">
        <f t="shared" si="10"/>
        <v>0</v>
      </c>
      <c r="AD27" s="19">
        <v>538.6</v>
      </c>
      <c r="AE27" s="5">
        <f t="shared" si="0"/>
        <v>0.53482980000000002</v>
      </c>
      <c r="AF27" s="19">
        <f t="shared" ref="AF27" si="22">AF26+AE27</f>
        <v>11.938223628399999</v>
      </c>
      <c r="AG27" s="19">
        <v>646.04999999999995</v>
      </c>
      <c r="AH27" s="5">
        <f t="shared" si="1"/>
        <v>0.64152764999999989</v>
      </c>
      <c r="AI27" s="7">
        <f t="shared" ref="AI27" si="23">AI26+AH27</f>
        <v>15.473341944</v>
      </c>
      <c r="AJ27" s="62">
        <v>24</v>
      </c>
      <c r="AK27" s="63">
        <v>26</v>
      </c>
      <c r="AL27" s="64">
        <v>25</v>
      </c>
      <c r="AM27" s="64">
        <v>25</v>
      </c>
      <c r="AN27" s="2">
        <v>0</v>
      </c>
      <c r="AO27" s="64">
        <v>0</v>
      </c>
      <c r="AP27" s="64">
        <v>20</v>
      </c>
      <c r="AQ27" s="64">
        <v>32</v>
      </c>
      <c r="AR27" s="11">
        <v>0</v>
      </c>
      <c r="AS27" s="11">
        <v>0</v>
      </c>
      <c r="AT27" s="11">
        <v>32</v>
      </c>
      <c r="AU27" s="11">
        <v>36</v>
      </c>
      <c r="AV27" s="11">
        <v>2.2999999999999998</v>
      </c>
      <c r="AW27" s="11">
        <v>1.4</v>
      </c>
      <c r="AX27" s="35">
        <f t="shared" si="13"/>
        <v>0.39130434782608697</v>
      </c>
      <c r="AY27" s="2">
        <v>0</v>
      </c>
      <c r="AZ27" s="36">
        <f t="shared" ref="AZ27" si="24">(AW27-AY27)/AW27</f>
        <v>1</v>
      </c>
      <c r="BA27" s="36">
        <f t="shared" ref="BA27" si="25">(AV27-AY27)/AV27</f>
        <v>1</v>
      </c>
      <c r="BB27" s="26"/>
      <c r="BC27" s="9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</row>
    <row r="28" spans="1:71" ht="15" customHeight="1" thickBot="1" x14ac:dyDescent="0.4">
      <c r="A28" s="34">
        <v>22</v>
      </c>
      <c r="B28" s="29">
        <v>43748</v>
      </c>
      <c r="C28" s="51">
        <v>3291</v>
      </c>
      <c r="D28" s="51">
        <v>1278</v>
      </c>
      <c r="E28" s="51">
        <v>2540</v>
      </c>
      <c r="F28" s="51">
        <v>1817</v>
      </c>
      <c r="G28" s="51">
        <f t="shared" si="5"/>
        <v>65</v>
      </c>
      <c r="H28" s="25">
        <f t="shared" si="6"/>
        <v>137</v>
      </c>
      <c r="I28" s="57">
        <v>16597</v>
      </c>
      <c r="J28" s="2">
        <v>16595.919999999998</v>
      </c>
      <c r="K28" s="58">
        <f t="shared" ref="K28" si="26">I28-I27</f>
        <v>1056</v>
      </c>
      <c r="L28" s="17">
        <f t="shared" si="3"/>
        <v>7.7080291970802923</v>
      </c>
      <c r="M28" s="18">
        <f t="shared" si="4"/>
        <v>6.2857142857142856</v>
      </c>
      <c r="N28" s="5">
        <v>35</v>
      </c>
      <c r="O28" s="59">
        <v>100</v>
      </c>
      <c r="P28" s="5" t="s">
        <v>129</v>
      </c>
      <c r="Q28" s="59">
        <v>92</v>
      </c>
      <c r="R28" s="5">
        <v>7.1</v>
      </c>
      <c r="S28" s="59">
        <v>32</v>
      </c>
      <c r="T28" s="59">
        <v>15</v>
      </c>
      <c r="U28" s="61">
        <v>4.7E-2</v>
      </c>
      <c r="V28" s="5">
        <v>0.65</v>
      </c>
      <c r="W28" s="59">
        <v>22</v>
      </c>
      <c r="X28" s="59">
        <v>24</v>
      </c>
      <c r="Y28" s="59">
        <v>24</v>
      </c>
      <c r="Z28" s="5">
        <f t="shared" si="9"/>
        <v>0</v>
      </c>
      <c r="AA28" s="59">
        <v>24</v>
      </c>
      <c r="AB28" s="59">
        <v>24</v>
      </c>
      <c r="AC28" s="5">
        <f t="shared" si="10"/>
        <v>0</v>
      </c>
      <c r="AD28" s="19">
        <f t="shared" ref="AD28:AD30" si="27">557-6.1</f>
        <v>550.9</v>
      </c>
      <c r="AE28" s="5">
        <f t="shared" si="0"/>
        <v>0.5817504</v>
      </c>
      <c r="AF28" s="19">
        <f t="shared" ref="AF28" si="28">AF27+AE28</f>
        <v>12.5199740284</v>
      </c>
      <c r="AG28" s="19">
        <v>733.8</v>
      </c>
      <c r="AH28" s="5">
        <f t="shared" si="1"/>
        <v>0.77489279999999994</v>
      </c>
      <c r="AI28" s="7">
        <f t="shared" ref="AI28" si="29">AI27+AH28</f>
        <v>16.248234744000001</v>
      </c>
      <c r="AJ28" s="62">
        <v>25</v>
      </c>
      <c r="AK28" s="62">
        <v>27</v>
      </c>
      <c r="AL28" s="62">
        <v>22</v>
      </c>
      <c r="AM28" s="62">
        <v>27</v>
      </c>
      <c r="AN28" s="2">
        <v>0</v>
      </c>
      <c r="AO28" s="64">
        <v>0</v>
      </c>
      <c r="AP28" s="64">
        <v>22</v>
      </c>
      <c r="AQ28" s="64">
        <v>27</v>
      </c>
      <c r="AR28" s="11">
        <v>27</v>
      </c>
      <c r="AS28" s="11">
        <v>0</v>
      </c>
      <c r="AT28" s="11">
        <v>27</v>
      </c>
      <c r="AU28" s="11">
        <v>30</v>
      </c>
      <c r="AV28" s="11" t="s">
        <v>129</v>
      </c>
      <c r="AW28" s="11" t="s">
        <v>129</v>
      </c>
      <c r="AX28" s="11" t="s">
        <v>129</v>
      </c>
      <c r="AY28" s="2" t="s">
        <v>129</v>
      </c>
      <c r="AZ28" s="26" t="s">
        <v>129</v>
      </c>
      <c r="BA28" s="26" t="s">
        <v>129</v>
      </c>
      <c r="BB28" s="26"/>
      <c r="BC28" s="9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</row>
    <row r="29" spans="1:71" ht="15" customHeight="1" thickBot="1" x14ac:dyDescent="0.4">
      <c r="A29" s="34">
        <v>23</v>
      </c>
      <c r="B29" s="29">
        <v>43755.361111111109</v>
      </c>
      <c r="C29" s="50">
        <v>3457</v>
      </c>
      <c r="D29" s="50">
        <v>1338</v>
      </c>
      <c r="E29" s="50">
        <v>2643</v>
      </c>
      <c r="F29" s="50">
        <v>1900</v>
      </c>
      <c r="G29" s="51">
        <f t="shared" si="5"/>
        <v>60</v>
      </c>
      <c r="H29" s="25">
        <f t="shared" si="6"/>
        <v>83</v>
      </c>
      <c r="I29" s="55">
        <v>17410</v>
      </c>
      <c r="J29" s="2">
        <v>17408.46</v>
      </c>
      <c r="K29" s="58">
        <f t="shared" ref="K29" si="30">I29-I28</f>
        <v>813</v>
      </c>
      <c r="L29" s="17">
        <f t="shared" si="3"/>
        <v>9.7951807228915655</v>
      </c>
      <c r="M29" s="18">
        <f t="shared" si="4"/>
        <v>4.8392857142857144</v>
      </c>
      <c r="N29" s="40">
        <v>40</v>
      </c>
      <c r="O29" s="40">
        <v>100</v>
      </c>
      <c r="P29" s="5" t="s">
        <v>129</v>
      </c>
      <c r="Q29" s="40">
        <v>94</v>
      </c>
      <c r="R29" s="5">
        <v>7.4</v>
      </c>
      <c r="S29" s="40">
        <v>32</v>
      </c>
      <c r="T29" s="40">
        <v>15</v>
      </c>
      <c r="U29" s="5">
        <v>4.7E-2</v>
      </c>
      <c r="V29" s="5">
        <v>0.65</v>
      </c>
      <c r="W29" s="40">
        <v>22</v>
      </c>
      <c r="X29" s="40">
        <v>24</v>
      </c>
      <c r="Y29" s="40">
        <v>24</v>
      </c>
      <c r="Z29" s="5">
        <f t="shared" si="9"/>
        <v>0</v>
      </c>
      <c r="AA29" s="40">
        <v>24</v>
      </c>
      <c r="AB29" s="40">
        <v>24</v>
      </c>
      <c r="AC29" s="5">
        <f t="shared" si="10"/>
        <v>0</v>
      </c>
      <c r="AD29" s="19">
        <f t="shared" si="27"/>
        <v>550.9</v>
      </c>
      <c r="AE29" s="5">
        <f t="shared" si="0"/>
        <v>0.44788169999999994</v>
      </c>
      <c r="AF29" s="19">
        <f t="shared" ref="AF29" si="31">AF28+AE29</f>
        <v>12.9678557284</v>
      </c>
      <c r="AG29" s="19">
        <v>733.8</v>
      </c>
      <c r="AH29" s="5">
        <f t="shared" si="1"/>
        <v>0.59657939999999987</v>
      </c>
      <c r="AI29" s="7">
        <f t="shared" ref="AI29" si="32">AI28+AH29</f>
        <v>16.844814144000001</v>
      </c>
      <c r="AJ29" s="67">
        <v>25</v>
      </c>
      <c r="AK29" s="67">
        <v>27</v>
      </c>
      <c r="AL29" s="67">
        <v>22</v>
      </c>
      <c r="AM29" s="67">
        <v>25</v>
      </c>
      <c r="AN29" s="41">
        <v>0</v>
      </c>
      <c r="AO29" s="41">
        <v>0</v>
      </c>
      <c r="AP29" s="41">
        <v>22</v>
      </c>
      <c r="AQ29" s="41">
        <v>24</v>
      </c>
      <c r="AR29" s="41">
        <v>0</v>
      </c>
      <c r="AS29" s="41">
        <v>0</v>
      </c>
      <c r="AT29" s="41">
        <v>24</v>
      </c>
      <c r="AU29" s="41">
        <v>30</v>
      </c>
      <c r="AV29" s="11" t="s">
        <v>129</v>
      </c>
      <c r="AW29" s="11" t="s">
        <v>129</v>
      </c>
      <c r="AX29" s="11" t="s">
        <v>129</v>
      </c>
      <c r="AY29" s="2" t="s">
        <v>129</v>
      </c>
      <c r="AZ29" s="26" t="s">
        <v>129</v>
      </c>
      <c r="BA29" s="26" t="s">
        <v>129</v>
      </c>
      <c r="BB29" s="26"/>
      <c r="BC29" s="9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</row>
    <row r="30" spans="1:71" ht="15" customHeight="1" thickBot="1" x14ac:dyDescent="0.4">
      <c r="A30" s="34">
        <v>24</v>
      </c>
      <c r="B30" s="29">
        <v>43762.434027777781</v>
      </c>
      <c r="C30" s="50">
        <v>3626</v>
      </c>
      <c r="D30" s="50">
        <v>1429</v>
      </c>
      <c r="E30" s="50">
        <v>2813</v>
      </c>
      <c r="F30" s="50">
        <v>2058</v>
      </c>
      <c r="G30" s="51">
        <f t="shared" si="5"/>
        <v>91</v>
      </c>
      <c r="H30" s="25">
        <f t="shared" si="6"/>
        <v>158</v>
      </c>
      <c r="I30" s="55">
        <v>18637</v>
      </c>
      <c r="J30" s="2">
        <v>18635.310000000001</v>
      </c>
      <c r="K30" s="58">
        <f t="shared" ref="K30:K32" si="33">I30-I29</f>
        <v>1227</v>
      </c>
      <c r="L30" s="17">
        <f t="shared" si="3"/>
        <v>7.7658227848101262</v>
      </c>
      <c r="M30" s="18">
        <f t="shared" ref="M30:M32" si="34">K30/(_xlfn.DAYS(B30,B29)*24)</f>
        <v>7.3035714285714288</v>
      </c>
      <c r="N30" s="40">
        <v>40</v>
      </c>
      <c r="O30" s="40">
        <v>110</v>
      </c>
      <c r="P30" s="5" t="s">
        <v>129</v>
      </c>
      <c r="Q30" s="40">
        <v>96</v>
      </c>
      <c r="R30" s="5">
        <v>7.8</v>
      </c>
      <c r="S30" s="40">
        <v>50</v>
      </c>
      <c r="T30" s="40">
        <v>17</v>
      </c>
      <c r="U30" s="5">
        <v>0.04</v>
      </c>
      <c r="V30" s="5">
        <v>0.65</v>
      </c>
      <c r="W30" s="40">
        <v>28</v>
      </c>
      <c r="X30" s="40">
        <v>24</v>
      </c>
      <c r="Y30" s="40">
        <v>24</v>
      </c>
      <c r="Z30" s="5">
        <f t="shared" si="9"/>
        <v>0</v>
      </c>
      <c r="AA30" s="40">
        <v>24</v>
      </c>
      <c r="AB30" s="40">
        <v>24</v>
      </c>
      <c r="AC30" s="5">
        <f t="shared" si="10"/>
        <v>0</v>
      </c>
      <c r="AD30" s="19">
        <f t="shared" si="27"/>
        <v>550.9</v>
      </c>
      <c r="AE30" s="5">
        <f t="shared" si="0"/>
        <v>0.6759542999999999</v>
      </c>
      <c r="AF30" s="19">
        <f t="shared" ref="AF30:AF33" si="35">AF29+AE30</f>
        <v>13.643810028400001</v>
      </c>
      <c r="AG30" s="19">
        <v>733.8</v>
      </c>
      <c r="AH30" s="5">
        <f t="shared" si="1"/>
        <v>0.90037259999999997</v>
      </c>
      <c r="AI30" s="7">
        <f t="shared" ref="AI30:AI33" si="36">AI29+AH30</f>
        <v>17.745186744000002</v>
      </c>
      <c r="AJ30" s="67">
        <v>25</v>
      </c>
      <c r="AK30" s="67">
        <v>24</v>
      </c>
      <c r="AL30" s="67">
        <v>24</v>
      </c>
      <c r="AM30" s="67">
        <v>23</v>
      </c>
      <c r="AN30" s="41">
        <v>0</v>
      </c>
      <c r="AO30" s="41">
        <v>0</v>
      </c>
      <c r="AP30" s="41">
        <v>22</v>
      </c>
      <c r="AQ30" s="41">
        <v>28</v>
      </c>
      <c r="AR30" s="41">
        <v>0</v>
      </c>
      <c r="AS30" s="41">
        <v>0</v>
      </c>
      <c r="AT30" s="41">
        <v>28</v>
      </c>
      <c r="AU30" s="41">
        <v>30</v>
      </c>
      <c r="AV30" s="11" t="s">
        <v>129</v>
      </c>
      <c r="AW30" s="11" t="s">
        <v>129</v>
      </c>
      <c r="AX30" s="11" t="s">
        <v>129</v>
      </c>
      <c r="AY30" s="2" t="s">
        <v>129</v>
      </c>
      <c r="AZ30" s="11" t="s">
        <v>129</v>
      </c>
      <c r="BA30" s="11" t="s">
        <v>129</v>
      </c>
      <c r="BB30" s="26"/>
      <c r="BC30" s="9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</row>
    <row r="31" spans="1:71" ht="15" customHeight="1" thickBot="1" x14ac:dyDescent="0.4">
      <c r="A31" s="34">
        <v>25</v>
      </c>
      <c r="B31" s="29">
        <v>43769.386111111111</v>
      </c>
      <c r="C31" s="50">
        <v>3793</v>
      </c>
      <c r="D31" s="50">
        <v>1509</v>
      </c>
      <c r="E31" s="50">
        <v>2973</v>
      </c>
      <c r="F31" s="50">
        <v>2204</v>
      </c>
      <c r="G31" s="51">
        <f t="shared" ref="G31" si="37">D31-D30</f>
        <v>80</v>
      </c>
      <c r="H31" s="25">
        <f t="shared" ref="H31:H32" si="38">F31-F30</f>
        <v>146</v>
      </c>
      <c r="I31" s="55">
        <v>19726</v>
      </c>
      <c r="J31" s="2">
        <v>19724.939999999999</v>
      </c>
      <c r="K31" s="58">
        <f t="shared" si="33"/>
        <v>1089</v>
      </c>
      <c r="L31" s="17">
        <f t="shared" si="3"/>
        <v>7.4589041095890414</v>
      </c>
      <c r="M31" s="18">
        <f t="shared" si="34"/>
        <v>6.4821428571428568</v>
      </c>
      <c r="N31" s="40">
        <v>40</v>
      </c>
      <c r="O31" s="40">
        <v>100</v>
      </c>
      <c r="P31" s="5" t="s">
        <v>129</v>
      </c>
      <c r="Q31" s="40">
        <v>91</v>
      </c>
      <c r="R31" s="5">
        <v>7.1</v>
      </c>
      <c r="S31" s="40">
        <v>56</v>
      </c>
      <c r="T31" s="40">
        <v>15</v>
      </c>
      <c r="U31" s="5">
        <v>4.7E-2</v>
      </c>
      <c r="V31" s="5">
        <v>0.65</v>
      </c>
      <c r="W31" s="40">
        <v>26</v>
      </c>
      <c r="X31" s="40">
        <v>26</v>
      </c>
      <c r="Y31" s="40">
        <v>26</v>
      </c>
      <c r="Z31" s="5">
        <f t="shared" si="9"/>
        <v>0</v>
      </c>
      <c r="AA31" s="40">
        <v>26</v>
      </c>
      <c r="AB31" s="40">
        <v>26</v>
      </c>
      <c r="AC31" s="5">
        <f t="shared" si="10"/>
        <v>0</v>
      </c>
      <c r="AD31" s="19">
        <f>557-6.1</f>
        <v>550.9</v>
      </c>
      <c r="AE31" s="5">
        <f t="shared" ref="AE31:AE32" si="39">AD31*K31*0.000001</f>
        <v>0.59993009999999991</v>
      </c>
      <c r="AF31" s="19">
        <f t="shared" si="35"/>
        <v>14.243740128400001</v>
      </c>
      <c r="AG31" s="19">
        <v>733.8</v>
      </c>
      <c r="AH31" s="5">
        <f t="shared" ref="AH31:AH33" si="40">AG31*K31*0.000001</f>
        <v>0.79910819999999994</v>
      </c>
      <c r="AI31" s="7">
        <f t="shared" si="36"/>
        <v>18.544294944000001</v>
      </c>
      <c r="AJ31" s="67">
        <v>26</v>
      </c>
      <c r="AK31" s="67">
        <v>26</v>
      </c>
      <c r="AL31" s="67">
        <v>28</v>
      </c>
      <c r="AM31" s="67">
        <v>26</v>
      </c>
      <c r="AN31" s="41">
        <v>0</v>
      </c>
      <c r="AO31" s="41">
        <v>0</v>
      </c>
      <c r="AP31" s="41">
        <v>20</v>
      </c>
      <c r="AQ31" s="41">
        <v>24</v>
      </c>
      <c r="AR31" s="41">
        <v>0</v>
      </c>
      <c r="AS31" s="41">
        <v>0</v>
      </c>
      <c r="AT31" s="41">
        <v>24</v>
      </c>
      <c r="AU31" s="41">
        <v>28</v>
      </c>
      <c r="AV31" s="11">
        <v>0</v>
      </c>
      <c r="AW31" s="11">
        <v>0</v>
      </c>
      <c r="AX31" s="11" t="s">
        <v>129</v>
      </c>
      <c r="AY31" s="2">
        <v>0</v>
      </c>
      <c r="AZ31" s="11" t="s">
        <v>129</v>
      </c>
      <c r="BA31" s="11" t="s">
        <v>129</v>
      </c>
      <c r="BB31" s="26"/>
      <c r="BC31" s="9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</row>
    <row r="32" spans="1:71" ht="15" customHeight="1" thickBot="1" x14ac:dyDescent="0.4">
      <c r="A32" s="34">
        <v>26</v>
      </c>
      <c r="B32" s="29">
        <v>43774.652777777781</v>
      </c>
      <c r="C32" s="50">
        <v>3890</v>
      </c>
      <c r="D32" s="50">
        <v>1560</v>
      </c>
      <c r="E32" s="50">
        <v>3070</v>
      </c>
      <c r="F32" s="50">
        <v>2289</v>
      </c>
      <c r="G32" s="51">
        <f>D32-D31</f>
        <v>51</v>
      </c>
      <c r="H32" s="25">
        <f t="shared" si="38"/>
        <v>85</v>
      </c>
      <c r="I32" s="55">
        <v>20414</v>
      </c>
      <c r="J32" s="2">
        <v>20412.84</v>
      </c>
      <c r="K32" s="58">
        <f t="shared" si="33"/>
        <v>688</v>
      </c>
      <c r="L32" s="17">
        <f t="shared" si="3"/>
        <v>8.0941176470588232</v>
      </c>
      <c r="M32" s="18">
        <f t="shared" si="34"/>
        <v>5.7333333333333334</v>
      </c>
      <c r="N32" s="40">
        <v>40</v>
      </c>
      <c r="O32" s="40">
        <v>90</v>
      </c>
      <c r="P32" s="5" t="s">
        <v>129</v>
      </c>
      <c r="Q32" s="40">
        <v>88</v>
      </c>
      <c r="R32" s="5">
        <v>6.5</v>
      </c>
      <c r="S32" s="40">
        <v>66</v>
      </c>
      <c r="T32" s="40">
        <v>15</v>
      </c>
      <c r="U32" s="5">
        <v>5.6000000000000001E-2</v>
      </c>
      <c r="V32" s="5">
        <v>0.65</v>
      </c>
      <c r="W32" s="40">
        <v>30</v>
      </c>
      <c r="X32" s="40">
        <v>36</v>
      </c>
      <c r="Y32" s="40">
        <v>36</v>
      </c>
      <c r="Z32" s="5">
        <f>X32-Y32</f>
        <v>0</v>
      </c>
      <c r="AA32" s="40">
        <v>36</v>
      </c>
      <c r="AB32" s="40">
        <v>36</v>
      </c>
      <c r="AC32" s="5">
        <f t="shared" si="10"/>
        <v>0</v>
      </c>
      <c r="AD32" s="19">
        <v>593</v>
      </c>
      <c r="AE32" s="5">
        <f t="shared" si="39"/>
        <v>0.40798399999999996</v>
      </c>
      <c r="AF32" s="19">
        <f t="shared" si="35"/>
        <v>14.651724128400001</v>
      </c>
      <c r="AG32" s="19">
        <v>832.8</v>
      </c>
      <c r="AH32" s="5">
        <f t="shared" si="40"/>
        <v>0.57296639999999999</v>
      </c>
      <c r="AI32" s="7">
        <f t="shared" si="36"/>
        <v>19.117261343999999</v>
      </c>
      <c r="AJ32" s="67">
        <v>28</v>
      </c>
      <c r="AK32" s="67">
        <v>28</v>
      </c>
      <c r="AL32" s="67">
        <v>20</v>
      </c>
      <c r="AM32" s="67">
        <v>28</v>
      </c>
      <c r="AN32" s="41">
        <v>0</v>
      </c>
      <c r="AO32" s="41">
        <v>0</v>
      </c>
      <c r="AP32" s="41">
        <v>24</v>
      </c>
      <c r="AQ32" s="41">
        <v>29</v>
      </c>
      <c r="AR32" s="41">
        <v>0</v>
      </c>
      <c r="AS32" s="41">
        <v>0</v>
      </c>
      <c r="AT32" s="41">
        <v>29</v>
      </c>
      <c r="AU32" s="41">
        <v>30</v>
      </c>
      <c r="AV32" s="11" t="s">
        <v>129</v>
      </c>
      <c r="AW32" s="11" t="s">
        <v>129</v>
      </c>
      <c r="AX32" s="11" t="s">
        <v>129</v>
      </c>
      <c r="AY32" s="2" t="s">
        <v>129</v>
      </c>
      <c r="AZ32" s="11" t="s">
        <v>129</v>
      </c>
      <c r="BA32" s="11" t="s">
        <v>129</v>
      </c>
      <c r="BB32" s="26"/>
      <c r="BC32" s="9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</row>
    <row r="33" spans="1:71" ht="15" customHeight="1" thickBot="1" x14ac:dyDescent="0.4">
      <c r="A33" s="34">
        <v>27</v>
      </c>
      <c r="B33" s="29">
        <v>43782.583333333336</v>
      </c>
      <c r="C33" s="50">
        <v>4076</v>
      </c>
      <c r="D33" s="50">
        <v>1660</v>
      </c>
      <c r="E33" s="50">
        <v>3240</v>
      </c>
      <c r="F33" s="50">
        <v>2406</v>
      </c>
      <c r="G33" s="51">
        <f>D33-D32</f>
        <v>100</v>
      </c>
      <c r="H33" s="25">
        <f t="shared" ref="H33" si="41">F33-F32</f>
        <v>117</v>
      </c>
      <c r="I33" s="55">
        <v>21528</v>
      </c>
      <c r="J33" s="2">
        <v>21528.3</v>
      </c>
      <c r="K33" s="58">
        <f t="shared" ref="K33:K34" si="42">I33-I32</f>
        <v>1114</v>
      </c>
      <c r="L33" s="17">
        <f t="shared" si="3"/>
        <v>9.5213675213675213</v>
      </c>
      <c r="M33" s="18">
        <f>K33/(_xlfn.DAYS(B33,B32)*24)</f>
        <v>5.802083333333333</v>
      </c>
      <c r="N33" s="40">
        <v>20</v>
      </c>
      <c r="O33" s="40">
        <v>100</v>
      </c>
      <c r="P33" s="5" t="s">
        <v>129</v>
      </c>
      <c r="Q33" s="40">
        <v>93</v>
      </c>
      <c r="R33" s="5">
        <v>6.7</v>
      </c>
      <c r="S33" s="40">
        <v>32</v>
      </c>
      <c r="T33" s="40">
        <v>10</v>
      </c>
      <c r="U33" s="5">
        <v>6.8000000000000005E-2</v>
      </c>
      <c r="V33" s="5">
        <v>0.65</v>
      </c>
      <c r="W33" s="40">
        <v>30</v>
      </c>
      <c r="X33" s="40">
        <v>14</v>
      </c>
      <c r="Y33" s="40">
        <v>14</v>
      </c>
      <c r="Z33" s="5">
        <f>X33-Y33</f>
        <v>0</v>
      </c>
      <c r="AA33" s="40">
        <v>14</v>
      </c>
      <c r="AB33" s="40">
        <v>14</v>
      </c>
      <c r="AC33" s="5">
        <f t="shared" si="10"/>
        <v>0</v>
      </c>
      <c r="AD33" s="19">
        <v>593</v>
      </c>
      <c r="AE33" s="5">
        <f>AD33*K33*0.000001</f>
        <v>0.66060200000000002</v>
      </c>
      <c r="AF33" s="19">
        <f t="shared" si="35"/>
        <v>15.312326128400002</v>
      </c>
      <c r="AG33" s="19">
        <v>832.8</v>
      </c>
      <c r="AH33" s="5">
        <f t="shared" si="40"/>
        <v>0.92773919999999988</v>
      </c>
      <c r="AI33" s="7">
        <f t="shared" si="36"/>
        <v>20.045000544000001</v>
      </c>
      <c r="AJ33" s="67">
        <v>32</v>
      </c>
      <c r="AK33" s="67">
        <v>30</v>
      </c>
      <c r="AL33" s="67">
        <v>36</v>
      </c>
      <c r="AM33" s="67">
        <v>32</v>
      </c>
      <c r="AN33" s="41">
        <v>0</v>
      </c>
      <c r="AO33" s="41">
        <v>0</v>
      </c>
      <c r="AP33" s="41">
        <v>24</v>
      </c>
      <c r="AQ33" s="41">
        <v>30</v>
      </c>
      <c r="AR33" s="11" t="s">
        <v>241</v>
      </c>
      <c r="AS33" s="41">
        <v>0</v>
      </c>
      <c r="AT33" s="41">
        <v>30</v>
      </c>
      <c r="AU33" s="41">
        <v>32</v>
      </c>
      <c r="AV33" s="11" t="s">
        <v>129</v>
      </c>
      <c r="AW33" s="11" t="s">
        <v>129</v>
      </c>
      <c r="AX33" s="11" t="s">
        <v>129</v>
      </c>
      <c r="AY33" s="2" t="s">
        <v>129</v>
      </c>
      <c r="AZ33" s="11" t="s">
        <v>129</v>
      </c>
      <c r="BA33" s="11" t="s">
        <v>129</v>
      </c>
      <c r="BB33" s="26"/>
      <c r="BC33" s="9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</row>
    <row r="34" spans="1:71" ht="15" customHeight="1" thickBot="1" x14ac:dyDescent="0.4">
      <c r="A34" s="34">
        <v>28</v>
      </c>
      <c r="B34" s="29">
        <v>43791.406944444447</v>
      </c>
      <c r="C34" s="50">
        <v>4288</v>
      </c>
      <c r="D34" s="50">
        <v>1737</v>
      </c>
      <c r="E34" s="50">
        <v>3361</v>
      </c>
      <c r="F34" s="50">
        <v>2477</v>
      </c>
      <c r="G34" s="51">
        <f>D34-D33</f>
        <v>77</v>
      </c>
      <c r="H34" s="25">
        <f t="shared" ref="H34" si="43">F34-F33</f>
        <v>71</v>
      </c>
      <c r="I34" s="55">
        <v>22478</v>
      </c>
      <c r="J34" s="2">
        <v>22478.51</v>
      </c>
      <c r="K34" s="58">
        <f t="shared" si="42"/>
        <v>950</v>
      </c>
      <c r="L34" s="17">
        <f t="shared" si="3"/>
        <v>13.380281690140846</v>
      </c>
      <c r="M34" s="18">
        <f>K34/(_xlfn.DAYS(B34,B33)*24)</f>
        <v>4.3981481481481479</v>
      </c>
      <c r="N34" s="40">
        <v>50</v>
      </c>
      <c r="O34" s="40">
        <v>100</v>
      </c>
      <c r="P34" s="5" t="s">
        <v>129</v>
      </c>
      <c r="Q34" s="40">
        <v>97</v>
      </c>
      <c r="R34" s="5">
        <v>6.8</v>
      </c>
      <c r="S34" s="40">
        <v>68</v>
      </c>
      <c r="T34" s="40">
        <v>15</v>
      </c>
      <c r="U34" s="5">
        <v>6.6000000000000003E-2</v>
      </c>
      <c r="V34" s="5">
        <v>0.65</v>
      </c>
      <c r="W34" s="40">
        <v>44</v>
      </c>
      <c r="X34" s="40">
        <v>26</v>
      </c>
      <c r="Y34" s="40">
        <v>26</v>
      </c>
      <c r="Z34" s="5">
        <f t="shared" ref="Z34:Z50" si="44">X34-Y34</f>
        <v>0</v>
      </c>
      <c r="AA34" s="40">
        <v>26</v>
      </c>
      <c r="AB34" s="40">
        <v>26</v>
      </c>
      <c r="AC34" s="5">
        <f t="shared" si="10"/>
        <v>0</v>
      </c>
      <c r="AD34" s="19">
        <v>593</v>
      </c>
      <c r="AE34" s="5">
        <f>AD34*K34*0.000001</f>
        <v>0.56335000000000002</v>
      </c>
      <c r="AF34" s="19">
        <f t="shared" ref="AF34" si="45">AF33+AE34</f>
        <v>15.875676128400002</v>
      </c>
      <c r="AG34" s="19">
        <v>832.8</v>
      </c>
      <c r="AH34" s="5">
        <f t="shared" ref="AH34" si="46">AG34*K34*0.000001</f>
        <v>0.79115999999999997</v>
      </c>
      <c r="AI34" s="7">
        <f t="shared" ref="AI34" si="47">AI33+AH34</f>
        <v>20.836160544000002</v>
      </c>
      <c r="AJ34" s="67">
        <v>34</v>
      </c>
      <c r="AK34" s="67">
        <v>32</v>
      </c>
      <c r="AL34" s="67">
        <v>25</v>
      </c>
      <c r="AM34" s="67">
        <v>30</v>
      </c>
      <c r="AN34" s="41">
        <v>0</v>
      </c>
      <c r="AO34" s="41">
        <v>0</v>
      </c>
      <c r="AP34" s="41">
        <v>22</v>
      </c>
      <c r="AQ34" s="41">
        <v>26</v>
      </c>
      <c r="AR34" s="41">
        <v>0</v>
      </c>
      <c r="AS34" s="41">
        <v>0</v>
      </c>
      <c r="AT34" s="41">
        <v>26</v>
      </c>
      <c r="AU34" s="41">
        <v>30</v>
      </c>
      <c r="AV34" s="11">
        <v>0</v>
      </c>
      <c r="AW34" s="11">
        <v>0</v>
      </c>
      <c r="AX34" s="11" t="s">
        <v>129</v>
      </c>
      <c r="AY34" s="2">
        <v>0</v>
      </c>
      <c r="AZ34" s="26" t="s">
        <v>129</v>
      </c>
      <c r="BA34" s="26" t="s">
        <v>129</v>
      </c>
      <c r="BB34" s="26"/>
      <c r="BC34" s="9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</row>
    <row r="35" spans="1:71" ht="15" customHeight="1" thickBot="1" x14ac:dyDescent="0.4">
      <c r="A35" s="34">
        <v>29</v>
      </c>
      <c r="B35" s="29">
        <v>43811.465277777781</v>
      </c>
      <c r="C35" s="50">
        <v>4421</v>
      </c>
      <c r="D35" s="50">
        <v>1777</v>
      </c>
      <c r="E35" s="50">
        <v>3480</v>
      </c>
      <c r="F35" s="50">
        <v>2521</v>
      </c>
      <c r="G35" s="51">
        <f t="shared" ref="G35:G38" si="48">D35-D34</f>
        <v>40</v>
      </c>
      <c r="H35" s="25">
        <f t="shared" ref="H35:H38" si="49">F35-F34</f>
        <v>44</v>
      </c>
      <c r="I35" s="55">
        <v>23093</v>
      </c>
      <c r="J35" s="2">
        <v>23093.81</v>
      </c>
      <c r="K35" s="58">
        <f t="shared" ref="K35:K38" si="50">I35-I34</f>
        <v>615</v>
      </c>
      <c r="L35" s="17">
        <f t="shared" si="3"/>
        <v>13.977272727272727</v>
      </c>
      <c r="M35" s="18">
        <f t="shared" ref="M35:M37" si="51">K35/(_xlfn.DAYS(B35,B34)*24)</f>
        <v>1.28125</v>
      </c>
      <c r="N35" s="40">
        <v>40</v>
      </c>
      <c r="O35" s="40">
        <v>85</v>
      </c>
      <c r="P35" s="5" t="s">
        <v>129</v>
      </c>
      <c r="Q35" s="40">
        <v>95</v>
      </c>
      <c r="R35" s="5">
        <v>6.2</v>
      </c>
      <c r="S35" s="40">
        <v>74</v>
      </c>
      <c r="T35" s="40">
        <v>15</v>
      </c>
      <c r="U35" s="5">
        <v>6.7000000000000004E-2</v>
      </c>
      <c r="V35" s="5">
        <v>0.65</v>
      </c>
      <c r="W35" s="40">
        <v>40</v>
      </c>
      <c r="X35" s="40">
        <v>32</v>
      </c>
      <c r="Y35" s="40">
        <v>32</v>
      </c>
      <c r="Z35" s="5">
        <f t="shared" si="44"/>
        <v>0</v>
      </c>
      <c r="AA35" s="40">
        <v>32</v>
      </c>
      <c r="AB35" s="40">
        <v>32</v>
      </c>
      <c r="AC35" s="5">
        <f t="shared" si="10"/>
        <v>0</v>
      </c>
      <c r="AD35" s="19">
        <v>593</v>
      </c>
      <c r="AE35" s="5">
        <f t="shared" ref="AE35:AE36" si="52">AD35*K35*0.000001</f>
        <v>0.36469499999999999</v>
      </c>
      <c r="AF35" s="19">
        <f t="shared" ref="AF35:AF36" si="53">AF34+AE35</f>
        <v>16.240371128400003</v>
      </c>
      <c r="AG35" s="19">
        <v>832.8</v>
      </c>
      <c r="AH35" s="5">
        <f t="shared" ref="AH35:AH36" si="54">AG35*K35*0.000001</f>
        <v>0.51217199999999996</v>
      </c>
      <c r="AI35" s="7">
        <f t="shared" ref="AI35:AI36" si="55">AI34+AH35</f>
        <v>21.348332544000002</v>
      </c>
      <c r="AJ35" s="67">
        <v>34</v>
      </c>
      <c r="AK35" s="68">
        <v>30</v>
      </c>
      <c r="AL35" s="41">
        <v>24</v>
      </c>
      <c r="AM35" s="41">
        <v>30</v>
      </c>
      <c r="AN35" s="41">
        <v>0</v>
      </c>
      <c r="AO35" s="41">
        <v>0</v>
      </c>
      <c r="AP35" s="41">
        <v>24</v>
      </c>
      <c r="AQ35" s="41">
        <v>26</v>
      </c>
      <c r="AR35" s="41">
        <v>0</v>
      </c>
      <c r="AS35" s="41">
        <v>0</v>
      </c>
      <c r="AT35" s="41">
        <v>26</v>
      </c>
      <c r="AU35" s="41">
        <v>30</v>
      </c>
      <c r="AV35" s="11" t="s">
        <v>129</v>
      </c>
      <c r="AW35" s="11" t="s">
        <v>129</v>
      </c>
      <c r="AX35" s="11" t="s">
        <v>129</v>
      </c>
      <c r="AY35" s="2" t="s">
        <v>129</v>
      </c>
      <c r="AZ35" s="26" t="s">
        <v>129</v>
      </c>
      <c r="BA35" s="26" t="s">
        <v>129</v>
      </c>
      <c r="BB35" s="26"/>
      <c r="BC35" s="9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</row>
    <row r="36" spans="1:71" ht="15" customHeight="1" thickBot="1" x14ac:dyDescent="0.4">
      <c r="A36" s="34">
        <v>30</v>
      </c>
      <c r="B36" s="29">
        <v>43818.628472222219</v>
      </c>
      <c r="C36" s="50">
        <v>4592</v>
      </c>
      <c r="D36" s="50">
        <v>1853</v>
      </c>
      <c r="E36" s="50">
        <v>3651</v>
      </c>
      <c r="F36" s="50">
        <v>2617</v>
      </c>
      <c r="G36" s="51">
        <f t="shared" si="48"/>
        <v>76</v>
      </c>
      <c r="H36" s="25">
        <f t="shared" si="49"/>
        <v>96</v>
      </c>
      <c r="I36" s="55">
        <v>24276</v>
      </c>
      <c r="J36" s="2">
        <v>24267.84</v>
      </c>
      <c r="K36" s="58">
        <f t="shared" si="50"/>
        <v>1183</v>
      </c>
      <c r="L36" s="17">
        <f t="shared" si="3"/>
        <v>12.322916666666666</v>
      </c>
      <c r="M36" s="18">
        <f t="shared" si="51"/>
        <v>7.041666666666667</v>
      </c>
      <c r="N36" s="40">
        <v>50</v>
      </c>
      <c r="O36" s="40">
        <v>75</v>
      </c>
      <c r="P36" s="5" t="s">
        <v>129</v>
      </c>
      <c r="Q36" s="40">
        <v>82</v>
      </c>
      <c r="R36" s="5">
        <v>5.4</v>
      </c>
      <c r="S36" s="40">
        <v>74</v>
      </c>
      <c r="T36" s="40">
        <v>15</v>
      </c>
      <c r="U36" s="5">
        <v>7.1999999999999998E-3</v>
      </c>
      <c r="V36" s="5">
        <v>0.65</v>
      </c>
      <c r="W36" s="40">
        <v>34</v>
      </c>
      <c r="X36" s="40">
        <v>32</v>
      </c>
      <c r="Y36" s="40">
        <v>32</v>
      </c>
      <c r="Z36" s="5">
        <f t="shared" si="44"/>
        <v>0</v>
      </c>
      <c r="AA36" s="40">
        <v>32</v>
      </c>
      <c r="AB36" s="40">
        <v>32</v>
      </c>
      <c r="AC36" s="5">
        <f t="shared" si="10"/>
        <v>0</v>
      </c>
      <c r="AD36" s="19">
        <f>593</f>
        <v>593</v>
      </c>
      <c r="AE36" s="5">
        <f t="shared" si="52"/>
        <v>0.701519</v>
      </c>
      <c r="AF36" s="19">
        <f t="shared" si="53"/>
        <v>16.941890128400004</v>
      </c>
      <c r="AG36" s="19">
        <f>593+2.2+7.1+228+2.5</f>
        <v>832.80000000000007</v>
      </c>
      <c r="AH36" s="5">
        <f t="shared" si="54"/>
        <v>0.98520240000000003</v>
      </c>
      <c r="AI36" s="7">
        <f t="shared" si="55"/>
        <v>22.333534944</v>
      </c>
      <c r="AJ36" s="67">
        <v>34</v>
      </c>
      <c r="AK36" s="68">
        <v>32</v>
      </c>
      <c r="AL36" s="41">
        <v>22</v>
      </c>
      <c r="AM36" s="41">
        <v>30</v>
      </c>
      <c r="AN36" s="41">
        <v>0</v>
      </c>
      <c r="AO36" s="41">
        <v>0</v>
      </c>
      <c r="AP36" s="41">
        <v>20</v>
      </c>
      <c r="AQ36" s="41">
        <v>26</v>
      </c>
      <c r="AR36" s="41">
        <v>0</v>
      </c>
      <c r="AS36" s="41">
        <v>0</v>
      </c>
      <c r="AT36" s="41">
        <v>26</v>
      </c>
      <c r="AU36" s="41">
        <v>28</v>
      </c>
      <c r="AV36" s="11" t="s">
        <v>129</v>
      </c>
      <c r="AW36" s="11" t="s">
        <v>129</v>
      </c>
      <c r="AX36" s="11" t="s">
        <v>129</v>
      </c>
      <c r="AY36" s="2" t="s">
        <v>129</v>
      </c>
      <c r="AZ36" s="26" t="s">
        <v>129</v>
      </c>
      <c r="BA36" s="26" t="s">
        <v>129</v>
      </c>
      <c r="BB36" s="26"/>
      <c r="BC36" s="9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</row>
    <row r="37" spans="1:71" ht="15" customHeight="1" thickBot="1" x14ac:dyDescent="0.4">
      <c r="A37" s="34">
        <v>31</v>
      </c>
      <c r="B37" s="29">
        <v>43826.333333333336</v>
      </c>
      <c r="C37" s="50">
        <v>4707</v>
      </c>
      <c r="D37" s="50">
        <v>1884</v>
      </c>
      <c r="E37" s="50">
        <v>3728</v>
      </c>
      <c r="F37" s="50">
        <v>2667</v>
      </c>
      <c r="G37" s="51">
        <f t="shared" si="48"/>
        <v>31</v>
      </c>
      <c r="H37" s="25">
        <f t="shared" si="49"/>
        <v>50</v>
      </c>
      <c r="I37" s="55">
        <v>24744</v>
      </c>
      <c r="J37" s="2">
        <v>24744.07</v>
      </c>
      <c r="K37" s="58">
        <f t="shared" si="50"/>
        <v>468</v>
      </c>
      <c r="L37" s="17">
        <f t="shared" si="3"/>
        <v>9.36</v>
      </c>
      <c r="M37" s="18">
        <f t="shared" si="51"/>
        <v>2.4375</v>
      </c>
      <c r="N37" s="40">
        <v>40</v>
      </c>
      <c r="O37" s="40">
        <v>100</v>
      </c>
      <c r="P37" s="5" t="s">
        <v>129</v>
      </c>
      <c r="Q37" s="40">
        <v>81</v>
      </c>
      <c r="R37" s="5">
        <v>7.5</v>
      </c>
      <c r="S37" s="40">
        <v>40</v>
      </c>
      <c r="T37" s="40">
        <v>15</v>
      </c>
      <c r="U37" s="40">
        <v>45</v>
      </c>
      <c r="V37" s="5">
        <v>0.65</v>
      </c>
      <c r="W37" s="40">
        <v>25</v>
      </c>
      <c r="X37" s="40">
        <v>34</v>
      </c>
      <c r="Y37" s="40">
        <v>33</v>
      </c>
      <c r="Z37" s="5">
        <f t="shared" si="44"/>
        <v>1</v>
      </c>
      <c r="AA37" s="40">
        <v>34</v>
      </c>
      <c r="AB37" s="40">
        <v>33</v>
      </c>
      <c r="AC37" s="5">
        <f t="shared" si="10"/>
        <v>1</v>
      </c>
      <c r="AD37" s="19">
        <f>593</f>
        <v>593</v>
      </c>
      <c r="AE37" s="5">
        <f t="shared" ref="AE37:AE40" si="56">AD37*K37*0.000001</f>
        <v>0.27752399999999999</v>
      </c>
      <c r="AF37" s="19">
        <f t="shared" ref="AF37:AF40" si="57">AF36+AE37</f>
        <v>17.219414128400004</v>
      </c>
      <c r="AG37" s="19">
        <f t="shared" ref="AG37:AG100" si="58">593+2.2+7.1+228+2.5</f>
        <v>832.80000000000007</v>
      </c>
      <c r="AH37" s="5">
        <f t="shared" ref="AH37:AH40" si="59">AG37*K37*0.000001</f>
        <v>0.3897504</v>
      </c>
      <c r="AI37" s="7">
        <f t="shared" ref="AI37:AI40" si="60">AI36+AH37</f>
        <v>22.723285344000001</v>
      </c>
      <c r="AJ37" s="67">
        <v>30</v>
      </c>
      <c r="AK37" s="68">
        <v>30</v>
      </c>
      <c r="AL37" s="41">
        <v>16</v>
      </c>
      <c r="AM37" s="41">
        <v>30</v>
      </c>
      <c r="AN37" s="41">
        <v>0</v>
      </c>
      <c r="AO37" s="41">
        <v>0</v>
      </c>
      <c r="AP37" s="41">
        <v>22</v>
      </c>
      <c r="AQ37" s="41">
        <v>22</v>
      </c>
      <c r="AR37" s="41">
        <v>0</v>
      </c>
      <c r="AS37" s="41">
        <v>0</v>
      </c>
      <c r="AT37" s="41">
        <v>22</v>
      </c>
      <c r="AU37" s="41">
        <v>28</v>
      </c>
      <c r="AV37" s="11" t="s">
        <v>129</v>
      </c>
      <c r="AW37" s="11" t="s">
        <v>129</v>
      </c>
      <c r="AX37" s="11" t="s">
        <v>129</v>
      </c>
      <c r="AY37" s="2" t="s">
        <v>129</v>
      </c>
      <c r="AZ37" s="26" t="s">
        <v>129</v>
      </c>
      <c r="BA37" s="26" t="s">
        <v>129</v>
      </c>
      <c r="BB37" s="26"/>
      <c r="BC37" s="9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</row>
    <row r="38" spans="1:71" ht="15" customHeight="1" thickBot="1" x14ac:dyDescent="0.4">
      <c r="A38" s="34">
        <v>32</v>
      </c>
      <c r="B38" s="29">
        <v>43833.583333333336</v>
      </c>
      <c r="C38" s="50">
        <v>4869</v>
      </c>
      <c r="D38" s="50">
        <v>1952</v>
      </c>
      <c r="E38" s="50">
        <v>3873</v>
      </c>
      <c r="F38" s="50">
        <v>2774</v>
      </c>
      <c r="G38" s="51">
        <f t="shared" si="48"/>
        <v>68</v>
      </c>
      <c r="H38" s="25">
        <f t="shared" si="49"/>
        <v>107</v>
      </c>
      <c r="I38" s="10">
        <v>25793</v>
      </c>
      <c r="J38" s="41">
        <v>25793.55</v>
      </c>
      <c r="K38" s="58">
        <f t="shared" si="50"/>
        <v>1049</v>
      </c>
      <c r="L38" s="17">
        <f t="shared" si="3"/>
        <v>9.8037383177570092</v>
      </c>
      <c r="M38" s="18">
        <f>K38/(_xlfn.DAYS(B38,B37)*24)</f>
        <v>6.2440476190476186</v>
      </c>
      <c r="N38" s="40">
        <v>20</v>
      </c>
      <c r="O38" s="40">
        <v>75</v>
      </c>
      <c r="P38" s="5" t="s">
        <v>129</v>
      </c>
      <c r="Q38" s="40">
        <v>91</v>
      </c>
      <c r="R38" s="5">
        <v>5.3</v>
      </c>
      <c r="S38" s="40">
        <v>74</v>
      </c>
      <c r="T38" s="40">
        <v>15</v>
      </c>
      <c r="U38" s="5">
        <v>7.1999999999999995E-2</v>
      </c>
      <c r="V38" s="5">
        <v>0.65</v>
      </c>
      <c r="W38" s="40">
        <v>40</v>
      </c>
      <c r="X38" s="40">
        <v>30</v>
      </c>
      <c r="Y38" s="40">
        <v>30</v>
      </c>
      <c r="Z38" s="5">
        <f t="shared" si="44"/>
        <v>0</v>
      </c>
      <c r="AA38" s="40">
        <v>30</v>
      </c>
      <c r="AB38" s="40">
        <v>30</v>
      </c>
      <c r="AC38" s="5">
        <f t="shared" si="10"/>
        <v>0</v>
      </c>
      <c r="AD38" s="19">
        <f>593</f>
        <v>593</v>
      </c>
      <c r="AE38" s="5">
        <f t="shared" si="56"/>
        <v>0.62205699999999997</v>
      </c>
      <c r="AF38" s="19">
        <f t="shared" si="57"/>
        <v>17.841471128400006</v>
      </c>
      <c r="AG38" s="19">
        <f t="shared" si="58"/>
        <v>832.80000000000007</v>
      </c>
      <c r="AH38" s="5">
        <f t="shared" si="59"/>
        <v>0.87360720000000003</v>
      </c>
      <c r="AI38" s="7">
        <f t="shared" si="60"/>
        <v>23.596892543999999</v>
      </c>
      <c r="AJ38" s="67">
        <v>36</v>
      </c>
      <c r="AK38" s="68">
        <v>34</v>
      </c>
      <c r="AL38" s="41">
        <v>36</v>
      </c>
      <c r="AM38" s="41">
        <v>34</v>
      </c>
      <c r="AN38" s="41">
        <v>0</v>
      </c>
      <c r="AO38" s="41">
        <v>0</v>
      </c>
      <c r="AP38" s="41">
        <v>22</v>
      </c>
      <c r="AQ38" s="41">
        <v>28</v>
      </c>
      <c r="AR38" s="41">
        <v>0</v>
      </c>
      <c r="AS38" s="41">
        <v>0</v>
      </c>
      <c r="AT38" s="41">
        <v>28</v>
      </c>
      <c r="AU38" s="41">
        <v>30</v>
      </c>
      <c r="AV38" s="11" t="s">
        <v>129</v>
      </c>
      <c r="AW38" s="11" t="s">
        <v>129</v>
      </c>
      <c r="AX38" s="11" t="s">
        <v>129</v>
      </c>
      <c r="AY38" s="2" t="s">
        <v>129</v>
      </c>
      <c r="AZ38" s="26" t="s">
        <v>129</v>
      </c>
      <c r="BA38" s="26" t="s">
        <v>129</v>
      </c>
      <c r="BB38" s="26"/>
      <c r="BC38" s="9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</row>
    <row r="39" spans="1:71" ht="15" customHeight="1" thickBot="1" x14ac:dyDescent="0.4">
      <c r="A39" s="34">
        <v>33</v>
      </c>
      <c r="B39" s="29">
        <v>43840</v>
      </c>
      <c r="C39" s="50"/>
      <c r="D39" s="50">
        <f>D38+((D41-D38)/4)</f>
        <v>1994</v>
      </c>
      <c r="E39" s="50"/>
      <c r="F39" s="50"/>
      <c r="G39" s="51"/>
      <c r="H39" s="25">
        <v>80</v>
      </c>
      <c r="I39" s="64">
        <v>26641.55</v>
      </c>
      <c r="J39" s="64">
        <f>J38+K39</f>
        <v>26641.55</v>
      </c>
      <c r="K39" s="58">
        <v>848</v>
      </c>
      <c r="L39" s="17">
        <f>K39/H39</f>
        <v>10.6</v>
      </c>
      <c r="M39" s="18">
        <f t="shared" ref="M39:M41" si="61">K39/(_xlfn.DAYS(B39,B38)*24)</f>
        <v>5.0476190476190474</v>
      </c>
      <c r="N39" s="40"/>
      <c r="O39" s="40"/>
      <c r="P39" s="5"/>
      <c r="Q39" s="40"/>
      <c r="R39" s="5"/>
      <c r="S39" s="40"/>
      <c r="T39" s="40"/>
      <c r="U39" s="5"/>
      <c r="V39" s="5"/>
      <c r="W39" s="40"/>
      <c r="X39" s="40"/>
      <c r="Y39" s="40"/>
      <c r="Z39" s="5">
        <f t="shared" si="44"/>
        <v>0</v>
      </c>
      <c r="AA39" s="40"/>
      <c r="AB39" s="40"/>
      <c r="AC39" s="5">
        <f t="shared" si="10"/>
        <v>0</v>
      </c>
      <c r="AD39" s="19">
        <f>593</f>
        <v>593</v>
      </c>
      <c r="AE39" s="5">
        <f t="shared" si="56"/>
        <v>0.50286399999999998</v>
      </c>
      <c r="AF39" s="19">
        <f t="shared" si="57"/>
        <v>18.344335128400004</v>
      </c>
      <c r="AG39" s="19">
        <f t="shared" si="58"/>
        <v>832.80000000000007</v>
      </c>
      <c r="AH39" s="5">
        <f t="shared" si="59"/>
        <v>0.70621440000000002</v>
      </c>
      <c r="AI39" s="7">
        <f t="shared" si="60"/>
        <v>24.303106944</v>
      </c>
      <c r="AJ39" s="67"/>
      <c r="AK39" s="68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11" t="s">
        <v>129</v>
      </c>
      <c r="AW39" s="11" t="s">
        <v>129</v>
      </c>
      <c r="AX39" s="11" t="s">
        <v>129</v>
      </c>
      <c r="AY39" s="11" t="s">
        <v>129</v>
      </c>
      <c r="AZ39" s="11" t="s">
        <v>129</v>
      </c>
      <c r="BA39" s="11" t="s">
        <v>129</v>
      </c>
      <c r="BB39" s="26"/>
      <c r="BC39" s="9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</row>
    <row r="40" spans="1:71" ht="15" customHeight="1" thickBot="1" x14ac:dyDescent="0.4">
      <c r="A40" s="34">
        <v>34</v>
      </c>
      <c r="B40" s="29">
        <v>43847</v>
      </c>
      <c r="C40" s="50"/>
      <c r="D40" s="50">
        <f>D39+((D41-D38)/2)</f>
        <v>2078</v>
      </c>
      <c r="E40" s="50"/>
      <c r="F40" s="50"/>
      <c r="G40" s="51"/>
      <c r="H40" s="25">
        <v>80</v>
      </c>
      <c r="I40" s="64">
        <v>27391.55</v>
      </c>
      <c r="J40" s="64">
        <f>J39+K40</f>
        <v>27391.55</v>
      </c>
      <c r="K40" s="58">
        <v>750</v>
      </c>
      <c r="L40" s="17">
        <f t="shared" si="3"/>
        <v>9.375</v>
      </c>
      <c r="M40" s="18">
        <f t="shared" si="61"/>
        <v>4.4642857142857144</v>
      </c>
      <c r="N40" s="40"/>
      <c r="O40" s="40"/>
      <c r="P40" s="5"/>
      <c r="Q40" s="40"/>
      <c r="R40" s="5"/>
      <c r="S40" s="40"/>
      <c r="T40" s="40"/>
      <c r="U40" s="5"/>
      <c r="V40" s="5"/>
      <c r="W40" s="40"/>
      <c r="X40" s="40"/>
      <c r="Y40" s="40"/>
      <c r="Z40" s="5">
        <f t="shared" si="44"/>
        <v>0</v>
      </c>
      <c r="AA40" s="40"/>
      <c r="AB40" s="40"/>
      <c r="AC40" s="5">
        <f t="shared" si="10"/>
        <v>0</v>
      </c>
      <c r="AD40" s="19">
        <f>593</f>
        <v>593</v>
      </c>
      <c r="AE40" s="5">
        <f t="shared" si="56"/>
        <v>0.44474999999999998</v>
      </c>
      <c r="AF40" s="19">
        <f t="shared" si="57"/>
        <v>18.789085128400004</v>
      </c>
      <c r="AG40" s="19">
        <f t="shared" si="58"/>
        <v>832.80000000000007</v>
      </c>
      <c r="AH40" s="5">
        <f t="shared" si="59"/>
        <v>0.62459999999999993</v>
      </c>
      <c r="AI40" s="7">
        <f t="shared" si="60"/>
        <v>24.927706944000001</v>
      </c>
      <c r="AJ40" s="67"/>
      <c r="AK40" s="68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11" t="s">
        <v>129</v>
      </c>
      <c r="AW40" s="11" t="s">
        <v>129</v>
      </c>
      <c r="AX40" s="11" t="s">
        <v>129</v>
      </c>
      <c r="AY40" s="11" t="s">
        <v>129</v>
      </c>
      <c r="AZ40" s="11" t="s">
        <v>129</v>
      </c>
      <c r="BA40" s="11" t="s">
        <v>129</v>
      </c>
      <c r="BB40" s="26"/>
      <c r="BC40" s="9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</row>
    <row r="41" spans="1:71" ht="15" thickBot="1" x14ac:dyDescent="0.4">
      <c r="A41" s="34">
        <v>35</v>
      </c>
      <c r="B41" s="29">
        <v>43853</v>
      </c>
      <c r="C41" s="51">
        <v>5334</v>
      </c>
      <c r="D41" s="51">
        <v>2120</v>
      </c>
      <c r="E41" s="51">
        <v>4292</v>
      </c>
      <c r="F41" s="51">
        <v>2963</v>
      </c>
      <c r="G41" s="51">
        <f>D41-D38</f>
        <v>168</v>
      </c>
      <c r="H41" s="25">
        <f>F41-F38</f>
        <v>189</v>
      </c>
      <c r="I41" s="10">
        <v>28337</v>
      </c>
      <c r="J41" s="2">
        <v>28337.49</v>
      </c>
      <c r="K41" s="58">
        <v>950</v>
      </c>
      <c r="L41" s="17">
        <f t="shared" si="3"/>
        <v>5.0264550264550261</v>
      </c>
      <c r="M41" s="18">
        <f t="shared" si="61"/>
        <v>6.5972222222222223</v>
      </c>
      <c r="N41" s="5">
        <v>40</v>
      </c>
      <c r="O41" s="5">
        <v>70</v>
      </c>
      <c r="P41" s="5">
        <v>60</v>
      </c>
      <c r="Q41" s="5">
        <v>89</v>
      </c>
      <c r="R41" s="5">
        <v>5.6</v>
      </c>
      <c r="S41" s="5">
        <v>72</v>
      </c>
      <c r="T41" s="5">
        <v>15</v>
      </c>
      <c r="U41" s="5">
        <v>7.0000000000000007E-2</v>
      </c>
      <c r="V41" s="5"/>
      <c r="W41" s="5">
        <v>48</v>
      </c>
      <c r="X41" s="5">
        <v>28</v>
      </c>
      <c r="Y41" s="5">
        <v>28</v>
      </c>
      <c r="Z41" s="5">
        <f t="shared" si="44"/>
        <v>0</v>
      </c>
      <c r="AA41" s="5">
        <v>28</v>
      </c>
      <c r="AB41" s="5">
        <v>28</v>
      </c>
      <c r="AC41" s="5">
        <f t="shared" si="10"/>
        <v>0</v>
      </c>
      <c r="AD41" s="19">
        <v>595</v>
      </c>
      <c r="AE41" s="5">
        <f t="shared" ref="AE41:AE50" si="62">AD41*K41*0.000001</f>
        <v>0.56524999999999992</v>
      </c>
      <c r="AF41" s="19">
        <f>AF38+AE41</f>
        <v>18.406721128400005</v>
      </c>
      <c r="AG41" s="19">
        <v>834.8</v>
      </c>
      <c r="AH41" s="5">
        <f t="shared" ref="AH41:AH45" si="63">AG41*K41*0.000001</f>
        <v>0.79305999999999999</v>
      </c>
      <c r="AI41" s="7">
        <f>AI38+AH41</f>
        <v>24.389952544</v>
      </c>
      <c r="AJ41" s="69">
        <v>44</v>
      </c>
      <c r="AK41" s="70">
        <v>36</v>
      </c>
      <c r="AL41" s="60">
        <v>34</v>
      </c>
      <c r="AM41" s="60">
        <v>38</v>
      </c>
      <c r="AN41" s="60">
        <v>0</v>
      </c>
      <c r="AO41" s="60">
        <v>0</v>
      </c>
      <c r="AP41" s="60">
        <v>20</v>
      </c>
      <c r="AQ41" s="60">
        <v>22</v>
      </c>
      <c r="AR41" s="60">
        <v>0</v>
      </c>
      <c r="AS41" s="60">
        <v>0</v>
      </c>
      <c r="AT41" s="60">
        <v>22</v>
      </c>
      <c r="AU41" s="60">
        <v>20</v>
      </c>
      <c r="AV41" s="11" t="s">
        <v>129</v>
      </c>
      <c r="AW41" s="11" t="s">
        <v>129</v>
      </c>
      <c r="AX41" s="11" t="s">
        <v>129</v>
      </c>
      <c r="AY41" s="11" t="s">
        <v>129</v>
      </c>
      <c r="AZ41" s="11" t="s">
        <v>129</v>
      </c>
      <c r="BA41" s="11" t="s">
        <v>129</v>
      </c>
      <c r="BB41" s="26"/>
      <c r="BC41" s="9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</row>
    <row r="42" spans="1:71" ht="15" thickBot="1" x14ac:dyDescent="0.4">
      <c r="A42" s="34">
        <v>36</v>
      </c>
      <c r="B42" s="29">
        <v>43860.416666666664</v>
      </c>
      <c r="C42" s="50">
        <v>5481</v>
      </c>
      <c r="D42" s="50">
        <v>2176</v>
      </c>
      <c r="E42" s="50">
        <v>4418</v>
      </c>
      <c r="F42" s="50">
        <v>3019</v>
      </c>
      <c r="G42" s="51">
        <f t="shared" ref="G42:G43" si="64">D42-D41</f>
        <v>56</v>
      </c>
      <c r="H42" s="25">
        <f t="shared" ref="H42:H43" si="65">F42-F41</f>
        <v>56</v>
      </c>
      <c r="I42" s="55">
        <v>29177</v>
      </c>
      <c r="J42" s="2">
        <v>29177.919999999998</v>
      </c>
      <c r="K42" s="58">
        <f t="shared" ref="K42:K43" si="66">I42-I41</f>
        <v>840</v>
      </c>
      <c r="L42" s="17">
        <f t="shared" ref="L42:L43" si="67">K42/H42</f>
        <v>15</v>
      </c>
      <c r="M42" s="18">
        <f t="shared" ref="M42:M43" si="68">K42/(_xlfn.DAYS(B42,B41)*24)</f>
        <v>5</v>
      </c>
      <c r="N42" s="40">
        <v>40</v>
      </c>
      <c r="O42" s="40">
        <v>75</v>
      </c>
      <c r="P42" s="5" t="s">
        <v>129</v>
      </c>
      <c r="Q42" s="40">
        <v>99</v>
      </c>
      <c r="R42" s="5">
        <v>5.5</v>
      </c>
      <c r="S42" s="40">
        <v>76</v>
      </c>
      <c r="T42" s="40">
        <v>15</v>
      </c>
      <c r="U42" s="5">
        <v>6.8000000000000005E-2</v>
      </c>
      <c r="V42" s="5"/>
      <c r="W42" s="40">
        <v>50</v>
      </c>
      <c r="X42" s="40">
        <v>30</v>
      </c>
      <c r="Y42" s="40">
        <v>30</v>
      </c>
      <c r="Z42" s="5">
        <f t="shared" si="44"/>
        <v>0</v>
      </c>
      <c r="AA42" s="40">
        <v>30</v>
      </c>
      <c r="AB42" s="40">
        <v>30</v>
      </c>
      <c r="AC42" s="5">
        <f t="shared" si="10"/>
        <v>0</v>
      </c>
      <c r="AD42" s="19">
        <v>596</v>
      </c>
      <c r="AE42" s="5">
        <f t="shared" si="62"/>
        <v>0.50063999999999997</v>
      </c>
      <c r="AF42" s="19">
        <f t="shared" ref="AF42:AF50" si="69">AF41+AE42</f>
        <v>18.907361128400005</v>
      </c>
      <c r="AG42" s="19">
        <f t="shared" si="58"/>
        <v>832.80000000000007</v>
      </c>
      <c r="AH42" s="5">
        <f t="shared" si="63"/>
        <v>0.69955199999999995</v>
      </c>
      <c r="AI42" s="7">
        <f t="shared" ref="AI42:AI45" si="70">AI41+AH42</f>
        <v>25.089504544</v>
      </c>
      <c r="AJ42" s="67">
        <v>44</v>
      </c>
      <c r="AK42" s="68">
        <v>32</v>
      </c>
      <c r="AL42" s="41">
        <v>46</v>
      </c>
      <c r="AM42" s="41">
        <v>40</v>
      </c>
      <c r="AN42" s="41">
        <v>0</v>
      </c>
      <c r="AO42" s="41">
        <v>0</v>
      </c>
      <c r="AP42" s="41">
        <v>28</v>
      </c>
      <c r="AQ42" s="41">
        <v>28</v>
      </c>
      <c r="AR42" s="41">
        <v>0</v>
      </c>
      <c r="AS42" s="41">
        <v>0</v>
      </c>
      <c r="AT42" s="41">
        <v>28</v>
      </c>
      <c r="AU42" s="41">
        <v>34</v>
      </c>
      <c r="AV42" s="11" t="s">
        <v>129</v>
      </c>
      <c r="AW42" s="11" t="s">
        <v>129</v>
      </c>
      <c r="AX42" s="11" t="s">
        <v>129</v>
      </c>
      <c r="AY42" s="11" t="s">
        <v>129</v>
      </c>
      <c r="AZ42" s="11" t="s">
        <v>129</v>
      </c>
      <c r="BA42" s="11" t="s">
        <v>129</v>
      </c>
      <c r="BB42" s="26"/>
      <c r="BC42" s="9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</row>
    <row r="43" spans="1:71" ht="15" thickBot="1" x14ac:dyDescent="0.4">
      <c r="A43" s="34">
        <v>37</v>
      </c>
      <c r="B43" s="29">
        <v>43867.607638888891</v>
      </c>
      <c r="C43" s="50">
        <v>5598</v>
      </c>
      <c r="D43" s="50">
        <v>2222</v>
      </c>
      <c r="E43" s="50">
        <v>4535</v>
      </c>
      <c r="F43" s="50">
        <v>3070</v>
      </c>
      <c r="G43" s="51">
        <f t="shared" si="64"/>
        <v>46</v>
      </c>
      <c r="H43" s="25">
        <f t="shared" si="65"/>
        <v>51</v>
      </c>
      <c r="I43" s="55">
        <v>29890</v>
      </c>
      <c r="J43" s="2">
        <v>29890.5</v>
      </c>
      <c r="K43" s="58">
        <f t="shared" si="66"/>
        <v>713</v>
      </c>
      <c r="L43" s="17">
        <f t="shared" si="67"/>
        <v>13.980392156862745</v>
      </c>
      <c r="M43" s="18">
        <f t="shared" si="68"/>
        <v>4.2440476190476186</v>
      </c>
      <c r="N43" s="40">
        <v>20</v>
      </c>
      <c r="O43" s="40">
        <v>70</v>
      </c>
      <c r="P43" s="5" t="s">
        <v>129</v>
      </c>
      <c r="Q43" s="40">
        <v>89</v>
      </c>
      <c r="R43" s="5">
        <v>5.0999999999999996</v>
      </c>
      <c r="S43" s="40">
        <v>74</v>
      </c>
      <c r="T43" s="40">
        <v>15</v>
      </c>
      <c r="U43" s="5">
        <v>7.8E-2</v>
      </c>
      <c r="V43" s="5"/>
      <c r="W43" s="40">
        <v>40</v>
      </c>
      <c r="X43" s="40">
        <v>30</v>
      </c>
      <c r="Y43" s="40">
        <v>30</v>
      </c>
      <c r="Z43" s="5">
        <f t="shared" si="44"/>
        <v>0</v>
      </c>
      <c r="AA43" s="40">
        <v>30</v>
      </c>
      <c r="AB43" s="40">
        <v>30</v>
      </c>
      <c r="AC43" s="5">
        <f t="shared" si="10"/>
        <v>0</v>
      </c>
      <c r="AD43" s="19">
        <v>597</v>
      </c>
      <c r="AE43" s="5">
        <f t="shared" si="62"/>
        <v>0.42566099999999996</v>
      </c>
      <c r="AF43" s="19">
        <f t="shared" si="69"/>
        <v>19.333022128400007</v>
      </c>
      <c r="AG43" s="19">
        <f t="shared" si="58"/>
        <v>832.80000000000007</v>
      </c>
      <c r="AH43" s="5">
        <f t="shared" si="63"/>
        <v>0.59378640000000005</v>
      </c>
      <c r="AI43" s="7">
        <f t="shared" si="70"/>
        <v>25.683290943999999</v>
      </c>
      <c r="AJ43" s="67">
        <v>46</v>
      </c>
      <c r="AK43" s="68">
        <v>40</v>
      </c>
      <c r="AL43" s="41">
        <v>42</v>
      </c>
      <c r="AM43" s="41">
        <v>38</v>
      </c>
      <c r="AN43" s="41">
        <v>0</v>
      </c>
      <c r="AO43" s="41">
        <v>0</v>
      </c>
      <c r="AP43" s="41">
        <v>26</v>
      </c>
      <c r="AQ43" s="41">
        <v>32</v>
      </c>
      <c r="AR43" s="41">
        <v>0</v>
      </c>
      <c r="AS43" s="41">
        <v>0</v>
      </c>
      <c r="AT43" s="41">
        <v>32</v>
      </c>
      <c r="AU43" s="41">
        <v>36</v>
      </c>
      <c r="AV43" s="11" t="s">
        <v>129</v>
      </c>
      <c r="AW43" s="11" t="s">
        <v>129</v>
      </c>
      <c r="AX43" s="11" t="s">
        <v>129</v>
      </c>
      <c r="AY43" s="11" t="s">
        <v>129</v>
      </c>
      <c r="AZ43" s="11" t="s">
        <v>129</v>
      </c>
      <c r="BA43" s="11" t="s">
        <v>129</v>
      </c>
      <c r="BB43" s="26"/>
      <c r="BC43" s="9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</row>
    <row r="44" spans="1:71" ht="15" thickBot="1" x14ac:dyDescent="0.4">
      <c r="A44" s="34">
        <v>38</v>
      </c>
      <c r="B44" s="29">
        <v>43875.458333333336</v>
      </c>
      <c r="C44" s="50">
        <v>5786</v>
      </c>
      <c r="D44" s="50">
        <v>2308</v>
      </c>
      <c r="E44" s="50">
        <v>4723</v>
      </c>
      <c r="F44" s="50">
        <v>3181</v>
      </c>
      <c r="G44" s="51">
        <f t="shared" ref="G44:G45" si="71">D44-D43</f>
        <v>86</v>
      </c>
      <c r="H44" s="25">
        <f t="shared" ref="H44:H45" si="72">F44-F43</f>
        <v>111</v>
      </c>
      <c r="I44" s="55">
        <v>31193</v>
      </c>
      <c r="J44" s="2">
        <v>31193.72</v>
      </c>
      <c r="K44" s="58">
        <f t="shared" ref="K44:K45" si="73">I44-I43</f>
        <v>1303</v>
      </c>
      <c r="L44" s="17">
        <f t="shared" ref="L44:L45" si="74">K44/H44</f>
        <v>11.738738738738739</v>
      </c>
      <c r="M44" s="18">
        <f t="shared" ref="M44:M45" si="75">K44/(_xlfn.DAYS(B44,B43)*24)</f>
        <v>6.786458333333333</v>
      </c>
      <c r="N44" s="40">
        <v>50</v>
      </c>
      <c r="O44" s="40">
        <v>80</v>
      </c>
      <c r="P44" s="5" t="s">
        <v>129</v>
      </c>
      <c r="Q44" s="40">
        <v>93</v>
      </c>
      <c r="R44" s="5">
        <v>5.7</v>
      </c>
      <c r="S44" s="40">
        <v>74</v>
      </c>
      <c r="T44" s="40">
        <v>15</v>
      </c>
      <c r="U44" s="5">
        <v>7.0000000000000007E-2</v>
      </c>
      <c r="V44" s="5"/>
      <c r="W44" s="40">
        <v>42</v>
      </c>
      <c r="X44" s="40">
        <v>28</v>
      </c>
      <c r="Y44" s="40">
        <v>28</v>
      </c>
      <c r="Z44" s="5">
        <f t="shared" si="44"/>
        <v>0</v>
      </c>
      <c r="AA44" s="40">
        <v>28</v>
      </c>
      <c r="AB44" s="40">
        <v>28</v>
      </c>
      <c r="AC44" s="5">
        <f t="shared" si="10"/>
        <v>0</v>
      </c>
      <c r="AD44" s="19">
        <v>598</v>
      </c>
      <c r="AE44" s="5">
        <f t="shared" si="62"/>
        <v>0.77919399999999994</v>
      </c>
      <c r="AF44" s="19">
        <f t="shared" si="69"/>
        <v>20.112216128400007</v>
      </c>
      <c r="AG44" s="19">
        <f t="shared" si="58"/>
        <v>832.80000000000007</v>
      </c>
      <c r="AH44" s="5">
        <f t="shared" si="63"/>
        <v>1.0851384000000002</v>
      </c>
      <c r="AI44" s="7">
        <f t="shared" si="70"/>
        <v>26.768429344000001</v>
      </c>
      <c r="AJ44" s="67">
        <v>40</v>
      </c>
      <c r="AK44" s="68">
        <v>36</v>
      </c>
      <c r="AL44" s="41">
        <v>40</v>
      </c>
      <c r="AM44" s="41">
        <v>38</v>
      </c>
      <c r="AN44" s="41">
        <v>0</v>
      </c>
      <c r="AO44" s="41">
        <v>0</v>
      </c>
      <c r="AP44" s="41">
        <v>22</v>
      </c>
      <c r="AQ44" s="41">
        <v>30</v>
      </c>
      <c r="AR44" s="41">
        <v>0</v>
      </c>
      <c r="AS44" s="41">
        <v>0</v>
      </c>
      <c r="AT44" s="41">
        <v>30</v>
      </c>
      <c r="AU44" s="41">
        <v>32</v>
      </c>
      <c r="AV44" s="11">
        <v>0</v>
      </c>
      <c r="AW44" s="11">
        <v>0</v>
      </c>
      <c r="AX44" s="35" t="s">
        <v>129</v>
      </c>
      <c r="AY44" s="2">
        <v>0</v>
      </c>
      <c r="AZ44" s="11" t="s">
        <v>129</v>
      </c>
      <c r="BA44" s="11" t="s">
        <v>129</v>
      </c>
      <c r="BB44" s="26"/>
      <c r="BC44" s="9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</row>
    <row r="45" spans="1:71" ht="15" thickBot="1" x14ac:dyDescent="0.4">
      <c r="A45" s="34">
        <v>39</v>
      </c>
      <c r="B45" s="29">
        <v>43881.592361111114</v>
      </c>
      <c r="C45" s="50">
        <v>5899</v>
      </c>
      <c r="D45" s="50">
        <v>2357</v>
      </c>
      <c r="E45" s="50">
        <v>4836</v>
      </c>
      <c r="F45" s="50">
        <v>3253</v>
      </c>
      <c r="G45" s="51">
        <f t="shared" si="71"/>
        <v>49</v>
      </c>
      <c r="H45" s="25">
        <f t="shared" si="72"/>
        <v>72</v>
      </c>
      <c r="I45" s="55">
        <v>31943</v>
      </c>
      <c r="J45" s="2">
        <v>31943.07</v>
      </c>
      <c r="K45" s="58">
        <f t="shared" si="73"/>
        <v>750</v>
      </c>
      <c r="L45" s="17">
        <f t="shared" si="74"/>
        <v>10.416666666666666</v>
      </c>
      <c r="M45" s="18">
        <f t="shared" si="75"/>
        <v>5.208333333333333</v>
      </c>
      <c r="N45" s="40">
        <v>20</v>
      </c>
      <c r="O45" s="40">
        <v>70</v>
      </c>
      <c r="P45" s="5" t="s">
        <v>129</v>
      </c>
      <c r="Q45" s="40">
        <v>84</v>
      </c>
      <c r="R45" s="5">
        <v>5.4</v>
      </c>
      <c r="S45" s="40">
        <v>80</v>
      </c>
      <c r="T45" s="40">
        <v>15</v>
      </c>
      <c r="U45" s="5">
        <v>0.08</v>
      </c>
      <c r="V45" s="5"/>
      <c r="W45" s="40">
        <v>40</v>
      </c>
      <c r="X45" s="40">
        <v>28</v>
      </c>
      <c r="Y45" s="40">
        <v>28</v>
      </c>
      <c r="Z45" s="5">
        <f t="shared" si="44"/>
        <v>0</v>
      </c>
      <c r="AA45" s="40">
        <v>28</v>
      </c>
      <c r="AB45" s="40">
        <v>28</v>
      </c>
      <c r="AC45" s="5">
        <f t="shared" si="10"/>
        <v>0</v>
      </c>
      <c r="AD45" s="19">
        <v>599</v>
      </c>
      <c r="AE45" s="5">
        <f t="shared" si="62"/>
        <v>0.44924999999999998</v>
      </c>
      <c r="AF45" s="19">
        <f t="shared" si="69"/>
        <v>20.561466128400006</v>
      </c>
      <c r="AG45" s="19">
        <f t="shared" si="58"/>
        <v>832.80000000000007</v>
      </c>
      <c r="AH45" s="5">
        <f t="shared" si="63"/>
        <v>0.62459999999999993</v>
      </c>
      <c r="AI45" s="7">
        <f t="shared" si="70"/>
        <v>27.393029344000002</v>
      </c>
      <c r="AJ45" s="67">
        <v>46</v>
      </c>
      <c r="AK45" s="68">
        <v>38</v>
      </c>
      <c r="AL45" s="41">
        <v>42</v>
      </c>
      <c r="AM45" s="41">
        <v>36</v>
      </c>
      <c r="AN45" s="41">
        <v>0</v>
      </c>
      <c r="AO45" s="41">
        <v>0</v>
      </c>
      <c r="AP45" s="41">
        <v>22</v>
      </c>
      <c r="AQ45" s="41">
        <v>24</v>
      </c>
      <c r="AR45" s="41">
        <v>0</v>
      </c>
      <c r="AS45" s="41">
        <v>0</v>
      </c>
      <c r="AT45" s="41">
        <v>24</v>
      </c>
      <c r="AU45" s="41">
        <v>28</v>
      </c>
      <c r="AV45" s="11">
        <v>0</v>
      </c>
      <c r="AW45" s="11">
        <v>0</v>
      </c>
      <c r="AX45" s="35" t="s">
        <v>129</v>
      </c>
      <c r="AY45" s="2">
        <v>0</v>
      </c>
      <c r="AZ45" s="11" t="s">
        <v>129</v>
      </c>
      <c r="BA45" s="11" t="s">
        <v>129</v>
      </c>
      <c r="BB45" s="26"/>
      <c r="BC45" s="9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</row>
    <row r="46" spans="1:71" ht="15" thickBot="1" x14ac:dyDescent="0.4">
      <c r="A46" s="34">
        <v>40</v>
      </c>
      <c r="B46" s="29">
        <v>43903.614583333336</v>
      </c>
      <c r="C46" s="50">
        <v>6392</v>
      </c>
      <c r="D46" s="50">
        <v>2593</v>
      </c>
      <c r="E46" s="50">
        <v>5328</v>
      </c>
      <c r="F46" s="50">
        <v>3554</v>
      </c>
      <c r="G46" s="51">
        <f t="shared" ref="G46:G50" si="76">D46-D45</f>
        <v>236</v>
      </c>
      <c r="H46" s="25">
        <f t="shared" ref="H46:H49" si="77">F46-F45</f>
        <v>301</v>
      </c>
      <c r="I46" s="55">
        <v>35522</v>
      </c>
      <c r="J46" s="2">
        <v>35522.74</v>
      </c>
      <c r="K46" s="58">
        <f t="shared" ref="K46:K50" si="78">I46-I45</f>
        <v>3579</v>
      </c>
      <c r="L46" s="17">
        <f t="shared" ref="L46:L50" si="79">K46/H46</f>
        <v>11.890365448504983</v>
      </c>
      <c r="M46" s="18">
        <f t="shared" ref="M46:M48" si="80">K46/(_xlfn.DAYS(B46,B45)*24)</f>
        <v>6.7784090909090908</v>
      </c>
      <c r="N46" s="40">
        <v>60</v>
      </c>
      <c r="O46" s="40">
        <v>110</v>
      </c>
      <c r="P46" s="5" t="s">
        <v>129</v>
      </c>
      <c r="Q46" s="40">
        <v>79</v>
      </c>
      <c r="R46" s="5">
        <v>6.4</v>
      </c>
      <c r="S46" s="40">
        <v>80</v>
      </c>
      <c r="T46" s="40">
        <v>15</v>
      </c>
      <c r="U46" s="5">
        <v>7.3999999999999996E-2</v>
      </c>
      <c r="V46" s="5"/>
      <c r="W46" s="40">
        <v>50</v>
      </c>
      <c r="X46" s="40">
        <v>28</v>
      </c>
      <c r="Y46" s="40">
        <v>28</v>
      </c>
      <c r="Z46" s="5">
        <f t="shared" si="44"/>
        <v>0</v>
      </c>
      <c r="AA46" s="40">
        <v>28</v>
      </c>
      <c r="AB46" s="40">
        <v>28</v>
      </c>
      <c r="AC46" s="5">
        <f t="shared" si="10"/>
        <v>0</v>
      </c>
      <c r="AD46" s="19">
        <v>599</v>
      </c>
      <c r="AE46" s="5">
        <f t="shared" si="62"/>
        <v>2.143821</v>
      </c>
      <c r="AF46" s="19">
        <f t="shared" si="69"/>
        <v>22.705287128400006</v>
      </c>
      <c r="AG46" s="19">
        <f t="shared" si="58"/>
        <v>832.80000000000007</v>
      </c>
      <c r="AH46" s="5">
        <f t="shared" ref="AH46:AH50" si="81">AG46*K46*0.000001</f>
        <v>2.9805912000000001</v>
      </c>
      <c r="AI46" s="7">
        <f t="shared" ref="AI46:AI50" si="82">AI45+AH46</f>
        <v>30.373620544000001</v>
      </c>
      <c r="AJ46" s="67">
        <v>38</v>
      </c>
      <c r="AK46" s="68">
        <v>40</v>
      </c>
      <c r="AL46" s="41">
        <v>40</v>
      </c>
      <c r="AM46" s="41">
        <v>40</v>
      </c>
      <c r="AN46" s="41">
        <v>0</v>
      </c>
      <c r="AO46" s="41">
        <v>0</v>
      </c>
      <c r="AP46" s="41">
        <v>24</v>
      </c>
      <c r="AQ46" s="41">
        <v>30</v>
      </c>
      <c r="AR46" s="41">
        <v>0</v>
      </c>
      <c r="AS46" s="41">
        <v>0</v>
      </c>
      <c r="AT46" s="41">
        <v>30</v>
      </c>
      <c r="AU46" s="41">
        <v>30</v>
      </c>
      <c r="AV46" s="11" t="s">
        <v>129</v>
      </c>
      <c r="AW46" s="11">
        <v>0</v>
      </c>
      <c r="AX46" s="35" t="s">
        <v>129</v>
      </c>
      <c r="AY46" s="2">
        <v>0</v>
      </c>
      <c r="AZ46" s="11" t="s">
        <v>129</v>
      </c>
      <c r="BA46" s="11" t="s">
        <v>129</v>
      </c>
      <c r="BB46" s="26"/>
      <c r="BC46" s="9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</row>
    <row r="47" spans="1:71" ht="15" thickBot="1" x14ac:dyDescent="0.4">
      <c r="A47" s="34">
        <v>41</v>
      </c>
      <c r="B47" s="29">
        <v>43929.333333333336</v>
      </c>
      <c r="C47" s="50">
        <v>7008</v>
      </c>
      <c r="D47" s="50">
        <v>2860</v>
      </c>
      <c r="E47" s="50">
        <v>5943</v>
      </c>
      <c r="F47" s="50">
        <v>3951</v>
      </c>
      <c r="G47" s="51">
        <f t="shared" si="76"/>
        <v>267</v>
      </c>
      <c r="H47" s="25">
        <f t="shared" si="77"/>
        <v>397</v>
      </c>
      <c r="I47" s="10">
        <v>39549</v>
      </c>
      <c r="J47" s="41">
        <v>39549.33</v>
      </c>
      <c r="K47" s="58">
        <f>I47-I46</f>
        <v>4027</v>
      </c>
      <c r="L47" s="17">
        <f t="shared" si="79"/>
        <v>10.143576826196474</v>
      </c>
      <c r="M47" s="18">
        <f t="shared" si="80"/>
        <v>6.4535256410256414</v>
      </c>
      <c r="N47" s="40">
        <v>60</v>
      </c>
      <c r="O47" s="40">
        <v>120</v>
      </c>
      <c r="P47" s="5" t="s">
        <v>129</v>
      </c>
      <c r="Q47" s="40">
        <v>89</v>
      </c>
      <c r="R47" s="5">
        <v>7.3</v>
      </c>
      <c r="S47" s="40">
        <v>80</v>
      </c>
      <c r="T47" s="40">
        <v>15</v>
      </c>
      <c r="U47" s="5">
        <v>7.9000000000000001E-2</v>
      </c>
      <c r="V47" s="5"/>
      <c r="W47" s="40">
        <v>40</v>
      </c>
      <c r="X47" s="40">
        <v>28</v>
      </c>
      <c r="Y47" s="40">
        <v>28</v>
      </c>
      <c r="Z47" s="5">
        <f t="shared" si="44"/>
        <v>0</v>
      </c>
      <c r="AA47" s="40">
        <v>28</v>
      </c>
      <c r="AB47" s="40">
        <v>28</v>
      </c>
      <c r="AC47" s="5">
        <f t="shared" si="10"/>
        <v>0</v>
      </c>
      <c r="AD47" s="19">
        <v>599</v>
      </c>
      <c r="AE47" s="5">
        <f t="shared" si="62"/>
        <v>2.4121729999999997</v>
      </c>
      <c r="AF47" s="19">
        <f t="shared" si="69"/>
        <v>25.117460128400005</v>
      </c>
      <c r="AG47" s="19">
        <f t="shared" si="58"/>
        <v>832.80000000000007</v>
      </c>
      <c r="AH47" s="5">
        <f t="shared" si="81"/>
        <v>3.3536855999999999</v>
      </c>
      <c r="AI47" s="7">
        <f t="shared" si="82"/>
        <v>33.727306144000003</v>
      </c>
      <c r="AJ47" s="67">
        <v>37</v>
      </c>
      <c r="AK47" s="68">
        <v>38</v>
      </c>
      <c r="AL47" s="41">
        <v>39</v>
      </c>
      <c r="AM47" s="41">
        <v>35</v>
      </c>
      <c r="AN47" s="41">
        <v>0</v>
      </c>
      <c r="AO47" s="41">
        <v>0</v>
      </c>
      <c r="AP47" s="41">
        <v>20</v>
      </c>
      <c r="AQ47" s="41">
        <v>22</v>
      </c>
      <c r="AR47" s="41">
        <v>0</v>
      </c>
      <c r="AS47" s="41">
        <v>0</v>
      </c>
      <c r="AT47" s="41">
        <v>22</v>
      </c>
      <c r="AU47" s="41">
        <v>23</v>
      </c>
      <c r="AV47" s="11" t="s">
        <v>129</v>
      </c>
      <c r="AW47" s="11" t="s">
        <v>129</v>
      </c>
      <c r="AX47" s="11" t="s">
        <v>129</v>
      </c>
      <c r="AY47" s="2" t="s">
        <v>129</v>
      </c>
      <c r="AZ47" s="11" t="s">
        <v>129</v>
      </c>
      <c r="BA47" s="11" t="s">
        <v>129</v>
      </c>
      <c r="BB47" s="26"/>
      <c r="BC47" s="9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</row>
    <row r="48" spans="1:71" ht="15" thickBot="1" x14ac:dyDescent="0.4">
      <c r="A48" s="34">
        <v>42</v>
      </c>
      <c r="B48" s="29">
        <v>43965.375</v>
      </c>
      <c r="C48" s="51">
        <v>7829</v>
      </c>
      <c r="D48" s="51">
        <v>3185</v>
      </c>
      <c r="E48" s="51">
        <v>6765</v>
      </c>
      <c r="F48" s="51">
        <v>4427</v>
      </c>
      <c r="G48" s="51">
        <f t="shared" si="76"/>
        <v>325</v>
      </c>
      <c r="H48" s="25">
        <f t="shared" si="77"/>
        <v>476</v>
      </c>
      <c r="I48" s="55">
        <v>44391</v>
      </c>
      <c r="J48" s="2">
        <v>44395.31</v>
      </c>
      <c r="K48" s="58">
        <f t="shared" si="78"/>
        <v>4842</v>
      </c>
      <c r="L48" s="17">
        <f t="shared" si="79"/>
        <v>10.172268907563025</v>
      </c>
      <c r="M48" s="18">
        <f t="shared" si="80"/>
        <v>5.604166666666667</v>
      </c>
      <c r="N48" s="40">
        <v>60</v>
      </c>
      <c r="O48" s="40">
        <v>90</v>
      </c>
      <c r="P48" s="5" t="s">
        <v>129</v>
      </c>
      <c r="Q48" s="40">
        <v>89</v>
      </c>
      <c r="R48" s="5">
        <v>6.5</v>
      </c>
      <c r="S48" s="40">
        <v>84</v>
      </c>
      <c r="T48" s="40">
        <v>15</v>
      </c>
      <c r="U48" s="5">
        <v>7.9000000000000001E-2</v>
      </c>
      <c r="V48" s="5"/>
      <c r="W48" s="40">
        <v>42</v>
      </c>
      <c r="X48" s="40">
        <v>30</v>
      </c>
      <c r="Y48" s="40">
        <v>30</v>
      </c>
      <c r="Z48" s="5">
        <f t="shared" si="44"/>
        <v>0</v>
      </c>
      <c r="AA48" s="40">
        <v>30</v>
      </c>
      <c r="AB48" s="40">
        <v>30</v>
      </c>
      <c r="AC48" s="5">
        <f t="shared" si="10"/>
        <v>0</v>
      </c>
      <c r="AD48" s="19">
        <v>599</v>
      </c>
      <c r="AE48" s="5">
        <f t="shared" si="62"/>
        <v>2.9003579999999998</v>
      </c>
      <c r="AF48" s="19">
        <f t="shared" si="69"/>
        <v>28.017818128400005</v>
      </c>
      <c r="AG48" s="19">
        <f t="shared" si="58"/>
        <v>832.80000000000007</v>
      </c>
      <c r="AH48" s="5">
        <f t="shared" si="81"/>
        <v>4.0324176000000005</v>
      </c>
      <c r="AI48" s="7">
        <f t="shared" si="82"/>
        <v>37.759723744000006</v>
      </c>
      <c r="AJ48" s="67">
        <v>50</v>
      </c>
      <c r="AK48" s="68">
        <v>40</v>
      </c>
      <c r="AL48" s="41">
        <v>38</v>
      </c>
      <c r="AM48" s="41">
        <v>36</v>
      </c>
      <c r="AN48" s="41">
        <v>0</v>
      </c>
      <c r="AO48" s="41">
        <v>0</v>
      </c>
      <c r="AP48" s="41">
        <v>20</v>
      </c>
      <c r="AQ48" s="41">
        <v>24</v>
      </c>
      <c r="AR48" s="41">
        <v>0</v>
      </c>
      <c r="AS48" s="41">
        <v>0</v>
      </c>
      <c r="AT48" s="41">
        <v>24</v>
      </c>
      <c r="AU48" s="41">
        <v>26</v>
      </c>
      <c r="AV48" s="11" t="s">
        <v>362</v>
      </c>
      <c r="AW48" s="11" t="s">
        <v>363</v>
      </c>
      <c r="AX48" s="11" t="s">
        <v>129</v>
      </c>
      <c r="AY48" s="2" t="s">
        <v>363</v>
      </c>
      <c r="AZ48" s="11" t="s">
        <v>129</v>
      </c>
      <c r="BA48" s="11" t="s">
        <v>129</v>
      </c>
      <c r="BB48" s="26"/>
      <c r="BC48" s="9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</row>
    <row r="49" spans="1:71" ht="15" thickBot="1" x14ac:dyDescent="0.4">
      <c r="A49" s="34">
        <v>43</v>
      </c>
      <c r="B49" s="29">
        <v>43972.375</v>
      </c>
      <c r="C49" s="50">
        <v>7997</v>
      </c>
      <c r="D49" s="50">
        <v>3244</v>
      </c>
      <c r="E49" s="50">
        <v>6933</v>
      </c>
      <c r="F49" s="50">
        <v>4521</v>
      </c>
      <c r="G49" s="51">
        <f t="shared" si="76"/>
        <v>59</v>
      </c>
      <c r="H49" s="25">
        <f t="shared" si="77"/>
        <v>94</v>
      </c>
      <c r="I49" s="55">
        <v>45279</v>
      </c>
      <c r="J49" s="2">
        <v>45279.46</v>
      </c>
      <c r="K49" s="58">
        <f t="shared" si="78"/>
        <v>888</v>
      </c>
      <c r="L49" s="17">
        <f t="shared" si="79"/>
        <v>9.4468085106382986</v>
      </c>
      <c r="M49" s="18">
        <f>K49/(_xlfn.DAYS(B49,B48)*24)</f>
        <v>5.2857142857142856</v>
      </c>
      <c r="N49" s="40">
        <v>50</v>
      </c>
      <c r="O49" s="40">
        <v>95</v>
      </c>
      <c r="P49" s="5" t="s">
        <v>129</v>
      </c>
      <c r="Q49" s="40">
        <v>93</v>
      </c>
      <c r="R49" s="5">
        <v>6.4</v>
      </c>
      <c r="S49" s="40">
        <v>84</v>
      </c>
      <c r="T49" s="40">
        <v>15</v>
      </c>
      <c r="U49" s="5">
        <v>7.8E-2</v>
      </c>
      <c r="V49" s="5"/>
      <c r="W49" s="40">
        <v>58</v>
      </c>
      <c r="X49" s="40">
        <v>30</v>
      </c>
      <c r="Y49" s="40">
        <v>30</v>
      </c>
      <c r="Z49" s="5">
        <f t="shared" si="44"/>
        <v>0</v>
      </c>
      <c r="AA49" s="40">
        <v>30</v>
      </c>
      <c r="AB49" s="40">
        <v>30</v>
      </c>
      <c r="AC49" s="5">
        <f t="shared" si="10"/>
        <v>0</v>
      </c>
      <c r="AD49" s="19">
        <v>599</v>
      </c>
      <c r="AE49" s="5">
        <f t="shared" si="62"/>
        <v>0.53191199999999994</v>
      </c>
      <c r="AF49" s="19">
        <f t="shared" si="69"/>
        <v>28.549730128400004</v>
      </c>
      <c r="AG49" s="19">
        <f t="shared" si="58"/>
        <v>832.80000000000007</v>
      </c>
      <c r="AH49" s="5">
        <f t="shared" si="81"/>
        <v>0.73952640000000003</v>
      </c>
      <c r="AI49" s="7">
        <f t="shared" si="82"/>
        <v>38.499250144000008</v>
      </c>
      <c r="AJ49" s="67">
        <v>54</v>
      </c>
      <c r="AK49" s="68">
        <v>50</v>
      </c>
      <c r="AL49" s="41">
        <v>40</v>
      </c>
      <c r="AM49" s="41">
        <v>36</v>
      </c>
      <c r="AN49" s="41">
        <v>0</v>
      </c>
      <c r="AO49" s="41">
        <v>0</v>
      </c>
      <c r="AP49" s="41">
        <v>20</v>
      </c>
      <c r="AQ49" s="41">
        <v>22</v>
      </c>
      <c r="AR49" s="41">
        <v>0</v>
      </c>
      <c r="AS49" s="41">
        <v>0</v>
      </c>
      <c r="AT49" s="41">
        <v>22</v>
      </c>
      <c r="AU49" s="41">
        <v>26</v>
      </c>
      <c r="AV49" s="11" t="s">
        <v>362</v>
      </c>
      <c r="AW49" s="11" t="s">
        <v>362</v>
      </c>
      <c r="AX49" s="11" t="s">
        <v>129</v>
      </c>
      <c r="AY49" s="2" t="s">
        <v>362</v>
      </c>
      <c r="AZ49" s="11" t="s">
        <v>129</v>
      </c>
      <c r="BA49" s="11" t="s">
        <v>129</v>
      </c>
      <c r="BB49" s="26"/>
      <c r="BC49" s="9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</row>
    <row r="50" spans="1:71" ht="15" thickBot="1" x14ac:dyDescent="0.4">
      <c r="A50" s="34">
        <v>42</v>
      </c>
      <c r="B50" s="29">
        <f>IF(ISBLANK(DataBase_Sistema!F3),#N/A,DataBase_Sistema!F3)</f>
        <v>44001</v>
      </c>
      <c r="C50" s="1">
        <f>IF(ISBLANK(DataBase_Sistema!P3),#N/A,DataBase_Sistema!P3)</f>
        <v>8311</v>
      </c>
      <c r="D50" s="1">
        <f>IF(ISBLANK(DataBase_Sistema!Q3),#N/A,DataBase_Sistema!Q3)</f>
        <v>3370</v>
      </c>
      <c r="E50" s="1">
        <f>IF(ISBLANK(DataBase_Sistema!R3),#N/A,DataBase_Sistema!R3)</f>
        <v>7240</v>
      </c>
      <c r="F50" s="1">
        <f>IF(ISBLANK(DataBase_Sistema!S3),#N/A,DataBase_Sistema!S3)</f>
        <v>4698</v>
      </c>
      <c r="G50" s="51">
        <f t="shared" si="76"/>
        <v>126</v>
      </c>
      <c r="H50" s="25">
        <f t="shared" si="6"/>
        <v>177</v>
      </c>
      <c r="I50" s="10">
        <f>IF(ISBLANK(DataBase_Sistema!T3),#N/A,DataBase_Sistema!T3)</f>
        <v>47163</v>
      </c>
      <c r="J50" s="10" t="str">
        <f>IF(ISBLANK(DataBase_Sistema!U3),#N/A,DataBase_Sistema!U3)</f>
        <v>47163,39</v>
      </c>
      <c r="K50" s="58">
        <f t="shared" si="78"/>
        <v>1884</v>
      </c>
      <c r="L50" s="17">
        <f t="shared" si="79"/>
        <v>10.64406779661017</v>
      </c>
      <c r="M50" s="18">
        <f>K50/(_xlfn.DAYS(B50,B49)*24)</f>
        <v>2.7068965517241379</v>
      </c>
      <c r="N50" s="5">
        <f>IF(ISBLANK(DataBase_Sistema!V3),#N/A,DataBase_Sistema!V3)</f>
        <v>50</v>
      </c>
      <c r="O50" s="5">
        <f>IF(ISBLANK(DataBase_Sistema!W3),#N/A,DataBase_Sistema!W3)</f>
        <v>75</v>
      </c>
      <c r="P50" s="5" t="str">
        <f>IF(ISBLANK(DataBase_Sistema!X3),#N/A,DataBase_Sistema!X3)</f>
        <v>5,6</v>
      </c>
      <c r="Q50" s="5">
        <f>IF(ISBLANK(DataBase_Sistema!Y3),#N/A,DataBase_Sistema!Y3)</f>
        <v>88</v>
      </c>
      <c r="R50" s="5" t="str">
        <f>IF(ISBLANK(DataBase_Sistema!Z3),#N/A,DataBase_Sistema!Z3)</f>
        <v>5,3</v>
      </c>
      <c r="S50" s="5">
        <f>IF(ISBLANK(DataBase_Sistema!AA3),#N/A,DataBase_Sistema!AA3)</f>
        <v>82</v>
      </c>
      <c r="T50" s="5">
        <f>IF(ISBLANK(DataBase_Sistema!AB3),#N/A,DataBase_Sistema!AB3)</f>
        <v>15</v>
      </c>
      <c r="U50" s="5" t="str">
        <f>IF(ISBLANK(DataBase_Sistema!AG3),#N/A,DataBase_Sistema!AG3)</f>
        <v>0,079</v>
      </c>
      <c r="V50" s="5"/>
      <c r="W50" s="5">
        <f>IF(ISBLANK(DataBase_Sistema!AH3),#N/A,DataBase_Sistema!AH3)</f>
        <v>46</v>
      </c>
      <c r="X50" s="5">
        <f>IF(ISBLANK(DataBase_Sistema!AC3),#N/A,DataBase_Sistema!AC3)</f>
        <v>28</v>
      </c>
      <c r="Y50" s="5">
        <f>IF(ISBLANK(DataBase_Sistema!AD3),#N/A,DataBase_Sistema!AD3)</f>
        <v>28</v>
      </c>
      <c r="Z50" s="5">
        <f t="shared" si="44"/>
        <v>0</v>
      </c>
      <c r="AA50" s="5">
        <f>IF(ISBLANK(DataBase_Sistema!AE3),#N/A,DataBase_Sistema!AE3)</f>
        <v>28</v>
      </c>
      <c r="AB50" s="5">
        <f>IF(ISBLANK(DataBase_Sistema!AF3),#N/A,DataBase_Sistema!AF3)</f>
        <v>28</v>
      </c>
      <c r="AC50" s="5">
        <f t="shared" si="10"/>
        <v>0</v>
      </c>
      <c r="AD50" s="19">
        <v>599</v>
      </c>
      <c r="AE50" s="5">
        <f t="shared" si="62"/>
        <v>1.1285159999999999</v>
      </c>
      <c r="AF50" s="19">
        <f t="shared" si="69"/>
        <v>29.678246128400005</v>
      </c>
      <c r="AG50" s="19">
        <f t="shared" si="58"/>
        <v>832.80000000000007</v>
      </c>
      <c r="AH50" s="5">
        <f t="shared" si="81"/>
        <v>1.5689952</v>
      </c>
      <c r="AI50" s="7">
        <f t="shared" si="82"/>
        <v>40.068245344000012</v>
      </c>
      <c r="AJ50" s="6">
        <f>IF(ISBLANK(DataBase_Sistema!AI3),#N/A,DataBase_Sistema!AI3)</f>
        <v>42</v>
      </c>
      <c r="AK50" s="6">
        <f>IF(ISBLANK(DataBase_Sistema!AJ3),#N/A,DataBase_Sistema!AJ3)</f>
        <v>44</v>
      </c>
      <c r="AL50" s="6">
        <f>IF(ISBLANK(DataBase_Sistema!AK3),#N/A,DataBase_Sistema!AK3)</f>
        <v>46</v>
      </c>
      <c r="AM50" s="6">
        <f>IF(ISBLANK(DataBase_Sistema!AL3),#N/A,DataBase_Sistema!AL3)</f>
        <v>40</v>
      </c>
      <c r="AN50" s="2">
        <f>IF(ISBLANK(DataBase_Sistema!AM3),#N/A,DataBase_Sistema!AM3)</f>
        <v>0</v>
      </c>
      <c r="AO50" s="2">
        <f>IF(ISBLANK(DataBase_Sistema!AN3),#N/A,DataBase_Sistema!AN3)</f>
        <v>0</v>
      </c>
      <c r="AP50" s="2">
        <f>IF(ISBLANK(DataBase_Sistema!AO3),#N/A,DataBase_Sistema!AO3)</f>
        <v>20</v>
      </c>
      <c r="AQ50" s="2">
        <f>IF(ISBLANK(DataBase_Sistema!AP3),#N/A,DataBase_Sistema!AP3)</f>
        <v>26</v>
      </c>
      <c r="AR50" s="11">
        <f>IF(ISBLANK(DataBase_Sistema!AS3),#N/A,DataBase_Sistema!AS3)</f>
        <v>0</v>
      </c>
      <c r="AS50" s="11">
        <f>IF(ISBLANK(DataBase_Sistema!AT3),#N/A,DataBase_Sistema!AT3)</f>
        <v>0</v>
      </c>
      <c r="AT50" s="11">
        <f>IF(ISBLANK(DataBase_Sistema!AU3),#N/A,DataBase_Sistema!AU3)</f>
        <v>26</v>
      </c>
      <c r="AU50" s="11">
        <f>IF(ISBLANK(DataBase_Sistema!AV3),#N/A,DataBase_Sistema!AV3)</f>
        <v>28</v>
      </c>
      <c r="AV50" s="11" t="str">
        <f>IF(ISBLANK(DataBase_Sistema!AQ3),#N/A,DataBase_Sistema!AQ3)</f>
        <v xml:space="preserve">Em manutenção </v>
      </c>
      <c r="AW50" s="11" t="str">
        <f>IF(ISBLANK(DataBase_Sistema!AW3),#N/A,DataBase_Sistema!AW3)</f>
        <v xml:space="preserve">Em manutenção </v>
      </c>
      <c r="AX50" s="11" t="s">
        <v>129</v>
      </c>
      <c r="AY50" s="2" t="str">
        <f>IF(ISBLANK(DataBase_Sistema!AX3),#N/A,DataBase_Sistema!AX3)</f>
        <v xml:space="preserve">Em manutenção </v>
      </c>
      <c r="AZ50" s="11" t="s">
        <v>129</v>
      </c>
      <c r="BA50" s="11" t="s">
        <v>129</v>
      </c>
      <c r="BB50" s="26"/>
      <c r="BC50" s="9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</row>
    <row r="51" spans="1:71" ht="15" thickBot="1" x14ac:dyDescent="0.4">
      <c r="A51" s="34">
        <v>43</v>
      </c>
      <c r="B51" s="29">
        <f>IF(ISBLANK(DataBase_Sistema!F4),#N/A,DataBase_Sistema!F4)</f>
        <v>44007</v>
      </c>
      <c r="C51" s="1">
        <f>IF(ISBLANK(DataBase_Sistema!P4),#N/A,DataBase_Sistema!P4)</f>
        <v>8453</v>
      </c>
      <c r="D51" s="1">
        <f>IF(ISBLANK(DataBase_Sistema!Q4),#N/A,DataBase_Sistema!Q4)</f>
        <v>3422</v>
      </c>
      <c r="E51" s="1">
        <f>IF(ISBLANK(DataBase_Sistema!R4),#N/A,DataBase_Sistema!R4)</f>
        <v>7383</v>
      </c>
      <c r="F51" s="1">
        <f>IF(ISBLANK(DataBase_Sistema!S4),#N/A,DataBase_Sistema!S4)</f>
        <v>4836</v>
      </c>
      <c r="G51" s="51">
        <f t="shared" ref="G51:G64" si="83">D51-D50</f>
        <v>52</v>
      </c>
      <c r="H51" s="25">
        <f t="shared" ref="H51:H64" si="84">F51-F50</f>
        <v>138</v>
      </c>
      <c r="I51" s="10">
        <f>IF(ISBLANK(DataBase_Sistema!T4),#N/A,DataBase_Sistema!T4)</f>
        <v>47929</v>
      </c>
      <c r="J51" s="10" t="str">
        <f>IF(ISBLANK(DataBase_Sistema!U4),#N/A,DataBase_Sistema!U4)</f>
        <v>47929,40</v>
      </c>
      <c r="K51" s="58">
        <f t="shared" ref="K51:K64" si="85">I51-I50</f>
        <v>766</v>
      </c>
      <c r="L51" s="17">
        <f t="shared" ref="L51:L64" si="86">K51/H51</f>
        <v>5.5507246376811592</v>
      </c>
      <c r="M51" s="18">
        <f t="shared" ref="M51:M64" si="87">K51/(_xlfn.DAYS(B51,B50)*24)</f>
        <v>5.3194444444444446</v>
      </c>
      <c r="N51" s="5">
        <f>IF(ISBLANK(DataBase_Sistema!V4),#N/A,DataBase_Sistema!V4)</f>
        <v>50</v>
      </c>
      <c r="O51" s="5" t="e">
        <f>IF(ISBLANK(DataBase_Sistema!W4),#N/A,DataBase_Sistema!W4)</f>
        <v>#N/A</v>
      </c>
      <c r="P51" s="5" t="str">
        <f>IF(ISBLANK(DataBase_Sistema!X4),#N/A,DataBase_Sistema!X4)</f>
        <v>7,9</v>
      </c>
      <c r="Q51" s="5">
        <f>IF(ISBLANK(DataBase_Sistema!Y4),#N/A,DataBase_Sistema!Y4)</f>
        <v>95</v>
      </c>
      <c r="R51" s="5" t="str">
        <f>IF(ISBLANK(DataBase_Sistema!Z4),#N/A,DataBase_Sistema!Z4)</f>
        <v>7,7</v>
      </c>
      <c r="S51" s="5">
        <f>IF(ISBLANK(DataBase_Sistema!AA4),#N/A,DataBase_Sistema!AA4)</f>
        <v>90</v>
      </c>
      <c r="T51" s="5">
        <f>IF(ISBLANK(DataBase_Sistema!AB4),#N/A,DataBase_Sistema!AB4)</f>
        <v>15</v>
      </c>
      <c r="U51" s="5" t="str">
        <f>IF(ISBLANK(DataBase_Sistema!AG4),#N/A,DataBase_Sistema!AG4)</f>
        <v>0,078</v>
      </c>
      <c r="V51" s="5"/>
      <c r="W51" s="5">
        <f>IF(ISBLANK(DataBase_Sistema!AH4),#N/A,DataBase_Sistema!AH4)</f>
        <v>42</v>
      </c>
      <c r="X51" s="5">
        <f>IF(ISBLANK(DataBase_Sistema!AC4),#N/A,DataBase_Sistema!AC4)</f>
        <v>38</v>
      </c>
      <c r="Y51" s="5">
        <f>IF(ISBLANK(DataBase_Sistema!AD4),#N/A,DataBase_Sistema!AD4)</f>
        <v>38</v>
      </c>
      <c r="Z51" s="5">
        <f t="shared" ref="Z51:Z64" si="88">X51-Y51</f>
        <v>0</v>
      </c>
      <c r="AA51" s="5">
        <f>IF(ISBLANK(DataBase_Sistema!AE4),#N/A,DataBase_Sistema!AE4)</f>
        <v>38</v>
      </c>
      <c r="AB51" s="5">
        <f>IF(ISBLANK(DataBase_Sistema!AF4),#N/A,DataBase_Sistema!AF4)</f>
        <v>38</v>
      </c>
      <c r="AC51" s="5">
        <f t="shared" ref="AC51:AC64" si="89">AA51-AB51</f>
        <v>0</v>
      </c>
      <c r="AD51" s="19">
        <v>600</v>
      </c>
      <c r="AE51" s="5">
        <f t="shared" ref="AE51:AE64" si="90">AD51*K51*0.000001</f>
        <v>0.45959999999999995</v>
      </c>
      <c r="AF51" s="19">
        <f t="shared" ref="AF51:AF64" si="91">AF50+AE51</f>
        <v>30.137846128400003</v>
      </c>
      <c r="AG51" s="19">
        <f t="shared" si="58"/>
        <v>832.80000000000007</v>
      </c>
      <c r="AH51" s="5">
        <f t="shared" ref="AH51:AH64" si="92">AG51*K51*0.000001</f>
        <v>0.63792480000000007</v>
      </c>
      <c r="AI51" s="7">
        <f t="shared" ref="AI51:AI64" si="93">AI50+AH51</f>
        <v>40.706170144000012</v>
      </c>
      <c r="AJ51" s="6">
        <f>IF(ISBLANK(DataBase_Sistema!AI4),#N/A,DataBase_Sistema!AI4)</f>
        <v>36</v>
      </c>
      <c r="AK51" s="6">
        <f>IF(ISBLANK(DataBase_Sistema!AJ4),#N/A,DataBase_Sistema!AJ4)</f>
        <v>34</v>
      </c>
      <c r="AL51" s="6">
        <f>IF(ISBLANK(DataBase_Sistema!AK4),#N/A,DataBase_Sistema!AK4)</f>
        <v>36</v>
      </c>
      <c r="AM51" s="6">
        <f>IF(ISBLANK(DataBase_Sistema!AL4),#N/A,DataBase_Sistema!AL4)</f>
        <v>32</v>
      </c>
      <c r="AN51" s="2">
        <f>IF(ISBLANK(DataBase_Sistema!AM4),#N/A,DataBase_Sistema!AM4)</f>
        <v>0</v>
      </c>
      <c r="AO51" s="2">
        <f>IF(ISBLANK(DataBase_Sistema!AN4),#N/A,DataBase_Sistema!AN4)</f>
        <v>0</v>
      </c>
      <c r="AP51" s="2">
        <f>IF(ISBLANK(DataBase_Sistema!AO4),#N/A,DataBase_Sistema!AO4)</f>
        <v>20</v>
      </c>
      <c r="AQ51" s="2">
        <f>IF(ISBLANK(DataBase_Sistema!AP4),#N/A,DataBase_Sistema!AP4)</f>
        <v>24</v>
      </c>
      <c r="AR51" s="11">
        <f>IF(ISBLANK(DataBase_Sistema!AS4),#N/A,DataBase_Sistema!AS4)</f>
        <v>0</v>
      </c>
      <c r="AS51" s="11">
        <f>IF(ISBLANK(DataBase_Sistema!AT4),#N/A,DataBase_Sistema!AT4)</f>
        <v>0</v>
      </c>
      <c r="AT51" s="11">
        <f>IF(ISBLANK(DataBase_Sistema!AU4),#N/A,DataBase_Sistema!AU4)</f>
        <v>24</v>
      </c>
      <c r="AU51" s="11">
        <f>IF(ISBLANK(DataBase_Sistema!AV4),#N/A,DataBase_Sistema!AV4)</f>
        <v>26</v>
      </c>
      <c r="AV51" s="11" t="str">
        <f>IF(ISBLANK(DataBase_Sistema!AQ4),#N/A,DataBase_Sistema!AQ4)</f>
        <v xml:space="preserve">Em manutenção </v>
      </c>
      <c r="AW51" s="11" t="str">
        <f>IF(ISBLANK(DataBase_Sistema!AW4),#N/A,DataBase_Sistema!AW4)</f>
        <v xml:space="preserve">Em manutenção </v>
      </c>
      <c r="AX51" s="11" t="s">
        <v>129</v>
      </c>
      <c r="AY51" s="2" t="str">
        <f>IF(ISBLANK(DataBase_Sistema!AX4),#N/A,DataBase_Sistema!AX4)</f>
        <v xml:space="preserve">Em manutenção </v>
      </c>
      <c r="AZ51" s="11" t="s">
        <v>129</v>
      </c>
      <c r="BA51" s="11" t="s">
        <v>129</v>
      </c>
      <c r="BB51" s="26"/>
      <c r="BC51" s="9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</row>
    <row r="52" spans="1:71" ht="15" thickBot="1" x14ac:dyDescent="0.4">
      <c r="A52" s="34">
        <v>44</v>
      </c>
      <c r="B52" s="29">
        <f>IF(ISBLANK(DataBase_Sistema!F5),#N/A,DataBase_Sistema!F5)</f>
        <v>44008.4515972222</v>
      </c>
      <c r="C52" s="1">
        <f>IF(ISBLANK(DataBase_Sistema!P5),#N/A,DataBase_Sistema!P5)</f>
        <v>8472</v>
      </c>
      <c r="D52" s="1">
        <f>IF(ISBLANK(DataBase_Sistema!Q5),#N/A,DataBase_Sistema!Q5)</f>
        <v>3429</v>
      </c>
      <c r="E52" s="1">
        <f>IF(ISBLANK(DataBase_Sistema!R5),#N/A,DataBase_Sistema!R5)</f>
        <v>7402</v>
      </c>
      <c r="F52" s="1">
        <f>IF(ISBLANK(DataBase_Sistema!S5),#N/A,DataBase_Sistema!S5)</f>
        <v>4854</v>
      </c>
      <c r="G52" s="51">
        <f t="shared" si="83"/>
        <v>7</v>
      </c>
      <c r="H52" s="25">
        <f t="shared" si="84"/>
        <v>18</v>
      </c>
      <c r="I52" s="10">
        <f>IF(ISBLANK(DataBase_Sistema!T5),#N/A,DataBase_Sistema!T5)</f>
        <v>48027</v>
      </c>
      <c r="J52" s="10" t="str">
        <f>IF(ISBLANK(DataBase_Sistema!U5),#N/A,DataBase_Sistema!U5)</f>
        <v>48027,58</v>
      </c>
      <c r="K52" s="58">
        <f t="shared" si="85"/>
        <v>98</v>
      </c>
      <c r="L52" s="17">
        <f t="shared" si="86"/>
        <v>5.4444444444444446</v>
      </c>
      <c r="M52" s="18">
        <f t="shared" si="87"/>
        <v>4.083333333333333</v>
      </c>
      <c r="N52" s="5">
        <f>IF(ISBLANK(DataBase_Sistema!V5),#N/A,DataBase_Sistema!V5)</f>
        <v>20</v>
      </c>
      <c r="O52" s="5">
        <f>IF(ISBLANK(DataBase_Sistema!W5),#N/A,DataBase_Sistema!W5)</f>
        <v>115</v>
      </c>
      <c r="P52" s="5" t="str">
        <f>IF(ISBLANK(DataBase_Sistema!X5),#N/A,DataBase_Sistema!X5)</f>
        <v>8,1</v>
      </c>
      <c r="Q52" s="5">
        <f>IF(ISBLANK(DataBase_Sistema!Y5),#N/A,DataBase_Sistema!Y5)</f>
        <v>92</v>
      </c>
      <c r="R52" s="5" t="str">
        <f>IF(ISBLANK(DataBase_Sistema!Z5),#N/A,DataBase_Sistema!Z5)</f>
        <v>7,9</v>
      </c>
      <c r="S52" s="5">
        <f>IF(ISBLANK(DataBase_Sistema!AA5),#N/A,DataBase_Sistema!AA5)</f>
        <v>90</v>
      </c>
      <c r="T52" s="5">
        <f>IF(ISBLANK(DataBase_Sistema!AB5),#N/A,DataBase_Sistema!AB5)</f>
        <v>15</v>
      </c>
      <c r="U52" s="5" t="str">
        <f>IF(ISBLANK(DataBase_Sistema!AG5),#N/A,DataBase_Sistema!AG5)</f>
        <v>0,080</v>
      </c>
      <c r="V52" s="5"/>
      <c r="W52" s="5">
        <f>IF(ISBLANK(DataBase_Sistema!AH5),#N/A,DataBase_Sistema!AH5)</f>
        <v>40</v>
      </c>
      <c r="X52" s="5">
        <f>IF(ISBLANK(DataBase_Sistema!AC5),#N/A,DataBase_Sistema!AC5)</f>
        <v>36</v>
      </c>
      <c r="Y52" s="5">
        <f>IF(ISBLANK(DataBase_Sistema!AD5),#N/A,DataBase_Sistema!AD5)</f>
        <v>36</v>
      </c>
      <c r="Z52" s="5">
        <f t="shared" si="88"/>
        <v>0</v>
      </c>
      <c r="AA52" s="5">
        <f>IF(ISBLANK(DataBase_Sistema!AE5),#N/A,DataBase_Sistema!AE5)</f>
        <v>36</v>
      </c>
      <c r="AB52" s="5">
        <f>IF(ISBLANK(DataBase_Sistema!AF5),#N/A,DataBase_Sistema!AF5)</f>
        <v>36</v>
      </c>
      <c r="AC52" s="5">
        <f t="shared" si="89"/>
        <v>0</v>
      </c>
      <c r="AD52" s="19">
        <v>601</v>
      </c>
      <c r="AE52" s="5">
        <f t="shared" si="90"/>
        <v>5.8897999999999999E-2</v>
      </c>
      <c r="AF52" s="19">
        <f t="shared" si="91"/>
        <v>30.196744128400002</v>
      </c>
      <c r="AG52" s="19">
        <f t="shared" si="58"/>
        <v>832.80000000000007</v>
      </c>
      <c r="AH52" s="5">
        <f t="shared" si="92"/>
        <v>8.1614400000000004E-2</v>
      </c>
      <c r="AI52" s="7">
        <f t="shared" si="93"/>
        <v>40.787784544000012</v>
      </c>
      <c r="AJ52" s="6">
        <f>IF(ISBLANK(DataBase_Sistema!AI5),#N/A,DataBase_Sistema!AI5)</f>
        <v>38</v>
      </c>
      <c r="AK52" s="6">
        <f>IF(ISBLANK(DataBase_Sistema!AJ5),#N/A,DataBase_Sistema!AJ5)</f>
        <v>36</v>
      </c>
      <c r="AL52" s="6">
        <f>IF(ISBLANK(DataBase_Sistema!AK5),#N/A,DataBase_Sistema!AK5)</f>
        <v>38</v>
      </c>
      <c r="AM52" s="6">
        <f>IF(ISBLANK(DataBase_Sistema!AL5),#N/A,DataBase_Sistema!AL5)</f>
        <v>32</v>
      </c>
      <c r="AN52" s="2">
        <f>IF(ISBLANK(DataBase_Sistema!AM5),#N/A,DataBase_Sistema!AM5)</f>
        <v>0</v>
      </c>
      <c r="AO52" s="2">
        <f>IF(ISBLANK(DataBase_Sistema!AN5),#N/A,DataBase_Sistema!AN5)</f>
        <v>0</v>
      </c>
      <c r="AP52" s="2">
        <f>IF(ISBLANK(DataBase_Sistema!AO5),#N/A,DataBase_Sistema!AO5)</f>
        <v>18</v>
      </c>
      <c r="AQ52" s="2">
        <f>IF(ISBLANK(DataBase_Sistema!AP5),#N/A,DataBase_Sistema!AP5)</f>
        <v>22</v>
      </c>
      <c r="AR52" s="11">
        <f>IF(ISBLANK(DataBase_Sistema!AS5),#N/A,DataBase_Sistema!AS5)</f>
        <v>0</v>
      </c>
      <c r="AS52" s="11">
        <f>IF(ISBLANK(DataBase_Sistema!AT5),#N/A,DataBase_Sistema!AT5)</f>
        <v>0</v>
      </c>
      <c r="AT52" s="11">
        <f>IF(ISBLANK(DataBase_Sistema!AU5),#N/A,DataBase_Sistema!AU5)</f>
        <v>22</v>
      </c>
      <c r="AU52" s="11">
        <f>IF(ISBLANK(DataBase_Sistema!AV5),#N/A,DataBase_Sistema!AV5)</f>
        <v>26</v>
      </c>
      <c r="AV52" s="11" t="str">
        <f>IF(ISBLANK(DataBase_Sistema!AQ5),#N/A,DataBase_Sistema!AQ5)</f>
        <v xml:space="preserve">Em manutenção </v>
      </c>
      <c r="AW52" s="11" t="str">
        <f>IF(ISBLANK(DataBase_Sistema!AW5),#N/A,DataBase_Sistema!AW5)</f>
        <v xml:space="preserve">Em manutenção </v>
      </c>
      <c r="AX52" s="11" t="s">
        <v>129</v>
      </c>
      <c r="AY52" s="2" t="str">
        <f>IF(ISBLANK(DataBase_Sistema!AX5),#N/A,DataBase_Sistema!AX5)</f>
        <v xml:space="preserve">Em manutenção </v>
      </c>
      <c r="AZ52" s="11" t="s">
        <v>129</v>
      </c>
      <c r="BA52" s="11" t="s">
        <v>129</v>
      </c>
      <c r="BB52" s="26"/>
      <c r="BC52" s="9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</row>
    <row r="53" spans="1:71" ht="15" thickBot="1" x14ac:dyDescent="0.4">
      <c r="A53" s="34">
        <v>45</v>
      </c>
      <c r="B53" s="29">
        <f>IF(ISBLANK(DataBase_Sistema!F6),#N/A,DataBase_Sistema!F6)</f>
        <v>44022.368067129602</v>
      </c>
      <c r="C53" s="1">
        <f>IF(ISBLANK(DataBase_Sistema!P6),#N/A,DataBase_Sistema!P6)</f>
        <v>8801</v>
      </c>
      <c r="D53" s="1">
        <f>IF(ISBLANK(DataBase_Sistema!Q6),#N/A,DataBase_Sistema!Q6)</f>
        <v>3551</v>
      </c>
      <c r="E53" s="1">
        <f>IF(ISBLANK(DataBase_Sistema!R6),#N/A,DataBase_Sistema!R6)</f>
        <v>7731</v>
      </c>
      <c r="F53" s="1">
        <f>IF(ISBLANK(DataBase_Sistema!S6),#N/A,DataBase_Sistema!S6)</f>
        <v>5043</v>
      </c>
      <c r="G53" s="51">
        <f t="shared" si="83"/>
        <v>122</v>
      </c>
      <c r="H53" s="25">
        <f t="shared" si="84"/>
        <v>189</v>
      </c>
      <c r="I53" s="10">
        <f>IF(ISBLANK(DataBase_Sistema!T6),#N/A,DataBase_Sistema!T6)</f>
        <v>49751</v>
      </c>
      <c r="J53" s="10" t="str">
        <f>IF(ISBLANK(DataBase_Sistema!U6),#N/A,DataBase_Sistema!U6)</f>
        <v>49751,74</v>
      </c>
      <c r="K53" s="58">
        <f t="shared" si="85"/>
        <v>1724</v>
      </c>
      <c r="L53" s="17">
        <f t="shared" si="86"/>
        <v>9.1216931216931219</v>
      </c>
      <c r="M53" s="18">
        <f t="shared" si="87"/>
        <v>5.1309523809523814</v>
      </c>
      <c r="N53" s="5">
        <f>IF(ISBLANK(DataBase_Sistema!V6),#N/A,DataBase_Sistema!V6)</f>
        <v>60</v>
      </c>
      <c r="O53" s="5" t="e">
        <f>IF(ISBLANK(DataBase_Sistema!W6),#N/A,DataBase_Sistema!W6)</f>
        <v>#N/A</v>
      </c>
      <c r="P53" s="5" t="e">
        <f>IF(ISBLANK(DataBase_Sistema!X6),#N/A,DataBase_Sistema!X6)</f>
        <v>#N/A</v>
      </c>
      <c r="Q53" s="5" t="e">
        <f>IF(ISBLANK(DataBase_Sistema!Y6),#N/A,DataBase_Sistema!Y6)</f>
        <v>#N/A</v>
      </c>
      <c r="R53" s="5" t="e">
        <f>IF(ISBLANK(DataBase_Sistema!Z6),#N/A,DataBase_Sistema!Z6)</f>
        <v>#N/A</v>
      </c>
      <c r="S53" s="5" t="e">
        <f>IF(ISBLANK(DataBase_Sistema!AA6),#N/A,DataBase_Sistema!AA6)</f>
        <v>#N/A</v>
      </c>
      <c r="T53" s="5" t="e">
        <f>IF(ISBLANK(DataBase_Sistema!AB6),#N/A,DataBase_Sistema!AB6)</f>
        <v>#N/A</v>
      </c>
      <c r="U53" s="5" t="e">
        <f>IF(ISBLANK(DataBase_Sistema!AG6),#N/A,DataBase_Sistema!AG6)</f>
        <v>#N/A</v>
      </c>
      <c r="V53" s="5"/>
      <c r="W53" s="5" t="e">
        <f>IF(ISBLANK(DataBase_Sistema!AH6),#N/A,DataBase_Sistema!AH6)</f>
        <v>#N/A</v>
      </c>
      <c r="X53" s="5" t="e">
        <f>IF(ISBLANK(DataBase_Sistema!AC6),#N/A,DataBase_Sistema!AC6)</f>
        <v>#N/A</v>
      </c>
      <c r="Y53" s="5" t="e">
        <f>IF(ISBLANK(DataBase_Sistema!AD6),#N/A,DataBase_Sistema!AD6)</f>
        <v>#N/A</v>
      </c>
      <c r="Z53" s="5" t="e">
        <f t="shared" si="88"/>
        <v>#N/A</v>
      </c>
      <c r="AA53" s="5" t="e">
        <f>IF(ISBLANK(DataBase_Sistema!AE6),#N/A,DataBase_Sistema!AE6)</f>
        <v>#N/A</v>
      </c>
      <c r="AB53" s="5" t="e">
        <f>IF(ISBLANK(DataBase_Sistema!AF6),#N/A,DataBase_Sistema!AF6)</f>
        <v>#N/A</v>
      </c>
      <c r="AC53" s="5" t="e">
        <f t="shared" si="89"/>
        <v>#N/A</v>
      </c>
      <c r="AD53" s="19">
        <v>602</v>
      </c>
      <c r="AE53" s="5">
        <f t="shared" si="90"/>
        <v>1.0378479999999999</v>
      </c>
      <c r="AF53" s="19">
        <f t="shared" si="91"/>
        <v>31.234592128400003</v>
      </c>
      <c r="AG53" s="19">
        <f t="shared" si="58"/>
        <v>832.80000000000007</v>
      </c>
      <c r="AH53" s="5">
        <f t="shared" si="92"/>
        <v>1.4357472000000002</v>
      </c>
      <c r="AI53" s="7">
        <f t="shared" si="93"/>
        <v>42.223531744000013</v>
      </c>
      <c r="AJ53" s="6">
        <f>IF(ISBLANK(DataBase_Sistema!AI6),#N/A,DataBase_Sistema!AI6)</f>
        <v>50</v>
      </c>
      <c r="AK53" s="6">
        <f>IF(ISBLANK(DataBase_Sistema!AJ6),#N/A,DataBase_Sistema!AJ6)</f>
        <v>44</v>
      </c>
      <c r="AL53" s="6">
        <f>IF(ISBLANK(DataBase_Sistema!AK6),#N/A,DataBase_Sistema!AK6)</f>
        <v>42</v>
      </c>
      <c r="AM53" s="6">
        <f>IF(ISBLANK(DataBase_Sistema!AL6),#N/A,DataBase_Sistema!AL6)</f>
        <v>38</v>
      </c>
      <c r="AN53" s="2">
        <f>IF(ISBLANK(DataBase_Sistema!AM6),#N/A,DataBase_Sistema!AM6)</f>
        <v>0</v>
      </c>
      <c r="AO53" s="2">
        <f>IF(ISBLANK(DataBase_Sistema!AN6),#N/A,DataBase_Sistema!AN6)</f>
        <v>0</v>
      </c>
      <c r="AP53" s="2">
        <f>IF(ISBLANK(DataBase_Sistema!AO6),#N/A,DataBase_Sistema!AO6)</f>
        <v>16</v>
      </c>
      <c r="AQ53" s="2">
        <f>IF(ISBLANK(DataBase_Sistema!AP6),#N/A,DataBase_Sistema!AP6)</f>
        <v>20</v>
      </c>
      <c r="AR53" s="11">
        <f>IF(ISBLANK(DataBase_Sistema!AS6),#N/A,DataBase_Sistema!AS6)</f>
        <v>0</v>
      </c>
      <c r="AS53" s="11">
        <f>IF(ISBLANK(DataBase_Sistema!AT6),#N/A,DataBase_Sistema!AT6)</f>
        <v>0</v>
      </c>
      <c r="AT53" s="11">
        <f>IF(ISBLANK(DataBase_Sistema!AU6),#N/A,DataBase_Sistema!AU6)</f>
        <v>20</v>
      </c>
      <c r="AU53" s="11">
        <f>IF(ISBLANK(DataBase_Sistema!AV6),#N/A,DataBase_Sistema!AV6)</f>
        <v>20</v>
      </c>
      <c r="AV53" s="11" t="str">
        <f>IF(ISBLANK(DataBase_Sistema!AQ6),#N/A,DataBase_Sistema!AQ6)</f>
        <v xml:space="preserve">Em manutenção </v>
      </c>
      <c r="AW53" s="11" t="str">
        <f>IF(ISBLANK(DataBase_Sistema!AW6),#N/A,DataBase_Sistema!AW6)</f>
        <v xml:space="preserve">Em manutenção </v>
      </c>
      <c r="AX53" s="11" t="s">
        <v>129</v>
      </c>
      <c r="AY53" s="2" t="str">
        <f>IF(ISBLANK(DataBase_Sistema!AX6),#N/A,DataBase_Sistema!AX6)</f>
        <v xml:space="preserve">Em manutenção </v>
      </c>
      <c r="AZ53" s="11" t="s">
        <v>129</v>
      </c>
      <c r="BA53" s="11" t="s">
        <v>129</v>
      </c>
      <c r="BB53" s="26"/>
      <c r="BC53" s="9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</row>
    <row r="54" spans="1:71" ht="15" thickBot="1" x14ac:dyDescent="0.4">
      <c r="A54" s="34">
        <v>46</v>
      </c>
      <c r="B54" s="29">
        <f>IF(ISBLANK(DataBase_Sistema!F7),#N/A,DataBase_Sistema!F7)</f>
        <v>44023</v>
      </c>
      <c r="C54" s="1">
        <f>IF(ISBLANK(DataBase_Sistema!P7),#N/A,DataBase_Sistema!P7)</f>
        <v>8801</v>
      </c>
      <c r="D54" s="1">
        <f>IF(ISBLANK(DataBase_Sistema!Q7),#N/A,DataBase_Sistema!Q7)</f>
        <v>3552</v>
      </c>
      <c r="E54" s="1">
        <f>IF(ISBLANK(DataBase_Sistema!R7),#N/A,DataBase_Sistema!R7)</f>
        <v>7731</v>
      </c>
      <c r="F54" s="1">
        <f>IF(ISBLANK(DataBase_Sistema!S7),#N/A,DataBase_Sistema!S7)</f>
        <v>5043</v>
      </c>
      <c r="G54" s="51">
        <f t="shared" si="83"/>
        <v>1</v>
      </c>
      <c r="H54" s="25">
        <v>0</v>
      </c>
      <c r="I54" s="10">
        <f>IF(ISBLANK(DataBase_Sistema!T7),#N/A,DataBase_Sistema!T7)</f>
        <v>49749</v>
      </c>
      <c r="J54" s="10" t="str">
        <f>IF(ISBLANK(DataBase_Sistema!U7),#N/A,DataBase_Sistema!U7)</f>
        <v>49752,55</v>
      </c>
      <c r="K54" s="58">
        <v>0</v>
      </c>
      <c r="L54" s="17">
        <v>0</v>
      </c>
      <c r="M54" s="18">
        <f t="shared" si="87"/>
        <v>0</v>
      </c>
      <c r="N54" s="5">
        <f>IF(ISBLANK(DataBase_Sistema!V7),#N/A,DataBase_Sistema!V7)</f>
        <v>60</v>
      </c>
      <c r="O54" s="5">
        <f>IF(ISBLANK(DataBase_Sistema!W7),#N/A,DataBase_Sistema!W7)</f>
        <v>100</v>
      </c>
      <c r="P54" s="5" t="str">
        <f>IF(ISBLANK(DataBase_Sistema!X7),#N/A,DataBase_Sistema!X7)</f>
        <v>7,3</v>
      </c>
      <c r="Q54" s="5">
        <f>IF(ISBLANK(DataBase_Sistema!Y7),#N/A,DataBase_Sistema!Y7)</f>
        <v>87</v>
      </c>
      <c r="R54" s="5" t="str">
        <f>IF(ISBLANK(DataBase_Sistema!Z7),#N/A,DataBase_Sistema!Z7)</f>
        <v>7,0</v>
      </c>
      <c r="S54" s="5">
        <f>IF(ISBLANK(DataBase_Sistema!AA7),#N/A,DataBase_Sistema!AA7)</f>
        <v>84</v>
      </c>
      <c r="T54" s="5">
        <f>IF(ISBLANK(DataBase_Sistema!AB7),#N/A,DataBase_Sistema!AB7)</f>
        <v>15</v>
      </c>
      <c r="U54" s="5" t="str">
        <f>IF(ISBLANK(DataBase_Sistema!AG7),#N/A,DataBase_Sistema!AG7)</f>
        <v>0,081</v>
      </c>
      <c r="V54" s="5"/>
      <c r="W54" s="5">
        <f>IF(ISBLANK(DataBase_Sistema!AH7),#N/A,DataBase_Sistema!AH7)</f>
        <v>44</v>
      </c>
      <c r="X54" s="5">
        <f>IF(ISBLANK(DataBase_Sistema!AC7),#N/A,DataBase_Sistema!AC7)</f>
        <v>34</v>
      </c>
      <c r="Y54" s="5">
        <f>IF(ISBLANK(DataBase_Sistema!AD7),#N/A,DataBase_Sistema!AD7)</f>
        <v>34</v>
      </c>
      <c r="Z54" s="5">
        <f t="shared" si="88"/>
        <v>0</v>
      </c>
      <c r="AA54" s="5">
        <f>IF(ISBLANK(DataBase_Sistema!AE7),#N/A,DataBase_Sistema!AE7)</f>
        <v>34</v>
      </c>
      <c r="AB54" s="5">
        <f>IF(ISBLANK(DataBase_Sistema!AF7),#N/A,DataBase_Sistema!AF7)</f>
        <v>34</v>
      </c>
      <c r="AC54" s="5">
        <f t="shared" si="89"/>
        <v>0</v>
      </c>
      <c r="AD54" s="19">
        <v>603</v>
      </c>
      <c r="AE54" s="5">
        <f t="shared" si="90"/>
        <v>0</v>
      </c>
      <c r="AF54" s="19">
        <f t="shared" si="91"/>
        <v>31.234592128400003</v>
      </c>
      <c r="AG54" s="19">
        <f t="shared" si="58"/>
        <v>832.80000000000007</v>
      </c>
      <c r="AH54" s="5">
        <f t="shared" si="92"/>
        <v>0</v>
      </c>
      <c r="AI54" s="7">
        <f t="shared" si="93"/>
        <v>42.223531744000013</v>
      </c>
      <c r="AJ54" s="6">
        <f>IF(ISBLANK(DataBase_Sistema!AI7),#N/A,DataBase_Sistema!AI7)</f>
        <v>56</v>
      </c>
      <c r="AK54" s="6">
        <f>IF(ISBLANK(DataBase_Sistema!AJ7),#N/A,DataBase_Sistema!AJ7)</f>
        <v>50</v>
      </c>
      <c r="AL54" s="6">
        <f>IF(ISBLANK(DataBase_Sistema!AK7),#N/A,DataBase_Sistema!AK7)</f>
        <v>40</v>
      </c>
      <c r="AM54" s="6">
        <f>IF(ISBLANK(DataBase_Sistema!AL7),#N/A,DataBase_Sistema!AL7)</f>
        <v>38</v>
      </c>
      <c r="AN54" s="2">
        <f>IF(ISBLANK(DataBase_Sistema!AM7),#N/A,DataBase_Sistema!AM7)</f>
        <v>0</v>
      </c>
      <c r="AO54" s="2">
        <f>IF(ISBLANK(DataBase_Sistema!AN7),#N/A,DataBase_Sistema!AN7)</f>
        <v>0</v>
      </c>
      <c r="AP54" s="2">
        <f>IF(ISBLANK(DataBase_Sistema!AO7),#N/A,DataBase_Sistema!AO7)</f>
        <v>16</v>
      </c>
      <c r="AQ54" s="2">
        <f>IF(ISBLANK(DataBase_Sistema!AP7),#N/A,DataBase_Sistema!AP7)</f>
        <v>20</v>
      </c>
      <c r="AR54" s="11">
        <f>IF(ISBLANK(DataBase_Sistema!AS7),#N/A,DataBase_Sistema!AS7)</f>
        <v>0</v>
      </c>
      <c r="AS54" s="11">
        <f>IF(ISBLANK(DataBase_Sistema!AT7),#N/A,DataBase_Sistema!AT7)</f>
        <v>0</v>
      </c>
      <c r="AT54" s="11">
        <f>IF(ISBLANK(DataBase_Sistema!AU7),#N/A,DataBase_Sistema!AU7)</f>
        <v>20</v>
      </c>
      <c r="AU54" s="11">
        <f>IF(ISBLANK(DataBase_Sistema!AV7),#N/A,DataBase_Sistema!AV7)</f>
        <v>20</v>
      </c>
      <c r="AV54" s="11" t="str">
        <f>IF(ISBLANK(DataBase_Sistema!AQ7),#N/A,DataBase_Sistema!AQ7)</f>
        <v xml:space="preserve">Em manutenção </v>
      </c>
      <c r="AW54" s="11" t="str">
        <f>IF(ISBLANK(DataBase_Sistema!AW7),#N/A,DataBase_Sistema!AW7)</f>
        <v xml:space="preserve">Em manutenção </v>
      </c>
      <c r="AX54" s="11" t="s">
        <v>129</v>
      </c>
      <c r="AY54" s="2" t="str">
        <f>IF(ISBLANK(DataBase_Sistema!AX7),#N/A,DataBase_Sistema!AX7)</f>
        <v xml:space="preserve">Em manutenção </v>
      </c>
      <c r="AZ54" s="11" t="s">
        <v>129</v>
      </c>
      <c r="BA54" s="11" t="s">
        <v>129</v>
      </c>
      <c r="BB54" s="26"/>
      <c r="BC54" s="9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</row>
    <row r="55" spans="1:71" ht="15" thickBot="1" x14ac:dyDescent="0.4">
      <c r="A55" s="34">
        <v>47</v>
      </c>
      <c r="B55" s="29">
        <f>IF(ISBLANK(DataBase_Sistema!F8),#N/A,DataBase_Sistema!F8)</f>
        <v>44029.352893518502</v>
      </c>
      <c r="C55" s="1">
        <f>IF(ISBLANK(DataBase_Sistema!P8),#N/A,DataBase_Sistema!P8)</f>
        <v>8968</v>
      </c>
      <c r="D55" s="1">
        <f>IF(ISBLANK(DataBase_Sistema!Q8),#N/A,DataBase_Sistema!Q8)</f>
        <v>3612</v>
      </c>
      <c r="E55" s="1">
        <f>IF(ISBLANK(DataBase_Sistema!R8),#N/A,DataBase_Sistema!R8)</f>
        <v>7897</v>
      </c>
      <c r="F55" s="1">
        <f>IF(ISBLANK(DataBase_Sistema!S8),#N/A,DataBase_Sistema!S8)</f>
        <v>5186</v>
      </c>
      <c r="G55" s="51">
        <f t="shared" si="83"/>
        <v>60</v>
      </c>
      <c r="H55" s="25">
        <f t="shared" si="84"/>
        <v>143</v>
      </c>
      <c r="I55" s="10">
        <f>IF(ISBLANK(DataBase_Sistema!T8),#N/A,DataBase_Sistema!T8)</f>
        <v>50593</v>
      </c>
      <c r="J55" s="10" t="str">
        <f>IF(ISBLANK(DataBase_Sistema!U8),#N/A,DataBase_Sistema!U8)</f>
        <v>50593,08</v>
      </c>
      <c r="K55" s="58">
        <f t="shared" si="85"/>
        <v>844</v>
      </c>
      <c r="L55" s="17">
        <f t="shared" si="86"/>
        <v>5.9020979020979025</v>
      </c>
      <c r="M55" s="18">
        <f t="shared" si="87"/>
        <v>5.8611111111111107</v>
      </c>
      <c r="N55" s="5">
        <f>IF(ISBLANK(DataBase_Sistema!V8),#N/A,DataBase_Sistema!V8)</f>
        <v>60</v>
      </c>
      <c r="O55" s="5">
        <f>IF(ISBLANK(DataBase_Sistema!W8),#N/A,DataBase_Sistema!W8)</f>
        <v>100</v>
      </c>
      <c r="P55" s="5" t="str">
        <f>IF(ISBLANK(DataBase_Sistema!X8),#N/A,DataBase_Sistema!X8)</f>
        <v>7,4</v>
      </c>
      <c r="Q55" s="5">
        <f>IF(ISBLANK(DataBase_Sistema!Y8),#N/A,DataBase_Sistema!Y8)</f>
        <v>82</v>
      </c>
      <c r="R55" s="5" t="str">
        <f>IF(ISBLANK(DataBase_Sistema!Z8),#N/A,DataBase_Sistema!Z8)</f>
        <v>7,3</v>
      </c>
      <c r="S55" s="5">
        <f>IF(ISBLANK(DataBase_Sistema!AA8),#N/A,DataBase_Sistema!AA8)</f>
        <v>86</v>
      </c>
      <c r="T55" s="5">
        <f>IF(ISBLANK(DataBase_Sistema!AB8),#N/A,DataBase_Sistema!AB8)</f>
        <v>15</v>
      </c>
      <c r="U55" s="5" t="str">
        <f>IF(ISBLANK(DataBase_Sistema!AG8),#N/A,DataBase_Sistema!AG8)</f>
        <v>0,081</v>
      </c>
      <c r="V55" s="5"/>
      <c r="W55" s="5">
        <f>IF(ISBLANK(DataBase_Sistema!AH8),#N/A,DataBase_Sistema!AH8)</f>
        <v>40</v>
      </c>
      <c r="X55" s="5">
        <f>IF(ISBLANK(DataBase_Sistema!AC8),#N/A,DataBase_Sistema!AC8)</f>
        <v>34</v>
      </c>
      <c r="Y55" s="5">
        <f>IF(ISBLANK(DataBase_Sistema!AD8),#N/A,DataBase_Sistema!AD8)</f>
        <v>34</v>
      </c>
      <c r="Z55" s="5">
        <f t="shared" si="88"/>
        <v>0</v>
      </c>
      <c r="AA55" s="5">
        <f>IF(ISBLANK(DataBase_Sistema!AE8),#N/A,DataBase_Sistema!AE8)</f>
        <v>34</v>
      </c>
      <c r="AB55" s="5">
        <f>IF(ISBLANK(DataBase_Sistema!AF8),#N/A,DataBase_Sistema!AF8)</f>
        <v>34</v>
      </c>
      <c r="AC55" s="5">
        <f t="shared" si="89"/>
        <v>0</v>
      </c>
      <c r="AD55" s="19">
        <v>604</v>
      </c>
      <c r="AE55" s="5">
        <f t="shared" si="90"/>
        <v>0.50977600000000001</v>
      </c>
      <c r="AF55" s="19">
        <f t="shared" si="91"/>
        <v>31.744368128400001</v>
      </c>
      <c r="AG55" s="19">
        <f t="shared" si="58"/>
        <v>832.80000000000007</v>
      </c>
      <c r="AH55" s="5">
        <f t="shared" si="92"/>
        <v>0.70288320000000004</v>
      </c>
      <c r="AI55" s="7">
        <f t="shared" si="93"/>
        <v>42.926414944000015</v>
      </c>
      <c r="AJ55" s="6">
        <f>IF(ISBLANK(DataBase_Sistema!AI8),#N/A,DataBase_Sistema!AI8)</f>
        <v>38</v>
      </c>
      <c r="AK55" s="6">
        <f>IF(ISBLANK(DataBase_Sistema!AJ8),#N/A,DataBase_Sistema!AJ8)</f>
        <v>36</v>
      </c>
      <c r="AL55" s="6">
        <f>IF(ISBLANK(DataBase_Sistema!AK8),#N/A,DataBase_Sistema!AK8)</f>
        <v>38</v>
      </c>
      <c r="AM55" s="6">
        <f>IF(ISBLANK(DataBase_Sistema!AL8),#N/A,DataBase_Sistema!AL8)</f>
        <v>34</v>
      </c>
      <c r="AN55" s="2">
        <f>IF(ISBLANK(DataBase_Sistema!AM8),#N/A,DataBase_Sistema!AM8)</f>
        <v>0</v>
      </c>
      <c r="AO55" s="2">
        <f>IF(ISBLANK(DataBase_Sistema!AN8),#N/A,DataBase_Sistema!AN8)</f>
        <v>0</v>
      </c>
      <c r="AP55" s="2">
        <f>IF(ISBLANK(DataBase_Sistema!AO8),#N/A,DataBase_Sistema!AO8)</f>
        <v>18</v>
      </c>
      <c r="AQ55" s="2">
        <f>IF(ISBLANK(DataBase_Sistema!AP8),#N/A,DataBase_Sistema!AP8)</f>
        <v>20</v>
      </c>
      <c r="AR55" s="11">
        <f>IF(ISBLANK(DataBase_Sistema!AS8),#N/A,DataBase_Sistema!AS8)</f>
        <v>0</v>
      </c>
      <c r="AS55" s="11">
        <f>IF(ISBLANK(DataBase_Sistema!AT8),#N/A,DataBase_Sistema!AT8)</f>
        <v>0</v>
      </c>
      <c r="AT55" s="11">
        <f>IF(ISBLANK(DataBase_Sistema!AU8),#N/A,DataBase_Sistema!AU8)</f>
        <v>20</v>
      </c>
      <c r="AU55" s="11">
        <f>IF(ISBLANK(DataBase_Sistema!AV8),#N/A,DataBase_Sistema!AV8)</f>
        <v>22</v>
      </c>
      <c r="AV55" s="11" t="str">
        <f>IF(ISBLANK(DataBase_Sistema!AQ8),#N/A,DataBase_Sistema!AQ8)</f>
        <v xml:space="preserve">Em manutenção </v>
      </c>
      <c r="AW55" s="11" t="str">
        <f>IF(ISBLANK(DataBase_Sistema!AW8),#N/A,DataBase_Sistema!AW8)</f>
        <v xml:space="preserve">Em manutenção </v>
      </c>
      <c r="AX55" s="11" t="s">
        <v>129</v>
      </c>
      <c r="AY55" s="2" t="str">
        <f>IF(ISBLANK(DataBase_Sistema!AX8),#N/A,DataBase_Sistema!AX8)</f>
        <v xml:space="preserve">Em manutenção </v>
      </c>
      <c r="AZ55" s="11" t="s">
        <v>129</v>
      </c>
      <c r="BA55" s="11" t="s">
        <v>129</v>
      </c>
      <c r="BB55" s="26"/>
      <c r="BC55" s="9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</row>
    <row r="56" spans="1:71" ht="15" thickBot="1" x14ac:dyDescent="0.4">
      <c r="A56" s="34">
        <v>48</v>
      </c>
      <c r="B56" s="29">
        <f>IF(ISBLANK(DataBase_Sistema!F9),#N/A,DataBase_Sistema!F9)</f>
        <v>44040</v>
      </c>
      <c r="C56" s="1">
        <f>IF(ISBLANK(DataBase_Sistema!P9),#N/A,DataBase_Sistema!P9)</f>
        <v>9232</v>
      </c>
      <c r="D56" s="1">
        <f>IF(ISBLANK(DataBase_Sistema!Q9),#N/A,DataBase_Sistema!Q9)</f>
        <v>3706</v>
      </c>
      <c r="E56" s="1">
        <f>IF(ISBLANK(DataBase_Sistema!R9),#N/A,DataBase_Sistema!R9)</f>
        <v>8162</v>
      </c>
      <c r="F56" s="1">
        <f>IF(ISBLANK(DataBase_Sistema!S9),#N/A,DataBase_Sistema!S9)</f>
        <v>5418</v>
      </c>
      <c r="G56" s="51">
        <f t="shared" si="83"/>
        <v>94</v>
      </c>
      <c r="H56" s="25">
        <f t="shared" si="84"/>
        <v>232</v>
      </c>
      <c r="I56" s="10">
        <f>IF(ISBLANK(DataBase_Sistema!T9),#N/A,DataBase_Sistema!T9)</f>
        <v>51891</v>
      </c>
      <c r="J56" s="10" t="str">
        <f>IF(ISBLANK(DataBase_Sistema!U9),#N/A,DataBase_Sistema!U9)</f>
        <v>51895,38</v>
      </c>
      <c r="K56" s="58">
        <f t="shared" si="85"/>
        <v>1298</v>
      </c>
      <c r="L56" s="17">
        <f t="shared" si="86"/>
        <v>5.5948275862068968</v>
      </c>
      <c r="M56" s="18">
        <f t="shared" si="87"/>
        <v>4.916666666666667</v>
      </c>
      <c r="N56" s="5">
        <f>IF(ISBLANK(DataBase_Sistema!V9),#N/A,DataBase_Sistema!V9)</f>
        <v>80</v>
      </c>
      <c r="O56" s="5">
        <f>IF(ISBLANK(DataBase_Sistema!W9),#N/A,DataBase_Sistema!W9)</f>
        <v>115</v>
      </c>
      <c r="P56" s="5" t="str">
        <f>IF(ISBLANK(DataBase_Sistema!X9),#N/A,DataBase_Sistema!X9)</f>
        <v>6,9</v>
      </c>
      <c r="Q56" s="5">
        <f>IF(ISBLANK(DataBase_Sistema!Y9),#N/A,DataBase_Sistema!Y9)</f>
        <v>85</v>
      </c>
      <c r="R56" s="5" t="str">
        <f>IF(ISBLANK(DataBase_Sistema!Z9),#N/A,DataBase_Sistema!Z9)</f>
        <v>6,7</v>
      </c>
      <c r="S56" s="5">
        <f>IF(ISBLANK(DataBase_Sistema!AA9),#N/A,DataBase_Sistema!AA9)</f>
        <v>92</v>
      </c>
      <c r="T56" s="5">
        <f>IF(ISBLANK(DataBase_Sistema!AB9),#N/A,DataBase_Sistema!AB9)</f>
        <v>15</v>
      </c>
      <c r="U56" s="5" t="str">
        <f>IF(ISBLANK(DataBase_Sistema!AG9),#N/A,DataBase_Sistema!AG9)</f>
        <v>0,078</v>
      </c>
      <c r="V56" s="5"/>
      <c r="W56" s="5">
        <f>IF(ISBLANK(DataBase_Sistema!AH9),#N/A,DataBase_Sistema!AH9)</f>
        <v>40</v>
      </c>
      <c r="X56" s="5">
        <f>IF(ISBLANK(DataBase_Sistema!AC9),#N/A,DataBase_Sistema!AC9)</f>
        <v>34</v>
      </c>
      <c r="Y56" s="5">
        <f>IF(ISBLANK(DataBase_Sistema!AD9),#N/A,DataBase_Sistema!AD9)</f>
        <v>34</v>
      </c>
      <c r="Z56" s="5">
        <f t="shared" si="88"/>
        <v>0</v>
      </c>
      <c r="AA56" s="5">
        <f>IF(ISBLANK(DataBase_Sistema!AE9),#N/A,DataBase_Sistema!AE9)</f>
        <v>34</v>
      </c>
      <c r="AB56" s="5">
        <f>IF(ISBLANK(DataBase_Sistema!AF9),#N/A,DataBase_Sistema!AF9)</f>
        <v>34</v>
      </c>
      <c r="AC56" s="5">
        <f t="shared" si="89"/>
        <v>0</v>
      </c>
      <c r="AD56" s="19">
        <v>605</v>
      </c>
      <c r="AE56" s="5">
        <f t="shared" si="90"/>
        <v>0.78528999999999993</v>
      </c>
      <c r="AF56" s="19">
        <f t="shared" si="91"/>
        <v>32.529658128400001</v>
      </c>
      <c r="AG56" s="19">
        <f t="shared" si="58"/>
        <v>832.80000000000007</v>
      </c>
      <c r="AH56" s="5">
        <f t="shared" si="92"/>
        <v>1.0809744000000001</v>
      </c>
      <c r="AI56" s="7">
        <f t="shared" si="93"/>
        <v>44.007389344000018</v>
      </c>
      <c r="AJ56" s="6">
        <f>IF(ISBLANK(DataBase_Sistema!AI9),#N/A,DataBase_Sistema!AI9)</f>
        <v>36</v>
      </c>
      <c r="AK56" s="6">
        <f>IF(ISBLANK(DataBase_Sistema!AJ9),#N/A,DataBase_Sistema!AJ9)</f>
        <v>36</v>
      </c>
      <c r="AL56" s="6">
        <f>IF(ISBLANK(DataBase_Sistema!AK9),#N/A,DataBase_Sistema!AK9)</f>
        <v>36</v>
      </c>
      <c r="AM56" s="6">
        <f>IF(ISBLANK(DataBase_Sistema!AL9),#N/A,DataBase_Sistema!AL9)</f>
        <v>34</v>
      </c>
      <c r="AN56" s="2">
        <f>IF(ISBLANK(DataBase_Sistema!AM9),#N/A,DataBase_Sistema!AM9)</f>
        <v>0</v>
      </c>
      <c r="AO56" s="2">
        <f>IF(ISBLANK(DataBase_Sistema!AN9),#N/A,DataBase_Sistema!AN9)</f>
        <v>0</v>
      </c>
      <c r="AP56" s="2">
        <f>IF(ISBLANK(DataBase_Sistema!AO9),#N/A,DataBase_Sistema!AO9)</f>
        <v>22</v>
      </c>
      <c r="AQ56" s="2">
        <f>IF(ISBLANK(DataBase_Sistema!AP9),#N/A,DataBase_Sistema!AP9)</f>
        <v>26</v>
      </c>
      <c r="AR56" s="11">
        <f>IF(ISBLANK(DataBase_Sistema!AS9),#N/A,DataBase_Sistema!AS9)</f>
        <v>0</v>
      </c>
      <c r="AS56" s="11">
        <f>IF(ISBLANK(DataBase_Sistema!AT9),#N/A,DataBase_Sistema!AT9)</f>
        <v>0</v>
      </c>
      <c r="AT56" s="11" t="e">
        <f>IF(ISBLANK(DataBase_Sistema!AU9),#N/A,DataBase_Sistema!AU9)</f>
        <v>#N/A</v>
      </c>
      <c r="AU56" s="11">
        <f>IF(ISBLANK(DataBase_Sistema!AV9),#N/A,DataBase_Sistema!AV9)</f>
        <v>26</v>
      </c>
      <c r="AV56" s="11" t="e">
        <f>IF(ISBLANK(DataBase_Sistema!AQ9),#N/A,DataBase_Sistema!AQ9)</f>
        <v>#N/A</v>
      </c>
      <c r="AW56" s="11" t="e">
        <f>IF(ISBLANK(DataBase_Sistema!AW9),#N/A,DataBase_Sistema!AW9)</f>
        <v>#N/A</v>
      </c>
      <c r="AX56" s="11" t="s">
        <v>129</v>
      </c>
      <c r="AY56" s="2" t="e">
        <f>IF(ISBLANK(DataBase_Sistema!AX9),#N/A,DataBase_Sistema!AX9)</f>
        <v>#N/A</v>
      </c>
      <c r="AZ56" s="11" t="s">
        <v>129</v>
      </c>
      <c r="BA56" s="11" t="s">
        <v>129</v>
      </c>
      <c r="BB56" s="26"/>
      <c r="BC56" s="9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</row>
    <row r="57" spans="1:71" ht="15" thickBot="1" x14ac:dyDescent="0.4">
      <c r="A57" s="34">
        <v>49</v>
      </c>
      <c r="B57" s="29">
        <f>IF(ISBLANK(DataBase_Sistema!F10),#N/A,DataBase_Sistema!F10)</f>
        <v>44043</v>
      </c>
      <c r="C57" s="1">
        <f>IF(ISBLANK(DataBase_Sistema!P10),#N/A,DataBase_Sistema!P10)</f>
        <v>9280</v>
      </c>
      <c r="D57" s="1">
        <f>IF(ISBLANK(DataBase_Sistema!Q10),#N/A,DataBase_Sistema!Q10)</f>
        <v>3723</v>
      </c>
      <c r="E57" s="1">
        <f>IF(ISBLANK(DataBase_Sistema!R10),#N/A,DataBase_Sistema!R10)</f>
        <v>8209</v>
      </c>
      <c r="F57" s="1">
        <f>IF(ISBLANK(DataBase_Sistema!S10),#N/A,DataBase_Sistema!S10)</f>
        <v>5461</v>
      </c>
      <c r="G57" s="51">
        <f t="shared" si="83"/>
        <v>17</v>
      </c>
      <c r="H57" s="25">
        <f t="shared" si="84"/>
        <v>43</v>
      </c>
      <c r="I57" s="10">
        <f>IF(ISBLANK(DataBase_Sistema!T10),#N/A,DataBase_Sistema!T10)</f>
        <v>52126</v>
      </c>
      <c r="J57" s="10" t="str">
        <f>IF(ISBLANK(DataBase_Sistema!U10),#N/A,DataBase_Sistema!U10)</f>
        <v>52130,89</v>
      </c>
      <c r="K57" s="58">
        <f t="shared" si="85"/>
        <v>235</v>
      </c>
      <c r="L57" s="17">
        <f t="shared" si="86"/>
        <v>5.4651162790697674</v>
      </c>
      <c r="M57" s="18">
        <f t="shared" si="87"/>
        <v>3.2638888888888888</v>
      </c>
      <c r="N57" s="5">
        <f>IF(ISBLANK(DataBase_Sistema!V10),#N/A,DataBase_Sistema!V10)</f>
        <v>50</v>
      </c>
      <c r="O57" s="5">
        <f>IF(ISBLANK(DataBase_Sistema!W10),#N/A,DataBase_Sistema!W10)</f>
        <v>100</v>
      </c>
      <c r="P57" s="5" t="str">
        <f>IF(ISBLANK(DataBase_Sistema!X10),#N/A,DataBase_Sistema!X10)</f>
        <v>6,5</v>
      </c>
      <c r="Q57" s="5">
        <f>IF(ISBLANK(DataBase_Sistema!Y10),#N/A,DataBase_Sistema!Y10)</f>
        <v>89</v>
      </c>
      <c r="R57" s="5" t="str">
        <f>IF(ISBLANK(DataBase_Sistema!Z10),#N/A,DataBase_Sistema!Z10)</f>
        <v>6,7</v>
      </c>
      <c r="S57" s="5">
        <f>IF(ISBLANK(DataBase_Sistema!AA10),#N/A,DataBase_Sistema!AA10)</f>
        <v>80</v>
      </c>
      <c r="T57" s="5">
        <f>IF(ISBLANK(DataBase_Sistema!AB10),#N/A,DataBase_Sistema!AB10)</f>
        <v>15</v>
      </c>
      <c r="U57" s="5" t="str">
        <f>IF(ISBLANK(DataBase_Sistema!AG10),#N/A,DataBase_Sistema!AG10)</f>
        <v>0,060</v>
      </c>
      <c r="V57" s="5"/>
      <c r="W57" s="5">
        <f>IF(ISBLANK(DataBase_Sistema!AH10),#N/A,DataBase_Sistema!AH10)</f>
        <v>40</v>
      </c>
      <c r="X57" s="5">
        <f>IF(ISBLANK(DataBase_Sistema!AC10),#N/A,DataBase_Sistema!AC10)</f>
        <v>30</v>
      </c>
      <c r="Y57" s="5">
        <f>IF(ISBLANK(DataBase_Sistema!AD10),#N/A,DataBase_Sistema!AD10)</f>
        <v>30</v>
      </c>
      <c r="Z57" s="5">
        <f t="shared" si="88"/>
        <v>0</v>
      </c>
      <c r="AA57" s="5">
        <f>IF(ISBLANK(DataBase_Sistema!AE10),#N/A,DataBase_Sistema!AE10)</f>
        <v>30</v>
      </c>
      <c r="AB57" s="5">
        <f>IF(ISBLANK(DataBase_Sistema!AF10),#N/A,DataBase_Sistema!AF10)</f>
        <v>30</v>
      </c>
      <c r="AC57" s="5">
        <f t="shared" si="89"/>
        <v>0</v>
      </c>
      <c r="AD57" s="19">
        <v>606</v>
      </c>
      <c r="AE57" s="5">
        <f t="shared" si="90"/>
        <v>0.14240999999999998</v>
      </c>
      <c r="AF57" s="19">
        <f t="shared" si="91"/>
        <v>32.672068128399999</v>
      </c>
      <c r="AG57" s="19">
        <f t="shared" si="58"/>
        <v>832.80000000000007</v>
      </c>
      <c r="AH57" s="5">
        <f t="shared" si="92"/>
        <v>0.19570800000000002</v>
      </c>
      <c r="AI57" s="7">
        <f t="shared" si="93"/>
        <v>44.203097344000021</v>
      </c>
      <c r="AJ57" s="6">
        <f>IF(ISBLANK(DataBase_Sistema!AI10),#N/A,DataBase_Sistema!AI10)</f>
        <v>44</v>
      </c>
      <c r="AK57" s="6">
        <f>IF(ISBLANK(DataBase_Sistema!AJ10),#N/A,DataBase_Sistema!AJ10)</f>
        <v>40</v>
      </c>
      <c r="AL57" s="6">
        <f>IF(ISBLANK(DataBase_Sistema!AK10),#N/A,DataBase_Sistema!AK10)</f>
        <v>46</v>
      </c>
      <c r="AM57" s="6">
        <f>IF(ISBLANK(DataBase_Sistema!AL10),#N/A,DataBase_Sistema!AL10)</f>
        <v>44</v>
      </c>
      <c r="AN57" s="2">
        <f>IF(ISBLANK(DataBase_Sistema!AM10),#N/A,DataBase_Sistema!AM10)</f>
        <v>0</v>
      </c>
      <c r="AO57" s="2">
        <f>IF(ISBLANK(DataBase_Sistema!AN10),#N/A,DataBase_Sistema!AN10)</f>
        <v>0</v>
      </c>
      <c r="AP57" s="2">
        <f>IF(ISBLANK(DataBase_Sistema!AO10),#N/A,DataBase_Sistema!AO10)</f>
        <v>18</v>
      </c>
      <c r="AQ57" s="2">
        <f>IF(ISBLANK(DataBase_Sistema!AP10),#N/A,DataBase_Sistema!AP10)</f>
        <v>20</v>
      </c>
      <c r="AR57" s="11">
        <f>IF(ISBLANK(DataBase_Sistema!AS10),#N/A,DataBase_Sistema!AS10)</f>
        <v>0</v>
      </c>
      <c r="AS57" s="11">
        <f>IF(ISBLANK(DataBase_Sistema!AT10),#N/A,DataBase_Sistema!AT10)</f>
        <v>0</v>
      </c>
      <c r="AT57" s="11">
        <f>IF(ISBLANK(DataBase_Sistema!AU10),#N/A,DataBase_Sistema!AU10)</f>
        <v>20</v>
      </c>
      <c r="AU57" s="11">
        <f>IF(ISBLANK(DataBase_Sistema!AV10),#N/A,DataBase_Sistema!AV10)</f>
        <v>20</v>
      </c>
      <c r="AV57" s="11" t="e">
        <f>IF(ISBLANK(DataBase_Sistema!AQ10),#N/A,DataBase_Sistema!AQ10)</f>
        <v>#N/A</v>
      </c>
      <c r="AW57" s="11" t="e">
        <f>IF(ISBLANK(DataBase_Sistema!AW10),#N/A,DataBase_Sistema!AW10)</f>
        <v>#N/A</v>
      </c>
      <c r="AX57" s="11" t="s">
        <v>129</v>
      </c>
      <c r="AY57" s="2" t="e">
        <f>IF(ISBLANK(DataBase_Sistema!AX10),#N/A,DataBase_Sistema!AX10)</f>
        <v>#N/A</v>
      </c>
      <c r="AZ57" s="11" t="s">
        <v>129</v>
      </c>
      <c r="BA57" s="11" t="s">
        <v>129</v>
      </c>
      <c r="BB57" s="26"/>
      <c r="BC57" s="9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</row>
    <row r="58" spans="1:71" ht="15" thickBot="1" x14ac:dyDescent="0.4">
      <c r="A58" s="34">
        <v>50</v>
      </c>
      <c r="B58" s="29">
        <f>IF(ISBLANK(DataBase_Sistema!F11),#N/A,DataBase_Sistema!F11)</f>
        <v>44047</v>
      </c>
      <c r="C58" s="1">
        <f>IF(ISBLANK(DataBase_Sistema!P11),#N/A,DataBase_Sistema!P11)</f>
        <v>9369</v>
      </c>
      <c r="D58" s="1">
        <f>IF(ISBLANK(DataBase_Sistema!Q11),#N/A,DataBase_Sistema!Q11)</f>
        <v>3756</v>
      </c>
      <c r="E58" s="1">
        <f>IF(ISBLANK(DataBase_Sistema!R11),#N/A,DataBase_Sistema!R11)</f>
        <v>8299</v>
      </c>
      <c r="F58" s="1">
        <f>IF(ISBLANK(DataBase_Sistema!S11),#N/A,DataBase_Sistema!S11)</f>
        <v>5548</v>
      </c>
      <c r="G58" s="51">
        <f t="shared" si="83"/>
        <v>33</v>
      </c>
      <c r="H58" s="25">
        <f t="shared" si="84"/>
        <v>87</v>
      </c>
      <c r="I58" s="10">
        <f>IF(ISBLANK(DataBase_Sistema!T11),#N/A,DataBase_Sistema!T11)</f>
        <v>52592</v>
      </c>
      <c r="J58" s="10" t="str">
        <f>IF(ISBLANK(DataBase_Sistema!U11),#N/A,DataBase_Sistema!U11)</f>
        <v>52596,96</v>
      </c>
      <c r="K58" s="58">
        <f t="shared" si="85"/>
        <v>466</v>
      </c>
      <c r="L58" s="17">
        <f t="shared" si="86"/>
        <v>5.3563218390804597</v>
      </c>
      <c r="M58" s="18">
        <f t="shared" si="87"/>
        <v>4.854166666666667</v>
      </c>
      <c r="N58" s="5">
        <f>IF(ISBLANK(DataBase_Sistema!V11),#N/A,DataBase_Sistema!V11)</f>
        <v>70</v>
      </c>
      <c r="O58" s="5">
        <f>IF(ISBLANK(DataBase_Sistema!W11),#N/A,DataBase_Sistema!W11)</f>
        <v>90</v>
      </c>
      <c r="P58" s="5" t="str">
        <f>IF(ISBLANK(DataBase_Sistema!X11),#N/A,DataBase_Sistema!X11)</f>
        <v>6,9</v>
      </c>
      <c r="Q58" s="5">
        <f>IF(ISBLANK(DataBase_Sistema!Y11),#N/A,DataBase_Sistema!Y11)</f>
        <v>80</v>
      </c>
      <c r="R58" s="5" t="str">
        <f>IF(ISBLANK(DataBase_Sistema!Z11),#N/A,DataBase_Sistema!Z11)</f>
        <v>6,8</v>
      </c>
      <c r="S58" s="5">
        <f>IF(ISBLANK(DataBase_Sistema!AA11),#N/A,DataBase_Sistema!AA11)</f>
        <v>94</v>
      </c>
      <c r="T58" s="5">
        <f>IF(ISBLANK(DataBase_Sistema!AB11),#N/A,DataBase_Sistema!AB11)</f>
        <v>15</v>
      </c>
      <c r="U58" s="5" t="str">
        <f>IF(ISBLANK(DataBase_Sistema!AG11),#N/A,DataBase_Sistema!AG11)</f>
        <v>0,082</v>
      </c>
      <c r="V58" s="5"/>
      <c r="W58" s="5">
        <f>IF(ISBLANK(DataBase_Sistema!AH11),#N/A,DataBase_Sistema!AH11)</f>
        <v>40</v>
      </c>
      <c r="X58" s="5">
        <f>IF(ISBLANK(DataBase_Sistema!AC11),#N/A,DataBase_Sistema!AC11)</f>
        <v>32</v>
      </c>
      <c r="Y58" s="5">
        <f>IF(ISBLANK(DataBase_Sistema!AD11),#N/A,DataBase_Sistema!AD11)</f>
        <v>32</v>
      </c>
      <c r="Z58" s="5">
        <f t="shared" si="88"/>
        <v>0</v>
      </c>
      <c r="AA58" s="5">
        <f>IF(ISBLANK(DataBase_Sistema!AE11),#N/A,DataBase_Sistema!AE11)</f>
        <v>32</v>
      </c>
      <c r="AB58" s="5">
        <f>IF(ISBLANK(DataBase_Sistema!AF11),#N/A,DataBase_Sistema!AF11)</f>
        <v>32</v>
      </c>
      <c r="AC58" s="5">
        <f t="shared" si="89"/>
        <v>0</v>
      </c>
      <c r="AD58" s="19">
        <v>607</v>
      </c>
      <c r="AE58" s="5">
        <f t="shared" si="90"/>
        <v>0.282862</v>
      </c>
      <c r="AF58" s="19">
        <f t="shared" si="91"/>
        <v>32.954930128400001</v>
      </c>
      <c r="AG58" s="19">
        <f t="shared" si="58"/>
        <v>832.80000000000007</v>
      </c>
      <c r="AH58" s="5">
        <f t="shared" si="92"/>
        <v>0.38808480000000001</v>
      </c>
      <c r="AI58" s="7">
        <f t="shared" si="93"/>
        <v>44.591182144000022</v>
      </c>
      <c r="AJ58" s="6">
        <f>IF(ISBLANK(DataBase_Sistema!AI11),#N/A,DataBase_Sistema!AI11)</f>
        <v>40</v>
      </c>
      <c r="AK58" s="6">
        <f>IF(ISBLANK(DataBase_Sistema!AJ11),#N/A,DataBase_Sistema!AJ11)</f>
        <v>38</v>
      </c>
      <c r="AL58" s="6">
        <f>IF(ISBLANK(DataBase_Sistema!AK11),#N/A,DataBase_Sistema!AK11)</f>
        <v>40</v>
      </c>
      <c r="AM58" s="6">
        <f>IF(ISBLANK(DataBase_Sistema!AL11),#N/A,DataBase_Sistema!AL11)</f>
        <v>34</v>
      </c>
      <c r="AN58" s="2">
        <f>IF(ISBLANK(DataBase_Sistema!AM11),#N/A,DataBase_Sistema!AM11)</f>
        <v>0</v>
      </c>
      <c r="AO58" s="2">
        <f>IF(ISBLANK(DataBase_Sistema!AN11),#N/A,DataBase_Sistema!AN11)</f>
        <v>0</v>
      </c>
      <c r="AP58" s="2">
        <f>IF(ISBLANK(DataBase_Sistema!AO11),#N/A,DataBase_Sistema!AO11)</f>
        <v>18</v>
      </c>
      <c r="AQ58" s="2">
        <f>IF(ISBLANK(DataBase_Sistema!AP11),#N/A,DataBase_Sistema!AP11)</f>
        <v>20</v>
      </c>
      <c r="AR58" s="11">
        <f>IF(ISBLANK(DataBase_Sistema!AS11),#N/A,DataBase_Sistema!AS11)</f>
        <v>0</v>
      </c>
      <c r="AS58" s="11">
        <f>IF(ISBLANK(DataBase_Sistema!AT11),#N/A,DataBase_Sistema!AT11)</f>
        <v>0</v>
      </c>
      <c r="AT58" s="11">
        <f>IF(ISBLANK(DataBase_Sistema!AU11),#N/A,DataBase_Sistema!AU11)</f>
        <v>20</v>
      </c>
      <c r="AU58" s="11">
        <f>IF(ISBLANK(DataBase_Sistema!AV11),#N/A,DataBase_Sistema!AV11)</f>
        <v>20</v>
      </c>
      <c r="AV58" s="11" t="str">
        <f>IF(ISBLANK(DataBase_Sistema!AQ11),#N/A,DataBase_Sistema!AQ11)</f>
        <v xml:space="preserve">Em manutenção </v>
      </c>
      <c r="AW58" s="11" t="str">
        <f>IF(ISBLANK(DataBase_Sistema!AW11),#N/A,DataBase_Sistema!AW11)</f>
        <v>Em manutenção</v>
      </c>
      <c r="AX58" s="11" t="s">
        <v>129</v>
      </c>
      <c r="AY58" s="2" t="str">
        <f>IF(ISBLANK(DataBase_Sistema!AX11),#N/A,DataBase_Sistema!AX11)</f>
        <v xml:space="preserve">Em manutenção </v>
      </c>
      <c r="AZ58" s="11" t="s">
        <v>129</v>
      </c>
      <c r="BA58" s="11" t="s">
        <v>129</v>
      </c>
      <c r="BB58" s="26"/>
      <c r="BC58" s="9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</row>
    <row r="59" spans="1:71" ht="15" thickBot="1" x14ac:dyDescent="0.4">
      <c r="A59" s="34">
        <v>51</v>
      </c>
      <c r="B59" s="29">
        <f>IF(ISBLANK(DataBase_Sistema!F12),#N/A,DataBase_Sistema!F12)</f>
        <v>44050</v>
      </c>
      <c r="C59" s="1">
        <f>IF(ISBLANK(DataBase_Sistema!P12),#N/A,DataBase_Sistema!P12)</f>
        <v>9443</v>
      </c>
      <c r="D59" s="1">
        <f>IF(ISBLANK(DataBase_Sistema!Q12),#N/A,DataBase_Sistema!Q12)</f>
        <v>3778</v>
      </c>
      <c r="E59" s="1">
        <f>IF(ISBLANK(DataBase_Sistema!R12),#N/A,DataBase_Sistema!R12)</f>
        <v>8373</v>
      </c>
      <c r="F59" s="1">
        <f>IF(ISBLANK(DataBase_Sistema!S12),#N/A,DataBase_Sistema!S12)</f>
        <v>5622</v>
      </c>
      <c r="G59" s="51">
        <f t="shared" si="83"/>
        <v>22</v>
      </c>
      <c r="H59" s="25">
        <f t="shared" si="84"/>
        <v>74</v>
      </c>
      <c r="I59" s="10">
        <f>IF(ISBLANK(DataBase_Sistema!T12),#N/A,DataBase_Sistema!T12)</f>
        <v>52893</v>
      </c>
      <c r="J59" s="10" t="str">
        <f>IF(ISBLANK(DataBase_Sistema!U12),#N/A,DataBase_Sistema!U12)</f>
        <v>52897,66</v>
      </c>
      <c r="K59" s="58">
        <f t="shared" si="85"/>
        <v>301</v>
      </c>
      <c r="L59" s="17">
        <f t="shared" si="86"/>
        <v>4.0675675675675675</v>
      </c>
      <c r="M59" s="18">
        <f t="shared" si="87"/>
        <v>4.1805555555555554</v>
      </c>
      <c r="N59" s="5">
        <f>IF(ISBLANK(DataBase_Sistema!V12),#N/A,DataBase_Sistema!V12)</f>
        <v>60</v>
      </c>
      <c r="O59" s="5">
        <f>IF(ISBLANK(DataBase_Sistema!W12),#N/A,DataBase_Sistema!W12)</f>
        <v>100</v>
      </c>
      <c r="P59" s="5" t="str">
        <f>IF(ISBLANK(DataBase_Sistema!X12),#N/A,DataBase_Sistema!X12)</f>
        <v>7,0</v>
      </c>
      <c r="Q59" s="5">
        <f>IF(ISBLANK(DataBase_Sistema!Y12),#N/A,DataBase_Sistema!Y12)</f>
        <v>72</v>
      </c>
      <c r="R59" s="5" t="str">
        <f>IF(ISBLANK(DataBase_Sistema!Z12),#N/A,DataBase_Sistema!Z12)</f>
        <v>6,8</v>
      </c>
      <c r="S59" s="5">
        <f>IF(ISBLANK(DataBase_Sistema!AA12),#N/A,DataBase_Sistema!AA12)</f>
        <v>100</v>
      </c>
      <c r="T59" s="5">
        <f>IF(ISBLANK(DataBase_Sistema!AB12),#N/A,DataBase_Sistema!AB12)</f>
        <v>15</v>
      </c>
      <c r="U59" s="5" t="str">
        <f>IF(ISBLANK(DataBase_Sistema!AG12),#N/A,DataBase_Sistema!AG12)</f>
        <v>0,080</v>
      </c>
      <c r="V59" s="5"/>
      <c r="W59" s="5">
        <f>IF(ISBLANK(DataBase_Sistema!AH12),#N/A,DataBase_Sistema!AH12)</f>
        <v>40</v>
      </c>
      <c r="X59" s="5">
        <f>IF(ISBLANK(DataBase_Sistema!AC12),#N/A,DataBase_Sistema!AC12)</f>
        <v>38</v>
      </c>
      <c r="Y59" s="5">
        <f>IF(ISBLANK(DataBase_Sistema!AD12),#N/A,DataBase_Sistema!AD12)</f>
        <v>38</v>
      </c>
      <c r="Z59" s="5">
        <f t="shared" si="88"/>
        <v>0</v>
      </c>
      <c r="AA59" s="5">
        <f>IF(ISBLANK(DataBase_Sistema!AE12),#N/A,DataBase_Sistema!AE12)</f>
        <v>38</v>
      </c>
      <c r="AB59" s="5">
        <f>IF(ISBLANK(DataBase_Sistema!AF12),#N/A,DataBase_Sistema!AF12)</f>
        <v>38</v>
      </c>
      <c r="AC59" s="5">
        <f t="shared" si="89"/>
        <v>0</v>
      </c>
      <c r="AD59" s="19">
        <v>608</v>
      </c>
      <c r="AE59" s="5">
        <f t="shared" si="90"/>
        <v>0.183008</v>
      </c>
      <c r="AF59" s="19">
        <f t="shared" si="91"/>
        <v>33.137938128400002</v>
      </c>
      <c r="AG59" s="19">
        <f t="shared" si="58"/>
        <v>832.80000000000007</v>
      </c>
      <c r="AH59" s="5">
        <f t="shared" si="92"/>
        <v>0.25067280000000003</v>
      </c>
      <c r="AI59" s="7">
        <f t="shared" si="93"/>
        <v>44.841854944000019</v>
      </c>
      <c r="AJ59" s="6">
        <f>IF(ISBLANK(DataBase_Sistema!AI12),#N/A,DataBase_Sistema!AI12)</f>
        <v>38</v>
      </c>
      <c r="AK59" s="6">
        <f>IF(ISBLANK(DataBase_Sistema!AJ12),#N/A,DataBase_Sistema!AJ12)</f>
        <v>34</v>
      </c>
      <c r="AL59" s="6">
        <f>IF(ISBLANK(DataBase_Sistema!AK12),#N/A,DataBase_Sistema!AK12)</f>
        <v>40</v>
      </c>
      <c r="AM59" s="6">
        <f>IF(ISBLANK(DataBase_Sistema!AL12),#N/A,DataBase_Sistema!AL12)</f>
        <v>32</v>
      </c>
      <c r="AN59" s="2">
        <f>IF(ISBLANK(DataBase_Sistema!AM12),#N/A,DataBase_Sistema!AM12)</f>
        <v>0</v>
      </c>
      <c r="AO59" s="2">
        <f>IF(ISBLANK(DataBase_Sistema!AN12),#N/A,DataBase_Sistema!AN12)</f>
        <v>0</v>
      </c>
      <c r="AP59" s="2">
        <f>IF(ISBLANK(DataBase_Sistema!AO12),#N/A,DataBase_Sistema!AO12)</f>
        <v>20</v>
      </c>
      <c r="AQ59" s="2">
        <f>IF(ISBLANK(DataBase_Sistema!AP12),#N/A,DataBase_Sistema!AP12)</f>
        <v>22</v>
      </c>
      <c r="AR59" s="11">
        <f>IF(ISBLANK(DataBase_Sistema!AS12),#N/A,DataBase_Sistema!AS12)</f>
        <v>0</v>
      </c>
      <c r="AS59" s="11">
        <f>IF(ISBLANK(DataBase_Sistema!AT12),#N/A,DataBase_Sistema!AT12)</f>
        <v>0</v>
      </c>
      <c r="AT59" s="11">
        <f>IF(ISBLANK(DataBase_Sistema!AU12),#N/A,DataBase_Sistema!AU12)</f>
        <v>22</v>
      </c>
      <c r="AU59" s="11">
        <f>IF(ISBLANK(DataBase_Sistema!AV12),#N/A,DataBase_Sistema!AV12)</f>
        <v>24</v>
      </c>
      <c r="AV59" s="11" t="str">
        <f>IF(ISBLANK(DataBase_Sistema!AQ12),#N/A,DataBase_Sistema!AQ12)</f>
        <v xml:space="preserve">Em manutenção </v>
      </c>
      <c r="AW59" s="11" t="str">
        <f>IF(ISBLANK(DataBase_Sistema!AW12),#N/A,DataBase_Sistema!AW12)</f>
        <v xml:space="preserve">Em manutenção </v>
      </c>
      <c r="AX59" s="11" t="s">
        <v>129</v>
      </c>
      <c r="AY59" s="2" t="str">
        <f>IF(ISBLANK(DataBase_Sistema!AX12),#N/A,DataBase_Sistema!AX12)</f>
        <v>Em manutenção</v>
      </c>
      <c r="AZ59" s="11" t="s">
        <v>129</v>
      </c>
      <c r="BA59" s="11" t="s">
        <v>129</v>
      </c>
      <c r="BB59" s="26"/>
      <c r="BC59" s="9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</row>
    <row r="60" spans="1:71" ht="15" thickBot="1" x14ac:dyDescent="0.4">
      <c r="A60" s="34">
        <v>52</v>
      </c>
      <c r="B60" s="29">
        <f>IF(ISBLANK(DataBase_Sistema!F13),#N/A,DataBase_Sistema!F13)</f>
        <v>44056.439259259299</v>
      </c>
      <c r="C60" s="1">
        <f>IF(ISBLANK(DataBase_Sistema!P13),#N/A,DataBase_Sistema!P13)</f>
        <v>9586</v>
      </c>
      <c r="D60" s="1">
        <f>IF(ISBLANK(DataBase_Sistema!Q13),#N/A,DataBase_Sistema!Q13)</f>
        <v>3816</v>
      </c>
      <c r="E60" s="1">
        <f>IF(ISBLANK(DataBase_Sistema!R13),#N/A,DataBase_Sistema!R13)</f>
        <v>8515</v>
      </c>
      <c r="F60" s="1">
        <f>IF(ISBLANK(DataBase_Sistema!S13),#N/A,DataBase_Sistema!S13)</f>
        <v>5765</v>
      </c>
      <c r="G60" s="51">
        <f t="shared" si="83"/>
        <v>38</v>
      </c>
      <c r="H60" s="25">
        <f t="shared" si="84"/>
        <v>143</v>
      </c>
      <c r="I60" s="10">
        <f>IF(ISBLANK(DataBase_Sistema!T13),#N/A,DataBase_Sistema!T13)</f>
        <v>53423</v>
      </c>
      <c r="J60" s="10" t="str">
        <f>IF(ISBLANK(DataBase_Sistema!U13),#N/A,DataBase_Sistema!U13)</f>
        <v>53427,73</v>
      </c>
      <c r="K60" s="58">
        <f t="shared" si="85"/>
        <v>530</v>
      </c>
      <c r="L60" s="17">
        <f t="shared" si="86"/>
        <v>3.7062937062937062</v>
      </c>
      <c r="M60" s="18">
        <f t="shared" si="87"/>
        <v>3.6805555555555554</v>
      </c>
      <c r="N60" s="5">
        <f>IF(ISBLANK(DataBase_Sistema!V13),#N/A,DataBase_Sistema!V13)</f>
        <v>60</v>
      </c>
      <c r="O60" s="5">
        <f>IF(ISBLANK(DataBase_Sistema!W13),#N/A,DataBase_Sistema!W13)</f>
        <v>70</v>
      </c>
      <c r="P60" s="5" t="str">
        <f>IF(ISBLANK(DataBase_Sistema!X13),#N/A,DataBase_Sistema!X13)</f>
        <v>5,4</v>
      </c>
      <c r="Q60" s="5">
        <f>IF(ISBLANK(DataBase_Sistema!Y13),#N/A,DataBase_Sistema!Y13)</f>
        <v>77</v>
      </c>
      <c r="R60" s="5" t="str">
        <f>IF(ISBLANK(DataBase_Sistema!Z13),#N/A,DataBase_Sistema!Z13)</f>
        <v>5,2</v>
      </c>
      <c r="S60" s="5">
        <f>IF(ISBLANK(DataBase_Sistema!AA13),#N/A,DataBase_Sistema!AA13)</f>
        <v>98</v>
      </c>
      <c r="T60" s="5">
        <f>IF(ISBLANK(DataBase_Sistema!AB13),#N/A,DataBase_Sistema!AB13)</f>
        <v>15</v>
      </c>
      <c r="U60" s="5" t="str">
        <f>IF(ISBLANK(DataBase_Sistema!AG13),#N/A,DataBase_Sistema!AG13)</f>
        <v>0,079</v>
      </c>
      <c r="V60" s="5"/>
      <c r="W60" s="5">
        <f>IF(ISBLANK(DataBase_Sistema!AH13),#N/A,DataBase_Sistema!AH13)</f>
        <v>40</v>
      </c>
      <c r="X60" s="5">
        <f>IF(ISBLANK(DataBase_Sistema!AC13),#N/A,DataBase_Sistema!AC13)</f>
        <v>30</v>
      </c>
      <c r="Y60" s="5">
        <f>IF(ISBLANK(DataBase_Sistema!AD13),#N/A,DataBase_Sistema!AD13)</f>
        <v>30</v>
      </c>
      <c r="Z60" s="5">
        <f t="shared" si="88"/>
        <v>0</v>
      </c>
      <c r="AA60" s="5">
        <f>IF(ISBLANK(DataBase_Sistema!AE13),#N/A,DataBase_Sistema!AE13)</f>
        <v>30</v>
      </c>
      <c r="AB60" s="5">
        <f>IF(ISBLANK(DataBase_Sistema!AF13),#N/A,DataBase_Sistema!AF13)</f>
        <v>30</v>
      </c>
      <c r="AC60" s="5">
        <f t="shared" si="89"/>
        <v>0</v>
      </c>
      <c r="AD60" s="19">
        <v>609</v>
      </c>
      <c r="AE60" s="5">
        <f t="shared" si="90"/>
        <v>0.32277</v>
      </c>
      <c r="AF60" s="19">
        <f t="shared" si="91"/>
        <v>33.4607081284</v>
      </c>
      <c r="AG60" s="19">
        <f t="shared" si="58"/>
        <v>832.80000000000007</v>
      </c>
      <c r="AH60" s="5">
        <f t="shared" si="92"/>
        <v>0.44138400000000005</v>
      </c>
      <c r="AI60" s="7">
        <f t="shared" si="93"/>
        <v>45.283238944000018</v>
      </c>
      <c r="AJ60" s="6">
        <f>IF(ISBLANK(DataBase_Sistema!AI13),#N/A,DataBase_Sistema!AI13)</f>
        <v>42</v>
      </c>
      <c r="AK60" s="6">
        <f>IF(ISBLANK(DataBase_Sistema!AJ13),#N/A,DataBase_Sistema!AJ13)</f>
        <v>36</v>
      </c>
      <c r="AL60" s="6">
        <f>IF(ISBLANK(DataBase_Sistema!AK13),#N/A,DataBase_Sistema!AK13)</f>
        <v>40</v>
      </c>
      <c r="AM60" s="6">
        <f>IF(ISBLANK(DataBase_Sistema!AL13),#N/A,DataBase_Sistema!AL13)</f>
        <v>34</v>
      </c>
      <c r="AN60" s="2">
        <f>IF(ISBLANK(DataBase_Sistema!AM13),#N/A,DataBase_Sistema!AM13)</f>
        <v>0</v>
      </c>
      <c r="AO60" s="2">
        <f>IF(ISBLANK(DataBase_Sistema!AN13),#N/A,DataBase_Sistema!AN13)</f>
        <v>0</v>
      </c>
      <c r="AP60" s="2">
        <f>IF(ISBLANK(DataBase_Sistema!AO13),#N/A,DataBase_Sistema!AO13)</f>
        <v>20</v>
      </c>
      <c r="AQ60" s="2">
        <f>IF(ISBLANK(DataBase_Sistema!AP13),#N/A,DataBase_Sistema!AP13)</f>
        <v>24</v>
      </c>
      <c r="AR60" s="11">
        <f>IF(ISBLANK(DataBase_Sistema!AS13),#N/A,DataBase_Sistema!AS13)</f>
        <v>0</v>
      </c>
      <c r="AS60" s="11">
        <f>IF(ISBLANK(DataBase_Sistema!AT13),#N/A,DataBase_Sistema!AT13)</f>
        <v>0</v>
      </c>
      <c r="AT60" s="11">
        <f>IF(ISBLANK(DataBase_Sistema!AU13),#N/A,DataBase_Sistema!AU13)</f>
        <v>24</v>
      </c>
      <c r="AU60" s="11">
        <f>IF(ISBLANK(DataBase_Sistema!AV13),#N/A,DataBase_Sistema!AV13)</f>
        <v>26</v>
      </c>
      <c r="AV60" s="11" t="str">
        <f>IF(ISBLANK(DataBase_Sistema!AQ13),#N/A,DataBase_Sistema!AQ13)</f>
        <v xml:space="preserve">Em manutenção </v>
      </c>
      <c r="AW60" s="11" t="str">
        <f>IF(ISBLANK(DataBase_Sistema!AW13),#N/A,DataBase_Sistema!AW13)</f>
        <v xml:space="preserve">Em manutenção </v>
      </c>
      <c r="AX60" s="11" t="s">
        <v>129</v>
      </c>
      <c r="AY60" s="2" t="str">
        <f>IF(ISBLANK(DataBase_Sistema!AX13),#N/A,DataBase_Sistema!AX13)</f>
        <v xml:space="preserve">Em manutenção </v>
      </c>
      <c r="AZ60" s="11" t="s">
        <v>129</v>
      </c>
      <c r="BA60" s="11" t="s">
        <v>129</v>
      </c>
      <c r="BB60" s="26"/>
      <c r="BC60" s="9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</row>
    <row r="61" spans="1:71" ht="15" thickBot="1" x14ac:dyDescent="0.4">
      <c r="A61" s="34">
        <v>53</v>
      </c>
      <c r="B61" s="29">
        <f>IF(ISBLANK(DataBase_Sistema!F14),#N/A,DataBase_Sistema!F14)</f>
        <v>44063</v>
      </c>
      <c r="C61" s="1">
        <f>IF(ISBLANK(DataBase_Sistema!P14),#N/A,DataBase_Sistema!P14)</f>
        <v>9726</v>
      </c>
      <c r="D61" s="1">
        <f>IF(ISBLANK(DataBase_Sistema!Q14),#N/A,DataBase_Sistema!Q14)</f>
        <v>3851</v>
      </c>
      <c r="E61" s="1">
        <f>IF(ISBLANK(DataBase_Sistema!R14),#N/A,DataBase_Sistema!R14)</f>
        <v>8656</v>
      </c>
      <c r="F61" s="1">
        <f>IF(ISBLANK(DataBase_Sistema!S14),#N/A,DataBase_Sistema!S14)</f>
        <v>5905</v>
      </c>
      <c r="G61" s="51">
        <f t="shared" si="83"/>
        <v>35</v>
      </c>
      <c r="H61" s="25">
        <f t="shared" si="84"/>
        <v>140</v>
      </c>
      <c r="I61" s="10">
        <f>IF(ISBLANK(DataBase_Sistema!T14),#N/A,DataBase_Sistema!T14)</f>
        <v>53909</v>
      </c>
      <c r="J61" s="10" t="str">
        <f>IF(ISBLANK(DataBase_Sistema!U14),#N/A,DataBase_Sistema!U14)</f>
        <v>53913,62</v>
      </c>
      <c r="K61" s="58">
        <f t="shared" si="85"/>
        <v>486</v>
      </c>
      <c r="L61" s="17">
        <f t="shared" si="86"/>
        <v>3.4714285714285715</v>
      </c>
      <c r="M61" s="18">
        <f t="shared" si="87"/>
        <v>2.8928571428571428</v>
      </c>
      <c r="N61" s="5">
        <f>IF(ISBLANK(DataBase_Sistema!V14),#N/A,DataBase_Sistema!V14)</f>
        <v>50</v>
      </c>
      <c r="O61" s="5">
        <f>IF(ISBLANK(DataBase_Sistema!W14),#N/A,DataBase_Sistema!W14)</f>
        <v>140</v>
      </c>
      <c r="P61" s="5" t="str">
        <f>IF(ISBLANK(DataBase_Sistema!X14),#N/A,DataBase_Sistema!X14)</f>
        <v>6,5</v>
      </c>
      <c r="Q61" s="5">
        <f>IF(ISBLANK(DataBase_Sistema!Y14),#N/A,DataBase_Sistema!Y14)</f>
        <v>68</v>
      </c>
      <c r="R61" s="5" t="str">
        <f>IF(ISBLANK(DataBase_Sistema!Z14),#N/A,DataBase_Sistema!Z14)</f>
        <v>6,8</v>
      </c>
      <c r="S61" s="5">
        <f>IF(ISBLANK(DataBase_Sistema!AA14),#N/A,DataBase_Sistema!AA14)</f>
        <v>100</v>
      </c>
      <c r="T61" s="5">
        <f>IF(ISBLANK(DataBase_Sistema!AB14),#N/A,DataBase_Sistema!AB14)</f>
        <v>15</v>
      </c>
      <c r="U61" s="5" t="str">
        <f>IF(ISBLANK(DataBase_Sistema!AG14),#N/A,DataBase_Sistema!AG14)</f>
        <v>0,082</v>
      </c>
      <c r="V61" s="5"/>
      <c r="W61" s="5">
        <f>IF(ISBLANK(DataBase_Sistema!AH14),#N/A,DataBase_Sistema!AH14)</f>
        <v>40</v>
      </c>
      <c r="X61" s="5">
        <f>IF(ISBLANK(DataBase_Sistema!AC14),#N/A,DataBase_Sistema!AC14)</f>
        <v>30</v>
      </c>
      <c r="Y61" s="5">
        <f>IF(ISBLANK(DataBase_Sistema!AD14),#N/A,DataBase_Sistema!AD14)</f>
        <v>30</v>
      </c>
      <c r="Z61" s="5">
        <f t="shared" si="88"/>
        <v>0</v>
      </c>
      <c r="AA61" s="5">
        <f>IF(ISBLANK(DataBase_Sistema!AE14),#N/A,DataBase_Sistema!AE14)</f>
        <v>30</v>
      </c>
      <c r="AB61" s="5">
        <f>IF(ISBLANK(DataBase_Sistema!AF14),#N/A,DataBase_Sistema!AF14)</f>
        <v>30</v>
      </c>
      <c r="AC61" s="5">
        <f t="shared" si="89"/>
        <v>0</v>
      </c>
      <c r="AD61" s="19">
        <v>610</v>
      </c>
      <c r="AE61" s="5">
        <f t="shared" si="90"/>
        <v>0.29646</v>
      </c>
      <c r="AF61" s="19">
        <f t="shared" si="91"/>
        <v>33.757168128400004</v>
      </c>
      <c r="AG61" s="19">
        <f t="shared" si="58"/>
        <v>832.80000000000007</v>
      </c>
      <c r="AH61" s="5">
        <f t="shared" si="92"/>
        <v>0.40474080000000001</v>
      </c>
      <c r="AI61" s="7">
        <f t="shared" si="93"/>
        <v>45.687979744000017</v>
      </c>
      <c r="AJ61" s="6">
        <f>IF(ISBLANK(DataBase_Sistema!AI14),#N/A,DataBase_Sistema!AI14)</f>
        <v>38</v>
      </c>
      <c r="AK61" s="6">
        <f>IF(ISBLANK(DataBase_Sistema!AJ14),#N/A,DataBase_Sistema!AJ14)</f>
        <v>34</v>
      </c>
      <c r="AL61" s="6">
        <f>IF(ISBLANK(DataBase_Sistema!AK14),#N/A,DataBase_Sistema!AK14)</f>
        <v>38</v>
      </c>
      <c r="AM61" s="6">
        <f>IF(ISBLANK(DataBase_Sistema!AL14),#N/A,DataBase_Sistema!AL14)</f>
        <v>36</v>
      </c>
      <c r="AN61" s="2">
        <f>IF(ISBLANK(DataBase_Sistema!AM14),#N/A,DataBase_Sistema!AM14)</f>
        <v>0</v>
      </c>
      <c r="AO61" s="2">
        <f>IF(ISBLANK(DataBase_Sistema!AN14),#N/A,DataBase_Sistema!AN14)</f>
        <v>0</v>
      </c>
      <c r="AP61" s="2">
        <f>IF(ISBLANK(DataBase_Sistema!AO14),#N/A,DataBase_Sistema!AO14)</f>
        <v>18</v>
      </c>
      <c r="AQ61" s="2">
        <f>IF(ISBLANK(DataBase_Sistema!AP14),#N/A,DataBase_Sistema!AP14)</f>
        <v>20</v>
      </c>
      <c r="AR61" s="11">
        <f>IF(ISBLANK(DataBase_Sistema!AS14),#N/A,DataBase_Sistema!AS14)</f>
        <v>0</v>
      </c>
      <c r="AS61" s="11">
        <f>IF(ISBLANK(DataBase_Sistema!AT14),#N/A,DataBase_Sistema!AT14)</f>
        <v>0</v>
      </c>
      <c r="AT61" s="11">
        <f>IF(ISBLANK(DataBase_Sistema!AU14),#N/A,DataBase_Sistema!AU14)</f>
        <v>20</v>
      </c>
      <c r="AU61" s="11">
        <f>IF(ISBLANK(DataBase_Sistema!AV14),#N/A,DataBase_Sistema!AV14)</f>
        <v>20</v>
      </c>
      <c r="AV61" s="11" t="str">
        <f>IF(ISBLANK(DataBase_Sistema!AQ14),#N/A,DataBase_Sistema!AQ14)</f>
        <v>Em manutenção</v>
      </c>
      <c r="AW61" s="11" t="str">
        <f>IF(ISBLANK(DataBase_Sistema!AW14),#N/A,DataBase_Sistema!AW14)</f>
        <v>Em mutenção</v>
      </c>
      <c r="AX61" s="11" t="s">
        <v>129</v>
      </c>
      <c r="AY61" s="2" t="str">
        <f>IF(ISBLANK(DataBase_Sistema!AX14),#N/A,DataBase_Sistema!AX14)</f>
        <v>em manutenção</v>
      </c>
      <c r="AZ61" s="11" t="s">
        <v>129</v>
      </c>
      <c r="BA61" s="11" t="s">
        <v>129</v>
      </c>
      <c r="BB61" s="26"/>
      <c r="BC61" s="9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</row>
    <row r="62" spans="1:71" ht="15" thickBot="1" x14ac:dyDescent="0.4">
      <c r="A62" s="34">
        <v>54</v>
      </c>
      <c r="B62" s="29">
        <f>IF(ISBLANK(DataBase_Sistema!F15),#N/A,DataBase_Sistema!F15)</f>
        <v>44071</v>
      </c>
      <c r="C62" s="1">
        <f>IF(ISBLANK(DataBase_Sistema!P15),#N/A,DataBase_Sistema!P15)</f>
        <v>9913</v>
      </c>
      <c r="D62" s="1">
        <f>IF(ISBLANK(DataBase_Sistema!Q15),#N/A,DataBase_Sistema!Q15)</f>
        <v>3905</v>
      </c>
      <c r="E62" s="1">
        <f>IF(ISBLANK(DataBase_Sistema!R15),#N/A,DataBase_Sistema!R15)</f>
        <v>8843</v>
      </c>
      <c r="F62" s="1">
        <f>IF(ISBLANK(DataBase_Sistema!S15),#N/A,DataBase_Sistema!S15)</f>
        <v>6092</v>
      </c>
      <c r="G62" s="51">
        <f t="shared" si="83"/>
        <v>54</v>
      </c>
      <c r="H62" s="25">
        <f t="shared" si="84"/>
        <v>187</v>
      </c>
      <c r="I62" s="10">
        <f>IF(ISBLANK(DataBase_Sistema!T15),#N/A,DataBase_Sistema!T15)</f>
        <v>54686</v>
      </c>
      <c r="J62" s="10" t="str">
        <f>IF(ISBLANK(DataBase_Sistema!U15),#N/A,DataBase_Sistema!U15)</f>
        <v>54688,07</v>
      </c>
      <c r="K62" s="58">
        <f t="shared" si="85"/>
        <v>777</v>
      </c>
      <c r="L62" s="17">
        <f t="shared" si="86"/>
        <v>4.1550802139037435</v>
      </c>
      <c r="M62" s="18">
        <f t="shared" si="87"/>
        <v>4.046875</v>
      </c>
      <c r="N62" s="5">
        <f>IF(ISBLANK(DataBase_Sistema!V15),#N/A,DataBase_Sistema!V15)</f>
        <v>50</v>
      </c>
      <c r="O62" s="5">
        <f>IF(ISBLANK(DataBase_Sistema!W15),#N/A,DataBase_Sistema!W15)</f>
        <v>90</v>
      </c>
      <c r="P62" s="5" t="str">
        <f>IF(ISBLANK(DataBase_Sistema!X15),#N/A,DataBase_Sistema!X15)</f>
        <v>6,4</v>
      </c>
      <c r="Q62" s="5">
        <f>IF(ISBLANK(DataBase_Sistema!Y15),#N/A,DataBase_Sistema!Y15)</f>
        <v>91</v>
      </c>
      <c r="R62" s="5" t="str">
        <f>IF(ISBLANK(DataBase_Sistema!Z15),#N/A,DataBase_Sistema!Z15)</f>
        <v>6,2</v>
      </c>
      <c r="S62" s="5">
        <f>IF(ISBLANK(DataBase_Sistema!AA15),#N/A,DataBase_Sistema!AA15)</f>
        <v>100</v>
      </c>
      <c r="T62" s="5">
        <f>IF(ISBLANK(DataBase_Sistema!AB15),#N/A,DataBase_Sistema!AB15)</f>
        <v>15</v>
      </c>
      <c r="U62" s="5" t="str">
        <f>IF(ISBLANK(DataBase_Sistema!AG15),#N/A,DataBase_Sistema!AG15)</f>
        <v>0,078</v>
      </c>
      <c r="V62" s="5"/>
      <c r="W62" s="5">
        <f>IF(ISBLANK(DataBase_Sistema!AH15),#N/A,DataBase_Sistema!AH15)</f>
        <v>50</v>
      </c>
      <c r="X62" s="5">
        <f>IF(ISBLANK(DataBase_Sistema!AC15),#N/A,DataBase_Sistema!AC15)</f>
        <v>34</v>
      </c>
      <c r="Y62" s="5">
        <f>IF(ISBLANK(DataBase_Sistema!AD15),#N/A,DataBase_Sistema!AD15)</f>
        <v>34</v>
      </c>
      <c r="Z62" s="5">
        <f t="shared" si="88"/>
        <v>0</v>
      </c>
      <c r="AA62" s="5">
        <f>IF(ISBLANK(DataBase_Sistema!AE15),#N/A,DataBase_Sistema!AE15)</f>
        <v>34</v>
      </c>
      <c r="AB62" s="5">
        <f>IF(ISBLANK(DataBase_Sistema!AF15),#N/A,DataBase_Sistema!AF15)</f>
        <v>34</v>
      </c>
      <c r="AC62" s="5">
        <f t="shared" si="89"/>
        <v>0</v>
      </c>
      <c r="AD62" s="19">
        <v>611</v>
      </c>
      <c r="AE62" s="5">
        <f t="shared" si="90"/>
        <v>0.47474699999999997</v>
      </c>
      <c r="AF62" s="19">
        <f t="shared" si="91"/>
        <v>34.231915128400004</v>
      </c>
      <c r="AG62" s="19">
        <f t="shared" si="58"/>
        <v>832.80000000000007</v>
      </c>
      <c r="AH62" s="5">
        <f t="shared" si="92"/>
        <v>0.64708560000000004</v>
      </c>
      <c r="AI62" s="7">
        <f t="shared" si="93"/>
        <v>46.335065344000014</v>
      </c>
      <c r="AJ62" s="6">
        <f>IF(ISBLANK(DataBase_Sistema!AI15),#N/A,DataBase_Sistema!AI15)</f>
        <v>50</v>
      </c>
      <c r="AK62" s="6">
        <f>IF(ISBLANK(DataBase_Sistema!AJ15),#N/A,DataBase_Sistema!AJ15)</f>
        <v>42</v>
      </c>
      <c r="AL62" s="6">
        <f>IF(ISBLANK(DataBase_Sistema!AK15),#N/A,DataBase_Sistema!AK15)</f>
        <v>48</v>
      </c>
      <c r="AM62" s="6">
        <f>IF(ISBLANK(DataBase_Sistema!AL15),#N/A,DataBase_Sistema!AL15)</f>
        <v>40</v>
      </c>
      <c r="AN62" s="2">
        <f>IF(ISBLANK(DataBase_Sistema!AM15),#N/A,DataBase_Sistema!AM15)</f>
        <v>0</v>
      </c>
      <c r="AO62" s="2">
        <f>IF(ISBLANK(DataBase_Sistema!AN15),#N/A,DataBase_Sistema!AN15)</f>
        <v>0</v>
      </c>
      <c r="AP62" s="2">
        <f>IF(ISBLANK(DataBase_Sistema!AO15),#N/A,DataBase_Sistema!AO15)</f>
        <v>20</v>
      </c>
      <c r="AQ62" s="2">
        <f>IF(ISBLANK(DataBase_Sistema!AP15),#N/A,DataBase_Sistema!AP15)</f>
        <v>26</v>
      </c>
      <c r="AR62" s="11">
        <f>IF(ISBLANK(DataBase_Sistema!AS15),#N/A,DataBase_Sistema!AS15)</f>
        <v>0</v>
      </c>
      <c r="AS62" s="11">
        <f>IF(ISBLANK(DataBase_Sistema!AT15),#N/A,DataBase_Sistema!AT15)</f>
        <v>0</v>
      </c>
      <c r="AT62" s="11">
        <f>IF(ISBLANK(DataBase_Sistema!AU15),#N/A,DataBase_Sistema!AU15)</f>
        <v>26</v>
      </c>
      <c r="AU62" s="11">
        <f>IF(ISBLANK(DataBase_Sistema!AV15),#N/A,DataBase_Sistema!AV15)</f>
        <v>28</v>
      </c>
      <c r="AV62" s="11" t="str">
        <f>IF(ISBLANK(DataBase_Sistema!AQ15),#N/A,DataBase_Sistema!AQ15)</f>
        <v xml:space="preserve">Em manutenção </v>
      </c>
      <c r="AW62" s="11" t="str">
        <f>IF(ISBLANK(DataBase_Sistema!AW15),#N/A,DataBase_Sistema!AW15)</f>
        <v xml:space="preserve">Em manutenção </v>
      </c>
      <c r="AX62" s="11" t="s">
        <v>129</v>
      </c>
      <c r="AY62" s="2" t="str">
        <f>IF(ISBLANK(DataBase_Sistema!AX15),#N/A,DataBase_Sistema!AX15)</f>
        <v xml:space="preserve">Em manutenção </v>
      </c>
      <c r="AZ62" s="11" t="s">
        <v>129</v>
      </c>
      <c r="BA62" s="11" t="s">
        <v>129</v>
      </c>
      <c r="BB62" s="26"/>
      <c r="BC62" s="9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</row>
    <row r="63" spans="1:71" ht="15" thickBot="1" x14ac:dyDescent="0.4">
      <c r="A63" s="34">
        <v>55</v>
      </c>
      <c r="B63" s="29">
        <f>IF(ISBLANK(DataBase_Sistema!F16),#N/A,DataBase_Sistema!F16)</f>
        <v>44078</v>
      </c>
      <c r="C63" s="1">
        <f>IF(ISBLANK(DataBase_Sistema!P16),#N/A,DataBase_Sistema!P16)</f>
        <v>10081</v>
      </c>
      <c r="D63" s="1">
        <f>IF(ISBLANK(DataBase_Sistema!Q16),#N/A,DataBase_Sistema!Q16)</f>
        <v>3956</v>
      </c>
      <c r="E63" s="1">
        <f>IF(ISBLANK(DataBase_Sistema!R16),#N/A,DataBase_Sistema!R16)</f>
        <v>9011</v>
      </c>
      <c r="F63" s="1">
        <f>IF(ISBLANK(DataBase_Sistema!S16),#N/A,DataBase_Sistema!S16)</f>
        <v>6259</v>
      </c>
      <c r="G63" s="51">
        <f t="shared" si="83"/>
        <v>51</v>
      </c>
      <c r="H63" s="25">
        <f t="shared" si="84"/>
        <v>167</v>
      </c>
      <c r="I63" s="10" t="str">
        <f>IF(ISBLANK(DataBase_Sistema!T16),#N/A,DataBase_Sistema!T16)</f>
        <v>55415,25</v>
      </c>
      <c r="J63" s="10" t="str">
        <f>IF(ISBLANK(DataBase_Sistema!U16),#N/A,DataBase_Sistema!U16)</f>
        <v>55415,25</v>
      </c>
      <c r="K63" s="58">
        <f t="shared" si="85"/>
        <v>729.25</v>
      </c>
      <c r="L63" s="17">
        <f t="shared" si="86"/>
        <v>4.3667664670658679</v>
      </c>
      <c r="M63" s="18">
        <f t="shared" si="87"/>
        <v>4.3407738095238093</v>
      </c>
      <c r="N63" s="5">
        <f>IF(ISBLANK(DataBase_Sistema!V16),#N/A,DataBase_Sistema!V16)</f>
        <v>50</v>
      </c>
      <c r="O63" s="5">
        <f>IF(ISBLANK(DataBase_Sistema!W16),#N/A,DataBase_Sistema!W16)</f>
        <v>90</v>
      </c>
      <c r="P63" s="5" t="str">
        <f>IF(ISBLANK(DataBase_Sistema!X16),#N/A,DataBase_Sistema!X16)</f>
        <v>6,5</v>
      </c>
      <c r="Q63" s="5">
        <f>IF(ISBLANK(DataBase_Sistema!Y16),#N/A,DataBase_Sistema!Y16)</f>
        <v>98</v>
      </c>
      <c r="R63" s="5" t="str">
        <f>IF(ISBLANK(DataBase_Sistema!Z16),#N/A,DataBase_Sistema!Z16)</f>
        <v>6,3</v>
      </c>
      <c r="S63" s="5">
        <f>IF(ISBLANK(DataBase_Sistema!AA16),#N/A,DataBase_Sistema!AA16)</f>
        <v>100</v>
      </c>
      <c r="T63" s="5">
        <f>IF(ISBLANK(DataBase_Sistema!AB16),#N/A,DataBase_Sistema!AB16)</f>
        <v>15</v>
      </c>
      <c r="U63" s="5" t="str">
        <f>IF(ISBLANK(DataBase_Sistema!AG16),#N/A,DataBase_Sistema!AG16)</f>
        <v>0,077</v>
      </c>
      <c r="V63" s="5"/>
      <c r="W63" s="5">
        <f>IF(ISBLANK(DataBase_Sistema!AH16),#N/A,DataBase_Sistema!AH16)</f>
        <v>48</v>
      </c>
      <c r="X63" s="5">
        <f>IF(ISBLANK(DataBase_Sistema!AC16),#N/A,DataBase_Sistema!AC16)</f>
        <v>34</v>
      </c>
      <c r="Y63" s="5">
        <f>IF(ISBLANK(DataBase_Sistema!AD16),#N/A,DataBase_Sistema!AD16)</f>
        <v>34</v>
      </c>
      <c r="Z63" s="5">
        <f t="shared" si="88"/>
        <v>0</v>
      </c>
      <c r="AA63" s="5">
        <f>IF(ISBLANK(DataBase_Sistema!AE16),#N/A,DataBase_Sistema!AE16)</f>
        <v>34</v>
      </c>
      <c r="AB63" s="5">
        <f>IF(ISBLANK(DataBase_Sistema!AF16),#N/A,DataBase_Sistema!AF16)</f>
        <v>34</v>
      </c>
      <c r="AC63" s="5">
        <f t="shared" si="89"/>
        <v>0</v>
      </c>
      <c r="AD63" s="19">
        <v>612</v>
      </c>
      <c r="AE63" s="5">
        <f t="shared" si="90"/>
        <v>0.446301</v>
      </c>
      <c r="AF63" s="19">
        <f t="shared" si="91"/>
        <v>34.678216128400003</v>
      </c>
      <c r="AG63" s="19">
        <f t="shared" si="58"/>
        <v>832.80000000000007</v>
      </c>
      <c r="AH63" s="5">
        <f t="shared" si="92"/>
        <v>0.60731939999999995</v>
      </c>
      <c r="AI63" s="7">
        <f t="shared" si="93"/>
        <v>46.942384744000016</v>
      </c>
      <c r="AJ63" s="6">
        <f>IF(ISBLANK(DataBase_Sistema!AI16),#N/A,DataBase_Sistema!AI16)</f>
        <v>44</v>
      </c>
      <c r="AK63" s="6">
        <f>IF(ISBLANK(DataBase_Sistema!AJ16),#N/A,DataBase_Sistema!AJ16)</f>
        <v>39</v>
      </c>
      <c r="AL63" s="6">
        <f>IF(ISBLANK(DataBase_Sistema!AK16),#N/A,DataBase_Sistema!AK16)</f>
        <v>42</v>
      </c>
      <c r="AM63" s="6">
        <f>IF(ISBLANK(DataBase_Sistema!AL16),#N/A,DataBase_Sistema!AL16)</f>
        <v>38</v>
      </c>
      <c r="AN63" s="2">
        <f>IF(ISBLANK(DataBase_Sistema!AM16),#N/A,DataBase_Sistema!AM16)</f>
        <v>0</v>
      </c>
      <c r="AO63" s="2">
        <f>IF(ISBLANK(DataBase_Sistema!AN16),#N/A,DataBase_Sistema!AN16)</f>
        <v>0</v>
      </c>
      <c r="AP63" s="2">
        <f>IF(ISBLANK(DataBase_Sistema!AO16),#N/A,DataBase_Sistema!AO16)</f>
        <v>20</v>
      </c>
      <c r="AQ63" s="2">
        <f>IF(ISBLANK(DataBase_Sistema!AP16),#N/A,DataBase_Sistema!AP16)</f>
        <v>30</v>
      </c>
      <c r="AR63" s="11">
        <f>IF(ISBLANK(DataBase_Sistema!AS16),#N/A,DataBase_Sistema!AS16)</f>
        <v>0</v>
      </c>
      <c r="AS63" s="11">
        <f>IF(ISBLANK(DataBase_Sistema!AT16),#N/A,DataBase_Sistema!AT16)</f>
        <v>0</v>
      </c>
      <c r="AT63" s="11">
        <f>IF(ISBLANK(DataBase_Sistema!AU16),#N/A,DataBase_Sistema!AU16)</f>
        <v>30</v>
      </c>
      <c r="AU63" s="11">
        <f>IF(ISBLANK(DataBase_Sistema!AV16),#N/A,DataBase_Sistema!AV16)</f>
        <v>32</v>
      </c>
      <c r="AV63" s="11" t="str">
        <f>IF(ISBLANK(DataBase_Sistema!AQ16),#N/A,DataBase_Sistema!AQ16)</f>
        <v xml:space="preserve">Em manutenção </v>
      </c>
      <c r="AW63" s="11" t="str">
        <f>IF(ISBLANK(DataBase_Sistema!AW16),#N/A,DataBase_Sistema!AW16)</f>
        <v xml:space="preserve">Em manutenção </v>
      </c>
      <c r="AX63" s="11" t="s">
        <v>129</v>
      </c>
      <c r="AY63" s="2" t="str">
        <f>IF(ISBLANK(DataBase_Sistema!AX16),#N/A,DataBase_Sistema!AX16)</f>
        <v xml:space="preserve">Em manutenção </v>
      </c>
      <c r="AZ63" s="11" t="s">
        <v>129</v>
      </c>
      <c r="BA63" s="11" t="s">
        <v>129</v>
      </c>
      <c r="BB63" s="26"/>
      <c r="BC63" s="9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</row>
    <row r="64" spans="1:71" ht="15" thickBot="1" x14ac:dyDescent="0.4">
      <c r="A64" s="34">
        <v>56</v>
      </c>
      <c r="B64" s="29">
        <f>IF(ISBLANK(DataBase_Sistema!F17),#N/A,DataBase_Sistema!F17)</f>
        <v>44085</v>
      </c>
      <c r="C64" s="1">
        <f>IF(ISBLANK(DataBase_Sistema!P17),#N/A,DataBase_Sistema!P17)</f>
        <v>10208</v>
      </c>
      <c r="D64" s="1">
        <f>IF(ISBLANK(DataBase_Sistema!Q17),#N/A,DataBase_Sistema!Q17)</f>
        <v>3993</v>
      </c>
      <c r="E64" s="1">
        <f>IF(ISBLANK(DataBase_Sistema!R17),#N/A,DataBase_Sistema!R17)</f>
        <v>9138</v>
      </c>
      <c r="F64" s="1">
        <f>IF(ISBLANK(DataBase_Sistema!S17),#N/A,DataBase_Sistema!S17)</f>
        <v>6386</v>
      </c>
      <c r="G64" s="51">
        <f t="shared" si="83"/>
        <v>37</v>
      </c>
      <c r="H64" s="25">
        <f t="shared" si="84"/>
        <v>127</v>
      </c>
      <c r="I64" s="10">
        <f>IF(ISBLANK(DataBase_Sistema!T17),#N/A,DataBase_Sistema!T17)</f>
        <v>55947</v>
      </c>
      <c r="J64" s="10" t="str">
        <f>IF(ISBLANK(DataBase_Sistema!U17),#N/A,DataBase_Sistema!U17)</f>
        <v>55951,82</v>
      </c>
      <c r="K64" s="58">
        <f t="shared" si="85"/>
        <v>531.75</v>
      </c>
      <c r="L64" s="17">
        <f t="shared" si="86"/>
        <v>4.1870078740157481</v>
      </c>
      <c r="M64" s="18">
        <f t="shared" si="87"/>
        <v>3.1651785714285716</v>
      </c>
      <c r="N64" s="5">
        <f>IF(ISBLANK(DataBase_Sistema!V17),#N/A,DataBase_Sistema!V17)</f>
        <v>30</v>
      </c>
      <c r="O64" s="5">
        <f>IF(ISBLANK(DataBase_Sistema!W17),#N/A,DataBase_Sistema!W17)</f>
        <v>80</v>
      </c>
      <c r="P64" s="5" t="str">
        <f>IF(ISBLANK(DataBase_Sistema!X17),#N/A,DataBase_Sistema!X17)</f>
        <v>5,7</v>
      </c>
      <c r="Q64" s="5">
        <f>IF(ISBLANK(DataBase_Sistema!Y17),#N/A,DataBase_Sistema!Y17)</f>
        <v>77</v>
      </c>
      <c r="R64" s="5" t="str">
        <f>IF(ISBLANK(DataBase_Sistema!Z17),#N/A,DataBase_Sistema!Z17)</f>
        <v>5,4</v>
      </c>
      <c r="S64" s="5">
        <f>IF(ISBLANK(DataBase_Sistema!AA17),#N/A,DataBase_Sistema!AA17)</f>
        <v>96</v>
      </c>
      <c r="T64" s="5">
        <f>IF(ISBLANK(DataBase_Sistema!AB17),#N/A,DataBase_Sistema!AB17)</f>
        <v>15</v>
      </c>
      <c r="U64" s="5" t="str">
        <f>IF(ISBLANK(DataBase_Sistema!AG17),#N/A,DataBase_Sistema!AG17)</f>
        <v>0,081</v>
      </c>
      <c r="V64" s="5"/>
      <c r="W64" s="5">
        <f>IF(ISBLANK(DataBase_Sistema!AH17),#N/A,DataBase_Sistema!AH17)</f>
        <v>50</v>
      </c>
      <c r="X64" s="5">
        <f>IF(ISBLANK(DataBase_Sistema!AC17),#N/A,DataBase_Sistema!AC17)</f>
        <v>30</v>
      </c>
      <c r="Y64" s="5">
        <f>IF(ISBLANK(DataBase_Sistema!AD17),#N/A,DataBase_Sistema!AD17)</f>
        <v>30</v>
      </c>
      <c r="Z64" s="5">
        <f t="shared" si="88"/>
        <v>0</v>
      </c>
      <c r="AA64" s="5">
        <f>IF(ISBLANK(DataBase_Sistema!AE17),#N/A,DataBase_Sistema!AE17)</f>
        <v>30</v>
      </c>
      <c r="AB64" s="5">
        <f>IF(ISBLANK(DataBase_Sistema!AF17),#N/A,DataBase_Sistema!AF17)</f>
        <v>30</v>
      </c>
      <c r="AC64" s="5">
        <f t="shared" si="89"/>
        <v>0</v>
      </c>
      <c r="AD64" s="19">
        <v>613</v>
      </c>
      <c r="AE64" s="5">
        <f t="shared" si="90"/>
        <v>0.32596274999999997</v>
      </c>
      <c r="AF64" s="19">
        <f t="shared" si="91"/>
        <v>35.004178878400005</v>
      </c>
      <c r="AG64" s="19">
        <f t="shared" si="58"/>
        <v>832.80000000000007</v>
      </c>
      <c r="AH64" s="5">
        <f t="shared" si="92"/>
        <v>0.4428414</v>
      </c>
      <c r="AI64" s="7">
        <f t="shared" si="93"/>
        <v>47.385226144000015</v>
      </c>
      <c r="AJ64" s="6">
        <f>IF(ISBLANK(DataBase_Sistema!AI17),#N/A,DataBase_Sistema!AI17)</f>
        <v>48</v>
      </c>
      <c r="AK64" s="6">
        <f>IF(ISBLANK(DataBase_Sistema!AJ17),#N/A,DataBase_Sistema!AJ17)</f>
        <v>42</v>
      </c>
      <c r="AL64" s="6">
        <f>IF(ISBLANK(DataBase_Sistema!AK17),#N/A,DataBase_Sistema!AK17)</f>
        <v>48</v>
      </c>
      <c r="AM64" s="6">
        <f>IF(ISBLANK(DataBase_Sistema!AL17),#N/A,DataBase_Sistema!AL17)</f>
        <v>40</v>
      </c>
      <c r="AN64" s="2">
        <f>IF(ISBLANK(DataBase_Sistema!AM17),#N/A,DataBase_Sistema!AM17)</f>
        <v>0</v>
      </c>
      <c r="AO64" s="2">
        <f>IF(ISBLANK(DataBase_Sistema!AN17),#N/A,DataBase_Sistema!AN17)</f>
        <v>0</v>
      </c>
      <c r="AP64" s="2">
        <f>IF(ISBLANK(DataBase_Sistema!AO17),#N/A,DataBase_Sistema!AO17)</f>
        <v>20</v>
      </c>
      <c r="AQ64" s="2">
        <f>IF(ISBLANK(DataBase_Sistema!AP17),#N/A,DataBase_Sistema!AP17)</f>
        <v>24</v>
      </c>
      <c r="AR64" s="11">
        <f>IF(ISBLANK(DataBase_Sistema!AS17),#N/A,DataBase_Sistema!AS17)</f>
        <v>0</v>
      </c>
      <c r="AS64" s="11">
        <f>IF(ISBLANK(DataBase_Sistema!AT17),#N/A,DataBase_Sistema!AT17)</f>
        <v>0</v>
      </c>
      <c r="AT64" s="11">
        <f>IF(ISBLANK(DataBase_Sistema!AU17),#N/A,DataBase_Sistema!AU17)</f>
        <v>24</v>
      </c>
      <c r="AU64" s="11">
        <f>IF(ISBLANK(DataBase_Sistema!AV17),#N/A,DataBase_Sistema!AV17)</f>
        <v>26</v>
      </c>
      <c r="AV64" s="11" t="str">
        <f>IF(ISBLANK(DataBase_Sistema!AQ17),#N/A,DataBase_Sistema!AQ17)</f>
        <v xml:space="preserve">Em manutenção </v>
      </c>
      <c r="AW64" s="11" t="str">
        <f>IF(ISBLANK(DataBase_Sistema!AW17),#N/A,DataBase_Sistema!AW17)</f>
        <v xml:space="preserve">Em manutenção </v>
      </c>
      <c r="AX64" s="11" t="s">
        <v>129</v>
      </c>
      <c r="AY64" s="2" t="str">
        <f>IF(ISBLANK(DataBase_Sistema!AX17),#N/A,DataBase_Sistema!AX17)</f>
        <v xml:space="preserve">Em manutenção </v>
      </c>
      <c r="AZ64" s="11" t="s">
        <v>129</v>
      </c>
      <c r="BA64" s="11" t="s">
        <v>129</v>
      </c>
      <c r="BB64" s="26"/>
      <c r="BC64" s="9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</row>
    <row r="65" spans="1:71" ht="15" thickBot="1" x14ac:dyDescent="0.4">
      <c r="A65" s="34">
        <v>57</v>
      </c>
      <c r="B65" s="29">
        <f>IF(ISBLANK(DataBase_Sistema!F18),#N/A,DataBase_Sistema!F18)</f>
        <v>44092</v>
      </c>
      <c r="C65" s="1">
        <f>IF(ISBLANK(DataBase_Sistema!P18),#N/A,DataBase_Sistema!P18)</f>
        <v>10378</v>
      </c>
      <c r="D65" s="1">
        <f>IF(ISBLANK(DataBase_Sistema!Q18),#N/A,DataBase_Sistema!Q18)</f>
        <v>4047</v>
      </c>
      <c r="E65" s="1">
        <f>IF(ISBLANK(DataBase_Sistema!R18),#N/A,DataBase_Sistema!R18)</f>
        <v>9307</v>
      </c>
      <c r="F65" s="1">
        <f>IF(ISBLANK(DataBase_Sistema!S18),#N/A,DataBase_Sistema!S18)</f>
        <v>6555</v>
      </c>
      <c r="G65" s="51">
        <f t="shared" ref="G65:G68" si="94">D65-D64</f>
        <v>54</v>
      </c>
      <c r="H65" s="25">
        <f t="shared" ref="H65:H68" si="95">F65-F64</f>
        <v>169</v>
      </c>
      <c r="I65" s="10" t="str">
        <f>IF(ISBLANK(DataBase_Sistema!T18),#N/A,DataBase_Sistema!T18)</f>
        <v>56738,57</v>
      </c>
      <c r="J65" s="10">
        <f>IF(ISBLANK(DataBase_Sistema!U18),#N/A,DataBase_Sistema!U18)</f>
        <v>56733</v>
      </c>
      <c r="K65" s="58">
        <f t="shared" ref="K65:K68" si="96">I65-I64</f>
        <v>791.56999999999971</v>
      </c>
      <c r="L65" s="17">
        <f t="shared" ref="L65:L68" si="97">K65/H65</f>
        <v>4.6838461538461518</v>
      </c>
      <c r="M65" s="18">
        <f t="shared" ref="M65:M68" si="98">K65/(_xlfn.DAYS(B65,B64)*24)</f>
        <v>4.7117261904761891</v>
      </c>
      <c r="N65" s="5">
        <f>IF(ISBLANK(DataBase_Sistema!V18),#N/A,DataBase_Sistema!V18)</f>
        <v>80</v>
      </c>
      <c r="O65" s="5">
        <f>IF(ISBLANK(DataBase_Sistema!W18),#N/A,DataBase_Sistema!W18)</f>
        <v>90</v>
      </c>
      <c r="P65" s="5" t="str">
        <f>IF(ISBLANK(DataBase_Sistema!X18),#N/A,DataBase_Sistema!X18)</f>
        <v>6,5</v>
      </c>
      <c r="Q65" s="5">
        <f>IF(ISBLANK(DataBase_Sistema!Y18),#N/A,DataBase_Sistema!Y18)</f>
        <v>90</v>
      </c>
      <c r="R65" s="5" t="str">
        <f>IF(ISBLANK(DataBase_Sistema!Z18),#N/A,DataBase_Sistema!Z18)</f>
        <v>6,2</v>
      </c>
      <c r="S65" s="5">
        <f>IF(ISBLANK(DataBase_Sistema!AA18),#N/A,DataBase_Sistema!AA18)</f>
        <v>100</v>
      </c>
      <c r="T65" s="5">
        <f>IF(ISBLANK(DataBase_Sistema!AB18),#N/A,DataBase_Sistema!AB18)</f>
        <v>15</v>
      </c>
      <c r="U65" s="5" t="str">
        <f>IF(ISBLANK(DataBase_Sistema!AG18),#N/A,DataBase_Sistema!AG18)</f>
        <v>0,078</v>
      </c>
      <c r="V65" s="5"/>
      <c r="W65" s="5">
        <f>IF(ISBLANK(DataBase_Sistema!AH18),#N/A,DataBase_Sistema!AH18)</f>
        <v>50</v>
      </c>
      <c r="X65" s="5">
        <f>IF(ISBLANK(DataBase_Sistema!AC18),#N/A,DataBase_Sistema!AC18)</f>
        <v>32</v>
      </c>
      <c r="Y65" s="5">
        <f>IF(ISBLANK(DataBase_Sistema!AD18),#N/A,DataBase_Sistema!AD18)</f>
        <v>32</v>
      </c>
      <c r="Z65" s="5">
        <f t="shared" ref="Z65:Z68" si="99">X65-Y65</f>
        <v>0</v>
      </c>
      <c r="AA65" s="5">
        <f>IF(ISBLANK(DataBase_Sistema!AE18),#N/A,DataBase_Sistema!AE18)</f>
        <v>32</v>
      </c>
      <c r="AB65" s="5">
        <f>IF(ISBLANK(DataBase_Sistema!AF18),#N/A,DataBase_Sistema!AF18)</f>
        <v>32</v>
      </c>
      <c r="AC65" s="5">
        <f t="shared" ref="AC65:AC68" si="100">AA65-AB65</f>
        <v>0</v>
      </c>
      <c r="AD65" s="19">
        <v>614</v>
      </c>
      <c r="AE65" s="5">
        <f t="shared" ref="AE65:AE68" si="101">AD65*K65*0.000001</f>
        <v>0.4860239799999998</v>
      </c>
      <c r="AF65" s="19">
        <f t="shared" ref="AF65:AF68" si="102">AF64+AE65</f>
        <v>35.490202858400004</v>
      </c>
      <c r="AG65" s="19">
        <f t="shared" si="58"/>
        <v>832.80000000000007</v>
      </c>
      <c r="AH65" s="5">
        <f t="shared" ref="AH65:AH68" si="103">AG65*K65*0.000001</f>
        <v>0.65921949599999974</v>
      </c>
      <c r="AI65" s="7">
        <f t="shared" ref="AI65:AI68" si="104">AI64+AH65</f>
        <v>48.044445640000013</v>
      </c>
      <c r="AJ65" s="6">
        <f>IF(ISBLANK(DataBase_Sistema!AI18),#N/A,DataBase_Sistema!AI18)</f>
        <v>50</v>
      </c>
      <c r="AK65" s="6">
        <f>IF(ISBLANK(DataBase_Sistema!AJ18),#N/A,DataBase_Sistema!AJ18)</f>
        <v>40</v>
      </c>
      <c r="AL65" s="6">
        <f>IF(ISBLANK(DataBase_Sistema!AK18),#N/A,DataBase_Sistema!AK18)</f>
        <v>48</v>
      </c>
      <c r="AM65" s="6">
        <f>IF(ISBLANK(DataBase_Sistema!AL18),#N/A,DataBase_Sistema!AL18)</f>
        <v>40</v>
      </c>
      <c r="AN65" s="2">
        <f>IF(ISBLANK(DataBase_Sistema!AM18),#N/A,DataBase_Sistema!AM18)</f>
        <v>0</v>
      </c>
      <c r="AO65" s="2">
        <f>IF(ISBLANK(DataBase_Sistema!AN18),#N/A,DataBase_Sistema!AN18)</f>
        <v>0</v>
      </c>
      <c r="AP65" s="2">
        <f>IF(ISBLANK(DataBase_Sistema!AO18),#N/A,DataBase_Sistema!AO18)</f>
        <v>20</v>
      </c>
      <c r="AQ65" s="2">
        <f>IF(ISBLANK(DataBase_Sistema!AP18),#N/A,DataBase_Sistema!AP18)</f>
        <v>26</v>
      </c>
      <c r="AR65" s="11">
        <f>IF(ISBLANK(DataBase_Sistema!AS18),#N/A,DataBase_Sistema!AS18)</f>
        <v>0</v>
      </c>
      <c r="AS65" s="11">
        <f>IF(ISBLANK(DataBase_Sistema!AT18),#N/A,DataBase_Sistema!AT18)</f>
        <v>0</v>
      </c>
      <c r="AT65" s="11">
        <f>IF(ISBLANK(DataBase_Sistema!AU18),#N/A,DataBase_Sistema!AU18)</f>
        <v>26</v>
      </c>
      <c r="AU65" s="11">
        <f>IF(ISBLANK(DataBase_Sistema!AV18),#N/A,DataBase_Sistema!AV18)</f>
        <v>28</v>
      </c>
      <c r="AV65" s="11" t="str">
        <f>IF(ISBLANK(DataBase_Sistema!AQ18),#N/A,DataBase_Sistema!AQ18)</f>
        <v xml:space="preserve">Em manutenção </v>
      </c>
      <c r="AW65" s="11" t="str">
        <f>IF(ISBLANK(DataBase_Sistema!AW18),#N/A,DataBase_Sistema!AW18)</f>
        <v xml:space="preserve">Em manutenção </v>
      </c>
      <c r="AX65" s="11" t="s">
        <v>129</v>
      </c>
      <c r="AY65" s="2" t="str">
        <f>IF(ISBLANK(DataBase_Sistema!AX18),#N/A,DataBase_Sistema!AX18)</f>
        <v xml:space="preserve">Em manutenção </v>
      </c>
      <c r="AZ65" s="11" t="s">
        <v>129</v>
      </c>
      <c r="BA65" s="11" t="s">
        <v>129</v>
      </c>
      <c r="BB65" s="26"/>
      <c r="BC65" s="9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</row>
    <row r="66" spans="1:71" ht="15" thickBot="1" x14ac:dyDescent="0.4">
      <c r="A66" s="34">
        <v>58</v>
      </c>
      <c r="B66" s="29">
        <f>IF(ISBLANK(DataBase_Sistema!F19),#N/A,DataBase_Sistema!F19)</f>
        <v>44099.468541666698</v>
      </c>
      <c r="C66" s="1">
        <f>IF(ISBLANK(DataBase_Sistema!P19),#N/A,DataBase_Sistema!P19)</f>
        <v>10494</v>
      </c>
      <c r="D66" s="1">
        <f>IF(ISBLANK(DataBase_Sistema!Q19),#N/A,DataBase_Sistema!Q19)</f>
        <v>4086</v>
      </c>
      <c r="E66" s="1">
        <f>IF(ISBLANK(DataBase_Sistema!R19),#N/A,DataBase_Sistema!R19)</f>
        <v>9424</v>
      </c>
      <c r="F66" s="1">
        <f>IF(ISBLANK(DataBase_Sistema!S19),#N/A,DataBase_Sistema!S19)</f>
        <v>6672</v>
      </c>
      <c r="G66" s="51">
        <f t="shared" si="94"/>
        <v>39</v>
      </c>
      <c r="H66" s="25">
        <f t="shared" si="95"/>
        <v>117</v>
      </c>
      <c r="I66" s="10" t="str">
        <f>IF(ISBLANK(DataBase_Sistema!T19),#N/A,DataBase_Sistema!T19)</f>
        <v>57303,08</v>
      </c>
      <c r="J66" s="10" t="str">
        <f>IF(ISBLANK(DataBase_Sistema!U19),#N/A,DataBase_Sistema!U19)</f>
        <v>57303,08</v>
      </c>
      <c r="K66" s="58">
        <f t="shared" si="96"/>
        <v>564.51000000000204</v>
      </c>
      <c r="L66" s="17">
        <f t="shared" si="97"/>
        <v>4.8248717948718127</v>
      </c>
      <c r="M66" s="18">
        <f t="shared" si="98"/>
        <v>3.3601785714285834</v>
      </c>
      <c r="N66" s="5">
        <f>IF(ISBLANK(DataBase_Sistema!V19),#N/A,DataBase_Sistema!V19)</f>
        <v>70</v>
      </c>
      <c r="O66" s="5">
        <f>IF(ISBLANK(DataBase_Sistema!W19),#N/A,DataBase_Sistema!W19)</f>
        <v>80</v>
      </c>
      <c r="P66" s="5" t="str">
        <f>IF(ISBLANK(DataBase_Sistema!X19),#N/A,DataBase_Sistema!X19)</f>
        <v>6,1</v>
      </c>
      <c r="Q66" s="5">
        <f>IF(ISBLANK(DataBase_Sistema!Y19),#N/A,DataBase_Sistema!Y19)</f>
        <v>94</v>
      </c>
      <c r="R66" s="5" t="str">
        <f>IF(ISBLANK(DataBase_Sistema!Z19),#N/A,DataBase_Sistema!Z19)</f>
        <v>5,9</v>
      </c>
      <c r="S66" s="5">
        <f>IF(ISBLANK(DataBase_Sistema!AA19),#N/A,DataBase_Sistema!AA19)</f>
        <v>100</v>
      </c>
      <c r="T66" s="5">
        <f>IF(ISBLANK(DataBase_Sistema!AB19),#N/A,DataBase_Sistema!AB19)</f>
        <v>15</v>
      </c>
      <c r="U66" s="5" t="str">
        <f>IF(ISBLANK(DataBase_Sistema!AG19),#N/A,DataBase_Sistema!AG19)</f>
        <v>0,077</v>
      </c>
      <c r="V66" s="5"/>
      <c r="W66" s="5">
        <f>IF(ISBLANK(DataBase_Sistema!AH19),#N/A,DataBase_Sistema!AH19)</f>
        <v>46</v>
      </c>
      <c r="X66" s="5">
        <f>IF(ISBLANK(DataBase_Sistema!AC19),#N/A,DataBase_Sistema!AC19)</f>
        <v>30</v>
      </c>
      <c r="Y66" s="5">
        <f>IF(ISBLANK(DataBase_Sistema!AD19),#N/A,DataBase_Sistema!AD19)</f>
        <v>30</v>
      </c>
      <c r="Z66" s="5">
        <f t="shared" si="99"/>
        <v>0</v>
      </c>
      <c r="AA66" s="5">
        <f>IF(ISBLANK(DataBase_Sistema!AE19),#N/A,DataBase_Sistema!AE19)</f>
        <v>30</v>
      </c>
      <c r="AB66" s="5">
        <f>IF(ISBLANK(DataBase_Sistema!AF19),#N/A,DataBase_Sistema!AF19)</f>
        <v>30</v>
      </c>
      <c r="AC66" s="5">
        <f t="shared" si="100"/>
        <v>0</v>
      </c>
      <c r="AD66" s="19">
        <v>615</v>
      </c>
      <c r="AE66" s="5">
        <f t="shared" si="101"/>
        <v>0.34717365000000122</v>
      </c>
      <c r="AF66" s="19">
        <f t="shared" si="102"/>
        <v>35.837376508400006</v>
      </c>
      <c r="AG66" s="19">
        <f t="shared" si="58"/>
        <v>832.80000000000007</v>
      </c>
      <c r="AH66" s="5">
        <f t="shared" si="103"/>
        <v>0.47012392800000175</v>
      </c>
      <c r="AI66" s="7">
        <f t="shared" si="104"/>
        <v>48.514569568000013</v>
      </c>
      <c r="AJ66" s="6">
        <f>IF(ISBLANK(DataBase_Sistema!AI19),#N/A,DataBase_Sistema!AI19)</f>
        <v>46</v>
      </c>
      <c r="AK66" s="6">
        <f>IF(ISBLANK(DataBase_Sistema!AJ19),#N/A,DataBase_Sistema!AJ19)</f>
        <v>40</v>
      </c>
      <c r="AL66" s="6">
        <f>IF(ISBLANK(DataBase_Sistema!AK19),#N/A,DataBase_Sistema!AK19)</f>
        <v>42</v>
      </c>
      <c r="AM66" s="6">
        <f>IF(ISBLANK(DataBase_Sistema!AL19),#N/A,DataBase_Sistema!AL19)</f>
        <v>40</v>
      </c>
      <c r="AN66" s="2">
        <f>IF(ISBLANK(DataBase_Sistema!AM19),#N/A,DataBase_Sistema!AM19)</f>
        <v>0</v>
      </c>
      <c r="AO66" s="2">
        <f>IF(ISBLANK(DataBase_Sistema!AN19),#N/A,DataBase_Sistema!AN19)</f>
        <v>0</v>
      </c>
      <c r="AP66" s="2">
        <f>IF(ISBLANK(DataBase_Sistema!AO19),#N/A,DataBase_Sistema!AO19)</f>
        <v>20</v>
      </c>
      <c r="AQ66" s="2">
        <f>IF(ISBLANK(DataBase_Sistema!AP19),#N/A,DataBase_Sistema!AP19)</f>
        <v>30</v>
      </c>
      <c r="AR66" s="11">
        <f>IF(ISBLANK(DataBase_Sistema!AS19),#N/A,DataBase_Sistema!AS19)</f>
        <v>0</v>
      </c>
      <c r="AS66" s="11">
        <f>IF(ISBLANK(DataBase_Sistema!AT19),#N/A,DataBase_Sistema!AT19)</f>
        <v>0</v>
      </c>
      <c r="AT66" s="11">
        <f>IF(ISBLANK(DataBase_Sistema!AU19),#N/A,DataBase_Sistema!AU19)</f>
        <v>30</v>
      </c>
      <c r="AU66" s="11">
        <f>IF(ISBLANK(DataBase_Sistema!AV19),#N/A,DataBase_Sistema!AV19)</f>
        <v>34</v>
      </c>
      <c r="AV66" s="11" t="e">
        <f>IF(ISBLANK(DataBase_Sistema!AQ19),#N/A,DataBase_Sistema!AQ19)</f>
        <v>#N/A</v>
      </c>
      <c r="AW66" s="11" t="e">
        <f>IF(ISBLANK(DataBase_Sistema!AW19),#N/A,DataBase_Sistema!AW19)</f>
        <v>#N/A</v>
      </c>
      <c r="AX66" s="11" t="s">
        <v>129</v>
      </c>
      <c r="AY66" s="2" t="e">
        <f>IF(ISBLANK(DataBase_Sistema!AX19),#N/A,DataBase_Sistema!AX19)</f>
        <v>#N/A</v>
      </c>
      <c r="AZ66" s="11" t="s">
        <v>129</v>
      </c>
      <c r="BA66" s="11" t="s">
        <v>129</v>
      </c>
      <c r="BB66" s="26"/>
      <c r="BC66" s="9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</row>
    <row r="67" spans="1:71" ht="15" thickBot="1" x14ac:dyDescent="0.4">
      <c r="A67" s="34">
        <v>59</v>
      </c>
      <c r="B67" s="29">
        <f>IF(ISBLANK(DataBase_Sistema!F20),#N/A,DataBase_Sistema!F20)</f>
        <v>44106</v>
      </c>
      <c r="C67" s="1">
        <f>IF(ISBLANK(DataBase_Sistema!P20),#N/A,DataBase_Sistema!P20)</f>
        <v>10655</v>
      </c>
      <c r="D67" s="1">
        <f>IF(ISBLANK(DataBase_Sistema!Q20),#N/A,DataBase_Sistema!Q20)</f>
        <v>4133</v>
      </c>
      <c r="E67" s="1">
        <f>IF(ISBLANK(DataBase_Sistema!R20),#N/A,DataBase_Sistema!R20)</f>
        <v>9585</v>
      </c>
      <c r="F67" s="1">
        <f>IF(ISBLANK(DataBase_Sistema!S20),#N/A,DataBase_Sistema!S20)</f>
        <v>6833</v>
      </c>
      <c r="G67" s="51">
        <f t="shared" si="94"/>
        <v>47</v>
      </c>
      <c r="H67" s="25">
        <f t="shared" si="95"/>
        <v>161</v>
      </c>
      <c r="I67" s="10">
        <f>IF(ISBLANK(DataBase_Sistema!T20),#N/A,DataBase_Sistema!T20)</f>
        <v>57955</v>
      </c>
      <c r="J67" s="10" t="str">
        <f>IF(ISBLANK(DataBase_Sistema!U20),#N/A,DataBase_Sistema!U20)</f>
        <v>57959,44</v>
      </c>
      <c r="K67" s="58">
        <f t="shared" si="96"/>
        <v>651.91999999999825</v>
      </c>
      <c r="L67" s="17">
        <f t="shared" si="97"/>
        <v>4.0491925465838401</v>
      </c>
      <c r="M67" s="18">
        <f t="shared" si="98"/>
        <v>3.88047619047618</v>
      </c>
      <c r="N67" s="5">
        <f>IF(ISBLANK(DataBase_Sistema!V20),#N/A,DataBase_Sistema!V20)</f>
        <v>30</v>
      </c>
      <c r="O67" s="5">
        <f>IF(ISBLANK(DataBase_Sistema!W20),#N/A,DataBase_Sistema!W20)</f>
        <v>90</v>
      </c>
      <c r="P67" s="5" t="str">
        <f>IF(ISBLANK(DataBase_Sistema!X20),#N/A,DataBase_Sistema!X20)</f>
        <v>6,9</v>
      </c>
      <c r="Q67" s="5">
        <f>IF(ISBLANK(DataBase_Sistema!Y20),#N/A,DataBase_Sistema!Y20)</f>
        <v>98</v>
      </c>
      <c r="R67" s="5" t="str">
        <f>IF(ISBLANK(DataBase_Sistema!Z20),#N/A,DataBase_Sistema!Z20)</f>
        <v>6,5</v>
      </c>
      <c r="S67" s="5">
        <f>IF(ISBLANK(DataBase_Sistema!AA20),#N/A,DataBase_Sistema!AA20)</f>
        <v>90</v>
      </c>
      <c r="T67" s="5">
        <f>IF(ISBLANK(DataBase_Sistema!AB20),#N/A,DataBase_Sistema!AB20)</f>
        <v>15</v>
      </c>
      <c r="U67" s="5" t="str">
        <f>IF(ISBLANK(DataBase_Sistema!AG20),#N/A,DataBase_Sistema!AG20)</f>
        <v>0,079</v>
      </c>
      <c r="V67" s="5"/>
      <c r="W67" s="5">
        <f>IF(ISBLANK(DataBase_Sistema!AH20),#N/A,DataBase_Sistema!AH20)</f>
        <v>40</v>
      </c>
      <c r="X67" s="5">
        <f>IF(ISBLANK(DataBase_Sistema!AC20),#N/A,DataBase_Sistema!AC20)</f>
        <v>30</v>
      </c>
      <c r="Y67" s="5">
        <f>IF(ISBLANK(DataBase_Sistema!AD20),#N/A,DataBase_Sistema!AD20)</f>
        <v>30</v>
      </c>
      <c r="Z67" s="5">
        <f t="shared" si="99"/>
        <v>0</v>
      </c>
      <c r="AA67" s="5">
        <f>IF(ISBLANK(DataBase_Sistema!AE20),#N/A,DataBase_Sistema!AE20)</f>
        <v>30</v>
      </c>
      <c r="AB67" s="5">
        <f>IF(ISBLANK(DataBase_Sistema!AF20),#N/A,DataBase_Sistema!AF20)</f>
        <v>30</v>
      </c>
      <c r="AC67" s="5">
        <f t="shared" si="100"/>
        <v>0</v>
      </c>
      <c r="AD67" s="19">
        <v>616</v>
      </c>
      <c r="AE67" s="5">
        <f t="shared" si="101"/>
        <v>0.40158271999999889</v>
      </c>
      <c r="AF67" s="19">
        <f t="shared" si="102"/>
        <v>36.238959228400006</v>
      </c>
      <c r="AG67" s="19">
        <f t="shared" si="58"/>
        <v>832.80000000000007</v>
      </c>
      <c r="AH67" s="5">
        <f t="shared" si="103"/>
        <v>0.54291897599999861</v>
      </c>
      <c r="AI67" s="7">
        <f t="shared" si="104"/>
        <v>49.057488544000009</v>
      </c>
      <c r="AJ67" s="6">
        <f>IF(ISBLANK(DataBase_Sistema!AI20),#N/A,DataBase_Sistema!AI20)</f>
        <v>44</v>
      </c>
      <c r="AK67" s="6">
        <f>IF(ISBLANK(DataBase_Sistema!AJ20),#N/A,DataBase_Sistema!AJ20)</f>
        <v>40</v>
      </c>
      <c r="AL67" s="6">
        <f>IF(ISBLANK(DataBase_Sistema!AK20),#N/A,DataBase_Sistema!AK20)</f>
        <v>42</v>
      </c>
      <c r="AM67" s="6">
        <f>IF(ISBLANK(DataBase_Sistema!AL20),#N/A,DataBase_Sistema!AL20)</f>
        <v>38</v>
      </c>
      <c r="AN67" s="2">
        <f>IF(ISBLANK(DataBase_Sistema!AM20),#N/A,DataBase_Sistema!AM20)</f>
        <v>0</v>
      </c>
      <c r="AO67" s="2">
        <f>IF(ISBLANK(DataBase_Sistema!AN20),#N/A,DataBase_Sistema!AN20)</f>
        <v>0</v>
      </c>
      <c r="AP67" s="2">
        <f>IF(ISBLANK(DataBase_Sistema!AO20),#N/A,DataBase_Sistema!AO20)</f>
        <v>20</v>
      </c>
      <c r="AQ67" s="2">
        <f>IF(ISBLANK(DataBase_Sistema!AP20),#N/A,DataBase_Sistema!AP20)</f>
        <v>22</v>
      </c>
      <c r="AR67" s="11">
        <f>IF(ISBLANK(DataBase_Sistema!AS20),#N/A,DataBase_Sistema!AS20)</f>
        <v>0</v>
      </c>
      <c r="AS67" s="11">
        <f>IF(ISBLANK(DataBase_Sistema!AT20),#N/A,DataBase_Sistema!AT20)</f>
        <v>0</v>
      </c>
      <c r="AT67" s="11">
        <f>IF(ISBLANK(DataBase_Sistema!AU20),#N/A,DataBase_Sistema!AU20)</f>
        <v>22</v>
      </c>
      <c r="AU67" s="11">
        <f>IF(ISBLANK(DataBase_Sistema!AV20),#N/A,DataBase_Sistema!AV20)</f>
        <v>26</v>
      </c>
      <c r="AV67" s="11" t="e">
        <f>IF(ISBLANK(DataBase_Sistema!AQ20),#N/A,DataBase_Sistema!AQ20)</f>
        <v>#N/A</v>
      </c>
      <c r="AW67" s="11" t="e">
        <f>IF(ISBLANK(DataBase_Sistema!AW20),#N/A,DataBase_Sistema!AW20)</f>
        <v>#N/A</v>
      </c>
      <c r="AX67" s="11" t="s">
        <v>129</v>
      </c>
      <c r="AY67" s="2" t="e">
        <f>IF(ISBLANK(DataBase_Sistema!AX20),#N/A,DataBase_Sistema!AX20)</f>
        <v>#N/A</v>
      </c>
      <c r="AZ67" s="11" t="s">
        <v>129</v>
      </c>
      <c r="BA67" s="11" t="s">
        <v>129</v>
      </c>
      <c r="BB67" s="26"/>
      <c r="BC67" s="9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</row>
    <row r="68" spans="1:71" ht="15" thickBot="1" x14ac:dyDescent="0.4">
      <c r="A68" s="34">
        <v>60</v>
      </c>
      <c r="B68" s="29">
        <f>IF(ISBLANK(DataBase_Sistema!F21),#N/A,DataBase_Sistema!F21)</f>
        <v>44120</v>
      </c>
      <c r="C68" s="1">
        <f>IF(ISBLANK(DataBase_Sistema!P21),#N/A,DataBase_Sistema!P21)</f>
        <v>10985</v>
      </c>
      <c r="D68" s="1">
        <f>IF(ISBLANK(DataBase_Sistema!Q21),#N/A,DataBase_Sistema!Q21)</f>
        <v>4244</v>
      </c>
      <c r="E68" s="1">
        <f>IF(ISBLANK(DataBase_Sistema!R21),#N/A,DataBase_Sistema!R21)</f>
        <v>9914</v>
      </c>
      <c r="F68" s="1">
        <f>IF(ISBLANK(DataBase_Sistema!S21),#N/A,DataBase_Sistema!S21)</f>
        <v>6994</v>
      </c>
      <c r="G68" s="51">
        <f t="shared" si="94"/>
        <v>111</v>
      </c>
      <c r="H68" s="25">
        <f t="shared" si="95"/>
        <v>161</v>
      </c>
      <c r="I68" s="10">
        <f>IF(ISBLANK(DataBase_Sistema!T21),#N/A,DataBase_Sistema!T21)</f>
        <v>59538</v>
      </c>
      <c r="J68" s="10" t="str">
        <f>IF(ISBLANK(DataBase_Sistema!U21),#N/A,DataBase_Sistema!U21)</f>
        <v>59542,21</v>
      </c>
      <c r="K68" s="58">
        <f t="shared" si="96"/>
        <v>1583</v>
      </c>
      <c r="L68" s="17">
        <f t="shared" si="97"/>
        <v>9.8322981366459619</v>
      </c>
      <c r="M68" s="18">
        <f t="shared" si="98"/>
        <v>4.7113095238095237</v>
      </c>
      <c r="N68" s="5">
        <f>IF(ISBLANK(DataBase_Sistema!V21),#N/A,DataBase_Sistema!V21)</f>
        <v>70</v>
      </c>
      <c r="O68" s="5">
        <f>IF(ISBLANK(DataBase_Sistema!W21),#N/A,DataBase_Sistema!W21)</f>
        <v>110</v>
      </c>
      <c r="P68" s="5" t="str">
        <f>IF(ISBLANK(DataBase_Sistema!X21),#N/A,DataBase_Sistema!X21)</f>
        <v>7,6</v>
      </c>
      <c r="Q68" s="5">
        <f>IF(ISBLANK(DataBase_Sistema!Y21),#N/A,DataBase_Sistema!Y21)</f>
        <v>89</v>
      </c>
      <c r="R68" s="5" t="str">
        <f>IF(ISBLANK(DataBase_Sistema!Z21),#N/A,DataBase_Sistema!Z21)</f>
        <v>7,3</v>
      </c>
      <c r="S68" s="5">
        <f>IF(ISBLANK(DataBase_Sistema!AA21),#N/A,DataBase_Sistema!AA21)</f>
        <v>70</v>
      </c>
      <c r="T68" s="5">
        <f>IF(ISBLANK(DataBase_Sistema!AB21),#N/A,DataBase_Sistema!AB21)</f>
        <v>15</v>
      </c>
      <c r="U68" s="5" t="str">
        <f>IF(ISBLANK(DataBase_Sistema!AG21),#N/A,DataBase_Sistema!AG21)</f>
        <v>0,081</v>
      </c>
      <c r="V68" s="5"/>
      <c r="W68" s="5">
        <f>IF(ISBLANK(DataBase_Sistema!AH21),#N/A,DataBase_Sistema!AH21)</f>
        <v>62</v>
      </c>
      <c r="X68" s="5">
        <f>IF(ISBLANK(DataBase_Sistema!AC21),#N/A,DataBase_Sistema!AC21)</f>
        <v>34</v>
      </c>
      <c r="Y68" s="5">
        <f>IF(ISBLANK(DataBase_Sistema!AD21),#N/A,DataBase_Sistema!AD21)</f>
        <v>34</v>
      </c>
      <c r="Z68" s="5">
        <f t="shared" si="99"/>
        <v>0</v>
      </c>
      <c r="AA68" s="5">
        <f>IF(ISBLANK(DataBase_Sistema!AE21),#N/A,DataBase_Sistema!AE21)</f>
        <v>34</v>
      </c>
      <c r="AB68" s="5">
        <f>IF(ISBLANK(DataBase_Sistema!AF21),#N/A,DataBase_Sistema!AF21)</f>
        <v>34</v>
      </c>
      <c r="AC68" s="5">
        <f t="shared" si="100"/>
        <v>0</v>
      </c>
      <c r="AD68" s="19">
        <v>617</v>
      </c>
      <c r="AE68" s="5">
        <f t="shared" si="101"/>
        <v>0.976711</v>
      </c>
      <c r="AF68" s="19">
        <f t="shared" si="102"/>
        <v>37.215670228400008</v>
      </c>
      <c r="AG68" s="19">
        <f t="shared" si="58"/>
        <v>832.80000000000007</v>
      </c>
      <c r="AH68" s="5">
        <f t="shared" si="103"/>
        <v>1.3183224</v>
      </c>
      <c r="AI68" s="7">
        <f t="shared" si="104"/>
        <v>50.375810944000008</v>
      </c>
      <c r="AJ68" s="6">
        <f>IF(ISBLANK(DataBase_Sistema!AI21),#N/A,DataBase_Sistema!AI21)</f>
        <v>36</v>
      </c>
      <c r="AK68" s="6">
        <f>IF(ISBLANK(DataBase_Sistema!AJ21),#N/A,DataBase_Sistema!AJ21)</f>
        <v>36</v>
      </c>
      <c r="AL68" s="6">
        <f>IF(ISBLANK(DataBase_Sistema!AK21),#N/A,DataBase_Sistema!AK21)</f>
        <v>40</v>
      </c>
      <c r="AM68" s="6">
        <f>IF(ISBLANK(DataBase_Sistema!AL21),#N/A,DataBase_Sistema!AL21)</f>
        <v>34</v>
      </c>
      <c r="AN68" s="2">
        <f>IF(ISBLANK(DataBase_Sistema!AM21),#N/A,DataBase_Sistema!AM21)</f>
        <v>0</v>
      </c>
      <c r="AO68" s="2">
        <f>IF(ISBLANK(DataBase_Sistema!AN21),#N/A,DataBase_Sistema!AN21)</f>
        <v>0</v>
      </c>
      <c r="AP68" s="2">
        <f>IF(ISBLANK(DataBase_Sistema!AO21),#N/A,DataBase_Sistema!AO21)</f>
        <v>18</v>
      </c>
      <c r="AQ68" s="2">
        <f>IF(ISBLANK(DataBase_Sistema!AP21),#N/A,DataBase_Sistema!AP21)</f>
        <v>20</v>
      </c>
      <c r="AR68" s="11">
        <f>IF(ISBLANK(DataBase_Sistema!AS21),#N/A,DataBase_Sistema!AS21)</f>
        <v>0</v>
      </c>
      <c r="AS68" s="11">
        <f>IF(ISBLANK(DataBase_Sistema!AT21),#N/A,DataBase_Sistema!AT21)</f>
        <v>0</v>
      </c>
      <c r="AT68" s="11">
        <f>IF(ISBLANK(DataBase_Sistema!AU21),#N/A,DataBase_Sistema!AU21)</f>
        <v>20</v>
      </c>
      <c r="AU68" s="11">
        <f>IF(ISBLANK(DataBase_Sistema!AV21),#N/A,DataBase_Sistema!AV21)</f>
        <v>28</v>
      </c>
      <c r="AV68" s="11" t="e">
        <f>IF(ISBLANK(DataBase_Sistema!AQ21),#N/A,DataBase_Sistema!AQ21)</f>
        <v>#N/A</v>
      </c>
      <c r="AW68" s="11" t="e">
        <f>IF(ISBLANK(DataBase_Sistema!AW21),#N/A,DataBase_Sistema!AW21)</f>
        <v>#N/A</v>
      </c>
      <c r="AX68" s="11" t="s">
        <v>129</v>
      </c>
      <c r="AY68" s="2" t="e">
        <f>IF(ISBLANK(DataBase_Sistema!AX21),#N/A,DataBase_Sistema!AX21)</f>
        <v>#N/A</v>
      </c>
      <c r="AZ68" s="11" t="s">
        <v>129</v>
      </c>
      <c r="BA68" s="11" t="s">
        <v>129</v>
      </c>
      <c r="BB68" s="26"/>
      <c r="BC68" s="9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</row>
    <row r="69" spans="1:71" ht="15" thickBot="1" x14ac:dyDescent="0.4">
      <c r="A69" s="34">
        <v>61</v>
      </c>
      <c r="B69" s="29">
        <f>IF(ISBLANK(DataBase_Sistema!F22),#N/A,DataBase_Sistema!F22)</f>
        <v>44127</v>
      </c>
      <c r="C69" s="1">
        <f>IF(ISBLANK(DataBase_Sistema!P22),#N/A,DataBase_Sistema!P22)</f>
        <v>11149</v>
      </c>
      <c r="D69" s="1">
        <f>IF(ISBLANK(DataBase_Sistema!Q22),#N/A,DataBase_Sistema!Q22)</f>
        <v>4293</v>
      </c>
      <c r="E69" s="1">
        <f>IF(ISBLANK(DataBase_Sistema!R22),#N/A,DataBase_Sistema!R22)</f>
        <v>10078</v>
      </c>
      <c r="F69" s="1">
        <f>IF(ISBLANK(DataBase_Sistema!S22),#N/A,DataBase_Sistema!S22)</f>
        <v>7097</v>
      </c>
      <c r="G69" s="51">
        <f t="shared" ref="G69:G132" si="105">D69-D68</f>
        <v>49</v>
      </c>
      <c r="H69" s="25">
        <f t="shared" ref="H69:H132" si="106">F69-F68</f>
        <v>103</v>
      </c>
      <c r="I69" s="10">
        <f>IF(ISBLANK(DataBase_Sistema!T22),#N/A,DataBase_Sistema!T22)</f>
        <v>60232</v>
      </c>
      <c r="J69" s="10" t="str">
        <f>IF(ISBLANK(DataBase_Sistema!U22),#N/A,DataBase_Sistema!U22)</f>
        <v>60237,25</v>
      </c>
      <c r="K69" s="58">
        <f t="shared" ref="K69:K132" si="107">I69-I68</f>
        <v>694</v>
      </c>
      <c r="L69" s="17">
        <f t="shared" ref="L69:L132" si="108">K69/H69</f>
        <v>6.7378640776699026</v>
      </c>
      <c r="M69" s="18">
        <f t="shared" ref="M69:M132" si="109">K69/(_xlfn.DAYS(B69,B68)*24)</f>
        <v>4.1309523809523814</v>
      </c>
      <c r="N69" s="5">
        <f>IF(ISBLANK(DataBase_Sistema!V22),#N/A,DataBase_Sistema!V22)</f>
        <v>70</v>
      </c>
      <c r="O69" s="5">
        <f>IF(ISBLANK(DataBase_Sistema!W22),#N/A,DataBase_Sistema!W22)</f>
        <v>120</v>
      </c>
      <c r="P69" s="5" t="str">
        <f>IF(ISBLANK(DataBase_Sistema!X22),#N/A,DataBase_Sistema!X22)</f>
        <v>8,0</v>
      </c>
      <c r="Q69" s="5">
        <f>IF(ISBLANK(DataBase_Sistema!Y22),#N/A,DataBase_Sistema!Y22)</f>
        <v>100</v>
      </c>
      <c r="R69" s="5" t="str">
        <f>IF(ISBLANK(DataBase_Sistema!Z22),#N/A,DataBase_Sistema!Z22)</f>
        <v>7,8</v>
      </c>
      <c r="S69" s="5">
        <f>IF(ISBLANK(DataBase_Sistema!AA22),#N/A,DataBase_Sistema!AA22)</f>
        <v>30</v>
      </c>
      <c r="T69" s="5">
        <f>IF(ISBLANK(DataBase_Sistema!AB22),#N/A,DataBase_Sistema!AB22)</f>
        <v>15</v>
      </c>
      <c r="U69" s="5" t="str">
        <f>IF(ISBLANK(DataBase_Sistema!AG22),#N/A,DataBase_Sistema!AG22)</f>
        <v>0,077</v>
      </c>
      <c r="V69" s="5"/>
      <c r="W69" s="5">
        <f>IF(ISBLANK(DataBase_Sistema!AH22),#N/A,DataBase_Sistema!AH22)</f>
        <v>40</v>
      </c>
      <c r="X69" s="5">
        <f>IF(ISBLANK(DataBase_Sistema!AC22),#N/A,DataBase_Sistema!AC22)</f>
        <v>32</v>
      </c>
      <c r="Y69" s="5">
        <f>IF(ISBLANK(DataBase_Sistema!AD22),#N/A,DataBase_Sistema!AD22)</f>
        <v>32</v>
      </c>
      <c r="Z69" s="5">
        <f t="shared" ref="Z69:Z132" si="110">X69-Y69</f>
        <v>0</v>
      </c>
      <c r="AA69" s="5">
        <f>IF(ISBLANK(DataBase_Sistema!AE22),#N/A,DataBase_Sistema!AE22)</f>
        <v>32</v>
      </c>
      <c r="AB69" s="5">
        <f>IF(ISBLANK(DataBase_Sistema!AF22),#N/A,DataBase_Sistema!AF22)</f>
        <v>32</v>
      </c>
      <c r="AC69" s="5">
        <f t="shared" ref="AC69:AC132" si="111">AA69-AB69</f>
        <v>0</v>
      </c>
      <c r="AD69" s="19">
        <v>618</v>
      </c>
      <c r="AE69" s="5">
        <f t="shared" ref="AE69:AE132" si="112">AD69*K69*0.000001</f>
        <v>0.428892</v>
      </c>
      <c r="AF69" s="19">
        <f t="shared" ref="AF69:AF132" si="113">AF68+AE69</f>
        <v>37.644562228400005</v>
      </c>
      <c r="AG69" s="19">
        <f t="shared" si="58"/>
        <v>832.80000000000007</v>
      </c>
      <c r="AH69" s="5">
        <f t="shared" ref="AH69:AH132" si="114">AG69*K69*0.000001</f>
        <v>0.57796320000000001</v>
      </c>
      <c r="AI69" s="7">
        <f t="shared" ref="AI69:AI132" si="115">AI68+AH69</f>
        <v>50.953774144000008</v>
      </c>
      <c r="AJ69" s="6">
        <f>IF(ISBLANK(DataBase_Sistema!AI22),#N/A,DataBase_Sistema!AI22)</f>
        <v>50</v>
      </c>
      <c r="AK69" s="6">
        <f>IF(ISBLANK(DataBase_Sistema!AJ22),#N/A,DataBase_Sistema!AJ22)</f>
        <v>48</v>
      </c>
      <c r="AL69" s="6">
        <f>IF(ISBLANK(DataBase_Sistema!AK22),#N/A,DataBase_Sistema!AK22)</f>
        <v>38</v>
      </c>
      <c r="AM69" s="6">
        <f>IF(ISBLANK(DataBase_Sistema!AL22),#N/A,DataBase_Sistema!AL22)</f>
        <v>36</v>
      </c>
      <c r="AN69" s="2">
        <f>IF(ISBLANK(DataBase_Sistema!AM22),#N/A,DataBase_Sistema!AM22)</f>
        <v>0</v>
      </c>
      <c r="AO69" s="2">
        <f>IF(ISBLANK(DataBase_Sistema!AN22),#N/A,DataBase_Sistema!AN22)</f>
        <v>0</v>
      </c>
      <c r="AP69" s="2">
        <f>IF(ISBLANK(DataBase_Sistema!AO22),#N/A,DataBase_Sistema!AO22)</f>
        <v>24</v>
      </c>
      <c r="AQ69" s="2">
        <f>IF(ISBLANK(DataBase_Sistema!AP22),#N/A,DataBase_Sistema!AP22)</f>
        <v>32</v>
      </c>
      <c r="AR69" s="11">
        <f>IF(ISBLANK(DataBase_Sistema!AS22),#N/A,DataBase_Sistema!AS22)</f>
        <v>0</v>
      </c>
      <c r="AS69" s="11">
        <f>IF(ISBLANK(DataBase_Sistema!AT22),#N/A,DataBase_Sistema!AT22)</f>
        <v>0</v>
      </c>
      <c r="AT69" s="11">
        <f>IF(ISBLANK(DataBase_Sistema!AU22),#N/A,DataBase_Sistema!AU22)</f>
        <v>32</v>
      </c>
      <c r="AU69" s="11">
        <f>IF(ISBLANK(DataBase_Sistema!AV22),#N/A,DataBase_Sistema!AV22)</f>
        <v>36</v>
      </c>
      <c r="AV69" s="11" t="e">
        <f>IF(ISBLANK(DataBase_Sistema!AQ22),#N/A,DataBase_Sistema!AQ22)</f>
        <v>#N/A</v>
      </c>
      <c r="AW69" s="11" t="e">
        <f>IF(ISBLANK(DataBase_Sistema!AW22),#N/A,DataBase_Sistema!AW22)</f>
        <v>#N/A</v>
      </c>
      <c r="AX69" s="11" t="s">
        <v>129</v>
      </c>
      <c r="AY69" s="2" t="e">
        <f>IF(ISBLANK(DataBase_Sistema!AX22),#N/A,DataBase_Sistema!AX22)</f>
        <v>#N/A</v>
      </c>
      <c r="AZ69" s="11" t="s">
        <v>129</v>
      </c>
      <c r="BA69" s="11" t="s">
        <v>129</v>
      </c>
      <c r="BB69" s="26"/>
      <c r="BC69" s="9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</row>
    <row r="70" spans="1:71" ht="15" thickBot="1" x14ac:dyDescent="0.4">
      <c r="A70" s="34">
        <v>62</v>
      </c>
      <c r="B70" s="29">
        <f>IF(ISBLANK(DataBase_Sistema!F23),#N/A,DataBase_Sistema!F23)</f>
        <v>44132</v>
      </c>
      <c r="C70" s="1">
        <f>IF(ISBLANK(DataBase_Sistema!P23),#N/A,DataBase_Sistema!P23)</f>
        <v>11271</v>
      </c>
      <c r="D70" s="1">
        <f>IF(ISBLANK(DataBase_Sistema!Q23),#N/A,DataBase_Sistema!Q23)</f>
        <v>4330</v>
      </c>
      <c r="E70" s="1">
        <f>IF(ISBLANK(DataBase_Sistema!R23),#N/A,DataBase_Sistema!R23)</f>
        <v>10201</v>
      </c>
      <c r="F70" s="1">
        <f>IF(ISBLANK(DataBase_Sistema!S23),#N/A,DataBase_Sistema!S23)</f>
        <v>7186</v>
      </c>
      <c r="G70" s="51">
        <f t="shared" si="105"/>
        <v>37</v>
      </c>
      <c r="H70" s="25">
        <f t="shared" si="106"/>
        <v>89</v>
      </c>
      <c r="I70" s="10" t="str">
        <f>IF(ISBLANK(DataBase_Sistema!T23),#N/A,DataBase_Sistema!T23)</f>
        <v>60764,25</v>
      </c>
      <c r="J70" s="10" t="str">
        <f>IF(ISBLANK(DataBase_Sistema!U23),#N/A,DataBase_Sistema!U23)</f>
        <v>60764,25</v>
      </c>
      <c r="K70" s="58">
        <f t="shared" si="107"/>
        <v>532.25</v>
      </c>
      <c r="L70" s="17">
        <f t="shared" si="108"/>
        <v>5.9803370786516856</v>
      </c>
      <c r="M70" s="18">
        <f t="shared" si="109"/>
        <v>4.4354166666666668</v>
      </c>
      <c r="N70" s="5">
        <f>IF(ISBLANK(DataBase_Sistema!V23),#N/A,DataBase_Sistema!V23)</f>
        <v>50</v>
      </c>
      <c r="O70" s="5">
        <f>IF(ISBLANK(DataBase_Sistema!W23),#N/A,DataBase_Sistema!W23)</f>
        <v>100</v>
      </c>
      <c r="P70" s="5" t="str">
        <f>IF(ISBLANK(DataBase_Sistema!X23),#N/A,DataBase_Sistema!X23)</f>
        <v>7,2</v>
      </c>
      <c r="Q70" s="5">
        <f>IF(ISBLANK(DataBase_Sistema!Y23),#N/A,DataBase_Sistema!Y23)</f>
        <v>101</v>
      </c>
      <c r="R70" s="5" t="str">
        <f>IF(ISBLANK(DataBase_Sistema!Z23),#N/A,DataBase_Sistema!Z23)</f>
        <v>7,0</v>
      </c>
      <c r="S70" s="5">
        <f>IF(ISBLANK(DataBase_Sistema!AA23),#N/A,DataBase_Sistema!AA23)</f>
        <v>30</v>
      </c>
      <c r="T70" s="5">
        <f>IF(ISBLANK(DataBase_Sistema!AB23),#N/A,DataBase_Sistema!AB23)</f>
        <v>15</v>
      </c>
      <c r="U70" s="5" t="str">
        <f>IF(ISBLANK(DataBase_Sistema!AG23),#N/A,DataBase_Sistema!AG23)</f>
        <v>0,076</v>
      </c>
      <c r="V70" s="5"/>
      <c r="W70" s="5">
        <f>IF(ISBLANK(DataBase_Sistema!AH23),#N/A,DataBase_Sistema!AH23)</f>
        <v>30</v>
      </c>
      <c r="X70" s="5">
        <f>IF(ISBLANK(DataBase_Sistema!AC23),#N/A,DataBase_Sistema!AC23)</f>
        <v>30</v>
      </c>
      <c r="Y70" s="5">
        <f>IF(ISBLANK(DataBase_Sistema!AD23),#N/A,DataBase_Sistema!AD23)</f>
        <v>30</v>
      </c>
      <c r="Z70" s="5">
        <f t="shared" si="110"/>
        <v>0</v>
      </c>
      <c r="AA70" s="5">
        <f>IF(ISBLANK(DataBase_Sistema!AE23),#N/A,DataBase_Sistema!AE23)</f>
        <v>30</v>
      </c>
      <c r="AB70" s="5">
        <f>IF(ISBLANK(DataBase_Sistema!AF23),#N/A,DataBase_Sistema!AF23)</f>
        <v>30</v>
      </c>
      <c r="AC70" s="5">
        <f t="shared" si="111"/>
        <v>0</v>
      </c>
      <c r="AD70" s="19">
        <v>619</v>
      </c>
      <c r="AE70" s="5">
        <f t="shared" si="112"/>
        <v>0.32946274999999997</v>
      </c>
      <c r="AF70" s="19">
        <f t="shared" si="113"/>
        <v>37.974024978400003</v>
      </c>
      <c r="AG70" s="19">
        <f t="shared" si="58"/>
        <v>832.80000000000007</v>
      </c>
      <c r="AH70" s="5">
        <f t="shared" si="114"/>
        <v>0.44325780000000004</v>
      </c>
      <c r="AI70" s="7">
        <f t="shared" si="115"/>
        <v>51.397031944000005</v>
      </c>
      <c r="AJ70" s="6">
        <f>IF(ISBLANK(DataBase_Sistema!AI23),#N/A,DataBase_Sistema!AI23)</f>
        <v>30</v>
      </c>
      <c r="AK70" s="6">
        <f>IF(ISBLANK(DataBase_Sistema!AJ23),#N/A,DataBase_Sistema!AJ23)</f>
        <v>34</v>
      </c>
      <c r="AL70" s="6">
        <f>IF(ISBLANK(DataBase_Sistema!AK23),#N/A,DataBase_Sistema!AK23)</f>
        <v>30</v>
      </c>
      <c r="AM70" s="6">
        <f>IF(ISBLANK(DataBase_Sistema!AL23),#N/A,DataBase_Sistema!AL23)</f>
        <v>32</v>
      </c>
      <c r="AN70" s="2">
        <f>IF(ISBLANK(DataBase_Sistema!AM23),#N/A,DataBase_Sistema!AM23)</f>
        <v>0</v>
      </c>
      <c r="AO70" s="2">
        <f>IF(ISBLANK(DataBase_Sistema!AN23),#N/A,DataBase_Sistema!AN23)</f>
        <v>0</v>
      </c>
      <c r="AP70" s="2">
        <f>IF(ISBLANK(DataBase_Sistema!AO23),#N/A,DataBase_Sistema!AO23)</f>
        <v>30</v>
      </c>
      <c r="AQ70" s="2">
        <f>IF(ISBLANK(DataBase_Sistema!AP23),#N/A,DataBase_Sistema!AP23)</f>
        <v>38</v>
      </c>
      <c r="AR70" s="11">
        <f>IF(ISBLANK(DataBase_Sistema!AS23),#N/A,DataBase_Sistema!AS23)</f>
        <v>0</v>
      </c>
      <c r="AS70" s="11">
        <f>IF(ISBLANK(DataBase_Sistema!AT23),#N/A,DataBase_Sistema!AT23)</f>
        <v>0</v>
      </c>
      <c r="AT70" s="11">
        <f>IF(ISBLANK(DataBase_Sistema!AU23),#N/A,DataBase_Sistema!AU23)</f>
        <v>38</v>
      </c>
      <c r="AU70" s="11">
        <f>IF(ISBLANK(DataBase_Sistema!AV23),#N/A,DataBase_Sistema!AV23)</f>
        <v>42</v>
      </c>
      <c r="AV70" s="11" t="e">
        <f>IF(ISBLANK(DataBase_Sistema!AQ23),#N/A,DataBase_Sistema!AQ23)</f>
        <v>#N/A</v>
      </c>
      <c r="AW70" s="11" t="e">
        <f>IF(ISBLANK(DataBase_Sistema!AW23),#N/A,DataBase_Sistema!AW23)</f>
        <v>#N/A</v>
      </c>
      <c r="AX70" s="11" t="s">
        <v>129</v>
      </c>
      <c r="AY70" s="2" t="e">
        <f>IF(ISBLANK(DataBase_Sistema!AX23),#N/A,DataBase_Sistema!AX23)</f>
        <v>#N/A</v>
      </c>
      <c r="AZ70" s="11" t="s">
        <v>129</v>
      </c>
      <c r="BA70" s="11" t="s">
        <v>129</v>
      </c>
      <c r="BB70" s="26"/>
      <c r="BC70" s="9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</row>
    <row r="71" spans="1:71" ht="15" thickBot="1" x14ac:dyDescent="0.4">
      <c r="A71" s="34">
        <v>63</v>
      </c>
      <c r="B71" s="29">
        <f>IF(ISBLANK(DataBase_Sistema!F24),#N/A,DataBase_Sistema!F24)</f>
        <v>44141</v>
      </c>
      <c r="C71" s="1">
        <f>IF(ISBLANK(DataBase_Sistema!P24),#N/A,DataBase_Sistema!P24)</f>
        <v>11487</v>
      </c>
      <c r="D71" s="1">
        <f>IF(ISBLANK(DataBase_Sistema!Q24),#N/A,DataBase_Sistema!Q24)</f>
        <v>4386</v>
      </c>
      <c r="E71" s="1">
        <f>IF(ISBLANK(DataBase_Sistema!R24),#N/A,DataBase_Sistema!R24)</f>
        <v>10417</v>
      </c>
      <c r="F71" s="1">
        <f>IF(ISBLANK(DataBase_Sistema!S24),#N/A,DataBase_Sistema!S24)</f>
        <v>7401</v>
      </c>
      <c r="G71" s="51">
        <f t="shared" si="105"/>
        <v>56</v>
      </c>
      <c r="H71" s="25">
        <f t="shared" si="106"/>
        <v>215</v>
      </c>
      <c r="I71" s="10">
        <f>IF(ISBLANK(DataBase_Sistema!T24),#N/A,DataBase_Sistema!T24)</f>
        <v>61599</v>
      </c>
      <c r="J71" s="10">
        <f>IF(ISBLANK(DataBase_Sistema!U24),#N/A,DataBase_Sistema!U24)</f>
        <v>61599</v>
      </c>
      <c r="K71" s="58">
        <f t="shared" si="107"/>
        <v>834.75</v>
      </c>
      <c r="L71" s="17">
        <f t="shared" si="108"/>
        <v>3.8825581395348836</v>
      </c>
      <c r="M71" s="18">
        <f t="shared" si="109"/>
        <v>3.8645833333333335</v>
      </c>
      <c r="N71" s="5">
        <f>IF(ISBLANK(DataBase_Sistema!V24),#N/A,DataBase_Sistema!V24)</f>
        <v>50</v>
      </c>
      <c r="O71" s="5">
        <f>IF(ISBLANK(DataBase_Sistema!W24),#N/A,DataBase_Sistema!W24)</f>
        <v>100</v>
      </c>
      <c r="P71" s="5" t="str">
        <f>IF(ISBLANK(DataBase_Sistema!X24),#N/A,DataBase_Sistema!X24)</f>
        <v>6,6</v>
      </c>
      <c r="Q71" s="5">
        <f>IF(ISBLANK(DataBase_Sistema!Y24),#N/A,DataBase_Sistema!Y24)</f>
        <v>79</v>
      </c>
      <c r="R71" s="5" t="str">
        <f>IF(ISBLANK(DataBase_Sistema!Z24),#N/A,DataBase_Sistema!Z24)</f>
        <v>6,4</v>
      </c>
      <c r="S71" s="5">
        <f>IF(ISBLANK(DataBase_Sistema!AA24),#N/A,DataBase_Sistema!AA24)</f>
        <v>90</v>
      </c>
      <c r="T71" s="5">
        <f>IF(ISBLANK(DataBase_Sistema!AB24),#N/A,DataBase_Sistema!AB24)</f>
        <v>15</v>
      </c>
      <c r="U71" s="5" t="str">
        <f>IF(ISBLANK(DataBase_Sistema!AG24),#N/A,DataBase_Sistema!AG24)</f>
        <v>0,078</v>
      </c>
      <c r="V71" s="5"/>
      <c r="W71" s="5">
        <f>IF(ISBLANK(DataBase_Sistema!AH24),#N/A,DataBase_Sistema!AH24)</f>
        <v>40</v>
      </c>
      <c r="X71" s="5">
        <f>IF(ISBLANK(DataBase_Sistema!AC24),#N/A,DataBase_Sistema!AC24)</f>
        <v>30</v>
      </c>
      <c r="Y71" s="5">
        <f>IF(ISBLANK(DataBase_Sistema!AD24),#N/A,DataBase_Sistema!AD24)</f>
        <v>30</v>
      </c>
      <c r="Z71" s="5">
        <f t="shared" si="110"/>
        <v>0</v>
      </c>
      <c r="AA71" s="5">
        <f>IF(ISBLANK(DataBase_Sistema!AE24),#N/A,DataBase_Sistema!AE24)</f>
        <v>30</v>
      </c>
      <c r="AB71" s="5">
        <f>IF(ISBLANK(DataBase_Sistema!AF24),#N/A,DataBase_Sistema!AF24)</f>
        <v>30</v>
      </c>
      <c r="AC71" s="5">
        <f t="shared" si="111"/>
        <v>0</v>
      </c>
      <c r="AD71" s="19">
        <v>620</v>
      </c>
      <c r="AE71" s="5">
        <f t="shared" si="112"/>
        <v>0.51754499999999992</v>
      </c>
      <c r="AF71" s="19">
        <f t="shared" si="113"/>
        <v>38.491569978400001</v>
      </c>
      <c r="AG71" s="19">
        <f t="shared" si="58"/>
        <v>832.80000000000007</v>
      </c>
      <c r="AH71" s="5">
        <f t="shared" si="114"/>
        <v>0.69517980000000001</v>
      </c>
      <c r="AI71" s="7">
        <f t="shared" si="115"/>
        <v>52.092211744000004</v>
      </c>
      <c r="AJ71" s="6">
        <f>IF(ISBLANK(DataBase_Sistema!AI24),#N/A,DataBase_Sistema!AI24)</f>
        <v>44</v>
      </c>
      <c r="AK71" s="6">
        <f>IF(ISBLANK(DataBase_Sistema!AJ24),#N/A,DataBase_Sistema!AJ24)</f>
        <v>40</v>
      </c>
      <c r="AL71" s="6">
        <f>IF(ISBLANK(DataBase_Sistema!AK24),#N/A,DataBase_Sistema!AK24)</f>
        <v>40</v>
      </c>
      <c r="AM71" s="6">
        <f>IF(ISBLANK(DataBase_Sistema!AL24),#N/A,DataBase_Sistema!AL24)</f>
        <v>38</v>
      </c>
      <c r="AN71" s="2">
        <f>IF(ISBLANK(DataBase_Sistema!AM24),#N/A,DataBase_Sistema!AM24)</f>
        <v>0</v>
      </c>
      <c r="AO71" s="2">
        <f>IF(ISBLANK(DataBase_Sistema!AN24),#N/A,DataBase_Sistema!AN24)</f>
        <v>0</v>
      </c>
      <c r="AP71" s="2">
        <f>IF(ISBLANK(DataBase_Sistema!AO24),#N/A,DataBase_Sistema!AO24)</f>
        <v>22</v>
      </c>
      <c r="AQ71" s="2">
        <f>IF(ISBLANK(DataBase_Sistema!AP24),#N/A,DataBase_Sistema!AP24)</f>
        <v>30</v>
      </c>
      <c r="AR71" s="11">
        <f>IF(ISBLANK(DataBase_Sistema!AS24),#N/A,DataBase_Sistema!AS24)</f>
        <v>0</v>
      </c>
      <c r="AS71" s="11">
        <f>IF(ISBLANK(DataBase_Sistema!AT24),#N/A,DataBase_Sistema!AT24)</f>
        <v>0</v>
      </c>
      <c r="AT71" s="11">
        <f>IF(ISBLANK(DataBase_Sistema!AU24),#N/A,DataBase_Sistema!AU24)</f>
        <v>32</v>
      </c>
      <c r="AU71" s="11">
        <f>IF(ISBLANK(DataBase_Sistema!AV24),#N/A,DataBase_Sistema!AV24)</f>
        <v>34</v>
      </c>
      <c r="AV71" s="11" t="e">
        <f>IF(ISBLANK(DataBase_Sistema!AQ24),#N/A,DataBase_Sistema!AQ24)</f>
        <v>#N/A</v>
      </c>
      <c r="AW71" s="11" t="e">
        <f>IF(ISBLANK(DataBase_Sistema!AW24),#N/A,DataBase_Sistema!AW24)</f>
        <v>#N/A</v>
      </c>
      <c r="AX71" s="11" t="s">
        <v>129</v>
      </c>
      <c r="AY71" s="2" t="e">
        <f>IF(ISBLANK(DataBase_Sistema!AX24),#N/A,DataBase_Sistema!AX24)</f>
        <v>#N/A</v>
      </c>
      <c r="AZ71" s="11" t="s">
        <v>129</v>
      </c>
      <c r="BA71" s="11" t="s">
        <v>129</v>
      </c>
      <c r="BB71" s="26"/>
      <c r="BC71" s="9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</row>
    <row r="72" spans="1:71" ht="15" thickBot="1" x14ac:dyDescent="0.4">
      <c r="A72" s="34">
        <v>64</v>
      </c>
      <c r="B72" s="29">
        <f>IF(ISBLANK(DataBase_Sistema!F25),#N/A,DataBase_Sistema!F25)</f>
        <v>44148</v>
      </c>
      <c r="C72" s="1">
        <f>IF(ISBLANK(DataBase_Sistema!P25),#N/A,DataBase_Sistema!P25)</f>
        <v>11651</v>
      </c>
      <c r="D72" s="1">
        <f>IF(ISBLANK(DataBase_Sistema!Q25),#N/A,DataBase_Sistema!Q25)</f>
        <v>4422</v>
      </c>
      <c r="E72" s="1">
        <f>IF(ISBLANK(DataBase_Sistema!R25),#N/A,DataBase_Sistema!R25)</f>
        <v>10581</v>
      </c>
      <c r="F72" s="1">
        <f>IF(ISBLANK(DataBase_Sistema!S25),#N/A,DataBase_Sistema!S25)</f>
        <v>7565</v>
      </c>
      <c r="G72" s="51">
        <f t="shared" si="105"/>
        <v>36</v>
      </c>
      <c r="H72" s="25">
        <f t="shared" si="106"/>
        <v>164</v>
      </c>
      <c r="I72" s="10">
        <f>IF(ISBLANK(DataBase_Sistema!T25),#N/A,DataBase_Sistema!T25)</f>
        <v>62140</v>
      </c>
      <c r="J72" s="10" t="str">
        <f>IF(ISBLANK(DataBase_Sistema!U25),#N/A,DataBase_Sistema!U25)</f>
        <v>62144,48</v>
      </c>
      <c r="K72" s="58">
        <f t="shared" si="107"/>
        <v>541</v>
      </c>
      <c r="L72" s="17">
        <f t="shared" si="108"/>
        <v>3.2987804878048781</v>
      </c>
      <c r="M72" s="18">
        <f t="shared" si="109"/>
        <v>3.2202380952380953</v>
      </c>
      <c r="N72" s="5">
        <f>IF(ISBLANK(DataBase_Sistema!V25),#N/A,DataBase_Sistema!V25)</f>
        <v>60</v>
      </c>
      <c r="O72" s="5">
        <f>IF(ISBLANK(DataBase_Sistema!W25),#N/A,DataBase_Sistema!W25)</f>
        <v>70</v>
      </c>
      <c r="P72" s="5" t="str">
        <f>IF(ISBLANK(DataBase_Sistema!X25),#N/A,DataBase_Sistema!X25)</f>
        <v>5,3</v>
      </c>
      <c r="Q72" s="5">
        <f>IF(ISBLANK(DataBase_Sistema!Y25),#N/A,DataBase_Sistema!Y25)</f>
        <v>79</v>
      </c>
      <c r="R72" s="5" t="str">
        <f>IF(ISBLANK(DataBase_Sistema!Z25),#N/A,DataBase_Sistema!Z25)</f>
        <v>5,0</v>
      </c>
      <c r="S72" s="5">
        <f>IF(ISBLANK(DataBase_Sistema!AA25),#N/A,DataBase_Sistema!AA25)</f>
        <v>36</v>
      </c>
      <c r="T72" s="5">
        <f>IF(ISBLANK(DataBase_Sistema!AB25),#N/A,DataBase_Sistema!AB25)</f>
        <v>15</v>
      </c>
      <c r="U72" s="5" t="str">
        <f>IF(ISBLANK(DataBase_Sistema!AG25),#N/A,DataBase_Sistema!AG25)</f>
        <v>0,078</v>
      </c>
      <c r="V72" s="5"/>
      <c r="W72" s="5">
        <f>IF(ISBLANK(DataBase_Sistema!AH25),#N/A,DataBase_Sistema!AH25)</f>
        <v>40</v>
      </c>
      <c r="X72" s="5">
        <f>IF(ISBLANK(DataBase_Sistema!AC25),#N/A,DataBase_Sistema!AC25)</f>
        <v>30</v>
      </c>
      <c r="Y72" s="5">
        <f>IF(ISBLANK(DataBase_Sistema!AD25),#N/A,DataBase_Sistema!AD25)</f>
        <v>30</v>
      </c>
      <c r="Z72" s="5">
        <f t="shared" si="110"/>
        <v>0</v>
      </c>
      <c r="AA72" s="5">
        <f>IF(ISBLANK(DataBase_Sistema!AE25),#N/A,DataBase_Sistema!AE25)</f>
        <v>30</v>
      </c>
      <c r="AB72" s="5">
        <f>IF(ISBLANK(DataBase_Sistema!AF25),#N/A,DataBase_Sistema!AF25)</f>
        <v>30</v>
      </c>
      <c r="AC72" s="5">
        <f t="shared" si="111"/>
        <v>0</v>
      </c>
      <c r="AD72" s="19">
        <v>621</v>
      </c>
      <c r="AE72" s="5">
        <f t="shared" si="112"/>
        <v>0.33596100000000001</v>
      </c>
      <c r="AF72" s="19">
        <f t="shared" si="113"/>
        <v>38.827530978399999</v>
      </c>
      <c r="AG72" s="19">
        <f t="shared" si="58"/>
        <v>832.80000000000007</v>
      </c>
      <c r="AH72" s="5">
        <f t="shared" si="114"/>
        <v>0.45054480000000002</v>
      </c>
      <c r="AI72" s="7">
        <f t="shared" si="115"/>
        <v>52.542756544000007</v>
      </c>
      <c r="AJ72" s="6">
        <f>IF(ISBLANK(DataBase_Sistema!AI25),#N/A,DataBase_Sistema!AI25)</f>
        <v>40</v>
      </c>
      <c r="AK72" s="6">
        <f>IF(ISBLANK(DataBase_Sistema!AJ25),#N/A,DataBase_Sistema!AJ25)</f>
        <v>38</v>
      </c>
      <c r="AL72" s="6">
        <f>IF(ISBLANK(DataBase_Sistema!AK25),#N/A,DataBase_Sistema!AK25)</f>
        <v>40</v>
      </c>
      <c r="AM72" s="6">
        <f>IF(ISBLANK(DataBase_Sistema!AL25),#N/A,DataBase_Sistema!AL25)</f>
        <v>32</v>
      </c>
      <c r="AN72" s="2">
        <f>IF(ISBLANK(DataBase_Sistema!AM25),#N/A,DataBase_Sistema!AM25)</f>
        <v>0</v>
      </c>
      <c r="AO72" s="2">
        <f>IF(ISBLANK(DataBase_Sistema!AN25),#N/A,DataBase_Sistema!AN25)</f>
        <v>0</v>
      </c>
      <c r="AP72" s="2">
        <f>IF(ISBLANK(DataBase_Sistema!AO25),#N/A,DataBase_Sistema!AO25)</f>
        <v>20</v>
      </c>
      <c r="AQ72" s="2">
        <f>IF(ISBLANK(DataBase_Sistema!AP25),#N/A,DataBase_Sistema!AP25)</f>
        <v>26</v>
      </c>
      <c r="AR72" s="11">
        <f>IF(ISBLANK(DataBase_Sistema!AS25),#N/A,DataBase_Sistema!AS25)</f>
        <v>0</v>
      </c>
      <c r="AS72" s="11">
        <f>IF(ISBLANK(DataBase_Sistema!AT25),#N/A,DataBase_Sistema!AT25)</f>
        <v>0</v>
      </c>
      <c r="AT72" s="11">
        <f>IF(ISBLANK(DataBase_Sistema!AU25),#N/A,DataBase_Sistema!AU25)</f>
        <v>26</v>
      </c>
      <c r="AU72" s="11">
        <f>IF(ISBLANK(DataBase_Sistema!AV25),#N/A,DataBase_Sistema!AV25)</f>
        <v>30</v>
      </c>
      <c r="AV72" s="11" t="e">
        <f>IF(ISBLANK(DataBase_Sistema!AQ25),#N/A,DataBase_Sistema!AQ25)</f>
        <v>#N/A</v>
      </c>
      <c r="AW72" s="11" t="e">
        <f>IF(ISBLANK(DataBase_Sistema!AW25),#N/A,DataBase_Sistema!AW25)</f>
        <v>#N/A</v>
      </c>
      <c r="AX72" s="11" t="s">
        <v>129</v>
      </c>
      <c r="AY72" s="2" t="e">
        <f>IF(ISBLANK(DataBase_Sistema!AX25),#N/A,DataBase_Sistema!AX25)</f>
        <v>#N/A</v>
      </c>
      <c r="AZ72" s="11" t="s">
        <v>129</v>
      </c>
      <c r="BA72" s="11" t="s">
        <v>129</v>
      </c>
      <c r="BB72" s="26"/>
      <c r="BC72" s="9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</row>
    <row r="73" spans="1:71" ht="15" thickBot="1" x14ac:dyDescent="0.4">
      <c r="A73" s="34">
        <v>65</v>
      </c>
      <c r="B73" s="29">
        <f>IF(ISBLANK(DataBase_Sistema!F26),#N/A,DataBase_Sistema!F26)</f>
        <v>44159</v>
      </c>
      <c r="C73" s="1">
        <f>IF(ISBLANK(DataBase_Sistema!P26),#N/A,DataBase_Sistema!P26)</f>
        <v>11911</v>
      </c>
      <c r="D73" s="1">
        <f>IF(ISBLANK(DataBase_Sistema!Q26),#N/A,DataBase_Sistema!Q26)</f>
        <v>4478</v>
      </c>
      <c r="E73" s="1">
        <f>IF(ISBLANK(DataBase_Sistema!R26),#N/A,DataBase_Sistema!R26)</f>
        <v>10840</v>
      </c>
      <c r="F73" s="1">
        <f>IF(ISBLANK(DataBase_Sistema!S26),#N/A,DataBase_Sistema!S26)</f>
        <v>7825</v>
      </c>
      <c r="G73" s="51">
        <f t="shared" si="105"/>
        <v>56</v>
      </c>
      <c r="H73" s="25">
        <f t="shared" si="106"/>
        <v>260</v>
      </c>
      <c r="I73" s="10">
        <f>IF(ISBLANK(DataBase_Sistema!T26),#N/A,DataBase_Sistema!T26)</f>
        <v>62900</v>
      </c>
      <c r="J73" s="10" t="str">
        <f>IF(ISBLANK(DataBase_Sistema!U26),#N/A,DataBase_Sistema!U26)</f>
        <v>62987,29</v>
      </c>
      <c r="K73" s="58">
        <f t="shared" si="107"/>
        <v>760</v>
      </c>
      <c r="L73" s="17">
        <f t="shared" si="108"/>
        <v>2.9230769230769229</v>
      </c>
      <c r="M73" s="18">
        <f t="shared" si="109"/>
        <v>2.8787878787878789</v>
      </c>
      <c r="N73" s="5">
        <f>IF(ISBLANK(DataBase_Sistema!V26),#N/A,DataBase_Sistema!V26)</f>
        <v>70</v>
      </c>
      <c r="O73" s="5">
        <f>IF(ISBLANK(DataBase_Sistema!W26),#N/A,DataBase_Sistema!W26)</f>
        <v>110</v>
      </c>
      <c r="P73" s="5" t="str">
        <f>IF(ISBLANK(DataBase_Sistema!X26),#N/A,DataBase_Sistema!X26)</f>
        <v>5,2</v>
      </c>
      <c r="Q73" s="5">
        <f>IF(ISBLANK(DataBase_Sistema!Y26),#N/A,DataBase_Sistema!Y26)</f>
        <v>74</v>
      </c>
      <c r="R73" s="5" t="str">
        <f>IF(ISBLANK(DataBase_Sistema!Z26),#N/A,DataBase_Sistema!Z26)</f>
        <v>5,6</v>
      </c>
      <c r="S73" s="5">
        <f>IF(ISBLANK(DataBase_Sistema!AA26),#N/A,DataBase_Sistema!AA26)</f>
        <v>36</v>
      </c>
      <c r="T73" s="5">
        <f>IF(ISBLANK(DataBase_Sistema!AB26),#N/A,DataBase_Sistema!AB26)</f>
        <v>15</v>
      </c>
      <c r="U73" s="5" t="str">
        <f>IF(ISBLANK(DataBase_Sistema!AG26),#N/A,DataBase_Sistema!AG26)</f>
        <v>0,077</v>
      </c>
      <c r="V73" s="5"/>
      <c r="W73" s="5">
        <f>IF(ISBLANK(DataBase_Sistema!AH26),#N/A,DataBase_Sistema!AH26)</f>
        <v>38</v>
      </c>
      <c r="X73" s="5">
        <f>IF(ISBLANK(DataBase_Sistema!AC26),#N/A,DataBase_Sistema!AC26)</f>
        <v>30</v>
      </c>
      <c r="Y73" s="5">
        <f>IF(ISBLANK(DataBase_Sistema!AD26),#N/A,DataBase_Sistema!AD26)</f>
        <v>30</v>
      </c>
      <c r="Z73" s="5">
        <f t="shared" si="110"/>
        <v>0</v>
      </c>
      <c r="AA73" s="5">
        <f>IF(ISBLANK(DataBase_Sistema!AE26),#N/A,DataBase_Sistema!AE26)</f>
        <v>30</v>
      </c>
      <c r="AB73" s="5">
        <f>IF(ISBLANK(DataBase_Sistema!AF26),#N/A,DataBase_Sistema!AF26)</f>
        <v>30</v>
      </c>
      <c r="AC73" s="5">
        <f t="shared" si="111"/>
        <v>0</v>
      </c>
      <c r="AD73" s="19">
        <v>622</v>
      </c>
      <c r="AE73" s="5">
        <f t="shared" si="112"/>
        <v>0.47271999999999997</v>
      </c>
      <c r="AF73" s="19">
        <f t="shared" si="113"/>
        <v>39.300250978400001</v>
      </c>
      <c r="AG73" s="19">
        <f t="shared" si="58"/>
        <v>832.80000000000007</v>
      </c>
      <c r="AH73" s="5">
        <f t="shared" si="114"/>
        <v>0.63292799999999994</v>
      </c>
      <c r="AI73" s="7">
        <f t="shared" si="115"/>
        <v>53.175684544000006</v>
      </c>
      <c r="AJ73" s="6">
        <f>IF(ISBLANK(DataBase_Sistema!AI26),#N/A,DataBase_Sistema!AI26)</f>
        <v>36</v>
      </c>
      <c r="AK73" s="6">
        <f>IF(ISBLANK(DataBase_Sistema!AJ26),#N/A,DataBase_Sistema!AJ26)</f>
        <v>36</v>
      </c>
      <c r="AL73" s="6">
        <f>IF(ISBLANK(DataBase_Sistema!AK26),#N/A,DataBase_Sistema!AK26)</f>
        <v>38</v>
      </c>
      <c r="AM73" s="6">
        <f>IF(ISBLANK(DataBase_Sistema!AL26),#N/A,DataBase_Sistema!AL26)</f>
        <v>34</v>
      </c>
      <c r="AN73" s="2">
        <f>IF(ISBLANK(DataBase_Sistema!AM26),#N/A,DataBase_Sistema!AM26)</f>
        <v>0</v>
      </c>
      <c r="AO73" s="2">
        <f>IF(ISBLANK(DataBase_Sistema!AN26),#N/A,DataBase_Sistema!AN26)</f>
        <v>0</v>
      </c>
      <c r="AP73" s="2">
        <f>IF(ISBLANK(DataBase_Sistema!AO26),#N/A,DataBase_Sistema!AO26)</f>
        <v>24</v>
      </c>
      <c r="AQ73" s="2">
        <f>IF(ISBLANK(DataBase_Sistema!AP26),#N/A,DataBase_Sistema!AP26)</f>
        <v>32</v>
      </c>
      <c r="AR73" s="11">
        <f>IF(ISBLANK(DataBase_Sistema!AS26),#N/A,DataBase_Sistema!AS26)</f>
        <v>0</v>
      </c>
      <c r="AS73" s="11">
        <f>IF(ISBLANK(DataBase_Sistema!AT26),#N/A,DataBase_Sistema!AT26)</f>
        <v>0</v>
      </c>
      <c r="AT73" s="11">
        <f>IF(ISBLANK(DataBase_Sistema!AU26),#N/A,DataBase_Sistema!AU26)</f>
        <v>32</v>
      </c>
      <c r="AU73" s="11">
        <f>IF(ISBLANK(DataBase_Sistema!AV26),#N/A,DataBase_Sistema!AV26)</f>
        <v>36</v>
      </c>
      <c r="AV73" s="11" t="e">
        <f>IF(ISBLANK(DataBase_Sistema!AQ26),#N/A,DataBase_Sistema!AQ26)</f>
        <v>#N/A</v>
      </c>
      <c r="AW73" s="11" t="e">
        <f>IF(ISBLANK(DataBase_Sistema!AW26),#N/A,DataBase_Sistema!AW26)</f>
        <v>#N/A</v>
      </c>
      <c r="AX73" s="11" t="s">
        <v>129</v>
      </c>
      <c r="AY73" s="2" t="e">
        <f>IF(ISBLANK(DataBase_Sistema!AX26),#N/A,DataBase_Sistema!AX26)</f>
        <v>#N/A</v>
      </c>
      <c r="AZ73" s="11" t="s">
        <v>129</v>
      </c>
      <c r="BA73" s="11" t="s">
        <v>129</v>
      </c>
      <c r="BB73" s="26"/>
      <c r="BC73" s="9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</row>
    <row r="74" spans="1:71" ht="15" thickBot="1" x14ac:dyDescent="0.4">
      <c r="A74" s="34">
        <v>66</v>
      </c>
      <c r="B74" s="29">
        <f>IF(ISBLANK(DataBase_Sistema!F27),#N/A,DataBase_Sistema!F27)</f>
        <v>44162</v>
      </c>
      <c r="C74" s="1">
        <f>IF(ISBLANK(DataBase_Sistema!P27),#N/A,DataBase_Sistema!P27)</f>
        <v>11986</v>
      </c>
      <c r="D74" s="1">
        <f>IF(ISBLANK(DataBase_Sistema!Q27),#N/A,DataBase_Sistema!Q27)</f>
        <v>4495</v>
      </c>
      <c r="E74" s="1">
        <f>IF(ISBLANK(DataBase_Sistema!R27),#N/A,DataBase_Sistema!R27)</f>
        <v>10915</v>
      </c>
      <c r="F74" s="1">
        <f>IF(ISBLANK(DataBase_Sistema!S27),#N/A,DataBase_Sistema!S27)</f>
        <v>7900</v>
      </c>
      <c r="G74" s="51">
        <f t="shared" si="105"/>
        <v>17</v>
      </c>
      <c r="H74" s="25">
        <f t="shared" si="106"/>
        <v>75</v>
      </c>
      <c r="I74" s="10">
        <f>IF(ISBLANK(DataBase_Sistema!T27),#N/A,DataBase_Sistema!T27)</f>
        <v>63225</v>
      </c>
      <c r="J74" s="10" t="str">
        <f>IF(ISBLANK(DataBase_Sistema!U27),#N/A,DataBase_Sistema!U27)</f>
        <v>63230,00</v>
      </c>
      <c r="K74" s="58">
        <f t="shared" si="107"/>
        <v>325</v>
      </c>
      <c r="L74" s="17">
        <f t="shared" si="108"/>
        <v>4.333333333333333</v>
      </c>
      <c r="M74" s="18">
        <f t="shared" si="109"/>
        <v>4.5138888888888893</v>
      </c>
      <c r="N74" s="5">
        <f>IF(ISBLANK(DataBase_Sistema!V27),#N/A,DataBase_Sistema!V27)</f>
        <v>60</v>
      </c>
      <c r="O74" s="5">
        <f>IF(ISBLANK(DataBase_Sistema!W27),#N/A,DataBase_Sistema!W27)</f>
        <v>70</v>
      </c>
      <c r="P74" s="5" t="str">
        <f>IF(ISBLANK(DataBase_Sistema!X27),#N/A,DataBase_Sistema!X27)</f>
        <v>5,3</v>
      </c>
      <c r="Q74" s="5">
        <f>IF(ISBLANK(DataBase_Sistema!Y27),#N/A,DataBase_Sistema!Y27)</f>
        <v>90</v>
      </c>
      <c r="R74" s="5" t="str">
        <f>IF(ISBLANK(DataBase_Sistema!Z27),#N/A,DataBase_Sistema!Z27)</f>
        <v>5,0</v>
      </c>
      <c r="S74" s="5">
        <f>IF(ISBLANK(DataBase_Sistema!AA27),#N/A,DataBase_Sistema!AA27)</f>
        <v>36</v>
      </c>
      <c r="T74" s="5">
        <f>IF(ISBLANK(DataBase_Sistema!AB27),#N/A,DataBase_Sistema!AB27)</f>
        <v>15</v>
      </c>
      <c r="U74" s="5" t="str">
        <f>IF(ISBLANK(DataBase_Sistema!AG27),#N/A,DataBase_Sistema!AG27)</f>
        <v>0,076</v>
      </c>
      <c r="V74" s="5"/>
      <c r="W74" s="5">
        <f>IF(ISBLANK(DataBase_Sistema!AH27),#N/A,DataBase_Sistema!AH27)</f>
        <v>40</v>
      </c>
      <c r="X74" s="5">
        <f>IF(ISBLANK(DataBase_Sistema!AC27),#N/A,DataBase_Sistema!AC27)</f>
        <v>32</v>
      </c>
      <c r="Y74" s="5">
        <f>IF(ISBLANK(DataBase_Sistema!AD27),#N/A,DataBase_Sistema!AD27)</f>
        <v>32</v>
      </c>
      <c r="Z74" s="5">
        <f t="shared" si="110"/>
        <v>0</v>
      </c>
      <c r="AA74" s="5">
        <f>IF(ISBLANK(DataBase_Sistema!AE27),#N/A,DataBase_Sistema!AE27)</f>
        <v>32</v>
      </c>
      <c r="AB74" s="5">
        <f>IF(ISBLANK(DataBase_Sistema!AF27),#N/A,DataBase_Sistema!AF27)</f>
        <v>32</v>
      </c>
      <c r="AC74" s="5">
        <f t="shared" si="111"/>
        <v>0</v>
      </c>
      <c r="AD74" s="19">
        <v>623</v>
      </c>
      <c r="AE74" s="5">
        <f t="shared" si="112"/>
        <v>0.20247499999999999</v>
      </c>
      <c r="AF74" s="19">
        <f t="shared" si="113"/>
        <v>39.502725978400001</v>
      </c>
      <c r="AG74" s="19">
        <f t="shared" si="58"/>
        <v>832.80000000000007</v>
      </c>
      <c r="AH74" s="5">
        <f t="shared" si="114"/>
        <v>0.27066000000000001</v>
      </c>
      <c r="AI74" s="7">
        <f t="shared" si="115"/>
        <v>53.446344544000006</v>
      </c>
      <c r="AJ74" s="6">
        <f>IF(ISBLANK(DataBase_Sistema!AI27),#N/A,DataBase_Sistema!AI27)</f>
        <v>40</v>
      </c>
      <c r="AK74" s="6">
        <f>IF(ISBLANK(DataBase_Sistema!AJ27),#N/A,DataBase_Sistema!AJ27)</f>
        <v>36</v>
      </c>
      <c r="AL74" s="6">
        <f>IF(ISBLANK(DataBase_Sistema!AK27),#N/A,DataBase_Sistema!AK27)</f>
        <v>38</v>
      </c>
      <c r="AM74" s="6">
        <f>IF(ISBLANK(DataBase_Sistema!AL27),#N/A,DataBase_Sistema!AL27)</f>
        <v>36</v>
      </c>
      <c r="AN74" s="2">
        <f>IF(ISBLANK(DataBase_Sistema!AM27),#N/A,DataBase_Sistema!AM27)</f>
        <v>0</v>
      </c>
      <c r="AO74" s="2">
        <f>IF(ISBLANK(DataBase_Sistema!AN27),#N/A,DataBase_Sistema!AN27)</f>
        <v>0</v>
      </c>
      <c r="AP74" s="2">
        <f>IF(ISBLANK(DataBase_Sistema!AO27),#N/A,DataBase_Sistema!AO27)</f>
        <v>30</v>
      </c>
      <c r="AQ74" s="2">
        <f>IF(ISBLANK(DataBase_Sistema!AP27),#N/A,DataBase_Sistema!AP27)</f>
        <v>36</v>
      </c>
      <c r="AR74" s="11">
        <f>IF(ISBLANK(DataBase_Sistema!AS27),#N/A,DataBase_Sistema!AS27)</f>
        <v>0</v>
      </c>
      <c r="AS74" s="11">
        <f>IF(ISBLANK(DataBase_Sistema!AT27),#N/A,DataBase_Sistema!AT27)</f>
        <v>0</v>
      </c>
      <c r="AT74" s="11">
        <f>IF(ISBLANK(DataBase_Sistema!AU27),#N/A,DataBase_Sistema!AU27)</f>
        <v>36</v>
      </c>
      <c r="AU74" s="11">
        <f>IF(ISBLANK(DataBase_Sistema!AV27),#N/A,DataBase_Sistema!AV27)</f>
        <v>40</v>
      </c>
      <c r="AV74" s="11" t="e">
        <f>IF(ISBLANK(DataBase_Sistema!AQ27),#N/A,DataBase_Sistema!AQ27)</f>
        <v>#N/A</v>
      </c>
      <c r="AW74" s="11" t="e">
        <f>IF(ISBLANK(DataBase_Sistema!AW27),#N/A,DataBase_Sistema!AW27)</f>
        <v>#N/A</v>
      </c>
      <c r="AX74" s="11" t="s">
        <v>129</v>
      </c>
      <c r="AY74" s="2" t="e">
        <f>IF(ISBLANK(DataBase_Sistema!AX27),#N/A,DataBase_Sistema!AX27)</f>
        <v>#N/A</v>
      </c>
      <c r="AZ74" s="11" t="s">
        <v>129</v>
      </c>
      <c r="BA74" s="11" t="s">
        <v>129</v>
      </c>
      <c r="BB74" s="26"/>
      <c r="BC74" s="9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</row>
    <row r="75" spans="1:71" ht="15" thickBot="1" x14ac:dyDescent="0.4">
      <c r="A75" s="34">
        <v>67</v>
      </c>
      <c r="B75" s="29">
        <f>IF(ISBLANK(DataBase_Sistema!F28),#N/A,DataBase_Sistema!F28)</f>
        <v>44169</v>
      </c>
      <c r="C75" s="1">
        <f>IF(ISBLANK(DataBase_Sistema!P28),#N/A,DataBase_Sistema!P28)</f>
        <v>12148</v>
      </c>
      <c r="D75" s="1">
        <f>IF(ISBLANK(DataBase_Sistema!Q28),#N/A,DataBase_Sistema!Q28)</f>
        <v>4528</v>
      </c>
      <c r="E75" s="1">
        <f>IF(ISBLANK(DataBase_Sistema!R28),#N/A,DataBase_Sistema!R28)</f>
        <v>11077</v>
      </c>
      <c r="F75" s="1">
        <f>IF(ISBLANK(DataBase_Sistema!S28),#N/A,DataBase_Sistema!S28)</f>
        <v>8062</v>
      </c>
      <c r="G75" s="51">
        <f t="shared" si="105"/>
        <v>33</v>
      </c>
      <c r="H75" s="25">
        <f t="shared" si="106"/>
        <v>162</v>
      </c>
      <c r="I75" s="10" t="str">
        <f>IF(ISBLANK(DataBase_Sistema!T28),#N/A,DataBase_Sistema!T28)</f>
        <v>63726,06</v>
      </c>
      <c r="J75" s="10">
        <f>IF(ISBLANK(DataBase_Sistema!U28),#N/A,DataBase_Sistema!U28)</f>
        <v>63720</v>
      </c>
      <c r="K75" s="58">
        <f t="shared" si="107"/>
        <v>501.05999999999767</v>
      </c>
      <c r="L75" s="17">
        <f t="shared" si="108"/>
        <v>3.0929629629629485</v>
      </c>
      <c r="M75" s="18">
        <f t="shared" si="109"/>
        <v>2.9824999999999862</v>
      </c>
      <c r="N75" s="5">
        <f>IF(ISBLANK(DataBase_Sistema!V28),#N/A,DataBase_Sistema!V28)</f>
        <v>60</v>
      </c>
      <c r="O75" s="5">
        <f>IF(ISBLANK(DataBase_Sistema!W28),#N/A,DataBase_Sistema!W28)</f>
        <v>125</v>
      </c>
      <c r="P75" s="5" t="str">
        <f>IF(ISBLANK(DataBase_Sistema!X28),#N/A,DataBase_Sistema!X28)</f>
        <v>6,6</v>
      </c>
      <c r="Q75" s="5">
        <f>IF(ISBLANK(DataBase_Sistema!Y28),#N/A,DataBase_Sistema!Y28)</f>
        <v>833</v>
      </c>
      <c r="R75" s="5" t="str">
        <f>IF(ISBLANK(DataBase_Sistema!Z28),#N/A,DataBase_Sistema!Z28)</f>
        <v>6,3</v>
      </c>
      <c r="S75" s="5">
        <f>IF(ISBLANK(DataBase_Sistema!AA28),#N/A,DataBase_Sistema!AA28)</f>
        <v>40</v>
      </c>
      <c r="T75" s="5">
        <f>IF(ISBLANK(DataBase_Sistema!AB28),#N/A,DataBase_Sistema!AB28)</f>
        <v>15</v>
      </c>
      <c r="U75" s="5" t="str">
        <f>IF(ISBLANK(DataBase_Sistema!AG28),#N/A,DataBase_Sistema!AG28)</f>
        <v>0,076</v>
      </c>
      <c r="V75" s="5"/>
      <c r="W75" s="5">
        <f>IF(ISBLANK(DataBase_Sistema!AH28),#N/A,DataBase_Sistema!AH28)</f>
        <v>40</v>
      </c>
      <c r="X75" s="5">
        <f>IF(ISBLANK(DataBase_Sistema!AC28),#N/A,DataBase_Sistema!AC28)</f>
        <v>36</v>
      </c>
      <c r="Y75" s="5">
        <f>IF(ISBLANK(DataBase_Sistema!AD28),#N/A,DataBase_Sistema!AD28)</f>
        <v>36</v>
      </c>
      <c r="Z75" s="5">
        <f t="shared" si="110"/>
        <v>0</v>
      </c>
      <c r="AA75" s="5">
        <f>IF(ISBLANK(DataBase_Sistema!AE28),#N/A,DataBase_Sistema!AE28)</f>
        <v>36</v>
      </c>
      <c r="AB75" s="5">
        <f>IF(ISBLANK(DataBase_Sistema!AF28),#N/A,DataBase_Sistema!AF28)</f>
        <v>36</v>
      </c>
      <c r="AC75" s="5">
        <f t="shared" si="111"/>
        <v>0</v>
      </c>
      <c r="AD75" s="19">
        <v>624</v>
      </c>
      <c r="AE75" s="5">
        <f t="shared" si="112"/>
        <v>0.31266143999999851</v>
      </c>
      <c r="AF75" s="19">
        <f t="shared" si="113"/>
        <v>39.8153874184</v>
      </c>
      <c r="AG75" s="19">
        <f t="shared" si="58"/>
        <v>832.80000000000007</v>
      </c>
      <c r="AH75" s="5">
        <f t="shared" si="114"/>
        <v>0.41728276799999808</v>
      </c>
      <c r="AI75" s="7">
        <f t="shared" si="115"/>
        <v>53.863627312000006</v>
      </c>
      <c r="AJ75" s="6">
        <f>IF(ISBLANK(DataBase_Sistema!AI28),#N/A,DataBase_Sistema!AI28)</f>
        <v>38</v>
      </c>
      <c r="AK75" s="6">
        <f>IF(ISBLANK(DataBase_Sistema!AJ28),#N/A,DataBase_Sistema!AJ28)</f>
        <v>36</v>
      </c>
      <c r="AL75" s="6">
        <f>IF(ISBLANK(DataBase_Sistema!AK28),#N/A,DataBase_Sistema!AK28)</f>
        <v>38</v>
      </c>
      <c r="AM75" s="6">
        <f>IF(ISBLANK(DataBase_Sistema!AL28),#N/A,DataBase_Sistema!AL28)</f>
        <v>34</v>
      </c>
      <c r="AN75" s="2">
        <f>IF(ISBLANK(DataBase_Sistema!AM28),#N/A,DataBase_Sistema!AM28)</f>
        <v>0</v>
      </c>
      <c r="AO75" s="2">
        <f>IF(ISBLANK(DataBase_Sistema!AN28),#N/A,DataBase_Sistema!AN28)</f>
        <v>0</v>
      </c>
      <c r="AP75" s="2">
        <f>IF(ISBLANK(DataBase_Sistema!AO28),#N/A,DataBase_Sistema!AO28)</f>
        <v>38</v>
      </c>
      <c r="AQ75" s="2">
        <f>IF(ISBLANK(DataBase_Sistema!AP28),#N/A,DataBase_Sistema!AP28)</f>
        <v>32</v>
      </c>
      <c r="AR75" s="11">
        <f>IF(ISBLANK(DataBase_Sistema!AS28),#N/A,DataBase_Sistema!AS28)</f>
        <v>0</v>
      </c>
      <c r="AS75" s="11">
        <f>IF(ISBLANK(DataBase_Sistema!AT28),#N/A,DataBase_Sistema!AT28)</f>
        <v>0</v>
      </c>
      <c r="AT75" s="11">
        <f>IF(ISBLANK(DataBase_Sistema!AU28),#N/A,DataBase_Sistema!AU28)</f>
        <v>32</v>
      </c>
      <c r="AU75" s="11">
        <f>IF(ISBLANK(DataBase_Sistema!AV28),#N/A,DataBase_Sistema!AV28)</f>
        <v>34</v>
      </c>
      <c r="AV75" s="11" t="e">
        <f>IF(ISBLANK(DataBase_Sistema!AQ28),#N/A,DataBase_Sistema!AQ28)</f>
        <v>#N/A</v>
      </c>
      <c r="AW75" s="11" t="e">
        <f>IF(ISBLANK(DataBase_Sistema!AW28),#N/A,DataBase_Sistema!AW28)</f>
        <v>#N/A</v>
      </c>
      <c r="AX75" s="11" t="s">
        <v>129</v>
      </c>
      <c r="AY75" s="2" t="e">
        <f>IF(ISBLANK(DataBase_Sistema!AX28),#N/A,DataBase_Sistema!AX28)</f>
        <v>#N/A</v>
      </c>
      <c r="AZ75" s="11" t="s">
        <v>129</v>
      </c>
      <c r="BA75" s="11" t="s">
        <v>129</v>
      </c>
      <c r="BB75" s="26"/>
      <c r="BC75" s="9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</row>
    <row r="76" spans="1:71" ht="15" thickBot="1" x14ac:dyDescent="0.4">
      <c r="A76" s="34">
        <v>68</v>
      </c>
      <c r="B76" s="29">
        <f>IF(ISBLANK(DataBase_Sistema!F29),#N/A,DataBase_Sistema!F29)</f>
        <v>44195</v>
      </c>
      <c r="C76" s="1">
        <f>IF(ISBLANK(DataBase_Sistema!P29),#N/A,DataBase_Sistema!P29)</f>
        <v>12440</v>
      </c>
      <c r="D76" s="1">
        <f>IF(ISBLANK(DataBase_Sistema!Q29),#N/A,DataBase_Sistema!Q29)</f>
        <v>4616</v>
      </c>
      <c r="E76" s="1">
        <f>IF(ISBLANK(DataBase_Sistema!R29),#N/A,DataBase_Sistema!R29)</f>
        <v>11369</v>
      </c>
      <c r="F76" s="1">
        <f>IF(ISBLANK(DataBase_Sistema!S29),#N/A,DataBase_Sistema!S29)</f>
        <v>8354</v>
      </c>
      <c r="G76" s="51">
        <f t="shared" si="105"/>
        <v>88</v>
      </c>
      <c r="H76" s="25">
        <f t="shared" si="106"/>
        <v>292</v>
      </c>
      <c r="I76" s="10" t="str">
        <f>IF(ISBLANK(DataBase_Sistema!T29),#N/A,DataBase_Sistema!T29)</f>
        <v>65078,05</v>
      </c>
      <c r="J76" s="10" t="str">
        <f>IF(ISBLANK(DataBase_Sistema!U29),#N/A,DataBase_Sistema!U29)</f>
        <v>65078,05</v>
      </c>
      <c r="K76" s="58">
        <f t="shared" si="107"/>
        <v>1351.9900000000052</v>
      </c>
      <c r="L76" s="17">
        <f t="shared" si="108"/>
        <v>4.6301027397260457</v>
      </c>
      <c r="M76" s="18">
        <f t="shared" si="109"/>
        <v>2.1666506410256496</v>
      </c>
      <c r="N76" s="5">
        <f>IF(ISBLANK(DataBase_Sistema!V29),#N/A,DataBase_Sistema!V29)</f>
        <v>50</v>
      </c>
      <c r="O76" s="5">
        <f>IF(ISBLANK(DataBase_Sistema!W29),#N/A,DataBase_Sistema!W29)</f>
        <v>100</v>
      </c>
      <c r="P76" s="5" t="str">
        <f>IF(ISBLANK(DataBase_Sistema!X29),#N/A,DataBase_Sistema!X29)</f>
        <v>5,8</v>
      </c>
      <c r="Q76" s="5">
        <f>IF(ISBLANK(DataBase_Sistema!Y29),#N/A,DataBase_Sistema!Y29)</f>
        <v>81</v>
      </c>
      <c r="R76" s="5" t="str">
        <f>IF(ISBLANK(DataBase_Sistema!Z29),#N/A,DataBase_Sistema!Z29)</f>
        <v>5,7</v>
      </c>
      <c r="S76" s="5">
        <f>IF(ISBLANK(DataBase_Sistema!AA29),#N/A,DataBase_Sistema!AA29)</f>
        <v>38</v>
      </c>
      <c r="T76" s="5">
        <f>IF(ISBLANK(DataBase_Sistema!AB29),#N/A,DataBase_Sistema!AB29)</f>
        <v>15</v>
      </c>
      <c r="U76" s="5" t="str">
        <f>IF(ISBLANK(DataBase_Sistema!AG29),#N/A,DataBase_Sistema!AG29)</f>
        <v>0,075</v>
      </c>
      <c r="V76" s="5"/>
      <c r="W76" s="5">
        <f>IF(ISBLANK(DataBase_Sistema!AH29),#N/A,DataBase_Sistema!AH29)</f>
        <v>40</v>
      </c>
      <c r="X76" s="5">
        <f>IF(ISBLANK(DataBase_Sistema!AC29),#N/A,DataBase_Sistema!AC29)</f>
        <v>32</v>
      </c>
      <c r="Y76" s="5">
        <f>IF(ISBLANK(DataBase_Sistema!AD29),#N/A,DataBase_Sistema!AD29)</f>
        <v>32</v>
      </c>
      <c r="Z76" s="5">
        <f t="shared" si="110"/>
        <v>0</v>
      </c>
      <c r="AA76" s="5">
        <f>IF(ISBLANK(DataBase_Sistema!AE29),#N/A,DataBase_Sistema!AE29)</f>
        <v>32</v>
      </c>
      <c r="AB76" s="5">
        <f>IF(ISBLANK(DataBase_Sistema!AF29),#N/A,DataBase_Sistema!AF29)</f>
        <v>32</v>
      </c>
      <c r="AC76" s="5">
        <f t="shared" si="111"/>
        <v>0</v>
      </c>
      <c r="AD76" s="19">
        <v>625</v>
      </c>
      <c r="AE76" s="5">
        <f t="shared" si="112"/>
        <v>0.84499375000000321</v>
      </c>
      <c r="AF76" s="19">
        <f t="shared" si="113"/>
        <v>40.660381168400001</v>
      </c>
      <c r="AG76" s="19">
        <f t="shared" si="58"/>
        <v>832.80000000000007</v>
      </c>
      <c r="AH76" s="5">
        <f t="shared" si="114"/>
        <v>1.1259372720000045</v>
      </c>
      <c r="AI76" s="7">
        <f t="shared" si="115"/>
        <v>54.989564584000007</v>
      </c>
      <c r="AJ76" s="6">
        <f>IF(ISBLANK(DataBase_Sistema!AI29),#N/A,DataBase_Sistema!AI29)</f>
        <v>40</v>
      </c>
      <c r="AK76" s="6">
        <f>IF(ISBLANK(DataBase_Sistema!AJ29),#N/A,DataBase_Sistema!AJ29)</f>
        <v>38</v>
      </c>
      <c r="AL76" s="6">
        <f>IF(ISBLANK(DataBase_Sistema!AK29),#N/A,DataBase_Sistema!AK29)</f>
        <v>38</v>
      </c>
      <c r="AM76" s="6">
        <f>IF(ISBLANK(DataBase_Sistema!AL29),#N/A,DataBase_Sistema!AL29)</f>
        <v>36</v>
      </c>
      <c r="AN76" s="2">
        <f>IF(ISBLANK(DataBase_Sistema!AM29),#N/A,DataBase_Sistema!AM29)</f>
        <v>0</v>
      </c>
      <c r="AO76" s="2">
        <f>IF(ISBLANK(DataBase_Sistema!AN29),#N/A,DataBase_Sistema!AN29)</f>
        <v>0</v>
      </c>
      <c r="AP76" s="2">
        <f>IF(ISBLANK(DataBase_Sistema!AO29),#N/A,DataBase_Sistema!AO29)</f>
        <v>36</v>
      </c>
      <c r="AQ76" s="2">
        <f>IF(ISBLANK(DataBase_Sistema!AP29),#N/A,DataBase_Sistema!AP29)</f>
        <v>36</v>
      </c>
      <c r="AR76" s="11">
        <f>IF(ISBLANK(DataBase_Sistema!AS29),#N/A,DataBase_Sistema!AS29)</f>
        <v>0</v>
      </c>
      <c r="AS76" s="11">
        <f>IF(ISBLANK(DataBase_Sistema!AT29),#N/A,DataBase_Sistema!AT29)</f>
        <v>0</v>
      </c>
      <c r="AT76" s="11">
        <f>IF(ISBLANK(DataBase_Sistema!AU29),#N/A,DataBase_Sistema!AU29)</f>
        <v>36</v>
      </c>
      <c r="AU76" s="11">
        <f>IF(ISBLANK(DataBase_Sistema!AV29),#N/A,DataBase_Sistema!AV29)</f>
        <v>38</v>
      </c>
      <c r="AV76" s="11" t="e">
        <f>IF(ISBLANK(DataBase_Sistema!AQ29),#N/A,DataBase_Sistema!AQ29)</f>
        <v>#N/A</v>
      </c>
      <c r="AW76" s="11" t="e">
        <f>IF(ISBLANK(DataBase_Sistema!AW29),#N/A,DataBase_Sistema!AW29)</f>
        <v>#N/A</v>
      </c>
      <c r="AX76" s="11" t="s">
        <v>129</v>
      </c>
      <c r="AY76" s="2" t="e">
        <f>IF(ISBLANK(DataBase_Sistema!AX29),#N/A,DataBase_Sistema!AX29)</f>
        <v>#N/A</v>
      </c>
      <c r="AZ76" s="11" t="s">
        <v>129</v>
      </c>
      <c r="BA76" s="11" t="s">
        <v>129</v>
      </c>
      <c r="BB76" s="26"/>
      <c r="BC76" s="9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</row>
    <row r="77" spans="1:71" ht="15" thickBot="1" x14ac:dyDescent="0.4">
      <c r="A77" s="34">
        <v>69</v>
      </c>
      <c r="B77" s="29" t="e">
        <f>IF(ISBLANK(DataBase_Sistema!F30),#N/A,DataBase_Sistema!F30)</f>
        <v>#N/A</v>
      </c>
      <c r="C77" s="1" t="e">
        <f>IF(ISBLANK(DataBase_Sistema!P30),#N/A,DataBase_Sistema!P30)</f>
        <v>#N/A</v>
      </c>
      <c r="D77" s="1" t="e">
        <f>IF(ISBLANK(DataBase_Sistema!Q30),#N/A,DataBase_Sistema!Q30)</f>
        <v>#N/A</v>
      </c>
      <c r="E77" s="1" t="e">
        <f>IF(ISBLANK(DataBase_Sistema!R30),#N/A,DataBase_Sistema!R30)</f>
        <v>#N/A</v>
      </c>
      <c r="F77" s="1" t="e">
        <f>IF(ISBLANK(DataBase_Sistema!S30),#N/A,DataBase_Sistema!S30)</f>
        <v>#N/A</v>
      </c>
      <c r="G77" s="51" t="e">
        <f t="shared" si="105"/>
        <v>#N/A</v>
      </c>
      <c r="H77" s="25" t="e">
        <f t="shared" si="106"/>
        <v>#N/A</v>
      </c>
      <c r="I77" s="10" t="e">
        <f>IF(ISBLANK(DataBase_Sistema!T30),#N/A,DataBase_Sistema!T30)</f>
        <v>#N/A</v>
      </c>
      <c r="J77" s="10" t="e">
        <f>IF(ISBLANK(DataBase_Sistema!U30),#N/A,DataBase_Sistema!U30)</f>
        <v>#N/A</v>
      </c>
      <c r="K77" s="58" t="e">
        <f t="shared" si="107"/>
        <v>#N/A</v>
      </c>
      <c r="L77" s="17" t="e">
        <f t="shared" si="108"/>
        <v>#N/A</v>
      </c>
      <c r="M77" s="18" t="e">
        <f t="shared" si="109"/>
        <v>#N/A</v>
      </c>
      <c r="N77" s="5" t="e">
        <f>IF(ISBLANK(DataBase_Sistema!V30),#N/A,DataBase_Sistema!V30)</f>
        <v>#N/A</v>
      </c>
      <c r="O77" s="5" t="e">
        <f>IF(ISBLANK(DataBase_Sistema!W30),#N/A,DataBase_Sistema!W30)</f>
        <v>#N/A</v>
      </c>
      <c r="P77" s="5" t="e">
        <f>IF(ISBLANK(DataBase_Sistema!X30),#N/A,DataBase_Sistema!X30)</f>
        <v>#N/A</v>
      </c>
      <c r="Q77" s="5" t="e">
        <f>IF(ISBLANK(DataBase_Sistema!Y30),#N/A,DataBase_Sistema!Y30)</f>
        <v>#N/A</v>
      </c>
      <c r="R77" s="5" t="e">
        <f>IF(ISBLANK(DataBase_Sistema!Z30),#N/A,DataBase_Sistema!Z30)</f>
        <v>#N/A</v>
      </c>
      <c r="S77" s="5" t="e">
        <f>IF(ISBLANK(DataBase_Sistema!AA30),#N/A,DataBase_Sistema!AA30)</f>
        <v>#N/A</v>
      </c>
      <c r="T77" s="5" t="e">
        <f>IF(ISBLANK(DataBase_Sistema!AB30),#N/A,DataBase_Sistema!AB30)</f>
        <v>#N/A</v>
      </c>
      <c r="U77" s="5" t="e">
        <f>IF(ISBLANK(DataBase_Sistema!AG30),#N/A,DataBase_Sistema!AG30)</f>
        <v>#N/A</v>
      </c>
      <c r="V77" s="5"/>
      <c r="W77" s="5" t="e">
        <f>IF(ISBLANK(DataBase_Sistema!AH30),#N/A,DataBase_Sistema!AH30)</f>
        <v>#N/A</v>
      </c>
      <c r="X77" s="5" t="e">
        <f>IF(ISBLANK(DataBase_Sistema!AC30),#N/A,DataBase_Sistema!AC30)</f>
        <v>#N/A</v>
      </c>
      <c r="Y77" s="5" t="e">
        <f>IF(ISBLANK(DataBase_Sistema!AD30),#N/A,DataBase_Sistema!AD30)</f>
        <v>#N/A</v>
      </c>
      <c r="Z77" s="5" t="e">
        <f t="shared" si="110"/>
        <v>#N/A</v>
      </c>
      <c r="AA77" s="5" t="e">
        <f>IF(ISBLANK(DataBase_Sistema!AE30),#N/A,DataBase_Sistema!AE30)</f>
        <v>#N/A</v>
      </c>
      <c r="AB77" s="5" t="e">
        <f>IF(ISBLANK(DataBase_Sistema!AF30),#N/A,DataBase_Sistema!AF30)</f>
        <v>#N/A</v>
      </c>
      <c r="AC77" s="5" t="e">
        <f t="shared" si="111"/>
        <v>#N/A</v>
      </c>
      <c r="AD77" s="19">
        <v>626</v>
      </c>
      <c r="AE77" s="5" t="e">
        <f t="shared" si="112"/>
        <v>#N/A</v>
      </c>
      <c r="AF77" s="19" t="e">
        <f t="shared" si="113"/>
        <v>#N/A</v>
      </c>
      <c r="AG77" s="19">
        <f t="shared" si="58"/>
        <v>832.80000000000007</v>
      </c>
      <c r="AH77" s="5" t="e">
        <f t="shared" si="114"/>
        <v>#N/A</v>
      </c>
      <c r="AI77" s="7" t="e">
        <f t="shared" si="115"/>
        <v>#N/A</v>
      </c>
      <c r="AJ77" s="6" t="e">
        <f>IF(ISBLANK(DataBase_Sistema!AI30),#N/A,DataBase_Sistema!AI30)</f>
        <v>#N/A</v>
      </c>
      <c r="AK77" s="6" t="e">
        <f>IF(ISBLANK(DataBase_Sistema!AJ30),#N/A,DataBase_Sistema!AJ30)</f>
        <v>#N/A</v>
      </c>
      <c r="AL77" s="6" t="e">
        <f>IF(ISBLANK(DataBase_Sistema!AK30),#N/A,DataBase_Sistema!AK30)</f>
        <v>#N/A</v>
      </c>
      <c r="AM77" s="6" t="e">
        <f>IF(ISBLANK(DataBase_Sistema!AL30),#N/A,DataBase_Sistema!AL30)</f>
        <v>#N/A</v>
      </c>
      <c r="AN77" s="2" t="e">
        <f>IF(ISBLANK(DataBase_Sistema!AM30),#N/A,DataBase_Sistema!AM30)</f>
        <v>#N/A</v>
      </c>
      <c r="AO77" s="2" t="e">
        <f>IF(ISBLANK(DataBase_Sistema!AN30),#N/A,DataBase_Sistema!AN30)</f>
        <v>#N/A</v>
      </c>
      <c r="AP77" s="2" t="e">
        <f>IF(ISBLANK(DataBase_Sistema!AO30),#N/A,DataBase_Sistema!AO30)</f>
        <v>#N/A</v>
      </c>
      <c r="AQ77" s="2" t="e">
        <f>IF(ISBLANK(DataBase_Sistema!AP30),#N/A,DataBase_Sistema!AP30)</f>
        <v>#N/A</v>
      </c>
      <c r="AR77" s="11" t="e">
        <f>IF(ISBLANK(DataBase_Sistema!AS30),#N/A,DataBase_Sistema!AS30)</f>
        <v>#N/A</v>
      </c>
      <c r="AS77" s="11" t="e">
        <f>IF(ISBLANK(DataBase_Sistema!AT30),#N/A,DataBase_Sistema!AT30)</f>
        <v>#N/A</v>
      </c>
      <c r="AT77" s="11" t="e">
        <f>IF(ISBLANK(DataBase_Sistema!AU30),#N/A,DataBase_Sistema!AU30)</f>
        <v>#N/A</v>
      </c>
      <c r="AU77" s="11" t="e">
        <f>IF(ISBLANK(DataBase_Sistema!AV30),#N/A,DataBase_Sistema!AV30)</f>
        <v>#N/A</v>
      </c>
      <c r="AV77" s="11" t="e">
        <f>IF(ISBLANK(DataBase_Sistema!AQ30),#N/A,DataBase_Sistema!AQ30)</f>
        <v>#N/A</v>
      </c>
      <c r="AW77" s="11" t="e">
        <f>IF(ISBLANK(DataBase_Sistema!AW30),#N/A,DataBase_Sistema!AW30)</f>
        <v>#N/A</v>
      </c>
      <c r="AX77" s="11" t="s">
        <v>129</v>
      </c>
      <c r="AY77" s="2" t="e">
        <f>IF(ISBLANK(DataBase_Sistema!AX30),#N/A,DataBase_Sistema!AX30)</f>
        <v>#N/A</v>
      </c>
      <c r="AZ77" s="11" t="s">
        <v>129</v>
      </c>
      <c r="BA77" s="11" t="s">
        <v>129</v>
      </c>
      <c r="BB77" s="26"/>
      <c r="BC77" s="9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</row>
    <row r="78" spans="1:71" ht="15" thickBot="1" x14ac:dyDescent="0.4">
      <c r="A78" s="34">
        <v>70</v>
      </c>
      <c r="B78" s="29" t="e">
        <f>IF(ISBLANK(DataBase_Sistema!F31),#N/A,DataBase_Sistema!F31)</f>
        <v>#N/A</v>
      </c>
      <c r="C78" s="1" t="e">
        <f>IF(ISBLANK(DataBase_Sistema!P31),#N/A,DataBase_Sistema!P31)</f>
        <v>#N/A</v>
      </c>
      <c r="D78" s="1" t="e">
        <f>IF(ISBLANK(DataBase_Sistema!Q31),#N/A,DataBase_Sistema!Q31)</f>
        <v>#N/A</v>
      </c>
      <c r="E78" s="1" t="e">
        <f>IF(ISBLANK(DataBase_Sistema!R31),#N/A,DataBase_Sistema!R31)</f>
        <v>#N/A</v>
      </c>
      <c r="F78" s="1" t="e">
        <f>IF(ISBLANK(DataBase_Sistema!S31),#N/A,DataBase_Sistema!S31)</f>
        <v>#N/A</v>
      </c>
      <c r="G78" s="51" t="e">
        <f t="shared" si="105"/>
        <v>#N/A</v>
      </c>
      <c r="H78" s="25" t="e">
        <f t="shared" si="106"/>
        <v>#N/A</v>
      </c>
      <c r="I78" s="10" t="e">
        <f>IF(ISBLANK(DataBase_Sistema!T31),#N/A,DataBase_Sistema!T31)</f>
        <v>#N/A</v>
      </c>
      <c r="J78" s="10" t="e">
        <f>IF(ISBLANK(DataBase_Sistema!U31),#N/A,DataBase_Sistema!U31)</f>
        <v>#N/A</v>
      </c>
      <c r="K78" s="58" t="e">
        <f t="shared" si="107"/>
        <v>#N/A</v>
      </c>
      <c r="L78" s="17" t="e">
        <f t="shared" si="108"/>
        <v>#N/A</v>
      </c>
      <c r="M78" s="18" t="e">
        <f t="shared" si="109"/>
        <v>#N/A</v>
      </c>
      <c r="N78" s="5" t="e">
        <f>IF(ISBLANK(DataBase_Sistema!V31),#N/A,DataBase_Sistema!V31)</f>
        <v>#N/A</v>
      </c>
      <c r="O78" s="5" t="e">
        <f>IF(ISBLANK(DataBase_Sistema!W31),#N/A,DataBase_Sistema!W31)</f>
        <v>#N/A</v>
      </c>
      <c r="P78" s="5" t="e">
        <f>IF(ISBLANK(DataBase_Sistema!X31),#N/A,DataBase_Sistema!X31)</f>
        <v>#N/A</v>
      </c>
      <c r="Q78" s="5" t="e">
        <f>IF(ISBLANK(DataBase_Sistema!Y31),#N/A,DataBase_Sistema!Y31)</f>
        <v>#N/A</v>
      </c>
      <c r="R78" s="5" t="e">
        <f>IF(ISBLANK(DataBase_Sistema!Z31),#N/A,DataBase_Sistema!Z31)</f>
        <v>#N/A</v>
      </c>
      <c r="S78" s="5" t="e">
        <f>IF(ISBLANK(DataBase_Sistema!AA31),#N/A,DataBase_Sistema!AA31)</f>
        <v>#N/A</v>
      </c>
      <c r="T78" s="5" t="e">
        <f>IF(ISBLANK(DataBase_Sistema!AB31),#N/A,DataBase_Sistema!AB31)</f>
        <v>#N/A</v>
      </c>
      <c r="U78" s="5" t="e">
        <f>IF(ISBLANK(DataBase_Sistema!AG31),#N/A,DataBase_Sistema!AG31)</f>
        <v>#N/A</v>
      </c>
      <c r="V78" s="5"/>
      <c r="W78" s="5" t="e">
        <f>IF(ISBLANK(DataBase_Sistema!AH31),#N/A,DataBase_Sistema!AH31)</f>
        <v>#N/A</v>
      </c>
      <c r="X78" s="5" t="e">
        <f>IF(ISBLANK(DataBase_Sistema!AC31),#N/A,DataBase_Sistema!AC31)</f>
        <v>#N/A</v>
      </c>
      <c r="Y78" s="5" t="e">
        <f>IF(ISBLANK(DataBase_Sistema!AD31),#N/A,DataBase_Sistema!AD31)</f>
        <v>#N/A</v>
      </c>
      <c r="Z78" s="5" t="e">
        <f t="shared" si="110"/>
        <v>#N/A</v>
      </c>
      <c r="AA78" s="5" t="e">
        <f>IF(ISBLANK(DataBase_Sistema!AE31),#N/A,DataBase_Sistema!AE31)</f>
        <v>#N/A</v>
      </c>
      <c r="AB78" s="5" t="e">
        <f>IF(ISBLANK(DataBase_Sistema!AF31),#N/A,DataBase_Sistema!AF31)</f>
        <v>#N/A</v>
      </c>
      <c r="AC78" s="5" t="e">
        <f t="shared" si="111"/>
        <v>#N/A</v>
      </c>
      <c r="AD78" s="19">
        <v>627</v>
      </c>
      <c r="AE78" s="5" t="e">
        <f t="shared" si="112"/>
        <v>#N/A</v>
      </c>
      <c r="AF78" s="19" t="e">
        <f t="shared" si="113"/>
        <v>#N/A</v>
      </c>
      <c r="AG78" s="19">
        <f t="shared" si="58"/>
        <v>832.80000000000007</v>
      </c>
      <c r="AH78" s="5" t="e">
        <f t="shared" si="114"/>
        <v>#N/A</v>
      </c>
      <c r="AI78" s="7" t="e">
        <f t="shared" si="115"/>
        <v>#N/A</v>
      </c>
      <c r="AJ78" s="6" t="e">
        <f>IF(ISBLANK(DataBase_Sistema!AI31),#N/A,DataBase_Sistema!AI31)</f>
        <v>#N/A</v>
      </c>
      <c r="AK78" s="6" t="e">
        <f>IF(ISBLANK(DataBase_Sistema!AJ31),#N/A,DataBase_Sistema!AJ31)</f>
        <v>#N/A</v>
      </c>
      <c r="AL78" s="6" t="e">
        <f>IF(ISBLANK(DataBase_Sistema!AK31),#N/A,DataBase_Sistema!AK31)</f>
        <v>#N/A</v>
      </c>
      <c r="AM78" s="6" t="e">
        <f>IF(ISBLANK(DataBase_Sistema!AL31),#N/A,DataBase_Sistema!AL31)</f>
        <v>#N/A</v>
      </c>
      <c r="AN78" s="2" t="e">
        <f>IF(ISBLANK(DataBase_Sistema!AM31),#N/A,DataBase_Sistema!AM31)</f>
        <v>#N/A</v>
      </c>
      <c r="AO78" s="2" t="e">
        <f>IF(ISBLANK(DataBase_Sistema!AN31),#N/A,DataBase_Sistema!AN31)</f>
        <v>#N/A</v>
      </c>
      <c r="AP78" s="2" t="e">
        <f>IF(ISBLANK(DataBase_Sistema!AO31),#N/A,DataBase_Sistema!AO31)</f>
        <v>#N/A</v>
      </c>
      <c r="AQ78" s="2" t="e">
        <f>IF(ISBLANK(DataBase_Sistema!AP31),#N/A,DataBase_Sistema!AP31)</f>
        <v>#N/A</v>
      </c>
      <c r="AR78" s="11" t="e">
        <f>IF(ISBLANK(DataBase_Sistema!AS31),#N/A,DataBase_Sistema!AS31)</f>
        <v>#N/A</v>
      </c>
      <c r="AS78" s="11" t="e">
        <f>IF(ISBLANK(DataBase_Sistema!AT31),#N/A,DataBase_Sistema!AT31)</f>
        <v>#N/A</v>
      </c>
      <c r="AT78" s="11" t="e">
        <f>IF(ISBLANK(DataBase_Sistema!AU31),#N/A,DataBase_Sistema!AU31)</f>
        <v>#N/A</v>
      </c>
      <c r="AU78" s="11" t="e">
        <f>IF(ISBLANK(DataBase_Sistema!AV31),#N/A,DataBase_Sistema!AV31)</f>
        <v>#N/A</v>
      </c>
      <c r="AV78" s="11" t="e">
        <f>IF(ISBLANK(DataBase_Sistema!AQ31),#N/A,DataBase_Sistema!AQ31)</f>
        <v>#N/A</v>
      </c>
      <c r="AW78" s="11" t="e">
        <f>IF(ISBLANK(DataBase_Sistema!AW31),#N/A,DataBase_Sistema!AW31)</f>
        <v>#N/A</v>
      </c>
      <c r="AX78" s="11" t="s">
        <v>129</v>
      </c>
      <c r="AY78" s="2" t="e">
        <f>IF(ISBLANK(DataBase_Sistema!AX31),#N/A,DataBase_Sistema!AX31)</f>
        <v>#N/A</v>
      </c>
      <c r="AZ78" s="11" t="s">
        <v>129</v>
      </c>
      <c r="BA78" s="11" t="s">
        <v>129</v>
      </c>
      <c r="BB78" s="26"/>
      <c r="BC78" s="9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</row>
    <row r="79" spans="1:71" ht="15" thickBot="1" x14ac:dyDescent="0.4">
      <c r="A79" s="34">
        <v>71</v>
      </c>
      <c r="B79" s="29" t="e">
        <f>IF(ISBLANK(DataBase_Sistema!F32),#N/A,DataBase_Sistema!F32)</f>
        <v>#N/A</v>
      </c>
      <c r="C79" s="1" t="e">
        <f>IF(ISBLANK(DataBase_Sistema!P32),#N/A,DataBase_Sistema!P32)</f>
        <v>#N/A</v>
      </c>
      <c r="D79" s="1" t="e">
        <f>IF(ISBLANK(DataBase_Sistema!Q32),#N/A,DataBase_Sistema!Q32)</f>
        <v>#N/A</v>
      </c>
      <c r="E79" s="1" t="e">
        <f>IF(ISBLANK(DataBase_Sistema!R32),#N/A,DataBase_Sistema!R32)</f>
        <v>#N/A</v>
      </c>
      <c r="F79" s="1" t="e">
        <f>IF(ISBLANK(DataBase_Sistema!S32),#N/A,DataBase_Sistema!S32)</f>
        <v>#N/A</v>
      </c>
      <c r="G79" s="51" t="e">
        <f t="shared" si="105"/>
        <v>#N/A</v>
      </c>
      <c r="H79" s="25" t="e">
        <f t="shared" si="106"/>
        <v>#N/A</v>
      </c>
      <c r="I79" s="10" t="e">
        <f>IF(ISBLANK(DataBase_Sistema!T32),#N/A,DataBase_Sistema!T32)</f>
        <v>#N/A</v>
      </c>
      <c r="J79" s="10" t="e">
        <f>IF(ISBLANK(DataBase_Sistema!U32),#N/A,DataBase_Sistema!U32)</f>
        <v>#N/A</v>
      </c>
      <c r="K79" s="58" t="e">
        <f t="shared" si="107"/>
        <v>#N/A</v>
      </c>
      <c r="L79" s="17" t="e">
        <f t="shared" si="108"/>
        <v>#N/A</v>
      </c>
      <c r="M79" s="18" t="e">
        <f t="shared" si="109"/>
        <v>#N/A</v>
      </c>
      <c r="N79" s="5" t="e">
        <f>IF(ISBLANK(DataBase_Sistema!V32),#N/A,DataBase_Sistema!V32)</f>
        <v>#N/A</v>
      </c>
      <c r="O79" s="5" t="e">
        <f>IF(ISBLANK(DataBase_Sistema!W32),#N/A,DataBase_Sistema!W32)</f>
        <v>#N/A</v>
      </c>
      <c r="P79" s="5" t="e">
        <f>IF(ISBLANK(DataBase_Sistema!X32),#N/A,DataBase_Sistema!X32)</f>
        <v>#N/A</v>
      </c>
      <c r="Q79" s="5" t="e">
        <f>IF(ISBLANK(DataBase_Sistema!Y32),#N/A,DataBase_Sistema!Y32)</f>
        <v>#N/A</v>
      </c>
      <c r="R79" s="5" t="e">
        <f>IF(ISBLANK(DataBase_Sistema!Z32),#N/A,DataBase_Sistema!Z32)</f>
        <v>#N/A</v>
      </c>
      <c r="S79" s="5" t="e">
        <f>IF(ISBLANK(DataBase_Sistema!AA32),#N/A,DataBase_Sistema!AA32)</f>
        <v>#N/A</v>
      </c>
      <c r="T79" s="5" t="e">
        <f>IF(ISBLANK(DataBase_Sistema!AB32),#N/A,DataBase_Sistema!AB32)</f>
        <v>#N/A</v>
      </c>
      <c r="U79" s="5" t="e">
        <f>IF(ISBLANK(DataBase_Sistema!AG32),#N/A,DataBase_Sistema!AG32)</f>
        <v>#N/A</v>
      </c>
      <c r="V79" s="5"/>
      <c r="W79" s="5" t="e">
        <f>IF(ISBLANK(DataBase_Sistema!AH32),#N/A,DataBase_Sistema!AH32)</f>
        <v>#N/A</v>
      </c>
      <c r="X79" s="5" t="e">
        <f>IF(ISBLANK(DataBase_Sistema!AC32),#N/A,DataBase_Sistema!AC32)</f>
        <v>#N/A</v>
      </c>
      <c r="Y79" s="5" t="e">
        <f>IF(ISBLANK(DataBase_Sistema!AD32),#N/A,DataBase_Sistema!AD32)</f>
        <v>#N/A</v>
      </c>
      <c r="Z79" s="5" t="e">
        <f t="shared" si="110"/>
        <v>#N/A</v>
      </c>
      <c r="AA79" s="5" t="e">
        <f>IF(ISBLANK(DataBase_Sistema!AE32),#N/A,DataBase_Sistema!AE32)</f>
        <v>#N/A</v>
      </c>
      <c r="AB79" s="5" t="e">
        <f>IF(ISBLANK(DataBase_Sistema!AF32),#N/A,DataBase_Sistema!AF32)</f>
        <v>#N/A</v>
      </c>
      <c r="AC79" s="5" t="e">
        <f t="shared" si="111"/>
        <v>#N/A</v>
      </c>
      <c r="AD79" s="19">
        <v>628</v>
      </c>
      <c r="AE79" s="5" t="e">
        <f t="shared" si="112"/>
        <v>#N/A</v>
      </c>
      <c r="AF79" s="19" t="e">
        <f t="shared" si="113"/>
        <v>#N/A</v>
      </c>
      <c r="AG79" s="19">
        <f t="shared" si="58"/>
        <v>832.80000000000007</v>
      </c>
      <c r="AH79" s="5" t="e">
        <f t="shared" si="114"/>
        <v>#N/A</v>
      </c>
      <c r="AI79" s="7" t="e">
        <f t="shared" si="115"/>
        <v>#N/A</v>
      </c>
      <c r="AJ79" s="6" t="e">
        <f>IF(ISBLANK(DataBase_Sistema!AI32),#N/A,DataBase_Sistema!AI32)</f>
        <v>#N/A</v>
      </c>
      <c r="AK79" s="6" t="e">
        <f>IF(ISBLANK(DataBase_Sistema!AJ32),#N/A,DataBase_Sistema!AJ32)</f>
        <v>#N/A</v>
      </c>
      <c r="AL79" s="6" t="e">
        <f>IF(ISBLANK(DataBase_Sistema!AK32),#N/A,DataBase_Sistema!AK32)</f>
        <v>#N/A</v>
      </c>
      <c r="AM79" s="6" t="e">
        <f>IF(ISBLANK(DataBase_Sistema!AL32),#N/A,DataBase_Sistema!AL32)</f>
        <v>#N/A</v>
      </c>
      <c r="AN79" s="2" t="e">
        <f>IF(ISBLANK(DataBase_Sistema!AM32),#N/A,DataBase_Sistema!AM32)</f>
        <v>#N/A</v>
      </c>
      <c r="AO79" s="2" t="e">
        <f>IF(ISBLANK(DataBase_Sistema!AN32),#N/A,DataBase_Sistema!AN32)</f>
        <v>#N/A</v>
      </c>
      <c r="AP79" s="2" t="e">
        <f>IF(ISBLANK(DataBase_Sistema!AO32),#N/A,DataBase_Sistema!AO32)</f>
        <v>#N/A</v>
      </c>
      <c r="AQ79" s="2" t="e">
        <f>IF(ISBLANK(DataBase_Sistema!AP32),#N/A,DataBase_Sistema!AP32)</f>
        <v>#N/A</v>
      </c>
      <c r="AR79" s="11" t="e">
        <f>IF(ISBLANK(DataBase_Sistema!AS32),#N/A,DataBase_Sistema!AS32)</f>
        <v>#N/A</v>
      </c>
      <c r="AS79" s="11" t="e">
        <f>IF(ISBLANK(DataBase_Sistema!AT32),#N/A,DataBase_Sistema!AT32)</f>
        <v>#N/A</v>
      </c>
      <c r="AT79" s="11" t="e">
        <f>IF(ISBLANK(DataBase_Sistema!AU32),#N/A,DataBase_Sistema!AU32)</f>
        <v>#N/A</v>
      </c>
      <c r="AU79" s="11" t="e">
        <f>IF(ISBLANK(DataBase_Sistema!AV32),#N/A,DataBase_Sistema!AV32)</f>
        <v>#N/A</v>
      </c>
      <c r="AV79" s="11" t="e">
        <f>IF(ISBLANK(DataBase_Sistema!AQ32),#N/A,DataBase_Sistema!AQ32)</f>
        <v>#N/A</v>
      </c>
      <c r="AW79" s="11" t="e">
        <f>IF(ISBLANK(DataBase_Sistema!AW32),#N/A,DataBase_Sistema!AW32)</f>
        <v>#N/A</v>
      </c>
      <c r="AX79" s="11" t="s">
        <v>129</v>
      </c>
      <c r="AY79" s="2" t="e">
        <f>IF(ISBLANK(DataBase_Sistema!AX32),#N/A,DataBase_Sistema!AX32)</f>
        <v>#N/A</v>
      </c>
      <c r="AZ79" s="11" t="s">
        <v>129</v>
      </c>
      <c r="BA79" s="11" t="s">
        <v>129</v>
      </c>
      <c r="BB79" s="26"/>
      <c r="BC79" s="9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</row>
    <row r="80" spans="1:71" ht="15" thickBot="1" x14ac:dyDescent="0.4">
      <c r="A80" s="34">
        <v>72</v>
      </c>
      <c r="B80" s="29" t="e">
        <f>IF(ISBLANK(DataBase_Sistema!F33),#N/A,DataBase_Sistema!F33)</f>
        <v>#N/A</v>
      </c>
      <c r="C80" s="1" t="e">
        <f>IF(ISBLANK(DataBase_Sistema!P33),#N/A,DataBase_Sistema!P33)</f>
        <v>#N/A</v>
      </c>
      <c r="D80" s="1" t="e">
        <f>IF(ISBLANK(DataBase_Sistema!Q33),#N/A,DataBase_Sistema!Q33)</f>
        <v>#N/A</v>
      </c>
      <c r="E80" s="1" t="e">
        <f>IF(ISBLANK(DataBase_Sistema!R33),#N/A,DataBase_Sistema!R33)</f>
        <v>#N/A</v>
      </c>
      <c r="F80" s="1" t="e">
        <f>IF(ISBLANK(DataBase_Sistema!S33),#N/A,DataBase_Sistema!S33)</f>
        <v>#N/A</v>
      </c>
      <c r="G80" s="51" t="e">
        <f t="shared" si="105"/>
        <v>#N/A</v>
      </c>
      <c r="H80" s="25" t="e">
        <f t="shared" si="106"/>
        <v>#N/A</v>
      </c>
      <c r="I80" s="10" t="e">
        <f>IF(ISBLANK(DataBase_Sistema!T33),#N/A,DataBase_Sistema!T33)</f>
        <v>#N/A</v>
      </c>
      <c r="J80" s="10" t="e">
        <f>IF(ISBLANK(DataBase_Sistema!U33),#N/A,DataBase_Sistema!U33)</f>
        <v>#N/A</v>
      </c>
      <c r="K80" s="58" t="e">
        <f t="shared" si="107"/>
        <v>#N/A</v>
      </c>
      <c r="L80" s="17" t="e">
        <f t="shared" si="108"/>
        <v>#N/A</v>
      </c>
      <c r="M80" s="18" t="e">
        <f t="shared" si="109"/>
        <v>#N/A</v>
      </c>
      <c r="N80" s="5" t="e">
        <f>IF(ISBLANK(DataBase_Sistema!V33),#N/A,DataBase_Sistema!V33)</f>
        <v>#N/A</v>
      </c>
      <c r="O80" s="5" t="e">
        <f>IF(ISBLANK(DataBase_Sistema!W33),#N/A,DataBase_Sistema!W33)</f>
        <v>#N/A</v>
      </c>
      <c r="P80" s="5" t="e">
        <f>IF(ISBLANK(DataBase_Sistema!X33),#N/A,DataBase_Sistema!X33)</f>
        <v>#N/A</v>
      </c>
      <c r="Q80" s="5" t="e">
        <f>IF(ISBLANK(DataBase_Sistema!Y33),#N/A,DataBase_Sistema!Y33)</f>
        <v>#N/A</v>
      </c>
      <c r="R80" s="5" t="e">
        <f>IF(ISBLANK(DataBase_Sistema!Z33),#N/A,DataBase_Sistema!Z33)</f>
        <v>#N/A</v>
      </c>
      <c r="S80" s="5" t="e">
        <f>IF(ISBLANK(DataBase_Sistema!AA33),#N/A,DataBase_Sistema!AA33)</f>
        <v>#N/A</v>
      </c>
      <c r="T80" s="5" t="e">
        <f>IF(ISBLANK(DataBase_Sistema!AB33),#N/A,DataBase_Sistema!AB33)</f>
        <v>#N/A</v>
      </c>
      <c r="U80" s="5" t="e">
        <f>IF(ISBLANK(DataBase_Sistema!AG33),#N/A,DataBase_Sistema!AG33)</f>
        <v>#N/A</v>
      </c>
      <c r="V80" s="5"/>
      <c r="W80" s="5" t="e">
        <f>IF(ISBLANK(DataBase_Sistema!AH33),#N/A,DataBase_Sistema!AH33)</f>
        <v>#N/A</v>
      </c>
      <c r="X80" s="5" t="e">
        <f>IF(ISBLANK(DataBase_Sistema!AC33),#N/A,DataBase_Sistema!AC33)</f>
        <v>#N/A</v>
      </c>
      <c r="Y80" s="5" t="e">
        <f>IF(ISBLANK(DataBase_Sistema!AD33),#N/A,DataBase_Sistema!AD33)</f>
        <v>#N/A</v>
      </c>
      <c r="Z80" s="5" t="e">
        <f t="shared" si="110"/>
        <v>#N/A</v>
      </c>
      <c r="AA80" s="5" t="e">
        <f>IF(ISBLANK(DataBase_Sistema!AE33),#N/A,DataBase_Sistema!AE33)</f>
        <v>#N/A</v>
      </c>
      <c r="AB80" s="5" t="e">
        <f>IF(ISBLANK(DataBase_Sistema!AF33),#N/A,DataBase_Sistema!AF33)</f>
        <v>#N/A</v>
      </c>
      <c r="AC80" s="5" t="e">
        <f t="shared" si="111"/>
        <v>#N/A</v>
      </c>
      <c r="AD80" s="19">
        <v>629</v>
      </c>
      <c r="AE80" s="5" t="e">
        <f t="shared" si="112"/>
        <v>#N/A</v>
      </c>
      <c r="AF80" s="19" t="e">
        <f t="shared" si="113"/>
        <v>#N/A</v>
      </c>
      <c r="AG80" s="19">
        <f t="shared" si="58"/>
        <v>832.80000000000007</v>
      </c>
      <c r="AH80" s="5" t="e">
        <f t="shared" si="114"/>
        <v>#N/A</v>
      </c>
      <c r="AI80" s="7" t="e">
        <f t="shared" si="115"/>
        <v>#N/A</v>
      </c>
      <c r="AJ80" s="6" t="e">
        <f>IF(ISBLANK(DataBase_Sistema!AI33),#N/A,DataBase_Sistema!AI33)</f>
        <v>#N/A</v>
      </c>
      <c r="AK80" s="6" t="e">
        <f>IF(ISBLANK(DataBase_Sistema!AJ33),#N/A,DataBase_Sistema!AJ33)</f>
        <v>#N/A</v>
      </c>
      <c r="AL80" s="6" t="e">
        <f>IF(ISBLANK(DataBase_Sistema!AK33),#N/A,DataBase_Sistema!AK33)</f>
        <v>#N/A</v>
      </c>
      <c r="AM80" s="6" t="e">
        <f>IF(ISBLANK(DataBase_Sistema!AL33),#N/A,DataBase_Sistema!AL33)</f>
        <v>#N/A</v>
      </c>
      <c r="AN80" s="2" t="e">
        <f>IF(ISBLANK(DataBase_Sistema!AM33),#N/A,DataBase_Sistema!AM33)</f>
        <v>#N/A</v>
      </c>
      <c r="AO80" s="2" t="e">
        <f>IF(ISBLANK(DataBase_Sistema!AN33),#N/A,DataBase_Sistema!AN33)</f>
        <v>#N/A</v>
      </c>
      <c r="AP80" s="2" t="e">
        <f>IF(ISBLANK(DataBase_Sistema!AO33),#N/A,DataBase_Sistema!AO33)</f>
        <v>#N/A</v>
      </c>
      <c r="AQ80" s="2" t="e">
        <f>IF(ISBLANK(DataBase_Sistema!AP33),#N/A,DataBase_Sistema!AP33)</f>
        <v>#N/A</v>
      </c>
      <c r="AR80" s="11" t="e">
        <f>IF(ISBLANK(DataBase_Sistema!AS33),#N/A,DataBase_Sistema!AS33)</f>
        <v>#N/A</v>
      </c>
      <c r="AS80" s="11" t="e">
        <f>IF(ISBLANK(DataBase_Sistema!AT33),#N/A,DataBase_Sistema!AT33)</f>
        <v>#N/A</v>
      </c>
      <c r="AT80" s="11" t="e">
        <f>IF(ISBLANK(DataBase_Sistema!AU33),#N/A,DataBase_Sistema!AU33)</f>
        <v>#N/A</v>
      </c>
      <c r="AU80" s="11" t="e">
        <f>IF(ISBLANK(DataBase_Sistema!AV33),#N/A,DataBase_Sistema!AV33)</f>
        <v>#N/A</v>
      </c>
      <c r="AV80" s="11" t="e">
        <f>IF(ISBLANK(DataBase_Sistema!AQ33),#N/A,DataBase_Sistema!AQ33)</f>
        <v>#N/A</v>
      </c>
      <c r="AW80" s="11" t="e">
        <f>IF(ISBLANK(DataBase_Sistema!AW33),#N/A,DataBase_Sistema!AW33)</f>
        <v>#N/A</v>
      </c>
      <c r="AX80" s="11" t="s">
        <v>129</v>
      </c>
      <c r="AY80" s="2" t="e">
        <f>IF(ISBLANK(DataBase_Sistema!AX33),#N/A,DataBase_Sistema!AX33)</f>
        <v>#N/A</v>
      </c>
      <c r="AZ80" s="11" t="s">
        <v>129</v>
      </c>
      <c r="BA80" s="11" t="s">
        <v>129</v>
      </c>
      <c r="BB80" s="26"/>
      <c r="BC80" s="9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</row>
    <row r="81" spans="1:71" ht="15" thickBot="1" x14ac:dyDescent="0.4">
      <c r="A81" s="34">
        <v>73</v>
      </c>
      <c r="B81" s="29" t="e">
        <f>IF(ISBLANK(DataBase_Sistema!F34),#N/A,DataBase_Sistema!F34)</f>
        <v>#N/A</v>
      </c>
      <c r="C81" s="1" t="e">
        <f>IF(ISBLANK(DataBase_Sistema!P34),#N/A,DataBase_Sistema!P34)</f>
        <v>#N/A</v>
      </c>
      <c r="D81" s="1" t="e">
        <f>IF(ISBLANK(DataBase_Sistema!Q34),#N/A,DataBase_Sistema!Q34)</f>
        <v>#N/A</v>
      </c>
      <c r="E81" s="1" t="e">
        <f>IF(ISBLANK(DataBase_Sistema!R34),#N/A,DataBase_Sistema!R34)</f>
        <v>#N/A</v>
      </c>
      <c r="F81" s="1" t="e">
        <f>IF(ISBLANK(DataBase_Sistema!S34),#N/A,DataBase_Sistema!S34)</f>
        <v>#N/A</v>
      </c>
      <c r="G81" s="51" t="e">
        <f t="shared" si="105"/>
        <v>#N/A</v>
      </c>
      <c r="H81" s="25" t="e">
        <f t="shared" si="106"/>
        <v>#N/A</v>
      </c>
      <c r="I81" s="10" t="e">
        <f>IF(ISBLANK(DataBase_Sistema!T34),#N/A,DataBase_Sistema!T34)</f>
        <v>#N/A</v>
      </c>
      <c r="J81" s="10" t="e">
        <f>IF(ISBLANK(DataBase_Sistema!U34),#N/A,DataBase_Sistema!U34)</f>
        <v>#N/A</v>
      </c>
      <c r="K81" s="58" t="e">
        <f t="shared" si="107"/>
        <v>#N/A</v>
      </c>
      <c r="L81" s="17" t="e">
        <f t="shared" si="108"/>
        <v>#N/A</v>
      </c>
      <c r="M81" s="18" t="e">
        <f t="shared" si="109"/>
        <v>#N/A</v>
      </c>
      <c r="N81" s="5" t="e">
        <f>IF(ISBLANK(DataBase_Sistema!V34),#N/A,DataBase_Sistema!V34)</f>
        <v>#N/A</v>
      </c>
      <c r="O81" s="5" t="e">
        <f>IF(ISBLANK(DataBase_Sistema!W34),#N/A,DataBase_Sistema!W34)</f>
        <v>#N/A</v>
      </c>
      <c r="P81" s="5" t="e">
        <f>IF(ISBLANK(DataBase_Sistema!X34),#N/A,DataBase_Sistema!X34)</f>
        <v>#N/A</v>
      </c>
      <c r="Q81" s="5" t="e">
        <f>IF(ISBLANK(DataBase_Sistema!Y34),#N/A,DataBase_Sistema!Y34)</f>
        <v>#N/A</v>
      </c>
      <c r="R81" s="5" t="e">
        <f>IF(ISBLANK(DataBase_Sistema!Z34),#N/A,DataBase_Sistema!Z34)</f>
        <v>#N/A</v>
      </c>
      <c r="S81" s="5" t="e">
        <f>IF(ISBLANK(DataBase_Sistema!AA34),#N/A,DataBase_Sistema!AA34)</f>
        <v>#N/A</v>
      </c>
      <c r="T81" s="5" t="e">
        <f>IF(ISBLANK(DataBase_Sistema!AB34),#N/A,DataBase_Sistema!AB34)</f>
        <v>#N/A</v>
      </c>
      <c r="U81" s="5" t="e">
        <f>IF(ISBLANK(DataBase_Sistema!AG34),#N/A,DataBase_Sistema!AG34)</f>
        <v>#N/A</v>
      </c>
      <c r="V81" s="5"/>
      <c r="W81" s="5" t="e">
        <f>IF(ISBLANK(DataBase_Sistema!AH34),#N/A,DataBase_Sistema!AH34)</f>
        <v>#N/A</v>
      </c>
      <c r="X81" s="5" t="e">
        <f>IF(ISBLANK(DataBase_Sistema!AC34),#N/A,DataBase_Sistema!AC34)</f>
        <v>#N/A</v>
      </c>
      <c r="Y81" s="5" t="e">
        <f>IF(ISBLANK(DataBase_Sistema!AD34),#N/A,DataBase_Sistema!AD34)</f>
        <v>#N/A</v>
      </c>
      <c r="Z81" s="5" t="e">
        <f t="shared" si="110"/>
        <v>#N/A</v>
      </c>
      <c r="AA81" s="5" t="e">
        <f>IF(ISBLANK(DataBase_Sistema!AE34),#N/A,DataBase_Sistema!AE34)</f>
        <v>#N/A</v>
      </c>
      <c r="AB81" s="5" t="e">
        <f>IF(ISBLANK(DataBase_Sistema!AF34),#N/A,DataBase_Sistema!AF34)</f>
        <v>#N/A</v>
      </c>
      <c r="AC81" s="5" t="e">
        <f t="shared" si="111"/>
        <v>#N/A</v>
      </c>
      <c r="AD81" s="19">
        <v>630</v>
      </c>
      <c r="AE81" s="5" t="e">
        <f t="shared" si="112"/>
        <v>#N/A</v>
      </c>
      <c r="AF81" s="19" t="e">
        <f t="shared" si="113"/>
        <v>#N/A</v>
      </c>
      <c r="AG81" s="19">
        <f t="shared" si="58"/>
        <v>832.80000000000007</v>
      </c>
      <c r="AH81" s="5" t="e">
        <f t="shared" si="114"/>
        <v>#N/A</v>
      </c>
      <c r="AI81" s="7" t="e">
        <f t="shared" si="115"/>
        <v>#N/A</v>
      </c>
      <c r="AJ81" s="6" t="e">
        <f>IF(ISBLANK(DataBase_Sistema!AI34),#N/A,DataBase_Sistema!AI34)</f>
        <v>#N/A</v>
      </c>
      <c r="AK81" s="6" t="e">
        <f>IF(ISBLANK(DataBase_Sistema!AJ34),#N/A,DataBase_Sistema!AJ34)</f>
        <v>#N/A</v>
      </c>
      <c r="AL81" s="6" t="e">
        <f>IF(ISBLANK(DataBase_Sistema!AK34),#N/A,DataBase_Sistema!AK34)</f>
        <v>#N/A</v>
      </c>
      <c r="AM81" s="6" t="e">
        <f>IF(ISBLANK(DataBase_Sistema!AL34),#N/A,DataBase_Sistema!AL34)</f>
        <v>#N/A</v>
      </c>
      <c r="AN81" s="2" t="e">
        <f>IF(ISBLANK(DataBase_Sistema!AM34),#N/A,DataBase_Sistema!AM34)</f>
        <v>#N/A</v>
      </c>
      <c r="AO81" s="2" t="e">
        <f>IF(ISBLANK(DataBase_Sistema!AN34),#N/A,DataBase_Sistema!AN34)</f>
        <v>#N/A</v>
      </c>
      <c r="AP81" s="2" t="e">
        <f>IF(ISBLANK(DataBase_Sistema!AO34),#N/A,DataBase_Sistema!AO34)</f>
        <v>#N/A</v>
      </c>
      <c r="AQ81" s="2" t="e">
        <f>IF(ISBLANK(DataBase_Sistema!AP34),#N/A,DataBase_Sistema!AP34)</f>
        <v>#N/A</v>
      </c>
      <c r="AR81" s="11" t="e">
        <f>IF(ISBLANK(DataBase_Sistema!AS34),#N/A,DataBase_Sistema!AS34)</f>
        <v>#N/A</v>
      </c>
      <c r="AS81" s="11" t="e">
        <f>IF(ISBLANK(DataBase_Sistema!AT34),#N/A,DataBase_Sistema!AT34)</f>
        <v>#N/A</v>
      </c>
      <c r="AT81" s="11" t="e">
        <f>IF(ISBLANK(DataBase_Sistema!AU34),#N/A,DataBase_Sistema!AU34)</f>
        <v>#N/A</v>
      </c>
      <c r="AU81" s="11" t="e">
        <f>IF(ISBLANK(DataBase_Sistema!AV34),#N/A,DataBase_Sistema!AV34)</f>
        <v>#N/A</v>
      </c>
      <c r="AV81" s="11" t="e">
        <f>IF(ISBLANK(DataBase_Sistema!AQ34),#N/A,DataBase_Sistema!AQ34)</f>
        <v>#N/A</v>
      </c>
      <c r="AW81" s="11" t="e">
        <f>IF(ISBLANK(DataBase_Sistema!AW34),#N/A,DataBase_Sistema!AW34)</f>
        <v>#N/A</v>
      </c>
      <c r="AX81" s="11" t="s">
        <v>129</v>
      </c>
      <c r="AY81" s="2" t="e">
        <f>IF(ISBLANK(DataBase_Sistema!AX34),#N/A,DataBase_Sistema!AX34)</f>
        <v>#N/A</v>
      </c>
      <c r="AZ81" s="11" t="s">
        <v>129</v>
      </c>
      <c r="BA81" s="11" t="s">
        <v>129</v>
      </c>
      <c r="BB81" s="26"/>
      <c r="BC81" s="9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</row>
    <row r="82" spans="1:71" ht="15" thickBot="1" x14ac:dyDescent="0.4">
      <c r="A82" s="34">
        <v>74</v>
      </c>
      <c r="B82" s="29" t="e">
        <f>IF(ISBLANK(DataBase_Sistema!F35),#N/A,DataBase_Sistema!F35)</f>
        <v>#N/A</v>
      </c>
      <c r="C82" s="1" t="e">
        <f>IF(ISBLANK(DataBase_Sistema!P35),#N/A,DataBase_Sistema!P35)</f>
        <v>#N/A</v>
      </c>
      <c r="D82" s="1" t="e">
        <f>IF(ISBLANK(DataBase_Sistema!Q35),#N/A,DataBase_Sistema!Q35)</f>
        <v>#N/A</v>
      </c>
      <c r="E82" s="1" t="e">
        <f>IF(ISBLANK(DataBase_Sistema!R35),#N/A,DataBase_Sistema!R35)</f>
        <v>#N/A</v>
      </c>
      <c r="F82" s="1" t="e">
        <f>IF(ISBLANK(DataBase_Sistema!S35),#N/A,DataBase_Sistema!S35)</f>
        <v>#N/A</v>
      </c>
      <c r="G82" s="51" t="e">
        <f t="shared" si="105"/>
        <v>#N/A</v>
      </c>
      <c r="H82" s="25" t="e">
        <f t="shared" si="106"/>
        <v>#N/A</v>
      </c>
      <c r="I82" s="10" t="e">
        <f>IF(ISBLANK(DataBase_Sistema!T35),#N/A,DataBase_Sistema!T35)</f>
        <v>#N/A</v>
      </c>
      <c r="J82" s="10" t="e">
        <f>IF(ISBLANK(DataBase_Sistema!U35),#N/A,DataBase_Sistema!U35)</f>
        <v>#N/A</v>
      </c>
      <c r="K82" s="58" t="e">
        <f t="shared" si="107"/>
        <v>#N/A</v>
      </c>
      <c r="L82" s="17" t="e">
        <f t="shared" si="108"/>
        <v>#N/A</v>
      </c>
      <c r="M82" s="18" t="e">
        <f t="shared" si="109"/>
        <v>#N/A</v>
      </c>
      <c r="N82" s="5" t="e">
        <f>IF(ISBLANK(DataBase_Sistema!V35),#N/A,DataBase_Sistema!V35)</f>
        <v>#N/A</v>
      </c>
      <c r="O82" s="5" t="e">
        <f>IF(ISBLANK(DataBase_Sistema!W35),#N/A,DataBase_Sistema!W35)</f>
        <v>#N/A</v>
      </c>
      <c r="P82" s="5" t="e">
        <f>IF(ISBLANK(DataBase_Sistema!X35),#N/A,DataBase_Sistema!X35)</f>
        <v>#N/A</v>
      </c>
      <c r="Q82" s="5" t="e">
        <f>IF(ISBLANK(DataBase_Sistema!Y35),#N/A,DataBase_Sistema!Y35)</f>
        <v>#N/A</v>
      </c>
      <c r="R82" s="5" t="e">
        <f>IF(ISBLANK(DataBase_Sistema!Z35),#N/A,DataBase_Sistema!Z35)</f>
        <v>#N/A</v>
      </c>
      <c r="S82" s="5" t="e">
        <f>IF(ISBLANK(DataBase_Sistema!AA35),#N/A,DataBase_Sistema!AA35)</f>
        <v>#N/A</v>
      </c>
      <c r="T82" s="5" t="e">
        <f>IF(ISBLANK(DataBase_Sistema!AB35),#N/A,DataBase_Sistema!AB35)</f>
        <v>#N/A</v>
      </c>
      <c r="U82" s="5" t="e">
        <f>IF(ISBLANK(DataBase_Sistema!AG35),#N/A,DataBase_Sistema!AG35)</f>
        <v>#N/A</v>
      </c>
      <c r="V82" s="5"/>
      <c r="W82" s="5" t="e">
        <f>IF(ISBLANK(DataBase_Sistema!AH35),#N/A,DataBase_Sistema!AH35)</f>
        <v>#N/A</v>
      </c>
      <c r="X82" s="5" t="e">
        <f>IF(ISBLANK(DataBase_Sistema!AC35),#N/A,DataBase_Sistema!AC35)</f>
        <v>#N/A</v>
      </c>
      <c r="Y82" s="5" t="e">
        <f>IF(ISBLANK(DataBase_Sistema!AD35),#N/A,DataBase_Sistema!AD35)</f>
        <v>#N/A</v>
      </c>
      <c r="Z82" s="5" t="e">
        <f t="shared" si="110"/>
        <v>#N/A</v>
      </c>
      <c r="AA82" s="5" t="e">
        <f>IF(ISBLANK(DataBase_Sistema!AE35),#N/A,DataBase_Sistema!AE35)</f>
        <v>#N/A</v>
      </c>
      <c r="AB82" s="5" t="e">
        <f>IF(ISBLANK(DataBase_Sistema!AF35),#N/A,DataBase_Sistema!AF35)</f>
        <v>#N/A</v>
      </c>
      <c r="AC82" s="5" t="e">
        <f t="shared" si="111"/>
        <v>#N/A</v>
      </c>
      <c r="AD82" s="19">
        <v>631</v>
      </c>
      <c r="AE82" s="5" t="e">
        <f t="shared" si="112"/>
        <v>#N/A</v>
      </c>
      <c r="AF82" s="19" t="e">
        <f t="shared" si="113"/>
        <v>#N/A</v>
      </c>
      <c r="AG82" s="19">
        <f t="shared" si="58"/>
        <v>832.80000000000007</v>
      </c>
      <c r="AH82" s="5" t="e">
        <f t="shared" si="114"/>
        <v>#N/A</v>
      </c>
      <c r="AI82" s="7" t="e">
        <f t="shared" si="115"/>
        <v>#N/A</v>
      </c>
      <c r="AJ82" s="6" t="e">
        <f>IF(ISBLANK(DataBase_Sistema!AI35),#N/A,DataBase_Sistema!AI35)</f>
        <v>#N/A</v>
      </c>
      <c r="AK82" s="6" t="e">
        <f>IF(ISBLANK(DataBase_Sistema!AJ35),#N/A,DataBase_Sistema!AJ35)</f>
        <v>#N/A</v>
      </c>
      <c r="AL82" s="6" t="e">
        <f>IF(ISBLANK(DataBase_Sistema!AK35),#N/A,DataBase_Sistema!AK35)</f>
        <v>#N/A</v>
      </c>
      <c r="AM82" s="6" t="e">
        <f>IF(ISBLANK(DataBase_Sistema!AL35),#N/A,DataBase_Sistema!AL35)</f>
        <v>#N/A</v>
      </c>
      <c r="AN82" s="2" t="e">
        <f>IF(ISBLANK(DataBase_Sistema!AM35),#N/A,DataBase_Sistema!AM35)</f>
        <v>#N/A</v>
      </c>
      <c r="AO82" s="2" t="e">
        <f>IF(ISBLANK(DataBase_Sistema!AN35),#N/A,DataBase_Sistema!AN35)</f>
        <v>#N/A</v>
      </c>
      <c r="AP82" s="2" t="e">
        <f>IF(ISBLANK(DataBase_Sistema!AO35),#N/A,DataBase_Sistema!AO35)</f>
        <v>#N/A</v>
      </c>
      <c r="AQ82" s="2" t="e">
        <f>IF(ISBLANK(DataBase_Sistema!AP35),#N/A,DataBase_Sistema!AP35)</f>
        <v>#N/A</v>
      </c>
      <c r="AR82" s="11" t="e">
        <f>IF(ISBLANK(DataBase_Sistema!AS35),#N/A,DataBase_Sistema!AS35)</f>
        <v>#N/A</v>
      </c>
      <c r="AS82" s="11" t="e">
        <f>IF(ISBLANK(DataBase_Sistema!AT35),#N/A,DataBase_Sistema!AT35)</f>
        <v>#N/A</v>
      </c>
      <c r="AT82" s="11" t="e">
        <f>IF(ISBLANK(DataBase_Sistema!AU35),#N/A,DataBase_Sistema!AU35)</f>
        <v>#N/A</v>
      </c>
      <c r="AU82" s="11" t="e">
        <f>IF(ISBLANK(DataBase_Sistema!AV35),#N/A,DataBase_Sistema!AV35)</f>
        <v>#N/A</v>
      </c>
      <c r="AV82" s="11" t="e">
        <f>IF(ISBLANK(DataBase_Sistema!AQ35),#N/A,DataBase_Sistema!AQ35)</f>
        <v>#N/A</v>
      </c>
      <c r="AW82" s="11" t="e">
        <f>IF(ISBLANK(DataBase_Sistema!AW35),#N/A,DataBase_Sistema!AW35)</f>
        <v>#N/A</v>
      </c>
      <c r="AX82" s="11" t="s">
        <v>129</v>
      </c>
      <c r="AY82" s="2" t="e">
        <f>IF(ISBLANK(DataBase_Sistema!AX35),#N/A,DataBase_Sistema!AX35)</f>
        <v>#N/A</v>
      </c>
      <c r="AZ82" s="11" t="s">
        <v>129</v>
      </c>
      <c r="BA82" s="11" t="s">
        <v>129</v>
      </c>
      <c r="BB82" s="26"/>
      <c r="BC82" s="9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</row>
    <row r="83" spans="1:71" ht="15" thickBot="1" x14ac:dyDescent="0.4">
      <c r="A83" s="34">
        <v>75</v>
      </c>
      <c r="B83" s="29" t="e">
        <f>IF(ISBLANK(DataBase_Sistema!F36),#N/A,DataBase_Sistema!F36)</f>
        <v>#N/A</v>
      </c>
      <c r="C83" s="1" t="e">
        <f>IF(ISBLANK(DataBase_Sistema!P36),#N/A,DataBase_Sistema!P36)</f>
        <v>#N/A</v>
      </c>
      <c r="D83" s="1" t="e">
        <f>IF(ISBLANK(DataBase_Sistema!Q36),#N/A,DataBase_Sistema!Q36)</f>
        <v>#N/A</v>
      </c>
      <c r="E83" s="1" t="e">
        <f>IF(ISBLANK(DataBase_Sistema!R36),#N/A,DataBase_Sistema!R36)</f>
        <v>#N/A</v>
      </c>
      <c r="F83" s="1" t="e">
        <f>IF(ISBLANK(DataBase_Sistema!S36),#N/A,DataBase_Sistema!S36)</f>
        <v>#N/A</v>
      </c>
      <c r="G83" s="51" t="e">
        <f t="shared" si="105"/>
        <v>#N/A</v>
      </c>
      <c r="H83" s="25" t="e">
        <f t="shared" si="106"/>
        <v>#N/A</v>
      </c>
      <c r="I83" s="10" t="e">
        <f>IF(ISBLANK(DataBase_Sistema!T36),#N/A,DataBase_Sistema!T36)</f>
        <v>#N/A</v>
      </c>
      <c r="J83" s="10" t="e">
        <f>IF(ISBLANK(DataBase_Sistema!U36),#N/A,DataBase_Sistema!U36)</f>
        <v>#N/A</v>
      </c>
      <c r="K83" s="58" t="e">
        <f t="shared" si="107"/>
        <v>#N/A</v>
      </c>
      <c r="L83" s="17" t="e">
        <f t="shared" si="108"/>
        <v>#N/A</v>
      </c>
      <c r="M83" s="18" t="e">
        <f t="shared" si="109"/>
        <v>#N/A</v>
      </c>
      <c r="N83" s="5" t="e">
        <f>IF(ISBLANK(DataBase_Sistema!V36),#N/A,DataBase_Sistema!V36)</f>
        <v>#N/A</v>
      </c>
      <c r="O83" s="5" t="e">
        <f>IF(ISBLANK(DataBase_Sistema!W36),#N/A,DataBase_Sistema!W36)</f>
        <v>#N/A</v>
      </c>
      <c r="P83" s="5" t="e">
        <f>IF(ISBLANK(DataBase_Sistema!X36),#N/A,DataBase_Sistema!X36)</f>
        <v>#N/A</v>
      </c>
      <c r="Q83" s="5" t="e">
        <f>IF(ISBLANK(DataBase_Sistema!Y36),#N/A,DataBase_Sistema!Y36)</f>
        <v>#N/A</v>
      </c>
      <c r="R83" s="5" t="e">
        <f>IF(ISBLANK(DataBase_Sistema!Z36),#N/A,DataBase_Sistema!Z36)</f>
        <v>#N/A</v>
      </c>
      <c r="S83" s="5" t="e">
        <f>IF(ISBLANK(DataBase_Sistema!AA36),#N/A,DataBase_Sistema!AA36)</f>
        <v>#N/A</v>
      </c>
      <c r="T83" s="5" t="e">
        <f>IF(ISBLANK(DataBase_Sistema!AB36),#N/A,DataBase_Sistema!AB36)</f>
        <v>#N/A</v>
      </c>
      <c r="U83" s="5" t="e">
        <f>IF(ISBLANK(DataBase_Sistema!AG36),#N/A,DataBase_Sistema!AG36)</f>
        <v>#N/A</v>
      </c>
      <c r="V83" s="5"/>
      <c r="W83" s="5" t="e">
        <f>IF(ISBLANK(DataBase_Sistema!AH36),#N/A,DataBase_Sistema!AH36)</f>
        <v>#N/A</v>
      </c>
      <c r="X83" s="5" t="e">
        <f>IF(ISBLANK(DataBase_Sistema!AC36),#N/A,DataBase_Sistema!AC36)</f>
        <v>#N/A</v>
      </c>
      <c r="Y83" s="5" t="e">
        <f>IF(ISBLANK(DataBase_Sistema!AD36),#N/A,DataBase_Sistema!AD36)</f>
        <v>#N/A</v>
      </c>
      <c r="Z83" s="5" t="e">
        <f t="shared" si="110"/>
        <v>#N/A</v>
      </c>
      <c r="AA83" s="5" t="e">
        <f>IF(ISBLANK(DataBase_Sistema!AE36),#N/A,DataBase_Sistema!AE36)</f>
        <v>#N/A</v>
      </c>
      <c r="AB83" s="5" t="e">
        <f>IF(ISBLANK(DataBase_Sistema!AF36),#N/A,DataBase_Sistema!AF36)</f>
        <v>#N/A</v>
      </c>
      <c r="AC83" s="5" t="e">
        <f t="shared" si="111"/>
        <v>#N/A</v>
      </c>
      <c r="AD83" s="19">
        <v>632</v>
      </c>
      <c r="AE83" s="5" t="e">
        <f t="shared" si="112"/>
        <v>#N/A</v>
      </c>
      <c r="AF83" s="19" t="e">
        <f t="shared" si="113"/>
        <v>#N/A</v>
      </c>
      <c r="AG83" s="19">
        <f t="shared" si="58"/>
        <v>832.80000000000007</v>
      </c>
      <c r="AH83" s="5" t="e">
        <f t="shared" si="114"/>
        <v>#N/A</v>
      </c>
      <c r="AI83" s="7" t="e">
        <f t="shared" si="115"/>
        <v>#N/A</v>
      </c>
      <c r="AJ83" s="6" t="e">
        <f>IF(ISBLANK(DataBase_Sistema!AI36),#N/A,DataBase_Sistema!AI36)</f>
        <v>#N/A</v>
      </c>
      <c r="AK83" s="6" t="e">
        <f>IF(ISBLANK(DataBase_Sistema!AJ36),#N/A,DataBase_Sistema!AJ36)</f>
        <v>#N/A</v>
      </c>
      <c r="AL83" s="6" t="e">
        <f>IF(ISBLANK(DataBase_Sistema!AK36),#N/A,DataBase_Sistema!AK36)</f>
        <v>#N/A</v>
      </c>
      <c r="AM83" s="6" t="e">
        <f>IF(ISBLANK(DataBase_Sistema!AL36),#N/A,DataBase_Sistema!AL36)</f>
        <v>#N/A</v>
      </c>
      <c r="AN83" s="2" t="e">
        <f>IF(ISBLANK(DataBase_Sistema!AM36),#N/A,DataBase_Sistema!AM36)</f>
        <v>#N/A</v>
      </c>
      <c r="AO83" s="2" t="e">
        <f>IF(ISBLANK(DataBase_Sistema!AN36),#N/A,DataBase_Sistema!AN36)</f>
        <v>#N/A</v>
      </c>
      <c r="AP83" s="2" t="e">
        <f>IF(ISBLANK(DataBase_Sistema!AO36),#N/A,DataBase_Sistema!AO36)</f>
        <v>#N/A</v>
      </c>
      <c r="AQ83" s="2" t="e">
        <f>IF(ISBLANK(DataBase_Sistema!AP36),#N/A,DataBase_Sistema!AP36)</f>
        <v>#N/A</v>
      </c>
      <c r="AR83" s="11" t="e">
        <f>IF(ISBLANK(DataBase_Sistema!AS36),#N/A,DataBase_Sistema!AS36)</f>
        <v>#N/A</v>
      </c>
      <c r="AS83" s="11" t="e">
        <f>IF(ISBLANK(DataBase_Sistema!AT36),#N/A,DataBase_Sistema!AT36)</f>
        <v>#N/A</v>
      </c>
      <c r="AT83" s="11" t="e">
        <f>IF(ISBLANK(DataBase_Sistema!AU36),#N/A,DataBase_Sistema!AU36)</f>
        <v>#N/A</v>
      </c>
      <c r="AU83" s="11" t="e">
        <f>IF(ISBLANK(DataBase_Sistema!AV36),#N/A,DataBase_Sistema!AV36)</f>
        <v>#N/A</v>
      </c>
      <c r="AV83" s="11" t="e">
        <f>IF(ISBLANK(DataBase_Sistema!AQ36),#N/A,DataBase_Sistema!AQ36)</f>
        <v>#N/A</v>
      </c>
      <c r="AW83" s="11" t="e">
        <f>IF(ISBLANK(DataBase_Sistema!AW36),#N/A,DataBase_Sistema!AW36)</f>
        <v>#N/A</v>
      </c>
      <c r="AX83" s="11" t="s">
        <v>129</v>
      </c>
      <c r="AY83" s="2" t="e">
        <f>IF(ISBLANK(DataBase_Sistema!AX36),#N/A,DataBase_Sistema!AX36)</f>
        <v>#N/A</v>
      </c>
      <c r="AZ83" s="11" t="s">
        <v>129</v>
      </c>
      <c r="BA83" s="11" t="s">
        <v>129</v>
      </c>
      <c r="BB83" s="26"/>
      <c r="BC83" s="9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</row>
    <row r="84" spans="1:71" ht="15" thickBot="1" x14ac:dyDescent="0.4">
      <c r="A84" s="34">
        <v>76</v>
      </c>
      <c r="B84" s="29" t="e">
        <f>IF(ISBLANK(DataBase_Sistema!F37),#N/A,DataBase_Sistema!F37)</f>
        <v>#N/A</v>
      </c>
      <c r="C84" s="1" t="e">
        <f>IF(ISBLANK(DataBase_Sistema!P37),#N/A,DataBase_Sistema!P37)</f>
        <v>#N/A</v>
      </c>
      <c r="D84" s="1" t="e">
        <f>IF(ISBLANK(DataBase_Sistema!Q37),#N/A,DataBase_Sistema!Q37)</f>
        <v>#N/A</v>
      </c>
      <c r="E84" s="1" t="e">
        <f>IF(ISBLANK(DataBase_Sistema!R37),#N/A,DataBase_Sistema!R37)</f>
        <v>#N/A</v>
      </c>
      <c r="F84" s="1" t="e">
        <f>IF(ISBLANK(DataBase_Sistema!S37),#N/A,DataBase_Sistema!S37)</f>
        <v>#N/A</v>
      </c>
      <c r="G84" s="51" t="e">
        <f t="shared" si="105"/>
        <v>#N/A</v>
      </c>
      <c r="H84" s="25" t="e">
        <f t="shared" si="106"/>
        <v>#N/A</v>
      </c>
      <c r="I84" s="10" t="e">
        <f>IF(ISBLANK(DataBase_Sistema!T37),#N/A,DataBase_Sistema!T37)</f>
        <v>#N/A</v>
      </c>
      <c r="J84" s="10" t="e">
        <f>IF(ISBLANK(DataBase_Sistema!U37),#N/A,DataBase_Sistema!U37)</f>
        <v>#N/A</v>
      </c>
      <c r="K84" s="58" t="e">
        <f t="shared" si="107"/>
        <v>#N/A</v>
      </c>
      <c r="L84" s="17" t="e">
        <f t="shared" si="108"/>
        <v>#N/A</v>
      </c>
      <c r="M84" s="18" t="e">
        <f t="shared" si="109"/>
        <v>#N/A</v>
      </c>
      <c r="N84" s="5" t="e">
        <f>IF(ISBLANK(DataBase_Sistema!V37),#N/A,DataBase_Sistema!V37)</f>
        <v>#N/A</v>
      </c>
      <c r="O84" s="5" t="e">
        <f>IF(ISBLANK(DataBase_Sistema!W37),#N/A,DataBase_Sistema!W37)</f>
        <v>#N/A</v>
      </c>
      <c r="P84" s="5" t="e">
        <f>IF(ISBLANK(DataBase_Sistema!X37),#N/A,DataBase_Sistema!X37)</f>
        <v>#N/A</v>
      </c>
      <c r="Q84" s="5" t="e">
        <f>IF(ISBLANK(DataBase_Sistema!Y37),#N/A,DataBase_Sistema!Y37)</f>
        <v>#N/A</v>
      </c>
      <c r="R84" s="5" t="e">
        <f>IF(ISBLANK(DataBase_Sistema!Z37),#N/A,DataBase_Sistema!Z37)</f>
        <v>#N/A</v>
      </c>
      <c r="S84" s="5" t="e">
        <f>IF(ISBLANK(DataBase_Sistema!AA37),#N/A,DataBase_Sistema!AA37)</f>
        <v>#N/A</v>
      </c>
      <c r="T84" s="5" t="e">
        <f>IF(ISBLANK(DataBase_Sistema!AB37),#N/A,DataBase_Sistema!AB37)</f>
        <v>#N/A</v>
      </c>
      <c r="U84" s="5" t="e">
        <f>IF(ISBLANK(DataBase_Sistema!AG37),#N/A,DataBase_Sistema!AG37)</f>
        <v>#N/A</v>
      </c>
      <c r="V84" s="5"/>
      <c r="W84" s="5" t="e">
        <f>IF(ISBLANK(DataBase_Sistema!AH37),#N/A,DataBase_Sistema!AH37)</f>
        <v>#N/A</v>
      </c>
      <c r="X84" s="5" t="e">
        <f>IF(ISBLANK(DataBase_Sistema!AC37),#N/A,DataBase_Sistema!AC37)</f>
        <v>#N/A</v>
      </c>
      <c r="Y84" s="5" t="e">
        <f>IF(ISBLANK(DataBase_Sistema!AD37),#N/A,DataBase_Sistema!AD37)</f>
        <v>#N/A</v>
      </c>
      <c r="Z84" s="5" t="e">
        <f t="shared" si="110"/>
        <v>#N/A</v>
      </c>
      <c r="AA84" s="5" t="e">
        <f>IF(ISBLANK(DataBase_Sistema!AE37),#N/A,DataBase_Sistema!AE37)</f>
        <v>#N/A</v>
      </c>
      <c r="AB84" s="5" t="e">
        <f>IF(ISBLANK(DataBase_Sistema!AF37),#N/A,DataBase_Sistema!AF37)</f>
        <v>#N/A</v>
      </c>
      <c r="AC84" s="5" t="e">
        <f t="shared" si="111"/>
        <v>#N/A</v>
      </c>
      <c r="AD84" s="19">
        <v>633</v>
      </c>
      <c r="AE84" s="5" t="e">
        <f t="shared" si="112"/>
        <v>#N/A</v>
      </c>
      <c r="AF84" s="19" t="e">
        <f t="shared" si="113"/>
        <v>#N/A</v>
      </c>
      <c r="AG84" s="19">
        <f t="shared" si="58"/>
        <v>832.80000000000007</v>
      </c>
      <c r="AH84" s="5" t="e">
        <f t="shared" si="114"/>
        <v>#N/A</v>
      </c>
      <c r="AI84" s="7" t="e">
        <f t="shared" si="115"/>
        <v>#N/A</v>
      </c>
      <c r="AJ84" s="6" t="e">
        <f>IF(ISBLANK(DataBase_Sistema!AI37),#N/A,DataBase_Sistema!AI37)</f>
        <v>#N/A</v>
      </c>
      <c r="AK84" s="6" t="e">
        <f>IF(ISBLANK(DataBase_Sistema!AJ37),#N/A,DataBase_Sistema!AJ37)</f>
        <v>#N/A</v>
      </c>
      <c r="AL84" s="6" t="e">
        <f>IF(ISBLANK(DataBase_Sistema!AK37),#N/A,DataBase_Sistema!AK37)</f>
        <v>#N/A</v>
      </c>
      <c r="AM84" s="6" t="e">
        <f>IF(ISBLANK(DataBase_Sistema!AL37),#N/A,DataBase_Sistema!AL37)</f>
        <v>#N/A</v>
      </c>
      <c r="AN84" s="2" t="e">
        <f>IF(ISBLANK(DataBase_Sistema!AM37),#N/A,DataBase_Sistema!AM37)</f>
        <v>#N/A</v>
      </c>
      <c r="AO84" s="2" t="e">
        <f>IF(ISBLANK(DataBase_Sistema!AN37),#N/A,DataBase_Sistema!AN37)</f>
        <v>#N/A</v>
      </c>
      <c r="AP84" s="2" t="e">
        <f>IF(ISBLANK(DataBase_Sistema!AO37),#N/A,DataBase_Sistema!AO37)</f>
        <v>#N/A</v>
      </c>
      <c r="AQ84" s="2" t="e">
        <f>IF(ISBLANK(DataBase_Sistema!AP37),#N/A,DataBase_Sistema!AP37)</f>
        <v>#N/A</v>
      </c>
      <c r="AR84" s="11" t="e">
        <f>IF(ISBLANK(DataBase_Sistema!AS37),#N/A,DataBase_Sistema!AS37)</f>
        <v>#N/A</v>
      </c>
      <c r="AS84" s="11" t="e">
        <f>IF(ISBLANK(DataBase_Sistema!AT37),#N/A,DataBase_Sistema!AT37)</f>
        <v>#N/A</v>
      </c>
      <c r="AT84" s="11" t="e">
        <f>IF(ISBLANK(DataBase_Sistema!AU37),#N/A,DataBase_Sistema!AU37)</f>
        <v>#N/A</v>
      </c>
      <c r="AU84" s="11" t="e">
        <f>IF(ISBLANK(DataBase_Sistema!AV37),#N/A,DataBase_Sistema!AV37)</f>
        <v>#N/A</v>
      </c>
      <c r="AV84" s="11" t="e">
        <f>IF(ISBLANK(DataBase_Sistema!AQ37),#N/A,DataBase_Sistema!AQ37)</f>
        <v>#N/A</v>
      </c>
      <c r="AW84" s="11" t="e">
        <f>IF(ISBLANK(DataBase_Sistema!AW37),#N/A,DataBase_Sistema!AW37)</f>
        <v>#N/A</v>
      </c>
      <c r="AX84" s="11" t="s">
        <v>129</v>
      </c>
      <c r="AY84" s="2" t="e">
        <f>IF(ISBLANK(DataBase_Sistema!AX37),#N/A,DataBase_Sistema!AX37)</f>
        <v>#N/A</v>
      </c>
      <c r="AZ84" s="11" t="s">
        <v>129</v>
      </c>
      <c r="BA84" s="11" t="s">
        <v>129</v>
      </c>
      <c r="BB84" s="26"/>
      <c r="BC84" s="9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</row>
    <row r="85" spans="1:71" ht="15" thickBot="1" x14ac:dyDescent="0.4">
      <c r="A85" s="34">
        <v>77</v>
      </c>
      <c r="B85" s="29" t="e">
        <f>IF(ISBLANK(DataBase_Sistema!F38),#N/A,DataBase_Sistema!F38)</f>
        <v>#N/A</v>
      </c>
      <c r="C85" s="1" t="e">
        <f>IF(ISBLANK(DataBase_Sistema!P38),#N/A,DataBase_Sistema!P38)</f>
        <v>#N/A</v>
      </c>
      <c r="D85" s="1" t="e">
        <f>IF(ISBLANK(DataBase_Sistema!Q38),#N/A,DataBase_Sistema!Q38)</f>
        <v>#N/A</v>
      </c>
      <c r="E85" s="1" t="e">
        <f>IF(ISBLANK(DataBase_Sistema!R38),#N/A,DataBase_Sistema!R38)</f>
        <v>#N/A</v>
      </c>
      <c r="F85" s="1" t="e">
        <f>IF(ISBLANK(DataBase_Sistema!S38),#N/A,DataBase_Sistema!S38)</f>
        <v>#N/A</v>
      </c>
      <c r="G85" s="51" t="e">
        <f t="shared" si="105"/>
        <v>#N/A</v>
      </c>
      <c r="H85" s="25" t="e">
        <f t="shared" si="106"/>
        <v>#N/A</v>
      </c>
      <c r="I85" s="10" t="e">
        <f>IF(ISBLANK(DataBase_Sistema!T38),#N/A,DataBase_Sistema!T38)</f>
        <v>#N/A</v>
      </c>
      <c r="J85" s="10" t="e">
        <f>IF(ISBLANK(DataBase_Sistema!U38),#N/A,DataBase_Sistema!U38)</f>
        <v>#N/A</v>
      </c>
      <c r="K85" s="58" t="e">
        <f t="shared" si="107"/>
        <v>#N/A</v>
      </c>
      <c r="L85" s="17" t="e">
        <f t="shared" si="108"/>
        <v>#N/A</v>
      </c>
      <c r="M85" s="18" t="e">
        <f t="shared" si="109"/>
        <v>#N/A</v>
      </c>
      <c r="N85" s="5" t="e">
        <f>IF(ISBLANK(DataBase_Sistema!V38),#N/A,DataBase_Sistema!V38)</f>
        <v>#N/A</v>
      </c>
      <c r="O85" s="5" t="e">
        <f>IF(ISBLANK(DataBase_Sistema!W38),#N/A,DataBase_Sistema!W38)</f>
        <v>#N/A</v>
      </c>
      <c r="P85" s="5" t="e">
        <f>IF(ISBLANK(DataBase_Sistema!X38),#N/A,DataBase_Sistema!X38)</f>
        <v>#N/A</v>
      </c>
      <c r="Q85" s="5" t="e">
        <f>IF(ISBLANK(DataBase_Sistema!Y38),#N/A,DataBase_Sistema!Y38)</f>
        <v>#N/A</v>
      </c>
      <c r="R85" s="5" t="e">
        <f>IF(ISBLANK(DataBase_Sistema!Z38),#N/A,DataBase_Sistema!Z38)</f>
        <v>#N/A</v>
      </c>
      <c r="S85" s="5" t="e">
        <f>IF(ISBLANK(DataBase_Sistema!AA38),#N/A,DataBase_Sistema!AA38)</f>
        <v>#N/A</v>
      </c>
      <c r="T85" s="5" t="e">
        <f>IF(ISBLANK(DataBase_Sistema!AB38),#N/A,DataBase_Sistema!AB38)</f>
        <v>#N/A</v>
      </c>
      <c r="U85" s="5" t="e">
        <f>IF(ISBLANK(DataBase_Sistema!AG38),#N/A,DataBase_Sistema!AG38)</f>
        <v>#N/A</v>
      </c>
      <c r="V85" s="5"/>
      <c r="W85" s="5" t="e">
        <f>IF(ISBLANK(DataBase_Sistema!AH38),#N/A,DataBase_Sistema!AH38)</f>
        <v>#N/A</v>
      </c>
      <c r="X85" s="5" t="e">
        <f>IF(ISBLANK(DataBase_Sistema!AC38),#N/A,DataBase_Sistema!AC38)</f>
        <v>#N/A</v>
      </c>
      <c r="Y85" s="5" t="e">
        <f>IF(ISBLANK(DataBase_Sistema!AD38),#N/A,DataBase_Sistema!AD38)</f>
        <v>#N/A</v>
      </c>
      <c r="Z85" s="5" t="e">
        <f t="shared" si="110"/>
        <v>#N/A</v>
      </c>
      <c r="AA85" s="5" t="e">
        <f>IF(ISBLANK(DataBase_Sistema!AE38),#N/A,DataBase_Sistema!AE38)</f>
        <v>#N/A</v>
      </c>
      <c r="AB85" s="5" t="e">
        <f>IF(ISBLANK(DataBase_Sistema!AF38),#N/A,DataBase_Sistema!AF38)</f>
        <v>#N/A</v>
      </c>
      <c r="AC85" s="5" t="e">
        <f t="shared" si="111"/>
        <v>#N/A</v>
      </c>
      <c r="AD85" s="19">
        <v>634</v>
      </c>
      <c r="AE85" s="5" t="e">
        <f t="shared" si="112"/>
        <v>#N/A</v>
      </c>
      <c r="AF85" s="19" t="e">
        <f t="shared" si="113"/>
        <v>#N/A</v>
      </c>
      <c r="AG85" s="19">
        <f t="shared" si="58"/>
        <v>832.80000000000007</v>
      </c>
      <c r="AH85" s="5" t="e">
        <f t="shared" si="114"/>
        <v>#N/A</v>
      </c>
      <c r="AI85" s="7" t="e">
        <f t="shared" si="115"/>
        <v>#N/A</v>
      </c>
      <c r="AJ85" s="6" t="e">
        <f>IF(ISBLANK(DataBase_Sistema!AI38),#N/A,DataBase_Sistema!AI38)</f>
        <v>#N/A</v>
      </c>
      <c r="AK85" s="6" t="e">
        <f>IF(ISBLANK(DataBase_Sistema!AJ38),#N/A,DataBase_Sistema!AJ38)</f>
        <v>#N/A</v>
      </c>
      <c r="AL85" s="6" t="e">
        <f>IF(ISBLANK(DataBase_Sistema!AK38),#N/A,DataBase_Sistema!AK38)</f>
        <v>#N/A</v>
      </c>
      <c r="AM85" s="6" t="e">
        <f>IF(ISBLANK(DataBase_Sistema!AL38),#N/A,DataBase_Sistema!AL38)</f>
        <v>#N/A</v>
      </c>
      <c r="AN85" s="2" t="e">
        <f>IF(ISBLANK(DataBase_Sistema!AM38),#N/A,DataBase_Sistema!AM38)</f>
        <v>#N/A</v>
      </c>
      <c r="AO85" s="2" t="e">
        <f>IF(ISBLANK(DataBase_Sistema!AN38),#N/A,DataBase_Sistema!AN38)</f>
        <v>#N/A</v>
      </c>
      <c r="AP85" s="2" t="e">
        <f>IF(ISBLANK(DataBase_Sistema!AO38),#N/A,DataBase_Sistema!AO38)</f>
        <v>#N/A</v>
      </c>
      <c r="AQ85" s="2" t="e">
        <f>IF(ISBLANK(DataBase_Sistema!AP38),#N/A,DataBase_Sistema!AP38)</f>
        <v>#N/A</v>
      </c>
      <c r="AR85" s="11" t="e">
        <f>IF(ISBLANK(DataBase_Sistema!AS38),#N/A,DataBase_Sistema!AS38)</f>
        <v>#N/A</v>
      </c>
      <c r="AS85" s="11" t="e">
        <f>IF(ISBLANK(DataBase_Sistema!AT38),#N/A,DataBase_Sistema!AT38)</f>
        <v>#N/A</v>
      </c>
      <c r="AT85" s="11" t="e">
        <f>IF(ISBLANK(DataBase_Sistema!AU38),#N/A,DataBase_Sistema!AU38)</f>
        <v>#N/A</v>
      </c>
      <c r="AU85" s="11" t="e">
        <f>IF(ISBLANK(DataBase_Sistema!AV38),#N/A,DataBase_Sistema!AV38)</f>
        <v>#N/A</v>
      </c>
      <c r="AV85" s="11" t="e">
        <f>IF(ISBLANK(DataBase_Sistema!AQ38),#N/A,DataBase_Sistema!AQ38)</f>
        <v>#N/A</v>
      </c>
      <c r="AW85" s="11" t="e">
        <f>IF(ISBLANK(DataBase_Sistema!AW38),#N/A,DataBase_Sistema!AW38)</f>
        <v>#N/A</v>
      </c>
      <c r="AX85" s="11" t="s">
        <v>129</v>
      </c>
      <c r="AY85" s="2" t="e">
        <f>IF(ISBLANK(DataBase_Sistema!AX38),#N/A,DataBase_Sistema!AX38)</f>
        <v>#N/A</v>
      </c>
      <c r="AZ85" s="11" t="s">
        <v>129</v>
      </c>
      <c r="BA85" s="11" t="s">
        <v>129</v>
      </c>
      <c r="BB85" s="26"/>
      <c r="BC85" s="9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</row>
    <row r="86" spans="1:71" ht="15" thickBot="1" x14ac:dyDescent="0.4">
      <c r="A86" s="34">
        <v>78</v>
      </c>
      <c r="B86" s="29" t="e">
        <f>IF(ISBLANK(DataBase_Sistema!F39),#N/A,DataBase_Sistema!F39)</f>
        <v>#N/A</v>
      </c>
      <c r="C86" s="1" t="e">
        <f>IF(ISBLANK(DataBase_Sistema!P39),#N/A,DataBase_Sistema!P39)</f>
        <v>#N/A</v>
      </c>
      <c r="D86" s="1" t="e">
        <f>IF(ISBLANK(DataBase_Sistema!Q39),#N/A,DataBase_Sistema!Q39)</f>
        <v>#N/A</v>
      </c>
      <c r="E86" s="1" t="e">
        <f>IF(ISBLANK(DataBase_Sistema!R39),#N/A,DataBase_Sistema!R39)</f>
        <v>#N/A</v>
      </c>
      <c r="F86" s="1" t="e">
        <f>IF(ISBLANK(DataBase_Sistema!S39),#N/A,DataBase_Sistema!S39)</f>
        <v>#N/A</v>
      </c>
      <c r="G86" s="51" t="e">
        <f t="shared" si="105"/>
        <v>#N/A</v>
      </c>
      <c r="H86" s="25" t="e">
        <f t="shared" si="106"/>
        <v>#N/A</v>
      </c>
      <c r="I86" s="10" t="e">
        <f>IF(ISBLANK(DataBase_Sistema!T39),#N/A,DataBase_Sistema!T39)</f>
        <v>#N/A</v>
      </c>
      <c r="J86" s="10" t="e">
        <f>IF(ISBLANK(DataBase_Sistema!U39),#N/A,DataBase_Sistema!U39)</f>
        <v>#N/A</v>
      </c>
      <c r="K86" s="58" t="e">
        <f t="shared" si="107"/>
        <v>#N/A</v>
      </c>
      <c r="L86" s="17" t="e">
        <f t="shared" si="108"/>
        <v>#N/A</v>
      </c>
      <c r="M86" s="18" t="e">
        <f t="shared" si="109"/>
        <v>#N/A</v>
      </c>
      <c r="N86" s="5" t="e">
        <f>IF(ISBLANK(DataBase_Sistema!V39),#N/A,DataBase_Sistema!V39)</f>
        <v>#N/A</v>
      </c>
      <c r="O86" s="5" t="e">
        <f>IF(ISBLANK(DataBase_Sistema!W39),#N/A,DataBase_Sistema!W39)</f>
        <v>#N/A</v>
      </c>
      <c r="P86" s="5" t="e">
        <f>IF(ISBLANK(DataBase_Sistema!X39),#N/A,DataBase_Sistema!X39)</f>
        <v>#N/A</v>
      </c>
      <c r="Q86" s="5" t="e">
        <f>IF(ISBLANK(DataBase_Sistema!Y39),#N/A,DataBase_Sistema!Y39)</f>
        <v>#N/A</v>
      </c>
      <c r="R86" s="5" t="e">
        <f>IF(ISBLANK(DataBase_Sistema!Z39),#N/A,DataBase_Sistema!Z39)</f>
        <v>#N/A</v>
      </c>
      <c r="S86" s="5" t="e">
        <f>IF(ISBLANK(DataBase_Sistema!AA39),#N/A,DataBase_Sistema!AA39)</f>
        <v>#N/A</v>
      </c>
      <c r="T86" s="5" t="e">
        <f>IF(ISBLANK(DataBase_Sistema!AB39),#N/A,DataBase_Sistema!AB39)</f>
        <v>#N/A</v>
      </c>
      <c r="U86" s="5" t="e">
        <f>IF(ISBLANK(DataBase_Sistema!AG39),#N/A,DataBase_Sistema!AG39)</f>
        <v>#N/A</v>
      </c>
      <c r="V86" s="5"/>
      <c r="W86" s="5" t="e">
        <f>IF(ISBLANK(DataBase_Sistema!AH39),#N/A,DataBase_Sistema!AH39)</f>
        <v>#N/A</v>
      </c>
      <c r="X86" s="5" t="e">
        <f>IF(ISBLANK(DataBase_Sistema!AC39),#N/A,DataBase_Sistema!AC39)</f>
        <v>#N/A</v>
      </c>
      <c r="Y86" s="5" t="e">
        <f>IF(ISBLANK(DataBase_Sistema!AD39),#N/A,DataBase_Sistema!AD39)</f>
        <v>#N/A</v>
      </c>
      <c r="Z86" s="5" t="e">
        <f t="shared" si="110"/>
        <v>#N/A</v>
      </c>
      <c r="AA86" s="5" t="e">
        <f>IF(ISBLANK(DataBase_Sistema!AE39),#N/A,DataBase_Sistema!AE39)</f>
        <v>#N/A</v>
      </c>
      <c r="AB86" s="5" t="e">
        <f>IF(ISBLANK(DataBase_Sistema!AF39),#N/A,DataBase_Sistema!AF39)</f>
        <v>#N/A</v>
      </c>
      <c r="AC86" s="5" t="e">
        <f t="shared" si="111"/>
        <v>#N/A</v>
      </c>
      <c r="AD86" s="19">
        <v>635</v>
      </c>
      <c r="AE86" s="5" t="e">
        <f t="shared" si="112"/>
        <v>#N/A</v>
      </c>
      <c r="AF86" s="19" t="e">
        <f t="shared" si="113"/>
        <v>#N/A</v>
      </c>
      <c r="AG86" s="19">
        <f t="shared" si="58"/>
        <v>832.80000000000007</v>
      </c>
      <c r="AH86" s="5" t="e">
        <f t="shared" si="114"/>
        <v>#N/A</v>
      </c>
      <c r="AI86" s="7" t="e">
        <f t="shared" si="115"/>
        <v>#N/A</v>
      </c>
      <c r="AJ86" s="6" t="e">
        <f>IF(ISBLANK(DataBase_Sistema!AI39),#N/A,DataBase_Sistema!AI39)</f>
        <v>#N/A</v>
      </c>
      <c r="AK86" s="6" t="e">
        <f>IF(ISBLANK(DataBase_Sistema!AJ39),#N/A,DataBase_Sistema!AJ39)</f>
        <v>#N/A</v>
      </c>
      <c r="AL86" s="6" t="e">
        <f>IF(ISBLANK(DataBase_Sistema!AK39),#N/A,DataBase_Sistema!AK39)</f>
        <v>#N/A</v>
      </c>
      <c r="AM86" s="6" t="e">
        <f>IF(ISBLANK(DataBase_Sistema!AL39),#N/A,DataBase_Sistema!AL39)</f>
        <v>#N/A</v>
      </c>
      <c r="AN86" s="2" t="e">
        <f>IF(ISBLANK(DataBase_Sistema!AM39),#N/A,DataBase_Sistema!AM39)</f>
        <v>#N/A</v>
      </c>
      <c r="AO86" s="2" t="e">
        <f>IF(ISBLANK(DataBase_Sistema!AN39),#N/A,DataBase_Sistema!AN39)</f>
        <v>#N/A</v>
      </c>
      <c r="AP86" s="2" t="e">
        <f>IF(ISBLANK(DataBase_Sistema!AO39),#N/A,DataBase_Sistema!AO39)</f>
        <v>#N/A</v>
      </c>
      <c r="AQ86" s="2" t="e">
        <f>IF(ISBLANK(DataBase_Sistema!AP39),#N/A,DataBase_Sistema!AP39)</f>
        <v>#N/A</v>
      </c>
      <c r="AR86" s="11" t="e">
        <f>IF(ISBLANK(DataBase_Sistema!AS39),#N/A,DataBase_Sistema!AS39)</f>
        <v>#N/A</v>
      </c>
      <c r="AS86" s="11" t="e">
        <f>IF(ISBLANK(DataBase_Sistema!AT39),#N/A,DataBase_Sistema!AT39)</f>
        <v>#N/A</v>
      </c>
      <c r="AT86" s="11" t="e">
        <f>IF(ISBLANK(DataBase_Sistema!AU39),#N/A,DataBase_Sistema!AU39)</f>
        <v>#N/A</v>
      </c>
      <c r="AU86" s="11" t="e">
        <f>IF(ISBLANK(DataBase_Sistema!AV39),#N/A,DataBase_Sistema!AV39)</f>
        <v>#N/A</v>
      </c>
      <c r="AV86" s="11" t="e">
        <f>IF(ISBLANK(DataBase_Sistema!AQ39),#N/A,DataBase_Sistema!AQ39)</f>
        <v>#N/A</v>
      </c>
      <c r="AW86" s="11" t="e">
        <f>IF(ISBLANK(DataBase_Sistema!AW39),#N/A,DataBase_Sistema!AW39)</f>
        <v>#N/A</v>
      </c>
      <c r="AX86" s="11" t="s">
        <v>129</v>
      </c>
      <c r="AY86" s="2" t="e">
        <f>IF(ISBLANK(DataBase_Sistema!AX39),#N/A,DataBase_Sistema!AX39)</f>
        <v>#N/A</v>
      </c>
      <c r="AZ86" s="11" t="s">
        <v>129</v>
      </c>
      <c r="BA86" s="11" t="s">
        <v>129</v>
      </c>
      <c r="BB86" s="26"/>
      <c r="BC86" s="9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</row>
    <row r="87" spans="1:71" ht="15" thickBot="1" x14ac:dyDescent="0.4">
      <c r="A87" s="34">
        <v>79</v>
      </c>
      <c r="B87" s="29" t="e">
        <f>IF(ISBLANK(DataBase_Sistema!F40),#N/A,DataBase_Sistema!F40)</f>
        <v>#N/A</v>
      </c>
      <c r="C87" s="1" t="e">
        <f>IF(ISBLANK(DataBase_Sistema!P40),#N/A,DataBase_Sistema!P40)</f>
        <v>#N/A</v>
      </c>
      <c r="D87" s="1" t="e">
        <f>IF(ISBLANK(DataBase_Sistema!Q40),#N/A,DataBase_Sistema!Q40)</f>
        <v>#N/A</v>
      </c>
      <c r="E87" s="1" t="e">
        <f>IF(ISBLANK(DataBase_Sistema!R40),#N/A,DataBase_Sistema!R40)</f>
        <v>#N/A</v>
      </c>
      <c r="F87" s="1" t="e">
        <f>IF(ISBLANK(DataBase_Sistema!S40),#N/A,DataBase_Sistema!S40)</f>
        <v>#N/A</v>
      </c>
      <c r="G87" s="51" t="e">
        <f t="shared" si="105"/>
        <v>#N/A</v>
      </c>
      <c r="H87" s="25" t="e">
        <f t="shared" si="106"/>
        <v>#N/A</v>
      </c>
      <c r="I87" s="10" t="e">
        <f>IF(ISBLANK(DataBase_Sistema!T40),#N/A,DataBase_Sistema!T40)</f>
        <v>#N/A</v>
      </c>
      <c r="J87" s="10" t="e">
        <f>IF(ISBLANK(DataBase_Sistema!U40),#N/A,DataBase_Sistema!U40)</f>
        <v>#N/A</v>
      </c>
      <c r="K87" s="58" t="e">
        <f t="shared" si="107"/>
        <v>#N/A</v>
      </c>
      <c r="L87" s="17" t="e">
        <f t="shared" si="108"/>
        <v>#N/A</v>
      </c>
      <c r="M87" s="18" t="e">
        <f t="shared" si="109"/>
        <v>#N/A</v>
      </c>
      <c r="N87" s="5" t="e">
        <f>IF(ISBLANK(DataBase_Sistema!V40),#N/A,DataBase_Sistema!V40)</f>
        <v>#N/A</v>
      </c>
      <c r="O87" s="5" t="e">
        <f>IF(ISBLANK(DataBase_Sistema!W40),#N/A,DataBase_Sistema!W40)</f>
        <v>#N/A</v>
      </c>
      <c r="P87" s="5" t="e">
        <f>IF(ISBLANK(DataBase_Sistema!X40),#N/A,DataBase_Sistema!X40)</f>
        <v>#N/A</v>
      </c>
      <c r="Q87" s="5" t="e">
        <f>IF(ISBLANK(DataBase_Sistema!Y40),#N/A,DataBase_Sistema!Y40)</f>
        <v>#N/A</v>
      </c>
      <c r="R87" s="5" t="e">
        <f>IF(ISBLANK(DataBase_Sistema!Z40),#N/A,DataBase_Sistema!Z40)</f>
        <v>#N/A</v>
      </c>
      <c r="S87" s="5" t="e">
        <f>IF(ISBLANK(DataBase_Sistema!AA40),#N/A,DataBase_Sistema!AA40)</f>
        <v>#N/A</v>
      </c>
      <c r="T87" s="5" t="e">
        <f>IF(ISBLANK(DataBase_Sistema!AB40),#N/A,DataBase_Sistema!AB40)</f>
        <v>#N/A</v>
      </c>
      <c r="U87" s="5" t="e">
        <f>IF(ISBLANK(DataBase_Sistema!AG40),#N/A,DataBase_Sistema!AG40)</f>
        <v>#N/A</v>
      </c>
      <c r="V87" s="5"/>
      <c r="W87" s="5" t="e">
        <f>IF(ISBLANK(DataBase_Sistema!AH40),#N/A,DataBase_Sistema!AH40)</f>
        <v>#N/A</v>
      </c>
      <c r="X87" s="5" t="e">
        <f>IF(ISBLANK(DataBase_Sistema!AC40),#N/A,DataBase_Sistema!AC40)</f>
        <v>#N/A</v>
      </c>
      <c r="Y87" s="5" t="e">
        <f>IF(ISBLANK(DataBase_Sistema!AD40),#N/A,DataBase_Sistema!AD40)</f>
        <v>#N/A</v>
      </c>
      <c r="Z87" s="5" t="e">
        <f t="shared" si="110"/>
        <v>#N/A</v>
      </c>
      <c r="AA87" s="5" t="e">
        <f>IF(ISBLANK(DataBase_Sistema!AE40),#N/A,DataBase_Sistema!AE40)</f>
        <v>#N/A</v>
      </c>
      <c r="AB87" s="5" t="e">
        <f>IF(ISBLANK(DataBase_Sistema!AF40),#N/A,DataBase_Sistema!AF40)</f>
        <v>#N/A</v>
      </c>
      <c r="AC87" s="5" t="e">
        <f t="shared" si="111"/>
        <v>#N/A</v>
      </c>
      <c r="AD87" s="19">
        <v>636</v>
      </c>
      <c r="AE87" s="5" t="e">
        <f t="shared" si="112"/>
        <v>#N/A</v>
      </c>
      <c r="AF87" s="19" t="e">
        <f t="shared" si="113"/>
        <v>#N/A</v>
      </c>
      <c r="AG87" s="19">
        <f t="shared" si="58"/>
        <v>832.80000000000007</v>
      </c>
      <c r="AH87" s="5" t="e">
        <f t="shared" si="114"/>
        <v>#N/A</v>
      </c>
      <c r="AI87" s="7" t="e">
        <f t="shared" si="115"/>
        <v>#N/A</v>
      </c>
      <c r="AJ87" s="6" t="e">
        <f>IF(ISBLANK(DataBase_Sistema!AI40),#N/A,DataBase_Sistema!AI40)</f>
        <v>#N/A</v>
      </c>
      <c r="AK87" s="6" t="e">
        <f>IF(ISBLANK(DataBase_Sistema!AJ40),#N/A,DataBase_Sistema!AJ40)</f>
        <v>#N/A</v>
      </c>
      <c r="AL87" s="6" t="e">
        <f>IF(ISBLANK(DataBase_Sistema!AK40),#N/A,DataBase_Sistema!AK40)</f>
        <v>#N/A</v>
      </c>
      <c r="AM87" s="6" t="e">
        <f>IF(ISBLANK(DataBase_Sistema!AL40),#N/A,DataBase_Sistema!AL40)</f>
        <v>#N/A</v>
      </c>
      <c r="AN87" s="2" t="e">
        <f>IF(ISBLANK(DataBase_Sistema!AM40),#N/A,DataBase_Sistema!AM40)</f>
        <v>#N/A</v>
      </c>
      <c r="AO87" s="2" t="e">
        <f>IF(ISBLANK(DataBase_Sistema!AN40),#N/A,DataBase_Sistema!AN40)</f>
        <v>#N/A</v>
      </c>
      <c r="AP87" s="2" t="e">
        <f>IF(ISBLANK(DataBase_Sistema!AO40),#N/A,DataBase_Sistema!AO40)</f>
        <v>#N/A</v>
      </c>
      <c r="AQ87" s="2" t="e">
        <f>IF(ISBLANK(DataBase_Sistema!AP40),#N/A,DataBase_Sistema!AP40)</f>
        <v>#N/A</v>
      </c>
      <c r="AR87" s="11" t="e">
        <f>IF(ISBLANK(DataBase_Sistema!AS40),#N/A,DataBase_Sistema!AS40)</f>
        <v>#N/A</v>
      </c>
      <c r="AS87" s="11" t="e">
        <f>IF(ISBLANK(DataBase_Sistema!AT40),#N/A,DataBase_Sistema!AT40)</f>
        <v>#N/A</v>
      </c>
      <c r="AT87" s="11" t="e">
        <f>IF(ISBLANK(DataBase_Sistema!AU40),#N/A,DataBase_Sistema!AU40)</f>
        <v>#N/A</v>
      </c>
      <c r="AU87" s="11" t="e">
        <f>IF(ISBLANK(DataBase_Sistema!AV40),#N/A,DataBase_Sistema!AV40)</f>
        <v>#N/A</v>
      </c>
      <c r="AV87" s="11" t="e">
        <f>IF(ISBLANK(DataBase_Sistema!AQ40),#N/A,DataBase_Sistema!AQ40)</f>
        <v>#N/A</v>
      </c>
      <c r="AW87" s="11" t="e">
        <f>IF(ISBLANK(DataBase_Sistema!AW40),#N/A,DataBase_Sistema!AW40)</f>
        <v>#N/A</v>
      </c>
      <c r="AX87" s="11" t="s">
        <v>129</v>
      </c>
      <c r="AY87" s="2" t="e">
        <f>IF(ISBLANK(DataBase_Sistema!AX40),#N/A,DataBase_Sistema!AX40)</f>
        <v>#N/A</v>
      </c>
      <c r="AZ87" s="11" t="s">
        <v>129</v>
      </c>
      <c r="BA87" s="11" t="s">
        <v>129</v>
      </c>
      <c r="BB87" s="26"/>
      <c r="BC87" s="9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</row>
    <row r="88" spans="1:71" ht="15" thickBot="1" x14ac:dyDescent="0.4">
      <c r="A88" s="34">
        <v>80</v>
      </c>
      <c r="B88" s="29" t="e">
        <f>IF(ISBLANK(DataBase_Sistema!F41),#N/A,DataBase_Sistema!F41)</f>
        <v>#N/A</v>
      </c>
      <c r="C88" s="1" t="e">
        <f>IF(ISBLANK(DataBase_Sistema!P41),#N/A,DataBase_Sistema!P41)</f>
        <v>#N/A</v>
      </c>
      <c r="D88" s="1" t="e">
        <f>IF(ISBLANK(DataBase_Sistema!Q41),#N/A,DataBase_Sistema!Q41)</f>
        <v>#N/A</v>
      </c>
      <c r="E88" s="1" t="e">
        <f>IF(ISBLANK(DataBase_Sistema!R41),#N/A,DataBase_Sistema!R41)</f>
        <v>#N/A</v>
      </c>
      <c r="F88" s="1" t="e">
        <f>IF(ISBLANK(DataBase_Sistema!S41),#N/A,DataBase_Sistema!S41)</f>
        <v>#N/A</v>
      </c>
      <c r="G88" s="51" t="e">
        <f t="shared" si="105"/>
        <v>#N/A</v>
      </c>
      <c r="H88" s="25" t="e">
        <f t="shared" si="106"/>
        <v>#N/A</v>
      </c>
      <c r="I88" s="10" t="e">
        <f>IF(ISBLANK(DataBase_Sistema!T41),#N/A,DataBase_Sistema!T41)</f>
        <v>#N/A</v>
      </c>
      <c r="J88" s="10" t="e">
        <f>IF(ISBLANK(DataBase_Sistema!U41),#N/A,DataBase_Sistema!U41)</f>
        <v>#N/A</v>
      </c>
      <c r="K88" s="58" t="e">
        <f t="shared" si="107"/>
        <v>#N/A</v>
      </c>
      <c r="L88" s="17" t="e">
        <f t="shared" si="108"/>
        <v>#N/A</v>
      </c>
      <c r="M88" s="18" t="e">
        <f t="shared" si="109"/>
        <v>#N/A</v>
      </c>
      <c r="N88" s="5" t="e">
        <f>IF(ISBLANK(DataBase_Sistema!V41),#N/A,DataBase_Sistema!V41)</f>
        <v>#N/A</v>
      </c>
      <c r="O88" s="5" t="e">
        <f>IF(ISBLANK(DataBase_Sistema!W41),#N/A,DataBase_Sistema!W41)</f>
        <v>#N/A</v>
      </c>
      <c r="P88" s="5" t="e">
        <f>IF(ISBLANK(DataBase_Sistema!X41),#N/A,DataBase_Sistema!X41)</f>
        <v>#N/A</v>
      </c>
      <c r="Q88" s="5" t="e">
        <f>IF(ISBLANK(DataBase_Sistema!Y41),#N/A,DataBase_Sistema!Y41)</f>
        <v>#N/A</v>
      </c>
      <c r="R88" s="5" t="e">
        <f>IF(ISBLANK(DataBase_Sistema!Z41),#N/A,DataBase_Sistema!Z41)</f>
        <v>#N/A</v>
      </c>
      <c r="S88" s="5" t="e">
        <f>IF(ISBLANK(DataBase_Sistema!AA41),#N/A,DataBase_Sistema!AA41)</f>
        <v>#N/A</v>
      </c>
      <c r="T88" s="5" t="e">
        <f>IF(ISBLANK(DataBase_Sistema!AB41),#N/A,DataBase_Sistema!AB41)</f>
        <v>#N/A</v>
      </c>
      <c r="U88" s="5" t="e">
        <f>IF(ISBLANK(DataBase_Sistema!AG41),#N/A,DataBase_Sistema!AG41)</f>
        <v>#N/A</v>
      </c>
      <c r="V88" s="5"/>
      <c r="W88" s="5" t="e">
        <f>IF(ISBLANK(DataBase_Sistema!AH41),#N/A,DataBase_Sistema!AH41)</f>
        <v>#N/A</v>
      </c>
      <c r="X88" s="5" t="e">
        <f>IF(ISBLANK(DataBase_Sistema!AC41),#N/A,DataBase_Sistema!AC41)</f>
        <v>#N/A</v>
      </c>
      <c r="Y88" s="5" t="e">
        <f>IF(ISBLANK(DataBase_Sistema!AD41),#N/A,DataBase_Sistema!AD41)</f>
        <v>#N/A</v>
      </c>
      <c r="Z88" s="5" t="e">
        <f t="shared" si="110"/>
        <v>#N/A</v>
      </c>
      <c r="AA88" s="5" t="e">
        <f>IF(ISBLANK(DataBase_Sistema!AE41),#N/A,DataBase_Sistema!AE41)</f>
        <v>#N/A</v>
      </c>
      <c r="AB88" s="5" t="e">
        <f>IF(ISBLANK(DataBase_Sistema!AF41),#N/A,DataBase_Sistema!AF41)</f>
        <v>#N/A</v>
      </c>
      <c r="AC88" s="5" t="e">
        <f t="shared" si="111"/>
        <v>#N/A</v>
      </c>
      <c r="AD88" s="19">
        <v>637</v>
      </c>
      <c r="AE88" s="5" t="e">
        <f t="shared" si="112"/>
        <v>#N/A</v>
      </c>
      <c r="AF88" s="19" t="e">
        <f t="shared" si="113"/>
        <v>#N/A</v>
      </c>
      <c r="AG88" s="19">
        <f t="shared" si="58"/>
        <v>832.80000000000007</v>
      </c>
      <c r="AH88" s="5" t="e">
        <f t="shared" si="114"/>
        <v>#N/A</v>
      </c>
      <c r="AI88" s="7" t="e">
        <f t="shared" si="115"/>
        <v>#N/A</v>
      </c>
      <c r="AJ88" s="6" t="e">
        <f>IF(ISBLANK(DataBase_Sistema!AI41),#N/A,DataBase_Sistema!AI41)</f>
        <v>#N/A</v>
      </c>
      <c r="AK88" s="6" t="e">
        <f>IF(ISBLANK(DataBase_Sistema!AJ41),#N/A,DataBase_Sistema!AJ41)</f>
        <v>#N/A</v>
      </c>
      <c r="AL88" s="6" t="e">
        <f>IF(ISBLANK(DataBase_Sistema!AK41),#N/A,DataBase_Sistema!AK41)</f>
        <v>#N/A</v>
      </c>
      <c r="AM88" s="6" t="e">
        <f>IF(ISBLANK(DataBase_Sistema!AL41),#N/A,DataBase_Sistema!AL41)</f>
        <v>#N/A</v>
      </c>
      <c r="AN88" s="2" t="e">
        <f>IF(ISBLANK(DataBase_Sistema!AM41),#N/A,DataBase_Sistema!AM41)</f>
        <v>#N/A</v>
      </c>
      <c r="AO88" s="2" t="e">
        <f>IF(ISBLANK(DataBase_Sistema!AN41),#N/A,DataBase_Sistema!AN41)</f>
        <v>#N/A</v>
      </c>
      <c r="AP88" s="2" t="e">
        <f>IF(ISBLANK(DataBase_Sistema!AO41),#N/A,DataBase_Sistema!AO41)</f>
        <v>#N/A</v>
      </c>
      <c r="AQ88" s="2" t="e">
        <f>IF(ISBLANK(DataBase_Sistema!AP41),#N/A,DataBase_Sistema!AP41)</f>
        <v>#N/A</v>
      </c>
      <c r="AR88" s="11" t="e">
        <f>IF(ISBLANK(DataBase_Sistema!AS41),#N/A,DataBase_Sistema!AS41)</f>
        <v>#N/A</v>
      </c>
      <c r="AS88" s="11" t="e">
        <f>IF(ISBLANK(DataBase_Sistema!AT41),#N/A,DataBase_Sistema!AT41)</f>
        <v>#N/A</v>
      </c>
      <c r="AT88" s="11" t="e">
        <f>IF(ISBLANK(DataBase_Sistema!AU41),#N/A,DataBase_Sistema!AU41)</f>
        <v>#N/A</v>
      </c>
      <c r="AU88" s="11" t="e">
        <f>IF(ISBLANK(DataBase_Sistema!AV41),#N/A,DataBase_Sistema!AV41)</f>
        <v>#N/A</v>
      </c>
      <c r="AV88" s="11" t="e">
        <f>IF(ISBLANK(DataBase_Sistema!AQ41),#N/A,DataBase_Sistema!AQ41)</f>
        <v>#N/A</v>
      </c>
      <c r="AW88" s="11" t="e">
        <f>IF(ISBLANK(DataBase_Sistema!AW41),#N/A,DataBase_Sistema!AW41)</f>
        <v>#N/A</v>
      </c>
      <c r="AX88" s="11" t="s">
        <v>129</v>
      </c>
      <c r="AY88" s="2" t="e">
        <f>IF(ISBLANK(DataBase_Sistema!AX41),#N/A,DataBase_Sistema!AX41)</f>
        <v>#N/A</v>
      </c>
      <c r="AZ88" s="11" t="s">
        <v>129</v>
      </c>
      <c r="BA88" s="11" t="s">
        <v>129</v>
      </c>
      <c r="BB88" s="26"/>
      <c r="BC88" s="9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</row>
    <row r="89" spans="1:71" ht="15" thickBot="1" x14ac:dyDescent="0.4">
      <c r="A89" s="34">
        <v>81</v>
      </c>
      <c r="B89" s="29" t="e">
        <f>IF(ISBLANK(DataBase_Sistema!F42),#N/A,DataBase_Sistema!F42)</f>
        <v>#N/A</v>
      </c>
      <c r="C89" s="1" t="e">
        <f>IF(ISBLANK(DataBase_Sistema!P42),#N/A,DataBase_Sistema!P42)</f>
        <v>#N/A</v>
      </c>
      <c r="D89" s="1" t="e">
        <f>IF(ISBLANK(DataBase_Sistema!Q42),#N/A,DataBase_Sistema!Q42)</f>
        <v>#N/A</v>
      </c>
      <c r="E89" s="1" t="e">
        <f>IF(ISBLANK(DataBase_Sistema!R42),#N/A,DataBase_Sistema!R42)</f>
        <v>#N/A</v>
      </c>
      <c r="F89" s="1" t="e">
        <f>IF(ISBLANK(DataBase_Sistema!S42),#N/A,DataBase_Sistema!S42)</f>
        <v>#N/A</v>
      </c>
      <c r="G89" s="51" t="e">
        <f t="shared" si="105"/>
        <v>#N/A</v>
      </c>
      <c r="H89" s="25" t="e">
        <f t="shared" si="106"/>
        <v>#N/A</v>
      </c>
      <c r="I89" s="10" t="e">
        <f>IF(ISBLANK(DataBase_Sistema!T42),#N/A,DataBase_Sistema!T42)</f>
        <v>#N/A</v>
      </c>
      <c r="J89" s="10" t="e">
        <f>IF(ISBLANK(DataBase_Sistema!U42),#N/A,DataBase_Sistema!U42)</f>
        <v>#N/A</v>
      </c>
      <c r="K89" s="58" t="e">
        <f t="shared" si="107"/>
        <v>#N/A</v>
      </c>
      <c r="L89" s="17" t="e">
        <f t="shared" si="108"/>
        <v>#N/A</v>
      </c>
      <c r="M89" s="18" t="e">
        <f t="shared" si="109"/>
        <v>#N/A</v>
      </c>
      <c r="N89" s="5" t="e">
        <f>IF(ISBLANK(DataBase_Sistema!V42),#N/A,DataBase_Sistema!V42)</f>
        <v>#N/A</v>
      </c>
      <c r="O89" s="5" t="e">
        <f>IF(ISBLANK(DataBase_Sistema!W42),#N/A,DataBase_Sistema!W42)</f>
        <v>#N/A</v>
      </c>
      <c r="P89" s="5" t="e">
        <f>IF(ISBLANK(DataBase_Sistema!X42),#N/A,DataBase_Sistema!X42)</f>
        <v>#N/A</v>
      </c>
      <c r="Q89" s="5" t="e">
        <f>IF(ISBLANK(DataBase_Sistema!Y42),#N/A,DataBase_Sistema!Y42)</f>
        <v>#N/A</v>
      </c>
      <c r="R89" s="5" t="e">
        <f>IF(ISBLANK(DataBase_Sistema!Z42),#N/A,DataBase_Sistema!Z42)</f>
        <v>#N/A</v>
      </c>
      <c r="S89" s="5" t="e">
        <f>IF(ISBLANK(DataBase_Sistema!AA42),#N/A,DataBase_Sistema!AA42)</f>
        <v>#N/A</v>
      </c>
      <c r="T89" s="5" t="e">
        <f>IF(ISBLANK(DataBase_Sistema!AB42),#N/A,DataBase_Sistema!AB42)</f>
        <v>#N/A</v>
      </c>
      <c r="U89" s="5" t="e">
        <f>IF(ISBLANK(DataBase_Sistema!AG42),#N/A,DataBase_Sistema!AG42)</f>
        <v>#N/A</v>
      </c>
      <c r="V89" s="5"/>
      <c r="W89" s="5" t="e">
        <f>IF(ISBLANK(DataBase_Sistema!AH42),#N/A,DataBase_Sistema!AH42)</f>
        <v>#N/A</v>
      </c>
      <c r="X89" s="5" t="e">
        <f>IF(ISBLANK(DataBase_Sistema!AC42),#N/A,DataBase_Sistema!AC42)</f>
        <v>#N/A</v>
      </c>
      <c r="Y89" s="5" t="e">
        <f>IF(ISBLANK(DataBase_Sistema!AD42),#N/A,DataBase_Sistema!AD42)</f>
        <v>#N/A</v>
      </c>
      <c r="Z89" s="5" t="e">
        <f t="shared" si="110"/>
        <v>#N/A</v>
      </c>
      <c r="AA89" s="5" t="e">
        <f>IF(ISBLANK(DataBase_Sistema!AE42),#N/A,DataBase_Sistema!AE42)</f>
        <v>#N/A</v>
      </c>
      <c r="AB89" s="5" t="e">
        <f>IF(ISBLANK(DataBase_Sistema!AF42),#N/A,DataBase_Sistema!AF42)</f>
        <v>#N/A</v>
      </c>
      <c r="AC89" s="5" t="e">
        <f t="shared" si="111"/>
        <v>#N/A</v>
      </c>
      <c r="AD89" s="19">
        <v>638</v>
      </c>
      <c r="AE89" s="5" t="e">
        <f t="shared" si="112"/>
        <v>#N/A</v>
      </c>
      <c r="AF89" s="19" t="e">
        <f t="shared" si="113"/>
        <v>#N/A</v>
      </c>
      <c r="AG89" s="19">
        <f t="shared" si="58"/>
        <v>832.80000000000007</v>
      </c>
      <c r="AH89" s="5" t="e">
        <f t="shared" si="114"/>
        <v>#N/A</v>
      </c>
      <c r="AI89" s="7" t="e">
        <f t="shared" si="115"/>
        <v>#N/A</v>
      </c>
      <c r="AJ89" s="6" t="e">
        <f>IF(ISBLANK(DataBase_Sistema!AI42),#N/A,DataBase_Sistema!AI42)</f>
        <v>#N/A</v>
      </c>
      <c r="AK89" s="6" t="e">
        <f>IF(ISBLANK(DataBase_Sistema!AJ42),#N/A,DataBase_Sistema!AJ42)</f>
        <v>#N/A</v>
      </c>
      <c r="AL89" s="6" t="e">
        <f>IF(ISBLANK(DataBase_Sistema!AK42),#N/A,DataBase_Sistema!AK42)</f>
        <v>#N/A</v>
      </c>
      <c r="AM89" s="6" t="e">
        <f>IF(ISBLANK(DataBase_Sistema!AL42),#N/A,DataBase_Sistema!AL42)</f>
        <v>#N/A</v>
      </c>
      <c r="AN89" s="2" t="e">
        <f>IF(ISBLANK(DataBase_Sistema!AM42),#N/A,DataBase_Sistema!AM42)</f>
        <v>#N/A</v>
      </c>
      <c r="AO89" s="2" t="e">
        <f>IF(ISBLANK(DataBase_Sistema!AN42),#N/A,DataBase_Sistema!AN42)</f>
        <v>#N/A</v>
      </c>
      <c r="AP89" s="2" t="e">
        <f>IF(ISBLANK(DataBase_Sistema!AO42),#N/A,DataBase_Sistema!AO42)</f>
        <v>#N/A</v>
      </c>
      <c r="AQ89" s="2" t="e">
        <f>IF(ISBLANK(DataBase_Sistema!AP42),#N/A,DataBase_Sistema!AP42)</f>
        <v>#N/A</v>
      </c>
      <c r="AR89" s="11" t="e">
        <f>IF(ISBLANK(DataBase_Sistema!AS42),#N/A,DataBase_Sistema!AS42)</f>
        <v>#N/A</v>
      </c>
      <c r="AS89" s="11" t="e">
        <f>IF(ISBLANK(DataBase_Sistema!AT42),#N/A,DataBase_Sistema!AT42)</f>
        <v>#N/A</v>
      </c>
      <c r="AT89" s="11" t="e">
        <f>IF(ISBLANK(DataBase_Sistema!AU42),#N/A,DataBase_Sistema!AU42)</f>
        <v>#N/A</v>
      </c>
      <c r="AU89" s="11" t="e">
        <f>IF(ISBLANK(DataBase_Sistema!AV42),#N/A,DataBase_Sistema!AV42)</f>
        <v>#N/A</v>
      </c>
      <c r="AV89" s="11" t="e">
        <f>IF(ISBLANK(DataBase_Sistema!AQ42),#N/A,DataBase_Sistema!AQ42)</f>
        <v>#N/A</v>
      </c>
      <c r="AW89" s="11" t="e">
        <f>IF(ISBLANK(DataBase_Sistema!AW42),#N/A,DataBase_Sistema!AW42)</f>
        <v>#N/A</v>
      </c>
      <c r="AX89" s="11" t="s">
        <v>129</v>
      </c>
      <c r="AY89" s="2" t="e">
        <f>IF(ISBLANK(DataBase_Sistema!AX42),#N/A,DataBase_Sistema!AX42)</f>
        <v>#N/A</v>
      </c>
      <c r="AZ89" s="11" t="s">
        <v>129</v>
      </c>
      <c r="BA89" s="11" t="s">
        <v>129</v>
      </c>
      <c r="BB89" s="26"/>
      <c r="BC89" s="9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</row>
    <row r="90" spans="1:71" ht="15" thickBot="1" x14ac:dyDescent="0.4">
      <c r="A90" s="34">
        <v>82</v>
      </c>
      <c r="B90" s="29" t="e">
        <f>IF(ISBLANK(DataBase_Sistema!F43),#N/A,DataBase_Sistema!F43)</f>
        <v>#N/A</v>
      </c>
      <c r="C90" s="1" t="e">
        <f>IF(ISBLANK(DataBase_Sistema!P43),#N/A,DataBase_Sistema!P43)</f>
        <v>#N/A</v>
      </c>
      <c r="D90" s="1" t="e">
        <f>IF(ISBLANK(DataBase_Sistema!Q43),#N/A,DataBase_Sistema!Q43)</f>
        <v>#N/A</v>
      </c>
      <c r="E90" s="1" t="e">
        <f>IF(ISBLANK(DataBase_Sistema!R43),#N/A,DataBase_Sistema!R43)</f>
        <v>#N/A</v>
      </c>
      <c r="F90" s="1" t="e">
        <f>IF(ISBLANK(DataBase_Sistema!S43),#N/A,DataBase_Sistema!S43)</f>
        <v>#N/A</v>
      </c>
      <c r="G90" s="51" t="e">
        <f t="shared" si="105"/>
        <v>#N/A</v>
      </c>
      <c r="H90" s="25" t="e">
        <f t="shared" si="106"/>
        <v>#N/A</v>
      </c>
      <c r="I90" s="10" t="e">
        <f>IF(ISBLANK(DataBase_Sistema!T43),#N/A,DataBase_Sistema!T43)</f>
        <v>#N/A</v>
      </c>
      <c r="J90" s="10" t="e">
        <f>IF(ISBLANK(DataBase_Sistema!U43),#N/A,DataBase_Sistema!U43)</f>
        <v>#N/A</v>
      </c>
      <c r="K90" s="58" t="e">
        <f t="shared" si="107"/>
        <v>#N/A</v>
      </c>
      <c r="L90" s="17" t="e">
        <f t="shared" si="108"/>
        <v>#N/A</v>
      </c>
      <c r="M90" s="18" t="e">
        <f t="shared" si="109"/>
        <v>#N/A</v>
      </c>
      <c r="N90" s="5" t="e">
        <f>IF(ISBLANK(DataBase_Sistema!V43),#N/A,DataBase_Sistema!V43)</f>
        <v>#N/A</v>
      </c>
      <c r="O90" s="5" t="e">
        <f>IF(ISBLANK(DataBase_Sistema!W43),#N/A,DataBase_Sistema!W43)</f>
        <v>#N/A</v>
      </c>
      <c r="P90" s="5" t="e">
        <f>IF(ISBLANK(DataBase_Sistema!X43),#N/A,DataBase_Sistema!X43)</f>
        <v>#N/A</v>
      </c>
      <c r="Q90" s="5" t="e">
        <f>IF(ISBLANK(DataBase_Sistema!Y43),#N/A,DataBase_Sistema!Y43)</f>
        <v>#N/A</v>
      </c>
      <c r="R90" s="5" t="e">
        <f>IF(ISBLANK(DataBase_Sistema!Z43),#N/A,DataBase_Sistema!Z43)</f>
        <v>#N/A</v>
      </c>
      <c r="S90" s="5" t="e">
        <f>IF(ISBLANK(DataBase_Sistema!AA43),#N/A,DataBase_Sistema!AA43)</f>
        <v>#N/A</v>
      </c>
      <c r="T90" s="5" t="e">
        <f>IF(ISBLANK(DataBase_Sistema!AB43),#N/A,DataBase_Sistema!AB43)</f>
        <v>#N/A</v>
      </c>
      <c r="U90" s="5" t="e">
        <f>IF(ISBLANK(DataBase_Sistema!AG43),#N/A,DataBase_Sistema!AG43)</f>
        <v>#N/A</v>
      </c>
      <c r="V90" s="5"/>
      <c r="W90" s="5" t="e">
        <f>IF(ISBLANK(DataBase_Sistema!AH43),#N/A,DataBase_Sistema!AH43)</f>
        <v>#N/A</v>
      </c>
      <c r="X90" s="5" t="e">
        <f>IF(ISBLANK(DataBase_Sistema!AC43),#N/A,DataBase_Sistema!AC43)</f>
        <v>#N/A</v>
      </c>
      <c r="Y90" s="5" t="e">
        <f>IF(ISBLANK(DataBase_Sistema!AD43),#N/A,DataBase_Sistema!AD43)</f>
        <v>#N/A</v>
      </c>
      <c r="Z90" s="5" t="e">
        <f t="shared" si="110"/>
        <v>#N/A</v>
      </c>
      <c r="AA90" s="5" t="e">
        <f>IF(ISBLANK(DataBase_Sistema!AE43),#N/A,DataBase_Sistema!AE43)</f>
        <v>#N/A</v>
      </c>
      <c r="AB90" s="5" t="e">
        <f>IF(ISBLANK(DataBase_Sistema!AF43),#N/A,DataBase_Sistema!AF43)</f>
        <v>#N/A</v>
      </c>
      <c r="AC90" s="5" t="e">
        <f t="shared" si="111"/>
        <v>#N/A</v>
      </c>
      <c r="AD90" s="19">
        <v>639</v>
      </c>
      <c r="AE90" s="5" t="e">
        <f t="shared" si="112"/>
        <v>#N/A</v>
      </c>
      <c r="AF90" s="19" t="e">
        <f t="shared" si="113"/>
        <v>#N/A</v>
      </c>
      <c r="AG90" s="19">
        <f t="shared" si="58"/>
        <v>832.80000000000007</v>
      </c>
      <c r="AH90" s="5" t="e">
        <f t="shared" si="114"/>
        <v>#N/A</v>
      </c>
      <c r="AI90" s="7" t="e">
        <f t="shared" si="115"/>
        <v>#N/A</v>
      </c>
      <c r="AJ90" s="6" t="e">
        <f>IF(ISBLANK(DataBase_Sistema!AI43),#N/A,DataBase_Sistema!AI43)</f>
        <v>#N/A</v>
      </c>
      <c r="AK90" s="6" t="e">
        <f>IF(ISBLANK(DataBase_Sistema!AJ43),#N/A,DataBase_Sistema!AJ43)</f>
        <v>#N/A</v>
      </c>
      <c r="AL90" s="6" t="e">
        <f>IF(ISBLANK(DataBase_Sistema!AK43),#N/A,DataBase_Sistema!AK43)</f>
        <v>#N/A</v>
      </c>
      <c r="AM90" s="6" t="e">
        <f>IF(ISBLANK(DataBase_Sistema!AL43),#N/A,DataBase_Sistema!AL43)</f>
        <v>#N/A</v>
      </c>
      <c r="AN90" s="2" t="e">
        <f>IF(ISBLANK(DataBase_Sistema!AM43),#N/A,DataBase_Sistema!AM43)</f>
        <v>#N/A</v>
      </c>
      <c r="AO90" s="2" t="e">
        <f>IF(ISBLANK(DataBase_Sistema!AN43),#N/A,DataBase_Sistema!AN43)</f>
        <v>#N/A</v>
      </c>
      <c r="AP90" s="2" t="e">
        <f>IF(ISBLANK(DataBase_Sistema!AO43),#N/A,DataBase_Sistema!AO43)</f>
        <v>#N/A</v>
      </c>
      <c r="AQ90" s="2" t="e">
        <f>IF(ISBLANK(DataBase_Sistema!AP43),#N/A,DataBase_Sistema!AP43)</f>
        <v>#N/A</v>
      </c>
      <c r="AR90" s="11" t="e">
        <f>IF(ISBLANK(DataBase_Sistema!AS43),#N/A,DataBase_Sistema!AS43)</f>
        <v>#N/A</v>
      </c>
      <c r="AS90" s="11" t="e">
        <f>IF(ISBLANK(DataBase_Sistema!AT43),#N/A,DataBase_Sistema!AT43)</f>
        <v>#N/A</v>
      </c>
      <c r="AT90" s="11" t="e">
        <f>IF(ISBLANK(DataBase_Sistema!AU43),#N/A,DataBase_Sistema!AU43)</f>
        <v>#N/A</v>
      </c>
      <c r="AU90" s="11" t="e">
        <f>IF(ISBLANK(DataBase_Sistema!AV43),#N/A,DataBase_Sistema!AV43)</f>
        <v>#N/A</v>
      </c>
      <c r="AV90" s="11" t="e">
        <f>IF(ISBLANK(DataBase_Sistema!AQ43),#N/A,DataBase_Sistema!AQ43)</f>
        <v>#N/A</v>
      </c>
      <c r="AW90" s="11" t="e">
        <f>IF(ISBLANK(DataBase_Sistema!AW43),#N/A,DataBase_Sistema!AW43)</f>
        <v>#N/A</v>
      </c>
      <c r="AX90" s="11" t="s">
        <v>129</v>
      </c>
      <c r="AY90" s="2" t="e">
        <f>IF(ISBLANK(DataBase_Sistema!AX43),#N/A,DataBase_Sistema!AX43)</f>
        <v>#N/A</v>
      </c>
      <c r="AZ90" s="11" t="s">
        <v>129</v>
      </c>
      <c r="BA90" s="11" t="s">
        <v>129</v>
      </c>
      <c r="BB90" s="26"/>
      <c r="BC90" s="9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</row>
    <row r="91" spans="1:71" ht="15" thickBot="1" x14ac:dyDescent="0.4">
      <c r="A91" s="34">
        <v>83</v>
      </c>
      <c r="B91" s="29" t="e">
        <f>IF(ISBLANK(DataBase_Sistema!F44),#N/A,DataBase_Sistema!F44)</f>
        <v>#N/A</v>
      </c>
      <c r="C91" s="1" t="e">
        <f>IF(ISBLANK(DataBase_Sistema!P44),#N/A,DataBase_Sistema!P44)</f>
        <v>#N/A</v>
      </c>
      <c r="D91" s="1" t="e">
        <f>IF(ISBLANK(DataBase_Sistema!Q44),#N/A,DataBase_Sistema!Q44)</f>
        <v>#N/A</v>
      </c>
      <c r="E91" s="1" t="e">
        <f>IF(ISBLANK(DataBase_Sistema!R44),#N/A,DataBase_Sistema!R44)</f>
        <v>#N/A</v>
      </c>
      <c r="F91" s="1" t="e">
        <f>IF(ISBLANK(DataBase_Sistema!S44),#N/A,DataBase_Sistema!S44)</f>
        <v>#N/A</v>
      </c>
      <c r="G91" s="51" t="e">
        <f t="shared" si="105"/>
        <v>#N/A</v>
      </c>
      <c r="H91" s="25" t="e">
        <f t="shared" si="106"/>
        <v>#N/A</v>
      </c>
      <c r="I91" s="10" t="e">
        <f>IF(ISBLANK(DataBase_Sistema!T44),#N/A,DataBase_Sistema!T44)</f>
        <v>#N/A</v>
      </c>
      <c r="J91" s="10" t="e">
        <f>IF(ISBLANK(DataBase_Sistema!U44),#N/A,DataBase_Sistema!U44)</f>
        <v>#N/A</v>
      </c>
      <c r="K91" s="58" t="e">
        <f t="shared" si="107"/>
        <v>#N/A</v>
      </c>
      <c r="L91" s="17" t="e">
        <f t="shared" si="108"/>
        <v>#N/A</v>
      </c>
      <c r="M91" s="18" t="e">
        <f t="shared" si="109"/>
        <v>#N/A</v>
      </c>
      <c r="N91" s="5" t="e">
        <f>IF(ISBLANK(DataBase_Sistema!V44),#N/A,DataBase_Sistema!V44)</f>
        <v>#N/A</v>
      </c>
      <c r="O91" s="5" t="e">
        <f>IF(ISBLANK(DataBase_Sistema!W44),#N/A,DataBase_Sistema!W44)</f>
        <v>#N/A</v>
      </c>
      <c r="P91" s="5" t="e">
        <f>IF(ISBLANK(DataBase_Sistema!X44),#N/A,DataBase_Sistema!X44)</f>
        <v>#N/A</v>
      </c>
      <c r="Q91" s="5" t="e">
        <f>IF(ISBLANK(DataBase_Sistema!Y44),#N/A,DataBase_Sistema!Y44)</f>
        <v>#N/A</v>
      </c>
      <c r="R91" s="5" t="e">
        <f>IF(ISBLANK(DataBase_Sistema!Z44),#N/A,DataBase_Sistema!Z44)</f>
        <v>#N/A</v>
      </c>
      <c r="S91" s="5" t="e">
        <f>IF(ISBLANK(DataBase_Sistema!AA44),#N/A,DataBase_Sistema!AA44)</f>
        <v>#N/A</v>
      </c>
      <c r="T91" s="5" t="e">
        <f>IF(ISBLANK(DataBase_Sistema!AB44),#N/A,DataBase_Sistema!AB44)</f>
        <v>#N/A</v>
      </c>
      <c r="U91" s="5" t="e">
        <f>IF(ISBLANK(DataBase_Sistema!AG44),#N/A,DataBase_Sistema!AG44)</f>
        <v>#N/A</v>
      </c>
      <c r="V91" s="5"/>
      <c r="W91" s="5" t="e">
        <f>IF(ISBLANK(DataBase_Sistema!AH44),#N/A,DataBase_Sistema!AH44)</f>
        <v>#N/A</v>
      </c>
      <c r="X91" s="5" t="e">
        <f>IF(ISBLANK(DataBase_Sistema!AC44),#N/A,DataBase_Sistema!AC44)</f>
        <v>#N/A</v>
      </c>
      <c r="Y91" s="5" t="e">
        <f>IF(ISBLANK(DataBase_Sistema!AD44),#N/A,DataBase_Sistema!AD44)</f>
        <v>#N/A</v>
      </c>
      <c r="Z91" s="5" t="e">
        <f t="shared" si="110"/>
        <v>#N/A</v>
      </c>
      <c r="AA91" s="5" t="e">
        <f>IF(ISBLANK(DataBase_Sistema!AE44),#N/A,DataBase_Sistema!AE44)</f>
        <v>#N/A</v>
      </c>
      <c r="AB91" s="5" t="e">
        <f>IF(ISBLANK(DataBase_Sistema!AF44),#N/A,DataBase_Sistema!AF44)</f>
        <v>#N/A</v>
      </c>
      <c r="AC91" s="5" t="e">
        <f t="shared" si="111"/>
        <v>#N/A</v>
      </c>
      <c r="AD91" s="19">
        <v>640</v>
      </c>
      <c r="AE91" s="5" t="e">
        <f t="shared" si="112"/>
        <v>#N/A</v>
      </c>
      <c r="AF91" s="19" t="e">
        <f t="shared" si="113"/>
        <v>#N/A</v>
      </c>
      <c r="AG91" s="19">
        <f t="shared" si="58"/>
        <v>832.80000000000007</v>
      </c>
      <c r="AH91" s="5" t="e">
        <f t="shared" si="114"/>
        <v>#N/A</v>
      </c>
      <c r="AI91" s="7" t="e">
        <f t="shared" si="115"/>
        <v>#N/A</v>
      </c>
      <c r="AJ91" s="6" t="e">
        <f>IF(ISBLANK(DataBase_Sistema!AI44),#N/A,DataBase_Sistema!AI44)</f>
        <v>#N/A</v>
      </c>
      <c r="AK91" s="6" t="e">
        <f>IF(ISBLANK(DataBase_Sistema!AJ44),#N/A,DataBase_Sistema!AJ44)</f>
        <v>#N/A</v>
      </c>
      <c r="AL91" s="6" t="e">
        <f>IF(ISBLANK(DataBase_Sistema!AK44),#N/A,DataBase_Sistema!AK44)</f>
        <v>#N/A</v>
      </c>
      <c r="AM91" s="6" t="e">
        <f>IF(ISBLANK(DataBase_Sistema!AL44),#N/A,DataBase_Sistema!AL44)</f>
        <v>#N/A</v>
      </c>
      <c r="AN91" s="2" t="e">
        <f>IF(ISBLANK(DataBase_Sistema!AM44),#N/A,DataBase_Sistema!AM44)</f>
        <v>#N/A</v>
      </c>
      <c r="AO91" s="2" t="e">
        <f>IF(ISBLANK(DataBase_Sistema!AN44),#N/A,DataBase_Sistema!AN44)</f>
        <v>#N/A</v>
      </c>
      <c r="AP91" s="2" t="e">
        <f>IF(ISBLANK(DataBase_Sistema!AO44),#N/A,DataBase_Sistema!AO44)</f>
        <v>#N/A</v>
      </c>
      <c r="AQ91" s="2" t="e">
        <f>IF(ISBLANK(DataBase_Sistema!AP44),#N/A,DataBase_Sistema!AP44)</f>
        <v>#N/A</v>
      </c>
      <c r="AR91" s="11" t="e">
        <f>IF(ISBLANK(DataBase_Sistema!AS44),#N/A,DataBase_Sistema!AS44)</f>
        <v>#N/A</v>
      </c>
      <c r="AS91" s="11" t="e">
        <f>IF(ISBLANK(DataBase_Sistema!AT44),#N/A,DataBase_Sistema!AT44)</f>
        <v>#N/A</v>
      </c>
      <c r="AT91" s="11" t="e">
        <f>IF(ISBLANK(DataBase_Sistema!AU44),#N/A,DataBase_Sistema!AU44)</f>
        <v>#N/A</v>
      </c>
      <c r="AU91" s="11" t="e">
        <f>IF(ISBLANK(DataBase_Sistema!AV44),#N/A,DataBase_Sistema!AV44)</f>
        <v>#N/A</v>
      </c>
      <c r="AV91" s="11" t="e">
        <f>IF(ISBLANK(DataBase_Sistema!AQ44),#N/A,DataBase_Sistema!AQ44)</f>
        <v>#N/A</v>
      </c>
      <c r="AW91" s="11" t="e">
        <f>IF(ISBLANK(DataBase_Sistema!AW44),#N/A,DataBase_Sistema!AW44)</f>
        <v>#N/A</v>
      </c>
      <c r="AX91" s="11" t="s">
        <v>129</v>
      </c>
      <c r="AY91" s="2" t="e">
        <f>IF(ISBLANK(DataBase_Sistema!AX44),#N/A,DataBase_Sistema!AX44)</f>
        <v>#N/A</v>
      </c>
      <c r="AZ91" s="11" t="s">
        <v>129</v>
      </c>
      <c r="BA91" s="11" t="s">
        <v>129</v>
      </c>
      <c r="BB91" s="26"/>
      <c r="BC91" s="9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</row>
    <row r="92" spans="1:71" ht="15" thickBot="1" x14ac:dyDescent="0.4">
      <c r="A92" s="34">
        <v>84</v>
      </c>
      <c r="B92" s="29" t="e">
        <f>IF(ISBLANK(DataBase_Sistema!F45),#N/A,DataBase_Sistema!F45)</f>
        <v>#N/A</v>
      </c>
      <c r="C92" s="1" t="e">
        <f>IF(ISBLANK(DataBase_Sistema!P45),#N/A,DataBase_Sistema!P45)</f>
        <v>#N/A</v>
      </c>
      <c r="D92" s="1" t="e">
        <f>IF(ISBLANK(DataBase_Sistema!Q45),#N/A,DataBase_Sistema!Q45)</f>
        <v>#N/A</v>
      </c>
      <c r="E92" s="1" t="e">
        <f>IF(ISBLANK(DataBase_Sistema!R45),#N/A,DataBase_Sistema!R45)</f>
        <v>#N/A</v>
      </c>
      <c r="F92" s="1" t="e">
        <f>IF(ISBLANK(DataBase_Sistema!S45),#N/A,DataBase_Sistema!S45)</f>
        <v>#N/A</v>
      </c>
      <c r="G92" s="51" t="e">
        <f t="shared" si="105"/>
        <v>#N/A</v>
      </c>
      <c r="H92" s="25" t="e">
        <f t="shared" si="106"/>
        <v>#N/A</v>
      </c>
      <c r="I92" s="10" t="e">
        <f>IF(ISBLANK(DataBase_Sistema!T45),#N/A,DataBase_Sistema!T45)</f>
        <v>#N/A</v>
      </c>
      <c r="J92" s="10" t="e">
        <f>IF(ISBLANK(DataBase_Sistema!U45),#N/A,DataBase_Sistema!U45)</f>
        <v>#N/A</v>
      </c>
      <c r="K92" s="58" t="e">
        <f t="shared" si="107"/>
        <v>#N/A</v>
      </c>
      <c r="L92" s="17" t="e">
        <f t="shared" si="108"/>
        <v>#N/A</v>
      </c>
      <c r="M92" s="18" t="e">
        <f t="shared" si="109"/>
        <v>#N/A</v>
      </c>
      <c r="N92" s="5" t="e">
        <f>IF(ISBLANK(DataBase_Sistema!V45),#N/A,DataBase_Sistema!V45)</f>
        <v>#N/A</v>
      </c>
      <c r="O92" s="5" t="e">
        <f>IF(ISBLANK(DataBase_Sistema!W45),#N/A,DataBase_Sistema!W45)</f>
        <v>#N/A</v>
      </c>
      <c r="P92" s="5" t="e">
        <f>IF(ISBLANK(DataBase_Sistema!X45),#N/A,DataBase_Sistema!X45)</f>
        <v>#N/A</v>
      </c>
      <c r="Q92" s="5" t="e">
        <f>IF(ISBLANK(DataBase_Sistema!Y45),#N/A,DataBase_Sistema!Y45)</f>
        <v>#N/A</v>
      </c>
      <c r="R92" s="5" t="e">
        <f>IF(ISBLANK(DataBase_Sistema!Z45),#N/A,DataBase_Sistema!Z45)</f>
        <v>#N/A</v>
      </c>
      <c r="S92" s="5" t="e">
        <f>IF(ISBLANK(DataBase_Sistema!AA45),#N/A,DataBase_Sistema!AA45)</f>
        <v>#N/A</v>
      </c>
      <c r="T92" s="5" t="e">
        <f>IF(ISBLANK(DataBase_Sistema!AB45),#N/A,DataBase_Sistema!AB45)</f>
        <v>#N/A</v>
      </c>
      <c r="U92" s="5" t="e">
        <f>IF(ISBLANK(DataBase_Sistema!AG45),#N/A,DataBase_Sistema!AG45)</f>
        <v>#N/A</v>
      </c>
      <c r="V92" s="5"/>
      <c r="W92" s="5" t="e">
        <f>IF(ISBLANK(DataBase_Sistema!AH45),#N/A,DataBase_Sistema!AH45)</f>
        <v>#N/A</v>
      </c>
      <c r="X92" s="5" t="e">
        <f>IF(ISBLANK(DataBase_Sistema!AC45),#N/A,DataBase_Sistema!AC45)</f>
        <v>#N/A</v>
      </c>
      <c r="Y92" s="5" t="e">
        <f>IF(ISBLANK(DataBase_Sistema!AD45),#N/A,DataBase_Sistema!AD45)</f>
        <v>#N/A</v>
      </c>
      <c r="Z92" s="5" t="e">
        <f t="shared" si="110"/>
        <v>#N/A</v>
      </c>
      <c r="AA92" s="5" t="e">
        <f>IF(ISBLANK(DataBase_Sistema!AE45),#N/A,DataBase_Sistema!AE45)</f>
        <v>#N/A</v>
      </c>
      <c r="AB92" s="5" t="e">
        <f>IF(ISBLANK(DataBase_Sistema!AF45),#N/A,DataBase_Sistema!AF45)</f>
        <v>#N/A</v>
      </c>
      <c r="AC92" s="5" t="e">
        <f t="shared" si="111"/>
        <v>#N/A</v>
      </c>
      <c r="AD92" s="19">
        <v>641</v>
      </c>
      <c r="AE92" s="5" t="e">
        <f t="shared" si="112"/>
        <v>#N/A</v>
      </c>
      <c r="AF92" s="19" t="e">
        <f t="shared" si="113"/>
        <v>#N/A</v>
      </c>
      <c r="AG92" s="19">
        <f t="shared" si="58"/>
        <v>832.80000000000007</v>
      </c>
      <c r="AH92" s="5" t="e">
        <f t="shared" si="114"/>
        <v>#N/A</v>
      </c>
      <c r="AI92" s="7" t="e">
        <f t="shared" si="115"/>
        <v>#N/A</v>
      </c>
      <c r="AJ92" s="6" t="e">
        <f>IF(ISBLANK(DataBase_Sistema!AI45),#N/A,DataBase_Sistema!AI45)</f>
        <v>#N/A</v>
      </c>
      <c r="AK92" s="6" t="e">
        <f>IF(ISBLANK(DataBase_Sistema!AJ45),#N/A,DataBase_Sistema!AJ45)</f>
        <v>#N/A</v>
      </c>
      <c r="AL92" s="6" t="e">
        <f>IF(ISBLANK(DataBase_Sistema!AK45),#N/A,DataBase_Sistema!AK45)</f>
        <v>#N/A</v>
      </c>
      <c r="AM92" s="6" t="e">
        <f>IF(ISBLANK(DataBase_Sistema!AL45),#N/A,DataBase_Sistema!AL45)</f>
        <v>#N/A</v>
      </c>
      <c r="AN92" s="2" t="e">
        <f>IF(ISBLANK(DataBase_Sistema!AM45),#N/A,DataBase_Sistema!AM45)</f>
        <v>#N/A</v>
      </c>
      <c r="AO92" s="2" t="e">
        <f>IF(ISBLANK(DataBase_Sistema!AN45),#N/A,DataBase_Sistema!AN45)</f>
        <v>#N/A</v>
      </c>
      <c r="AP92" s="2" t="e">
        <f>IF(ISBLANK(DataBase_Sistema!AO45),#N/A,DataBase_Sistema!AO45)</f>
        <v>#N/A</v>
      </c>
      <c r="AQ92" s="2" t="e">
        <f>IF(ISBLANK(DataBase_Sistema!AP45),#N/A,DataBase_Sistema!AP45)</f>
        <v>#N/A</v>
      </c>
      <c r="AR92" s="11" t="e">
        <f>IF(ISBLANK(DataBase_Sistema!AS45),#N/A,DataBase_Sistema!AS45)</f>
        <v>#N/A</v>
      </c>
      <c r="AS92" s="11" t="e">
        <f>IF(ISBLANK(DataBase_Sistema!AT45),#N/A,DataBase_Sistema!AT45)</f>
        <v>#N/A</v>
      </c>
      <c r="AT92" s="11" t="e">
        <f>IF(ISBLANK(DataBase_Sistema!AU45),#N/A,DataBase_Sistema!AU45)</f>
        <v>#N/A</v>
      </c>
      <c r="AU92" s="11" t="e">
        <f>IF(ISBLANK(DataBase_Sistema!AV45),#N/A,DataBase_Sistema!AV45)</f>
        <v>#N/A</v>
      </c>
      <c r="AV92" s="11" t="e">
        <f>IF(ISBLANK(DataBase_Sistema!AQ45),#N/A,DataBase_Sistema!AQ45)</f>
        <v>#N/A</v>
      </c>
      <c r="AW92" s="11" t="e">
        <f>IF(ISBLANK(DataBase_Sistema!AW45),#N/A,DataBase_Sistema!AW45)</f>
        <v>#N/A</v>
      </c>
      <c r="AX92" s="11" t="s">
        <v>129</v>
      </c>
      <c r="AY92" s="2" t="e">
        <f>IF(ISBLANK(DataBase_Sistema!AX45),#N/A,DataBase_Sistema!AX45)</f>
        <v>#N/A</v>
      </c>
      <c r="AZ92" s="11" t="s">
        <v>129</v>
      </c>
      <c r="BA92" s="11" t="s">
        <v>129</v>
      </c>
      <c r="BB92" s="26"/>
      <c r="BC92" s="9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</row>
    <row r="93" spans="1:71" ht="15" thickBot="1" x14ac:dyDescent="0.4">
      <c r="A93" s="34">
        <v>85</v>
      </c>
      <c r="B93" s="29" t="e">
        <f>IF(ISBLANK(DataBase_Sistema!F46),#N/A,DataBase_Sistema!F46)</f>
        <v>#N/A</v>
      </c>
      <c r="C93" s="1" t="e">
        <f>IF(ISBLANK(DataBase_Sistema!P46),#N/A,DataBase_Sistema!P46)</f>
        <v>#N/A</v>
      </c>
      <c r="D93" s="1" t="e">
        <f>IF(ISBLANK(DataBase_Sistema!Q46),#N/A,DataBase_Sistema!Q46)</f>
        <v>#N/A</v>
      </c>
      <c r="E93" s="1" t="e">
        <f>IF(ISBLANK(DataBase_Sistema!R46),#N/A,DataBase_Sistema!R46)</f>
        <v>#N/A</v>
      </c>
      <c r="F93" s="1" t="e">
        <f>IF(ISBLANK(DataBase_Sistema!S46),#N/A,DataBase_Sistema!S46)</f>
        <v>#N/A</v>
      </c>
      <c r="G93" s="51" t="e">
        <f t="shared" si="105"/>
        <v>#N/A</v>
      </c>
      <c r="H93" s="25" t="e">
        <f t="shared" si="106"/>
        <v>#N/A</v>
      </c>
      <c r="I93" s="10" t="e">
        <f>IF(ISBLANK(DataBase_Sistema!T46),#N/A,DataBase_Sistema!T46)</f>
        <v>#N/A</v>
      </c>
      <c r="J93" s="10" t="e">
        <f>IF(ISBLANK(DataBase_Sistema!U46),#N/A,DataBase_Sistema!U46)</f>
        <v>#N/A</v>
      </c>
      <c r="K93" s="58" t="e">
        <f t="shared" si="107"/>
        <v>#N/A</v>
      </c>
      <c r="L93" s="17" t="e">
        <f t="shared" si="108"/>
        <v>#N/A</v>
      </c>
      <c r="M93" s="18" t="e">
        <f t="shared" si="109"/>
        <v>#N/A</v>
      </c>
      <c r="N93" s="5" t="e">
        <f>IF(ISBLANK(DataBase_Sistema!V46),#N/A,DataBase_Sistema!V46)</f>
        <v>#N/A</v>
      </c>
      <c r="O93" s="5" t="e">
        <f>IF(ISBLANK(DataBase_Sistema!W46),#N/A,DataBase_Sistema!W46)</f>
        <v>#N/A</v>
      </c>
      <c r="P93" s="5" t="e">
        <f>IF(ISBLANK(DataBase_Sistema!X46),#N/A,DataBase_Sistema!X46)</f>
        <v>#N/A</v>
      </c>
      <c r="Q93" s="5" t="e">
        <f>IF(ISBLANK(DataBase_Sistema!Y46),#N/A,DataBase_Sistema!Y46)</f>
        <v>#N/A</v>
      </c>
      <c r="R93" s="5" t="e">
        <f>IF(ISBLANK(DataBase_Sistema!Z46),#N/A,DataBase_Sistema!Z46)</f>
        <v>#N/A</v>
      </c>
      <c r="S93" s="5" t="e">
        <f>IF(ISBLANK(DataBase_Sistema!AA46),#N/A,DataBase_Sistema!AA46)</f>
        <v>#N/A</v>
      </c>
      <c r="T93" s="5" t="e">
        <f>IF(ISBLANK(DataBase_Sistema!AB46),#N/A,DataBase_Sistema!AB46)</f>
        <v>#N/A</v>
      </c>
      <c r="U93" s="5" t="e">
        <f>IF(ISBLANK(DataBase_Sistema!AG46),#N/A,DataBase_Sistema!AG46)</f>
        <v>#N/A</v>
      </c>
      <c r="V93" s="5"/>
      <c r="W93" s="5" t="e">
        <f>IF(ISBLANK(DataBase_Sistema!AH46),#N/A,DataBase_Sistema!AH46)</f>
        <v>#N/A</v>
      </c>
      <c r="X93" s="5" t="e">
        <f>IF(ISBLANK(DataBase_Sistema!AC46),#N/A,DataBase_Sistema!AC46)</f>
        <v>#N/A</v>
      </c>
      <c r="Y93" s="5" t="e">
        <f>IF(ISBLANK(DataBase_Sistema!AD46),#N/A,DataBase_Sistema!AD46)</f>
        <v>#N/A</v>
      </c>
      <c r="Z93" s="5" t="e">
        <f t="shared" si="110"/>
        <v>#N/A</v>
      </c>
      <c r="AA93" s="5" t="e">
        <f>IF(ISBLANK(DataBase_Sistema!AE46),#N/A,DataBase_Sistema!AE46)</f>
        <v>#N/A</v>
      </c>
      <c r="AB93" s="5" t="e">
        <f>IF(ISBLANK(DataBase_Sistema!AF46),#N/A,DataBase_Sistema!AF46)</f>
        <v>#N/A</v>
      </c>
      <c r="AC93" s="5" t="e">
        <f t="shared" si="111"/>
        <v>#N/A</v>
      </c>
      <c r="AD93" s="19">
        <v>642</v>
      </c>
      <c r="AE93" s="5" t="e">
        <f t="shared" si="112"/>
        <v>#N/A</v>
      </c>
      <c r="AF93" s="19" t="e">
        <f t="shared" si="113"/>
        <v>#N/A</v>
      </c>
      <c r="AG93" s="19">
        <f t="shared" si="58"/>
        <v>832.80000000000007</v>
      </c>
      <c r="AH93" s="5" t="e">
        <f t="shared" si="114"/>
        <v>#N/A</v>
      </c>
      <c r="AI93" s="7" t="e">
        <f t="shared" si="115"/>
        <v>#N/A</v>
      </c>
      <c r="AJ93" s="6" t="e">
        <f>IF(ISBLANK(DataBase_Sistema!AI46),#N/A,DataBase_Sistema!AI46)</f>
        <v>#N/A</v>
      </c>
      <c r="AK93" s="6" t="e">
        <f>IF(ISBLANK(DataBase_Sistema!AJ46),#N/A,DataBase_Sistema!AJ46)</f>
        <v>#N/A</v>
      </c>
      <c r="AL93" s="6" t="e">
        <f>IF(ISBLANK(DataBase_Sistema!AK46),#N/A,DataBase_Sistema!AK46)</f>
        <v>#N/A</v>
      </c>
      <c r="AM93" s="6" t="e">
        <f>IF(ISBLANK(DataBase_Sistema!AL46),#N/A,DataBase_Sistema!AL46)</f>
        <v>#N/A</v>
      </c>
      <c r="AN93" s="2" t="e">
        <f>IF(ISBLANK(DataBase_Sistema!AM46),#N/A,DataBase_Sistema!AM46)</f>
        <v>#N/A</v>
      </c>
      <c r="AO93" s="2" t="e">
        <f>IF(ISBLANK(DataBase_Sistema!AN46),#N/A,DataBase_Sistema!AN46)</f>
        <v>#N/A</v>
      </c>
      <c r="AP93" s="2" t="e">
        <f>IF(ISBLANK(DataBase_Sistema!AO46),#N/A,DataBase_Sistema!AO46)</f>
        <v>#N/A</v>
      </c>
      <c r="AQ93" s="2" t="e">
        <f>IF(ISBLANK(DataBase_Sistema!AP46),#N/A,DataBase_Sistema!AP46)</f>
        <v>#N/A</v>
      </c>
      <c r="AR93" s="11" t="e">
        <f>IF(ISBLANK(DataBase_Sistema!AS46),#N/A,DataBase_Sistema!AS46)</f>
        <v>#N/A</v>
      </c>
      <c r="AS93" s="11" t="e">
        <f>IF(ISBLANK(DataBase_Sistema!AT46),#N/A,DataBase_Sistema!AT46)</f>
        <v>#N/A</v>
      </c>
      <c r="AT93" s="11" t="e">
        <f>IF(ISBLANK(DataBase_Sistema!AU46),#N/A,DataBase_Sistema!AU46)</f>
        <v>#N/A</v>
      </c>
      <c r="AU93" s="11" t="e">
        <f>IF(ISBLANK(DataBase_Sistema!AV46),#N/A,DataBase_Sistema!AV46)</f>
        <v>#N/A</v>
      </c>
      <c r="AV93" s="11" t="e">
        <f>IF(ISBLANK(DataBase_Sistema!AQ46),#N/A,DataBase_Sistema!AQ46)</f>
        <v>#N/A</v>
      </c>
      <c r="AW93" s="11" t="e">
        <f>IF(ISBLANK(DataBase_Sistema!AW46),#N/A,DataBase_Sistema!AW46)</f>
        <v>#N/A</v>
      </c>
      <c r="AX93" s="11" t="s">
        <v>129</v>
      </c>
      <c r="AY93" s="2" t="e">
        <f>IF(ISBLANK(DataBase_Sistema!AX46),#N/A,DataBase_Sistema!AX46)</f>
        <v>#N/A</v>
      </c>
      <c r="AZ93" s="11" t="s">
        <v>129</v>
      </c>
      <c r="BA93" s="11" t="s">
        <v>129</v>
      </c>
      <c r="BB93" s="26"/>
      <c r="BC93" s="9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</row>
    <row r="94" spans="1:71" ht="15" thickBot="1" x14ac:dyDescent="0.4">
      <c r="A94" s="34">
        <v>86</v>
      </c>
      <c r="B94" s="29" t="e">
        <f>IF(ISBLANK(DataBase_Sistema!F47),#N/A,DataBase_Sistema!F47)</f>
        <v>#N/A</v>
      </c>
      <c r="C94" s="1" t="e">
        <f>IF(ISBLANK(DataBase_Sistema!P47),#N/A,DataBase_Sistema!P47)</f>
        <v>#N/A</v>
      </c>
      <c r="D94" s="1" t="e">
        <f>IF(ISBLANK(DataBase_Sistema!Q47),#N/A,DataBase_Sistema!Q47)</f>
        <v>#N/A</v>
      </c>
      <c r="E94" s="1" t="e">
        <f>IF(ISBLANK(DataBase_Sistema!R47),#N/A,DataBase_Sistema!R47)</f>
        <v>#N/A</v>
      </c>
      <c r="F94" s="1" t="e">
        <f>IF(ISBLANK(DataBase_Sistema!S47),#N/A,DataBase_Sistema!S47)</f>
        <v>#N/A</v>
      </c>
      <c r="G94" s="51" t="e">
        <f t="shared" si="105"/>
        <v>#N/A</v>
      </c>
      <c r="H94" s="25" t="e">
        <f t="shared" si="106"/>
        <v>#N/A</v>
      </c>
      <c r="I94" s="10" t="e">
        <f>IF(ISBLANK(DataBase_Sistema!T47),#N/A,DataBase_Sistema!T47)</f>
        <v>#N/A</v>
      </c>
      <c r="J94" s="10" t="e">
        <f>IF(ISBLANK(DataBase_Sistema!U47),#N/A,DataBase_Sistema!U47)</f>
        <v>#N/A</v>
      </c>
      <c r="K94" s="58" t="e">
        <f t="shared" si="107"/>
        <v>#N/A</v>
      </c>
      <c r="L94" s="17" t="e">
        <f t="shared" si="108"/>
        <v>#N/A</v>
      </c>
      <c r="M94" s="18" t="e">
        <f t="shared" si="109"/>
        <v>#N/A</v>
      </c>
      <c r="N94" s="5" t="e">
        <f>IF(ISBLANK(DataBase_Sistema!V47),#N/A,DataBase_Sistema!V47)</f>
        <v>#N/A</v>
      </c>
      <c r="O94" s="5" t="e">
        <f>IF(ISBLANK(DataBase_Sistema!W47),#N/A,DataBase_Sistema!W47)</f>
        <v>#N/A</v>
      </c>
      <c r="P94" s="5" t="e">
        <f>IF(ISBLANK(DataBase_Sistema!X47),#N/A,DataBase_Sistema!X47)</f>
        <v>#N/A</v>
      </c>
      <c r="Q94" s="5" t="e">
        <f>IF(ISBLANK(DataBase_Sistema!Y47),#N/A,DataBase_Sistema!Y47)</f>
        <v>#N/A</v>
      </c>
      <c r="R94" s="5" t="e">
        <f>IF(ISBLANK(DataBase_Sistema!Z47),#N/A,DataBase_Sistema!Z47)</f>
        <v>#N/A</v>
      </c>
      <c r="S94" s="5" t="e">
        <f>IF(ISBLANK(DataBase_Sistema!AA47),#N/A,DataBase_Sistema!AA47)</f>
        <v>#N/A</v>
      </c>
      <c r="T94" s="5" t="e">
        <f>IF(ISBLANK(DataBase_Sistema!AB47),#N/A,DataBase_Sistema!AB47)</f>
        <v>#N/A</v>
      </c>
      <c r="U94" s="5" t="e">
        <f>IF(ISBLANK(DataBase_Sistema!AG47),#N/A,DataBase_Sistema!AG47)</f>
        <v>#N/A</v>
      </c>
      <c r="V94" s="5"/>
      <c r="W94" s="5" t="e">
        <f>IF(ISBLANK(DataBase_Sistema!AH47),#N/A,DataBase_Sistema!AH47)</f>
        <v>#N/A</v>
      </c>
      <c r="X94" s="5" t="e">
        <f>IF(ISBLANK(DataBase_Sistema!AC47),#N/A,DataBase_Sistema!AC47)</f>
        <v>#N/A</v>
      </c>
      <c r="Y94" s="5" t="e">
        <f>IF(ISBLANK(DataBase_Sistema!AD47),#N/A,DataBase_Sistema!AD47)</f>
        <v>#N/A</v>
      </c>
      <c r="Z94" s="5" t="e">
        <f t="shared" si="110"/>
        <v>#N/A</v>
      </c>
      <c r="AA94" s="5" t="e">
        <f>IF(ISBLANK(DataBase_Sistema!AE47),#N/A,DataBase_Sistema!AE47)</f>
        <v>#N/A</v>
      </c>
      <c r="AB94" s="5" t="e">
        <f>IF(ISBLANK(DataBase_Sistema!AF47),#N/A,DataBase_Sistema!AF47)</f>
        <v>#N/A</v>
      </c>
      <c r="AC94" s="5" t="e">
        <f t="shared" si="111"/>
        <v>#N/A</v>
      </c>
      <c r="AD94" s="19">
        <v>643</v>
      </c>
      <c r="AE94" s="5" t="e">
        <f t="shared" si="112"/>
        <v>#N/A</v>
      </c>
      <c r="AF94" s="19" t="e">
        <f t="shared" si="113"/>
        <v>#N/A</v>
      </c>
      <c r="AG94" s="19">
        <f t="shared" si="58"/>
        <v>832.80000000000007</v>
      </c>
      <c r="AH94" s="5" t="e">
        <f t="shared" si="114"/>
        <v>#N/A</v>
      </c>
      <c r="AI94" s="7" t="e">
        <f t="shared" si="115"/>
        <v>#N/A</v>
      </c>
      <c r="AJ94" s="6" t="e">
        <f>IF(ISBLANK(DataBase_Sistema!AI47),#N/A,DataBase_Sistema!AI47)</f>
        <v>#N/A</v>
      </c>
      <c r="AK94" s="6" t="e">
        <f>IF(ISBLANK(DataBase_Sistema!AJ47),#N/A,DataBase_Sistema!AJ47)</f>
        <v>#N/A</v>
      </c>
      <c r="AL94" s="6" t="e">
        <f>IF(ISBLANK(DataBase_Sistema!AK47),#N/A,DataBase_Sistema!AK47)</f>
        <v>#N/A</v>
      </c>
      <c r="AM94" s="6" t="e">
        <f>IF(ISBLANK(DataBase_Sistema!AL47),#N/A,DataBase_Sistema!AL47)</f>
        <v>#N/A</v>
      </c>
      <c r="AN94" s="2" t="e">
        <f>IF(ISBLANK(DataBase_Sistema!AM47),#N/A,DataBase_Sistema!AM47)</f>
        <v>#N/A</v>
      </c>
      <c r="AO94" s="2" t="e">
        <f>IF(ISBLANK(DataBase_Sistema!AN47),#N/A,DataBase_Sistema!AN47)</f>
        <v>#N/A</v>
      </c>
      <c r="AP94" s="2" t="e">
        <f>IF(ISBLANK(DataBase_Sistema!AO47),#N/A,DataBase_Sistema!AO47)</f>
        <v>#N/A</v>
      </c>
      <c r="AQ94" s="2" t="e">
        <f>IF(ISBLANK(DataBase_Sistema!AP47),#N/A,DataBase_Sistema!AP47)</f>
        <v>#N/A</v>
      </c>
      <c r="AR94" s="11" t="e">
        <f>IF(ISBLANK(DataBase_Sistema!AS47),#N/A,DataBase_Sistema!AS47)</f>
        <v>#N/A</v>
      </c>
      <c r="AS94" s="11" t="e">
        <f>IF(ISBLANK(DataBase_Sistema!AT47),#N/A,DataBase_Sistema!AT47)</f>
        <v>#N/A</v>
      </c>
      <c r="AT94" s="11" t="e">
        <f>IF(ISBLANK(DataBase_Sistema!AU47),#N/A,DataBase_Sistema!AU47)</f>
        <v>#N/A</v>
      </c>
      <c r="AU94" s="11" t="e">
        <f>IF(ISBLANK(DataBase_Sistema!AV47),#N/A,DataBase_Sistema!AV47)</f>
        <v>#N/A</v>
      </c>
      <c r="AV94" s="11" t="e">
        <f>IF(ISBLANK(DataBase_Sistema!AQ47),#N/A,DataBase_Sistema!AQ47)</f>
        <v>#N/A</v>
      </c>
      <c r="AW94" s="11" t="e">
        <f>IF(ISBLANK(DataBase_Sistema!AW47),#N/A,DataBase_Sistema!AW47)</f>
        <v>#N/A</v>
      </c>
      <c r="AX94" s="11" t="s">
        <v>129</v>
      </c>
      <c r="AY94" s="2" t="e">
        <f>IF(ISBLANK(DataBase_Sistema!AX47),#N/A,DataBase_Sistema!AX47)</f>
        <v>#N/A</v>
      </c>
      <c r="AZ94" s="11" t="s">
        <v>129</v>
      </c>
      <c r="BA94" s="11" t="s">
        <v>129</v>
      </c>
      <c r="BB94" s="26"/>
      <c r="BC94" s="9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</row>
    <row r="95" spans="1:71" ht="15" thickBot="1" x14ac:dyDescent="0.4">
      <c r="A95" s="34">
        <v>87</v>
      </c>
      <c r="B95" s="29" t="e">
        <f>IF(ISBLANK(DataBase_Sistema!F48),#N/A,DataBase_Sistema!F48)</f>
        <v>#N/A</v>
      </c>
      <c r="C95" s="1" t="e">
        <f>IF(ISBLANK(DataBase_Sistema!P48),#N/A,DataBase_Sistema!P48)</f>
        <v>#N/A</v>
      </c>
      <c r="D95" s="1" t="e">
        <f>IF(ISBLANK(DataBase_Sistema!Q48),#N/A,DataBase_Sistema!Q48)</f>
        <v>#N/A</v>
      </c>
      <c r="E95" s="1" t="e">
        <f>IF(ISBLANK(DataBase_Sistema!R48),#N/A,DataBase_Sistema!R48)</f>
        <v>#N/A</v>
      </c>
      <c r="F95" s="1" t="e">
        <f>IF(ISBLANK(DataBase_Sistema!S48),#N/A,DataBase_Sistema!S48)</f>
        <v>#N/A</v>
      </c>
      <c r="G95" s="51" t="e">
        <f t="shared" si="105"/>
        <v>#N/A</v>
      </c>
      <c r="H95" s="25" t="e">
        <f t="shared" si="106"/>
        <v>#N/A</v>
      </c>
      <c r="I95" s="10" t="e">
        <f>IF(ISBLANK(DataBase_Sistema!T48),#N/A,DataBase_Sistema!T48)</f>
        <v>#N/A</v>
      </c>
      <c r="J95" s="10" t="e">
        <f>IF(ISBLANK(DataBase_Sistema!U48),#N/A,DataBase_Sistema!U48)</f>
        <v>#N/A</v>
      </c>
      <c r="K95" s="58" t="e">
        <f t="shared" si="107"/>
        <v>#N/A</v>
      </c>
      <c r="L95" s="17" t="e">
        <f t="shared" si="108"/>
        <v>#N/A</v>
      </c>
      <c r="M95" s="18" t="e">
        <f t="shared" si="109"/>
        <v>#N/A</v>
      </c>
      <c r="N95" s="5" t="e">
        <f>IF(ISBLANK(DataBase_Sistema!V48),#N/A,DataBase_Sistema!V48)</f>
        <v>#N/A</v>
      </c>
      <c r="O95" s="5" t="e">
        <f>IF(ISBLANK(DataBase_Sistema!W48),#N/A,DataBase_Sistema!W48)</f>
        <v>#N/A</v>
      </c>
      <c r="P95" s="5" t="e">
        <f>IF(ISBLANK(DataBase_Sistema!X48),#N/A,DataBase_Sistema!X48)</f>
        <v>#N/A</v>
      </c>
      <c r="Q95" s="5" t="e">
        <f>IF(ISBLANK(DataBase_Sistema!Y48),#N/A,DataBase_Sistema!Y48)</f>
        <v>#N/A</v>
      </c>
      <c r="R95" s="5" t="e">
        <f>IF(ISBLANK(DataBase_Sistema!Z48),#N/A,DataBase_Sistema!Z48)</f>
        <v>#N/A</v>
      </c>
      <c r="S95" s="5" t="e">
        <f>IF(ISBLANK(DataBase_Sistema!AA48),#N/A,DataBase_Sistema!AA48)</f>
        <v>#N/A</v>
      </c>
      <c r="T95" s="5" t="e">
        <f>IF(ISBLANK(DataBase_Sistema!AB48),#N/A,DataBase_Sistema!AB48)</f>
        <v>#N/A</v>
      </c>
      <c r="U95" s="5" t="e">
        <f>IF(ISBLANK(DataBase_Sistema!AG48),#N/A,DataBase_Sistema!AG48)</f>
        <v>#N/A</v>
      </c>
      <c r="V95" s="5"/>
      <c r="W95" s="5" t="e">
        <f>IF(ISBLANK(DataBase_Sistema!AH48),#N/A,DataBase_Sistema!AH48)</f>
        <v>#N/A</v>
      </c>
      <c r="X95" s="5" t="e">
        <f>IF(ISBLANK(DataBase_Sistema!AC48),#N/A,DataBase_Sistema!AC48)</f>
        <v>#N/A</v>
      </c>
      <c r="Y95" s="5" t="e">
        <f>IF(ISBLANK(DataBase_Sistema!AD48),#N/A,DataBase_Sistema!AD48)</f>
        <v>#N/A</v>
      </c>
      <c r="Z95" s="5" t="e">
        <f t="shared" si="110"/>
        <v>#N/A</v>
      </c>
      <c r="AA95" s="5" t="e">
        <f>IF(ISBLANK(DataBase_Sistema!AE48),#N/A,DataBase_Sistema!AE48)</f>
        <v>#N/A</v>
      </c>
      <c r="AB95" s="5" t="e">
        <f>IF(ISBLANK(DataBase_Sistema!AF48),#N/A,DataBase_Sistema!AF48)</f>
        <v>#N/A</v>
      </c>
      <c r="AC95" s="5" t="e">
        <f t="shared" si="111"/>
        <v>#N/A</v>
      </c>
      <c r="AD95" s="19">
        <v>644</v>
      </c>
      <c r="AE95" s="5" t="e">
        <f t="shared" si="112"/>
        <v>#N/A</v>
      </c>
      <c r="AF95" s="19" t="e">
        <f t="shared" si="113"/>
        <v>#N/A</v>
      </c>
      <c r="AG95" s="19">
        <f t="shared" si="58"/>
        <v>832.80000000000007</v>
      </c>
      <c r="AH95" s="5" t="e">
        <f t="shared" si="114"/>
        <v>#N/A</v>
      </c>
      <c r="AI95" s="7" t="e">
        <f t="shared" si="115"/>
        <v>#N/A</v>
      </c>
      <c r="AJ95" s="6" t="e">
        <f>IF(ISBLANK(DataBase_Sistema!AI48),#N/A,DataBase_Sistema!AI48)</f>
        <v>#N/A</v>
      </c>
      <c r="AK95" s="6" t="e">
        <f>IF(ISBLANK(DataBase_Sistema!AJ48),#N/A,DataBase_Sistema!AJ48)</f>
        <v>#N/A</v>
      </c>
      <c r="AL95" s="6" t="e">
        <f>IF(ISBLANK(DataBase_Sistema!AK48),#N/A,DataBase_Sistema!AK48)</f>
        <v>#N/A</v>
      </c>
      <c r="AM95" s="6" t="e">
        <f>IF(ISBLANK(DataBase_Sistema!AL48),#N/A,DataBase_Sistema!AL48)</f>
        <v>#N/A</v>
      </c>
      <c r="AN95" s="2" t="e">
        <f>IF(ISBLANK(DataBase_Sistema!AM48),#N/A,DataBase_Sistema!AM48)</f>
        <v>#N/A</v>
      </c>
      <c r="AO95" s="2" t="e">
        <f>IF(ISBLANK(DataBase_Sistema!AN48),#N/A,DataBase_Sistema!AN48)</f>
        <v>#N/A</v>
      </c>
      <c r="AP95" s="2" t="e">
        <f>IF(ISBLANK(DataBase_Sistema!AO48),#N/A,DataBase_Sistema!AO48)</f>
        <v>#N/A</v>
      </c>
      <c r="AQ95" s="2" t="e">
        <f>IF(ISBLANK(DataBase_Sistema!AP48),#N/A,DataBase_Sistema!AP48)</f>
        <v>#N/A</v>
      </c>
      <c r="AR95" s="11" t="e">
        <f>IF(ISBLANK(DataBase_Sistema!AS48),#N/A,DataBase_Sistema!AS48)</f>
        <v>#N/A</v>
      </c>
      <c r="AS95" s="11" t="e">
        <f>IF(ISBLANK(DataBase_Sistema!AT48),#N/A,DataBase_Sistema!AT48)</f>
        <v>#N/A</v>
      </c>
      <c r="AT95" s="11" t="e">
        <f>IF(ISBLANK(DataBase_Sistema!AU48),#N/A,DataBase_Sistema!AU48)</f>
        <v>#N/A</v>
      </c>
      <c r="AU95" s="11" t="e">
        <f>IF(ISBLANK(DataBase_Sistema!AV48),#N/A,DataBase_Sistema!AV48)</f>
        <v>#N/A</v>
      </c>
      <c r="AV95" s="11" t="e">
        <f>IF(ISBLANK(DataBase_Sistema!AQ48),#N/A,DataBase_Sistema!AQ48)</f>
        <v>#N/A</v>
      </c>
      <c r="AW95" s="11" t="e">
        <f>IF(ISBLANK(DataBase_Sistema!AW48),#N/A,DataBase_Sistema!AW48)</f>
        <v>#N/A</v>
      </c>
      <c r="AX95" s="11" t="s">
        <v>129</v>
      </c>
      <c r="AY95" s="2" t="e">
        <f>IF(ISBLANK(DataBase_Sistema!AX48),#N/A,DataBase_Sistema!AX48)</f>
        <v>#N/A</v>
      </c>
      <c r="AZ95" s="11" t="s">
        <v>129</v>
      </c>
      <c r="BA95" s="11" t="s">
        <v>129</v>
      </c>
      <c r="BB95" s="26"/>
      <c r="BC95" s="9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</row>
    <row r="96" spans="1:71" ht="15" thickBot="1" x14ac:dyDescent="0.4">
      <c r="A96" s="34">
        <v>88</v>
      </c>
      <c r="B96" s="29" t="e">
        <f>IF(ISBLANK(DataBase_Sistema!F49),#N/A,DataBase_Sistema!F49)</f>
        <v>#N/A</v>
      </c>
      <c r="C96" s="1" t="e">
        <f>IF(ISBLANK(DataBase_Sistema!P49),#N/A,DataBase_Sistema!P49)</f>
        <v>#N/A</v>
      </c>
      <c r="D96" s="1" t="e">
        <f>IF(ISBLANK(DataBase_Sistema!Q49),#N/A,DataBase_Sistema!Q49)</f>
        <v>#N/A</v>
      </c>
      <c r="E96" s="1" t="e">
        <f>IF(ISBLANK(DataBase_Sistema!R49),#N/A,DataBase_Sistema!R49)</f>
        <v>#N/A</v>
      </c>
      <c r="F96" s="1" t="e">
        <f>IF(ISBLANK(DataBase_Sistema!S49),#N/A,DataBase_Sistema!S49)</f>
        <v>#N/A</v>
      </c>
      <c r="G96" s="51" t="e">
        <f t="shared" si="105"/>
        <v>#N/A</v>
      </c>
      <c r="H96" s="25" t="e">
        <f t="shared" si="106"/>
        <v>#N/A</v>
      </c>
      <c r="I96" s="10" t="e">
        <f>IF(ISBLANK(DataBase_Sistema!T49),#N/A,DataBase_Sistema!T49)</f>
        <v>#N/A</v>
      </c>
      <c r="J96" s="10" t="e">
        <f>IF(ISBLANK(DataBase_Sistema!U49),#N/A,DataBase_Sistema!U49)</f>
        <v>#N/A</v>
      </c>
      <c r="K96" s="58" t="e">
        <f t="shared" si="107"/>
        <v>#N/A</v>
      </c>
      <c r="L96" s="17" t="e">
        <f t="shared" si="108"/>
        <v>#N/A</v>
      </c>
      <c r="M96" s="18" t="e">
        <f t="shared" si="109"/>
        <v>#N/A</v>
      </c>
      <c r="N96" s="5" t="e">
        <f>IF(ISBLANK(DataBase_Sistema!V49),#N/A,DataBase_Sistema!V49)</f>
        <v>#N/A</v>
      </c>
      <c r="O96" s="5" t="e">
        <f>IF(ISBLANK(DataBase_Sistema!W49),#N/A,DataBase_Sistema!W49)</f>
        <v>#N/A</v>
      </c>
      <c r="P96" s="5" t="e">
        <f>IF(ISBLANK(DataBase_Sistema!X49),#N/A,DataBase_Sistema!X49)</f>
        <v>#N/A</v>
      </c>
      <c r="Q96" s="5" t="e">
        <f>IF(ISBLANK(DataBase_Sistema!Y49),#N/A,DataBase_Sistema!Y49)</f>
        <v>#N/A</v>
      </c>
      <c r="R96" s="5" t="e">
        <f>IF(ISBLANK(DataBase_Sistema!Z49),#N/A,DataBase_Sistema!Z49)</f>
        <v>#N/A</v>
      </c>
      <c r="S96" s="5" t="e">
        <f>IF(ISBLANK(DataBase_Sistema!AA49),#N/A,DataBase_Sistema!AA49)</f>
        <v>#N/A</v>
      </c>
      <c r="T96" s="5" t="e">
        <f>IF(ISBLANK(DataBase_Sistema!AB49),#N/A,DataBase_Sistema!AB49)</f>
        <v>#N/A</v>
      </c>
      <c r="U96" s="5" t="e">
        <f>IF(ISBLANK(DataBase_Sistema!AG49),#N/A,DataBase_Sistema!AG49)</f>
        <v>#N/A</v>
      </c>
      <c r="V96" s="5"/>
      <c r="W96" s="5" t="e">
        <f>IF(ISBLANK(DataBase_Sistema!AH49),#N/A,DataBase_Sistema!AH49)</f>
        <v>#N/A</v>
      </c>
      <c r="X96" s="5" t="e">
        <f>IF(ISBLANK(DataBase_Sistema!AC49),#N/A,DataBase_Sistema!AC49)</f>
        <v>#N/A</v>
      </c>
      <c r="Y96" s="5" t="e">
        <f>IF(ISBLANK(DataBase_Sistema!AD49),#N/A,DataBase_Sistema!AD49)</f>
        <v>#N/A</v>
      </c>
      <c r="Z96" s="5" t="e">
        <f t="shared" si="110"/>
        <v>#N/A</v>
      </c>
      <c r="AA96" s="5" t="e">
        <f>IF(ISBLANK(DataBase_Sistema!AE49),#N/A,DataBase_Sistema!AE49)</f>
        <v>#N/A</v>
      </c>
      <c r="AB96" s="5" t="e">
        <f>IF(ISBLANK(DataBase_Sistema!AF49),#N/A,DataBase_Sistema!AF49)</f>
        <v>#N/A</v>
      </c>
      <c r="AC96" s="5" t="e">
        <f t="shared" si="111"/>
        <v>#N/A</v>
      </c>
      <c r="AD96" s="19">
        <v>645</v>
      </c>
      <c r="AE96" s="5" t="e">
        <f t="shared" si="112"/>
        <v>#N/A</v>
      </c>
      <c r="AF96" s="19" t="e">
        <f t="shared" si="113"/>
        <v>#N/A</v>
      </c>
      <c r="AG96" s="19">
        <f t="shared" si="58"/>
        <v>832.80000000000007</v>
      </c>
      <c r="AH96" s="5" t="e">
        <f t="shared" si="114"/>
        <v>#N/A</v>
      </c>
      <c r="AI96" s="7" t="e">
        <f t="shared" si="115"/>
        <v>#N/A</v>
      </c>
      <c r="AJ96" s="6" t="e">
        <f>IF(ISBLANK(DataBase_Sistema!AI49),#N/A,DataBase_Sistema!AI49)</f>
        <v>#N/A</v>
      </c>
      <c r="AK96" s="6" t="e">
        <f>IF(ISBLANK(DataBase_Sistema!AJ49),#N/A,DataBase_Sistema!AJ49)</f>
        <v>#N/A</v>
      </c>
      <c r="AL96" s="6" t="e">
        <f>IF(ISBLANK(DataBase_Sistema!AK49),#N/A,DataBase_Sistema!AK49)</f>
        <v>#N/A</v>
      </c>
      <c r="AM96" s="6" t="e">
        <f>IF(ISBLANK(DataBase_Sistema!AL49),#N/A,DataBase_Sistema!AL49)</f>
        <v>#N/A</v>
      </c>
      <c r="AN96" s="2" t="e">
        <f>IF(ISBLANK(DataBase_Sistema!AM49),#N/A,DataBase_Sistema!AM49)</f>
        <v>#N/A</v>
      </c>
      <c r="AO96" s="2" t="e">
        <f>IF(ISBLANK(DataBase_Sistema!AN49),#N/A,DataBase_Sistema!AN49)</f>
        <v>#N/A</v>
      </c>
      <c r="AP96" s="2" t="e">
        <f>IF(ISBLANK(DataBase_Sistema!AO49),#N/A,DataBase_Sistema!AO49)</f>
        <v>#N/A</v>
      </c>
      <c r="AQ96" s="2" t="e">
        <f>IF(ISBLANK(DataBase_Sistema!AP49),#N/A,DataBase_Sistema!AP49)</f>
        <v>#N/A</v>
      </c>
      <c r="AR96" s="11" t="e">
        <f>IF(ISBLANK(DataBase_Sistema!AS49),#N/A,DataBase_Sistema!AS49)</f>
        <v>#N/A</v>
      </c>
      <c r="AS96" s="11" t="e">
        <f>IF(ISBLANK(DataBase_Sistema!AT49),#N/A,DataBase_Sistema!AT49)</f>
        <v>#N/A</v>
      </c>
      <c r="AT96" s="11" t="e">
        <f>IF(ISBLANK(DataBase_Sistema!AU49),#N/A,DataBase_Sistema!AU49)</f>
        <v>#N/A</v>
      </c>
      <c r="AU96" s="11" t="e">
        <f>IF(ISBLANK(DataBase_Sistema!AV49),#N/A,DataBase_Sistema!AV49)</f>
        <v>#N/A</v>
      </c>
      <c r="AV96" s="11" t="e">
        <f>IF(ISBLANK(DataBase_Sistema!AQ49),#N/A,DataBase_Sistema!AQ49)</f>
        <v>#N/A</v>
      </c>
      <c r="AW96" s="11" t="e">
        <f>IF(ISBLANK(DataBase_Sistema!AW49),#N/A,DataBase_Sistema!AW49)</f>
        <v>#N/A</v>
      </c>
      <c r="AX96" s="11" t="s">
        <v>129</v>
      </c>
      <c r="AY96" s="2" t="e">
        <f>IF(ISBLANK(DataBase_Sistema!AX49),#N/A,DataBase_Sistema!AX49)</f>
        <v>#N/A</v>
      </c>
      <c r="AZ96" s="11" t="s">
        <v>129</v>
      </c>
      <c r="BA96" s="11" t="s">
        <v>129</v>
      </c>
      <c r="BB96" s="26"/>
      <c r="BC96" s="9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</row>
    <row r="97" spans="1:71" ht="15" thickBot="1" x14ac:dyDescent="0.4">
      <c r="A97" s="34">
        <v>89</v>
      </c>
      <c r="B97" s="29" t="e">
        <f>IF(ISBLANK(DataBase_Sistema!F50),#N/A,DataBase_Sistema!F50)</f>
        <v>#N/A</v>
      </c>
      <c r="C97" s="1" t="e">
        <f>IF(ISBLANK(DataBase_Sistema!P50),#N/A,DataBase_Sistema!P50)</f>
        <v>#N/A</v>
      </c>
      <c r="D97" s="1" t="e">
        <f>IF(ISBLANK(DataBase_Sistema!Q50),#N/A,DataBase_Sistema!Q50)</f>
        <v>#N/A</v>
      </c>
      <c r="E97" s="1" t="e">
        <f>IF(ISBLANK(DataBase_Sistema!R50),#N/A,DataBase_Sistema!R50)</f>
        <v>#N/A</v>
      </c>
      <c r="F97" s="1" t="e">
        <f>IF(ISBLANK(DataBase_Sistema!S50),#N/A,DataBase_Sistema!S50)</f>
        <v>#N/A</v>
      </c>
      <c r="G97" s="51" t="e">
        <f t="shared" si="105"/>
        <v>#N/A</v>
      </c>
      <c r="H97" s="25" t="e">
        <f t="shared" si="106"/>
        <v>#N/A</v>
      </c>
      <c r="I97" s="10" t="e">
        <f>IF(ISBLANK(DataBase_Sistema!T50),#N/A,DataBase_Sistema!T50)</f>
        <v>#N/A</v>
      </c>
      <c r="J97" s="10" t="e">
        <f>IF(ISBLANK(DataBase_Sistema!U50),#N/A,DataBase_Sistema!U50)</f>
        <v>#N/A</v>
      </c>
      <c r="K97" s="58" t="e">
        <f t="shared" si="107"/>
        <v>#N/A</v>
      </c>
      <c r="L97" s="17" t="e">
        <f t="shared" si="108"/>
        <v>#N/A</v>
      </c>
      <c r="M97" s="18" t="e">
        <f t="shared" si="109"/>
        <v>#N/A</v>
      </c>
      <c r="N97" s="5" t="e">
        <f>IF(ISBLANK(DataBase_Sistema!V50),#N/A,DataBase_Sistema!V50)</f>
        <v>#N/A</v>
      </c>
      <c r="O97" s="5" t="e">
        <f>IF(ISBLANK(DataBase_Sistema!W50),#N/A,DataBase_Sistema!W50)</f>
        <v>#N/A</v>
      </c>
      <c r="P97" s="5" t="e">
        <f>IF(ISBLANK(DataBase_Sistema!X50),#N/A,DataBase_Sistema!X50)</f>
        <v>#N/A</v>
      </c>
      <c r="Q97" s="5" t="e">
        <f>IF(ISBLANK(DataBase_Sistema!Y50),#N/A,DataBase_Sistema!Y50)</f>
        <v>#N/A</v>
      </c>
      <c r="R97" s="5" t="e">
        <f>IF(ISBLANK(DataBase_Sistema!Z50),#N/A,DataBase_Sistema!Z50)</f>
        <v>#N/A</v>
      </c>
      <c r="S97" s="5" t="e">
        <f>IF(ISBLANK(DataBase_Sistema!AA50),#N/A,DataBase_Sistema!AA50)</f>
        <v>#N/A</v>
      </c>
      <c r="T97" s="5" t="e">
        <f>IF(ISBLANK(DataBase_Sistema!AB50),#N/A,DataBase_Sistema!AB50)</f>
        <v>#N/A</v>
      </c>
      <c r="U97" s="5" t="e">
        <f>IF(ISBLANK(DataBase_Sistema!AG50),#N/A,DataBase_Sistema!AG50)</f>
        <v>#N/A</v>
      </c>
      <c r="V97" s="5"/>
      <c r="W97" s="5" t="e">
        <f>IF(ISBLANK(DataBase_Sistema!AH50),#N/A,DataBase_Sistema!AH50)</f>
        <v>#N/A</v>
      </c>
      <c r="X97" s="5" t="e">
        <f>IF(ISBLANK(DataBase_Sistema!AC50),#N/A,DataBase_Sistema!AC50)</f>
        <v>#N/A</v>
      </c>
      <c r="Y97" s="5" t="e">
        <f>IF(ISBLANK(DataBase_Sistema!AD50),#N/A,DataBase_Sistema!AD50)</f>
        <v>#N/A</v>
      </c>
      <c r="Z97" s="5" t="e">
        <f t="shared" si="110"/>
        <v>#N/A</v>
      </c>
      <c r="AA97" s="5" t="e">
        <f>IF(ISBLANK(DataBase_Sistema!AE50),#N/A,DataBase_Sistema!AE50)</f>
        <v>#N/A</v>
      </c>
      <c r="AB97" s="5" t="e">
        <f>IF(ISBLANK(DataBase_Sistema!AF50),#N/A,DataBase_Sistema!AF50)</f>
        <v>#N/A</v>
      </c>
      <c r="AC97" s="5" t="e">
        <f t="shared" si="111"/>
        <v>#N/A</v>
      </c>
      <c r="AD97" s="19">
        <v>646</v>
      </c>
      <c r="AE97" s="5" t="e">
        <f t="shared" si="112"/>
        <v>#N/A</v>
      </c>
      <c r="AF97" s="19" t="e">
        <f t="shared" si="113"/>
        <v>#N/A</v>
      </c>
      <c r="AG97" s="19">
        <f t="shared" si="58"/>
        <v>832.80000000000007</v>
      </c>
      <c r="AH97" s="5" t="e">
        <f t="shared" si="114"/>
        <v>#N/A</v>
      </c>
      <c r="AI97" s="7" t="e">
        <f t="shared" si="115"/>
        <v>#N/A</v>
      </c>
      <c r="AJ97" s="6" t="e">
        <f>IF(ISBLANK(DataBase_Sistema!AI50),#N/A,DataBase_Sistema!AI50)</f>
        <v>#N/A</v>
      </c>
      <c r="AK97" s="6" t="e">
        <f>IF(ISBLANK(DataBase_Sistema!AJ50),#N/A,DataBase_Sistema!AJ50)</f>
        <v>#N/A</v>
      </c>
      <c r="AL97" s="6" t="e">
        <f>IF(ISBLANK(DataBase_Sistema!AK50),#N/A,DataBase_Sistema!AK50)</f>
        <v>#N/A</v>
      </c>
      <c r="AM97" s="6" t="e">
        <f>IF(ISBLANK(DataBase_Sistema!AL50),#N/A,DataBase_Sistema!AL50)</f>
        <v>#N/A</v>
      </c>
      <c r="AN97" s="2" t="e">
        <f>IF(ISBLANK(DataBase_Sistema!AM50),#N/A,DataBase_Sistema!AM50)</f>
        <v>#N/A</v>
      </c>
      <c r="AO97" s="2" t="e">
        <f>IF(ISBLANK(DataBase_Sistema!AN50),#N/A,DataBase_Sistema!AN50)</f>
        <v>#N/A</v>
      </c>
      <c r="AP97" s="2" t="e">
        <f>IF(ISBLANK(DataBase_Sistema!AO50),#N/A,DataBase_Sistema!AO50)</f>
        <v>#N/A</v>
      </c>
      <c r="AQ97" s="2" t="e">
        <f>IF(ISBLANK(DataBase_Sistema!AP50),#N/A,DataBase_Sistema!AP50)</f>
        <v>#N/A</v>
      </c>
      <c r="AR97" s="11" t="e">
        <f>IF(ISBLANK(DataBase_Sistema!AS50),#N/A,DataBase_Sistema!AS50)</f>
        <v>#N/A</v>
      </c>
      <c r="AS97" s="11" t="e">
        <f>IF(ISBLANK(DataBase_Sistema!AT50),#N/A,DataBase_Sistema!AT50)</f>
        <v>#N/A</v>
      </c>
      <c r="AT97" s="11" t="e">
        <f>IF(ISBLANK(DataBase_Sistema!AU50),#N/A,DataBase_Sistema!AU50)</f>
        <v>#N/A</v>
      </c>
      <c r="AU97" s="11" t="e">
        <f>IF(ISBLANK(DataBase_Sistema!AV50),#N/A,DataBase_Sistema!AV50)</f>
        <v>#N/A</v>
      </c>
      <c r="AV97" s="11" t="e">
        <f>IF(ISBLANK(DataBase_Sistema!AQ50),#N/A,DataBase_Sistema!AQ50)</f>
        <v>#N/A</v>
      </c>
      <c r="AW97" s="11" t="e">
        <f>IF(ISBLANK(DataBase_Sistema!AW50),#N/A,DataBase_Sistema!AW50)</f>
        <v>#N/A</v>
      </c>
      <c r="AX97" s="11" t="s">
        <v>129</v>
      </c>
      <c r="AY97" s="2" t="e">
        <f>IF(ISBLANK(DataBase_Sistema!AX50),#N/A,DataBase_Sistema!AX50)</f>
        <v>#N/A</v>
      </c>
      <c r="AZ97" s="11" t="s">
        <v>129</v>
      </c>
      <c r="BA97" s="11" t="s">
        <v>129</v>
      </c>
      <c r="BB97" s="26"/>
      <c r="BC97" s="9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</row>
    <row r="98" spans="1:71" ht="15" thickBot="1" x14ac:dyDescent="0.4">
      <c r="A98" s="34">
        <v>90</v>
      </c>
      <c r="B98" s="29" t="e">
        <f>IF(ISBLANK(DataBase_Sistema!F51),#N/A,DataBase_Sistema!F51)</f>
        <v>#N/A</v>
      </c>
      <c r="C98" s="1" t="e">
        <f>IF(ISBLANK(DataBase_Sistema!P51),#N/A,DataBase_Sistema!P51)</f>
        <v>#N/A</v>
      </c>
      <c r="D98" s="1" t="e">
        <f>IF(ISBLANK(DataBase_Sistema!Q51),#N/A,DataBase_Sistema!Q51)</f>
        <v>#N/A</v>
      </c>
      <c r="E98" s="1" t="e">
        <f>IF(ISBLANK(DataBase_Sistema!R51),#N/A,DataBase_Sistema!R51)</f>
        <v>#N/A</v>
      </c>
      <c r="F98" s="1" t="e">
        <f>IF(ISBLANK(DataBase_Sistema!S51),#N/A,DataBase_Sistema!S51)</f>
        <v>#N/A</v>
      </c>
      <c r="G98" s="51" t="e">
        <f t="shared" si="105"/>
        <v>#N/A</v>
      </c>
      <c r="H98" s="25" t="e">
        <f t="shared" si="106"/>
        <v>#N/A</v>
      </c>
      <c r="I98" s="10" t="e">
        <f>IF(ISBLANK(DataBase_Sistema!T51),#N/A,DataBase_Sistema!T51)</f>
        <v>#N/A</v>
      </c>
      <c r="J98" s="10" t="e">
        <f>IF(ISBLANK(DataBase_Sistema!U51),#N/A,DataBase_Sistema!U51)</f>
        <v>#N/A</v>
      </c>
      <c r="K98" s="58" t="e">
        <f t="shared" si="107"/>
        <v>#N/A</v>
      </c>
      <c r="L98" s="17" t="e">
        <f t="shared" si="108"/>
        <v>#N/A</v>
      </c>
      <c r="M98" s="18" t="e">
        <f t="shared" si="109"/>
        <v>#N/A</v>
      </c>
      <c r="N98" s="5" t="e">
        <f>IF(ISBLANK(DataBase_Sistema!V51),#N/A,DataBase_Sistema!V51)</f>
        <v>#N/A</v>
      </c>
      <c r="O98" s="5" t="e">
        <f>IF(ISBLANK(DataBase_Sistema!W51),#N/A,DataBase_Sistema!W51)</f>
        <v>#N/A</v>
      </c>
      <c r="P98" s="5" t="e">
        <f>IF(ISBLANK(DataBase_Sistema!X51),#N/A,DataBase_Sistema!X51)</f>
        <v>#N/A</v>
      </c>
      <c r="Q98" s="5" t="e">
        <f>IF(ISBLANK(DataBase_Sistema!Y51),#N/A,DataBase_Sistema!Y51)</f>
        <v>#N/A</v>
      </c>
      <c r="R98" s="5" t="e">
        <f>IF(ISBLANK(DataBase_Sistema!Z51),#N/A,DataBase_Sistema!Z51)</f>
        <v>#N/A</v>
      </c>
      <c r="S98" s="5" t="e">
        <f>IF(ISBLANK(DataBase_Sistema!AA51),#N/A,DataBase_Sistema!AA51)</f>
        <v>#N/A</v>
      </c>
      <c r="T98" s="5" t="e">
        <f>IF(ISBLANK(DataBase_Sistema!AB51),#N/A,DataBase_Sistema!AB51)</f>
        <v>#N/A</v>
      </c>
      <c r="U98" s="5" t="e">
        <f>IF(ISBLANK(DataBase_Sistema!AG51),#N/A,DataBase_Sistema!AG51)</f>
        <v>#N/A</v>
      </c>
      <c r="V98" s="5"/>
      <c r="W98" s="5" t="e">
        <f>IF(ISBLANK(DataBase_Sistema!AH51),#N/A,DataBase_Sistema!AH51)</f>
        <v>#N/A</v>
      </c>
      <c r="X98" s="5" t="e">
        <f>IF(ISBLANK(DataBase_Sistema!AC51),#N/A,DataBase_Sistema!AC51)</f>
        <v>#N/A</v>
      </c>
      <c r="Y98" s="5" t="e">
        <f>IF(ISBLANK(DataBase_Sistema!AD51),#N/A,DataBase_Sistema!AD51)</f>
        <v>#N/A</v>
      </c>
      <c r="Z98" s="5" t="e">
        <f t="shared" si="110"/>
        <v>#N/A</v>
      </c>
      <c r="AA98" s="5" t="e">
        <f>IF(ISBLANK(DataBase_Sistema!AE51),#N/A,DataBase_Sistema!AE51)</f>
        <v>#N/A</v>
      </c>
      <c r="AB98" s="5" t="e">
        <f>IF(ISBLANK(DataBase_Sistema!AF51),#N/A,DataBase_Sistema!AF51)</f>
        <v>#N/A</v>
      </c>
      <c r="AC98" s="5" t="e">
        <f t="shared" si="111"/>
        <v>#N/A</v>
      </c>
      <c r="AD98" s="19">
        <v>647</v>
      </c>
      <c r="AE98" s="5" t="e">
        <f t="shared" si="112"/>
        <v>#N/A</v>
      </c>
      <c r="AF98" s="19" t="e">
        <f t="shared" si="113"/>
        <v>#N/A</v>
      </c>
      <c r="AG98" s="19">
        <f t="shared" si="58"/>
        <v>832.80000000000007</v>
      </c>
      <c r="AH98" s="5" t="e">
        <f t="shared" si="114"/>
        <v>#N/A</v>
      </c>
      <c r="AI98" s="7" t="e">
        <f t="shared" si="115"/>
        <v>#N/A</v>
      </c>
      <c r="AJ98" s="6" t="e">
        <f>IF(ISBLANK(DataBase_Sistema!AI51),#N/A,DataBase_Sistema!AI51)</f>
        <v>#N/A</v>
      </c>
      <c r="AK98" s="6" t="e">
        <f>IF(ISBLANK(DataBase_Sistema!AJ51),#N/A,DataBase_Sistema!AJ51)</f>
        <v>#N/A</v>
      </c>
      <c r="AL98" s="6" t="e">
        <f>IF(ISBLANK(DataBase_Sistema!AK51),#N/A,DataBase_Sistema!AK51)</f>
        <v>#N/A</v>
      </c>
      <c r="AM98" s="6" t="e">
        <f>IF(ISBLANK(DataBase_Sistema!AL51),#N/A,DataBase_Sistema!AL51)</f>
        <v>#N/A</v>
      </c>
      <c r="AN98" s="2" t="e">
        <f>IF(ISBLANK(DataBase_Sistema!AM51),#N/A,DataBase_Sistema!AM51)</f>
        <v>#N/A</v>
      </c>
      <c r="AO98" s="2" t="e">
        <f>IF(ISBLANK(DataBase_Sistema!AN51),#N/A,DataBase_Sistema!AN51)</f>
        <v>#N/A</v>
      </c>
      <c r="AP98" s="2" t="e">
        <f>IF(ISBLANK(DataBase_Sistema!AO51),#N/A,DataBase_Sistema!AO51)</f>
        <v>#N/A</v>
      </c>
      <c r="AQ98" s="2" t="e">
        <f>IF(ISBLANK(DataBase_Sistema!AP51),#N/A,DataBase_Sistema!AP51)</f>
        <v>#N/A</v>
      </c>
      <c r="AR98" s="11" t="e">
        <f>IF(ISBLANK(DataBase_Sistema!AS51),#N/A,DataBase_Sistema!AS51)</f>
        <v>#N/A</v>
      </c>
      <c r="AS98" s="11" t="e">
        <f>IF(ISBLANK(DataBase_Sistema!AT51),#N/A,DataBase_Sistema!AT51)</f>
        <v>#N/A</v>
      </c>
      <c r="AT98" s="11" t="e">
        <f>IF(ISBLANK(DataBase_Sistema!AU51),#N/A,DataBase_Sistema!AU51)</f>
        <v>#N/A</v>
      </c>
      <c r="AU98" s="11" t="e">
        <f>IF(ISBLANK(DataBase_Sistema!AV51),#N/A,DataBase_Sistema!AV51)</f>
        <v>#N/A</v>
      </c>
      <c r="AV98" s="11" t="e">
        <f>IF(ISBLANK(DataBase_Sistema!AQ51),#N/A,DataBase_Sistema!AQ51)</f>
        <v>#N/A</v>
      </c>
      <c r="AW98" s="11" t="e">
        <f>IF(ISBLANK(DataBase_Sistema!AW51),#N/A,DataBase_Sistema!AW51)</f>
        <v>#N/A</v>
      </c>
      <c r="AX98" s="11" t="s">
        <v>129</v>
      </c>
      <c r="AY98" s="2" t="e">
        <f>IF(ISBLANK(DataBase_Sistema!AX51),#N/A,DataBase_Sistema!AX51)</f>
        <v>#N/A</v>
      </c>
      <c r="AZ98" s="11" t="s">
        <v>129</v>
      </c>
      <c r="BA98" s="11" t="s">
        <v>129</v>
      </c>
      <c r="BB98" s="26"/>
      <c r="BC98" s="9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</row>
    <row r="99" spans="1:71" ht="15" thickBot="1" x14ac:dyDescent="0.4">
      <c r="A99" s="34">
        <v>91</v>
      </c>
      <c r="B99" s="29" t="e">
        <f>IF(ISBLANK(DataBase_Sistema!F52),#N/A,DataBase_Sistema!F52)</f>
        <v>#N/A</v>
      </c>
      <c r="C99" s="1" t="e">
        <f>IF(ISBLANK(DataBase_Sistema!P52),#N/A,DataBase_Sistema!P52)</f>
        <v>#N/A</v>
      </c>
      <c r="D99" s="1" t="e">
        <f>IF(ISBLANK(DataBase_Sistema!Q52),#N/A,DataBase_Sistema!Q52)</f>
        <v>#N/A</v>
      </c>
      <c r="E99" s="1" t="e">
        <f>IF(ISBLANK(DataBase_Sistema!R52),#N/A,DataBase_Sistema!R52)</f>
        <v>#N/A</v>
      </c>
      <c r="F99" s="1" t="e">
        <f>IF(ISBLANK(DataBase_Sistema!S52),#N/A,DataBase_Sistema!S52)</f>
        <v>#N/A</v>
      </c>
      <c r="G99" s="51" t="e">
        <f t="shared" si="105"/>
        <v>#N/A</v>
      </c>
      <c r="H99" s="25" t="e">
        <f t="shared" si="106"/>
        <v>#N/A</v>
      </c>
      <c r="I99" s="10" t="e">
        <f>IF(ISBLANK(DataBase_Sistema!T52),#N/A,DataBase_Sistema!T52)</f>
        <v>#N/A</v>
      </c>
      <c r="J99" s="10" t="e">
        <f>IF(ISBLANK(DataBase_Sistema!U52),#N/A,DataBase_Sistema!U52)</f>
        <v>#N/A</v>
      </c>
      <c r="K99" s="58" t="e">
        <f t="shared" si="107"/>
        <v>#N/A</v>
      </c>
      <c r="L99" s="17" t="e">
        <f t="shared" si="108"/>
        <v>#N/A</v>
      </c>
      <c r="M99" s="18" t="e">
        <f t="shared" si="109"/>
        <v>#N/A</v>
      </c>
      <c r="N99" s="5" t="e">
        <f>IF(ISBLANK(DataBase_Sistema!V52),#N/A,DataBase_Sistema!V52)</f>
        <v>#N/A</v>
      </c>
      <c r="O99" s="5" t="e">
        <f>IF(ISBLANK(DataBase_Sistema!W52),#N/A,DataBase_Sistema!W52)</f>
        <v>#N/A</v>
      </c>
      <c r="P99" s="5" t="e">
        <f>IF(ISBLANK(DataBase_Sistema!X52),#N/A,DataBase_Sistema!X52)</f>
        <v>#N/A</v>
      </c>
      <c r="Q99" s="5" t="e">
        <f>IF(ISBLANK(DataBase_Sistema!Y52),#N/A,DataBase_Sistema!Y52)</f>
        <v>#N/A</v>
      </c>
      <c r="R99" s="5" t="e">
        <f>IF(ISBLANK(DataBase_Sistema!Z52),#N/A,DataBase_Sistema!Z52)</f>
        <v>#N/A</v>
      </c>
      <c r="S99" s="5" t="e">
        <f>IF(ISBLANK(DataBase_Sistema!AA52),#N/A,DataBase_Sistema!AA52)</f>
        <v>#N/A</v>
      </c>
      <c r="T99" s="5" t="e">
        <f>IF(ISBLANK(DataBase_Sistema!AB52),#N/A,DataBase_Sistema!AB52)</f>
        <v>#N/A</v>
      </c>
      <c r="U99" s="5" t="e">
        <f>IF(ISBLANK(DataBase_Sistema!AG52),#N/A,DataBase_Sistema!AG52)</f>
        <v>#N/A</v>
      </c>
      <c r="V99" s="5"/>
      <c r="W99" s="5" t="e">
        <f>IF(ISBLANK(DataBase_Sistema!AH52),#N/A,DataBase_Sistema!AH52)</f>
        <v>#N/A</v>
      </c>
      <c r="X99" s="5" t="e">
        <f>IF(ISBLANK(DataBase_Sistema!AC52),#N/A,DataBase_Sistema!AC52)</f>
        <v>#N/A</v>
      </c>
      <c r="Y99" s="5" t="e">
        <f>IF(ISBLANK(DataBase_Sistema!AD52),#N/A,DataBase_Sistema!AD52)</f>
        <v>#N/A</v>
      </c>
      <c r="Z99" s="5" t="e">
        <f t="shared" si="110"/>
        <v>#N/A</v>
      </c>
      <c r="AA99" s="5" t="e">
        <f>IF(ISBLANK(DataBase_Sistema!AE52),#N/A,DataBase_Sistema!AE52)</f>
        <v>#N/A</v>
      </c>
      <c r="AB99" s="5" t="e">
        <f>IF(ISBLANK(DataBase_Sistema!AF52),#N/A,DataBase_Sistema!AF52)</f>
        <v>#N/A</v>
      </c>
      <c r="AC99" s="5" t="e">
        <f t="shared" si="111"/>
        <v>#N/A</v>
      </c>
      <c r="AD99" s="19">
        <v>648</v>
      </c>
      <c r="AE99" s="5" t="e">
        <f t="shared" si="112"/>
        <v>#N/A</v>
      </c>
      <c r="AF99" s="19" t="e">
        <f t="shared" si="113"/>
        <v>#N/A</v>
      </c>
      <c r="AG99" s="19">
        <f t="shared" si="58"/>
        <v>832.80000000000007</v>
      </c>
      <c r="AH99" s="5" t="e">
        <f t="shared" si="114"/>
        <v>#N/A</v>
      </c>
      <c r="AI99" s="7" t="e">
        <f t="shared" si="115"/>
        <v>#N/A</v>
      </c>
      <c r="AJ99" s="6" t="e">
        <f>IF(ISBLANK(DataBase_Sistema!AI52),#N/A,DataBase_Sistema!AI52)</f>
        <v>#N/A</v>
      </c>
      <c r="AK99" s="6" t="e">
        <f>IF(ISBLANK(DataBase_Sistema!AJ52),#N/A,DataBase_Sistema!AJ52)</f>
        <v>#N/A</v>
      </c>
      <c r="AL99" s="6" t="e">
        <f>IF(ISBLANK(DataBase_Sistema!AK52),#N/A,DataBase_Sistema!AK52)</f>
        <v>#N/A</v>
      </c>
      <c r="AM99" s="6" t="e">
        <f>IF(ISBLANK(DataBase_Sistema!AL52),#N/A,DataBase_Sistema!AL52)</f>
        <v>#N/A</v>
      </c>
      <c r="AN99" s="2" t="e">
        <f>IF(ISBLANK(DataBase_Sistema!AM52),#N/A,DataBase_Sistema!AM52)</f>
        <v>#N/A</v>
      </c>
      <c r="AO99" s="2" t="e">
        <f>IF(ISBLANK(DataBase_Sistema!AN52),#N/A,DataBase_Sistema!AN52)</f>
        <v>#N/A</v>
      </c>
      <c r="AP99" s="2" t="e">
        <f>IF(ISBLANK(DataBase_Sistema!AO52),#N/A,DataBase_Sistema!AO52)</f>
        <v>#N/A</v>
      </c>
      <c r="AQ99" s="2" t="e">
        <f>IF(ISBLANK(DataBase_Sistema!AP52),#N/A,DataBase_Sistema!AP52)</f>
        <v>#N/A</v>
      </c>
      <c r="AR99" s="11" t="e">
        <f>IF(ISBLANK(DataBase_Sistema!AS52),#N/A,DataBase_Sistema!AS52)</f>
        <v>#N/A</v>
      </c>
      <c r="AS99" s="11" t="e">
        <f>IF(ISBLANK(DataBase_Sistema!AT52),#N/A,DataBase_Sistema!AT52)</f>
        <v>#N/A</v>
      </c>
      <c r="AT99" s="11" t="e">
        <f>IF(ISBLANK(DataBase_Sistema!AU52),#N/A,DataBase_Sistema!AU52)</f>
        <v>#N/A</v>
      </c>
      <c r="AU99" s="11" t="e">
        <f>IF(ISBLANK(DataBase_Sistema!AV52),#N/A,DataBase_Sistema!AV52)</f>
        <v>#N/A</v>
      </c>
      <c r="AV99" s="11" t="e">
        <f>IF(ISBLANK(DataBase_Sistema!AQ52),#N/A,DataBase_Sistema!AQ52)</f>
        <v>#N/A</v>
      </c>
      <c r="AW99" s="11" t="e">
        <f>IF(ISBLANK(DataBase_Sistema!AW52),#N/A,DataBase_Sistema!AW52)</f>
        <v>#N/A</v>
      </c>
      <c r="AX99" s="11" t="s">
        <v>129</v>
      </c>
      <c r="AY99" s="2" t="e">
        <f>IF(ISBLANK(DataBase_Sistema!AX52),#N/A,DataBase_Sistema!AX52)</f>
        <v>#N/A</v>
      </c>
      <c r="AZ99" s="11" t="s">
        <v>129</v>
      </c>
      <c r="BA99" s="11" t="s">
        <v>129</v>
      </c>
      <c r="BB99" s="26"/>
      <c r="BC99" s="9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</row>
    <row r="100" spans="1:71" ht="15" thickBot="1" x14ac:dyDescent="0.4">
      <c r="A100" s="34">
        <v>92</v>
      </c>
      <c r="B100" s="29" t="e">
        <f>IF(ISBLANK(DataBase_Sistema!F53),#N/A,DataBase_Sistema!F53)</f>
        <v>#N/A</v>
      </c>
      <c r="C100" s="1" t="e">
        <f>IF(ISBLANK(DataBase_Sistema!P53),#N/A,DataBase_Sistema!P53)</f>
        <v>#N/A</v>
      </c>
      <c r="D100" s="1" t="e">
        <f>IF(ISBLANK(DataBase_Sistema!Q53),#N/A,DataBase_Sistema!Q53)</f>
        <v>#N/A</v>
      </c>
      <c r="E100" s="1" t="e">
        <f>IF(ISBLANK(DataBase_Sistema!R53),#N/A,DataBase_Sistema!R53)</f>
        <v>#N/A</v>
      </c>
      <c r="F100" s="1" t="e">
        <f>IF(ISBLANK(DataBase_Sistema!S53),#N/A,DataBase_Sistema!S53)</f>
        <v>#N/A</v>
      </c>
      <c r="G100" s="51" t="e">
        <f t="shared" si="105"/>
        <v>#N/A</v>
      </c>
      <c r="H100" s="25" t="e">
        <f t="shared" si="106"/>
        <v>#N/A</v>
      </c>
      <c r="I100" s="10" t="e">
        <f>IF(ISBLANK(DataBase_Sistema!T53),#N/A,DataBase_Sistema!T53)</f>
        <v>#N/A</v>
      </c>
      <c r="J100" s="10" t="e">
        <f>IF(ISBLANK(DataBase_Sistema!U53),#N/A,DataBase_Sistema!U53)</f>
        <v>#N/A</v>
      </c>
      <c r="K100" s="58" t="e">
        <f t="shared" si="107"/>
        <v>#N/A</v>
      </c>
      <c r="L100" s="17" t="e">
        <f t="shared" si="108"/>
        <v>#N/A</v>
      </c>
      <c r="M100" s="18" t="e">
        <f t="shared" si="109"/>
        <v>#N/A</v>
      </c>
      <c r="N100" s="5" t="e">
        <f>IF(ISBLANK(DataBase_Sistema!V53),#N/A,DataBase_Sistema!V53)</f>
        <v>#N/A</v>
      </c>
      <c r="O100" s="5" t="e">
        <f>IF(ISBLANK(DataBase_Sistema!W53),#N/A,DataBase_Sistema!W53)</f>
        <v>#N/A</v>
      </c>
      <c r="P100" s="5" t="e">
        <f>IF(ISBLANK(DataBase_Sistema!X53),#N/A,DataBase_Sistema!X53)</f>
        <v>#N/A</v>
      </c>
      <c r="Q100" s="5" t="e">
        <f>IF(ISBLANK(DataBase_Sistema!Y53),#N/A,DataBase_Sistema!Y53)</f>
        <v>#N/A</v>
      </c>
      <c r="R100" s="5" t="e">
        <f>IF(ISBLANK(DataBase_Sistema!Z53),#N/A,DataBase_Sistema!Z53)</f>
        <v>#N/A</v>
      </c>
      <c r="S100" s="5" t="e">
        <f>IF(ISBLANK(DataBase_Sistema!AA53),#N/A,DataBase_Sistema!AA53)</f>
        <v>#N/A</v>
      </c>
      <c r="T100" s="5" t="e">
        <f>IF(ISBLANK(DataBase_Sistema!AB53),#N/A,DataBase_Sistema!AB53)</f>
        <v>#N/A</v>
      </c>
      <c r="U100" s="5" t="e">
        <f>IF(ISBLANK(DataBase_Sistema!AG53),#N/A,DataBase_Sistema!AG53)</f>
        <v>#N/A</v>
      </c>
      <c r="V100" s="5"/>
      <c r="W100" s="5" t="e">
        <f>IF(ISBLANK(DataBase_Sistema!AH53),#N/A,DataBase_Sistema!AH53)</f>
        <v>#N/A</v>
      </c>
      <c r="X100" s="5" t="e">
        <f>IF(ISBLANK(DataBase_Sistema!AC53),#N/A,DataBase_Sistema!AC53)</f>
        <v>#N/A</v>
      </c>
      <c r="Y100" s="5" t="e">
        <f>IF(ISBLANK(DataBase_Sistema!AD53),#N/A,DataBase_Sistema!AD53)</f>
        <v>#N/A</v>
      </c>
      <c r="Z100" s="5" t="e">
        <f t="shared" si="110"/>
        <v>#N/A</v>
      </c>
      <c r="AA100" s="5" t="e">
        <f>IF(ISBLANK(DataBase_Sistema!AE53),#N/A,DataBase_Sistema!AE53)</f>
        <v>#N/A</v>
      </c>
      <c r="AB100" s="5" t="e">
        <f>IF(ISBLANK(DataBase_Sistema!AF53),#N/A,DataBase_Sistema!AF53)</f>
        <v>#N/A</v>
      </c>
      <c r="AC100" s="5" t="e">
        <f t="shared" si="111"/>
        <v>#N/A</v>
      </c>
      <c r="AD100" s="19">
        <v>649</v>
      </c>
      <c r="AE100" s="5" t="e">
        <f t="shared" si="112"/>
        <v>#N/A</v>
      </c>
      <c r="AF100" s="19" t="e">
        <f t="shared" si="113"/>
        <v>#N/A</v>
      </c>
      <c r="AG100" s="19">
        <f t="shared" si="58"/>
        <v>832.80000000000007</v>
      </c>
      <c r="AH100" s="5" t="e">
        <f t="shared" si="114"/>
        <v>#N/A</v>
      </c>
      <c r="AI100" s="7" t="e">
        <f t="shared" si="115"/>
        <v>#N/A</v>
      </c>
      <c r="AJ100" s="6" t="e">
        <f>IF(ISBLANK(DataBase_Sistema!AI53),#N/A,DataBase_Sistema!AI53)</f>
        <v>#N/A</v>
      </c>
      <c r="AK100" s="6" t="e">
        <f>IF(ISBLANK(DataBase_Sistema!AJ53),#N/A,DataBase_Sistema!AJ53)</f>
        <v>#N/A</v>
      </c>
      <c r="AL100" s="6" t="e">
        <f>IF(ISBLANK(DataBase_Sistema!AK53),#N/A,DataBase_Sistema!AK53)</f>
        <v>#N/A</v>
      </c>
      <c r="AM100" s="6" t="e">
        <f>IF(ISBLANK(DataBase_Sistema!AL53),#N/A,DataBase_Sistema!AL53)</f>
        <v>#N/A</v>
      </c>
      <c r="AN100" s="2" t="e">
        <f>IF(ISBLANK(DataBase_Sistema!AM53),#N/A,DataBase_Sistema!AM53)</f>
        <v>#N/A</v>
      </c>
      <c r="AO100" s="2" t="e">
        <f>IF(ISBLANK(DataBase_Sistema!AN53),#N/A,DataBase_Sistema!AN53)</f>
        <v>#N/A</v>
      </c>
      <c r="AP100" s="2" t="e">
        <f>IF(ISBLANK(DataBase_Sistema!AO53),#N/A,DataBase_Sistema!AO53)</f>
        <v>#N/A</v>
      </c>
      <c r="AQ100" s="2" t="e">
        <f>IF(ISBLANK(DataBase_Sistema!AP53),#N/A,DataBase_Sistema!AP53)</f>
        <v>#N/A</v>
      </c>
      <c r="AR100" s="11" t="e">
        <f>IF(ISBLANK(DataBase_Sistema!AS53),#N/A,DataBase_Sistema!AS53)</f>
        <v>#N/A</v>
      </c>
      <c r="AS100" s="11" t="e">
        <f>IF(ISBLANK(DataBase_Sistema!AT53),#N/A,DataBase_Sistema!AT53)</f>
        <v>#N/A</v>
      </c>
      <c r="AT100" s="11" t="e">
        <f>IF(ISBLANK(DataBase_Sistema!AU53),#N/A,DataBase_Sistema!AU53)</f>
        <v>#N/A</v>
      </c>
      <c r="AU100" s="11" t="e">
        <f>IF(ISBLANK(DataBase_Sistema!AV53),#N/A,DataBase_Sistema!AV53)</f>
        <v>#N/A</v>
      </c>
      <c r="AV100" s="11" t="e">
        <f>IF(ISBLANK(DataBase_Sistema!AQ53),#N/A,DataBase_Sistema!AQ53)</f>
        <v>#N/A</v>
      </c>
      <c r="AW100" s="11" t="e">
        <f>IF(ISBLANK(DataBase_Sistema!AW53),#N/A,DataBase_Sistema!AW53)</f>
        <v>#N/A</v>
      </c>
      <c r="AX100" s="11" t="s">
        <v>129</v>
      </c>
      <c r="AY100" s="2" t="e">
        <f>IF(ISBLANK(DataBase_Sistema!AX53),#N/A,DataBase_Sistema!AX53)</f>
        <v>#N/A</v>
      </c>
      <c r="AZ100" s="11" t="s">
        <v>129</v>
      </c>
      <c r="BA100" s="11" t="s">
        <v>129</v>
      </c>
      <c r="BB100" s="26"/>
      <c r="BC100" s="9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</row>
    <row r="101" spans="1:71" ht="15" thickBot="1" x14ac:dyDescent="0.4">
      <c r="A101" s="34">
        <v>93</v>
      </c>
      <c r="B101" s="29" t="e">
        <f>IF(ISBLANK(DataBase_Sistema!F54),#N/A,DataBase_Sistema!F54)</f>
        <v>#N/A</v>
      </c>
      <c r="C101" s="1" t="e">
        <f>IF(ISBLANK(DataBase_Sistema!P54),#N/A,DataBase_Sistema!P54)</f>
        <v>#N/A</v>
      </c>
      <c r="D101" s="1" t="e">
        <f>IF(ISBLANK(DataBase_Sistema!Q54),#N/A,DataBase_Sistema!Q54)</f>
        <v>#N/A</v>
      </c>
      <c r="E101" s="1" t="e">
        <f>IF(ISBLANK(DataBase_Sistema!R54),#N/A,DataBase_Sistema!R54)</f>
        <v>#N/A</v>
      </c>
      <c r="F101" s="1" t="e">
        <f>IF(ISBLANK(DataBase_Sistema!S54),#N/A,DataBase_Sistema!S54)</f>
        <v>#N/A</v>
      </c>
      <c r="G101" s="51" t="e">
        <f t="shared" si="105"/>
        <v>#N/A</v>
      </c>
      <c r="H101" s="25" t="e">
        <f t="shared" si="106"/>
        <v>#N/A</v>
      </c>
      <c r="I101" s="10" t="e">
        <f>IF(ISBLANK(DataBase_Sistema!T54),#N/A,DataBase_Sistema!T54)</f>
        <v>#N/A</v>
      </c>
      <c r="J101" s="10" t="e">
        <f>IF(ISBLANK(DataBase_Sistema!U54),#N/A,DataBase_Sistema!U54)</f>
        <v>#N/A</v>
      </c>
      <c r="K101" s="58" t="e">
        <f t="shared" si="107"/>
        <v>#N/A</v>
      </c>
      <c r="L101" s="17" t="e">
        <f t="shared" si="108"/>
        <v>#N/A</v>
      </c>
      <c r="M101" s="18" t="e">
        <f t="shared" si="109"/>
        <v>#N/A</v>
      </c>
      <c r="N101" s="5" t="e">
        <f>IF(ISBLANK(DataBase_Sistema!V54),#N/A,DataBase_Sistema!V54)</f>
        <v>#N/A</v>
      </c>
      <c r="O101" s="5" t="e">
        <f>IF(ISBLANK(DataBase_Sistema!W54),#N/A,DataBase_Sistema!W54)</f>
        <v>#N/A</v>
      </c>
      <c r="P101" s="5" t="e">
        <f>IF(ISBLANK(DataBase_Sistema!X54),#N/A,DataBase_Sistema!X54)</f>
        <v>#N/A</v>
      </c>
      <c r="Q101" s="5" t="e">
        <f>IF(ISBLANK(DataBase_Sistema!Y54),#N/A,DataBase_Sistema!Y54)</f>
        <v>#N/A</v>
      </c>
      <c r="R101" s="5" t="e">
        <f>IF(ISBLANK(DataBase_Sistema!Z54),#N/A,DataBase_Sistema!Z54)</f>
        <v>#N/A</v>
      </c>
      <c r="S101" s="5" t="e">
        <f>IF(ISBLANK(DataBase_Sistema!AA54),#N/A,DataBase_Sistema!AA54)</f>
        <v>#N/A</v>
      </c>
      <c r="T101" s="5" t="e">
        <f>IF(ISBLANK(DataBase_Sistema!AB54),#N/A,DataBase_Sistema!AB54)</f>
        <v>#N/A</v>
      </c>
      <c r="U101" s="5" t="e">
        <f>IF(ISBLANK(DataBase_Sistema!AG54),#N/A,DataBase_Sistema!AG54)</f>
        <v>#N/A</v>
      </c>
      <c r="V101" s="5"/>
      <c r="W101" s="5" t="e">
        <f>IF(ISBLANK(DataBase_Sistema!AH54),#N/A,DataBase_Sistema!AH54)</f>
        <v>#N/A</v>
      </c>
      <c r="X101" s="5" t="e">
        <f>IF(ISBLANK(DataBase_Sistema!AC54),#N/A,DataBase_Sistema!AC54)</f>
        <v>#N/A</v>
      </c>
      <c r="Y101" s="5" t="e">
        <f>IF(ISBLANK(DataBase_Sistema!AD54),#N/A,DataBase_Sistema!AD54)</f>
        <v>#N/A</v>
      </c>
      <c r="Z101" s="5" t="e">
        <f t="shared" si="110"/>
        <v>#N/A</v>
      </c>
      <c r="AA101" s="5" t="e">
        <f>IF(ISBLANK(DataBase_Sistema!AE54),#N/A,DataBase_Sistema!AE54)</f>
        <v>#N/A</v>
      </c>
      <c r="AB101" s="5" t="e">
        <f>IF(ISBLANK(DataBase_Sistema!AF54),#N/A,DataBase_Sistema!AF54)</f>
        <v>#N/A</v>
      </c>
      <c r="AC101" s="5" t="e">
        <f t="shared" si="111"/>
        <v>#N/A</v>
      </c>
      <c r="AD101" s="19">
        <v>650</v>
      </c>
      <c r="AE101" s="5" t="e">
        <f t="shared" si="112"/>
        <v>#N/A</v>
      </c>
      <c r="AF101" s="19" t="e">
        <f t="shared" si="113"/>
        <v>#N/A</v>
      </c>
      <c r="AG101" s="19">
        <f t="shared" ref="AG101:AG139" si="116">593+2.2+7.1+228+2.5</f>
        <v>832.80000000000007</v>
      </c>
      <c r="AH101" s="5" t="e">
        <f t="shared" si="114"/>
        <v>#N/A</v>
      </c>
      <c r="AI101" s="7" t="e">
        <f t="shared" si="115"/>
        <v>#N/A</v>
      </c>
      <c r="AJ101" s="6" t="e">
        <f>IF(ISBLANK(DataBase_Sistema!AI54),#N/A,DataBase_Sistema!AI54)</f>
        <v>#N/A</v>
      </c>
      <c r="AK101" s="6" t="e">
        <f>IF(ISBLANK(DataBase_Sistema!AJ54),#N/A,DataBase_Sistema!AJ54)</f>
        <v>#N/A</v>
      </c>
      <c r="AL101" s="6" t="e">
        <f>IF(ISBLANK(DataBase_Sistema!AK54),#N/A,DataBase_Sistema!AK54)</f>
        <v>#N/A</v>
      </c>
      <c r="AM101" s="6" t="e">
        <f>IF(ISBLANK(DataBase_Sistema!AL54),#N/A,DataBase_Sistema!AL54)</f>
        <v>#N/A</v>
      </c>
      <c r="AN101" s="2" t="e">
        <f>IF(ISBLANK(DataBase_Sistema!AM54),#N/A,DataBase_Sistema!AM54)</f>
        <v>#N/A</v>
      </c>
      <c r="AO101" s="2" t="e">
        <f>IF(ISBLANK(DataBase_Sistema!AN54),#N/A,DataBase_Sistema!AN54)</f>
        <v>#N/A</v>
      </c>
      <c r="AP101" s="2" t="e">
        <f>IF(ISBLANK(DataBase_Sistema!AO54),#N/A,DataBase_Sistema!AO54)</f>
        <v>#N/A</v>
      </c>
      <c r="AQ101" s="2" t="e">
        <f>IF(ISBLANK(DataBase_Sistema!AP54),#N/A,DataBase_Sistema!AP54)</f>
        <v>#N/A</v>
      </c>
      <c r="AR101" s="11" t="e">
        <f>IF(ISBLANK(DataBase_Sistema!AS54),#N/A,DataBase_Sistema!AS54)</f>
        <v>#N/A</v>
      </c>
      <c r="AS101" s="11" t="e">
        <f>IF(ISBLANK(DataBase_Sistema!AT54),#N/A,DataBase_Sistema!AT54)</f>
        <v>#N/A</v>
      </c>
      <c r="AT101" s="11" t="e">
        <f>IF(ISBLANK(DataBase_Sistema!AU54),#N/A,DataBase_Sistema!AU54)</f>
        <v>#N/A</v>
      </c>
      <c r="AU101" s="11" t="e">
        <f>IF(ISBLANK(DataBase_Sistema!AV54),#N/A,DataBase_Sistema!AV54)</f>
        <v>#N/A</v>
      </c>
      <c r="AV101" s="11" t="e">
        <f>IF(ISBLANK(DataBase_Sistema!AQ54),#N/A,DataBase_Sistema!AQ54)</f>
        <v>#N/A</v>
      </c>
      <c r="AW101" s="11" t="e">
        <f>IF(ISBLANK(DataBase_Sistema!AW54),#N/A,DataBase_Sistema!AW54)</f>
        <v>#N/A</v>
      </c>
      <c r="AX101" s="11" t="s">
        <v>129</v>
      </c>
      <c r="AY101" s="2" t="e">
        <f>IF(ISBLANK(DataBase_Sistema!AX54),#N/A,DataBase_Sistema!AX54)</f>
        <v>#N/A</v>
      </c>
      <c r="AZ101" s="11" t="s">
        <v>129</v>
      </c>
      <c r="BA101" s="11" t="s">
        <v>129</v>
      </c>
      <c r="BB101" s="26"/>
      <c r="BC101" s="9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</row>
    <row r="102" spans="1:71" ht="15" thickBot="1" x14ac:dyDescent="0.4">
      <c r="A102" s="34">
        <v>94</v>
      </c>
      <c r="B102" s="29" t="e">
        <f>IF(ISBLANK(DataBase_Sistema!F55),#N/A,DataBase_Sistema!F55)</f>
        <v>#N/A</v>
      </c>
      <c r="C102" s="1" t="e">
        <f>IF(ISBLANK(DataBase_Sistema!P55),#N/A,DataBase_Sistema!P55)</f>
        <v>#N/A</v>
      </c>
      <c r="D102" s="1" t="e">
        <f>IF(ISBLANK(DataBase_Sistema!Q55),#N/A,DataBase_Sistema!Q55)</f>
        <v>#N/A</v>
      </c>
      <c r="E102" s="1" t="e">
        <f>IF(ISBLANK(DataBase_Sistema!R55),#N/A,DataBase_Sistema!R55)</f>
        <v>#N/A</v>
      </c>
      <c r="F102" s="1" t="e">
        <f>IF(ISBLANK(DataBase_Sistema!S55),#N/A,DataBase_Sistema!S55)</f>
        <v>#N/A</v>
      </c>
      <c r="G102" s="51" t="e">
        <f t="shared" si="105"/>
        <v>#N/A</v>
      </c>
      <c r="H102" s="25" t="e">
        <f t="shared" si="106"/>
        <v>#N/A</v>
      </c>
      <c r="I102" s="10" t="e">
        <f>IF(ISBLANK(DataBase_Sistema!T55),#N/A,DataBase_Sistema!T55)</f>
        <v>#N/A</v>
      </c>
      <c r="J102" s="10" t="e">
        <f>IF(ISBLANK(DataBase_Sistema!U55),#N/A,DataBase_Sistema!U55)</f>
        <v>#N/A</v>
      </c>
      <c r="K102" s="58" t="e">
        <f t="shared" si="107"/>
        <v>#N/A</v>
      </c>
      <c r="L102" s="17" t="e">
        <f t="shared" si="108"/>
        <v>#N/A</v>
      </c>
      <c r="M102" s="18" t="e">
        <f t="shared" si="109"/>
        <v>#N/A</v>
      </c>
      <c r="N102" s="5" t="e">
        <f>IF(ISBLANK(DataBase_Sistema!V55),#N/A,DataBase_Sistema!V55)</f>
        <v>#N/A</v>
      </c>
      <c r="O102" s="5" t="e">
        <f>IF(ISBLANK(DataBase_Sistema!W55),#N/A,DataBase_Sistema!W55)</f>
        <v>#N/A</v>
      </c>
      <c r="P102" s="5" t="e">
        <f>IF(ISBLANK(DataBase_Sistema!X55),#N/A,DataBase_Sistema!X55)</f>
        <v>#N/A</v>
      </c>
      <c r="Q102" s="5" t="e">
        <f>IF(ISBLANK(DataBase_Sistema!Y55),#N/A,DataBase_Sistema!Y55)</f>
        <v>#N/A</v>
      </c>
      <c r="R102" s="5" t="e">
        <f>IF(ISBLANK(DataBase_Sistema!Z55),#N/A,DataBase_Sistema!Z55)</f>
        <v>#N/A</v>
      </c>
      <c r="S102" s="5" t="e">
        <f>IF(ISBLANK(DataBase_Sistema!AA55),#N/A,DataBase_Sistema!AA55)</f>
        <v>#N/A</v>
      </c>
      <c r="T102" s="5" t="e">
        <f>IF(ISBLANK(DataBase_Sistema!AB55),#N/A,DataBase_Sistema!AB55)</f>
        <v>#N/A</v>
      </c>
      <c r="U102" s="5" t="e">
        <f>IF(ISBLANK(DataBase_Sistema!AG55),#N/A,DataBase_Sistema!AG55)</f>
        <v>#N/A</v>
      </c>
      <c r="V102" s="5"/>
      <c r="W102" s="5" t="e">
        <f>IF(ISBLANK(DataBase_Sistema!AH55),#N/A,DataBase_Sistema!AH55)</f>
        <v>#N/A</v>
      </c>
      <c r="X102" s="5" t="e">
        <f>IF(ISBLANK(DataBase_Sistema!AC55),#N/A,DataBase_Sistema!AC55)</f>
        <v>#N/A</v>
      </c>
      <c r="Y102" s="5" t="e">
        <f>IF(ISBLANK(DataBase_Sistema!AD55),#N/A,DataBase_Sistema!AD55)</f>
        <v>#N/A</v>
      </c>
      <c r="Z102" s="5" t="e">
        <f t="shared" si="110"/>
        <v>#N/A</v>
      </c>
      <c r="AA102" s="5" t="e">
        <f>IF(ISBLANK(DataBase_Sistema!AE55),#N/A,DataBase_Sistema!AE55)</f>
        <v>#N/A</v>
      </c>
      <c r="AB102" s="5" t="e">
        <f>IF(ISBLANK(DataBase_Sistema!AF55),#N/A,DataBase_Sistema!AF55)</f>
        <v>#N/A</v>
      </c>
      <c r="AC102" s="5" t="e">
        <f t="shared" si="111"/>
        <v>#N/A</v>
      </c>
      <c r="AD102" s="19">
        <v>651</v>
      </c>
      <c r="AE102" s="5" t="e">
        <f t="shared" si="112"/>
        <v>#N/A</v>
      </c>
      <c r="AF102" s="19" t="e">
        <f t="shared" si="113"/>
        <v>#N/A</v>
      </c>
      <c r="AG102" s="19">
        <f t="shared" si="116"/>
        <v>832.80000000000007</v>
      </c>
      <c r="AH102" s="5" t="e">
        <f t="shared" si="114"/>
        <v>#N/A</v>
      </c>
      <c r="AI102" s="7" t="e">
        <f t="shared" si="115"/>
        <v>#N/A</v>
      </c>
      <c r="AJ102" s="6" t="e">
        <f>IF(ISBLANK(DataBase_Sistema!AI55),#N/A,DataBase_Sistema!AI55)</f>
        <v>#N/A</v>
      </c>
      <c r="AK102" s="6" t="e">
        <f>IF(ISBLANK(DataBase_Sistema!AJ55),#N/A,DataBase_Sistema!AJ55)</f>
        <v>#N/A</v>
      </c>
      <c r="AL102" s="6" t="e">
        <f>IF(ISBLANK(DataBase_Sistema!AK55),#N/A,DataBase_Sistema!AK55)</f>
        <v>#N/A</v>
      </c>
      <c r="AM102" s="6" t="e">
        <f>IF(ISBLANK(DataBase_Sistema!AL55),#N/A,DataBase_Sistema!AL55)</f>
        <v>#N/A</v>
      </c>
      <c r="AN102" s="2" t="e">
        <f>IF(ISBLANK(DataBase_Sistema!AM55),#N/A,DataBase_Sistema!AM55)</f>
        <v>#N/A</v>
      </c>
      <c r="AO102" s="2" t="e">
        <f>IF(ISBLANK(DataBase_Sistema!AN55),#N/A,DataBase_Sistema!AN55)</f>
        <v>#N/A</v>
      </c>
      <c r="AP102" s="2" t="e">
        <f>IF(ISBLANK(DataBase_Sistema!AO55),#N/A,DataBase_Sistema!AO55)</f>
        <v>#N/A</v>
      </c>
      <c r="AQ102" s="2" t="e">
        <f>IF(ISBLANK(DataBase_Sistema!AP55),#N/A,DataBase_Sistema!AP55)</f>
        <v>#N/A</v>
      </c>
      <c r="AR102" s="11" t="e">
        <f>IF(ISBLANK(DataBase_Sistema!AS55),#N/A,DataBase_Sistema!AS55)</f>
        <v>#N/A</v>
      </c>
      <c r="AS102" s="11" t="e">
        <f>IF(ISBLANK(DataBase_Sistema!AT55),#N/A,DataBase_Sistema!AT55)</f>
        <v>#N/A</v>
      </c>
      <c r="AT102" s="11" t="e">
        <f>IF(ISBLANK(DataBase_Sistema!AU55),#N/A,DataBase_Sistema!AU55)</f>
        <v>#N/A</v>
      </c>
      <c r="AU102" s="11" t="e">
        <f>IF(ISBLANK(DataBase_Sistema!AV55),#N/A,DataBase_Sistema!AV55)</f>
        <v>#N/A</v>
      </c>
      <c r="AV102" s="11" t="e">
        <f>IF(ISBLANK(DataBase_Sistema!AQ55),#N/A,DataBase_Sistema!AQ55)</f>
        <v>#N/A</v>
      </c>
      <c r="AW102" s="11" t="e">
        <f>IF(ISBLANK(DataBase_Sistema!AW55),#N/A,DataBase_Sistema!AW55)</f>
        <v>#N/A</v>
      </c>
      <c r="AX102" s="11" t="s">
        <v>129</v>
      </c>
      <c r="AY102" s="2" t="e">
        <f>IF(ISBLANK(DataBase_Sistema!AX55),#N/A,DataBase_Sistema!AX55)</f>
        <v>#N/A</v>
      </c>
      <c r="AZ102" s="11" t="s">
        <v>129</v>
      </c>
      <c r="BA102" s="11" t="s">
        <v>129</v>
      </c>
      <c r="BB102" s="26"/>
      <c r="BC102" s="9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</row>
    <row r="103" spans="1:71" ht="15" thickBot="1" x14ac:dyDescent="0.4">
      <c r="A103" s="34">
        <v>95</v>
      </c>
      <c r="B103" s="29" t="e">
        <f>IF(ISBLANK(DataBase_Sistema!F56),#N/A,DataBase_Sistema!F56)</f>
        <v>#N/A</v>
      </c>
      <c r="C103" s="1" t="e">
        <f>IF(ISBLANK(DataBase_Sistema!P56),#N/A,DataBase_Sistema!P56)</f>
        <v>#N/A</v>
      </c>
      <c r="D103" s="1" t="e">
        <f>IF(ISBLANK(DataBase_Sistema!Q56),#N/A,DataBase_Sistema!Q56)</f>
        <v>#N/A</v>
      </c>
      <c r="E103" s="1" t="e">
        <f>IF(ISBLANK(DataBase_Sistema!R56),#N/A,DataBase_Sistema!R56)</f>
        <v>#N/A</v>
      </c>
      <c r="F103" s="1" t="e">
        <f>IF(ISBLANK(DataBase_Sistema!S56),#N/A,DataBase_Sistema!S56)</f>
        <v>#N/A</v>
      </c>
      <c r="G103" s="51" t="e">
        <f t="shared" si="105"/>
        <v>#N/A</v>
      </c>
      <c r="H103" s="25" t="e">
        <f t="shared" si="106"/>
        <v>#N/A</v>
      </c>
      <c r="I103" s="10" t="e">
        <f>IF(ISBLANK(DataBase_Sistema!T56),#N/A,DataBase_Sistema!T56)</f>
        <v>#N/A</v>
      </c>
      <c r="J103" s="10" t="e">
        <f>IF(ISBLANK(DataBase_Sistema!U56),#N/A,DataBase_Sistema!U56)</f>
        <v>#N/A</v>
      </c>
      <c r="K103" s="58" t="e">
        <f t="shared" si="107"/>
        <v>#N/A</v>
      </c>
      <c r="L103" s="17" t="e">
        <f t="shared" si="108"/>
        <v>#N/A</v>
      </c>
      <c r="M103" s="18" t="e">
        <f t="shared" si="109"/>
        <v>#N/A</v>
      </c>
      <c r="N103" s="5" t="e">
        <f>IF(ISBLANK(DataBase_Sistema!V56),#N/A,DataBase_Sistema!V56)</f>
        <v>#N/A</v>
      </c>
      <c r="O103" s="5" t="e">
        <f>IF(ISBLANK(DataBase_Sistema!W56),#N/A,DataBase_Sistema!W56)</f>
        <v>#N/A</v>
      </c>
      <c r="P103" s="5" t="e">
        <f>IF(ISBLANK(DataBase_Sistema!X56),#N/A,DataBase_Sistema!X56)</f>
        <v>#N/A</v>
      </c>
      <c r="Q103" s="5" t="e">
        <f>IF(ISBLANK(DataBase_Sistema!Y56),#N/A,DataBase_Sistema!Y56)</f>
        <v>#N/A</v>
      </c>
      <c r="R103" s="5" t="e">
        <f>IF(ISBLANK(DataBase_Sistema!Z56),#N/A,DataBase_Sistema!Z56)</f>
        <v>#N/A</v>
      </c>
      <c r="S103" s="5" t="e">
        <f>IF(ISBLANK(DataBase_Sistema!AA56),#N/A,DataBase_Sistema!AA56)</f>
        <v>#N/A</v>
      </c>
      <c r="T103" s="5" t="e">
        <f>IF(ISBLANK(DataBase_Sistema!AB56),#N/A,DataBase_Sistema!AB56)</f>
        <v>#N/A</v>
      </c>
      <c r="U103" s="5" t="e">
        <f>IF(ISBLANK(DataBase_Sistema!AG56),#N/A,DataBase_Sistema!AG56)</f>
        <v>#N/A</v>
      </c>
      <c r="V103" s="5"/>
      <c r="W103" s="5" t="e">
        <f>IF(ISBLANK(DataBase_Sistema!AH56),#N/A,DataBase_Sistema!AH56)</f>
        <v>#N/A</v>
      </c>
      <c r="X103" s="5" t="e">
        <f>IF(ISBLANK(DataBase_Sistema!AC56),#N/A,DataBase_Sistema!AC56)</f>
        <v>#N/A</v>
      </c>
      <c r="Y103" s="5" t="e">
        <f>IF(ISBLANK(DataBase_Sistema!AD56),#N/A,DataBase_Sistema!AD56)</f>
        <v>#N/A</v>
      </c>
      <c r="Z103" s="5" t="e">
        <f t="shared" si="110"/>
        <v>#N/A</v>
      </c>
      <c r="AA103" s="5" t="e">
        <f>IF(ISBLANK(DataBase_Sistema!AE56),#N/A,DataBase_Sistema!AE56)</f>
        <v>#N/A</v>
      </c>
      <c r="AB103" s="5" t="e">
        <f>IF(ISBLANK(DataBase_Sistema!AF56),#N/A,DataBase_Sistema!AF56)</f>
        <v>#N/A</v>
      </c>
      <c r="AC103" s="5" t="e">
        <f t="shared" si="111"/>
        <v>#N/A</v>
      </c>
      <c r="AD103" s="19">
        <v>652</v>
      </c>
      <c r="AE103" s="5" t="e">
        <f t="shared" si="112"/>
        <v>#N/A</v>
      </c>
      <c r="AF103" s="19" t="e">
        <f t="shared" si="113"/>
        <v>#N/A</v>
      </c>
      <c r="AG103" s="19">
        <f t="shared" si="116"/>
        <v>832.80000000000007</v>
      </c>
      <c r="AH103" s="5" t="e">
        <f t="shared" si="114"/>
        <v>#N/A</v>
      </c>
      <c r="AI103" s="7" t="e">
        <f t="shared" si="115"/>
        <v>#N/A</v>
      </c>
      <c r="AJ103" s="6" t="e">
        <f>IF(ISBLANK(DataBase_Sistema!AI56),#N/A,DataBase_Sistema!AI56)</f>
        <v>#N/A</v>
      </c>
      <c r="AK103" s="6" t="e">
        <f>IF(ISBLANK(DataBase_Sistema!AJ56),#N/A,DataBase_Sistema!AJ56)</f>
        <v>#N/A</v>
      </c>
      <c r="AL103" s="6" t="e">
        <f>IF(ISBLANK(DataBase_Sistema!AK56),#N/A,DataBase_Sistema!AK56)</f>
        <v>#N/A</v>
      </c>
      <c r="AM103" s="6" t="e">
        <f>IF(ISBLANK(DataBase_Sistema!AL56),#N/A,DataBase_Sistema!AL56)</f>
        <v>#N/A</v>
      </c>
      <c r="AN103" s="2" t="e">
        <f>IF(ISBLANK(DataBase_Sistema!AM56),#N/A,DataBase_Sistema!AM56)</f>
        <v>#N/A</v>
      </c>
      <c r="AO103" s="2" t="e">
        <f>IF(ISBLANK(DataBase_Sistema!AN56),#N/A,DataBase_Sistema!AN56)</f>
        <v>#N/A</v>
      </c>
      <c r="AP103" s="2" t="e">
        <f>IF(ISBLANK(DataBase_Sistema!AO56),#N/A,DataBase_Sistema!AO56)</f>
        <v>#N/A</v>
      </c>
      <c r="AQ103" s="2" t="e">
        <f>IF(ISBLANK(DataBase_Sistema!AP56),#N/A,DataBase_Sistema!AP56)</f>
        <v>#N/A</v>
      </c>
      <c r="AR103" s="11" t="e">
        <f>IF(ISBLANK(DataBase_Sistema!AS56),#N/A,DataBase_Sistema!AS56)</f>
        <v>#N/A</v>
      </c>
      <c r="AS103" s="11" t="e">
        <f>IF(ISBLANK(DataBase_Sistema!AT56),#N/A,DataBase_Sistema!AT56)</f>
        <v>#N/A</v>
      </c>
      <c r="AT103" s="11" t="e">
        <f>IF(ISBLANK(DataBase_Sistema!AU56),#N/A,DataBase_Sistema!AU56)</f>
        <v>#N/A</v>
      </c>
      <c r="AU103" s="11" t="e">
        <f>IF(ISBLANK(DataBase_Sistema!AV56),#N/A,DataBase_Sistema!AV56)</f>
        <v>#N/A</v>
      </c>
      <c r="AV103" s="11" t="e">
        <f>IF(ISBLANK(DataBase_Sistema!AQ56),#N/A,DataBase_Sistema!AQ56)</f>
        <v>#N/A</v>
      </c>
      <c r="AW103" s="11" t="e">
        <f>IF(ISBLANK(DataBase_Sistema!AW56),#N/A,DataBase_Sistema!AW56)</f>
        <v>#N/A</v>
      </c>
      <c r="AX103" s="11" t="s">
        <v>129</v>
      </c>
      <c r="AY103" s="2" t="e">
        <f>IF(ISBLANK(DataBase_Sistema!AX56),#N/A,DataBase_Sistema!AX56)</f>
        <v>#N/A</v>
      </c>
      <c r="AZ103" s="11" t="s">
        <v>129</v>
      </c>
      <c r="BA103" s="11" t="s">
        <v>129</v>
      </c>
      <c r="BB103" s="26"/>
      <c r="BC103" s="9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</row>
    <row r="104" spans="1:71" ht="15" thickBot="1" x14ac:dyDescent="0.4">
      <c r="A104" s="34">
        <v>96</v>
      </c>
      <c r="B104" s="29" t="e">
        <f>IF(ISBLANK(DataBase_Sistema!F57),#N/A,DataBase_Sistema!F57)</f>
        <v>#N/A</v>
      </c>
      <c r="C104" s="1" t="e">
        <f>IF(ISBLANK(DataBase_Sistema!P57),#N/A,DataBase_Sistema!P57)</f>
        <v>#N/A</v>
      </c>
      <c r="D104" s="1" t="e">
        <f>IF(ISBLANK(DataBase_Sistema!Q57),#N/A,DataBase_Sistema!Q57)</f>
        <v>#N/A</v>
      </c>
      <c r="E104" s="1" t="e">
        <f>IF(ISBLANK(DataBase_Sistema!R57),#N/A,DataBase_Sistema!R57)</f>
        <v>#N/A</v>
      </c>
      <c r="F104" s="1" t="e">
        <f>IF(ISBLANK(DataBase_Sistema!S57),#N/A,DataBase_Sistema!S57)</f>
        <v>#N/A</v>
      </c>
      <c r="G104" s="51" t="e">
        <f t="shared" si="105"/>
        <v>#N/A</v>
      </c>
      <c r="H104" s="25" t="e">
        <f t="shared" si="106"/>
        <v>#N/A</v>
      </c>
      <c r="I104" s="10" t="e">
        <f>IF(ISBLANK(DataBase_Sistema!T57),#N/A,DataBase_Sistema!T57)</f>
        <v>#N/A</v>
      </c>
      <c r="J104" s="10" t="e">
        <f>IF(ISBLANK(DataBase_Sistema!U57),#N/A,DataBase_Sistema!U57)</f>
        <v>#N/A</v>
      </c>
      <c r="K104" s="58" t="e">
        <f t="shared" si="107"/>
        <v>#N/A</v>
      </c>
      <c r="L104" s="17" t="e">
        <f t="shared" si="108"/>
        <v>#N/A</v>
      </c>
      <c r="M104" s="18" t="e">
        <f t="shared" si="109"/>
        <v>#N/A</v>
      </c>
      <c r="N104" s="5" t="e">
        <f>IF(ISBLANK(DataBase_Sistema!V57),#N/A,DataBase_Sistema!V57)</f>
        <v>#N/A</v>
      </c>
      <c r="O104" s="5" t="e">
        <f>IF(ISBLANK(DataBase_Sistema!W57),#N/A,DataBase_Sistema!W57)</f>
        <v>#N/A</v>
      </c>
      <c r="P104" s="5" t="e">
        <f>IF(ISBLANK(DataBase_Sistema!X57),#N/A,DataBase_Sistema!X57)</f>
        <v>#N/A</v>
      </c>
      <c r="Q104" s="5" t="e">
        <f>IF(ISBLANK(DataBase_Sistema!Y57),#N/A,DataBase_Sistema!Y57)</f>
        <v>#N/A</v>
      </c>
      <c r="R104" s="5" t="e">
        <f>IF(ISBLANK(DataBase_Sistema!Z57),#N/A,DataBase_Sistema!Z57)</f>
        <v>#N/A</v>
      </c>
      <c r="S104" s="5" t="e">
        <f>IF(ISBLANK(DataBase_Sistema!AA57),#N/A,DataBase_Sistema!AA57)</f>
        <v>#N/A</v>
      </c>
      <c r="T104" s="5" t="e">
        <f>IF(ISBLANK(DataBase_Sistema!AB57),#N/A,DataBase_Sistema!AB57)</f>
        <v>#N/A</v>
      </c>
      <c r="U104" s="5" t="e">
        <f>IF(ISBLANK(DataBase_Sistema!AG57),#N/A,DataBase_Sistema!AG57)</f>
        <v>#N/A</v>
      </c>
      <c r="V104" s="5"/>
      <c r="W104" s="5" t="e">
        <f>IF(ISBLANK(DataBase_Sistema!AH57),#N/A,DataBase_Sistema!AH57)</f>
        <v>#N/A</v>
      </c>
      <c r="X104" s="5" t="e">
        <f>IF(ISBLANK(DataBase_Sistema!AC57),#N/A,DataBase_Sistema!AC57)</f>
        <v>#N/A</v>
      </c>
      <c r="Y104" s="5" t="e">
        <f>IF(ISBLANK(DataBase_Sistema!AD57),#N/A,DataBase_Sistema!AD57)</f>
        <v>#N/A</v>
      </c>
      <c r="Z104" s="5" t="e">
        <f t="shared" si="110"/>
        <v>#N/A</v>
      </c>
      <c r="AA104" s="5" t="e">
        <f>IF(ISBLANK(DataBase_Sistema!AE57),#N/A,DataBase_Sistema!AE57)</f>
        <v>#N/A</v>
      </c>
      <c r="AB104" s="5" t="e">
        <f>IF(ISBLANK(DataBase_Sistema!AF57),#N/A,DataBase_Sistema!AF57)</f>
        <v>#N/A</v>
      </c>
      <c r="AC104" s="5" t="e">
        <f t="shared" si="111"/>
        <v>#N/A</v>
      </c>
      <c r="AD104" s="19">
        <v>653</v>
      </c>
      <c r="AE104" s="5" t="e">
        <f t="shared" si="112"/>
        <v>#N/A</v>
      </c>
      <c r="AF104" s="19" t="e">
        <f t="shared" si="113"/>
        <v>#N/A</v>
      </c>
      <c r="AG104" s="19">
        <f t="shared" si="116"/>
        <v>832.80000000000007</v>
      </c>
      <c r="AH104" s="5" t="e">
        <f t="shared" si="114"/>
        <v>#N/A</v>
      </c>
      <c r="AI104" s="7" t="e">
        <f t="shared" si="115"/>
        <v>#N/A</v>
      </c>
      <c r="AJ104" s="6" t="e">
        <f>IF(ISBLANK(DataBase_Sistema!AI57),#N/A,DataBase_Sistema!AI57)</f>
        <v>#N/A</v>
      </c>
      <c r="AK104" s="6" t="e">
        <f>IF(ISBLANK(DataBase_Sistema!AJ57),#N/A,DataBase_Sistema!AJ57)</f>
        <v>#N/A</v>
      </c>
      <c r="AL104" s="6" t="e">
        <f>IF(ISBLANK(DataBase_Sistema!AK57),#N/A,DataBase_Sistema!AK57)</f>
        <v>#N/A</v>
      </c>
      <c r="AM104" s="6" t="e">
        <f>IF(ISBLANK(DataBase_Sistema!AL57),#N/A,DataBase_Sistema!AL57)</f>
        <v>#N/A</v>
      </c>
      <c r="AN104" s="2" t="e">
        <f>IF(ISBLANK(DataBase_Sistema!AM57),#N/A,DataBase_Sistema!AM57)</f>
        <v>#N/A</v>
      </c>
      <c r="AO104" s="2" t="e">
        <f>IF(ISBLANK(DataBase_Sistema!AN57),#N/A,DataBase_Sistema!AN57)</f>
        <v>#N/A</v>
      </c>
      <c r="AP104" s="2" t="e">
        <f>IF(ISBLANK(DataBase_Sistema!AO57),#N/A,DataBase_Sistema!AO57)</f>
        <v>#N/A</v>
      </c>
      <c r="AQ104" s="2" t="e">
        <f>IF(ISBLANK(DataBase_Sistema!AP57),#N/A,DataBase_Sistema!AP57)</f>
        <v>#N/A</v>
      </c>
      <c r="AR104" s="11" t="e">
        <f>IF(ISBLANK(DataBase_Sistema!AS57),#N/A,DataBase_Sistema!AS57)</f>
        <v>#N/A</v>
      </c>
      <c r="AS104" s="11" t="e">
        <f>IF(ISBLANK(DataBase_Sistema!AT57),#N/A,DataBase_Sistema!AT57)</f>
        <v>#N/A</v>
      </c>
      <c r="AT104" s="11" t="e">
        <f>IF(ISBLANK(DataBase_Sistema!AU57),#N/A,DataBase_Sistema!AU57)</f>
        <v>#N/A</v>
      </c>
      <c r="AU104" s="11" t="e">
        <f>IF(ISBLANK(DataBase_Sistema!AV57),#N/A,DataBase_Sistema!AV57)</f>
        <v>#N/A</v>
      </c>
      <c r="AV104" s="11" t="e">
        <f>IF(ISBLANK(DataBase_Sistema!AQ57),#N/A,DataBase_Sistema!AQ57)</f>
        <v>#N/A</v>
      </c>
      <c r="AW104" s="11" t="e">
        <f>IF(ISBLANK(DataBase_Sistema!AW57),#N/A,DataBase_Sistema!AW57)</f>
        <v>#N/A</v>
      </c>
      <c r="AX104" s="11" t="s">
        <v>129</v>
      </c>
      <c r="AY104" s="2" t="e">
        <f>IF(ISBLANK(DataBase_Sistema!AX57),#N/A,DataBase_Sistema!AX57)</f>
        <v>#N/A</v>
      </c>
      <c r="AZ104" s="11" t="s">
        <v>129</v>
      </c>
      <c r="BA104" s="11" t="s">
        <v>129</v>
      </c>
      <c r="BB104" s="26"/>
      <c r="BC104" s="9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</row>
    <row r="105" spans="1:71" ht="15" thickBot="1" x14ac:dyDescent="0.4">
      <c r="A105" s="34">
        <v>97</v>
      </c>
      <c r="B105" s="29" t="e">
        <f>IF(ISBLANK(DataBase_Sistema!F58),#N/A,DataBase_Sistema!F58)</f>
        <v>#N/A</v>
      </c>
      <c r="C105" s="1" t="e">
        <f>IF(ISBLANK(DataBase_Sistema!P58),#N/A,DataBase_Sistema!P58)</f>
        <v>#N/A</v>
      </c>
      <c r="D105" s="1" t="e">
        <f>IF(ISBLANK(DataBase_Sistema!Q58),#N/A,DataBase_Sistema!Q58)</f>
        <v>#N/A</v>
      </c>
      <c r="E105" s="1" t="e">
        <f>IF(ISBLANK(DataBase_Sistema!R58),#N/A,DataBase_Sistema!R58)</f>
        <v>#N/A</v>
      </c>
      <c r="F105" s="1" t="e">
        <f>IF(ISBLANK(DataBase_Sistema!S58),#N/A,DataBase_Sistema!S58)</f>
        <v>#N/A</v>
      </c>
      <c r="G105" s="51" t="e">
        <f t="shared" si="105"/>
        <v>#N/A</v>
      </c>
      <c r="H105" s="25" t="e">
        <f t="shared" si="106"/>
        <v>#N/A</v>
      </c>
      <c r="I105" s="10" t="e">
        <f>IF(ISBLANK(DataBase_Sistema!T58),#N/A,DataBase_Sistema!T58)</f>
        <v>#N/A</v>
      </c>
      <c r="J105" s="10" t="e">
        <f>IF(ISBLANK(DataBase_Sistema!U58),#N/A,DataBase_Sistema!U58)</f>
        <v>#N/A</v>
      </c>
      <c r="K105" s="58" t="e">
        <f t="shared" si="107"/>
        <v>#N/A</v>
      </c>
      <c r="L105" s="17" t="e">
        <f t="shared" si="108"/>
        <v>#N/A</v>
      </c>
      <c r="M105" s="18" t="e">
        <f t="shared" si="109"/>
        <v>#N/A</v>
      </c>
      <c r="N105" s="5" t="e">
        <f>IF(ISBLANK(DataBase_Sistema!V58),#N/A,DataBase_Sistema!V58)</f>
        <v>#N/A</v>
      </c>
      <c r="O105" s="5" t="e">
        <f>IF(ISBLANK(DataBase_Sistema!W58),#N/A,DataBase_Sistema!W58)</f>
        <v>#N/A</v>
      </c>
      <c r="P105" s="5" t="e">
        <f>IF(ISBLANK(DataBase_Sistema!X58),#N/A,DataBase_Sistema!X58)</f>
        <v>#N/A</v>
      </c>
      <c r="Q105" s="5" t="e">
        <f>IF(ISBLANK(DataBase_Sistema!Y58),#N/A,DataBase_Sistema!Y58)</f>
        <v>#N/A</v>
      </c>
      <c r="R105" s="5" t="e">
        <f>IF(ISBLANK(DataBase_Sistema!Z58),#N/A,DataBase_Sistema!Z58)</f>
        <v>#N/A</v>
      </c>
      <c r="S105" s="5" t="e">
        <f>IF(ISBLANK(DataBase_Sistema!AA58),#N/A,DataBase_Sistema!AA58)</f>
        <v>#N/A</v>
      </c>
      <c r="T105" s="5" t="e">
        <f>IF(ISBLANK(DataBase_Sistema!AB58),#N/A,DataBase_Sistema!AB58)</f>
        <v>#N/A</v>
      </c>
      <c r="U105" s="5" t="e">
        <f>IF(ISBLANK(DataBase_Sistema!AG58),#N/A,DataBase_Sistema!AG58)</f>
        <v>#N/A</v>
      </c>
      <c r="V105" s="5"/>
      <c r="W105" s="5" t="e">
        <f>IF(ISBLANK(DataBase_Sistema!AH58),#N/A,DataBase_Sistema!AH58)</f>
        <v>#N/A</v>
      </c>
      <c r="X105" s="5" t="e">
        <f>IF(ISBLANK(DataBase_Sistema!AC58),#N/A,DataBase_Sistema!AC58)</f>
        <v>#N/A</v>
      </c>
      <c r="Y105" s="5" t="e">
        <f>IF(ISBLANK(DataBase_Sistema!AD58),#N/A,DataBase_Sistema!AD58)</f>
        <v>#N/A</v>
      </c>
      <c r="Z105" s="5" t="e">
        <f t="shared" si="110"/>
        <v>#N/A</v>
      </c>
      <c r="AA105" s="5" t="e">
        <f>IF(ISBLANK(DataBase_Sistema!AE58),#N/A,DataBase_Sistema!AE58)</f>
        <v>#N/A</v>
      </c>
      <c r="AB105" s="5" t="e">
        <f>IF(ISBLANK(DataBase_Sistema!AF58),#N/A,DataBase_Sistema!AF58)</f>
        <v>#N/A</v>
      </c>
      <c r="AC105" s="5" t="e">
        <f t="shared" si="111"/>
        <v>#N/A</v>
      </c>
      <c r="AD105" s="19">
        <v>654</v>
      </c>
      <c r="AE105" s="5" t="e">
        <f t="shared" si="112"/>
        <v>#N/A</v>
      </c>
      <c r="AF105" s="19" t="e">
        <f t="shared" si="113"/>
        <v>#N/A</v>
      </c>
      <c r="AG105" s="19">
        <f t="shared" si="116"/>
        <v>832.80000000000007</v>
      </c>
      <c r="AH105" s="5" t="e">
        <f t="shared" si="114"/>
        <v>#N/A</v>
      </c>
      <c r="AI105" s="7" t="e">
        <f t="shared" si="115"/>
        <v>#N/A</v>
      </c>
      <c r="AJ105" s="6" t="e">
        <f>IF(ISBLANK(DataBase_Sistema!AI58),#N/A,DataBase_Sistema!AI58)</f>
        <v>#N/A</v>
      </c>
      <c r="AK105" s="6" t="e">
        <f>IF(ISBLANK(DataBase_Sistema!AJ58),#N/A,DataBase_Sistema!AJ58)</f>
        <v>#N/A</v>
      </c>
      <c r="AL105" s="6" t="e">
        <f>IF(ISBLANK(DataBase_Sistema!AK58),#N/A,DataBase_Sistema!AK58)</f>
        <v>#N/A</v>
      </c>
      <c r="AM105" s="6" t="e">
        <f>IF(ISBLANK(DataBase_Sistema!AL58),#N/A,DataBase_Sistema!AL58)</f>
        <v>#N/A</v>
      </c>
      <c r="AN105" s="2" t="e">
        <f>IF(ISBLANK(DataBase_Sistema!AM58),#N/A,DataBase_Sistema!AM58)</f>
        <v>#N/A</v>
      </c>
      <c r="AO105" s="2" t="e">
        <f>IF(ISBLANK(DataBase_Sistema!AN58),#N/A,DataBase_Sistema!AN58)</f>
        <v>#N/A</v>
      </c>
      <c r="AP105" s="2" t="e">
        <f>IF(ISBLANK(DataBase_Sistema!AO58),#N/A,DataBase_Sistema!AO58)</f>
        <v>#N/A</v>
      </c>
      <c r="AQ105" s="2" t="e">
        <f>IF(ISBLANK(DataBase_Sistema!AP58),#N/A,DataBase_Sistema!AP58)</f>
        <v>#N/A</v>
      </c>
      <c r="AR105" s="11" t="e">
        <f>IF(ISBLANK(DataBase_Sistema!AS58),#N/A,DataBase_Sistema!AS58)</f>
        <v>#N/A</v>
      </c>
      <c r="AS105" s="11" t="e">
        <f>IF(ISBLANK(DataBase_Sistema!AT58),#N/A,DataBase_Sistema!AT58)</f>
        <v>#N/A</v>
      </c>
      <c r="AT105" s="11" t="e">
        <f>IF(ISBLANK(DataBase_Sistema!AU58),#N/A,DataBase_Sistema!AU58)</f>
        <v>#N/A</v>
      </c>
      <c r="AU105" s="11" t="e">
        <f>IF(ISBLANK(DataBase_Sistema!AV58),#N/A,DataBase_Sistema!AV58)</f>
        <v>#N/A</v>
      </c>
      <c r="AV105" s="11" t="e">
        <f>IF(ISBLANK(DataBase_Sistema!AQ58),#N/A,DataBase_Sistema!AQ58)</f>
        <v>#N/A</v>
      </c>
      <c r="AW105" s="11" t="e">
        <f>IF(ISBLANK(DataBase_Sistema!AW58),#N/A,DataBase_Sistema!AW58)</f>
        <v>#N/A</v>
      </c>
      <c r="AX105" s="11" t="s">
        <v>129</v>
      </c>
      <c r="AY105" s="2" t="e">
        <f>IF(ISBLANK(DataBase_Sistema!AX58),#N/A,DataBase_Sistema!AX58)</f>
        <v>#N/A</v>
      </c>
      <c r="AZ105" s="11" t="s">
        <v>129</v>
      </c>
      <c r="BA105" s="11" t="s">
        <v>129</v>
      </c>
      <c r="BB105" s="26"/>
      <c r="BC105" s="9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</row>
    <row r="106" spans="1:71" ht="15" thickBot="1" x14ac:dyDescent="0.4">
      <c r="A106" s="34">
        <v>98</v>
      </c>
      <c r="B106" s="29" t="e">
        <f>IF(ISBLANK(DataBase_Sistema!F59),#N/A,DataBase_Sistema!F59)</f>
        <v>#N/A</v>
      </c>
      <c r="C106" s="1" t="e">
        <f>IF(ISBLANK(DataBase_Sistema!P59),#N/A,DataBase_Sistema!P59)</f>
        <v>#N/A</v>
      </c>
      <c r="D106" s="1" t="e">
        <f>IF(ISBLANK(DataBase_Sistema!Q59),#N/A,DataBase_Sistema!Q59)</f>
        <v>#N/A</v>
      </c>
      <c r="E106" s="1" t="e">
        <f>IF(ISBLANK(DataBase_Sistema!R59),#N/A,DataBase_Sistema!R59)</f>
        <v>#N/A</v>
      </c>
      <c r="F106" s="1" t="e">
        <f>IF(ISBLANK(DataBase_Sistema!S59),#N/A,DataBase_Sistema!S59)</f>
        <v>#N/A</v>
      </c>
      <c r="G106" s="51" t="e">
        <f t="shared" si="105"/>
        <v>#N/A</v>
      </c>
      <c r="H106" s="25" t="e">
        <f t="shared" si="106"/>
        <v>#N/A</v>
      </c>
      <c r="I106" s="10" t="e">
        <f>IF(ISBLANK(DataBase_Sistema!T59),#N/A,DataBase_Sistema!T59)</f>
        <v>#N/A</v>
      </c>
      <c r="J106" s="10" t="e">
        <f>IF(ISBLANK(DataBase_Sistema!U59),#N/A,DataBase_Sistema!U59)</f>
        <v>#N/A</v>
      </c>
      <c r="K106" s="58" t="e">
        <f t="shared" si="107"/>
        <v>#N/A</v>
      </c>
      <c r="L106" s="17" t="e">
        <f t="shared" si="108"/>
        <v>#N/A</v>
      </c>
      <c r="M106" s="18" t="e">
        <f t="shared" si="109"/>
        <v>#N/A</v>
      </c>
      <c r="N106" s="5" t="e">
        <f>IF(ISBLANK(DataBase_Sistema!V59),#N/A,DataBase_Sistema!V59)</f>
        <v>#N/A</v>
      </c>
      <c r="O106" s="5" t="e">
        <f>IF(ISBLANK(DataBase_Sistema!W59),#N/A,DataBase_Sistema!W59)</f>
        <v>#N/A</v>
      </c>
      <c r="P106" s="5" t="e">
        <f>IF(ISBLANK(DataBase_Sistema!X59),#N/A,DataBase_Sistema!X59)</f>
        <v>#N/A</v>
      </c>
      <c r="Q106" s="5" t="e">
        <f>IF(ISBLANK(DataBase_Sistema!Y59),#N/A,DataBase_Sistema!Y59)</f>
        <v>#N/A</v>
      </c>
      <c r="R106" s="5" t="e">
        <f>IF(ISBLANK(DataBase_Sistema!Z59),#N/A,DataBase_Sistema!Z59)</f>
        <v>#N/A</v>
      </c>
      <c r="S106" s="5" t="e">
        <f>IF(ISBLANK(DataBase_Sistema!AA59),#N/A,DataBase_Sistema!AA59)</f>
        <v>#N/A</v>
      </c>
      <c r="T106" s="5" t="e">
        <f>IF(ISBLANK(DataBase_Sistema!AB59),#N/A,DataBase_Sistema!AB59)</f>
        <v>#N/A</v>
      </c>
      <c r="U106" s="5" t="e">
        <f>IF(ISBLANK(DataBase_Sistema!AG59),#N/A,DataBase_Sistema!AG59)</f>
        <v>#N/A</v>
      </c>
      <c r="V106" s="5"/>
      <c r="W106" s="5" t="e">
        <f>IF(ISBLANK(DataBase_Sistema!AH59),#N/A,DataBase_Sistema!AH59)</f>
        <v>#N/A</v>
      </c>
      <c r="X106" s="5" t="e">
        <f>IF(ISBLANK(DataBase_Sistema!AC59),#N/A,DataBase_Sistema!AC59)</f>
        <v>#N/A</v>
      </c>
      <c r="Y106" s="5" t="e">
        <f>IF(ISBLANK(DataBase_Sistema!AD59),#N/A,DataBase_Sistema!AD59)</f>
        <v>#N/A</v>
      </c>
      <c r="Z106" s="5" t="e">
        <f t="shared" si="110"/>
        <v>#N/A</v>
      </c>
      <c r="AA106" s="5" t="e">
        <f>IF(ISBLANK(DataBase_Sistema!AE59),#N/A,DataBase_Sistema!AE59)</f>
        <v>#N/A</v>
      </c>
      <c r="AB106" s="5" t="e">
        <f>IF(ISBLANK(DataBase_Sistema!AF59),#N/A,DataBase_Sistema!AF59)</f>
        <v>#N/A</v>
      </c>
      <c r="AC106" s="5" t="e">
        <f t="shared" si="111"/>
        <v>#N/A</v>
      </c>
      <c r="AD106" s="19">
        <v>655</v>
      </c>
      <c r="AE106" s="5" t="e">
        <f t="shared" si="112"/>
        <v>#N/A</v>
      </c>
      <c r="AF106" s="19" t="e">
        <f t="shared" si="113"/>
        <v>#N/A</v>
      </c>
      <c r="AG106" s="19">
        <f t="shared" si="116"/>
        <v>832.80000000000007</v>
      </c>
      <c r="AH106" s="5" t="e">
        <f t="shared" si="114"/>
        <v>#N/A</v>
      </c>
      <c r="AI106" s="7" t="e">
        <f t="shared" si="115"/>
        <v>#N/A</v>
      </c>
      <c r="AJ106" s="6" t="e">
        <f>IF(ISBLANK(DataBase_Sistema!AI59),#N/A,DataBase_Sistema!AI59)</f>
        <v>#N/A</v>
      </c>
      <c r="AK106" s="6" t="e">
        <f>IF(ISBLANK(DataBase_Sistema!AJ59),#N/A,DataBase_Sistema!AJ59)</f>
        <v>#N/A</v>
      </c>
      <c r="AL106" s="6" t="e">
        <f>IF(ISBLANK(DataBase_Sistema!AK59),#N/A,DataBase_Sistema!AK59)</f>
        <v>#N/A</v>
      </c>
      <c r="AM106" s="6" t="e">
        <f>IF(ISBLANK(DataBase_Sistema!AL59),#N/A,DataBase_Sistema!AL59)</f>
        <v>#N/A</v>
      </c>
      <c r="AN106" s="2" t="e">
        <f>IF(ISBLANK(DataBase_Sistema!AM59),#N/A,DataBase_Sistema!AM59)</f>
        <v>#N/A</v>
      </c>
      <c r="AO106" s="2" t="e">
        <f>IF(ISBLANK(DataBase_Sistema!AN59),#N/A,DataBase_Sistema!AN59)</f>
        <v>#N/A</v>
      </c>
      <c r="AP106" s="2" t="e">
        <f>IF(ISBLANK(DataBase_Sistema!AO59),#N/A,DataBase_Sistema!AO59)</f>
        <v>#N/A</v>
      </c>
      <c r="AQ106" s="2" t="e">
        <f>IF(ISBLANK(DataBase_Sistema!AP59),#N/A,DataBase_Sistema!AP59)</f>
        <v>#N/A</v>
      </c>
      <c r="AR106" s="11" t="e">
        <f>IF(ISBLANK(DataBase_Sistema!AS59),#N/A,DataBase_Sistema!AS59)</f>
        <v>#N/A</v>
      </c>
      <c r="AS106" s="11" t="e">
        <f>IF(ISBLANK(DataBase_Sistema!AT59),#N/A,DataBase_Sistema!AT59)</f>
        <v>#N/A</v>
      </c>
      <c r="AT106" s="11" t="e">
        <f>IF(ISBLANK(DataBase_Sistema!AU59),#N/A,DataBase_Sistema!AU59)</f>
        <v>#N/A</v>
      </c>
      <c r="AU106" s="11" t="e">
        <f>IF(ISBLANK(DataBase_Sistema!AV59),#N/A,DataBase_Sistema!AV59)</f>
        <v>#N/A</v>
      </c>
      <c r="AV106" s="11" t="e">
        <f>IF(ISBLANK(DataBase_Sistema!AQ59),#N/A,DataBase_Sistema!AQ59)</f>
        <v>#N/A</v>
      </c>
      <c r="AW106" s="11" t="e">
        <f>IF(ISBLANK(DataBase_Sistema!AW59),#N/A,DataBase_Sistema!AW59)</f>
        <v>#N/A</v>
      </c>
      <c r="AX106" s="11" t="s">
        <v>129</v>
      </c>
      <c r="AY106" s="2" t="e">
        <f>IF(ISBLANK(DataBase_Sistema!AX59),#N/A,DataBase_Sistema!AX59)</f>
        <v>#N/A</v>
      </c>
      <c r="AZ106" s="11" t="s">
        <v>129</v>
      </c>
      <c r="BA106" s="11" t="s">
        <v>129</v>
      </c>
      <c r="BB106" s="26"/>
      <c r="BC106" s="9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</row>
    <row r="107" spans="1:71" ht="15" thickBot="1" x14ac:dyDescent="0.4">
      <c r="A107" s="34">
        <v>99</v>
      </c>
      <c r="B107" s="29" t="e">
        <f>IF(ISBLANK(DataBase_Sistema!F60),#N/A,DataBase_Sistema!F60)</f>
        <v>#N/A</v>
      </c>
      <c r="C107" s="1" t="e">
        <f>IF(ISBLANK(DataBase_Sistema!P60),#N/A,DataBase_Sistema!P60)</f>
        <v>#N/A</v>
      </c>
      <c r="D107" s="1" t="e">
        <f>IF(ISBLANK(DataBase_Sistema!Q60),#N/A,DataBase_Sistema!Q60)</f>
        <v>#N/A</v>
      </c>
      <c r="E107" s="1" t="e">
        <f>IF(ISBLANK(DataBase_Sistema!R60),#N/A,DataBase_Sistema!R60)</f>
        <v>#N/A</v>
      </c>
      <c r="F107" s="1" t="e">
        <f>IF(ISBLANK(DataBase_Sistema!S60),#N/A,DataBase_Sistema!S60)</f>
        <v>#N/A</v>
      </c>
      <c r="G107" s="51" t="e">
        <f t="shared" si="105"/>
        <v>#N/A</v>
      </c>
      <c r="H107" s="25" t="e">
        <f t="shared" si="106"/>
        <v>#N/A</v>
      </c>
      <c r="I107" s="10" t="e">
        <f>IF(ISBLANK(DataBase_Sistema!T60),#N/A,DataBase_Sistema!T60)</f>
        <v>#N/A</v>
      </c>
      <c r="J107" s="10" t="e">
        <f>IF(ISBLANK(DataBase_Sistema!U60),#N/A,DataBase_Sistema!U60)</f>
        <v>#N/A</v>
      </c>
      <c r="K107" s="58" t="e">
        <f t="shared" si="107"/>
        <v>#N/A</v>
      </c>
      <c r="L107" s="17" t="e">
        <f t="shared" si="108"/>
        <v>#N/A</v>
      </c>
      <c r="M107" s="18" t="e">
        <f t="shared" si="109"/>
        <v>#N/A</v>
      </c>
      <c r="N107" s="5" t="e">
        <f>IF(ISBLANK(DataBase_Sistema!V60),#N/A,DataBase_Sistema!V60)</f>
        <v>#N/A</v>
      </c>
      <c r="O107" s="5" t="e">
        <f>IF(ISBLANK(DataBase_Sistema!W60),#N/A,DataBase_Sistema!W60)</f>
        <v>#N/A</v>
      </c>
      <c r="P107" s="5" t="e">
        <f>IF(ISBLANK(DataBase_Sistema!X60),#N/A,DataBase_Sistema!X60)</f>
        <v>#N/A</v>
      </c>
      <c r="Q107" s="5" t="e">
        <f>IF(ISBLANK(DataBase_Sistema!Y60),#N/A,DataBase_Sistema!Y60)</f>
        <v>#N/A</v>
      </c>
      <c r="R107" s="5" t="e">
        <f>IF(ISBLANK(DataBase_Sistema!Z60),#N/A,DataBase_Sistema!Z60)</f>
        <v>#N/A</v>
      </c>
      <c r="S107" s="5" t="e">
        <f>IF(ISBLANK(DataBase_Sistema!AA60),#N/A,DataBase_Sistema!AA60)</f>
        <v>#N/A</v>
      </c>
      <c r="T107" s="5" t="e">
        <f>IF(ISBLANK(DataBase_Sistema!AB60),#N/A,DataBase_Sistema!AB60)</f>
        <v>#N/A</v>
      </c>
      <c r="U107" s="5" t="e">
        <f>IF(ISBLANK(DataBase_Sistema!AG60),#N/A,DataBase_Sistema!AG60)</f>
        <v>#N/A</v>
      </c>
      <c r="V107" s="5"/>
      <c r="W107" s="5" t="e">
        <f>IF(ISBLANK(DataBase_Sistema!AH60),#N/A,DataBase_Sistema!AH60)</f>
        <v>#N/A</v>
      </c>
      <c r="X107" s="5" t="e">
        <f>IF(ISBLANK(DataBase_Sistema!AC60),#N/A,DataBase_Sistema!AC60)</f>
        <v>#N/A</v>
      </c>
      <c r="Y107" s="5" t="e">
        <f>IF(ISBLANK(DataBase_Sistema!AD60),#N/A,DataBase_Sistema!AD60)</f>
        <v>#N/A</v>
      </c>
      <c r="Z107" s="5" t="e">
        <f t="shared" si="110"/>
        <v>#N/A</v>
      </c>
      <c r="AA107" s="5" t="e">
        <f>IF(ISBLANK(DataBase_Sistema!AE60),#N/A,DataBase_Sistema!AE60)</f>
        <v>#N/A</v>
      </c>
      <c r="AB107" s="5" t="e">
        <f>IF(ISBLANK(DataBase_Sistema!AF60),#N/A,DataBase_Sistema!AF60)</f>
        <v>#N/A</v>
      </c>
      <c r="AC107" s="5" t="e">
        <f t="shared" si="111"/>
        <v>#N/A</v>
      </c>
      <c r="AD107" s="19">
        <v>656</v>
      </c>
      <c r="AE107" s="5" t="e">
        <f t="shared" si="112"/>
        <v>#N/A</v>
      </c>
      <c r="AF107" s="19" t="e">
        <f t="shared" si="113"/>
        <v>#N/A</v>
      </c>
      <c r="AG107" s="19">
        <f t="shared" si="116"/>
        <v>832.80000000000007</v>
      </c>
      <c r="AH107" s="5" t="e">
        <f t="shared" si="114"/>
        <v>#N/A</v>
      </c>
      <c r="AI107" s="7" t="e">
        <f t="shared" si="115"/>
        <v>#N/A</v>
      </c>
      <c r="AJ107" s="6" t="e">
        <f>IF(ISBLANK(DataBase_Sistema!AI60),#N/A,DataBase_Sistema!AI60)</f>
        <v>#N/A</v>
      </c>
      <c r="AK107" s="6" t="e">
        <f>IF(ISBLANK(DataBase_Sistema!AJ60),#N/A,DataBase_Sistema!AJ60)</f>
        <v>#N/A</v>
      </c>
      <c r="AL107" s="6" t="e">
        <f>IF(ISBLANK(DataBase_Sistema!AK60),#N/A,DataBase_Sistema!AK60)</f>
        <v>#N/A</v>
      </c>
      <c r="AM107" s="6" t="e">
        <f>IF(ISBLANK(DataBase_Sistema!AL60),#N/A,DataBase_Sistema!AL60)</f>
        <v>#N/A</v>
      </c>
      <c r="AN107" s="2" t="e">
        <f>IF(ISBLANK(DataBase_Sistema!AM60),#N/A,DataBase_Sistema!AM60)</f>
        <v>#N/A</v>
      </c>
      <c r="AO107" s="2" t="e">
        <f>IF(ISBLANK(DataBase_Sistema!AN60),#N/A,DataBase_Sistema!AN60)</f>
        <v>#N/A</v>
      </c>
      <c r="AP107" s="2" t="e">
        <f>IF(ISBLANK(DataBase_Sistema!AO60),#N/A,DataBase_Sistema!AO60)</f>
        <v>#N/A</v>
      </c>
      <c r="AQ107" s="2" t="e">
        <f>IF(ISBLANK(DataBase_Sistema!AP60),#N/A,DataBase_Sistema!AP60)</f>
        <v>#N/A</v>
      </c>
      <c r="AR107" s="11" t="e">
        <f>IF(ISBLANK(DataBase_Sistema!AS60),#N/A,DataBase_Sistema!AS60)</f>
        <v>#N/A</v>
      </c>
      <c r="AS107" s="11" t="e">
        <f>IF(ISBLANK(DataBase_Sistema!AT60),#N/A,DataBase_Sistema!AT60)</f>
        <v>#N/A</v>
      </c>
      <c r="AT107" s="11" t="e">
        <f>IF(ISBLANK(DataBase_Sistema!AU60),#N/A,DataBase_Sistema!AU60)</f>
        <v>#N/A</v>
      </c>
      <c r="AU107" s="11" t="e">
        <f>IF(ISBLANK(DataBase_Sistema!AV60),#N/A,DataBase_Sistema!AV60)</f>
        <v>#N/A</v>
      </c>
      <c r="AV107" s="11" t="e">
        <f>IF(ISBLANK(DataBase_Sistema!AQ60),#N/A,DataBase_Sistema!AQ60)</f>
        <v>#N/A</v>
      </c>
      <c r="AW107" s="11" t="e">
        <f>IF(ISBLANK(DataBase_Sistema!AW60),#N/A,DataBase_Sistema!AW60)</f>
        <v>#N/A</v>
      </c>
      <c r="AX107" s="11" t="s">
        <v>129</v>
      </c>
      <c r="AY107" s="2" t="e">
        <f>IF(ISBLANK(DataBase_Sistema!AX60),#N/A,DataBase_Sistema!AX60)</f>
        <v>#N/A</v>
      </c>
      <c r="AZ107" s="11" t="s">
        <v>129</v>
      </c>
      <c r="BA107" s="11" t="s">
        <v>129</v>
      </c>
      <c r="BB107" s="26"/>
      <c r="BC107" s="9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</row>
    <row r="108" spans="1:71" ht="15" thickBot="1" x14ac:dyDescent="0.4">
      <c r="A108" s="34">
        <v>100</v>
      </c>
      <c r="B108" s="29" t="e">
        <f>IF(ISBLANK(DataBase_Sistema!F61),#N/A,DataBase_Sistema!F61)</f>
        <v>#N/A</v>
      </c>
      <c r="C108" s="1" t="e">
        <f>IF(ISBLANK(DataBase_Sistema!P61),#N/A,DataBase_Sistema!P61)</f>
        <v>#N/A</v>
      </c>
      <c r="D108" s="1" t="e">
        <f>IF(ISBLANK(DataBase_Sistema!Q61),#N/A,DataBase_Sistema!Q61)</f>
        <v>#N/A</v>
      </c>
      <c r="E108" s="1" t="e">
        <f>IF(ISBLANK(DataBase_Sistema!R61),#N/A,DataBase_Sistema!R61)</f>
        <v>#N/A</v>
      </c>
      <c r="F108" s="1" t="e">
        <f>IF(ISBLANK(DataBase_Sistema!S61),#N/A,DataBase_Sistema!S61)</f>
        <v>#N/A</v>
      </c>
      <c r="G108" s="51" t="e">
        <f t="shared" si="105"/>
        <v>#N/A</v>
      </c>
      <c r="H108" s="25" t="e">
        <f t="shared" si="106"/>
        <v>#N/A</v>
      </c>
      <c r="I108" s="10" t="e">
        <f>IF(ISBLANK(DataBase_Sistema!T61),#N/A,DataBase_Sistema!T61)</f>
        <v>#N/A</v>
      </c>
      <c r="J108" s="10" t="e">
        <f>IF(ISBLANK(DataBase_Sistema!U61),#N/A,DataBase_Sistema!U61)</f>
        <v>#N/A</v>
      </c>
      <c r="K108" s="58" t="e">
        <f t="shared" si="107"/>
        <v>#N/A</v>
      </c>
      <c r="L108" s="17" t="e">
        <f t="shared" si="108"/>
        <v>#N/A</v>
      </c>
      <c r="M108" s="18" t="e">
        <f t="shared" si="109"/>
        <v>#N/A</v>
      </c>
      <c r="N108" s="5" t="e">
        <f>IF(ISBLANK(DataBase_Sistema!V61),#N/A,DataBase_Sistema!V61)</f>
        <v>#N/A</v>
      </c>
      <c r="O108" s="5" t="e">
        <f>IF(ISBLANK(DataBase_Sistema!W61),#N/A,DataBase_Sistema!W61)</f>
        <v>#N/A</v>
      </c>
      <c r="P108" s="5" t="e">
        <f>IF(ISBLANK(DataBase_Sistema!X61),#N/A,DataBase_Sistema!X61)</f>
        <v>#N/A</v>
      </c>
      <c r="Q108" s="5" t="e">
        <f>IF(ISBLANK(DataBase_Sistema!Y61),#N/A,DataBase_Sistema!Y61)</f>
        <v>#N/A</v>
      </c>
      <c r="R108" s="5" t="e">
        <f>IF(ISBLANK(DataBase_Sistema!Z61),#N/A,DataBase_Sistema!Z61)</f>
        <v>#N/A</v>
      </c>
      <c r="S108" s="5" t="e">
        <f>IF(ISBLANK(DataBase_Sistema!AA61),#N/A,DataBase_Sistema!AA61)</f>
        <v>#N/A</v>
      </c>
      <c r="T108" s="5" t="e">
        <f>IF(ISBLANK(DataBase_Sistema!AB61),#N/A,DataBase_Sistema!AB61)</f>
        <v>#N/A</v>
      </c>
      <c r="U108" s="5" t="e">
        <f>IF(ISBLANK(DataBase_Sistema!AG61),#N/A,DataBase_Sistema!AG61)</f>
        <v>#N/A</v>
      </c>
      <c r="V108" s="5"/>
      <c r="W108" s="5" t="e">
        <f>IF(ISBLANK(DataBase_Sistema!AH61),#N/A,DataBase_Sistema!AH61)</f>
        <v>#N/A</v>
      </c>
      <c r="X108" s="5" t="e">
        <f>IF(ISBLANK(DataBase_Sistema!AC61),#N/A,DataBase_Sistema!AC61)</f>
        <v>#N/A</v>
      </c>
      <c r="Y108" s="5" t="e">
        <f>IF(ISBLANK(DataBase_Sistema!AD61),#N/A,DataBase_Sistema!AD61)</f>
        <v>#N/A</v>
      </c>
      <c r="Z108" s="5" t="e">
        <f t="shared" si="110"/>
        <v>#N/A</v>
      </c>
      <c r="AA108" s="5" t="e">
        <f>IF(ISBLANK(DataBase_Sistema!AE61),#N/A,DataBase_Sistema!AE61)</f>
        <v>#N/A</v>
      </c>
      <c r="AB108" s="5" t="e">
        <f>IF(ISBLANK(DataBase_Sistema!AF61),#N/A,DataBase_Sistema!AF61)</f>
        <v>#N/A</v>
      </c>
      <c r="AC108" s="5" t="e">
        <f t="shared" si="111"/>
        <v>#N/A</v>
      </c>
      <c r="AD108" s="19">
        <v>657</v>
      </c>
      <c r="AE108" s="5" t="e">
        <f t="shared" si="112"/>
        <v>#N/A</v>
      </c>
      <c r="AF108" s="19" t="e">
        <f t="shared" si="113"/>
        <v>#N/A</v>
      </c>
      <c r="AG108" s="19">
        <f t="shared" si="116"/>
        <v>832.80000000000007</v>
      </c>
      <c r="AH108" s="5" t="e">
        <f t="shared" si="114"/>
        <v>#N/A</v>
      </c>
      <c r="AI108" s="7" t="e">
        <f t="shared" si="115"/>
        <v>#N/A</v>
      </c>
      <c r="AJ108" s="6" t="e">
        <f>IF(ISBLANK(DataBase_Sistema!AI61),#N/A,DataBase_Sistema!AI61)</f>
        <v>#N/A</v>
      </c>
      <c r="AK108" s="6" t="e">
        <f>IF(ISBLANK(DataBase_Sistema!AJ61),#N/A,DataBase_Sistema!AJ61)</f>
        <v>#N/A</v>
      </c>
      <c r="AL108" s="6" t="e">
        <f>IF(ISBLANK(DataBase_Sistema!AK61),#N/A,DataBase_Sistema!AK61)</f>
        <v>#N/A</v>
      </c>
      <c r="AM108" s="6" t="e">
        <f>IF(ISBLANK(DataBase_Sistema!AL61),#N/A,DataBase_Sistema!AL61)</f>
        <v>#N/A</v>
      </c>
      <c r="AN108" s="2" t="e">
        <f>IF(ISBLANK(DataBase_Sistema!AM61),#N/A,DataBase_Sistema!AM61)</f>
        <v>#N/A</v>
      </c>
      <c r="AO108" s="2" t="e">
        <f>IF(ISBLANK(DataBase_Sistema!AN61),#N/A,DataBase_Sistema!AN61)</f>
        <v>#N/A</v>
      </c>
      <c r="AP108" s="2" t="e">
        <f>IF(ISBLANK(DataBase_Sistema!AO61),#N/A,DataBase_Sistema!AO61)</f>
        <v>#N/A</v>
      </c>
      <c r="AQ108" s="2" t="e">
        <f>IF(ISBLANK(DataBase_Sistema!AP61),#N/A,DataBase_Sistema!AP61)</f>
        <v>#N/A</v>
      </c>
      <c r="AR108" s="11" t="e">
        <f>IF(ISBLANK(DataBase_Sistema!AS61),#N/A,DataBase_Sistema!AS61)</f>
        <v>#N/A</v>
      </c>
      <c r="AS108" s="11" t="e">
        <f>IF(ISBLANK(DataBase_Sistema!AT61),#N/A,DataBase_Sistema!AT61)</f>
        <v>#N/A</v>
      </c>
      <c r="AT108" s="11" t="e">
        <f>IF(ISBLANK(DataBase_Sistema!AU61),#N/A,DataBase_Sistema!AU61)</f>
        <v>#N/A</v>
      </c>
      <c r="AU108" s="11" t="e">
        <f>IF(ISBLANK(DataBase_Sistema!AV61),#N/A,DataBase_Sistema!AV61)</f>
        <v>#N/A</v>
      </c>
      <c r="AV108" s="11" t="e">
        <f>IF(ISBLANK(DataBase_Sistema!AQ61),#N/A,DataBase_Sistema!AQ61)</f>
        <v>#N/A</v>
      </c>
      <c r="AW108" s="11" t="e">
        <f>IF(ISBLANK(DataBase_Sistema!AW61),#N/A,DataBase_Sistema!AW61)</f>
        <v>#N/A</v>
      </c>
      <c r="AX108" s="11" t="s">
        <v>129</v>
      </c>
      <c r="AY108" s="2" t="e">
        <f>IF(ISBLANK(DataBase_Sistema!AX61),#N/A,DataBase_Sistema!AX61)</f>
        <v>#N/A</v>
      </c>
      <c r="AZ108" s="11" t="s">
        <v>129</v>
      </c>
      <c r="BA108" s="11" t="s">
        <v>129</v>
      </c>
      <c r="BB108" s="26"/>
      <c r="BC108" s="9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</row>
    <row r="109" spans="1:71" ht="15" thickBot="1" x14ac:dyDescent="0.4">
      <c r="A109" s="34">
        <v>101</v>
      </c>
      <c r="B109" s="29" t="e">
        <f>IF(ISBLANK(DataBase_Sistema!F62),#N/A,DataBase_Sistema!F62)</f>
        <v>#N/A</v>
      </c>
      <c r="C109" s="1" t="e">
        <f>IF(ISBLANK(DataBase_Sistema!P62),#N/A,DataBase_Sistema!P62)</f>
        <v>#N/A</v>
      </c>
      <c r="D109" s="1" t="e">
        <f>IF(ISBLANK(DataBase_Sistema!Q62),#N/A,DataBase_Sistema!Q62)</f>
        <v>#N/A</v>
      </c>
      <c r="E109" s="1" t="e">
        <f>IF(ISBLANK(DataBase_Sistema!R62),#N/A,DataBase_Sistema!R62)</f>
        <v>#N/A</v>
      </c>
      <c r="F109" s="1" t="e">
        <f>IF(ISBLANK(DataBase_Sistema!S62),#N/A,DataBase_Sistema!S62)</f>
        <v>#N/A</v>
      </c>
      <c r="G109" s="51" t="e">
        <f t="shared" si="105"/>
        <v>#N/A</v>
      </c>
      <c r="H109" s="25" t="e">
        <f t="shared" si="106"/>
        <v>#N/A</v>
      </c>
      <c r="I109" s="10" t="e">
        <f>IF(ISBLANK(DataBase_Sistema!T62),#N/A,DataBase_Sistema!T62)</f>
        <v>#N/A</v>
      </c>
      <c r="J109" s="10" t="e">
        <f>IF(ISBLANK(DataBase_Sistema!U62),#N/A,DataBase_Sistema!U62)</f>
        <v>#N/A</v>
      </c>
      <c r="K109" s="58" t="e">
        <f t="shared" si="107"/>
        <v>#N/A</v>
      </c>
      <c r="L109" s="17" t="e">
        <f t="shared" si="108"/>
        <v>#N/A</v>
      </c>
      <c r="M109" s="18" t="e">
        <f t="shared" si="109"/>
        <v>#N/A</v>
      </c>
      <c r="N109" s="5" t="e">
        <f>IF(ISBLANK(DataBase_Sistema!V62),#N/A,DataBase_Sistema!V62)</f>
        <v>#N/A</v>
      </c>
      <c r="O109" s="5" t="e">
        <f>IF(ISBLANK(DataBase_Sistema!W62),#N/A,DataBase_Sistema!W62)</f>
        <v>#N/A</v>
      </c>
      <c r="P109" s="5" t="e">
        <f>IF(ISBLANK(DataBase_Sistema!X62),#N/A,DataBase_Sistema!X62)</f>
        <v>#N/A</v>
      </c>
      <c r="Q109" s="5" t="e">
        <f>IF(ISBLANK(DataBase_Sistema!Y62),#N/A,DataBase_Sistema!Y62)</f>
        <v>#N/A</v>
      </c>
      <c r="R109" s="5" t="e">
        <f>IF(ISBLANK(DataBase_Sistema!Z62),#N/A,DataBase_Sistema!Z62)</f>
        <v>#N/A</v>
      </c>
      <c r="S109" s="5" t="e">
        <f>IF(ISBLANK(DataBase_Sistema!AA62),#N/A,DataBase_Sistema!AA62)</f>
        <v>#N/A</v>
      </c>
      <c r="T109" s="5" t="e">
        <f>IF(ISBLANK(DataBase_Sistema!AB62),#N/A,DataBase_Sistema!AB62)</f>
        <v>#N/A</v>
      </c>
      <c r="U109" s="5" t="e">
        <f>IF(ISBLANK(DataBase_Sistema!AG62),#N/A,DataBase_Sistema!AG62)</f>
        <v>#N/A</v>
      </c>
      <c r="V109" s="5"/>
      <c r="W109" s="5" t="e">
        <f>IF(ISBLANK(DataBase_Sistema!AH62),#N/A,DataBase_Sistema!AH62)</f>
        <v>#N/A</v>
      </c>
      <c r="X109" s="5" t="e">
        <f>IF(ISBLANK(DataBase_Sistema!AC62),#N/A,DataBase_Sistema!AC62)</f>
        <v>#N/A</v>
      </c>
      <c r="Y109" s="5" t="e">
        <f>IF(ISBLANK(DataBase_Sistema!AD62),#N/A,DataBase_Sistema!AD62)</f>
        <v>#N/A</v>
      </c>
      <c r="Z109" s="5" t="e">
        <f t="shared" si="110"/>
        <v>#N/A</v>
      </c>
      <c r="AA109" s="5" t="e">
        <f>IF(ISBLANK(DataBase_Sistema!AE62),#N/A,DataBase_Sistema!AE62)</f>
        <v>#N/A</v>
      </c>
      <c r="AB109" s="5" t="e">
        <f>IF(ISBLANK(DataBase_Sistema!AF62),#N/A,DataBase_Sistema!AF62)</f>
        <v>#N/A</v>
      </c>
      <c r="AC109" s="5" t="e">
        <f t="shared" si="111"/>
        <v>#N/A</v>
      </c>
      <c r="AD109" s="19">
        <v>658</v>
      </c>
      <c r="AE109" s="5" t="e">
        <f t="shared" si="112"/>
        <v>#N/A</v>
      </c>
      <c r="AF109" s="19" t="e">
        <f t="shared" si="113"/>
        <v>#N/A</v>
      </c>
      <c r="AG109" s="19">
        <f t="shared" si="116"/>
        <v>832.80000000000007</v>
      </c>
      <c r="AH109" s="5" t="e">
        <f t="shared" si="114"/>
        <v>#N/A</v>
      </c>
      <c r="AI109" s="7" t="e">
        <f t="shared" si="115"/>
        <v>#N/A</v>
      </c>
      <c r="AJ109" s="6" t="e">
        <f>IF(ISBLANK(DataBase_Sistema!AI62),#N/A,DataBase_Sistema!AI62)</f>
        <v>#N/A</v>
      </c>
      <c r="AK109" s="6" t="e">
        <f>IF(ISBLANK(DataBase_Sistema!AJ62),#N/A,DataBase_Sistema!AJ62)</f>
        <v>#N/A</v>
      </c>
      <c r="AL109" s="6" t="e">
        <f>IF(ISBLANK(DataBase_Sistema!AK62),#N/A,DataBase_Sistema!AK62)</f>
        <v>#N/A</v>
      </c>
      <c r="AM109" s="6" t="e">
        <f>IF(ISBLANK(DataBase_Sistema!AL62),#N/A,DataBase_Sistema!AL62)</f>
        <v>#N/A</v>
      </c>
      <c r="AN109" s="2" t="e">
        <f>IF(ISBLANK(DataBase_Sistema!AM62),#N/A,DataBase_Sistema!AM62)</f>
        <v>#N/A</v>
      </c>
      <c r="AO109" s="2" t="e">
        <f>IF(ISBLANK(DataBase_Sistema!AN62),#N/A,DataBase_Sistema!AN62)</f>
        <v>#N/A</v>
      </c>
      <c r="AP109" s="2" t="e">
        <f>IF(ISBLANK(DataBase_Sistema!AO62),#N/A,DataBase_Sistema!AO62)</f>
        <v>#N/A</v>
      </c>
      <c r="AQ109" s="2" t="e">
        <f>IF(ISBLANK(DataBase_Sistema!AP62),#N/A,DataBase_Sistema!AP62)</f>
        <v>#N/A</v>
      </c>
      <c r="AR109" s="11" t="e">
        <f>IF(ISBLANK(DataBase_Sistema!AS62),#N/A,DataBase_Sistema!AS62)</f>
        <v>#N/A</v>
      </c>
      <c r="AS109" s="11" t="e">
        <f>IF(ISBLANK(DataBase_Sistema!AT62),#N/A,DataBase_Sistema!AT62)</f>
        <v>#N/A</v>
      </c>
      <c r="AT109" s="11" t="e">
        <f>IF(ISBLANK(DataBase_Sistema!AU62),#N/A,DataBase_Sistema!AU62)</f>
        <v>#N/A</v>
      </c>
      <c r="AU109" s="11" t="e">
        <f>IF(ISBLANK(DataBase_Sistema!AV62),#N/A,DataBase_Sistema!AV62)</f>
        <v>#N/A</v>
      </c>
      <c r="AV109" s="11" t="e">
        <f>IF(ISBLANK(DataBase_Sistema!AQ62),#N/A,DataBase_Sistema!AQ62)</f>
        <v>#N/A</v>
      </c>
      <c r="AW109" s="11" t="e">
        <f>IF(ISBLANK(DataBase_Sistema!AW62),#N/A,DataBase_Sistema!AW62)</f>
        <v>#N/A</v>
      </c>
      <c r="AX109" s="11" t="s">
        <v>129</v>
      </c>
      <c r="AY109" s="2" t="e">
        <f>IF(ISBLANK(DataBase_Sistema!AX62),#N/A,DataBase_Sistema!AX62)</f>
        <v>#N/A</v>
      </c>
      <c r="AZ109" s="11" t="s">
        <v>129</v>
      </c>
      <c r="BA109" s="11" t="s">
        <v>129</v>
      </c>
      <c r="BB109" s="26"/>
      <c r="BC109" s="9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</row>
    <row r="110" spans="1:71" ht="15" thickBot="1" x14ac:dyDescent="0.4">
      <c r="A110" s="34">
        <v>102</v>
      </c>
      <c r="B110" s="29" t="e">
        <f>IF(ISBLANK(DataBase_Sistema!F63),#N/A,DataBase_Sistema!F63)</f>
        <v>#N/A</v>
      </c>
      <c r="C110" s="1" t="e">
        <f>IF(ISBLANK(DataBase_Sistema!P63),#N/A,DataBase_Sistema!P63)</f>
        <v>#N/A</v>
      </c>
      <c r="D110" s="1" t="e">
        <f>IF(ISBLANK(DataBase_Sistema!Q63),#N/A,DataBase_Sistema!Q63)</f>
        <v>#N/A</v>
      </c>
      <c r="E110" s="1" t="e">
        <f>IF(ISBLANK(DataBase_Sistema!R63),#N/A,DataBase_Sistema!R63)</f>
        <v>#N/A</v>
      </c>
      <c r="F110" s="1" t="e">
        <f>IF(ISBLANK(DataBase_Sistema!S63),#N/A,DataBase_Sistema!S63)</f>
        <v>#N/A</v>
      </c>
      <c r="G110" s="51" t="e">
        <f t="shared" si="105"/>
        <v>#N/A</v>
      </c>
      <c r="H110" s="25" t="e">
        <f t="shared" si="106"/>
        <v>#N/A</v>
      </c>
      <c r="I110" s="10" t="e">
        <f>IF(ISBLANK(DataBase_Sistema!T63),#N/A,DataBase_Sistema!T63)</f>
        <v>#N/A</v>
      </c>
      <c r="J110" s="10" t="e">
        <f>IF(ISBLANK(DataBase_Sistema!U63),#N/A,DataBase_Sistema!U63)</f>
        <v>#N/A</v>
      </c>
      <c r="K110" s="58" t="e">
        <f t="shared" si="107"/>
        <v>#N/A</v>
      </c>
      <c r="L110" s="17" t="e">
        <f t="shared" si="108"/>
        <v>#N/A</v>
      </c>
      <c r="M110" s="18" t="e">
        <f t="shared" si="109"/>
        <v>#N/A</v>
      </c>
      <c r="N110" s="5" t="e">
        <f>IF(ISBLANK(DataBase_Sistema!V63),#N/A,DataBase_Sistema!V63)</f>
        <v>#N/A</v>
      </c>
      <c r="O110" s="5" t="e">
        <f>IF(ISBLANK(DataBase_Sistema!W63),#N/A,DataBase_Sistema!W63)</f>
        <v>#N/A</v>
      </c>
      <c r="P110" s="5" t="e">
        <f>IF(ISBLANK(DataBase_Sistema!X63),#N/A,DataBase_Sistema!X63)</f>
        <v>#N/A</v>
      </c>
      <c r="Q110" s="5" t="e">
        <f>IF(ISBLANK(DataBase_Sistema!Y63),#N/A,DataBase_Sistema!Y63)</f>
        <v>#N/A</v>
      </c>
      <c r="R110" s="5" t="e">
        <f>IF(ISBLANK(DataBase_Sistema!Z63),#N/A,DataBase_Sistema!Z63)</f>
        <v>#N/A</v>
      </c>
      <c r="S110" s="5" t="e">
        <f>IF(ISBLANK(DataBase_Sistema!AA63),#N/A,DataBase_Sistema!AA63)</f>
        <v>#N/A</v>
      </c>
      <c r="T110" s="5" t="e">
        <f>IF(ISBLANK(DataBase_Sistema!AB63),#N/A,DataBase_Sistema!AB63)</f>
        <v>#N/A</v>
      </c>
      <c r="U110" s="5" t="e">
        <f>IF(ISBLANK(DataBase_Sistema!AG63),#N/A,DataBase_Sistema!AG63)</f>
        <v>#N/A</v>
      </c>
      <c r="V110" s="5"/>
      <c r="W110" s="5" t="e">
        <f>IF(ISBLANK(DataBase_Sistema!AH63),#N/A,DataBase_Sistema!AH63)</f>
        <v>#N/A</v>
      </c>
      <c r="X110" s="5" t="e">
        <f>IF(ISBLANK(DataBase_Sistema!AC63),#N/A,DataBase_Sistema!AC63)</f>
        <v>#N/A</v>
      </c>
      <c r="Y110" s="5" t="e">
        <f>IF(ISBLANK(DataBase_Sistema!AD63),#N/A,DataBase_Sistema!AD63)</f>
        <v>#N/A</v>
      </c>
      <c r="Z110" s="5" t="e">
        <f t="shared" si="110"/>
        <v>#N/A</v>
      </c>
      <c r="AA110" s="5" t="e">
        <f>IF(ISBLANK(DataBase_Sistema!AE63),#N/A,DataBase_Sistema!AE63)</f>
        <v>#N/A</v>
      </c>
      <c r="AB110" s="5" t="e">
        <f>IF(ISBLANK(DataBase_Sistema!AF63),#N/A,DataBase_Sistema!AF63)</f>
        <v>#N/A</v>
      </c>
      <c r="AC110" s="5" t="e">
        <f t="shared" si="111"/>
        <v>#N/A</v>
      </c>
      <c r="AD110" s="19">
        <v>659</v>
      </c>
      <c r="AE110" s="5" t="e">
        <f t="shared" si="112"/>
        <v>#N/A</v>
      </c>
      <c r="AF110" s="19" t="e">
        <f t="shared" si="113"/>
        <v>#N/A</v>
      </c>
      <c r="AG110" s="19">
        <f t="shared" si="116"/>
        <v>832.80000000000007</v>
      </c>
      <c r="AH110" s="5" t="e">
        <f t="shared" si="114"/>
        <v>#N/A</v>
      </c>
      <c r="AI110" s="7" t="e">
        <f t="shared" si="115"/>
        <v>#N/A</v>
      </c>
      <c r="AJ110" s="6" t="e">
        <f>IF(ISBLANK(DataBase_Sistema!AI63),#N/A,DataBase_Sistema!AI63)</f>
        <v>#N/A</v>
      </c>
      <c r="AK110" s="6" t="e">
        <f>IF(ISBLANK(DataBase_Sistema!AJ63),#N/A,DataBase_Sistema!AJ63)</f>
        <v>#N/A</v>
      </c>
      <c r="AL110" s="6" t="e">
        <f>IF(ISBLANK(DataBase_Sistema!AK63),#N/A,DataBase_Sistema!AK63)</f>
        <v>#N/A</v>
      </c>
      <c r="AM110" s="6" t="e">
        <f>IF(ISBLANK(DataBase_Sistema!AL63),#N/A,DataBase_Sistema!AL63)</f>
        <v>#N/A</v>
      </c>
      <c r="AN110" s="2" t="e">
        <f>IF(ISBLANK(DataBase_Sistema!AM63),#N/A,DataBase_Sistema!AM63)</f>
        <v>#N/A</v>
      </c>
      <c r="AO110" s="2" t="e">
        <f>IF(ISBLANK(DataBase_Sistema!AN63),#N/A,DataBase_Sistema!AN63)</f>
        <v>#N/A</v>
      </c>
      <c r="AP110" s="2" t="e">
        <f>IF(ISBLANK(DataBase_Sistema!AO63),#N/A,DataBase_Sistema!AO63)</f>
        <v>#N/A</v>
      </c>
      <c r="AQ110" s="2" t="e">
        <f>IF(ISBLANK(DataBase_Sistema!AP63),#N/A,DataBase_Sistema!AP63)</f>
        <v>#N/A</v>
      </c>
      <c r="AR110" s="11" t="e">
        <f>IF(ISBLANK(DataBase_Sistema!AS63),#N/A,DataBase_Sistema!AS63)</f>
        <v>#N/A</v>
      </c>
      <c r="AS110" s="11" t="e">
        <f>IF(ISBLANK(DataBase_Sistema!AT63),#N/A,DataBase_Sistema!AT63)</f>
        <v>#N/A</v>
      </c>
      <c r="AT110" s="11" t="e">
        <f>IF(ISBLANK(DataBase_Sistema!AU63),#N/A,DataBase_Sistema!AU63)</f>
        <v>#N/A</v>
      </c>
      <c r="AU110" s="11" t="e">
        <f>IF(ISBLANK(DataBase_Sistema!AV63),#N/A,DataBase_Sistema!AV63)</f>
        <v>#N/A</v>
      </c>
      <c r="AV110" s="11" t="e">
        <f>IF(ISBLANK(DataBase_Sistema!AQ63),#N/A,DataBase_Sistema!AQ63)</f>
        <v>#N/A</v>
      </c>
      <c r="AW110" s="11" t="e">
        <f>IF(ISBLANK(DataBase_Sistema!AW63),#N/A,DataBase_Sistema!AW63)</f>
        <v>#N/A</v>
      </c>
      <c r="AX110" s="11" t="s">
        <v>129</v>
      </c>
      <c r="AY110" s="2" t="e">
        <f>IF(ISBLANK(DataBase_Sistema!AX63),#N/A,DataBase_Sistema!AX63)</f>
        <v>#N/A</v>
      </c>
      <c r="AZ110" s="11" t="s">
        <v>129</v>
      </c>
      <c r="BA110" s="11" t="s">
        <v>129</v>
      </c>
      <c r="BB110" s="26"/>
      <c r="BC110" s="9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</row>
    <row r="111" spans="1:71" ht="15" thickBot="1" x14ac:dyDescent="0.4">
      <c r="A111" s="34">
        <v>103</v>
      </c>
      <c r="B111" s="29" t="e">
        <f>IF(ISBLANK(DataBase_Sistema!F64),#N/A,DataBase_Sistema!F64)</f>
        <v>#N/A</v>
      </c>
      <c r="C111" s="1" t="e">
        <f>IF(ISBLANK(DataBase_Sistema!P64),#N/A,DataBase_Sistema!P64)</f>
        <v>#N/A</v>
      </c>
      <c r="D111" s="1" t="e">
        <f>IF(ISBLANK(DataBase_Sistema!Q64),#N/A,DataBase_Sistema!Q64)</f>
        <v>#N/A</v>
      </c>
      <c r="E111" s="1" t="e">
        <f>IF(ISBLANK(DataBase_Sistema!R64),#N/A,DataBase_Sistema!R64)</f>
        <v>#N/A</v>
      </c>
      <c r="F111" s="1" t="e">
        <f>IF(ISBLANK(DataBase_Sistema!S64),#N/A,DataBase_Sistema!S64)</f>
        <v>#N/A</v>
      </c>
      <c r="G111" s="51" t="e">
        <f t="shared" si="105"/>
        <v>#N/A</v>
      </c>
      <c r="H111" s="25" t="e">
        <f t="shared" si="106"/>
        <v>#N/A</v>
      </c>
      <c r="I111" s="10" t="e">
        <f>IF(ISBLANK(DataBase_Sistema!T64),#N/A,DataBase_Sistema!T64)</f>
        <v>#N/A</v>
      </c>
      <c r="J111" s="10" t="e">
        <f>IF(ISBLANK(DataBase_Sistema!U64),#N/A,DataBase_Sistema!U64)</f>
        <v>#N/A</v>
      </c>
      <c r="K111" s="58" t="e">
        <f t="shared" si="107"/>
        <v>#N/A</v>
      </c>
      <c r="L111" s="17" t="e">
        <f t="shared" si="108"/>
        <v>#N/A</v>
      </c>
      <c r="M111" s="18" t="e">
        <f t="shared" si="109"/>
        <v>#N/A</v>
      </c>
      <c r="N111" s="5" t="e">
        <f>IF(ISBLANK(DataBase_Sistema!V64),#N/A,DataBase_Sistema!V64)</f>
        <v>#N/A</v>
      </c>
      <c r="O111" s="5" t="e">
        <f>IF(ISBLANK(DataBase_Sistema!W64),#N/A,DataBase_Sistema!W64)</f>
        <v>#N/A</v>
      </c>
      <c r="P111" s="5" t="e">
        <f>IF(ISBLANK(DataBase_Sistema!X64),#N/A,DataBase_Sistema!X64)</f>
        <v>#N/A</v>
      </c>
      <c r="Q111" s="5" t="e">
        <f>IF(ISBLANK(DataBase_Sistema!Y64),#N/A,DataBase_Sistema!Y64)</f>
        <v>#N/A</v>
      </c>
      <c r="R111" s="5" t="e">
        <f>IF(ISBLANK(DataBase_Sistema!Z64),#N/A,DataBase_Sistema!Z64)</f>
        <v>#N/A</v>
      </c>
      <c r="S111" s="5" t="e">
        <f>IF(ISBLANK(DataBase_Sistema!AA64),#N/A,DataBase_Sistema!AA64)</f>
        <v>#N/A</v>
      </c>
      <c r="T111" s="5" t="e">
        <f>IF(ISBLANK(DataBase_Sistema!AB64),#N/A,DataBase_Sistema!AB64)</f>
        <v>#N/A</v>
      </c>
      <c r="U111" s="5" t="e">
        <f>IF(ISBLANK(DataBase_Sistema!AG64),#N/A,DataBase_Sistema!AG64)</f>
        <v>#N/A</v>
      </c>
      <c r="V111" s="5"/>
      <c r="W111" s="5" t="e">
        <f>IF(ISBLANK(DataBase_Sistema!AH64),#N/A,DataBase_Sistema!AH64)</f>
        <v>#N/A</v>
      </c>
      <c r="X111" s="5" t="e">
        <f>IF(ISBLANK(DataBase_Sistema!AC64),#N/A,DataBase_Sistema!AC64)</f>
        <v>#N/A</v>
      </c>
      <c r="Y111" s="5" t="e">
        <f>IF(ISBLANK(DataBase_Sistema!AD64),#N/A,DataBase_Sistema!AD64)</f>
        <v>#N/A</v>
      </c>
      <c r="Z111" s="5" t="e">
        <f t="shared" si="110"/>
        <v>#N/A</v>
      </c>
      <c r="AA111" s="5" t="e">
        <f>IF(ISBLANK(DataBase_Sistema!AE64),#N/A,DataBase_Sistema!AE64)</f>
        <v>#N/A</v>
      </c>
      <c r="AB111" s="5" t="e">
        <f>IF(ISBLANK(DataBase_Sistema!AF64),#N/A,DataBase_Sistema!AF64)</f>
        <v>#N/A</v>
      </c>
      <c r="AC111" s="5" t="e">
        <f t="shared" si="111"/>
        <v>#N/A</v>
      </c>
      <c r="AD111" s="19">
        <v>660</v>
      </c>
      <c r="AE111" s="5" t="e">
        <f t="shared" si="112"/>
        <v>#N/A</v>
      </c>
      <c r="AF111" s="19" t="e">
        <f t="shared" si="113"/>
        <v>#N/A</v>
      </c>
      <c r="AG111" s="19">
        <f t="shared" si="116"/>
        <v>832.80000000000007</v>
      </c>
      <c r="AH111" s="5" t="e">
        <f t="shared" si="114"/>
        <v>#N/A</v>
      </c>
      <c r="AI111" s="7" t="e">
        <f t="shared" si="115"/>
        <v>#N/A</v>
      </c>
      <c r="AJ111" s="6" t="e">
        <f>IF(ISBLANK(DataBase_Sistema!AI64),#N/A,DataBase_Sistema!AI64)</f>
        <v>#N/A</v>
      </c>
      <c r="AK111" s="6" t="e">
        <f>IF(ISBLANK(DataBase_Sistema!AJ64),#N/A,DataBase_Sistema!AJ64)</f>
        <v>#N/A</v>
      </c>
      <c r="AL111" s="6" t="e">
        <f>IF(ISBLANK(DataBase_Sistema!AK64),#N/A,DataBase_Sistema!AK64)</f>
        <v>#N/A</v>
      </c>
      <c r="AM111" s="6" t="e">
        <f>IF(ISBLANK(DataBase_Sistema!AL64),#N/A,DataBase_Sistema!AL64)</f>
        <v>#N/A</v>
      </c>
      <c r="AN111" s="2" t="e">
        <f>IF(ISBLANK(DataBase_Sistema!AM64),#N/A,DataBase_Sistema!AM64)</f>
        <v>#N/A</v>
      </c>
      <c r="AO111" s="2" t="e">
        <f>IF(ISBLANK(DataBase_Sistema!AN64),#N/A,DataBase_Sistema!AN64)</f>
        <v>#N/A</v>
      </c>
      <c r="AP111" s="2" t="e">
        <f>IF(ISBLANK(DataBase_Sistema!AO64),#N/A,DataBase_Sistema!AO64)</f>
        <v>#N/A</v>
      </c>
      <c r="AQ111" s="2" t="e">
        <f>IF(ISBLANK(DataBase_Sistema!AP64),#N/A,DataBase_Sistema!AP64)</f>
        <v>#N/A</v>
      </c>
      <c r="AR111" s="11" t="e">
        <f>IF(ISBLANK(DataBase_Sistema!AS64),#N/A,DataBase_Sistema!AS64)</f>
        <v>#N/A</v>
      </c>
      <c r="AS111" s="11" t="e">
        <f>IF(ISBLANK(DataBase_Sistema!AT64),#N/A,DataBase_Sistema!AT64)</f>
        <v>#N/A</v>
      </c>
      <c r="AT111" s="11" t="e">
        <f>IF(ISBLANK(DataBase_Sistema!AU64),#N/A,DataBase_Sistema!AU64)</f>
        <v>#N/A</v>
      </c>
      <c r="AU111" s="11" t="e">
        <f>IF(ISBLANK(DataBase_Sistema!AV64),#N/A,DataBase_Sistema!AV64)</f>
        <v>#N/A</v>
      </c>
      <c r="AV111" s="11" t="e">
        <f>IF(ISBLANK(DataBase_Sistema!AQ64),#N/A,DataBase_Sistema!AQ64)</f>
        <v>#N/A</v>
      </c>
      <c r="AW111" s="11" t="e">
        <f>IF(ISBLANK(DataBase_Sistema!AW64),#N/A,DataBase_Sistema!AW64)</f>
        <v>#N/A</v>
      </c>
      <c r="AX111" s="11" t="s">
        <v>129</v>
      </c>
      <c r="AY111" s="2" t="e">
        <f>IF(ISBLANK(DataBase_Sistema!AX64),#N/A,DataBase_Sistema!AX64)</f>
        <v>#N/A</v>
      </c>
      <c r="AZ111" s="11" t="s">
        <v>129</v>
      </c>
      <c r="BA111" s="11" t="s">
        <v>129</v>
      </c>
      <c r="BB111" s="26"/>
      <c r="BC111" s="9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</row>
    <row r="112" spans="1:71" ht="15" thickBot="1" x14ac:dyDescent="0.4">
      <c r="A112" s="34">
        <v>104</v>
      </c>
      <c r="B112" s="29" t="e">
        <f>IF(ISBLANK(DataBase_Sistema!F65),#N/A,DataBase_Sistema!F65)</f>
        <v>#N/A</v>
      </c>
      <c r="C112" s="1" t="e">
        <f>IF(ISBLANK(DataBase_Sistema!P65),#N/A,DataBase_Sistema!P65)</f>
        <v>#N/A</v>
      </c>
      <c r="D112" s="1" t="e">
        <f>IF(ISBLANK(DataBase_Sistema!Q65),#N/A,DataBase_Sistema!Q65)</f>
        <v>#N/A</v>
      </c>
      <c r="E112" s="1" t="e">
        <f>IF(ISBLANK(DataBase_Sistema!R65),#N/A,DataBase_Sistema!R65)</f>
        <v>#N/A</v>
      </c>
      <c r="F112" s="1" t="e">
        <f>IF(ISBLANK(DataBase_Sistema!S65),#N/A,DataBase_Sistema!S65)</f>
        <v>#N/A</v>
      </c>
      <c r="G112" s="51" t="e">
        <f t="shared" si="105"/>
        <v>#N/A</v>
      </c>
      <c r="H112" s="25" t="e">
        <f t="shared" si="106"/>
        <v>#N/A</v>
      </c>
      <c r="I112" s="10" t="e">
        <f>IF(ISBLANK(DataBase_Sistema!T65),#N/A,DataBase_Sistema!T65)</f>
        <v>#N/A</v>
      </c>
      <c r="J112" s="10" t="e">
        <f>IF(ISBLANK(DataBase_Sistema!U65),#N/A,DataBase_Sistema!U65)</f>
        <v>#N/A</v>
      </c>
      <c r="K112" s="58" t="e">
        <f t="shared" si="107"/>
        <v>#N/A</v>
      </c>
      <c r="L112" s="17" t="e">
        <f t="shared" si="108"/>
        <v>#N/A</v>
      </c>
      <c r="M112" s="18" t="e">
        <f t="shared" si="109"/>
        <v>#N/A</v>
      </c>
      <c r="N112" s="5" t="e">
        <f>IF(ISBLANK(DataBase_Sistema!V65),#N/A,DataBase_Sistema!V65)</f>
        <v>#N/A</v>
      </c>
      <c r="O112" s="5" t="e">
        <f>IF(ISBLANK(DataBase_Sistema!W65),#N/A,DataBase_Sistema!W65)</f>
        <v>#N/A</v>
      </c>
      <c r="P112" s="5" t="e">
        <f>IF(ISBLANK(DataBase_Sistema!X65),#N/A,DataBase_Sistema!X65)</f>
        <v>#N/A</v>
      </c>
      <c r="Q112" s="5" t="e">
        <f>IF(ISBLANK(DataBase_Sistema!Y65),#N/A,DataBase_Sistema!Y65)</f>
        <v>#N/A</v>
      </c>
      <c r="R112" s="5" t="e">
        <f>IF(ISBLANK(DataBase_Sistema!Z65),#N/A,DataBase_Sistema!Z65)</f>
        <v>#N/A</v>
      </c>
      <c r="S112" s="5" t="e">
        <f>IF(ISBLANK(DataBase_Sistema!AA65),#N/A,DataBase_Sistema!AA65)</f>
        <v>#N/A</v>
      </c>
      <c r="T112" s="5" t="e">
        <f>IF(ISBLANK(DataBase_Sistema!AB65),#N/A,DataBase_Sistema!AB65)</f>
        <v>#N/A</v>
      </c>
      <c r="U112" s="5" t="e">
        <f>IF(ISBLANK(DataBase_Sistema!AG65),#N/A,DataBase_Sistema!AG65)</f>
        <v>#N/A</v>
      </c>
      <c r="V112" s="5"/>
      <c r="W112" s="5" t="e">
        <f>IF(ISBLANK(DataBase_Sistema!AH65),#N/A,DataBase_Sistema!AH65)</f>
        <v>#N/A</v>
      </c>
      <c r="X112" s="5" t="e">
        <f>IF(ISBLANK(DataBase_Sistema!AC65),#N/A,DataBase_Sistema!AC65)</f>
        <v>#N/A</v>
      </c>
      <c r="Y112" s="5" t="e">
        <f>IF(ISBLANK(DataBase_Sistema!AD65),#N/A,DataBase_Sistema!AD65)</f>
        <v>#N/A</v>
      </c>
      <c r="Z112" s="5" t="e">
        <f t="shared" si="110"/>
        <v>#N/A</v>
      </c>
      <c r="AA112" s="5" t="e">
        <f>IF(ISBLANK(DataBase_Sistema!AE65),#N/A,DataBase_Sistema!AE65)</f>
        <v>#N/A</v>
      </c>
      <c r="AB112" s="5" t="e">
        <f>IF(ISBLANK(DataBase_Sistema!AF65),#N/A,DataBase_Sistema!AF65)</f>
        <v>#N/A</v>
      </c>
      <c r="AC112" s="5" t="e">
        <f t="shared" si="111"/>
        <v>#N/A</v>
      </c>
      <c r="AD112" s="19">
        <v>661</v>
      </c>
      <c r="AE112" s="5" t="e">
        <f t="shared" si="112"/>
        <v>#N/A</v>
      </c>
      <c r="AF112" s="19" t="e">
        <f t="shared" si="113"/>
        <v>#N/A</v>
      </c>
      <c r="AG112" s="19">
        <f t="shared" si="116"/>
        <v>832.80000000000007</v>
      </c>
      <c r="AH112" s="5" t="e">
        <f t="shared" si="114"/>
        <v>#N/A</v>
      </c>
      <c r="AI112" s="7" t="e">
        <f t="shared" si="115"/>
        <v>#N/A</v>
      </c>
      <c r="AJ112" s="6" t="e">
        <f>IF(ISBLANK(DataBase_Sistema!AI65),#N/A,DataBase_Sistema!AI65)</f>
        <v>#N/A</v>
      </c>
      <c r="AK112" s="6" t="e">
        <f>IF(ISBLANK(DataBase_Sistema!AJ65),#N/A,DataBase_Sistema!AJ65)</f>
        <v>#N/A</v>
      </c>
      <c r="AL112" s="6" t="e">
        <f>IF(ISBLANK(DataBase_Sistema!AK65),#N/A,DataBase_Sistema!AK65)</f>
        <v>#N/A</v>
      </c>
      <c r="AM112" s="6" t="e">
        <f>IF(ISBLANK(DataBase_Sistema!AL65),#N/A,DataBase_Sistema!AL65)</f>
        <v>#N/A</v>
      </c>
      <c r="AN112" s="2" t="e">
        <f>IF(ISBLANK(DataBase_Sistema!AM65),#N/A,DataBase_Sistema!AM65)</f>
        <v>#N/A</v>
      </c>
      <c r="AO112" s="2" t="e">
        <f>IF(ISBLANK(DataBase_Sistema!AN65),#N/A,DataBase_Sistema!AN65)</f>
        <v>#N/A</v>
      </c>
      <c r="AP112" s="2" t="e">
        <f>IF(ISBLANK(DataBase_Sistema!AO65),#N/A,DataBase_Sistema!AO65)</f>
        <v>#N/A</v>
      </c>
      <c r="AQ112" s="2" t="e">
        <f>IF(ISBLANK(DataBase_Sistema!AP65),#N/A,DataBase_Sistema!AP65)</f>
        <v>#N/A</v>
      </c>
      <c r="AR112" s="11" t="e">
        <f>IF(ISBLANK(DataBase_Sistema!AS65),#N/A,DataBase_Sistema!AS65)</f>
        <v>#N/A</v>
      </c>
      <c r="AS112" s="11" t="e">
        <f>IF(ISBLANK(DataBase_Sistema!AT65),#N/A,DataBase_Sistema!AT65)</f>
        <v>#N/A</v>
      </c>
      <c r="AT112" s="11" t="e">
        <f>IF(ISBLANK(DataBase_Sistema!AU65),#N/A,DataBase_Sistema!AU65)</f>
        <v>#N/A</v>
      </c>
      <c r="AU112" s="11" t="e">
        <f>IF(ISBLANK(DataBase_Sistema!AV65),#N/A,DataBase_Sistema!AV65)</f>
        <v>#N/A</v>
      </c>
      <c r="AV112" s="11" t="e">
        <f>IF(ISBLANK(DataBase_Sistema!AQ65),#N/A,DataBase_Sistema!AQ65)</f>
        <v>#N/A</v>
      </c>
      <c r="AW112" s="11" t="e">
        <f>IF(ISBLANK(DataBase_Sistema!AW65),#N/A,DataBase_Sistema!AW65)</f>
        <v>#N/A</v>
      </c>
      <c r="AX112" s="11" t="s">
        <v>129</v>
      </c>
      <c r="AY112" s="2" t="e">
        <f>IF(ISBLANK(DataBase_Sistema!AX65),#N/A,DataBase_Sistema!AX65)</f>
        <v>#N/A</v>
      </c>
      <c r="AZ112" s="11" t="s">
        <v>129</v>
      </c>
      <c r="BA112" s="11" t="s">
        <v>129</v>
      </c>
      <c r="BB112" s="26"/>
      <c r="BC112" s="9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</row>
    <row r="113" spans="1:71" ht="15" thickBot="1" x14ac:dyDescent="0.4">
      <c r="A113" s="34">
        <v>105</v>
      </c>
      <c r="B113" s="29" t="e">
        <f>IF(ISBLANK(DataBase_Sistema!F66),#N/A,DataBase_Sistema!F66)</f>
        <v>#N/A</v>
      </c>
      <c r="C113" s="1" t="e">
        <f>IF(ISBLANK(DataBase_Sistema!P66),#N/A,DataBase_Sistema!P66)</f>
        <v>#N/A</v>
      </c>
      <c r="D113" s="1" t="e">
        <f>IF(ISBLANK(DataBase_Sistema!Q66),#N/A,DataBase_Sistema!Q66)</f>
        <v>#N/A</v>
      </c>
      <c r="E113" s="1" t="e">
        <f>IF(ISBLANK(DataBase_Sistema!R66),#N/A,DataBase_Sistema!R66)</f>
        <v>#N/A</v>
      </c>
      <c r="F113" s="1" t="e">
        <f>IF(ISBLANK(DataBase_Sistema!S66),#N/A,DataBase_Sistema!S66)</f>
        <v>#N/A</v>
      </c>
      <c r="G113" s="51" t="e">
        <f t="shared" si="105"/>
        <v>#N/A</v>
      </c>
      <c r="H113" s="25" t="e">
        <f t="shared" si="106"/>
        <v>#N/A</v>
      </c>
      <c r="I113" s="10" t="e">
        <f>IF(ISBLANK(DataBase_Sistema!T66),#N/A,DataBase_Sistema!T66)</f>
        <v>#N/A</v>
      </c>
      <c r="J113" s="10" t="e">
        <f>IF(ISBLANK(DataBase_Sistema!U66),#N/A,DataBase_Sistema!U66)</f>
        <v>#N/A</v>
      </c>
      <c r="K113" s="58" t="e">
        <f t="shared" si="107"/>
        <v>#N/A</v>
      </c>
      <c r="L113" s="17" t="e">
        <f t="shared" si="108"/>
        <v>#N/A</v>
      </c>
      <c r="M113" s="18" t="e">
        <f t="shared" si="109"/>
        <v>#N/A</v>
      </c>
      <c r="N113" s="5" t="e">
        <f>IF(ISBLANK(DataBase_Sistema!V66),#N/A,DataBase_Sistema!V66)</f>
        <v>#N/A</v>
      </c>
      <c r="O113" s="5" t="e">
        <f>IF(ISBLANK(DataBase_Sistema!W66),#N/A,DataBase_Sistema!W66)</f>
        <v>#N/A</v>
      </c>
      <c r="P113" s="5" t="e">
        <f>IF(ISBLANK(DataBase_Sistema!X66),#N/A,DataBase_Sistema!X66)</f>
        <v>#N/A</v>
      </c>
      <c r="Q113" s="5" t="e">
        <f>IF(ISBLANK(DataBase_Sistema!Y66),#N/A,DataBase_Sistema!Y66)</f>
        <v>#N/A</v>
      </c>
      <c r="R113" s="5" t="e">
        <f>IF(ISBLANK(DataBase_Sistema!Z66),#N/A,DataBase_Sistema!Z66)</f>
        <v>#N/A</v>
      </c>
      <c r="S113" s="5" t="e">
        <f>IF(ISBLANK(DataBase_Sistema!AA66),#N/A,DataBase_Sistema!AA66)</f>
        <v>#N/A</v>
      </c>
      <c r="T113" s="5" t="e">
        <f>IF(ISBLANK(DataBase_Sistema!AB66),#N/A,DataBase_Sistema!AB66)</f>
        <v>#N/A</v>
      </c>
      <c r="U113" s="5" t="e">
        <f>IF(ISBLANK(DataBase_Sistema!AG66),#N/A,DataBase_Sistema!AG66)</f>
        <v>#N/A</v>
      </c>
      <c r="V113" s="5"/>
      <c r="W113" s="5" t="e">
        <f>IF(ISBLANK(DataBase_Sistema!AH66),#N/A,DataBase_Sistema!AH66)</f>
        <v>#N/A</v>
      </c>
      <c r="X113" s="5" t="e">
        <f>IF(ISBLANK(DataBase_Sistema!AC66),#N/A,DataBase_Sistema!AC66)</f>
        <v>#N/A</v>
      </c>
      <c r="Y113" s="5" t="e">
        <f>IF(ISBLANK(DataBase_Sistema!AD66),#N/A,DataBase_Sistema!AD66)</f>
        <v>#N/A</v>
      </c>
      <c r="Z113" s="5" t="e">
        <f t="shared" si="110"/>
        <v>#N/A</v>
      </c>
      <c r="AA113" s="5" t="e">
        <f>IF(ISBLANK(DataBase_Sistema!AE66),#N/A,DataBase_Sistema!AE66)</f>
        <v>#N/A</v>
      </c>
      <c r="AB113" s="5" t="e">
        <f>IF(ISBLANK(DataBase_Sistema!AF66),#N/A,DataBase_Sistema!AF66)</f>
        <v>#N/A</v>
      </c>
      <c r="AC113" s="5" t="e">
        <f t="shared" si="111"/>
        <v>#N/A</v>
      </c>
      <c r="AD113" s="19">
        <v>662</v>
      </c>
      <c r="AE113" s="5" t="e">
        <f t="shared" si="112"/>
        <v>#N/A</v>
      </c>
      <c r="AF113" s="19" t="e">
        <f t="shared" si="113"/>
        <v>#N/A</v>
      </c>
      <c r="AG113" s="19">
        <f t="shared" si="116"/>
        <v>832.80000000000007</v>
      </c>
      <c r="AH113" s="5" t="e">
        <f t="shared" si="114"/>
        <v>#N/A</v>
      </c>
      <c r="AI113" s="7" t="e">
        <f t="shared" si="115"/>
        <v>#N/A</v>
      </c>
      <c r="AJ113" s="6" t="e">
        <f>IF(ISBLANK(DataBase_Sistema!AI66),#N/A,DataBase_Sistema!AI66)</f>
        <v>#N/A</v>
      </c>
      <c r="AK113" s="6" t="e">
        <f>IF(ISBLANK(DataBase_Sistema!AJ66),#N/A,DataBase_Sistema!AJ66)</f>
        <v>#N/A</v>
      </c>
      <c r="AL113" s="6" t="e">
        <f>IF(ISBLANK(DataBase_Sistema!AK66),#N/A,DataBase_Sistema!AK66)</f>
        <v>#N/A</v>
      </c>
      <c r="AM113" s="6" t="e">
        <f>IF(ISBLANK(DataBase_Sistema!AL66),#N/A,DataBase_Sistema!AL66)</f>
        <v>#N/A</v>
      </c>
      <c r="AN113" s="2" t="e">
        <f>IF(ISBLANK(DataBase_Sistema!AM66),#N/A,DataBase_Sistema!AM66)</f>
        <v>#N/A</v>
      </c>
      <c r="AO113" s="2" t="e">
        <f>IF(ISBLANK(DataBase_Sistema!AN66),#N/A,DataBase_Sistema!AN66)</f>
        <v>#N/A</v>
      </c>
      <c r="AP113" s="2" t="e">
        <f>IF(ISBLANK(DataBase_Sistema!AO66),#N/A,DataBase_Sistema!AO66)</f>
        <v>#N/A</v>
      </c>
      <c r="AQ113" s="2" t="e">
        <f>IF(ISBLANK(DataBase_Sistema!AP66),#N/A,DataBase_Sistema!AP66)</f>
        <v>#N/A</v>
      </c>
      <c r="AR113" s="11" t="e">
        <f>IF(ISBLANK(DataBase_Sistema!AS66),#N/A,DataBase_Sistema!AS66)</f>
        <v>#N/A</v>
      </c>
      <c r="AS113" s="11" t="e">
        <f>IF(ISBLANK(DataBase_Sistema!AT66),#N/A,DataBase_Sistema!AT66)</f>
        <v>#N/A</v>
      </c>
      <c r="AT113" s="11" t="e">
        <f>IF(ISBLANK(DataBase_Sistema!AU66),#N/A,DataBase_Sistema!AU66)</f>
        <v>#N/A</v>
      </c>
      <c r="AU113" s="11" t="e">
        <f>IF(ISBLANK(DataBase_Sistema!AV66),#N/A,DataBase_Sistema!AV66)</f>
        <v>#N/A</v>
      </c>
      <c r="AV113" s="11" t="e">
        <f>IF(ISBLANK(DataBase_Sistema!AQ66),#N/A,DataBase_Sistema!AQ66)</f>
        <v>#N/A</v>
      </c>
      <c r="AW113" s="11" t="e">
        <f>IF(ISBLANK(DataBase_Sistema!AW66),#N/A,DataBase_Sistema!AW66)</f>
        <v>#N/A</v>
      </c>
      <c r="AX113" s="11" t="s">
        <v>129</v>
      </c>
      <c r="AY113" s="2" t="e">
        <f>IF(ISBLANK(DataBase_Sistema!AX66),#N/A,DataBase_Sistema!AX66)</f>
        <v>#N/A</v>
      </c>
      <c r="AZ113" s="11" t="s">
        <v>129</v>
      </c>
      <c r="BA113" s="11" t="s">
        <v>129</v>
      </c>
      <c r="BB113" s="26"/>
      <c r="BC113" s="9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</row>
    <row r="114" spans="1:71" ht="15" thickBot="1" x14ac:dyDescent="0.4">
      <c r="A114" s="34">
        <v>106</v>
      </c>
      <c r="B114" s="29" t="e">
        <f>IF(ISBLANK(DataBase_Sistema!F67),#N/A,DataBase_Sistema!F67)</f>
        <v>#N/A</v>
      </c>
      <c r="C114" s="1" t="e">
        <f>IF(ISBLANK(DataBase_Sistema!P67),#N/A,DataBase_Sistema!P67)</f>
        <v>#N/A</v>
      </c>
      <c r="D114" s="1" t="e">
        <f>IF(ISBLANK(DataBase_Sistema!Q67),#N/A,DataBase_Sistema!Q67)</f>
        <v>#N/A</v>
      </c>
      <c r="E114" s="1" t="e">
        <f>IF(ISBLANK(DataBase_Sistema!R67),#N/A,DataBase_Sistema!R67)</f>
        <v>#N/A</v>
      </c>
      <c r="F114" s="1" t="e">
        <f>IF(ISBLANK(DataBase_Sistema!S67),#N/A,DataBase_Sistema!S67)</f>
        <v>#N/A</v>
      </c>
      <c r="G114" s="51" t="e">
        <f t="shared" si="105"/>
        <v>#N/A</v>
      </c>
      <c r="H114" s="25" t="e">
        <f t="shared" si="106"/>
        <v>#N/A</v>
      </c>
      <c r="I114" s="10" t="e">
        <f>IF(ISBLANK(DataBase_Sistema!T67),#N/A,DataBase_Sistema!T67)</f>
        <v>#N/A</v>
      </c>
      <c r="J114" s="10" t="e">
        <f>IF(ISBLANK(DataBase_Sistema!U67),#N/A,DataBase_Sistema!U67)</f>
        <v>#N/A</v>
      </c>
      <c r="K114" s="58" t="e">
        <f t="shared" si="107"/>
        <v>#N/A</v>
      </c>
      <c r="L114" s="17" t="e">
        <f t="shared" si="108"/>
        <v>#N/A</v>
      </c>
      <c r="M114" s="18" t="e">
        <f t="shared" si="109"/>
        <v>#N/A</v>
      </c>
      <c r="N114" s="5" t="e">
        <f>IF(ISBLANK(DataBase_Sistema!V67),#N/A,DataBase_Sistema!V67)</f>
        <v>#N/A</v>
      </c>
      <c r="O114" s="5" t="e">
        <f>IF(ISBLANK(DataBase_Sistema!W67),#N/A,DataBase_Sistema!W67)</f>
        <v>#N/A</v>
      </c>
      <c r="P114" s="5" t="e">
        <f>IF(ISBLANK(DataBase_Sistema!X67),#N/A,DataBase_Sistema!X67)</f>
        <v>#N/A</v>
      </c>
      <c r="Q114" s="5" t="e">
        <f>IF(ISBLANK(DataBase_Sistema!Y67),#N/A,DataBase_Sistema!Y67)</f>
        <v>#N/A</v>
      </c>
      <c r="R114" s="5" t="e">
        <f>IF(ISBLANK(DataBase_Sistema!Z67),#N/A,DataBase_Sistema!Z67)</f>
        <v>#N/A</v>
      </c>
      <c r="S114" s="5" t="e">
        <f>IF(ISBLANK(DataBase_Sistema!AA67),#N/A,DataBase_Sistema!AA67)</f>
        <v>#N/A</v>
      </c>
      <c r="T114" s="5" t="e">
        <f>IF(ISBLANK(DataBase_Sistema!AB67),#N/A,DataBase_Sistema!AB67)</f>
        <v>#N/A</v>
      </c>
      <c r="U114" s="5" t="e">
        <f>IF(ISBLANK(DataBase_Sistema!AG67),#N/A,DataBase_Sistema!AG67)</f>
        <v>#N/A</v>
      </c>
      <c r="V114" s="5"/>
      <c r="W114" s="5" t="e">
        <f>IF(ISBLANK(DataBase_Sistema!AH67),#N/A,DataBase_Sistema!AH67)</f>
        <v>#N/A</v>
      </c>
      <c r="X114" s="5" t="e">
        <f>IF(ISBLANK(DataBase_Sistema!AC67),#N/A,DataBase_Sistema!AC67)</f>
        <v>#N/A</v>
      </c>
      <c r="Y114" s="5" t="e">
        <f>IF(ISBLANK(DataBase_Sistema!AD67),#N/A,DataBase_Sistema!AD67)</f>
        <v>#N/A</v>
      </c>
      <c r="Z114" s="5" t="e">
        <f t="shared" si="110"/>
        <v>#N/A</v>
      </c>
      <c r="AA114" s="5" t="e">
        <f>IF(ISBLANK(DataBase_Sistema!AE67),#N/A,DataBase_Sistema!AE67)</f>
        <v>#N/A</v>
      </c>
      <c r="AB114" s="5" t="e">
        <f>IF(ISBLANK(DataBase_Sistema!AF67),#N/A,DataBase_Sistema!AF67)</f>
        <v>#N/A</v>
      </c>
      <c r="AC114" s="5" t="e">
        <f t="shared" si="111"/>
        <v>#N/A</v>
      </c>
      <c r="AD114" s="19">
        <v>663</v>
      </c>
      <c r="AE114" s="5" t="e">
        <f t="shared" si="112"/>
        <v>#N/A</v>
      </c>
      <c r="AF114" s="19" t="e">
        <f t="shared" si="113"/>
        <v>#N/A</v>
      </c>
      <c r="AG114" s="19">
        <f t="shared" si="116"/>
        <v>832.80000000000007</v>
      </c>
      <c r="AH114" s="5" t="e">
        <f t="shared" si="114"/>
        <v>#N/A</v>
      </c>
      <c r="AI114" s="7" t="e">
        <f t="shared" si="115"/>
        <v>#N/A</v>
      </c>
      <c r="AJ114" s="6" t="e">
        <f>IF(ISBLANK(DataBase_Sistema!AI67),#N/A,DataBase_Sistema!AI67)</f>
        <v>#N/A</v>
      </c>
      <c r="AK114" s="6" t="e">
        <f>IF(ISBLANK(DataBase_Sistema!AJ67),#N/A,DataBase_Sistema!AJ67)</f>
        <v>#N/A</v>
      </c>
      <c r="AL114" s="6" t="e">
        <f>IF(ISBLANK(DataBase_Sistema!AK67),#N/A,DataBase_Sistema!AK67)</f>
        <v>#N/A</v>
      </c>
      <c r="AM114" s="6" t="e">
        <f>IF(ISBLANK(DataBase_Sistema!AL67),#N/A,DataBase_Sistema!AL67)</f>
        <v>#N/A</v>
      </c>
      <c r="AN114" s="2" t="e">
        <f>IF(ISBLANK(DataBase_Sistema!AM67),#N/A,DataBase_Sistema!AM67)</f>
        <v>#N/A</v>
      </c>
      <c r="AO114" s="2" t="e">
        <f>IF(ISBLANK(DataBase_Sistema!AN67),#N/A,DataBase_Sistema!AN67)</f>
        <v>#N/A</v>
      </c>
      <c r="AP114" s="2" t="e">
        <f>IF(ISBLANK(DataBase_Sistema!AO67),#N/A,DataBase_Sistema!AO67)</f>
        <v>#N/A</v>
      </c>
      <c r="AQ114" s="2" t="e">
        <f>IF(ISBLANK(DataBase_Sistema!AP67),#N/A,DataBase_Sistema!AP67)</f>
        <v>#N/A</v>
      </c>
      <c r="AR114" s="11" t="e">
        <f>IF(ISBLANK(DataBase_Sistema!AS67),#N/A,DataBase_Sistema!AS67)</f>
        <v>#N/A</v>
      </c>
      <c r="AS114" s="11" t="e">
        <f>IF(ISBLANK(DataBase_Sistema!AT67),#N/A,DataBase_Sistema!AT67)</f>
        <v>#N/A</v>
      </c>
      <c r="AT114" s="11" t="e">
        <f>IF(ISBLANK(DataBase_Sistema!AU67),#N/A,DataBase_Sistema!AU67)</f>
        <v>#N/A</v>
      </c>
      <c r="AU114" s="11" t="e">
        <f>IF(ISBLANK(DataBase_Sistema!AV67),#N/A,DataBase_Sistema!AV67)</f>
        <v>#N/A</v>
      </c>
      <c r="AV114" s="11" t="e">
        <f>IF(ISBLANK(DataBase_Sistema!AQ67),#N/A,DataBase_Sistema!AQ67)</f>
        <v>#N/A</v>
      </c>
      <c r="AW114" s="11" t="e">
        <f>IF(ISBLANK(DataBase_Sistema!AW67),#N/A,DataBase_Sistema!AW67)</f>
        <v>#N/A</v>
      </c>
      <c r="AX114" s="11" t="s">
        <v>129</v>
      </c>
      <c r="AY114" s="2" t="e">
        <f>IF(ISBLANK(DataBase_Sistema!AX67),#N/A,DataBase_Sistema!AX67)</f>
        <v>#N/A</v>
      </c>
      <c r="AZ114" s="11" t="s">
        <v>129</v>
      </c>
      <c r="BA114" s="11" t="s">
        <v>129</v>
      </c>
      <c r="BB114" s="26"/>
      <c r="BC114" s="9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</row>
    <row r="115" spans="1:71" ht="15" thickBot="1" x14ac:dyDescent="0.4">
      <c r="A115" s="34">
        <v>107</v>
      </c>
      <c r="B115" s="29" t="e">
        <f>IF(ISBLANK(DataBase_Sistema!F68),#N/A,DataBase_Sistema!F68)</f>
        <v>#N/A</v>
      </c>
      <c r="C115" s="1" t="e">
        <f>IF(ISBLANK(DataBase_Sistema!P68),#N/A,DataBase_Sistema!P68)</f>
        <v>#N/A</v>
      </c>
      <c r="D115" s="1" t="e">
        <f>IF(ISBLANK(DataBase_Sistema!Q68),#N/A,DataBase_Sistema!Q68)</f>
        <v>#N/A</v>
      </c>
      <c r="E115" s="1" t="e">
        <f>IF(ISBLANK(DataBase_Sistema!R68),#N/A,DataBase_Sistema!R68)</f>
        <v>#N/A</v>
      </c>
      <c r="F115" s="1" t="e">
        <f>IF(ISBLANK(DataBase_Sistema!S68),#N/A,DataBase_Sistema!S68)</f>
        <v>#N/A</v>
      </c>
      <c r="G115" s="51" t="e">
        <f t="shared" si="105"/>
        <v>#N/A</v>
      </c>
      <c r="H115" s="25" t="e">
        <f t="shared" si="106"/>
        <v>#N/A</v>
      </c>
      <c r="I115" s="10" t="e">
        <f>IF(ISBLANK(DataBase_Sistema!T68),#N/A,DataBase_Sistema!T68)</f>
        <v>#N/A</v>
      </c>
      <c r="J115" s="10" t="e">
        <f>IF(ISBLANK(DataBase_Sistema!U68),#N/A,DataBase_Sistema!U68)</f>
        <v>#N/A</v>
      </c>
      <c r="K115" s="58" t="e">
        <f t="shared" si="107"/>
        <v>#N/A</v>
      </c>
      <c r="L115" s="17" t="e">
        <f t="shared" si="108"/>
        <v>#N/A</v>
      </c>
      <c r="M115" s="18" t="e">
        <f t="shared" si="109"/>
        <v>#N/A</v>
      </c>
      <c r="N115" s="5" t="e">
        <f>IF(ISBLANK(DataBase_Sistema!V68),#N/A,DataBase_Sistema!V68)</f>
        <v>#N/A</v>
      </c>
      <c r="O115" s="5" t="e">
        <f>IF(ISBLANK(DataBase_Sistema!W68),#N/A,DataBase_Sistema!W68)</f>
        <v>#N/A</v>
      </c>
      <c r="P115" s="5" t="e">
        <f>IF(ISBLANK(DataBase_Sistema!X68),#N/A,DataBase_Sistema!X68)</f>
        <v>#N/A</v>
      </c>
      <c r="Q115" s="5" t="e">
        <f>IF(ISBLANK(DataBase_Sistema!Y68),#N/A,DataBase_Sistema!Y68)</f>
        <v>#N/A</v>
      </c>
      <c r="R115" s="5" t="e">
        <f>IF(ISBLANK(DataBase_Sistema!Z68),#N/A,DataBase_Sistema!Z68)</f>
        <v>#N/A</v>
      </c>
      <c r="S115" s="5" t="e">
        <f>IF(ISBLANK(DataBase_Sistema!AA68),#N/A,DataBase_Sistema!AA68)</f>
        <v>#N/A</v>
      </c>
      <c r="T115" s="5" t="e">
        <f>IF(ISBLANK(DataBase_Sistema!AB68),#N/A,DataBase_Sistema!AB68)</f>
        <v>#N/A</v>
      </c>
      <c r="U115" s="5" t="e">
        <f>IF(ISBLANK(DataBase_Sistema!AG68),#N/A,DataBase_Sistema!AG68)</f>
        <v>#N/A</v>
      </c>
      <c r="V115" s="5"/>
      <c r="W115" s="5" t="e">
        <f>IF(ISBLANK(DataBase_Sistema!AH68),#N/A,DataBase_Sistema!AH68)</f>
        <v>#N/A</v>
      </c>
      <c r="X115" s="5" t="e">
        <f>IF(ISBLANK(DataBase_Sistema!AC68),#N/A,DataBase_Sistema!AC68)</f>
        <v>#N/A</v>
      </c>
      <c r="Y115" s="5" t="e">
        <f>IF(ISBLANK(DataBase_Sistema!AD68),#N/A,DataBase_Sistema!AD68)</f>
        <v>#N/A</v>
      </c>
      <c r="Z115" s="5" t="e">
        <f t="shared" si="110"/>
        <v>#N/A</v>
      </c>
      <c r="AA115" s="5" t="e">
        <f>IF(ISBLANK(DataBase_Sistema!AE68),#N/A,DataBase_Sistema!AE68)</f>
        <v>#N/A</v>
      </c>
      <c r="AB115" s="5" t="e">
        <f>IF(ISBLANK(DataBase_Sistema!AF68),#N/A,DataBase_Sistema!AF68)</f>
        <v>#N/A</v>
      </c>
      <c r="AC115" s="5" t="e">
        <f t="shared" si="111"/>
        <v>#N/A</v>
      </c>
      <c r="AD115" s="19">
        <v>664</v>
      </c>
      <c r="AE115" s="5" t="e">
        <f t="shared" si="112"/>
        <v>#N/A</v>
      </c>
      <c r="AF115" s="19" t="e">
        <f t="shared" si="113"/>
        <v>#N/A</v>
      </c>
      <c r="AG115" s="19">
        <f t="shared" si="116"/>
        <v>832.80000000000007</v>
      </c>
      <c r="AH115" s="5" t="e">
        <f t="shared" si="114"/>
        <v>#N/A</v>
      </c>
      <c r="AI115" s="7" t="e">
        <f t="shared" si="115"/>
        <v>#N/A</v>
      </c>
      <c r="AJ115" s="6" t="e">
        <f>IF(ISBLANK(DataBase_Sistema!AI68),#N/A,DataBase_Sistema!AI68)</f>
        <v>#N/A</v>
      </c>
      <c r="AK115" s="6" t="e">
        <f>IF(ISBLANK(DataBase_Sistema!AJ68),#N/A,DataBase_Sistema!AJ68)</f>
        <v>#N/A</v>
      </c>
      <c r="AL115" s="6" t="e">
        <f>IF(ISBLANK(DataBase_Sistema!AK68),#N/A,DataBase_Sistema!AK68)</f>
        <v>#N/A</v>
      </c>
      <c r="AM115" s="6" t="e">
        <f>IF(ISBLANK(DataBase_Sistema!AL68),#N/A,DataBase_Sistema!AL68)</f>
        <v>#N/A</v>
      </c>
      <c r="AN115" s="2" t="e">
        <f>IF(ISBLANK(DataBase_Sistema!AM68),#N/A,DataBase_Sistema!AM68)</f>
        <v>#N/A</v>
      </c>
      <c r="AO115" s="2" t="e">
        <f>IF(ISBLANK(DataBase_Sistema!AN68),#N/A,DataBase_Sistema!AN68)</f>
        <v>#N/A</v>
      </c>
      <c r="AP115" s="2" t="e">
        <f>IF(ISBLANK(DataBase_Sistema!AO68),#N/A,DataBase_Sistema!AO68)</f>
        <v>#N/A</v>
      </c>
      <c r="AQ115" s="2" t="e">
        <f>IF(ISBLANK(DataBase_Sistema!AP68),#N/A,DataBase_Sistema!AP68)</f>
        <v>#N/A</v>
      </c>
      <c r="AR115" s="11" t="e">
        <f>IF(ISBLANK(DataBase_Sistema!AS68),#N/A,DataBase_Sistema!AS68)</f>
        <v>#N/A</v>
      </c>
      <c r="AS115" s="11" t="e">
        <f>IF(ISBLANK(DataBase_Sistema!AT68),#N/A,DataBase_Sistema!AT68)</f>
        <v>#N/A</v>
      </c>
      <c r="AT115" s="11" t="e">
        <f>IF(ISBLANK(DataBase_Sistema!AU68),#N/A,DataBase_Sistema!AU68)</f>
        <v>#N/A</v>
      </c>
      <c r="AU115" s="11" t="e">
        <f>IF(ISBLANK(DataBase_Sistema!AV68),#N/A,DataBase_Sistema!AV68)</f>
        <v>#N/A</v>
      </c>
      <c r="AV115" s="11" t="e">
        <f>IF(ISBLANK(DataBase_Sistema!AQ68),#N/A,DataBase_Sistema!AQ68)</f>
        <v>#N/A</v>
      </c>
      <c r="AW115" s="11" t="e">
        <f>IF(ISBLANK(DataBase_Sistema!AW68),#N/A,DataBase_Sistema!AW68)</f>
        <v>#N/A</v>
      </c>
      <c r="AX115" s="11" t="s">
        <v>129</v>
      </c>
      <c r="AY115" s="2" t="e">
        <f>IF(ISBLANK(DataBase_Sistema!AX68),#N/A,DataBase_Sistema!AX68)</f>
        <v>#N/A</v>
      </c>
      <c r="AZ115" s="11" t="s">
        <v>129</v>
      </c>
      <c r="BA115" s="11" t="s">
        <v>129</v>
      </c>
      <c r="BB115" s="26"/>
      <c r="BC115" s="9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</row>
    <row r="116" spans="1:71" ht="15" thickBot="1" x14ac:dyDescent="0.4">
      <c r="A116" s="34">
        <v>108</v>
      </c>
      <c r="B116" s="29" t="e">
        <f>IF(ISBLANK(DataBase_Sistema!F69),#N/A,DataBase_Sistema!F69)</f>
        <v>#N/A</v>
      </c>
      <c r="C116" s="1" t="e">
        <f>IF(ISBLANK(DataBase_Sistema!P69),#N/A,DataBase_Sistema!P69)</f>
        <v>#N/A</v>
      </c>
      <c r="D116" s="1" t="e">
        <f>IF(ISBLANK(DataBase_Sistema!Q69),#N/A,DataBase_Sistema!Q69)</f>
        <v>#N/A</v>
      </c>
      <c r="E116" s="1" t="e">
        <f>IF(ISBLANK(DataBase_Sistema!R69),#N/A,DataBase_Sistema!R69)</f>
        <v>#N/A</v>
      </c>
      <c r="F116" s="1" t="e">
        <f>IF(ISBLANK(DataBase_Sistema!S69),#N/A,DataBase_Sistema!S69)</f>
        <v>#N/A</v>
      </c>
      <c r="G116" s="51" t="e">
        <f t="shared" si="105"/>
        <v>#N/A</v>
      </c>
      <c r="H116" s="25" t="e">
        <f t="shared" si="106"/>
        <v>#N/A</v>
      </c>
      <c r="I116" s="10" t="e">
        <f>IF(ISBLANK(DataBase_Sistema!T69),#N/A,DataBase_Sistema!T69)</f>
        <v>#N/A</v>
      </c>
      <c r="J116" s="10" t="e">
        <f>IF(ISBLANK(DataBase_Sistema!U69),#N/A,DataBase_Sistema!U69)</f>
        <v>#N/A</v>
      </c>
      <c r="K116" s="58" t="e">
        <f t="shared" si="107"/>
        <v>#N/A</v>
      </c>
      <c r="L116" s="17" t="e">
        <f t="shared" si="108"/>
        <v>#N/A</v>
      </c>
      <c r="M116" s="18" t="e">
        <f t="shared" si="109"/>
        <v>#N/A</v>
      </c>
      <c r="N116" s="5" t="e">
        <f>IF(ISBLANK(DataBase_Sistema!V69),#N/A,DataBase_Sistema!V69)</f>
        <v>#N/A</v>
      </c>
      <c r="O116" s="5" t="e">
        <f>IF(ISBLANK(DataBase_Sistema!W69),#N/A,DataBase_Sistema!W69)</f>
        <v>#N/A</v>
      </c>
      <c r="P116" s="5" t="e">
        <f>IF(ISBLANK(DataBase_Sistema!X69),#N/A,DataBase_Sistema!X69)</f>
        <v>#N/A</v>
      </c>
      <c r="Q116" s="5" t="e">
        <f>IF(ISBLANK(DataBase_Sistema!Y69),#N/A,DataBase_Sistema!Y69)</f>
        <v>#N/A</v>
      </c>
      <c r="R116" s="5" t="e">
        <f>IF(ISBLANK(DataBase_Sistema!Z69),#N/A,DataBase_Sistema!Z69)</f>
        <v>#N/A</v>
      </c>
      <c r="S116" s="5" t="e">
        <f>IF(ISBLANK(DataBase_Sistema!AA69),#N/A,DataBase_Sistema!AA69)</f>
        <v>#N/A</v>
      </c>
      <c r="T116" s="5" t="e">
        <f>IF(ISBLANK(DataBase_Sistema!AB69),#N/A,DataBase_Sistema!AB69)</f>
        <v>#N/A</v>
      </c>
      <c r="U116" s="5" t="e">
        <f>IF(ISBLANK(DataBase_Sistema!AG69),#N/A,DataBase_Sistema!AG69)</f>
        <v>#N/A</v>
      </c>
      <c r="V116" s="5"/>
      <c r="W116" s="5" t="e">
        <f>IF(ISBLANK(DataBase_Sistema!AH69),#N/A,DataBase_Sistema!AH69)</f>
        <v>#N/A</v>
      </c>
      <c r="X116" s="5" t="e">
        <f>IF(ISBLANK(DataBase_Sistema!AC69),#N/A,DataBase_Sistema!AC69)</f>
        <v>#N/A</v>
      </c>
      <c r="Y116" s="5" t="e">
        <f>IF(ISBLANK(DataBase_Sistema!AD69),#N/A,DataBase_Sistema!AD69)</f>
        <v>#N/A</v>
      </c>
      <c r="Z116" s="5" t="e">
        <f t="shared" si="110"/>
        <v>#N/A</v>
      </c>
      <c r="AA116" s="5" t="e">
        <f>IF(ISBLANK(DataBase_Sistema!AE69),#N/A,DataBase_Sistema!AE69)</f>
        <v>#N/A</v>
      </c>
      <c r="AB116" s="5" t="e">
        <f>IF(ISBLANK(DataBase_Sistema!AF69),#N/A,DataBase_Sistema!AF69)</f>
        <v>#N/A</v>
      </c>
      <c r="AC116" s="5" t="e">
        <f t="shared" si="111"/>
        <v>#N/A</v>
      </c>
      <c r="AD116" s="19">
        <v>665</v>
      </c>
      <c r="AE116" s="5" t="e">
        <f t="shared" si="112"/>
        <v>#N/A</v>
      </c>
      <c r="AF116" s="19" t="e">
        <f t="shared" si="113"/>
        <v>#N/A</v>
      </c>
      <c r="AG116" s="19">
        <f t="shared" si="116"/>
        <v>832.80000000000007</v>
      </c>
      <c r="AH116" s="5" t="e">
        <f t="shared" si="114"/>
        <v>#N/A</v>
      </c>
      <c r="AI116" s="7" t="e">
        <f t="shared" si="115"/>
        <v>#N/A</v>
      </c>
      <c r="AJ116" s="6" t="e">
        <f>IF(ISBLANK(DataBase_Sistema!AI69),#N/A,DataBase_Sistema!AI69)</f>
        <v>#N/A</v>
      </c>
      <c r="AK116" s="6" t="e">
        <f>IF(ISBLANK(DataBase_Sistema!AJ69),#N/A,DataBase_Sistema!AJ69)</f>
        <v>#N/A</v>
      </c>
      <c r="AL116" s="6" t="e">
        <f>IF(ISBLANK(DataBase_Sistema!AK69),#N/A,DataBase_Sistema!AK69)</f>
        <v>#N/A</v>
      </c>
      <c r="AM116" s="6" t="e">
        <f>IF(ISBLANK(DataBase_Sistema!AL69),#N/A,DataBase_Sistema!AL69)</f>
        <v>#N/A</v>
      </c>
      <c r="AN116" s="2" t="e">
        <f>IF(ISBLANK(DataBase_Sistema!AM69),#N/A,DataBase_Sistema!AM69)</f>
        <v>#N/A</v>
      </c>
      <c r="AO116" s="2" t="e">
        <f>IF(ISBLANK(DataBase_Sistema!AN69),#N/A,DataBase_Sistema!AN69)</f>
        <v>#N/A</v>
      </c>
      <c r="AP116" s="2" t="e">
        <f>IF(ISBLANK(DataBase_Sistema!AO69),#N/A,DataBase_Sistema!AO69)</f>
        <v>#N/A</v>
      </c>
      <c r="AQ116" s="2" t="e">
        <f>IF(ISBLANK(DataBase_Sistema!AP69),#N/A,DataBase_Sistema!AP69)</f>
        <v>#N/A</v>
      </c>
      <c r="AR116" s="11" t="e">
        <f>IF(ISBLANK(DataBase_Sistema!AS69),#N/A,DataBase_Sistema!AS69)</f>
        <v>#N/A</v>
      </c>
      <c r="AS116" s="11" t="e">
        <f>IF(ISBLANK(DataBase_Sistema!AT69),#N/A,DataBase_Sistema!AT69)</f>
        <v>#N/A</v>
      </c>
      <c r="AT116" s="11" t="e">
        <f>IF(ISBLANK(DataBase_Sistema!AU69),#N/A,DataBase_Sistema!AU69)</f>
        <v>#N/A</v>
      </c>
      <c r="AU116" s="11" t="e">
        <f>IF(ISBLANK(DataBase_Sistema!AV69),#N/A,DataBase_Sistema!AV69)</f>
        <v>#N/A</v>
      </c>
      <c r="AV116" s="11" t="e">
        <f>IF(ISBLANK(DataBase_Sistema!AQ69),#N/A,DataBase_Sistema!AQ69)</f>
        <v>#N/A</v>
      </c>
      <c r="AW116" s="11" t="e">
        <f>IF(ISBLANK(DataBase_Sistema!AW69),#N/A,DataBase_Sistema!AW69)</f>
        <v>#N/A</v>
      </c>
      <c r="AX116" s="11" t="s">
        <v>129</v>
      </c>
      <c r="AY116" s="2" t="e">
        <f>IF(ISBLANK(DataBase_Sistema!AX69),#N/A,DataBase_Sistema!AX69)</f>
        <v>#N/A</v>
      </c>
      <c r="AZ116" s="11" t="s">
        <v>129</v>
      </c>
      <c r="BA116" s="11" t="s">
        <v>129</v>
      </c>
      <c r="BB116" s="26"/>
      <c r="BC116" s="9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</row>
    <row r="117" spans="1:71" ht="15" thickBot="1" x14ac:dyDescent="0.4">
      <c r="A117" s="34">
        <v>109</v>
      </c>
      <c r="B117" s="29" t="e">
        <f>IF(ISBLANK(DataBase_Sistema!F70),#N/A,DataBase_Sistema!F70)</f>
        <v>#N/A</v>
      </c>
      <c r="C117" s="1" t="e">
        <f>IF(ISBLANK(DataBase_Sistema!P70),#N/A,DataBase_Sistema!P70)</f>
        <v>#N/A</v>
      </c>
      <c r="D117" s="1" t="e">
        <f>IF(ISBLANK(DataBase_Sistema!Q70),#N/A,DataBase_Sistema!Q70)</f>
        <v>#N/A</v>
      </c>
      <c r="E117" s="1" t="e">
        <f>IF(ISBLANK(DataBase_Sistema!R70),#N/A,DataBase_Sistema!R70)</f>
        <v>#N/A</v>
      </c>
      <c r="F117" s="1" t="e">
        <f>IF(ISBLANK(DataBase_Sistema!S70),#N/A,DataBase_Sistema!S70)</f>
        <v>#N/A</v>
      </c>
      <c r="G117" s="51" t="e">
        <f t="shared" si="105"/>
        <v>#N/A</v>
      </c>
      <c r="H117" s="25" t="e">
        <f t="shared" si="106"/>
        <v>#N/A</v>
      </c>
      <c r="I117" s="10" t="e">
        <f>IF(ISBLANK(DataBase_Sistema!T70),#N/A,DataBase_Sistema!T70)</f>
        <v>#N/A</v>
      </c>
      <c r="J117" s="10" t="e">
        <f>IF(ISBLANK(DataBase_Sistema!U70),#N/A,DataBase_Sistema!U70)</f>
        <v>#N/A</v>
      </c>
      <c r="K117" s="58" t="e">
        <f t="shared" si="107"/>
        <v>#N/A</v>
      </c>
      <c r="L117" s="17" t="e">
        <f t="shared" si="108"/>
        <v>#N/A</v>
      </c>
      <c r="M117" s="18" t="e">
        <f t="shared" si="109"/>
        <v>#N/A</v>
      </c>
      <c r="N117" s="5" t="e">
        <f>IF(ISBLANK(DataBase_Sistema!V70),#N/A,DataBase_Sistema!V70)</f>
        <v>#N/A</v>
      </c>
      <c r="O117" s="5" t="e">
        <f>IF(ISBLANK(DataBase_Sistema!W70),#N/A,DataBase_Sistema!W70)</f>
        <v>#N/A</v>
      </c>
      <c r="P117" s="5" t="e">
        <f>IF(ISBLANK(DataBase_Sistema!X70),#N/A,DataBase_Sistema!X70)</f>
        <v>#N/A</v>
      </c>
      <c r="Q117" s="5" t="e">
        <f>IF(ISBLANK(DataBase_Sistema!Y70),#N/A,DataBase_Sistema!Y70)</f>
        <v>#N/A</v>
      </c>
      <c r="R117" s="5" t="e">
        <f>IF(ISBLANK(DataBase_Sistema!Z70),#N/A,DataBase_Sistema!Z70)</f>
        <v>#N/A</v>
      </c>
      <c r="S117" s="5" t="e">
        <f>IF(ISBLANK(DataBase_Sistema!AA70),#N/A,DataBase_Sistema!AA70)</f>
        <v>#N/A</v>
      </c>
      <c r="T117" s="5" t="e">
        <f>IF(ISBLANK(DataBase_Sistema!AB70),#N/A,DataBase_Sistema!AB70)</f>
        <v>#N/A</v>
      </c>
      <c r="U117" s="5" t="e">
        <f>IF(ISBLANK(DataBase_Sistema!AG70),#N/A,DataBase_Sistema!AG70)</f>
        <v>#N/A</v>
      </c>
      <c r="V117" s="5"/>
      <c r="W117" s="5" t="e">
        <f>IF(ISBLANK(DataBase_Sistema!AH70),#N/A,DataBase_Sistema!AH70)</f>
        <v>#N/A</v>
      </c>
      <c r="X117" s="5" t="e">
        <f>IF(ISBLANK(DataBase_Sistema!AC70),#N/A,DataBase_Sistema!AC70)</f>
        <v>#N/A</v>
      </c>
      <c r="Y117" s="5" t="e">
        <f>IF(ISBLANK(DataBase_Sistema!AD70),#N/A,DataBase_Sistema!AD70)</f>
        <v>#N/A</v>
      </c>
      <c r="Z117" s="5" t="e">
        <f t="shared" si="110"/>
        <v>#N/A</v>
      </c>
      <c r="AA117" s="5" t="e">
        <f>IF(ISBLANK(DataBase_Sistema!AE70),#N/A,DataBase_Sistema!AE70)</f>
        <v>#N/A</v>
      </c>
      <c r="AB117" s="5" t="e">
        <f>IF(ISBLANK(DataBase_Sistema!AF70),#N/A,DataBase_Sistema!AF70)</f>
        <v>#N/A</v>
      </c>
      <c r="AC117" s="5" t="e">
        <f t="shared" si="111"/>
        <v>#N/A</v>
      </c>
      <c r="AD117" s="19">
        <v>666</v>
      </c>
      <c r="AE117" s="5" t="e">
        <f t="shared" si="112"/>
        <v>#N/A</v>
      </c>
      <c r="AF117" s="19" t="e">
        <f t="shared" si="113"/>
        <v>#N/A</v>
      </c>
      <c r="AG117" s="19">
        <f t="shared" si="116"/>
        <v>832.80000000000007</v>
      </c>
      <c r="AH117" s="5" t="e">
        <f t="shared" si="114"/>
        <v>#N/A</v>
      </c>
      <c r="AI117" s="7" t="e">
        <f t="shared" si="115"/>
        <v>#N/A</v>
      </c>
      <c r="AJ117" s="6" t="e">
        <f>IF(ISBLANK(DataBase_Sistema!AI70),#N/A,DataBase_Sistema!AI70)</f>
        <v>#N/A</v>
      </c>
      <c r="AK117" s="6" t="e">
        <f>IF(ISBLANK(DataBase_Sistema!AJ70),#N/A,DataBase_Sistema!AJ70)</f>
        <v>#N/A</v>
      </c>
      <c r="AL117" s="6" t="e">
        <f>IF(ISBLANK(DataBase_Sistema!AK70),#N/A,DataBase_Sistema!AK70)</f>
        <v>#N/A</v>
      </c>
      <c r="AM117" s="6" t="e">
        <f>IF(ISBLANK(DataBase_Sistema!AL70),#N/A,DataBase_Sistema!AL70)</f>
        <v>#N/A</v>
      </c>
      <c r="AN117" s="2" t="e">
        <f>IF(ISBLANK(DataBase_Sistema!AM70),#N/A,DataBase_Sistema!AM70)</f>
        <v>#N/A</v>
      </c>
      <c r="AO117" s="2" t="e">
        <f>IF(ISBLANK(DataBase_Sistema!AN70),#N/A,DataBase_Sistema!AN70)</f>
        <v>#N/A</v>
      </c>
      <c r="AP117" s="2" t="e">
        <f>IF(ISBLANK(DataBase_Sistema!AO70),#N/A,DataBase_Sistema!AO70)</f>
        <v>#N/A</v>
      </c>
      <c r="AQ117" s="2" t="e">
        <f>IF(ISBLANK(DataBase_Sistema!AP70),#N/A,DataBase_Sistema!AP70)</f>
        <v>#N/A</v>
      </c>
      <c r="AR117" s="11" t="e">
        <f>IF(ISBLANK(DataBase_Sistema!AS70),#N/A,DataBase_Sistema!AS70)</f>
        <v>#N/A</v>
      </c>
      <c r="AS117" s="11" t="e">
        <f>IF(ISBLANK(DataBase_Sistema!AT70),#N/A,DataBase_Sistema!AT70)</f>
        <v>#N/A</v>
      </c>
      <c r="AT117" s="11" t="e">
        <f>IF(ISBLANK(DataBase_Sistema!AU70),#N/A,DataBase_Sistema!AU70)</f>
        <v>#N/A</v>
      </c>
      <c r="AU117" s="11" t="e">
        <f>IF(ISBLANK(DataBase_Sistema!AV70),#N/A,DataBase_Sistema!AV70)</f>
        <v>#N/A</v>
      </c>
      <c r="AV117" s="11" t="e">
        <f>IF(ISBLANK(DataBase_Sistema!AQ70),#N/A,DataBase_Sistema!AQ70)</f>
        <v>#N/A</v>
      </c>
      <c r="AW117" s="11" t="e">
        <f>IF(ISBLANK(DataBase_Sistema!AW70),#N/A,DataBase_Sistema!AW70)</f>
        <v>#N/A</v>
      </c>
      <c r="AX117" s="11" t="s">
        <v>129</v>
      </c>
      <c r="AY117" s="2" t="e">
        <f>IF(ISBLANK(DataBase_Sistema!AX70),#N/A,DataBase_Sistema!AX70)</f>
        <v>#N/A</v>
      </c>
      <c r="AZ117" s="11" t="s">
        <v>129</v>
      </c>
      <c r="BA117" s="11" t="s">
        <v>129</v>
      </c>
      <c r="BB117" s="26"/>
      <c r="BC117" s="9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</row>
    <row r="118" spans="1:71" ht="15" thickBot="1" x14ac:dyDescent="0.4">
      <c r="A118" s="34">
        <v>110</v>
      </c>
      <c r="B118" s="29" t="e">
        <f>IF(ISBLANK(DataBase_Sistema!F71),#N/A,DataBase_Sistema!F71)</f>
        <v>#N/A</v>
      </c>
      <c r="C118" s="1" t="e">
        <f>IF(ISBLANK(DataBase_Sistema!P71),#N/A,DataBase_Sistema!P71)</f>
        <v>#N/A</v>
      </c>
      <c r="D118" s="1" t="e">
        <f>IF(ISBLANK(DataBase_Sistema!Q71),#N/A,DataBase_Sistema!Q71)</f>
        <v>#N/A</v>
      </c>
      <c r="E118" s="1" t="e">
        <f>IF(ISBLANK(DataBase_Sistema!R71),#N/A,DataBase_Sistema!R71)</f>
        <v>#N/A</v>
      </c>
      <c r="F118" s="1" t="e">
        <f>IF(ISBLANK(DataBase_Sistema!S71),#N/A,DataBase_Sistema!S71)</f>
        <v>#N/A</v>
      </c>
      <c r="G118" s="51" t="e">
        <f t="shared" si="105"/>
        <v>#N/A</v>
      </c>
      <c r="H118" s="25" t="e">
        <f t="shared" si="106"/>
        <v>#N/A</v>
      </c>
      <c r="I118" s="10" t="e">
        <f>IF(ISBLANK(DataBase_Sistema!T71),#N/A,DataBase_Sistema!T71)</f>
        <v>#N/A</v>
      </c>
      <c r="J118" s="10" t="e">
        <f>IF(ISBLANK(DataBase_Sistema!U71),#N/A,DataBase_Sistema!U71)</f>
        <v>#N/A</v>
      </c>
      <c r="K118" s="58" t="e">
        <f t="shared" si="107"/>
        <v>#N/A</v>
      </c>
      <c r="L118" s="17" t="e">
        <f t="shared" si="108"/>
        <v>#N/A</v>
      </c>
      <c r="M118" s="18" t="e">
        <f t="shared" si="109"/>
        <v>#N/A</v>
      </c>
      <c r="N118" s="5" t="e">
        <f>IF(ISBLANK(DataBase_Sistema!V71),#N/A,DataBase_Sistema!V71)</f>
        <v>#N/A</v>
      </c>
      <c r="O118" s="5" t="e">
        <f>IF(ISBLANK(DataBase_Sistema!W71),#N/A,DataBase_Sistema!W71)</f>
        <v>#N/A</v>
      </c>
      <c r="P118" s="5" t="e">
        <f>IF(ISBLANK(DataBase_Sistema!X71),#N/A,DataBase_Sistema!X71)</f>
        <v>#N/A</v>
      </c>
      <c r="Q118" s="5" t="e">
        <f>IF(ISBLANK(DataBase_Sistema!Y71),#N/A,DataBase_Sistema!Y71)</f>
        <v>#N/A</v>
      </c>
      <c r="R118" s="5" t="e">
        <f>IF(ISBLANK(DataBase_Sistema!Z71),#N/A,DataBase_Sistema!Z71)</f>
        <v>#N/A</v>
      </c>
      <c r="S118" s="5" t="e">
        <f>IF(ISBLANK(DataBase_Sistema!AA71),#N/A,DataBase_Sistema!AA71)</f>
        <v>#N/A</v>
      </c>
      <c r="T118" s="5" t="e">
        <f>IF(ISBLANK(DataBase_Sistema!AB71),#N/A,DataBase_Sistema!AB71)</f>
        <v>#N/A</v>
      </c>
      <c r="U118" s="5" t="e">
        <f>IF(ISBLANK(DataBase_Sistema!AG71),#N/A,DataBase_Sistema!AG71)</f>
        <v>#N/A</v>
      </c>
      <c r="V118" s="5"/>
      <c r="W118" s="5" t="e">
        <f>IF(ISBLANK(DataBase_Sistema!AH71),#N/A,DataBase_Sistema!AH71)</f>
        <v>#N/A</v>
      </c>
      <c r="X118" s="5" t="e">
        <f>IF(ISBLANK(DataBase_Sistema!AC71),#N/A,DataBase_Sistema!AC71)</f>
        <v>#N/A</v>
      </c>
      <c r="Y118" s="5" t="e">
        <f>IF(ISBLANK(DataBase_Sistema!AD71),#N/A,DataBase_Sistema!AD71)</f>
        <v>#N/A</v>
      </c>
      <c r="Z118" s="5" t="e">
        <f t="shared" si="110"/>
        <v>#N/A</v>
      </c>
      <c r="AA118" s="5" t="e">
        <f>IF(ISBLANK(DataBase_Sistema!AE71),#N/A,DataBase_Sistema!AE71)</f>
        <v>#N/A</v>
      </c>
      <c r="AB118" s="5" t="e">
        <f>IF(ISBLANK(DataBase_Sistema!AF71),#N/A,DataBase_Sistema!AF71)</f>
        <v>#N/A</v>
      </c>
      <c r="AC118" s="5" t="e">
        <f t="shared" si="111"/>
        <v>#N/A</v>
      </c>
      <c r="AD118" s="19">
        <v>667</v>
      </c>
      <c r="AE118" s="5" t="e">
        <f t="shared" si="112"/>
        <v>#N/A</v>
      </c>
      <c r="AF118" s="19" t="e">
        <f t="shared" si="113"/>
        <v>#N/A</v>
      </c>
      <c r="AG118" s="19">
        <f t="shared" si="116"/>
        <v>832.80000000000007</v>
      </c>
      <c r="AH118" s="5" t="e">
        <f t="shared" si="114"/>
        <v>#N/A</v>
      </c>
      <c r="AI118" s="7" t="e">
        <f t="shared" si="115"/>
        <v>#N/A</v>
      </c>
      <c r="AJ118" s="6" t="e">
        <f>IF(ISBLANK(DataBase_Sistema!AI71),#N/A,DataBase_Sistema!AI71)</f>
        <v>#N/A</v>
      </c>
      <c r="AK118" s="6" t="e">
        <f>IF(ISBLANK(DataBase_Sistema!AJ71),#N/A,DataBase_Sistema!AJ71)</f>
        <v>#N/A</v>
      </c>
      <c r="AL118" s="6" t="e">
        <f>IF(ISBLANK(DataBase_Sistema!AK71),#N/A,DataBase_Sistema!AK71)</f>
        <v>#N/A</v>
      </c>
      <c r="AM118" s="6" t="e">
        <f>IF(ISBLANK(DataBase_Sistema!AL71),#N/A,DataBase_Sistema!AL71)</f>
        <v>#N/A</v>
      </c>
      <c r="AN118" s="2" t="e">
        <f>IF(ISBLANK(DataBase_Sistema!AM71),#N/A,DataBase_Sistema!AM71)</f>
        <v>#N/A</v>
      </c>
      <c r="AO118" s="2" t="e">
        <f>IF(ISBLANK(DataBase_Sistema!AN71),#N/A,DataBase_Sistema!AN71)</f>
        <v>#N/A</v>
      </c>
      <c r="AP118" s="2" t="e">
        <f>IF(ISBLANK(DataBase_Sistema!AO71),#N/A,DataBase_Sistema!AO71)</f>
        <v>#N/A</v>
      </c>
      <c r="AQ118" s="2" t="e">
        <f>IF(ISBLANK(DataBase_Sistema!AP71),#N/A,DataBase_Sistema!AP71)</f>
        <v>#N/A</v>
      </c>
      <c r="AR118" s="11" t="e">
        <f>IF(ISBLANK(DataBase_Sistema!AS71),#N/A,DataBase_Sistema!AS71)</f>
        <v>#N/A</v>
      </c>
      <c r="AS118" s="11" t="e">
        <f>IF(ISBLANK(DataBase_Sistema!AT71),#N/A,DataBase_Sistema!AT71)</f>
        <v>#N/A</v>
      </c>
      <c r="AT118" s="11" t="e">
        <f>IF(ISBLANK(DataBase_Sistema!AU71),#N/A,DataBase_Sistema!AU71)</f>
        <v>#N/A</v>
      </c>
      <c r="AU118" s="11" t="e">
        <f>IF(ISBLANK(DataBase_Sistema!AV71),#N/A,DataBase_Sistema!AV71)</f>
        <v>#N/A</v>
      </c>
      <c r="AV118" s="11" t="e">
        <f>IF(ISBLANK(DataBase_Sistema!AQ71),#N/A,DataBase_Sistema!AQ71)</f>
        <v>#N/A</v>
      </c>
      <c r="AW118" s="11" t="e">
        <f>IF(ISBLANK(DataBase_Sistema!AW71),#N/A,DataBase_Sistema!AW71)</f>
        <v>#N/A</v>
      </c>
      <c r="AX118" s="11" t="s">
        <v>129</v>
      </c>
      <c r="AY118" s="2" t="e">
        <f>IF(ISBLANK(DataBase_Sistema!AX71),#N/A,DataBase_Sistema!AX71)</f>
        <v>#N/A</v>
      </c>
      <c r="AZ118" s="11" t="s">
        <v>129</v>
      </c>
      <c r="BA118" s="11" t="s">
        <v>129</v>
      </c>
      <c r="BB118" s="26"/>
      <c r="BC118" s="9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</row>
    <row r="119" spans="1:71" ht="15" thickBot="1" x14ac:dyDescent="0.4">
      <c r="A119" s="34">
        <v>111</v>
      </c>
      <c r="B119" s="29" t="e">
        <f>IF(ISBLANK(DataBase_Sistema!F72),#N/A,DataBase_Sistema!F72)</f>
        <v>#N/A</v>
      </c>
      <c r="C119" s="1" t="e">
        <f>IF(ISBLANK(DataBase_Sistema!P72),#N/A,DataBase_Sistema!P72)</f>
        <v>#N/A</v>
      </c>
      <c r="D119" s="1" t="e">
        <f>IF(ISBLANK(DataBase_Sistema!Q72),#N/A,DataBase_Sistema!Q72)</f>
        <v>#N/A</v>
      </c>
      <c r="E119" s="1" t="e">
        <f>IF(ISBLANK(DataBase_Sistema!R72),#N/A,DataBase_Sistema!R72)</f>
        <v>#N/A</v>
      </c>
      <c r="F119" s="1" t="e">
        <f>IF(ISBLANK(DataBase_Sistema!S72),#N/A,DataBase_Sistema!S72)</f>
        <v>#N/A</v>
      </c>
      <c r="G119" s="51" t="e">
        <f t="shared" si="105"/>
        <v>#N/A</v>
      </c>
      <c r="H119" s="25" t="e">
        <f t="shared" si="106"/>
        <v>#N/A</v>
      </c>
      <c r="I119" s="10" t="e">
        <f>IF(ISBLANK(DataBase_Sistema!T72),#N/A,DataBase_Sistema!T72)</f>
        <v>#N/A</v>
      </c>
      <c r="J119" s="10" t="e">
        <f>IF(ISBLANK(DataBase_Sistema!U72),#N/A,DataBase_Sistema!U72)</f>
        <v>#N/A</v>
      </c>
      <c r="K119" s="58" t="e">
        <f t="shared" si="107"/>
        <v>#N/A</v>
      </c>
      <c r="L119" s="17" t="e">
        <f t="shared" si="108"/>
        <v>#N/A</v>
      </c>
      <c r="M119" s="18" t="e">
        <f t="shared" si="109"/>
        <v>#N/A</v>
      </c>
      <c r="N119" s="5" t="e">
        <f>IF(ISBLANK(DataBase_Sistema!V72),#N/A,DataBase_Sistema!V72)</f>
        <v>#N/A</v>
      </c>
      <c r="O119" s="5" t="e">
        <f>IF(ISBLANK(DataBase_Sistema!W72),#N/A,DataBase_Sistema!W72)</f>
        <v>#N/A</v>
      </c>
      <c r="P119" s="5" t="e">
        <f>IF(ISBLANK(DataBase_Sistema!X72),#N/A,DataBase_Sistema!X72)</f>
        <v>#N/A</v>
      </c>
      <c r="Q119" s="5" t="e">
        <f>IF(ISBLANK(DataBase_Sistema!Y72),#N/A,DataBase_Sistema!Y72)</f>
        <v>#N/A</v>
      </c>
      <c r="R119" s="5" t="e">
        <f>IF(ISBLANK(DataBase_Sistema!Z72),#N/A,DataBase_Sistema!Z72)</f>
        <v>#N/A</v>
      </c>
      <c r="S119" s="5" t="e">
        <f>IF(ISBLANK(DataBase_Sistema!AA72),#N/A,DataBase_Sistema!AA72)</f>
        <v>#N/A</v>
      </c>
      <c r="T119" s="5" t="e">
        <f>IF(ISBLANK(DataBase_Sistema!AB72),#N/A,DataBase_Sistema!AB72)</f>
        <v>#N/A</v>
      </c>
      <c r="U119" s="5" t="e">
        <f>IF(ISBLANK(DataBase_Sistema!AG72),#N/A,DataBase_Sistema!AG72)</f>
        <v>#N/A</v>
      </c>
      <c r="V119" s="5"/>
      <c r="W119" s="5" t="e">
        <f>IF(ISBLANK(DataBase_Sistema!AH72),#N/A,DataBase_Sistema!AH72)</f>
        <v>#N/A</v>
      </c>
      <c r="X119" s="5" t="e">
        <f>IF(ISBLANK(DataBase_Sistema!AC72),#N/A,DataBase_Sistema!AC72)</f>
        <v>#N/A</v>
      </c>
      <c r="Y119" s="5" t="e">
        <f>IF(ISBLANK(DataBase_Sistema!AD72),#N/A,DataBase_Sistema!AD72)</f>
        <v>#N/A</v>
      </c>
      <c r="Z119" s="5" t="e">
        <f t="shared" si="110"/>
        <v>#N/A</v>
      </c>
      <c r="AA119" s="5" t="e">
        <f>IF(ISBLANK(DataBase_Sistema!AE72),#N/A,DataBase_Sistema!AE72)</f>
        <v>#N/A</v>
      </c>
      <c r="AB119" s="5" t="e">
        <f>IF(ISBLANK(DataBase_Sistema!AF72),#N/A,DataBase_Sistema!AF72)</f>
        <v>#N/A</v>
      </c>
      <c r="AC119" s="5" t="e">
        <f t="shared" si="111"/>
        <v>#N/A</v>
      </c>
      <c r="AD119" s="19">
        <v>668</v>
      </c>
      <c r="AE119" s="5" t="e">
        <f t="shared" si="112"/>
        <v>#N/A</v>
      </c>
      <c r="AF119" s="19" t="e">
        <f t="shared" si="113"/>
        <v>#N/A</v>
      </c>
      <c r="AG119" s="19">
        <f t="shared" si="116"/>
        <v>832.80000000000007</v>
      </c>
      <c r="AH119" s="5" t="e">
        <f t="shared" si="114"/>
        <v>#N/A</v>
      </c>
      <c r="AI119" s="7" t="e">
        <f t="shared" si="115"/>
        <v>#N/A</v>
      </c>
      <c r="AJ119" s="6" t="e">
        <f>IF(ISBLANK(DataBase_Sistema!AI72),#N/A,DataBase_Sistema!AI72)</f>
        <v>#N/A</v>
      </c>
      <c r="AK119" s="6" t="e">
        <f>IF(ISBLANK(DataBase_Sistema!AJ72),#N/A,DataBase_Sistema!AJ72)</f>
        <v>#N/A</v>
      </c>
      <c r="AL119" s="6" t="e">
        <f>IF(ISBLANK(DataBase_Sistema!AK72),#N/A,DataBase_Sistema!AK72)</f>
        <v>#N/A</v>
      </c>
      <c r="AM119" s="6" t="e">
        <f>IF(ISBLANK(DataBase_Sistema!AL72),#N/A,DataBase_Sistema!AL72)</f>
        <v>#N/A</v>
      </c>
      <c r="AN119" s="2" t="e">
        <f>IF(ISBLANK(DataBase_Sistema!AM72),#N/A,DataBase_Sistema!AM72)</f>
        <v>#N/A</v>
      </c>
      <c r="AO119" s="2" t="e">
        <f>IF(ISBLANK(DataBase_Sistema!AN72),#N/A,DataBase_Sistema!AN72)</f>
        <v>#N/A</v>
      </c>
      <c r="AP119" s="2" t="e">
        <f>IF(ISBLANK(DataBase_Sistema!AO72),#N/A,DataBase_Sistema!AO72)</f>
        <v>#N/A</v>
      </c>
      <c r="AQ119" s="2" t="e">
        <f>IF(ISBLANK(DataBase_Sistema!AP72),#N/A,DataBase_Sistema!AP72)</f>
        <v>#N/A</v>
      </c>
      <c r="AR119" s="11" t="e">
        <f>IF(ISBLANK(DataBase_Sistema!AS72),#N/A,DataBase_Sistema!AS72)</f>
        <v>#N/A</v>
      </c>
      <c r="AS119" s="11" t="e">
        <f>IF(ISBLANK(DataBase_Sistema!AT72),#N/A,DataBase_Sistema!AT72)</f>
        <v>#N/A</v>
      </c>
      <c r="AT119" s="11" t="e">
        <f>IF(ISBLANK(DataBase_Sistema!AU72),#N/A,DataBase_Sistema!AU72)</f>
        <v>#N/A</v>
      </c>
      <c r="AU119" s="11" t="e">
        <f>IF(ISBLANK(DataBase_Sistema!AV72),#N/A,DataBase_Sistema!AV72)</f>
        <v>#N/A</v>
      </c>
      <c r="AV119" s="11" t="e">
        <f>IF(ISBLANK(DataBase_Sistema!AQ72),#N/A,DataBase_Sistema!AQ72)</f>
        <v>#N/A</v>
      </c>
      <c r="AW119" s="11" t="e">
        <f>IF(ISBLANK(DataBase_Sistema!AW72),#N/A,DataBase_Sistema!AW72)</f>
        <v>#N/A</v>
      </c>
      <c r="AX119" s="11" t="s">
        <v>129</v>
      </c>
      <c r="AY119" s="2" t="e">
        <f>IF(ISBLANK(DataBase_Sistema!AX72),#N/A,DataBase_Sistema!AX72)</f>
        <v>#N/A</v>
      </c>
      <c r="AZ119" s="11" t="s">
        <v>129</v>
      </c>
      <c r="BA119" s="11" t="s">
        <v>129</v>
      </c>
      <c r="BB119" s="26"/>
      <c r="BC119" s="9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</row>
    <row r="120" spans="1:71" ht="15" thickBot="1" x14ac:dyDescent="0.4">
      <c r="A120" s="34">
        <v>112</v>
      </c>
      <c r="B120" s="29" t="e">
        <f>IF(ISBLANK(DataBase_Sistema!F73),#N/A,DataBase_Sistema!F73)</f>
        <v>#N/A</v>
      </c>
      <c r="C120" s="1" t="e">
        <f>IF(ISBLANK(DataBase_Sistema!P73),#N/A,DataBase_Sistema!P73)</f>
        <v>#N/A</v>
      </c>
      <c r="D120" s="1" t="e">
        <f>IF(ISBLANK(DataBase_Sistema!Q73),#N/A,DataBase_Sistema!Q73)</f>
        <v>#N/A</v>
      </c>
      <c r="E120" s="1" t="e">
        <f>IF(ISBLANK(DataBase_Sistema!R73),#N/A,DataBase_Sistema!R73)</f>
        <v>#N/A</v>
      </c>
      <c r="F120" s="1" t="e">
        <f>IF(ISBLANK(DataBase_Sistema!S73),#N/A,DataBase_Sistema!S73)</f>
        <v>#N/A</v>
      </c>
      <c r="G120" s="51" t="e">
        <f t="shared" si="105"/>
        <v>#N/A</v>
      </c>
      <c r="H120" s="25" t="e">
        <f t="shared" si="106"/>
        <v>#N/A</v>
      </c>
      <c r="I120" s="10" t="e">
        <f>IF(ISBLANK(DataBase_Sistema!T73),#N/A,DataBase_Sistema!T73)</f>
        <v>#N/A</v>
      </c>
      <c r="J120" s="10" t="e">
        <f>IF(ISBLANK(DataBase_Sistema!U73),#N/A,DataBase_Sistema!U73)</f>
        <v>#N/A</v>
      </c>
      <c r="K120" s="58" t="e">
        <f t="shared" si="107"/>
        <v>#N/A</v>
      </c>
      <c r="L120" s="17" t="e">
        <f t="shared" si="108"/>
        <v>#N/A</v>
      </c>
      <c r="M120" s="18" t="e">
        <f t="shared" si="109"/>
        <v>#N/A</v>
      </c>
      <c r="N120" s="5" t="e">
        <f>IF(ISBLANK(DataBase_Sistema!V73),#N/A,DataBase_Sistema!V73)</f>
        <v>#N/A</v>
      </c>
      <c r="O120" s="5" t="e">
        <f>IF(ISBLANK(DataBase_Sistema!W73),#N/A,DataBase_Sistema!W73)</f>
        <v>#N/A</v>
      </c>
      <c r="P120" s="5" t="e">
        <f>IF(ISBLANK(DataBase_Sistema!X73),#N/A,DataBase_Sistema!X73)</f>
        <v>#N/A</v>
      </c>
      <c r="Q120" s="5" t="e">
        <f>IF(ISBLANK(DataBase_Sistema!Y73),#N/A,DataBase_Sistema!Y73)</f>
        <v>#N/A</v>
      </c>
      <c r="R120" s="5" t="e">
        <f>IF(ISBLANK(DataBase_Sistema!Z73),#N/A,DataBase_Sistema!Z73)</f>
        <v>#N/A</v>
      </c>
      <c r="S120" s="5" t="e">
        <f>IF(ISBLANK(DataBase_Sistema!AA73),#N/A,DataBase_Sistema!AA73)</f>
        <v>#N/A</v>
      </c>
      <c r="T120" s="5" t="e">
        <f>IF(ISBLANK(DataBase_Sistema!AB73),#N/A,DataBase_Sistema!AB73)</f>
        <v>#N/A</v>
      </c>
      <c r="U120" s="5" t="e">
        <f>IF(ISBLANK(DataBase_Sistema!AG73),#N/A,DataBase_Sistema!AG73)</f>
        <v>#N/A</v>
      </c>
      <c r="V120" s="5"/>
      <c r="W120" s="5" t="e">
        <f>IF(ISBLANK(DataBase_Sistema!AH73),#N/A,DataBase_Sistema!AH73)</f>
        <v>#N/A</v>
      </c>
      <c r="X120" s="5" t="e">
        <f>IF(ISBLANK(DataBase_Sistema!AC73),#N/A,DataBase_Sistema!AC73)</f>
        <v>#N/A</v>
      </c>
      <c r="Y120" s="5" t="e">
        <f>IF(ISBLANK(DataBase_Sistema!AD73),#N/A,DataBase_Sistema!AD73)</f>
        <v>#N/A</v>
      </c>
      <c r="Z120" s="5" t="e">
        <f t="shared" si="110"/>
        <v>#N/A</v>
      </c>
      <c r="AA120" s="5" t="e">
        <f>IF(ISBLANK(DataBase_Sistema!AE73),#N/A,DataBase_Sistema!AE73)</f>
        <v>#N/A</v>
      </c>
      <c r="AB120" s="5" t="e">
        <f>IF(ISBLANK(DataBase_Sistema!AF73),#N/A,DataBase_Sistema!AF73)</f>
        <v>#N/A</v>
      </c>
      <c r="AC120" s="5" t="e">
        <f t="shared" si="111"/>
        <v>#N/A</v>
      </c>
      <c r="AD120" s="19">
        <v>669</v>
      </c>
      <c r="AE120" s="5" t="e">
        <f t="shared" si="112"/>
        <v>#N/A</v>
      </c>
      <c r="AF120" s="19" t="e">
        <f t="shared" si="113"/>
        <v>#N/A</v>
      </c>
      <c r="AG120" s="19">
        <f t="shared" si="116"/>
        <v>832.80000000000007</v>
      </c>
      <c r="AH120" s="5" t="e">
        <f t="shared" si="114"/>
        <v>#N/A</v>
      </c>
      <c r="AI120" s="7" t="e">
        <f t="shared" si="115"/>
        <v>#N/A</v>
      </c>
      <c r="AJ120" s="6" t="e">
        <f>IF(ISBLANK(DataBase_Sistema!AI73),#N/A,DataBase_Sistema!AI73)</f>
        <v>#N/A</v>
      </c>
      <c r="AK120" s="6" t="e">
        <f>IF(ISBLANK(DataBase_Sistema!AJ73),#N/A,DataBase_Sistema!AJ73)</f>
        <v>#N/A</v>
      </c>
      <c r="AL120" s="6" t="e">
        <f>IF(ISBLANK(DataBase_Sistema!AK73),#N/A,DataBase_Sistema!AK73)</f>
        <v>#N/A</v>
      </c>
      <c r="AM120" s="6" t="e">
        <f>IF(ISBLANK(DataBase_Sistema!AL73),#N/A,DataBase_Sistema!AL73)</f>
        <v>#N/A</v>
      </c>
      <c r="AN120" s="2" t="e">
        <f>IF(ISBLANK(DataBase_Sistema!AM73),#N/A,DataBase_Sistema!AM73)</f>
        <v>#N/A</v>
      </c>
      <c r="AO120" s="2" t="e">
        <f>IF(ISBLANK(DataBase_Sistema!AN73),#N/A,DataBase_Sistema!AN73)</f>
        <v>#N/A</v>
      </c>
      <c r="AP120" s="2" t="e">
        <f>IF(ISBLANK(DataBase_Sistema!AO73),#N/A,DataBase_Sistema!AO73)</f>
        <v>#N/A</v>
      </c>
      <c r="AQ120" s="2" t="e">
        <f>IF(ISBLANK(DataBase_Sistema!AP73),#N/A,DataBase_Sistema!AP73)</f>
        <v>#N/A</v>
      </c>
      <c r="AR120" s="11" t="e">
        <f>IF(ISBLANK(DataBase_Sistema!AS73),#N/A,DataBase_Sistema!AS73)</f>
        <v>#N/A</v>
      </c>
      <c r="AS120" s="11" t="e">
        <f>IF(ISBLANK(DataBase_Sistema!AT73),#N/A,DataBase_Sistema!AT73)</f>
        <v>#N/A</v>
      </c>
      <c r="AT120" s="11" t="e">
        <f>IF(ISBLANK(DataBase_Sistema!AU73),#N/A,DataBase_Sistema!AU73)</f>
        <v>#N/A</v>
      </c>
      <c r="AU120" s="11" t="e">
        <f>IF(ISBLANK(DataBase_Sistema!AV73),#N/A,DataBase_Sistema!AV73)</f>
        <v>#N/A</v>
      </c>
      <c r="AV120" s="11" t="e">
        <f>IF(ISBLANK(DataBase_Sistema!AQ73),#N/A,DataBase_Sistema!AQ73)</f>
        <v>#N/A</v>
      </c>
      <c r="AW120" s="11" t="e">
        <f>IF(ISBLANK(DataBase_Sistema!AW73),#N/A,DataBase_Sistema!AW73)</f>
        <v>#N/A</v>
      </c>
      <c r="AX120" s="11" t="s">
        <v>129</v>
      </c>
      <c r="AY120" s="2" t="e">
        <f>IF(ISBLANK(DataBase_Sistema!AX73),#N/A,DataBase_Sistema!AX73)</f>
        <v>#N/A</v>
      </c>
      <c r="AZ120" s="11" t="s">
        <v>129</v>
      </c>
      <c r="BA120" s="11" t="s">
        <v>129</v>
      </c>
      <c r="BB120" s="26"/>
      <c r="BC120" s="9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</row>
    <row r="121" spans="1:71" ht="15" thickBot="1" x14ac:dyDescent="0.4">
      <c r="A121" s="34">
        <v>113</v>
      </c>
      <c r="B121" s="29" t="e">
        <f>IF(ISBLANK(DataBase_Sistema!F74),#N/A,DataBase_Sistema!F74)</f>
        <v>#N/A</v>
      </c>
      <c r="C121" s="1" t="e">
        <f>IF(ISBLANK(DataBase_Sistema!P74),#N/A,DataBase_Sistema!P74)</f>
        <v>#N/A</v>
      </c>
      <c r="D121" s="1" t="e">
        <f>IF(ISBLANK(DataBase_Sistema!Q74),#N/A,DataBase_Sistema!Q74)</f>
        <v>#N/A</v>
      </c>
      <c r="E121" s="1" t="e">
        <f>IF(ISBLANK(DataBase_Sistema!R74),#N/A,DataBase_Sistema!R74)</f>
        <v>#N/A</v>
      </c>
      <c r="F121" s="1" t="e">
        <f>IF(ISBLANK(DataBase_Sistema!S74),#N/A,DataBase_Sistema!S74)</f>
        <v>#N/A</v>
      </c>
      <c r="G121" s="51" t="e">
        <f t="shared" si="105"/>
        <v>#N/A</v>
      </c>
      <c r="H121" s="25" t="e">
        <f t="shared" si="106"/>
        <v>#N/A</v>
      </c>
      <c r="I121" s="10" t="e">
        <f>IF(ISBLANK(DataBase_Sistema!T74),#N/A,DataBase_Sistema!T74)</f>
        <v>#N/A</v>
      </c>
      <c r="J121" s="10" t="e">
        <f>IF(ISBLANK(DataBase_Sistema!U74),#N/A,DataBase_Sistema!U74)</f>
        <v>#N/A</v>
      </c>
      <c r="K121" s="58" t="e">
        <f t="shared" si="107"/>
        <v>#N/A</v>
      </c>
      <c r="L121" s="17" t="e">
        <f t="shared" si="108"/>
        <v>#N/A</v>
      </c>
      <c r="M121" s="18" t="e">
        <f t="shared" si="109"/>
        <v>#N/A</v>
      </c>
      <c r="N121" s="5" t="e">
        <f>IF(ISBLANK(DataBase_Sistema!V74),#N/A,DataBase_Sistema!V74)</f>
        <v>#N/A</v>
      </c>
      <c r="O121" s="5" t="e">
        <f>IF(ISBLANK(DataBase_Sistema!W74),#N/A,DataBase_Sistema!W74)</f>
        <v>#N/A</v>
      </c>
      <c r="P121" s="5" t="e">
        <f>IF(ISBLANK(DataBase_Sistema!X74),#N/A,DataBase_Sistema!X74)</f>
        <v>#N/A</v>
      </c>
      <c r="Q121" s="5" t="e">
        <f>IF(ISBLANK(DataBase_Sistema!Y74),#N/A,DataBase_Sistema!Y74)</f>
        <v>#N/A</v>
      </c>
      <c r="R121" s="5" t="e">
        <f>IF(ISBLANK(DataBase_Sistema!Z74),#N/A,DataBase_Sistema!Z74)</f>
        <v>#N/A</v>
      </c>
      <c r="S121" s="5" t="e">
        <f>IF(ISBLANK(DataBase_Sistema!AA74),#N/A,DataBase_Sistema!AA74)</f>
        <v>#N/A</v>
      </c>
      <c r="T121" s="5" t="e">
        <f>IF(ISBLANK(DataBase_Sistema!AB74),#N/A,DataBase_Sistema!AB74)</f>
        <v>#N/A</v>
      </c>
      <c r="U121" s="5" t="e">
        <f>IF(ISBLANK(DataBase_Sistema!AG74),#N/A,DataBase_Sistema!AG74)</f>
        <v>#N/A</v>
      </c>
      <c r="V121" s="5"/>
      <c r="W121" s="5" t="e">
        <f>IF(ISBLANK(DataBase_Sistema!AH74),#N/A,DataBase_Sistema!AH74)</f>
        <v>#N/A</v>
      </c>
      <c r="X121" s="5" t="e">
        <f>IF(ISBLANK(DataBase_Sistema!AC74),#N/A,DataBase_Sistema!AC74)</f>
        <v>#N/A</v>
      </c>
      <c r="Y121" s="5" t="e">
        <f>IF(ISBLANK(DataBase_Sistema!AD74),#N/A,DataBase_Sistema!AD74)</f>
        <v>#N/A</v>
      </c>
      <c r="Z121" s="5" t="e">
        <f t="shared" si="110"/>
        <v>#N/A</v>
      </c>
      <c r="AA121" s="5" t="e">
        <f>IF(ISBLANK(DataBase_Sistema!AE74),#N/A,DataBase_Sistema!AE74)</f>
        <v>#N/A</v>
      </c>
      <c r="AB121" s="5" t="e">
        <f>IF(ISBLANK(DataBase_Sistema!AF74),#N/A,DataBase_Sistema!AF74)</f>
        <v>#N/A</v>
      </c>
      <c r="AC121" s="5" t="e">
        <f t="shared" si="111"/>
        <v>#N/A</v>
      </c>
      <c r="AD121" s="19">
        <v>670</v>
      </c>
      <c r="AE121" s="5" t="e">
        <f t="shared" si="112"/>
        <v>#N/A</v>
      </c>
      <c r="AF121" s="19" t="e">
        <f t="shared" si="113"/>
        <v>#N/A</v>
      </c>
      <c r="AG121" s="19">
        <f t="shared" si="116"/>
        <v>832.80000000000007</v>
      </c>
      <c r="AH121" s="5" t="e">
        <f t="shared" si="114"/>
        <v>#N/A</v>
      </c>
      <c r="AI121" s="7" t="e">
        <f t="shared" si="115"/>
        <v>#N/A</v>
      </c>
      <c r="AJ121" s="6" t="e">
        <f>IF(ISBLANK(DataBase_Sistema!AI74),#N/A,DataBase_Sistema!AI74)</f>
        <v>#N/A</v>
      </c>
      <c r="AK121" s="6" t="e">
        <f>IF(ISBLANK(DataBase_Sistema!AJ74),#N/A,DataBase_Sistema!AJ74)</f>
        <v>#N/A</v>
      </c>
      <c r="AL121" s="6" t="e">
        <f>IF(ISBLANK(DataBase_Sistema!AK74),#N/A,DataBase_Sistema!AK74)</f>
        <v>#N/A</v>
      </c>
      <c r="AM121" s="6" t="e">
        <f>IF(ISBLANK(DataBase_Sistema!AL74),#N/A,DataBase_Sistema!AL74)</f>
        <v>#N/A</v>
      </c>
      <c r="AN121" s="2" t="e">
        <f>IF(ISBLANK(DataBase_Sistema!AM74),#N/A,DataBase_Sistema!AM74)</f>
        <v>#N/A</v>
      </c>
      <c r="AO121" s="2" t="e">
        <f>IF(ISBLANK(DataBase_Sistema!AN74),#N/A,DataBase_Sistema!AN74)</f>
        <v>#N/A</v>
      </c>
      <c r="AP121" s="2" t="e">
        <f>IF(ISBLANK(DataBase_Sistema!AO74),#N/A,DataBase_Sistema!AO74)</f>
        <v>#N/A</v>
      </c>
      <c r="AQ121" s="2" t="e">
        <f>IF(ISBLANK(DataBase_Sistema!AP74),#N/A,DataBase_Sistema!AP74)</f>
        <v>#N/A</v>
      </c>
      <c r="AR121" s="11" t="e">
        <f>IF(ISBLANK(DataBase_Sistema!AS74),#N/A,DataBase_Sistema!AS74)</f>
        <v>#N/A</v>
      </c>
      <c r="AS121" s="11" t="e">
        <f>IF(ISBLANK(DataBase_Sistema!AT74),#N/A,DataBase_Sistema!AT74)</f>
        <v>#N/A</v>
      </c>
      <c r="AT121" s="11" t="e">
        <f>IF(ISBLANK(DataBase_Sistema!AU74),#N/A,DataBase_Sistema!AU74)</f>
        <v>#N/A</v>
      </c>
      <c r="AU121" s="11" t="e">
        <f>IF(ISBLANK(DataBase_Sistema!AV74),#N/A,DataBase_Sistema!AV74)</f>
        <v>#N/A</v>
      </c>
      <c r="AV121" s="11" t="e">
        <f>IF(ISBLANK(DataBase_Sistema!AQ74),#N/A,DataBase_Sistema!AQ74)</f>
        <v>#N/A</v>
      </c>
      <c r="AW121" s="11" t="e">
        <f>IF(ISBLANK(DataBase_Sistema!AW74),#N/A,DataBase_Sistema!AW74)</f>
        <v>#N/A</v>
      </c>
      <c r="AX121" s="11" t="s">
        <v>129</v>
      </c>
      <c r="AY121" s="2" t="e">
        <f>IF(ISBLANK(DataBase_Sistema!AX74),#N/A,DataBase_Sistema!AX74)</f>
        <v>#N/A</v>
      </c>
      <c r="AZ121" s="11" t="s">
        <v>129</v>
      </c>
      <c r="BA121" s="11" t="s">
        <v>129</v>
      </c>
      <c r="BB121" s="26"/>
      <c r="BC121" s="9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</row>
    <row r="122" spans="1:71" ht="15" thickBot="1" x14ac:dyDescent="0.4">
      <c r="A122" s="34">
        <v>114</v>
      </c>
      <c r="B122" s="29" t="e">
        <f>IF(ISBLANK(DataBase_Sistema!F75),#N/A,DataBase_Sistema!F75)</f>
        <v>#N/A</v>
      </c>
      <c r="C122" s="1" t="e">
        <f>IF(ISBLANK(DataBase_Sistema!P75),#N/A,DataBase_Sistema!P75)</f>
        <v>#N/A</v>
      </c>
      <c r="D122" s="1" t="e">
        <f>IF(ISBLANK(DataBase_Sistema!Q75),#N/A,DataBase_Sistema!Q75)</f>
        <v>#N/A</v>
      </c>
      <c r="E122" s="1" t="e">
        <f>IF(ISBLANK(DataBase_Sistema!R75),#N/A,DataBase_Sistema!R75)</f>
        <v>#N/A</v>
      </c>
      <c r="F122" s="1" t="e">
        <f>IF(ISBLANK(DataBase_Sistema!S75),#N/A,DataBase_Sistema!S75)</f>
        <v>#N/A</v>
      </c>
      <c r="G122" s="51" t="e">
        <f t="shared" si="105"/>
        <v>#N/A</v>
      </c>
      <c r="H122" s="25" t="e">
        <f t="shared" si="106"/>
        <v>#N/A</v>
      </c>
      <c r="I122" s="10" t="e">
        <f>IF(ISBLANK(DataBase_Sistema!T75),#N/A,DataBase_Sistema!T75)</f>
        <v>#N/A</v>
      </c>
      <c r="J122" s="10" t="e">
        <f>IF(ISBLANK(DataBase_Sistema!U75),#N/A,DataBase_Sistema!U75)</f>
        <v>#N/A</v>
      </c>
      <c r="K122" s="58" t="e">
        <f t="shared" si="107"/>
        <v>#N/A</v>
      </c>
      <c r="L122" s="17" t="e">
        <f t="shared" si="108"/>
        <v>#N/A</v>
      </c>
      <c r="M122" s="18" t="e">
        <f t="shared" si="109"/>
        <v>#N/A</v>
      </c>
      <c r="N122" s="5" t="e">
        <f>IF(ISBLANK(DataBase_Sistema!V75),#N/A,DataBase_Sistema!V75)</f>
        <v>#N/A</v>
      </c>
      <c r="O122" s="5" t="e">
        <f>IF(ISBLANK(DataBase_Sistema!W75),#N/A,DataBase_Sistema!W75)</f>
        <v>#N/A</v>
      </c>
      <c r="P122" s="5" t="e">
        <f>IF(ISBLANK(DataBase_Sistema!X75),#N/A,DataBase_Sistema!X75)</f>
        <v>#N/A</v>
      </c>
      <c r="Q122" s="5" t="e">
        <f>IF(ISBLANK(DataBase_Sistema!Y75),#N/A,DataBase_Sistema!Y75)</f>
        <v>#N/A</v>
      </c>
      <c r="R122" s="5" t="e">
        <f>IF(ISBLANK(DataBase_Sistema!Z75),#N/A,DataBase_Sistema!Z75)</f>
        <v>#N/A</v>
      </c>
      <c r="S122" s="5" t="e">
        <f>IF(ISBLANK(DataBase_Sistema!AA75),#N/A,DataBase_Sistema!AA75)</f>
        <v>#N/A</v>
      </c>
      <c r="T122" s="5" t="e">
        <f>IF(ISBLANK(DataBase_Sistema!AB75),#N/A,DataBase_Sistema!AB75)</f>
        <v>#N/A</v>
      </c>
      <c r="U122" s="5" t="e">
        <f>IF(ISBLANK(DataBase_Sistema!AG75),#N/A,DataBase_Sistema!AG75)</f>
        <v>#N/A</v>
      </c>
      <c r="V122" s="5"/>
      <c r="W122" s="5" t="e">
        <f>IF(ISBLANK(DataBase_Sistema!AH75),#N/A,DataBase_Sistema!AH75)</f>
        <v>#N/A</v>
      </c>
      <c r="X122" s="5" t="e">
        <f>IF(ISBLANK(DataBase_Sistema!AC75),#N/A,DataBase_Sistema!AC75)</f>
        <v>#N/A</v>
      </c>
      <c r="Y122" s="5" t="e">
        <f>IF(ISBLANK(DataBase_Sistema!AD75),#N/A,DataBase_Sistema!AD75)</f>
        <v>#N/A</v>
      </c>
      <c r="Z122" s="5" t="e">
        <f t="shared" si="110"/>
        <v>#N/A</v>
      </c>
      <c r="AA122" s="5" t="e">
        <f>IF(ISBLANK(DataBase_Sistema!AE75),#N/A,DataBase_Sistema!AE75)</f>
        <v>#N/A</v>
      </c>
      <c r="AB122" s="5" t="e">
        <f>IF(ISBLANK(DataBase_Sistema!AF75),#N/A,DataBase_Sistema!AF75)</f>
        <v>#N/A</v>
      </c>
      <c r="AC122" s="5" t="e">
        <f t="shared" si="111"/>
        <v>#N/A</v>
      </c>
      <c r="AD122" s="19">
        <v>671</v>
      </c>
      <c r="AE122" s="5" t="e">
        <f t="shared" si="112"/>
        <v>#N/A</v>
      </c>
      <c r="AF122" s="19" t="e">
        <f t="shared" si="113"/>
        <v>#N/A</v>
      </c>
      <c r="AG122" s="19">
        <f t="shared" si="116"/>
        <v>832.80000000000007</v>
      </c>
      <c r="AH122" s="5" t="e">
        <f t="shared" si="114"/>
        <v>#N/A</v>
      </c>
      <c r="AI122" s="7" t="e">
        <f t="shared" si="115"/>
        <v>#N/A</v>
      </c>
      <c r="AJ122" s="6" t="e">
        <f>IF(ISBLANK(DataBase_Sistema!AI75),#N/A,DataBase_Sistema!AI75)</f>
        <v>#N/A</v>
      </c>
      <c r="AK122" s="6" t="e">
        <f>IF(ISBLANK(DataBase_Sistema!AJ75),#N/A,DataBase_Sistema!AJ75)</f>
        <v>#N/A</v>
      </c>
      <c r="AL122" s="6" t="e">
        <f>IF(ISBLANK(DataBase_Sistema!AK75),#N/A,DataBase_Sistema!AK75)</f>
        <v>#N/A</v>
      </c>
      <c r="AM122" s="6" t="e">
        <f>IF(ISBLANK(DataBase_Sistema!AL75),#N/A,DataBase_Sistema!AL75)</f>
        <v>#N/A</v>
      </c>
      <c r="AN122" s="2" t="e">
        <f>IF(ISBLANK(DataBase_Sistema!AM75),#N/A,DataBase_Sistema!AM75)</f>
        <v>#N/A</v>
      </c>
      <c r="AO122" s="2" t="e">
        <f>IF(ISBLANK(DataBase_Sistema!AN75),#N/A,DataBase_Sistema!AN75)</f>
        <v>#N/A</v>
      </c>
      <c r="AP122" s="2" t="e">
        <f>IF(ISBLANK(DataBase_Sistema!AO75),#N/A,DataBase_Sistema!AO75)</f>
        <v>#N/A</v>
      </c>
      <c r="AQ122" s="2" t="e">
        <f>IF(ISBLANK(DataBase_Sistema!AP75),#N/A,DataBase_Sistema!AP75)</f>
        <v>#N/A</v>
      </c>
      <c r="AR122" s="11" t="e">
        <f>IF(ISBLANK(DataBase_Sistema!AS75),#N/A,DataBase_Sistema!AS75)</f>
        <v>#N/A</v>
      </c>
      <c r="AS122" s="11" t="e">
        <f>IF(ISBLANK(DataBase_Sistema!AT75),#N/A,DataBase_Sistema!AT75)</f>
        <v>#N/A</v>
      </c>
      <c r="AT122" s="11" t="e">
        <f>IF(ISBLANK(DataBase_Sistema!AU75),#N/A,DataBase_Sistema!AU75)</f>
        <v>#N/A</v>
      </c>
      <c r="AU122" s="11" t="e">
        <f>IF(ISBLANK(DataBase_Sistema!AV75),#N/A,DataBase_Sistema!AV75)</f>
        <v>#N/A</v>
      </c>
      <c r="AV122" s="11" t="e">
        <f>IF(ISBLANK(DataBase_Sistema!AQ75),#N/A,DataBase_Sistema!AQ75)</f>
        <v>#N/A</v>
      </c>
      <c r="AW122" s="11" t="e">
        <f>IF(ISBLANK(DataBase_Sistema!AW75),#N/A,DataBase_Sistema!AW75)</f>
        <v>#N/A</v>
      </c>
      <c r="AX122" s="11" t="s">
        <v>129</v>
      </c>
      <c r="AY122" s="2" t="e">
        <f>IF(ISBLANK(DataBase_Sistema!AX75),#N/A,DataBase_Sistema!AX75)</f>
        <v>#N/A</v>
      </c>
      <c r="AZ122" s="11" t="s">
        <v>129</v>
      </c>
      <c r="BA122" s="11" t="s">
        <v>129</v>
      </c>
      <c r="BB122" s="26"/>
      <c r="BC122" s="9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</row>
    <row r="123" spans="1:71" ht="15" thickBot="1" x14ac:dyDescent="0.4">
      <c r="A123" s="34">
        <v>115</v>
      </c>
      <c r="B123" s="29" t="e">
        <f>IF(ISBLANK(DataBase_Sistema!F76),#N/A,DataBase_Sistema!F76)</f>
        <v>#N/A</v>
      </c>
      <c r="C123" s="1" t="e">
        <f>IF(ISBLANK(DataBase_Sistema!P76),#N/A,DataBase_Sistema!P76)</f>
        <v>#N/A</v>
      </c>
      <c r="D123" s="1" t="e">
        <f>IF(ISBLANK(DataBase_Sistema!Q76),#N/A,DataBase_Sistema!Q76)</f>
        <v>#N/A</v>
      </c>
      <c r="E123" s="1" t="e">
        <f>IF(ISBLANK(DataBase_Sistema!R76),#N/A,DataBase_Sistema!R76)</f>
        <v>#N/A</v>
      </c>
      <c r="F123" s="1" t="e">
        <f>IF(ISBLANK(DataBase_Sistema!S76),#N/A,DataBase_Sistema!S76)</f>
        <v>#N/A</v>
      </c>
      <c r="G123" s="51" t="e">
        <f t="shared" si="105"/>
        <v>#N/A</v>
      </c>
      <c r="H123" s="25" t="e">
        <f t="shared" si="106"/>
        <v>#N/A</v>
      </c>
      <c r="I123" s="10" t="e">
        <f>IF(ISBLANK(DataBase_Sistema!T76),#N/A,DataBase_Sistema!T76)</f>
        <v>#N/A</v>
      </c>
      <c r="J123" s="10" t="e">
        <f>IF(ISBLANK(DataBase_Sistema!U76),#N/A,DataBase_Sistema!U76)</f>
        <v>#N/A</v>
      </c>
      <c r="K123" s="58" t="e">
        <f t="shared" si="107"/>
        <v>#N/A</v>
      </c>
      <c r="L123" s="17" t="e">
        <f t="shared" si="108"/>
        <v>#N/A</v>
      </c>
      <c r="M123" s="18" t="e">
        <f t="shared" si="109"/>
        <v>#N/A</v>
      </c>
      <c r="N123" s="5" t="e">
        <f>IF(ISBLANK(DataBase_Sistema!V76),#N/A,DataBase_Sistema!V76)</f>
        <v>#N/A</v>
      </c>
      <c r="O123" s="5" t="e">
        <f>IF(ISBLANK(DataBase_Sistema!W76),#N/A,DataBase_Sistema!W76)</f>
        <v>#N/A</v>
      </c>
      <c r="P123" s="5" t="e">
        <f>IF(ISBLANK(DataBase_Sistema!X76),#N/A,DataBase_Sistema!X76)</f>
        <v>#N/A</v>
      </c>
      <c r="Q123" s="5" t="e">
        <f>IF(ISBLANK(DataBase_Sistema!Y76),#N/A,DataBase_Sistema!Y76)</f>
        <v>#N/A</v>
      </c>
      <c r="R123" s="5" t="e">
        <f>IF(ISBLANK(DataBase_Sistema!Z76),#N/A,DataBase_Sistema!Z76)</f>
        <v>#N/A</v>
      </c>
      <c r="S123" s="5" t="e">
        <f>IF(ISBLANK(DataBase_Sistema!AA76),#N/A,DataBase_Sistema!AA76)</f>
        <v>#N/A</v>
      </c>
      <c r="T123" s="5" t="e">
        <f>IF(ISBLANK(DataBase_Sistema!AB76),#N/A,DataBase_Sistema!AB76)</f>
        <v>#N/A</v>
      </c>
      <c r="U123" s="5" t="e">
        <f>IF(ISBLANK(DataBase_Sistema!AG76),#N/A,DataBase_Sistema!AG76)</f>
        <v>#N/A</v>
      </c>
      <c r="V123" s="5"/>
      <c r="W123" s="5" t="e">
        <f>IF(ISBLANK(DataBase_Sistema!AH76),#N/A,DataBase_Sistema!AH76)</f>
        <v>#N/A</v>
      </c>
      <c r="X123" s="5" t="e">
        <f>IF(ISBLANK(DataBase_Sistema!AC76),#N/A,DataBase_Sistema!AC76)</f>
        <v>#N/A</v>
      </c>
      <c r="Y123" s="5" t="e">
        <f>IF(ISBLANK(DataBase_Sistema!AD76),#N/A,DataBase_Sistema!AD76)</f>
        <v>#N/A</v>
      </c>
      <c r="Z123" s="5" t="e">
        <f t="shared" si="110"/>
        <v>#N/A</v>
      </c>
      <c r="AA123" s="5" t="e">
        <f>IF(ISBLANK(DataBase_Sistema!AE76),#N/A,DataBase_Sistema!AE76)</f>
        <v>#N/A</v>
      </c>
      <c r="AB123" s="5" t="e">
        <f>IF(ISBLANK(DataBase_Sistema!AF76),#N/A,DataBase_Sistema!AF76)</f>
        <v>#N/A</v>
      </c>
      <c r="AC123" s="5" t="e">
        <f t="shared" si="111"/>
        <v>#N/A</v>
      </c>
      <c r="AD123" s="19">
        <v>672</v>
      </c>
      <c r="AE123" s="5" t="e">
        <f t="shared" si="112"/>
        <v>#N/A</v>
      </c>
      <c r="AF123" s="19" t="e">
        <f t="shared" si="113"/>
        <v>#N/A</v>
      </c>
      <c r="AG123" s="19">
        <f t="shared" si="116"/>
        <v>832.80000000000007</v>
      </c>
      <c r="AH123" s="5" t="e">
        <f t="shared" si="114"/>
        <v>#N/A</v>
      </c>
      <c r="AI123" s="7" t="e">
        <f t="shared" si="115"/>
        <v>#N/A</v>
      </c>
      <c r="AJ123" s="6" t="e">
        <f>IF(ISBLANK(DataBase_Sistema!AI76),#N/A,DataBase_Sistema!AI76)</f>
        <v>#N/A</v>
      </c>
      <c r="AK123" s="6" t="e">
        <f>IF(ISBLANK(DataBase_Sistema!AJ76),#N/A,DataBase_Sistema!AJ76)</f>
        <v>#N/A</v>
      </c>
      <c r="AL123" s="6" t="e">
        <f>IF(ISBLANK(DataBase_Sistema!AK76),#N/A,DataBase_Sistema!AK76)</f>
        <v>#N/A</v>
      </c>
      <c r="AM123" s="6" t="e">
        <f>IF(ISBLANK(DataBase_Sistema!AL76),#N/A,DataBase_Sistema!AL76)</f>
        <v>#N/A</v>
      </c>
      <c r="AN123" s="2" t="e">
        <f>IF(ISBLANK(DataBase_Sistema!AM76),#N/A,DataBase_Sistema!AM76)</f>
        <v>#N/A</v>
      </c>
      <c r="AO123" s="2" t="e">
        <f>IF(ISBLANK(DataBase_Sistema!AN76),#N/A,DataBase_Sistema!AN76)</f>
        <v>#N/A</v>
      </c>
      <c r="AP123" s="2" t="e">
        <f>IF(ISBLANK(DataBase_Sistema!AO76),#N/A,DataBase_Sistema!AO76)</f>
        <v>#N/A</v>
      </c>
      <c r="AQ123" s="2" t="e">
        <f>IF(ISBLANK(DataBase_Sistema!AP76),#N/A,DataBase_Sistema!AP76)</f>
        <v>#N/A</v>
      </c>
      <c r="AR123" s="11" t="e">
        <f>IF(ISBLANK(DataBase_Sistema!AS76),#N/A,DataBase_Sistema!AS76)</f>
        <v>#N/A</v>
      </c>
      <c r="AS123" s="11" t="e">
        <f>IF(ISBLANK(DataBase_Sistema!AT76),#N/A,DataBase_Sistema!AT76)</f>
        <v>#N/A</v>
      </c>
      <c r="AT123" s="11" t="e">
        <f>IF(ISBLANK(DataBase_Sistema!AU76),#N/A,DataBase_Sistema!AU76)</f>
        <v>#N/A</v>
      </c>
      <c r="AU123" s="11" t="e">
        <f>IF(ISBLANK(DataBase_Sistema!AV76),#N/A,DataBase_Sistema!AV76)</f>
        <v>#N/A</v>
      </c>
      <c r="AV123" s="11" t="e">
        <f>IF(ISBLANK(DataBase_Sistema!AQ76),#N/A,DataBase_Sistema!AQ76)</f>
        <v>#N/A</v>
      </c>
      <c r="AW123" s="11" t="e">
        <f>IF(ISBLANK(DataBase_Sistema!AW76),#N/A,DataBase_Sistema!AW76)</f>
        <v>#N/A</v>
      </c>
      <c r="AX123" s="11" t="s">
        <v>129</v>
      </c>
      <c r="AY123" s="2" t="e">
        <f>IF(ISBLANK(DataBase_Sistema!AX76),#N/A,DataBase_Sistema!AX76)</f>
        <v>#N/A</v>
      </c>
      <c r="AZ123" s="11" t="s">
        <v>129</v>
      </c>
      <c r="BA123" s="11" t="s">
        <v>129</v>
      </c>
      <c r="BB123" s="26"/>
      <c r="BC123" s="9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</row>
    <row r="124" spans="1:71" ht="15" thickBot="1" x14ac:dyDescent="0.4">
      <c r="A124" s="34">
        <v>116</v>
      </c>
      <c r="B124" s="29" t="e">
        <f>IF(ISBLANK(DataBase_Sistema!F77),#N/A,DataBase_Sistema!F77)</f>
        <v>#N/A</v>
      </c>
      <c r="C124" s="1" t="e">
        <f>IF(ISBLANK(DataBase_Sistema!P77),#N/A,DataBase_Sistema!P77)</f>
        <v>#N/A</v>
      </c>
      <c r="D124" s="1" t="e">
        <f>IF(ISBLANK(DataBase_Sistema!Q77),#N/A,DataBase_Sistema!Q77)</f>
        <v>#N/A</v>
      </c>
      <c r="E124" s="1" t="e">
        <f>IF(ISBLANK(DataBase_Sistema!R77),#N/A,DataBase_Sistema!R77)</f>
        <v>#N/A</v>
      </c>
      <c r="F124" s="1" t="e">
        <f>IF(ISBLANK(DataBase_Sistema!S77),#N/A,DataBase_Sistema!S77)</f>
        <v>#N/A</v>
      </c>
      <c r="G124" s="51" t="e">
        <f t="shared" si="105"/>
        <v>#N/A</v>
      </c>
      <c r="H124" s="25" t="e">
        <f t="shared" si="106"/>
        <v>#N/A</v>
      </c>
      <c r="I124" s="10" t="e">
        <f>IF(ISBLANK(DataBase_Sistema!T77),#N/A,DataBase_Sistema!T77)</f>
        <v>#N/A</v>
      </c>
      <c r="J124" s="10" t="e">
        <f>IF(ISBLANK(DataBase_Sistema!U77),#N/A,DataBase_Sistema!U77)</f>
        <v>#N/A</v>
      </c>
      <c r="K124" s="58" t="e">
        <f t="shared" si="107"/>
        <v>#N/A</v>
      </c>
      <c r="L124" s="17" t="e">
        <f t="shared" si="108"/>
        <v>#N/A</v>
      </c>
      <c r="M124" s="18" t="e">
        <f t="shared" si="109"/>
        <v>#N/A</v>
      </c>
      <c r="N124" s="5" t="e">
        <f>IF(ISBLANK(DataBase_Sistema!V77),#N/A,DataBase_Sistema!V77)</f>
        <v>#N/A</v>
      </c>
      <c r="O124" s="5" t="e">
        <f>IF(ISBLANK(DataBase_Sistema!W77),#N/A,DataBase_Sistema!W77)</f>
        <v>#N/A</v>
      </c>
      <c r="P124" s="5" t="e">
        <f>IF(ISBLANK(DataBase_Sistema!X77),#N/A,DataBase_Sistema!X77)</f>
        <v>#N/A</v>
      </c>
      <c r="Q124" s="5" t="e">
        <f>IF(ISBLANK(DataBase_Sistema!Y77),#N/A,DataBase_Sistema!Y77)</f>
        <v>#N/A</v>
      </c>
      <c r="R124" s="5" t="e">
        <f>IF(ISBLANK(DataBase_Sistema!Z77),#N/A,DataBase_Sistema!Z77)</f>
        <v>#N/A</v>
      </c>
      <c r="S124" s="5" t="e">
        <f>IF(ISBLANK(DataBase_Sistema!AA77),#N/A,DataBase_Sistema!AA77)</f>
        <v>#N/A</v>
      </c>
      <c r="T124" s="5" t="e">
        <f>IF(ISBLANK(DataBase_Sistema!AB77),#N/A,DataBase_Sistema!AB77)</f>
        <v>#N/A</v>
      </c>
      <c r="U124" s="5" t="e">
        <f>IF(ISBLANK(DataBase_Sistema!AG77),#N/A,DataBase_Sistema!AG77)</f>
        <v>#N/A</v>
      </c>
      <c r="V124" s="5"/>
      <c r="W124" s="5" t="e">
        <f>IF(ISBLANK(DataBase_Sistema!AH77),#N/A,DataBase_Sistema!AH77)</f>
        <v>#N/A</v>
      </c>
      <c r="X124" s="5" t="e">
        <f>IF(ISBLANK(DataBase_Sistema!AC77),#N/A,DataBase_Sistema!AC77)</f>
        <v>#N/A</v>
      </c>
      <c r="Y124" s="5" t="e">
        <f>IF(ISBLANK(DataBase_Sistema!AD77),#N/A,DataBase_Sistema!AD77)</f>
        <v>#N/A</v>
      </c>
      <c r="Z124" s="5" t="e">
        <f t="shared" si="110"/>
        <v>#N/A</v>
      </c>
      <c r="AA124" s="5" t="e">
        <f>IF(ISBLANK(DataBase_Sistema!AE77),#N/A,DataBase_Sistema!AE77)</f>
        <v>#N/A</v>
      </c>
      <c r="AB124" s="5" t="e">
        <f>IF(ISBLANK(DataBase_Sistema!AF77),#N/A,DataBase_Sistema!AF77)</f>
        <v>#N/A</v>
      </c>
      <c r="AC124" s="5" t="e">
        <f t="shared" si="111"/>
        <v>#N/A</v>
      </c>
      <c r="AD124" s="19">
        <v>673</v>
      </c>
      <c r="AE124" s="5" t="e">
        <f t="shared" si="112"/>
        <v>#N/A</v>
      </c>
      <c r="AF124" s="19" t="e">
        <f t="shared" si="113"/>
        <v>#N/A</v>
      </c>
      <c r="AG124" s="19">
        <f t="shared" si="116"/>
        <v>832.80000000000007</v>
      </c>
      <c r="AH124" s="5" t="e">
        <f t="shared" si="114"/>
        <v>#N/A</v>
      </c>
      <c r="AI124" s="7" t="e">
        <f t="shared" si="115"/>
        <v>#N/A</v>
      </c>
      <c r="AJ124" s="6" t="e">
        <f>IF(ISBLANK(DataBase_Sistema!AI77),#N/A,DataBase_Sistema!AI77)</f>
        <v>#N/A</v>
      </c>
      <c r="AK124" s="6" t="e">
        <f>IF(ISBLANK(DataBase_Sistema!AJ77),#N/A,DataBase_Sistema!AJ77)</f>
        <v>#N/A</v>
      </c>
      <c r="AL124" s="6" t="e">
        <f>IF(ISBLANK(DataBase_Sistema!AK77),#N/A,DataBase_Sistema!AK77)</f>
        <v>#N/A</v>
      </c>
      <c r="AM124" s="6" t="e">
        <f>IF(ISBLANK(DataBase_Sistema!AL77),#N/A,DataBase_Sistema!AL77)</f>
        <v>#N/A</v>
      </c>
      <c r="AN124" s="2" t="e">
        <f>IF(ISBLANK(DataBase_Sistema!AM77),#N/A,DataBase_Sistema!AM77)</f>
        <v>#N/A</v>
      </c>
      <c r="AO124" s="2" t="e">
        <f>IF(ISBLANK(DataBase_Sistema!AN77),#N/A,DataBase_Sistema!AN77)</f>
        <v>#N/A</v>
      </c>
      <c r="AP124" s="2" t="e">
        <f>IF(ISBLANK(DataBase_Sistema!AO77),#N/A,DataBase_Sistema!AO77)</f>
        <v>#N/A</v>
      </c>
      <c r="AQ124" s="2" t="e">
        <f>IF(ISBLANK(DataBase_Sistema!AP77),#N/A,DataBase_Sistema!AP77)</f>
        <v>#N/A</v>
      </c>
      <c r="AR124" s="11" t="e">
        <f>IF(ISBLANK(DataBase_Sistema!AS77),#N/A,DataBase_Sistema!AS77)</f>
        <v>#N/A</v>
      </c>
      <c r="AS124" s="11" t="e">
        <f>IF(ISBLANK(DataBase_Sistema!AT77),#N/A,DataBase_Sistema!AT77)</f>
        <v>#N/A</v>
      </c>
      <c r="AT124" s="11" t="e">
        <f>IF(ISBLANK(DataBase_Sistema!AU77),#N/A,DataBase_Sistema!AU77)</f>
        <v>#N/A</v>
      </c>
      <c r="AU124" s="11" t="e">
        <f>IF(ISBLANK(DataBase_Sistema!AV77),#N/A,DataBase_Sistema!AV77)</f>
        <v>#N/A</v>
      </c>
      <c r="AV124" s="11" t="e">
        <f>IF(ISBLANK(DataBase_Sistema!AQ77),#N/A,DataBase_Sistema!AQ77)</f>
        <v>#N/A</v>
      </c>
      <c r="AW124" s="11" t="e">
        <f>IF(ISBLANK(DataBase_Sistema!AW77),#N/A,DataBase_Sistema!AW77)</f>
        <v>#N/A</v>
      </c>
      <c r="AX124" s="11" t="s">
        <v>129</v>
      </c>
      <c r="AY124" s="2" t="e">
        <f>IF(ISBLANK(DataBase_Sistema!AX77),#N/A,DataBase_Sistema!AX77)</f>
        <v>#N/A</v>
      </c>
      <c r="AZ124" s="11" t="s">
        <v>129</v>
      </c>
      <c r="BA124" s="11" t="s">
        <v>129</v>
      </c>
      <c r="BB124" s="26"/>
      <c r="BC124" s="9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</row>
    <row r="125" spans="1:71" ht="15" thickBot="1" x14ac:dyDescent="0.4">
      <c r="A125" s="34">
        <v>117</v>
      </c>
      <c r="B125" s="29" t="e">
        <f>IF(ISBLANK(DataBase_Sistema!F78),#N/A,DataBase_Sistema!F78)</f>
        <v>#N/A</v>
      </c>
      <c r="C125" s="1" t="e">
        <f>IF(ISBLANK(DataBase_Sistema!P78),#N/A,DataBase_Sistema!P78)</f>
        <v>#N/A</v>
      </c>
      <c r="D125" s="1" t="e">
        <f>IF(ISBLANK(DataBase_Sistema!Q78),#N/A,DataBase_Sistema!Q78)</f>
        <v>#N/A</v>
      </c>
      <c r="E125" s="1" t="e">
        <f>IF(ISBLANK(DataBase_Sistema!R78),#N/A,DataBase_Sistema!R78)</f>
        <v>#N/A</v>
      </c>
      <c r="F125" s="1" t="e">
        <f>IF(ISBLANK(DataBase_Sistema!S78),#N/A,DataBase_Sistema!S78)</f>
        <v>#N/A</v>
      </c>
      <c r="G125" s="51" t="e">
        <f t="shared" si="105"/>
        <v>#N/A</v>
      </c>
      <c r="H125" s="25" t="e">
        <f t="shared" si="106"/>
        <v>#N/A</v>
      </c>
      <c r="I125" s="10" t="e">
        <f>IF(ISBLANK(DataBase_Sistema!T78),#N/A,DataBase_Sistema!T78)</f>
        <v>#N/A</v>
      </c>
      <c r="J125" s="10" t="e">
        <f>IF(ISBLANK(DataBase_Sistema!U78),#N/A,DataBase_Sistema!U78)</f>
        <v>#N/A</v>
      </c>
      <c r="K125" s="58" t="e">
        <f t="shared" si="107"/>
        <v>#N/A</v>
      </c>
      <c r="L125" s="17" t="e">
        <f t="shared" si="108"/>
        <v>#N/A</v>
      </c>
      <c r="M125" s="18" t="e">
        <f t="shared" si="109"/>
        <v>#N/A</v>
      </c>
      <c r="N125" s="5" t="e">
        <f>IF(ISBLANK(DataBase_Sistema!V78),#N/A,DataBase_Sistema!V78)</f>
        <v>#N/A</v>
      </c>
      <c r="O125" s="5" t="e">
        <f>IF(ISBLANK(DataBase_Sistema!W78),#N/A,DataBase_Sistema!W78)</f>
        <v>#N/A</v>
      </c>
      <c r="P125" s="5" t="e">
        <f>IF(ISBLANK(DataBase_Sistema!X78),#N/A,DataBase_Sistema!X78)</f>
        <v>#N/A</v>
      </c>
      <c r="Q125" s="5" t="e">
        <f>IF(ISBLANK(DataBase_Sistema!Y78),#N/A,DataBase_Sistema!Y78)</f>
        <v>#N/A</v>
      </c>
      <c r="R125" s="5" t="e">
        <f>IF(ISBLANK(DataBase_Sistema!Z78),#N/A,DataBase_Sistema!Z78)</f>
        <v>#N/A</v>
      </c>
      <c r="S125" s="5" t="e">
        <f>IF(ISBLANK(DataBase_Sistema!AA78),#N/A,DataBase_Sistema!AA78)</f>
        <v>#N/A</v>
      </c>
      <c r="T125" s="5" t="e">
        <f>IF(ISBLANK(DataBase_Sistema!AB78),#N/A,DataBase_Sistema!AB78)</f>
        <v>#N/A</v>
      </c>
      <c r="U125" s="5" t="e">
        <f>IF(ISBLANK(DataBase_Sistema!AG78),#N/A,DataBase_Sistema!AG78)</f>
        <v>#N/A</v>
      </c>
      <c r="V125" s="5"/>
      <c r="W125" s="5" t="e">
        <f>IF(ISBLANK(DataBase_Sistema!AH78),#N/A,DataBase_Sistema!AH78)</f>
        <v>#N/A</v>
      </c>
      <c r="X125" s="5" t="e">
        <f>IF(ISBLANK(DataBase_Sistema!AC78),#N/A,DataBase_Sistema!AC78)</f>
        <v>#N/A</v>
      </c>
      <c r="Y125" s="5" t="e">
        <f>IF(ISBLANK(DataBase_Sistema!AD78),#N/A,DataBase_Sistema!AD78)</f>
        <v>#N/A</v>
      </c>
      <c r="Z125" s="5" t="e">
        <f t="shared" si="110"/>
        <v>#N/A</v>
      </c>
      <c r="AA125" s="5" t="e">
        <f>IF(ISBLANK(DataBase_Sistema!AE78),#N/A,DataBase_Sistema!AE78)</f>
        <v>#N/A</v>
      </c>
      <c r="AB125" s="5" t="e">
        <f>IF(ISBLANK(DataBase_Sistema!AF78),#N/A,DataBase_Sistema!AF78)</f>
        <v>#N/A</v>
      </c>
      <c r="AC125" s="5" t="e">
        <f t="shared" si="111"/>
        <v>#N/A</v>
      </c>
      <c r="AD125" s="19">
        <v>674</v>
      </c>
      <c r="AE125" s="5" t="e">
        <f t="shared" si="112"/>
        <v>#N/A</v>
      </c>
      <c r="AF125" s="19" t="e">
        <f t="shared" si="113"/>
        <v>#N/A</v>
      </c>
      <c r="AG125" s="19">
        <f t="shared" si="116"/>
        <v>832.80000000000007</v>
      </c>
      <c r="AH125" s="5" t="e">
        <f t="shared" si="114"/>
        <v>#N/A</v>
      </c>
      <c r="AI125" s="7" t="e">
        <f t="shared" si="115"/>
        <v>#N/A</v>
      </c>
      <c r="AJ125" s="6" t="e">
        <f>IF(ISBLANK(DataBase_Sistema!AI78),#N/A,DataBase_Sistema!AI78)</f>
        <v>#N/A</v>
      </c>
      <c r="AK125" s="6" t="e">
        <f>IF(ISBLANK(DataBase_Sistema!AJ78),#N/A,DataBase_Sistema!AJ78)</f>
        <v>#N/A</v>
      </c>
      <c r="AL125" s="6" t="e">
        <f>IF(ISBLANK(DataBase_Sistema!AK78),#N/A,DataBase_Sistema!AK78)</f>
        <v>#N/A</v>
      </c>
      <c r="AM125" s="6" t="e">
        <f>IF(ISBLANK(DataBase_Sistema!AL78),#N/A,DataBase_Sistema!AL78)</f>
        <v>#N/A</v>
      </c>
      <c r="AN125" s="2" t="e">
        <f>IF(ISBLANK(DataBase_Sistema!AM78),#N/A,DataBase_Sistema!AM78)</f>
        <v>#N/A</v>
      </c>
      <c r="AO125" s="2" t="e">
        <f>IF(ISBLANK(DataBase_Sistema!AN78),#N/A,DataBase_Sistema!AN78)</f>
        <v>#N/A</v>
      </c>
      <c r="AP125" s="2" t="e">
        <f>IF(ISBLANK(DataBase_Sistema!AO78),#N/A,DataBase_Sistema!AO78)</f>
        <v>#N/A</v>
      </c>
      <c r="AQ125" s="2" t="e">
        <f>IF(ISBLANK(DataBase_Sistema!AP78),#N/A,DataBase_Sistema!AP78)</f>
        <v>#N/A</v>
      </c>
      <c r="AR125" s="11" t="e">
        <f>IF(ISBLANK(DataBase_Sistema!AS78),#N/A,DataBase_Sistema!AS78)</f>
        <v>#N/A</v>
      </c>
      <c r="AS125" s="11" t="e">
        <f>IF(ISBLANK(DataBase_Sistema!AT78),#N/A,DataBase_Sistema!AT78)</f>
        <v>#N/A</v>
      </c>
      <c r="AT125" s="11" t="e">
        <f>IF(ISBLANK(DataBase_Sistema!AU78),#N/A,DataBase_Sistema!AU78)</f>
        <v>#N/A</v>
      </c>
      <c r="AU125" s="11" t="e">
        <f>IF(ISBLANK(DataBase_Sistema!AV78),#N/A,DataBase_Sistema!AV78)</f>
        <v>#N/A</v>
      </c>
      <c r="AV125" s="11" t="e">
        <f>IF(ISBLANK(DataBase_Sistema!AQ78),#N/A,DataBase_Sistema!AQ78)</f>
        <v>#N/A</v>
      </c>
      <c r="AW125" s="11" t="e">
        <f>IF(ISBLANK(DataBase_Sistema!AW78),#N/A,DataBase_Sistema!AW78)</f>
        <v>#N/A</v>
      </c>
      <c r="AX125" s="11" t="s">
        <v>129</v>
      </c>
      <c r="AY125" s="2" t="e">
        <f>IF(ISBLANK(DataBase_Sistema!AX78),#N/A,DataBase_Sistema!AX78)</f>
        <v>#N/A</v>
      </c>
      <c r="AZ125" s="11" t="s">
        <v>129</v>
      </c>
      <c r="BA125" s="11" t="s">
        <v>129</v>
      </c>
      <c r="BB125" s="26"/>
      <c r="BC125" s="9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</row>
    <row r="126" spans="1:71" ht="15" thickBot="1" x14ac:dyDescent="0.4">
      <c r="A126" s="34">
        <v>118</v>
      </c>
      <c r="B126" s="29" t="e">
        <f>IF(ISBLANK(DataBase_Sistema!F79),#N/A,DataBase_Sistema!F79)</f>
        <v>#N/A</v>
      </c>
      <c r="C126" s="1" t="e">
        <f>IF(ISBLANK(DataBase_Sistema!P79),#N/A,DataBase_Sistema!P79)</f>
        <v>#N/A</v>
      </c>
      <c r="D126" s="1" t="e">
        <f>IF(ISBLANK(DataBase_Sistema!Q79),#N/A,DataBase_Sistema!Q79)</f>
        <v>#N/A</v>
      </c>
      <c r="E126" s="1" t="e">
        <f>IF(ISBLANK(DataBase_Sistema!R79),#N/A,DataBase_Sistema!R79)</f>
        <v>#N/A</v>
      </c>
      <c r="F126" s="1" t="e">
        <f>IF(ISBLANK(DataBase_Sistema!S79),#N/A,DataBase_Sistema!S79)</f>
        <v>#N/A</v>
      </c>
      <c r="G126" s="51" t="e">
        <f t="shared" si="105"/>
        <v>#N/A</v>
      </c>
      <c r="H126" s="25" t="e">
        <f t="shared" si="106"/>
        <v>#N/A</v>
      </c>
      <c r="I126" s="10" t="e">
        <f>IF(ISBLANK(DataBase_Sistema!T79),#N/A,DataBase_Sistema!T79)</f>
        <v>#N/A</v>
      </c>
      <c r="J126" s="10" t="e">
        <f>IF(ISBLANK(DataBase_Sistema!U79),#N/A,DataBase_Sistema!U79)</f>
        <v>#N/A</v>
      </c>
      <c r="K126" s="58" t="e">
        <f t="shared" si="107"/>
        <v>#N/A</v>
      </c>
      <c r="L126" s="17" t="e">
        <f t="shared" si="108"/>
        <v>#N/A</v>
      </c>
      <c r="M126" s="18" t="e">
        <f t="shared" si="109"/>
        <v>#N/A</v>
      </c>
      <c r="N126" s="5" t="e">
        <f>IF(ISBLANK(DataBase_Sistema!V79),#N/A,DataBase_Sistema!V79)</f>
        <v>#N/A</v>
      </c>
      <c r="O126" s="5" t="e">
        <f>IF(ISBLANK(DataBase_Sistema!W79),#N/A,DataBase_Sistema!W79)</f>
        <v>#N/A</v>
      </c>
      <c r="P126" s="5" t="e">
        <f>IF(ISBLANK(DataBase_Sistema!X79),#N/A,DataBase_Sistema!X79)</f>
        <v>#N/A</v>
      </c>
      <c r="Q126" s="5" t="e">
        <f>IF(ISBLANK(DataBase_Sistema!Y79),#N/A,DataBase_Sistema!Y79)</f>
        <v>#N/A</v>
      </c>
      <c r="R126" s="5" t="e">
        <f>IF(ISBLANK(DataBase_Sistema!Z79),#N/A,DataBase_Sistema!Z79)</f>
        <v>#N/A</v>
      </c>
      <c r="S126" s="5" t="e">
        <f>IF(ISBLANK(DataBase_Sistema!AA79),#N/A,DataBase_Sistema!AA79)</f>
        <v>#N/A</v>
      </c>
      <c r="T126" s="5" t="e">
        <f>IF(ISBLANK(DataBase_Sistema!AB79),#N/A,DataBase_Sistema!AB79)</f>
        <v>#N/A</v>
      </c>
      <c r="U126" s="5" t="e">
        <f>IF(ISBLANK(DataBase_Sistema!AG79),#N/A,DataBase_Sistema!AG79)</f>
        <v>#N/A</v>
      </c>
      <c r="V126" s="5"/>
      <c r="W126" s="5" t="e">
        <f>IF(ISBLANK(DataBase_Sistema!AH79),#N/A,DataBase_Sistema!AH79)</f>
        <v>#N/A</v>
      </c>
      <c r="X126" s="5" t="e">
        <f>IF(ISBLANK(DataBase_Sistema!AC79),#N/A,DataBase_Sistema!AC79)</f>
        <v>#N/A</v>
      </c>
      <c r="Y126" s="5" t="e">
        <f>IF(ISBLANK(DataBase_Sistema!AD79),#N/A,DataBase_Sistema!AD79)</f>
        <v>#N/A</v>
      </c>
      <c r="Z126" s="5" t="e">
        <f t="shared" si="110"/>
        <v>#N/A</v>
      </c>
      <c r="AA126" s="5" t="e">
        <f>IF(ISBLANK(DataBase_Sistema!AE79),#N/A,DataBase_Sistema!AE79)</f>
        <v>#N/A</v>
      </c>
      <c r="AB126" s="5" t="e">
        <f>IF(ISBLANK(DataBase_Sistema!AF79),#N/A,DataBase_Sistema!AF79)</f>
        <v>#N/A</v>
      </c>
      <c r="AC126" s="5" t="e">
        <f t="shared" si="111"/>
        <v>#N/A</v>
      </c>
      <c r="AD126" s="19">
        <v>675</v>
      </c>
      <c r="AE126" s="5" t="e">
        <f t="shared" si="112"/>
        <v>#N/A</v>
      </c>
      <c r="AF126" s="19" t="e">
        <f t="shared" si="113"/>
        <v>#N/A</v>
      </c>
      <c r="AG126" s="19">
        <f t="shared" si="116"/>
        <v>832.80000000000007</v>
      </c>
      <c r="AH126" s="5" t="e">
        <f t="shared" si="114"/>
        <v>#N/A</v>
      </c>
      <c r="AI126" s="7" t="e">
        <f t="shared" si="115"/>
        <v>#N/A</v>
      </c>
      <c r="AJ126" s="6" t="e">
        <f>IF(ISBLANK(DataBase_Sistema!AI79),#N/A,DataBase_Sistema!AI79)</f>
        <v>#N/A</v>
      </c>
      <c r="AK126" s="6" t="e">
        <f>IF(ISBLANK(DataBase_Sistema!AJ79),#N/A,DataBase_Sistema!AJ79)</f>
        <v>#N/A</v>
      </c>
      <c r="AL126" s="6" t="e">
        <f>IF(ISBLANK(DataBase_Sistema!AK79),#N/A,DataBase_Sistema!AK79)</f>
        <v>#N/A</v>
      </c>
      <c r="AM126" s="6" t="e">
        <f>IF(ISBLANK(DataBase_Sistema!AL79),#N/A,DataBase_Sistema!AL79)</f>
        <v>#N/A</v>
      </c>
      <c r="AN126" s="2" t="e">
        <f>IF(ISBLANK(DataBase_Sistema!AM79),#N/A,DataBase_Sistema!AM79)</f>
        <v>#N/A</v>
      </c>
      <c r="AO126" s="2" t="e">
        <f>IF(ISBLANK(DataBase_Sistema!AN79),#N/A,DataBase_Sistema!AN79)</f>
        <v>#N/A</v>
      </c>
      <c r="AP126" s="2" t="e">
        <f>IF(ISBLANK(DataBase_Sistema!AO79),#N/A,DataBase_Sistema!AO79)</f>
        <v>#N/A</v>
      </c>
      <c r="AQ126" s="2" t="e">
        <f>IF(ISBLANK(DataBase_Sistema!AP79),#N/A,DataBase_Sistema!AP79)</f>
        <v>#N/A</v>
      </c>
      <c r="AR126" s="11" t="e">
        <f>IF(ISBLANK(DataBase_Sistema!AS79),#N/A,DataBase_Sistema!AS79)</f>
        <v>#N/A</v>
      </c>
      <c r="AS126" s="11" t="e">
        <f>IF(ISBLANK(DataBase_Sistema!AT79),#N/A,DataBase_Sistema!AT79)</f>
        <v>#N/A</v>
      </c>
      <c r="AT126" s="11" t="e">
        <f>IF(ISBLANK(DataBase_Sistema!AU79),#N/A,DataBase_Sistema!AU79)</f>
        <v>#N/A</v>
      </c>
      <c r="AU126" s="11" t="e">
        <f>IF(ISBLANK(DataBase_Sistema!AV79),#N/A,DataBase_Sistema!AV79)</f>
        <v>#N/A</v>
      </c>
      <c r="AV126" s="11" t="e">
        <f>IF(ISBLANK(DataBase_Sistema!AQ79),#N/A,DataBase_Sistema!AQ79)</f>
        <v>#N/A</v>
      </c>
      <c r="AW126" s="11" t="e">
        <f>IF(ISBLANK(DataBase_Sistema!AW79),#N/A,DataBase_Sistema!AW79)</f>
        <v>#N/A</v>
      </c>
      <c r="AX126" s="11" t="s">
        <v>129</v>
      </c>
      <c r="AY126" s="2" t="e">
        <f>IF(ISBLANK(DataBase_Sistema!AX79),#N/A,DataBase_Sistema!AX79)</f>
        <v>#N/A</v>
      </c>
      <c r="AZ126" s="11" t="s">
        <v>129</v>
      </c>
      <c r="BA126" s="11" t="s">
        <v>129</v>
      </c>
      <c r="BB126" s="26"/>
      <c r="BC126" s="9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</row>
    <row r="127" spans="1:71" ht="15" thickBot="1" x14ac:dyDescent="0.4">
      <c r="A127" s="34">
        <v>119</v>
      </c>
      <c r="B127" s="29" t="e">
        <f>IF(ISBLANK(DataBase_Sistema!F80),#N/A,DataBase_Sistema!F80)</f>
        <v>#N/A</v>
      </c>
      <c r="C127" s="1" t="e">
        <f>IF(ISBLANK(DataBase_Sistema!P80),#N/A,DataBase_Sistema!P80)</f>
        <v>#N/A</v>
      </c>
      <c r="D127" s="1" t="e">
        <f>IF(ISBLANK(DataBase_Sistema!Q80),#N/A,DataBase_Sistema!Q80)</f>
        <v>#N/A</v>
      </c>
      <c r="E127" s="1" t="e">
        <f>IF(ISBLANK(DataBase_Sistema!R80),#N/A,DataBase_Sistema!R80)</f>
        <v>#N/A</v>
      </c>
      <c r="F127" s="1" t="e">
        <f>IF(ISBLANK(DataBase_Sistema!S80),#N/A,DataBase_Sistema!S80)</f>
        <v>#N/A</v>
      </c>
      <c r="G127" s="51" t="e">
        <f t="shared" si="105"/>
        <v>#N/A</v>
      </c>
      <c r="H127" s="25" t="e">
        <f t="shared" si="106"/>
        <v>#N/A</v>
      </c>
      <c r="I127" s="10" t="e">
        <f>IF(ISBLANK(DataBase_Sistema!T80),#N/A,DataBase_Sistema!T80)</f>
        <v>#N/A</v>
      </c>
      <c r="J127" s="10" t="e">
        <f>IF(ISBLANK(DataBase_Sistema!U80),#N/A,DataBase_Sistema!U80)</f>
        <v>#N/A</v>
      </c>
      <c r="K127" s="58" t="e">
        <f t="shared" si="107"/>
        <v>#N/A</v>
      </c>
      <c r="L127" s="17" t="e">
        <f t="shared" si="108"/>
        <v>#N/A</v>
      </c>
      <c r="M127" s="18" t="e">
        <f t="shared" si="109"/>
        <v>#N/A</v>
      </c>
      <c r="N127" s="5" t="e">
        <f>IF(ISBLANK(DataBase_Sistema!V80),#N/A,DataBase_Sistema!V80)</f>
        <v>#N/A</v>
      </c>
      <c r="O127" s="5" t="e">
        <f>IF(ISBLANK(DataBase_Sistema!W80),#N/A,DataBase_Sistema!W80)</f>
        <v>#N/A</v>
      </c>
      <c r="P127" s="5" t="e">
        <f>IF(ISBLANK(DataBase_Sistema!X80),#N/A,DataBase_Sistema!X80)</f>
        <v>#N/A</v>
      </c>
      <c r="Q127" s="5" t="e">
        <f>IF(ISBLANK(DataBase_Sistema!Y80),#N/A,DataBase_Sistema!Y80)</f>
        <v>#N/A</v>
      </c>
      <c r="R127" s="5" t="e">
        <f>IF(ISBLANK(DataBase_Sistema!Z80),#N/A,DataBase_Sistema!Z80)</f>
        <v>#N/A</v>
      </c>
      <c r="S127" s="5" t="e">
        <f>IF(ISBLANK(DataBase_Sistema!AA80),#N/A,DataBase_Sistema!AA80)</f>
        <v>#N/A</v>
      </c>
      <c r="T127" s="5" t="e">
        <f>IF(ISBLANK(DataBase_Sistema!AB80),#N/A,DataBase_Sistema!AB80)</f>
        <v>#N/A</v>
      </c>
      <c r="U127" s="5" t="e">
        <f>IF(ISBLANK(DataBase_Sistema!AG80),#N/A,DataBase_Sistema!AG80)</f>
        <v>#N/A</v>
      </c>
      <c r="V127" s="5"/>
      <c r="W127" s="5" t="e">
        <f>IF(ISBLANK(DataBase_Sistema!AH80),#N/A,DataBase_Sistema!AH80)</f>
        <v>#N/A</v>
      </c>
      <c r="X127" s="5" t="e">
        <f>IF(ISBLANK(DataBase_Sistema!AC80),#N/A,DataBase_Sistema!AC80)</f>
        <v>#N/A</v>
      </c>
      <c r="Y127" s="5" t="e">
        <f>IF(ISBLANK(DataBase_Sistema!AD80),#N/A,DataBase_Sistema!AD80)</f>
        <v>#N/A</v>
      </c>
      <c r="Z127" s="5" t="e">
        <f t="shared" si="110"/>
        <v>#N/A</v>
      </c>
      <c r="AA127" s="5" t="e">
        <f>IF(ISBLANK(DataBase_Sistema!AE80),#N/A,DataBase_Sistema!AE80)</f>
        <v>#N/A</v>
      </c>
      <c r="AB127" s="5" t="e">
        <f>IF(ISBLANK(DataBase_Sistema!AF80),#N/A,DataBase_Sistema!AF80)</f>
        <v>#N/A</v>
      </c>
      <c r="AC127" s="5" t="e">
        <f t="shared" si="111"/>
        <v>#N/A</v>
      </c>
      <c r="AD127" s="19">
        <v>676</v>
      </c>
      <c r="AE127" s="5" t="e">
        <f t="shared" si="112"/>
        <v>#N/A</v>
      </c>
      <c r="AF127" s="19" t="e">
        <f t="shared" si="113"/>
        <v>#N/A</v>
      </c>
      <c r="AG127" s="19">
        <f t="shared" si="116"/>
        <v>832.80000000000007</v>
      </c>
      <c r="AH127" s="5" t="e">
        <f t="shared" si="114"/>
        <v>#N/A</v>
      </c>
      <c r="AI127" s="7" t="e">
        <f t="shared" si="115"/>
        <v>#N/A</v>
      </c>
      <c r="AJ127" s="6" t="e">
        <f>IF(ISBLANK(DataBase_Sistema!AI80),#N/A,DataBase_Sistema!AI80)</f>
        <v>#N/A</v>
      </c>
      <c r="AK127" s="6" t="e">
        <f>IF(ISBLANK(DataBase_Sistema!AJ80),#N/A,DataBase_Sistema!AJ80)</f>
        <v>#N/A</v>
      </c>
      <c r="AL127" s="6" t="e">
        <f>IF(ISBLANK(DataBase_Sistema!AK80),#N/A,DataBase_Sistema!AK80)</f>
        <v>#N/A</v>
      </c>
      <c r="AM127" s="6" t="e">
        <f>IF(ISBLANK(DataBase_Sistema!AL80),#N/A,DataBase_Sistema!AL80)</f>
        <v>#N/A</v>
      </c>
      <c r="AN127" s="2" t="e">
        <f>IF(ISBLANK(DataBase_Sistema!AM80),#N/A,DataBase_Sistema!AM80)</f>
        <v>#N/A</v>
      </c>
      <c r="AO127" s="2" t="e">
        <f>IF(ISBLANK(DataBase_Sistema!AN80),#N/A,DataBase_Sistema!AN80)</f>
        <v>#N/A</v>
      </c>
      <c r="AP127" s="2" t="e">
        <f>IF(ISBLANK(DataBase_Sistema!AO80),#N/A,DataBase_Sistema!AO80)</f>
        <v>#N/A</v>
      </c>
      <c r="AQ127" s="2" t="e">
        <f>IF(ISBLANK(DataBase_Sistema!AP80),#N/A,DataBase_Sistema!AP80)</f>
        <v>#N/A</v>
      </c>
      <c r="AR127" s="11" t="e">
        <f>IF(ISBLANK(DataBase_Sistema!AS80),#N/A,DataBase_Sistema!AS80)</f>
        <v>#N/A</v>
      </c>
      <c r="AS127" s="11" t="e">
        <f>IF(ISBLANK(DataBase_Sistema!AT80),#N/A,DataBase_Sistema!AT80)</f>
        <v>#N/A</v>
      </c>
      <c r="AT127" s="11" t="e">
        <f>IF(ISBLANK(DataBase_Sistema!AU80),#N/A,DataBase_Sistema!AU80)</f>
        <v>#N/A</v>
      </c>
      <c r="AU127" s="11" t="e">
        <f>IF(ISBLANK(DataBase_Sistema!AV80),#N/A,DataBase_Sistema!AV80)</f>
        <v>#N/A</v>
      </c>
      <c r="AV127" s="11" t="e">
        <f>IF(ISBLANK(DataBase_Sistema!AQ80),#N/A,DataBase_Sistema!AQ80)</f>
        <v>#N/A</v>
      </c>
      <c r="AW127" s="11" t="e">
        <f>IF(ISBLANK(DataBase_Sistema!AW80),#N/A,DataBase_Sistema!AW80)</f>
        <v>#N/A</v>
      </c>
      <c r="AX127" s="11" t="s">
        <v>129</v>
      </c>
      <c r="AY127" s="2" t="e">
        <f>IF(ISBLANK(DataBase_Sistema!AX80),#N/A,DataBase_Sistema!AX80)</f>
        <v>#N/A</v>
      </c>
      <c r="AZ127" s="11" t="s">
        <v>129</v>
      </c>
      <c r="BA127" s="11" t="s">
        <v>129</v>
      </c>
      <c r="BB127" s="26"/>
      <c r="BC127" s="9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</row>
    <row r="128" spans="1:71" ht="15" thickBot="1" x14ac:dyDescent="0.4">
      <c r="A128" s="34">
        <v>120</v>
      </c>
      <c r="B128" s="29" t="e">
        <f>IF(ISBLANK(DataBase_Sistema!F81),#N/A,DataBase_Sistema!F81)</f>
        <v>#N/A</v>
      </c>
      <c r="C128" s="1" t="e">
        <f>IF(ISBLANK(DataBase_Sistema!P81),#N/A,DataBase_Sistema!P81)</f>
        <v>#N/A</v>
      </c>
      <c r="D128" s="1" t="e">
        <f>IF(ISBLANK(DataBase_Sistema!Q81),#N/A,DataBase_Sistema!Q81)</f>
        <v>#N/A</v>
      </c>
      <c r="E128" s="1" t="e">
        <f>IF(ISBLANK(DataBase_Sistema!R81),#N/A,DataBase_Sistema!R81)</f>
        <v>#N/A</v>
      </c>
      <c r="F128" s="1" t="e">
        <f>IF(ISBLANK(DataBase_Sistema!S81),#N/A,DataBase_Sistema!S81)</f>
        <v>#N/A</v>
      </c>
      <c r="G128" s="51" t="e">
        <f t="shared" si="105"/>
        <v>#N/A</v>
      </c>
      <c r="H128" s="25" t="e">
        <f t="shared" si="106"/>
        <v>#N/A</v>
      </c>
      <c r="I128" s="10" t="e">
        <f>IF(ISBLANK(DataBase_Sistema!T81),#N/A,DataBase_Sistema!T81)</f>
        <v>#N/A</v>
      </c>
      <c r="J128" s="10" t="e">
        <f>IF(ISBLANK(DataBase_Sistema!U81),#N/A,DataBase_Sistema!U81)</f>
        <v>#N/A</v>
      </c>
      <c r="K128" s="58" t="e">
        <f t="shared" si="107"/>
        <v>#N/A</v>
      </c>
      <c r="L128" s="17" t="e">
        <f t="shared" si="108"/>
        <v>#N/A</v>
      </c>
      <c r="M128" s="18" t="e">
        <f t="shared" si="109"/>
        <v>#N/A</v>
      </c>
      <c r="N128" s="5" t="e">
        <f>IF(ISBLANK(DataBase_Sistema!V81),#N/A,DataBase_Sistema!V81)</f>
        <v>#N/A</v>
      </c>
      <c r="O128" s="5" t="e">
        <f>IF(ISBLANK(DataBase_Sistema!W81),#N/A,DataBase_Sistema!W81)</f>
        <v>#N/A</v>
      </c>
      <c r="P128" s="5" t="e">
        <f>IF(ISBLANK(DataBase_Sistema!X81),#N/A,DataBase_Sistema!X81)</f>
        <v>#N/A</v>
      </c>
      <c r="Q128" s="5" t="e">
        <f>IF(ISBLANK(DataBase_Sistema!Y81),#N/A,DataBase_Sistema!Y81)</f>
        <v>#N/A</v>
      </c>
      <c r="R128" s="5" t="e">
        <f>IF(ISBLANK(DataBase_Sistema!Z81),#N/A,DataBase_Sistema!Z81)</f>
        <v>#N/A</v>
      </c>
      <c r="S128" s="5" t="e">
        <f>IF(ISBLANK(DataBase_Sistema!AA81),#N/A,DataBase_Sistema!AA81)</f>
        <v>#N/A</v>
      </c>
      <c r="T128" s="5" t="e">
        <f>IF(ISBLANK(DataBase_Sistema!AB81),#N/A,DataBase_Sistema!AB81)</f>
        <v>#N/A</v>
      </c>
      <c r="U128" s="5" t="e">
        <f>IF(ISBLANK(DataBase_Sistema!AG81),#N/A,DataBase_Sistema!AG81)</f>
        <v>#N/A</v>
      </c>
      <c r="V128" s="5"/>
      <c r="W128" s="5" t="e">
        <f>IF(ISBLANK(DataBase_Sistema!AH81),#N/A,DataBase_Sistema!AH81)</f>
        <v>#N/A</v>
      </c>
      <c r="X128" s="5" t="e">
        <f>IF(ISBLANK(DataBase_Sistema!AC81),#N/A,DataBase_Sistema!AC81)</f>
        <v>#N/A</v>
      </c>
      <c r="Y128" s="5" t="e">
        <f>IF(ISBLANK(DataBase_Sistema!AD81),#N/A,DataBase_Sistema!AD81)</f>
        <v>#N/A</v>
      </c>
      <c r="Z128" s="5" t="e">
        <f t="shared" si="110"/>
        <v>#N/A</v>
      </c>
      <c r="AA128" s="5" t="e">
        <f>IF(ISBLANK(DataBase_Sistema!AE81),#N/A,DataBase_Sistema!AE81)</f>
        <v>#N/A</v>
      </c>
      <c r="AB128" s="5" t="e">
        <f>IF(ISBLANK(DataBase_Sistema!AF81),#N/A,DataBase_Sistema!AF81)</f>
        <v>#N/A</v>
      </c>
      <c r="AC128" s="5" t="e">
        <f t="shared" si="111"/>
        <v>#N/A</v>
      </c>
      <c r="AD128" s="19">
        <v>677</v>
      </c>
      <c r="AE128" s="5" t="e">
        <f t="shared" si="112"/>
        <v>#N/A</v>
      </c>
      <c r="AF128" s="19" t="e">
        <f t="shared" si="113"/>
        <v>#N/A</v>
      </c>
      <c r="AG128" s="19">
        <f t="shared" si="116"/>
        <v>832.80000000000007</v>
      </c>
      <c r="AH128" s="5" t="e">
        <f t="shared" si="114"/>
        <v>#N/A</v>
      </c>
      <c r="AI128" s="7" t="e">
        <f t="shared" si="115"/>
        <v>#N/A</v>
      </c>
      <c r="AJ128" s="6" t="e">
        <f>IF(ISBLANK(DataBase_Sistema!AI81),#N/A,DataBase_Sistema!AI81)</f>
        <v>#N/A</v>
      </c>
      <c r="AK128" s="6" t="e">
        <f>IF(ISBLANK(DataBase_Sistema!AJ81),#N/A,DataBase_Sistema!AJ81)</f>
        <v>#N/A</v>
      </c>
      <c r="AL128" s="6" t="e">
        <f>IF(ISBLANK(DataBase_Sistema!AK81),#N/A,DataBase_Sistema!AK81)</f>
        <v>#N/A</v>
      </c>
      <c r="AM128" s="6" t="e">
        <f>IF(ISBLANK(DataBase_Sistema!AL81),#N/A,DataBase_Sistema!AL81)</f>
        <v>#N/A</v>
      </c>
      <c r="AN128" s="2" t="e">
        <f>IF(ISBLANK(DataBase_Sistema!AM81),#N/A,DataBase_Sistema!AM81)</f>
        <v>#N/A</v>
      </c>
      <c r="AO128" s="2" t="e">
        <f>IF(ISBLANK(DataBase_Sistema!AN81),#N/A,DataBase_Sistema!AN81)</f>
        <v>#N/A</v>
      </c>
      <c r="AP128" s="2" t="e">
        <f>IF(ISBLANK(DataBase_Sistema!AO81),#N/A,DataBase_Sistema!AO81)</f>
        <v>#N/A</v>
      </c>
      <c r="AQ128" s="2" t="e">
        <f>IF(ISBLANK(DataBase_Sistema!AP81),#N/A,DataBase_Sistema!AP81)</f>
        <v>#N/A</v>
      </c>
      <c r="AR128" s="11" t="e">
        <f>IF(ISBLANK(DataBase_Sistema!AS81),#N/A,DataBase_Sistema!AS81)</f>
        <v>#N/A</v>
      </c>
      <c r="AS128" s="11" t="e">
        <f>IF(ISBLANK(DataBase_Sistema!AT81),#N/A,DataBase_Sistema!AT81)</f>
        <v>#N/A</v>
      </c>
      <c r="AT128" s="11" t="e">
        <f>IF(ISBLANK(DataBase_Sistema!AU81),#N/A,DataBase_Sistema!AU81)</f>
        <v>#N/A</v>
      </c>
      <c r="AU128" s="11" t="e">
        <f>IF(ISBLANK(DataBase_Sistema!AV81),#N/A,DataBase_Sistema!AV81)</f>
        <v>#N/A</v>
      </c>
      <c r="AV128" s="11" t="e">
        <f>IF(ISBLANK(DataBase_Sistema!AQ81),#N/A,DataBase_Sistema!AQ81)</f>
        <v>#N/A</v>
      </c>
      <c r="AW128" s="11" t="e">
        <f>IF(ISBLANK(DataBase_Sistema!AW81),#N/A,DataBase_Sistema!AW81)</f>
        <v>#N/A</v>
      </c>
      <c r="AX128" s="11" t="s">
        <v>129</v>
      </c>
      <c r="AY128" s="2" t="e">
        <f>IF(ISBLANK(DataBase_Sistema!AX81),#N/A,DataBase_Sistema!AX81)</f>
        <v>#N/A</v>
      </c>
      <c r="AZ128" s="11" t="s">
        <v>129</v>
      </c>
      <c r="BA128" s="11" t="s">
        <v>129</v>
      </c>
      <c r="BB128" s="26"/>
      <c r="BC128" s="9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</row>
    <row r="129" spans="1:71" ht="15" thickBot="1" x14ac:dyDescent="0.4">
      <c r="A129" s="34">
        <v>121</v>
      </c>
      <c r="B129" s="29" t="e">
        <f>IF(ISBLANK(DataBase_Sistema!F82),#N/A,DataBase_Sistema!F82)</f>
        <v>#N/A</v>
      </c>
      <c r="C129" s="1" t="e">
        <f>IF(ISBLANK(DataBase_Sistema!P82),#N/A,DataBase_Sistema!P82)</f>
        <v>#N/A</v>
      </c>
      <c r="D129" s="1" t="e">
        <f>IF(ISBLANK(DataBase_Sistema!Q82),#N/A,DataBase_Sistema!Q82)</f>
        <v>#N/A</v>
      </c>
      <c r="E129" s="1" t="e">
        <f>IF(ISBLANK(DataBase_Sistema!R82),#N/A,DataBase_Sistema!R82)</f>
        <v>#N/A</v>
      </c>
      <c r="F129" s="1" t="e">
        <f>IF(ISBLANK(DataBase_Sistema!S82),#N/A,DataBase_Sistema!S82)</f>
        <v>#N/A</v>
      </c>
      <c r="G129" s="51" t="e">
        <f t="shared" si="105"/>
        <v>#N/A</v>
      </c>
      <c r="H129" s="25" t="e">
        <f t="shared" si="106"/>
        <v>#N/A</v>
      </c>
      <c r="I129" s="10" t="e">
        <f>IF(ISBLANK(DataBase_Sistema!T82),#N/A,DataBase_Sistema!T82)</f>
        <v>#N/A</v>
      </c>
      <c r="J129" s="10" t="e">
        <f>IF(ISBLANK(DataBase_Sistema!U82),#N/A,DataBase_Sistema!U82)</f>
        <v>#N/A</v>
      </c>
      <c r="K129" s="58" t="e">
        <f t="shared" si="107"/>
        <v>#N/A</v>
      </c>
      <c r="L129" s="17" t="e">
        <f t="shared" si="108"/>
        <v>#N/A</v>
      </c>
      <c r="M129" s="18" t="e">
        <f t="shared" si="109"/>
        <v>#N/A</v>
      </c>
      <c r="N129" s="5" t="e">
        <f>IF(ISBLANK(DataBase_Sistema!V82),#N/A,DataBase_Sistema!V82)</f>
        <v>#N/A</v>
      </c>
      <c r="O129" s="5" t="e">
        <f>IF(ISBLANK(DataBase_Sistema!W82),#N/A,DataBase_Sistema!W82)</f>
        <v>#N/A</v>
      </c>
      <c r="P129" s="5" t="e">
        <f>IF(ISBLANK(DataBase_Sistema!X82),#N/A,DataBase_Sistema!X82)</f>
        <v>#N/A</v>
      </c>
      <c r="Q129" s="5" t="e">
        <f>IF(ISBLANK(DataBase_Sistema!Y82),#N/A,DataBase_Sistema!Y82)</f>
        <v>#N/A</v>
      </c>
      <c r="R129" s="5" t="e">
        <f>IF(ISBLANK(DataBase_Sistema!Z82),#N/A,DataBase_Sistema!Z82)</f>
        <v>#N/A</v>
      </c>
      <c r="S129" s="5" t="e">
        <f>IF(ISBLANK(DataBase_Sistema!AA82),#N/A,DataBase_Sistema!AA82)</f>
        <v>#N/A</v>
      </c>
      <c r="T129" s="5" t="e">
        <f>IF(ISBLANK(DataBase_Sistema!AB82),#N/A,DataBase_Sistema!AB82)</f>
        <v>#N/A</v>
      </c>
      <c r="U129" s="5" t="e">
        <f>IF(ISBLANK(DataBase_Sistema!AG82),#N/A,DataBase_Sistema!AG82)</f>
        <v>#N/A</v>
      </c>
      <c r="V129" s="5"/>
      <c r="W129" s="5" t="e">
        <f>IF(ISBLANK(DataBase_Sistema!AH82),#N/A,DataBase_Sistema!AH82)</f>
        <v>#N/A</v>
      </c>
      <c r="X129" s="5" t="e">
        <f>IF(ISBLANK(DataBase_Sistema!AC82),#N/A,DataBase_Sistema!AC82)</f>
        <v>#N/A</v>
      </c>
      <c r="Y129" s="5" t="e">
        <f>IF(ISBLANK(DataBase_Sistema!AD82),#N/A,DataBase_Sistema!AD82)</f>
        <v>#N/A</v>
      </c>
      <c r="Z129" s="5" t="e">
        <f t="shared" si="110"/>
        <v>#N/A</v>
      </c>
      <c r="AA129" s="5" t="e">
        <f>IF(ISBLANK(DataBase_Sistema!AE82),#N/A,DataBase_Sistema!AE82)</f>
        <v>#N/A</v>
      </c>
      <c r="AB129" s="5" t="e">
        <f>IF(ISBLANK(DataBase_Sistema!AF82),#N/A,DataBase_Sistema!AF82)</f>
        <v>#N/A</v>
      </c>
      <c r="AC129" s="5" t="e">
        <f t="shared" si="111"/>
        <v>#N/A</v>
      </c>
      <c r="AD129" s="19">
        <v>678</v>
      </c>
      <c r="AE129" s="5" t="e">
        <f t="shared" si="112"/>
        <v>#N/A</v>
      </c>
      <c r="AF129" s="19" t="e">
        <f t="shared" si="113"/>
        <v>#N/A</v>
      </c>
      <c r="AG129" s="19">
        <f t="shared" si="116"/>
        <v>832.80000000000007</v>
      </c>
      <c r="AH129" s="5" t="e">
        <f t="shared" si="114"/>
        <v>#N/A</v>
      </c>
      <c r="AI129" s="7" t="e">
        <f t="shared" si="115"/>
        <v>#N/A</v>
      </c>
      <c r="AJ129" s="6" t="e">
        <f>IF(ISBLANK(DataBase_Sistema!AI82),#N/A,DataBase_Sistema!AI82)</f>
        <v>#N/A</v>
      </c>
      <c r="AK129" s="6" t="e">
        <f>IF(ISBLANK(DataBase_Sistema!AJ82),#N/A,DataBase_Sistema!AJ82)</f>
        <v>#N/A</v>
      </c>
      <c r="AL129" s="6" t="e">
        <f>IF(ISBLANK(DataBase_Sistema!AK82),#N/A,DataBase_Sistema!AK82)</f>
        <v>#N/A</v>
      </c>
      <c r="AM129" s="6" t="e">
        <f>IF(ISBLANK(DataBase_Sistema!AL82),#N/A,DataBase_Sistema!AL82)</f>
        <v>#N/A</v>
      </c>
      <c r="AN129" s="2" t="e">
        <f>IF(ISBLANK(DataBase_Sistema!AM82),#N/A,DataBase_Sistema!AM82)</f>
        <v>#N/A</v>
      </c>
      <c r="AO129" s="2" t="e">
        <f>IF(ISBLANK(DataBase_Sistema!AN82),#N/A,DataBase_Sistema!AN82)</f>
        <v>#N/A</v>
      </c>
      <c r="AP129" s="2" t="e">
        <f>IF(ISBLANK(DataBase_Sistema!AO82),#N/A,DataBase_Sistema!AO82)</f>
        <v>#N/A</v>
      </c>
      <c r="AQ129" s="2" t="e">
        <f>IF(ISBLANK(DataBase_Sistema!AP82),#N/A,DataBase_Sistema!AP82)</f>
        <v>#N/A</v>
      </c>
      <c r="AR129" s="11" t="e">
        <f>IF(ISBLANK(DataBase_Sistema!AS82),#N/A,DataBase_Sistema!AS82)</f>
        <v>#N/A</v>
      </c>
      <c r="AS129" s="11" t="e">
        <f>IF(ISBLANK(DataBase_Sistema!AT82),#N/A,DataBase_Sistema!AT82)</f>
        <v>#N/A</v>
      </c>
      <c r="AT129" s="11" t="e">
        <f>IF(ISBLANK(DataBase_Sistema!AU82),#N/A,DataBase_Sistema!AU82)</f>
        <v>#N/A</v>
      </c>
      <c r="AU129" s="11" t="e">
        <f>IF(ISBLANK(DataBase_Sistema!AV82),#N/A,DataBase_Sistema!AV82)</f>
        <v>#N/A</v>
      </c>
      <c r="AV129" s="11" t="e">
        <f>IF(ISBLANK(DataBase_Sistema!AQ82),#N/A,DataBase_Sistema!AQ82)</f>
        <v>#N/A</v>
      </c>
      <c r="AW129" s="11" t="e">
        <f>IF(ISBLANK(DataBase_Sistema!AW82),#N/A,DataBase_Sistema!AW82)</f>
        <v>#N/A</v>
      </c>
      <c r="AX129" s="11" t="s">
        <v>129</v>
      </c>
      <c r="AY129" s="2" t="e">
        <f>IF(ISBLANK(DataBase_Sistema!AX82),#N/A,DataBase_Sistema!AX82)</f>
        <v>#N/A</v>
      </c>
      <c r="AZ129" s="11" t="s">
        <v>129</v>
      </c>
      <c r="BA129" s="11" t="s">
        <v>129</v>
      </c>
      <c r="BB129" s="26"/>
      <c r="BC129" s="9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</row>
    <row r="130" spans="1:71" ht="15" thickBot="1" x14ac:dyDescent="0.4">
      <c r="A130" s="34">
        <v>122</v>
      </c>
      <c r="B130" s="29" t="e">
        <f>IF(ISBLANK(DataBase_Sistema!F83),#N/A,DataBase_Sistema!F83)</f>
        <v>#N/A</v>
      </c>
      <c r="C130" s="1" t="e">
        <f>IF(ISBLANK(DataBase_Sistema!P83),#N/A,DataBase_Sistema!P83)</f>
        <v>#N/A</v>
      </c>
      <c r="D130" s="1" t="e">
        <f>IF(ISBLANK(DataBase_Sistema!Q83),#N/A,DataBase_Sistema!Q83)</f>
        <v>#N/A</v>
      </c>
      <c r="E130" s="1" t="e">
        <f>IF(ISBLANK(DataBase_Sistema!R83),#N/A,DataBase_Sistema!R83)</f>
        <v>#N/A</v>
      </c>
      <c r="F130" s="1" t="e">
        <f>IF(ISBLANK(DataBase_Sistema!S83),#N/A,DataBase_Sistema!S83)</f>
        <v>#N/A</v>
      </c>
      <c r="G130" s="51" t="e">
        <f t="shared" si="105"/>
        <v>#N/A</v>
      </c>
      <c r="H130" s="25" t="e">
        <f t="shared" si="106"/>
        <v>#N/A</v>
      </c>
      <c r="I130" s="10" t="e">
        <f>IF(ISBLANK(DataBase_Sistema!T83),#N/A,DataBase_Sistema!T83)</f>
        <v>#N/A</v>
      </c>
      <c r="J130" s="10" t="e">
        <f>IF(ISBLANK(DataBase_Sistema!U83),#N/A,DataBase_Sistema!U83)</f>
        <v>#N/A</v>
      </c>
      <c r="K130" s="58" t="e">
        <f t="shared" si="107"/>
        <v>#N/A</v>
      </c>
      <c r="L130" s="17" t="e">
        <f t="shared" si="108"/>
        <v>#N/A</v>
      </c>
      <c r="M130" s="18" t="e">
        <f t="shared" si="109"/>
        <v>#N/A</v>
      </c>
      <c r="N130" s="5" t="e">
        <f>IF(ISBLANK(DataBase_Sistema!V83),#N/A,DataBase_Sistema!V83)</f>
        <v>#N/A</v>
      </c>
      <c r="O130" s="5" t="e">
        <f>IF(ISBLANK(DataBase_Sistema!W83),#N/A,DataBase_Sistema!W83)</f>
        <v>#N/A</v>
      </c>
      <c r="P130" s="5" t="e">
        <f>IF(ISBLANK(DataBase_Sistema!X83),#N/A,DataBase_Sistema!X83)</f>
        <v>#N/A</v>
      </c>
      <c r="Q130" s="5" t="e">
        <f>IF(ISBLANK(DataBase_Sistema!Y83),#N/A,DataBase_Sistema!Y83)</f>
        <v>#N/A</v>
      </c>
      <c r="R130" s="5" t="e">
        <f>IF(ISBLANK(DataBase_Sistema!Z83),#N/A,DataBase_Sistema!Z83)</f>
        <v>#N/A</v>
      </c>
      <c r="S130" s="5" t="e">
        <f>IF(ISBLANK(DataBase_Sistema!AA83),#N/A,DataBase_Sistema!AA83)</f>
        <v>#N/A</v>
      </c>
      <c r="T130" s="5" t="e">
        <f>IF(ISBLANK(DataBase_Sistema!AB83),#N/A,DataBase_Sistema!AB83)</f>
        <v>#N/A</v>
      </c>
      <c r="U130" s="5" t="e">
        <f>IF(ISBLANK(DataBase_Sistema!AG83),#N/A,DataBase_Sistema!AG83)</f>
        <v>#N/A</v>
      </c>
      <c r="V130" s="5"/>
      <c r="W130" s="5" t="e">
        <f>IF(ISBLANK(DataBase_Sistema!AH83),#N/A,DataBase_Sistema!AH83)</f>
        <v>#N/A</v>
      </c>
      <c r="X130" s="5" t="e">
        <f>IF(ISBLANK(DataBase_Sistema!AC83),#N/A,DataBase_Sistema!AC83)</f>
        <v>#N/A</v>
      </c>
      <c r="Y130" s="5" t="e">
        <f>IF(ISBLANK(DataBase_Sistema!AD83),#N/A,DataBase_Sistema!AD83)</f>
        <v>#N/A</v>
      </c>
      <c r="Z130" s="5" t="e">
        <f t="shared" si="110"/>
        <v>#N/A</v>
      </c>
      <c r="AA130" s="5" t="e">
        <f>IF(ISBLANK(DataBase_Sistema!AE83),#N/A,DataBase_Sistema!AE83)</f>
        <v>#N/A</v>
      </c>
      <c r="AB130" s="5" t="e">
        <f>IF(ISBLANK(DataBase_Sistema!AF83),#N/A,DataBase_Sistema!AF83)</f>
        <v>#N/A</v>
      </c>
      <c r="AC130" s="5" t="e">
        <f t="shared" si="111"/>
        <v>#N/A</v>
      </c>
      <c r="AD130" s="19">
        <v>679</v>
      </c>
      <c r="AE130" s="5" t="e">
        <f t="shared" si="112"/>
        <v>#N/A</v>
      </c>
      <c r="AF130" s="19" t="e">
        <f t="shared" si="113"/>
        <v>#N/A</v>
      </c>
      <c r="AG130" s="19">
        <f t="shared" si="116"/>
        <v>832.80000000000007</v>
      </c>
      <c r="AH130" s="5" t="e">
        <f t="shared" si="114"/>
        <v>#N/A</v>
      </c>
      <c r="AI130" s="7" t="e">
        <f t="shared" si="115"/>
        <v>#N/A</v>
      </c>
      <c r="AJ130" s="6" t="e">
        <f>IF(ISBLANK(DataBase_Sistema!AI83),#N/A,DataBase_Sistema!AI83)</f>
        <v>#N/A</v>
      </c>
      <c r="AK130" s="6" t="e">
        <f>IF(ISBLANK(DataBase_Sistema!AJ83),#N/A,DataBase_Sistema!AJ83)</f>
        <v>#N/A</v>
      </c>
      <c r="AL130" s="6" t="e">
        <f>IF(ISBLANK(DataBase_Sistema!AK83),#N/A,DataBase_Sistema!AK83)</f>
        <v>#N/A</v>
      </c>
      <c r="AM130" s="6" t="e">
        <f>IF(ISBLANK(DataBase_Sistema!AL83),#N/A,DataBase_Sistema!AL83)</f>
        <v>#N/A</v>
      </c>
      <c r="AN130" s="2" t="e">
        <f>IF(ISBLANK(DataBase_Sistema!AM83),#N/A,DataBase_Sistema!AM83)</f>
        <v>#N/A</v>
      </c>
      <c r="AO130" s="2" t="e">
        <f>IF(ISBLANK(DataBase_Sistema!AN83),#N/A,DataBase_Sistema!AN83)</f>
        <v>#N/A</v>
      </c>
      <c r="AP130" s="2" t="e">
        <f>IF(ISBLANK(DataBase_Sistema!AO83),#N/A,DataBase_Sistema!AO83)</f>
        <v>#N/A</v>
      </c>
      <c r="AQ130" s="2" t="e">
        <f>IF(ISBLANK(DataBase_Sistema!AP83),#N/A,DataBase_Sistema!AP83)</f>
        <v>#N/A</v>
      </c>
      <c r="AR130" s="11" t="e">
        <f>IF(ISBLANK(DataBase_Sistema!AS83),#N/A,DataBase_Sistema!AS83)</f>
        <v>#N/A</v>
      </c>
      <c r="AS130" s="11" t="e">
        <f>IF(ISBLANK(DataBase_Sistema!AT83),#N/A,DataBase_Sistema!AT83)</f>
        <v>#N/A</v>
      </c>
      <c r="AT130" s="11" t="e">
        <f>IF(ISBLANK(DataBase_Sistema!AU83),#N/A,DataBase_Sistema!AU83)</f>
        <v>#N/A</v>
      </c>
      <c r="AU130" s="11" t="e">
        <f>IF(ISBLANK(DataBase_Sistema!AV83),#N/A,DataBase_Sistema!AV83)</f>
        <v>#N/A</v>
      </c>
      <c r="AV130" s="11" t="e">
        <f>IF(ISBLANK(DataBase_Sistema!AQ83),#N/A,DataBase_Sistema!AQ83)</f>
        <v>#N/A</v>
      </c>
      <c r="AW130" s="11" t="e">
        <f>IF(ISBLANK(DataBase_Sistema!AW83),#N/A,DataBase_Sistema!AW83)</f>
        <v>#N/A</v>
      </c>
      <c r="AX130" s="11" t="s">
        <v>129</v>
      </c>
      <c r="AY130" s="2" t="e">
        <f>IF(ISBLANK(DataBase_Sistema!AX83),#N/A,DataBase_Sistema!AX83)</f>
        <v>#N/A</v>
      </c>
      <c r="AZ130" s="11" t="s">
        <v>129</v>
      </c>
      <c r="BA130" s="11" t="s">
        <v>129</v>
      </c>
      <c r="BB130" s="26"/>
      <c r="BC130" s="9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</row>
    <row r="131" spans="1:71" ht="15" thickBot="1" x14ac:dyDescent="0.4">
      <c r="A131" s="34">
        <v>123</v>
      </c>
      <c r="B131" s="29" t="e">
        <f>IF(ISBLANK(DataBase_Sistema!F84),#N/A,DataBase_Sistema!F84)</f>
        <v>#N/A</v>
      </c>
      <c r="C131" s="1" t="e">
        <f>IF(ISBLANK(DataBase_Sistema!P84),#N/A,DataBase_Sistema!P84)</f>
        <v>#N/A</v>
      </c>
      <c r="D131" s="1" t="e">
        <f>IF(ISBLANK(DataBase_Sistema!Q84),#N/A,DataBase_Sistema!Q84)</f>
        <v>#N/A</v>
      </c>
      <c r="E131" s="1" t="e">
        <f>IF(ISBLANK(DataBase_Sistema!R84),#N/A,DataBase_Sistema!R84)</f>
        <v>#N/A</v>
      </c>
      <c r="F131" s="1" t="e">
        <f>IF(ISBLANK(DataBase_Sistema!S84),#N/A,DataBase_Sistema!S84)</f>
        <v>#N/A</v>
      </c>
      <c r="G131" s="51" t="e">
        <f t="shared" si="105"/>
        <v>#N/A</v>
      </c>
      <c r="H131" s="25" t="e">
        <f t="shared" si="106"/>
        <v>#N/A</v>
      </c>
      <c r="I131" s="10" t="e">
        <f>IF(ISBLANK(DataBase_Sistema!T84),#N/A,DataBase_Sistema!T84)</f>
        <v>#N/A</v>
      </c>
      <c r="J131" s="10" t="e">
        <f>IF(ISBLANK(DataBase_Sistema!U84),#N/A,DataBase_Sistema!U84)</f>
        <v>#N/A</v>
      </c>
      <c r="K131" s="58" t="e">
        <f t="shared" si="107"/>
        <v>#N/A</v>
      </c>
      <c r="L131" s="17" t="e">
        <f t="shared" si="108"/>
        <v>#N/A</v>
      </c>
      <c r="M131" s="18" t="e">
        <f t="shared" si="109"/>
        <v>#N/A</v>
      </c>
      <c r="N131" s="5" t="e">
        <f>IF(ISBLANK(DataBase_Sistema!V84),#N/A,DataBase_Sistema!V84)</f>
        <v>#N/A</v>
      </c>
      <c r="O131" s="5" t="e">
        <f>IF(ISBLANK(DataBase_Sistema!W84),#N/A,DataBase_Sistema!W84)</f>
        <v>#N/A</v>
      </c>
      <c r="P131" s="5" t="e">
        <f>IF(ISBLANK(DataBase_Sistema!X84),#N/A,DataBase_Sistema!X84)</f>
        <v>#N/A</v>
      </c>
      <c r="Q131" s="5" t="e">
        <f>IF(ISBLANK(DataBase_Sistema!Y84),#N/A,DataBase_Sistema!Y84)</f>
        <v>#N/A</v>
      </c>
      <c r="R131" s="5" t="e">
        <f>IF(ISBLANK(DataBase_Sistema!Z84),#N/A,DataBase_Sistema!Z84)</f>
        <v>#N/A</v>
      </c>
      <c r="S131" s="5" t="e">
        <f>IF(ISBLANK(DataBase_Sistema!AA84),#N/A,DataBase_Sistema!AA84)</f>
        <v>#N/A</v>
      </c>
      <c r="T131" s="5" t="e">
        <f>IF(ISBLANK(DataBase_Sistema!AB84),#N/A,DataBase_Sistema!AB84)</f>
        <v>#N/A</v>
      </c>
      <c r="U131" s="5" t="e">
        <f>IF(ISBLANK(DataBase_Sistema!AG84),#N/A,DataBase_Sistema!AG84)</f>
        <v>#N/A</v>
      </c>
      <c r="V131" s="5"/>
      <c r="W131" s="5" t="e">
        <f>IF(ISBLANK(DataBase_Sistema!AH84),#N/A,DataBase_Sistema!AH84)</f>
        <v>#N/A</v>
      </c>
      <c r="X131" s="5" t="e">
        <f>IF(ISBLANK(DataBase_Sistema!AC84),#N/A,DataBase_Sistema!AC84)</f>
        <v>#N/A</v>
      </c>
      <c r="Y131" s="5" t="e">
        <f>IF(ISBLANK(DataBase_Sistema!AD84),#N/A,DataBase_Sistema!AD84)</f>
        <v>#N/A</v>
      </c>
      <c r="Z131" s="5" t="e">
        <f t="shared" si="110"/>
        <v>#N/A</v>
      </c>
      <c r="AA131" s="5" t="e">
        <f>IF(ISBLANK(DataBase_Sistema!AE84),#N/A,DataBase_Sistema!AE84)</f>
        <v>#N/A</v>
      </c>
      <c r="AB131" s="5" t="e">
        <f>IF(ISBLANK(DataBase_Sistema!AF84),#N/A,DataBase_Sistema!AF84)</f>
        <v>#N/A</v>
      </c>
      <c r="AC131" s="5" t="e">
        <f t="shared" si="111"/>
        <v>#N/A</v>
      </c>
      <c r="AD131" s="19">
        <v>680</v>
      </c>
      <c r="AE131" s="5" t="e">
        <f t="shared" si="112"/>
        <v>#N/A</v>
      </c>
      <c r="AF131" s="19" t="e">
        <f t="shared" si="113"/>
        <v>#N/A</v>
      </c>
      <c r="AG131" s="19">
        <f t="shared" si="116"/>
        <v>832.80000000000007</v>
      </c>
      <c r="AH131" s="5" t="e">
        <f t="shared" si="114"/>
        <v>#N/A</v>
      </c>
      <c r="AI131" s="7" t="e">
        <f t="shared" si="115"/>
        <v>#N/A</v>
      </c>
      <c r="AJ131" s="6" t="e">
        <f>IF(ISBLANK(DataBase_Sistema!AI84),#N/A,DataBase_Sistema!AI84)</f>
        <v>#N/A</v>
      </c>
      <c r="AK131" s="6" t="e">
        <f>IF(ISBLANK(DataBase_Sistema!AJ84),#N/A,DataBase_Sistema!AJ84)</f>
        <v>#N/A</v>
      </c>
      <c r="AL131" s="6" t="e">
        <f>IF(ISBLANK(DataBase_Sistema!AK84),#N/A,DataBase_Sistema!AK84)</f>
        <v>#N/A</v>
      </c>
      <c r="AM131" s="6" t="e">
        <f>IF(ISBLANK(DataBase_Sistema!AL84),#N/A,DataBase_Sistema!AL84)</f>
        <v>#N/A</v>
      </c>
      <c r="AN131" s="2" t="e">
        <f>IF(ISBLANK(DataBase_Sistema!AM84),#N/A,DataBase_Sistema!AM84)</f>
        <v>#N/A</v>
      </c>
      <c r="AO131" s="2" t="e">
        <f>IF(ISBLANK(DataBase_Sistema!AN84),#N/A,DataBase_Sistema!AN84)</f>
        <v>#N/A</v>
      </c>
      <c r="AP131" s="2" t="e">
        <f>IF(ISBLANK(DataBase_Sistema!AO84),#N/A,DataBase_Sistema!AO84)</f>
        <v>#N/A</v>
      </c>
      <c r="AQ131" s="2" t="e">
        <f>IF(ISBLANK(DataBase_Sistema!AP84),#N/A,DataBase_Sistema!AP84)</f>
        <v>#N/A</v>
      </c>
      <c r="AR131" s="11" t="e">
        <f>IF(ISBLANK(DataBase_Sistema!AS84),#N/A,DataBase_Sistema!AS84)</f>
        <v>#N/A</v>
      </c>
      <c r="AS131" s="11" t="e">
        <f>IF(ISBLANK(DataBase_Sistema!AT84),#N/A,DataBase_Sistema!AT84)</f>
        <v>#N/A</v>
      </c>
      <c r="AT131" s="11" t="e">
        <f>IF(ISBLANK(DataBase_Sistema!AU84),#N/A,DataBase_Sistema!AU84)</f>
        <v>#N/A</v>
      </c>
      <c r="AU131" s="11" t="e">
        <f>IF(ISBLANK(DataBase_Sistema!AV84),#N/A,DataBase_Sistema!AV84)</f>
        <v>#N/A</v>
      </c>
      <c r="AV131" s="11" t="e">
        <f>IF(ISBLANK(DataBase_Sistema!AQ84),#N/A,DataBase_Sistema!AQ84)</f>
        <v>#N/A</v>
      </c>
      <c r="AW131" s="11" t="e">
        <f>IF(ISBLANK(DataBase_Sistema!AW84),#N/A,DataBase_Sistema!AW84)</f>
        <v>#N/A</v>
      </c>
      <c r="AX131" s="11" t="s">
        <v>129</v>
      </c>
      <c r="AY131" s="2" t="e">
        <f>IF(ISBLANK(DataBase_Sistema!AX84),#N/A,DataBase_Sistema!AX84)</f>
        <v>#N/A</v>
      </c>
      <c r="AZ131" s="11" t="s">
        <v>129</v>
      </c>
      <c r="BA131" s="11" t="s">
        <v>129</v>
      </c>
      <c r="BB131" s="26"/>
      <c r="BC131" s="9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</row>
    <row r="132" spans="1:71" ht="15" thickBot="1" x14ac:dyDescent="0.4">
      <c r="A132" s="34">
        <v>124</v>
      </c>
      <c r="B132" s="29" t="e">
        <f>IF(ISBLANK(DataBase_Sistema!F85),#N/A,DataBase_Sistema!F85)</f>
        <v>#N/A</v>
      </c>
      <c r="C132" s="1" t="e">
        <f>IF(ISBLANK(DataBase_Sistema!P85),#N/A,DataBase_Sistema!P85)</f>
        <v>#N/A</v>
      </c>
      <c r="D132" s="1" t="e">
        <f>IF(ISBLANK(DataBase_Sistema!Q85),#N/A,DataBase_Sistema!Q85)</f>
        <v>#N/A</v>
      </c>
      <c r="E132" s="1" t="e">
        <f>IF(ISBLANK(DataBase_Sistema!R85),#N/A,DataBase_Sistema!R85)</f>
        <v>#N/A</v>
      </c>
      <c r="F132" s="1" t="e">
        <f>IF(ISBLANK(DataBase_Sistema!S85),#N/A,DataBase_Sistema!S85)</f>
        <v>#N/A</v>
      </c>
      <c r="G132" s="51" t="e">
        <f t="shared" si="105"/>
        <v>#N/A</v>
      </c>
      <c r="H132" s="25" t="e">
        <f t="shared" si="106"/>
        <v>#N/A</v>
      </c>
      <c r="I132" s="10" t="e">
        <f>IF(ISBLANK(DataBase_Sistema!T85),#N/A,DataBase_Sistema!T85)</f>
        <v>#N/A</v>
      </c>
      <c r="J132" s="10" t="e">
        <f>IF(ISBLANK(DataBase_Sistema!U85),#N/A,DataBase_Sistema!U85)</f>
        <v>#N/A</v>
      </c>
      <c r="K132" s="58" t="e">
        <f t="shared" si="107"/>
        <v>#N/A</v>
      </c>
      <c r="L132" s="17" t="e">
        <f t="shared" si="108"/>
        <v>#N/A</v>
      </c>
      <c r="M132" s="18" t="e">
        <f t="shared" si="109"/>
        <v>#N/A</v>
      </c>
      <c r="N132" s="5" t="e">
        <f>IF(ISBLANK(DataBase_Sistema!V85),#N/A,DataBase_Sistema!V85)</f>
        <v>#N/A</v>
      </c>
      <c r="O132" s="5" t="e">
        <f>IF(ISBLANK(DataBase_Sistema!W85),#N/A,DataBase_Sistema!W85)</f>
        <v>#N/A</v>
      </c>
      <c r="P132" s="5" t="e">
        <f>IF(ISBLANK(DataBase_Sistema!X85),#N/A,DataBase_Sistema!X85)</f>
        <v>#N/A</v>
      </c>
      <c r="Q132" s="5" t="e">
        <f>IF(ISBLANK(DataBase_Sistema!Y85),#N/A,DataBase_Sistema!Y85)</f>
        <v>#N/A</v>
      </c>
      <c r="R132" s="5" t="e">
        <f>IF(ISBLANK(DataBase_Sistema!Z85),#N/A,DataBase_Sistema!Z85)</f>
        <v>#N/A</v>
      </c>
      <c r="S132" s="5" t="e">
        <f>IF(ISBLANK(DataBase_Sistema!AA85),#N/A,DataBase_Sistema!AA85)</f>
        <v>#N/A</v>
      </c>
      <c r="T132" s="5" t="e">
        <f>IF(ISBLANK(DataBase_Sistema!AB85),#N/A,DataBase_Sistema!AB85)</f>
        <v>#N/A</v>
      </c>
      <c r="U132" s="5" t="e">
        <f>IF(ISBLANK(DataBase_Sistema!AG85),#N/A,DataBase_Sistema!AG85)</f>
        <v>#N/A</v>
      </c>
      <c r="V132" s="5"/>
      <c r="W132" s="5" t="e">
        <f>IF(ISBLANK(DataBase_Sistema!AH85),#N/A,DataBase_Sistema!AH85)</f>
        <v>#N/A</v>
      </c>
      <c r="X132" s="5" t="e">
        <f>IF(ISBLANK(DataBase_Sistema!AC85),#N/A,DataBase_Sistema!AC85)</f>
        <v>#N/A</v>
      </c>
      <c r="Y132" s="5" t="e">
        <f>IF(ISBLANK(DataBase_Sistema!AD85),#N/A,DataBase_Sistema!AD85)</f>
        <v>#N/A</v>
      </c>
      <c r="Z132" s="5" t="e">
        <f t="shared" si="110"/>
        <v>#N/A</v>
      </c>
      <c r="AA132" s="5" t="e">
        <f>IF(ISBLANK(DataBase_Sistema!AE85),#N/A,DataBase_Sistema!AE85)</f>
        <v>#N/A</v>
      </c>
      <c r="AB132" s="5" t="e">
        <f>IF(ISBLANK(DataBase_Sistema!AF85),#N/A,DataBase_Sistema!AF85)</f>
        <v>#N/A</v>
      </c>
      <c r="AC132" s="5" t="e">
        <f t="shared" si="111"/>
        <v>#N/A</v>
      </c>
      <c r="AD132" s="19">
        <v>681</v>
      </c>
      <c r="AE132" s="5" t="e">
        <f t="shared" si="112"/>
        <v>#N/A</v>
      </c>
      <c r="AF132" s="19" t="e">
        <f t="shared" si="113"/>
        <v>#N/A</v>
      </c>
      <c r="AG132" s="19">
        <f t="shared" si="116"/>
        <v>832.80000000000007</v>
      </c>
      <c r="AH132" s="5" t="e">
        <f t="shared" si="114"/>
        <v>#N/A</v>
      </c>
      <c r="AI132" s="7" t="e">
        <f t="shared" si="115"/>
        <v>#N/A</v>
      </c>
      <c r="AJ132" s="6" t="e">
        <f>IF(ISBLANK(DataBase_Sistema!AI85),#N/A,DataBase_Sistema!AI85)</f>
        <v>#N/A</v>
      </c>
      <c r="AK132" s="6" t="e">
        <f>IF(ISBLANK(DataBase_Sistema!AJ85),#N/A,DataBase_Sistema!AJ85)</f>
        <v>#N/A</v>
      </c>
      <c r="AL132" s="6" t="e">
        <f>IF(ISBLANK(DataBase_Sistema!AK85),#N/A,DataBase_Sistema!AK85)</f>
        <v>#N/A</v>
      </c>
      <c r="AM132" s="6" t="e">
        <f>IF(ISBLANK(DataBase_Sistema!AL85),#N/A,DataBase_Sistema!AL85)</f>
        <v>#N/A</v>
      </c>
      <c r="AN132" s="2" t="e">
        <f>IF(ISBLANK(DataBase_Sistema!AM85),#N/A,DataBase_Sistema!AM85)</f>
        <v>#N/A</v>
      </c>
      <c r="AO132" s="2" t="e">
        <f>IF(ISBLANK(DataBase_Sistema!AN85),#N/A,DataBase_Sistema!AN85)</f>
        <v>#N/A</v>
      </c>
      <c r="AP132" s="2" t="e">
        <f>IF(ISBLANK(DataBase_Sistema!AO85),#N/A,DataBase_Sistema!AO85)</f>
        <v>#N/A</v>
      </c>
      <c r="AQ132" s="2" t="e">
        <f>IF(ISBLANK(DataBase_Sistema!AP85),#N/A,DataBase_Sistema!AP85)</f>
        <v>#N/A</v>
      </c>
      <c r="AR132" s="11" t="e">
        <f>IF(ISBLANK(DataBase_Sistema!AS85),#N/A,DataBase_Sistema!AS85)</f>
        <v>#N/A</v>
      </c>
      <c r="AS132" s="11" t="e">
        <f>IF(ISBLANK(DataBase_Sistema!AT85),#N/A,DataBase_Sistema!AT85)</f>
        <v>#N/A</v>
      </c>
      <c r="AT132" s="11" t="e">
        <f>IF(ISBLANK(DataBase_Sistema!AU85),#N/A,DataBase_Sistema!AU85)</f>
        <v>#N/A</v>
      </c>
      <c r="AU132" s="11" t="e">
        <f>IF(ISBLANK(DataBase_Sistema!AV85),#N/A,DataBase_Sistema!AV85)</f>
        <v>#N/A</v>
      </c>
      <c r="AV132" s="11" t="e">
        <f>IF(ISBLANK(DataBase_Sistema!AQ85),#N/A,DataBase_Sistema!AQ85)</f>
        <v>#N/A</v>
      </c>
      <c r="AW132" s="11" t="e">
        <f>IF(ISBLANK(DataBase_Sistema!AW85),#N/A,DataBase_Sistema!AW85)</f>
        <v>#N/A</v>
      </c>
      <c r="AX132" s="11" t="s">
        <v>129</v>
      </c>
      <c r="AY132" s="2" t="e">
        <f>IF(ISBLANK(DataBase_Sistema!AX85),#N/A,DataBase_Sistema!AX85)</f>
        <v>#N/A</v>
      </c>
      <c r="AZ132" s="11" t="s">
        <v>129</v>
      </c>
      <c r="BA132" s="11" t="s">
        <v>129</v>
      </c>
      <c r="BB132" s="26"/>
      <c r="BC132" s="9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</row>
    <row r="133" spans="1:71" ht="15" thickBot="1" x14ac:dyDescent="0.4">
      <c r="A133" s="34">
        <v>125</v>
      </c>
      <c r="B133" s="29" t="e">
        <f>IF(ISBLANK(DataBase_Sistema!F86),#N/A,DataBase_Sistema!F86)</f>
        <v>#N/A</v>
      </c>
      <c r="C133" s="1" t="e">
        <f>IF(ISBLANK(DataBase_Sistema!P86),#N/A,DataBase_Sistema!P86)</f>
        <v>#N/A</v>
      </c>
      <c r="D133" s="1" t="e">
        <f>IF(ISBLANK(DataBase_Sistema!Q86),#N/A,DataBase_Sistema!Q86)</f>
        <v>#N/A</v>
      </c>
      <c r="E133" s="1" t="e">
        <f>IF(ISBLANK(DataBase_Sistema!R86),#N/A,DataBase_Sistema!R86)</f>
        <v>#N/A</v>
      </c>
      <c r="F133" s="1" t="e">
        <f>IF(ISBLANK(DataBase_Sistema!S86),#N/A,DataBase_Sistema!S86)</f>
        <v>#N/A</v>
      </c>
      <c r="G133" s="51" t="e">
        <f t="shared" ref="G133:G139" si="117">D133-D132</f>
        <v>#N/A</v>
      </c>
      <c r="H133" s="25" t="e">
        <f t="shared" ref="H133:H139" si="118">F133-F132</f>
        <v>#N/A</v>
      </c>
      <c r="I133" s="10" t="e">
        <f>IF(ISBLANK(DataBase_Sistema!T86),#N/A,DataBase_Sistema!T86)</f>
        <v>#N/A</v>
      </c>
      <c r="J133" s="10" t="e">
        <f>IF(ISBLANK(DataBase_Sistema!U86),#N/A,DataBase_Sistema!U86)</f>
        <v>#N/A</v>
      </c>
      <c r="K133" s="58" t="e">
        <f t="shared" ref="K133:K139" si="119">I133-I132</f>
        <v>#N/A</v>
      </c>
      <c r="L133" s="17" t="e">
        <f t="shared" ref="L133:L139" si="120">K133/H133</f>
        <v>#N/A</v>
      </c>
      <c r="M133" s="18" t="e">
        <f t="shared" ref="M133:M139" si="121">K133/(_xlfn.DAYS(B133,B132)*24)</f>
        <v>#N/A</v>
      </c>
      <c r="N133" s="5" t="e">
        <f>IF(ISBLANK(DataBase_Sistema!V86),#N/A,DataBase_Sistema!V86)</f>
        <v>#N/A</v>
      </c>
      <c r="O133" s="5" t="e">
        <f>IF(ISBLANK(DataBase_Sistema!W86),#N/A,DataBase_Sistema!W86)</f>
        <v>#N/A</v>
      </c>
      <c r="P133" s="5" t="e">
        <f>IF(ISBLANK(DataBase_Sistema!X86),#N/A,DataBase_Sistema!X86)</f>
        <v>#N/A</v>
      </c>
      <c r="Q133" s="5" t="e">
        <f>IF(ISBLANK(DataBase_Sistema!Y86),#N/A,DataBase_Sistema!Y86)</f>
        <v>#N/A</v>
      </c>
      <c r="R133" s="5" t="e">
        <f>IF(ISBLANK(DataBase_Sistema!Z86),#N/A,DataBase_Sistema!Z86)</f>
        <v>#N/A</v>
      </c>
      <c r="S133" s="5" t="e">
        <f>IF(ISBLANK(DataBase_Sistema!AA86),#N/A,DataBase_Sistema!AA86)</f>
        <v>#N/A</v>
      </c>
      <c r="T133" s="5" t="e">
        <f>IF(ISBLANK(DataBase_Sistema!AB86),#N/A,DataBase_Sistema!AB86)</f>
        <v>#N/A</v>
      </c>
      <c r="U133" s="5" t="e">
        <f>IF(ISBLANK(DataBase_Sistema!AG86),#N/A,DataBase_Sistema!AG86)</f>
        <v>#N/A</v>
      </c>
      <c r="V133" s="5"/>
      <c r="W133" s="5" t="e">
        <f>IF(ISBLANK(DataBase_Sistema!AH86),#N/A,DataBase_Sistema!AH86)</f>
        <v>#N/A</v>
      </c>
      <c r="X133" s="5" t="e">
        <f>IF(ISBLANK(DataBase_Sistema!AC86),#N/A,DataBase_Sistema!AC86)</f>
        <v>#N/A</v>
      </c>
      <c r="Y133" s="5" t="e">
        <f>IF(ISBLANK(DataBase_Sistema!AD86),#N/A,DataBase_Sistema!AD86)</f>
        <v>#N/A</v>
      </c>
      <c r="Z133" s="5" t="e">
        <f t="shared" ref="Z133:Z139" si="122">X133-Y133</f>
        <v>#N/A</v>
      </c>
      <c r="AA133" s="5" t="e">
        <f>IF(ISBLANK(DataBase_Sistema!AE86),#N/A,DataBase_Sistema!AE86)</f>
        <v>#N/A</v>
      </c>
      <c r="AB133" s="5" t="e">
        <f>IF(ISBLANK(DataBase_Sistema!AF86),#N/A,DataBase_Sistema!AF86)</f>
        <v>#N/A</v>
      </c>
      <c r="AC133" s="5" t="e">
        <f t="shared" ref="AC133:AC139" si="123">AA133-AB133</f>
        <v>#N/A</v>
      </c>
      <c r="AD133" s="19">
        <v>682</v>
      </c>
      <c r="AE133" s="5" t="e">
        <f t="shared" ref="AE133:AE139" si="124">AD133*K133*0.000001</f>
        <v>#N/A</v>
      </c>
      <c r="AF133" s="19" t="e">
        <f t="shared" ref="AF133:AF139" si="125">AF132+AE133</f>
        <v>#N/A</v>
      </c>
      <c r="AG133" s="19">
        <f t="shared" si="116"/>
        <v>832.80000000000007</v>
      </c>
      <c r="AH133" s="5" t="e">
        <f t="shared" ref="AH133:AH139" si="126">AG133*K133*0.000001</f>
        <v>#N/A</v>
      </c>
      <c r="AI133" s="7" t="e">
        <f t="shared" ref="AI133:AI139" si="127">AI132+AH133</f>
        <v>#N/A</v>
      </c>
      <c r="AJ133" s="6" t="e">
        <f>IF(ISBLANK(DataBase_Sistema!AI86),#N/A,DataBase_Sistema!AI86)</f>
        <v>#N/A</v>
      </c>
      <c r="AK133" s="6" t="e">
        <f>IF(ISBLANK(DataBase_Sistema!AJ86),#N/A,DataBase_Sistema!AJ86)</f>
        <v>#N/A</v>
      </c>
      <c r="AL133" s="6" t="e">
        <f>IF(ISBLANK(DataBase_Sistema!AK86),#N/A,DataBase_Sistema!AK86)</f>
        <v>#N/A</v>
      </c>
      <c r="AM133" s="6" t="e">
        <f>IF(ISBLANK(DataBase_Sistema!AL86),#N/A,DataBase_Sistema!AL86)</f>
        <v>#N/A</v>
      </c>
      <c r="AN133" s="2" t="e">
        <f>IF(ISBLANK(DataBase_Sistema!AM86),#N/A,DataBase_Sistema!AM86)</f>
        <v>#N/A</v>
      </c>
      <c r="AO133" s="2" t="e">
        <f>IF(ISBLANK(DataBase_Sistema!AN86),#N/A,DataBase_Sistema!AN86)</f>
        <v>#N/A</v>
      </c>
      <c r="AP133" s="2" t="e">
        <f>IF(ISBLANK(DataBase_Sistema!AO86),#N/A,DataBase_Sistema!AO86)</f>
        <v>#N/A</v>
      </c>
      <c r="AQ133" s="2" t="e">
        <f>IF(ISBLANK(DataBase_Sistema!AP86),#N/A,DataBase_Sistema!AP86)</f>
        <v>#N/A</v>
      </c>
      <c r="AR133" s="11" t="e">
        <f>IF(ISBLANK(DataBase_Sistema!AS86),#N/A,DataBase_Sistema!AS86)</f>
        <v>#N/A</v>
      </c>
      <c r="AS133" s="11" t="e">
        <f>IF(ISBLANK(DataBase_Sistema!AT86),#N/A,DataBase_Sistema!AT86)</f>
        <v>#N/A</v>
      </c>
      <c r="AT133" s="11" t="e">
        <f>IF(ISBLANK(DataBase_Sistema!AU86),#N/A,DataBase_Sistema!AU86)</f>
        <v>#N/A</v>
      </c>
      <c r="AU133" s="11" t="e">
        <f>IF(ISBLANK(DataBase_Sistema!AV86),#N/A,DataBase_Sistema!AV86)</f>
        <v>#N/A</v>
      </c>
      <c r="AV133" s="11" t="e">
        <f>IF(ISBLANK(DataBase_Sistema!AQ86),#N/A,DataBase_Sistema!AQ86)</f>
        <v>#N/A</v>
      </c>
      <c r="AW133" s="11" t="e">
        <f>IF(ISBLANK(DataBase_Sistema!AW86),#N/A,DataBase_Sistema!AW86)</f>
        <v>#N/A</v>
      </c>
      <c r="AX133" s="11" t="s">
        <v>129</v>
      </c>
      <c r="AY133" s="2" t="e">
        <f>IF(ISBLANK(DataBase_Sistema!AX86),#N/A,DataBase_Sistema!AX86)</f>
        <v>#N/A</v>
      </c>
      <c r="AZ133" s="11" t="s">
        <v>129</v>
      </c>
      <c r="BA133" s="11" t="s">
        <v>129</v>
      </c>
      <c r="BB133" s="26"/>
      <c r="BC133" s="9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</row>
    <row r="134" spans="1:71" ht="15" thickBot="1" x14ac:dyDescent="0.4">
      <c r="A134" s="34">
        <v>126</v>
      </c>
      <c r="B134" s="29" t="e">
        <f>IF(ISBLANK(DataBase_Sistema!F87),#N/A,DataBase_Sistema!F87)</f>
        <v>#N/A</v>
      </c>
      <c r="C134" s="1" t="e">
        <f>IF(ISBLANK(DataBase_Sistema!P87),#N/A,DataBase_Sistema!P87)</f>
        <v>#N/A</v>
      </c>
      <c r="D134" s="1" t="e">
        <f>IF(ISBLANK(DataBase_Sistema!Q87),#N/A,DataBase_Sistema!Q87)</f>
        <v>#N/A</v>
      </c>
      <c r="E134" s="1" t="e">
        <f>IF(ISBLANK(DataBase_Sistema!R87),#N/A,DataBase_Sistema!R87)</f>
        <v>#N/A</v>
      </c>
      <c r="F134" s="1" t="e">
        <f>IF(ISBLANK(DataBase_Sistema!S87),#N/A,DataBase_Sistema!S87)</f>
        <v>#N/A</v>
      </c>
      <c r="G134" s="51" t="e">
        <f t="shared" si="117"/>
        <v>#N/A</v>
      </c>
      <c r="H134" s="25" t="e">
        <f t="shared" si="118"/>
        <v>#N/A</v>
      </c>
      <c r="I134" s="10" t="e">
        <f>IF(ISBLANK(DataBase_Sistema!T87),#N/A,DataBase_Sistema!T87)</f>
        <v>#N/A</v>
      </c>
      <c r="J134" s="10" t="e">
        <f>IF(ISBLANK(DataBase_Sistema!U87),#N/A,DataBase_Sistema!U87)</f>
        <v>#N/A</v>
      </c>
      <c r="K134" s="58" t="e">
        <f t="shared" si="119"/>
        <v>#N/A</v>
      </c>
      <c r="L134" s="17" t="e">
        <f t="shared" si="120"/>
        <v>#N/A</v>
      </c>
      <c r="M134" s="18" t="e">
        <f t="shared" si="121"/>
        <v>#N/A</v>
      </c>
      <c r="N134" s="5" t="e">
        <f>IF(ISBLANK(DataBase_Sistema!V87),#N/A,DataBase_Sistema!V87)</f>
        <v>#N/A</v>
      </c>
      <c r="O134" s="5" t="e">
        <f>IF(ISBLANK(DataBase_Sistema!W87),#N/A,DataBase_Sistema!W87)</f>
        <v>#N/A</v>
      </c>
      <c r="P134" s="5" t="e">
        <f>IF(ISBLANK(DataBase_Sistema!X87),#N/A,DataBase_Sistema!X87)</f>
        <v>#N/A</v>
      </c>
      <c r="Q134" s="5" t="e">
        <f>IF(ISBLANK(DataBase_Sistema!Y87),#N/A,DataBase_Sistema!Y87)</f>
        <v>#N/A</v>
      </c>
      <c r="R134" s="5" t="e">
        <f>IF(ISBLANK(DataBase_Sistema!Z87),#N/A,DataBase_Sistema!Z87)</f>
        <v>#N/A</v>
      </c>
      <c r="S134" s="5" t="e">
        <f>IF(ISBLANK(DataBase_Sistema!AA87),#N/A,DataBase_Sistema!AA87)</f>
        <v>#N/A</v>
      </c>
      <c r="T134" s="5" t="e">
        <f>IF(ISBLANK(DataBase_Sistema!AB87),#N/A,DataBase_Sistema!AB87)</f>
        <v>#N/A</v>
      </c>
      <c r="U134" s="5" t="e">
        <f>IF(ISBLANK(DataBase_Sistema!AG87),#N/A,DataBase_Sistema!AG87)</f>
        <v>#N/A</v>
      </c>
      <c r="V134" s="5"/>
      <c r="W134" s="5" t="e">
        <f>IF(ISBLANK(DataBase_Sistema!AH87),#N/A,DataBase_Sistema!AH87)</f>
        <v>#N/A</v>
      </c>
      <c r="X134" s="5" t="e">
        <f>IF(ISBLANK(DataBase_Sistema!AC87),#N/A,DataBase_Sistema!AC87)</f>
        <v>#N/A</v>
      </c>
      <c r="Y134" s="5" t="e">
        <f>IF(ISBLANK(DataBase_Sistema!AD87),#N/A,DataBase_Sistema!AD87)</f>
        <v>#N/A</v>
      </c>
      <c r="Z134" s="5" t="e">
        <f t="shared" si="122"/>
        <v>#N/A</v>
      </c>
      <c r="AA134" s="5" t="e">
        <f>IF(ISBLANK(DataBase_Sistema!AE87),#N/A,DataBase_Sistema!AE87)</f>
        <v>#N/A</v>
      </c>
      <c r="AB134" s="5" t="e">
        <f>IF(ISBLANK(DataBase_Sistema!AF87),#N/A,DataBase_Sistema!AF87)</f>
        <v>#N/A</v>
      </c>
      <c r="AC134" s="5" t="e">
        <f t="shared" si="123"/>
        <v>#N/A</v>
      </c>
      <c r="AD134" s="19">
        <v>683</v>
      </c>
      <c r="AE134" s="5" t="e">
        <f t="shared" si="124"/>
        <v>#N/A</v>
      </c>
      <c r="AF134" s="19" t="e">
        <f t="shared" si="125"/>
        <v>#N/A</v>
      </c>
      <c r="AG134" s="19">
        <f t="shared" si="116"/>
        <v>832.80000000000007</v>
      </c>
      <c r="AH134" s="5" t="e">
        <f t="shared" si="126"/>
        <v>#N/A</v>
      </c>
      <c r="AI134" s="7" t="e">
        <f t="shared" si="127"/>
        <v>#N/A</v>
      </c>
      <c r="AJ134" s="6" t="e">
        <f>IF(ISBLANK(DataBase_Sistema!AI87),#N/A,DataBase_Sistema!AI87)</f>
        <v>#N/A</v>
      </c>
      <c r="AK134" s="6" t="e">
        <f>IF(ISBLANK(DataBase_Sistema!AJ87),#N/A,DataBase_Sistema!AJ87)</f>
        <v>#N/A</v>
      </c>
      <c r="AL134" s="6" t="e">
        <f>IF(ISBLANK(DataBase_Sistema!AK87),#N/A,DataBase_Sistema!AK87)</f>
        <v>#N/A</v>
      </c>
      <c r="AM134" s="6" t="e">
        <f>IF(ISBLANK(DataBase_Sistema!AL87),#N/A,DataBase_Sistema!AL87)</f>
        <v>#N/A</v>
      </c>
      <c r="AN134" s="2" t="e">
        <f>IF(ISBLANK(DataBase_Sistema!AM87),#N/A,DataBase_Sistema!AM87)</f>
        <v>#N/A</v>
      </c>
      <c r="AO134" s="2" t="e">
        <f>IF(ISBLANK(DataBase_Sistema!AN87),#N/A,DataBase_Sistema!AN87)</f>
        <v>#N/A</v>
      </c>
      <c r="AP134" s="2" t="e">
        <f>IF(ISBLANK(DataBase_Sistema!AO87),#N/A,DataBase_Sistema!AO87)</f>
        <v>#N/A</v>
      </c>
      <c r="AQ134" s="2" t="e">
        <f>IF(ISBLANK(DataBase_Sistema!AP87),#N/A,DataBase_Sistema!AP87)</f>
        <v>#N/A</v>
      </c>
      <c r="AR134" s="11" t="e">
        <f>IF(ISBLANK(DataBase_Sistema!AS87),#N/A,DataBase_Sistema!AS87)</f>
        <v>#N/A</v>
      </c>
      <c r="AS134" s="11" t="e">
        <f>IF(ISBLANK(DataBase_Sistema!AT87),#N/A,DataBase_Sistema!AT87)</f>
        <v>#N/A</v>
      </c>
      <c r="AT134" s="11" t="e">
        <f>IF(ISBLANK(DataBase_Sistema!AU87),#N/A,DataBase_Sistema!AU87)</f>
        <v>#N/A</v>
      </c>
      <c r="AU134" s="11" t="e">
        <f>IF(ISBLANK(DataBase_Sistema!AV87),#N/A,DataBase_Sistema!AV87)</f>
        <v>#N/A</v>
      </c>
      <c r="AV134" s="11" t="e">
        <f>IF(ISBLANK(DataBase_Sistema!AQ87),#N/A,DataBase_Sistema!AQ87)</f>
        <v>#N/A</v>
      </c>
      <c r="AW134" s="11" t="e">
        <f>IF(ISBLANK(DataBase_Sistema!AW87),#N/A,DataBase_Sistema!AW87)</f>
        <v>#N/A</v>
      </c>
      <c r="AX134" s="11" t="s">
        <v>129</v>
      </c>
      <c r="AY134" s="2" t="e">
        <f>IF(ISBLANK(DataBase_Sistema!AX87),#N/A,DataBase_Sistema!AX87)</f>
        <v>#N/A</v>
      </c>
      <c r="AZ134" s="11" t="s">
        <v>129</v>
      </c>
      <c r="BA134" s="11" t="s">
        <v>129</v>
      </c>
      <c r="BB134" s="26"/>
      <c r="BC134" s="9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</row>
    <row r="135" spans="1:71" ht="15" thickBot="1" x14ac:dyDescent="0.4">
      <c r="A135" s="34">
        <v>127</v>
      </c>
      <c r="B135" s="29" t="e">
        <f>IF(ISBLANK(DataBase_Sistema!F88),#N/A,DataBase_Sistema!F88)</f>
        <v>#N/A</v>
      </c>
      <c r="C135" s="1" t="e">
        <f>IF(ISBLANK(DataBase_Sistema!P88),#N/A,DataBase_Sistema!P88)</f>
        <v>#N/A</v>
      </c>
      <c r="D135" s="1" t="e">
        <f>IF(ISBLANK(DataBase_Sistema!Q88),#N/A,DataBase_Sistema!Q88)</f>
        <v>#N/A</v>
      </c>
      <c r="E135" s="1" t="e">
        <f>IF(ISBLANK(DataBase_Sistema!R88),#N/A,DataBase_Sistema!R88)</f>
        <v>#N/A</v>
      </c>
      <c r="F135" s="1" t="e">
        <f>IF(ISBLANK(DataBase_Sistema!S88),#N/A,DataBase_Sistema!S88)</f>
        <v>#N/A</v>
      </c>
      <c r="G135" s="51" t="e">
        <f t="shared" si="117"/>
        <v>#N/A</v>
      </c>
      <c r="H135" s="25" t="e">
        <f t="shared" si="118"/>
        <v>#N/A</v>
      </c>
      <c r="I135" s="10" t="e">
        <f>IF(ISBLANK(DataBase_Sistema!T88),#N/A,DataBase_Sistema!T88)</f>
        <v>#N/A</v>
      </c>
      <c r="J135" s="10" t="e">
        <f>IF(ISBLANK(DataBase_Sistema!U88),#N/A,DataBase_Sistema!U88)</f>
        <v>#N/A</v>
      </c>
      <c r="K135" s="58" t="e">
        <f t="shared" si="119"/>
        <v>#N/A</v>
      </c>
      <c r="L135" s="17" t="e">
        <f t="shared" si="120"/>
        <v>#N/A</v>
      </c>
      <c r="M135" s="18" t="e">
        <f t="shared" si="121"/>
        <v>#N/A</v>
      </c>
      <c r="N135" s="5" t="e">
        <f>IF(ISBLANK(DataBase_Sistema!V88),#N/A,DataBase_Sistema!V88)</f>
        <v>#N/A</v>
      </c>
      <c r="O135" s="5" t="e">
        <f>IF(ISBLANK(DataBase_Sistema!W88),#N/A,DataBase_Sistema!W88)</f>
        <v>#N/A</v>
      </c>
      <c r="P135" s="5" t="e">
        <f>IF(ISBLANK(DataBase_Sistema!X88),#N/A,DataBase_Sistema!X88)</f>
        <v>#N/A</v>
      </c>
      <c r="Q135" s="5" t="e">
        <f>IF(ISBLANK(DataBase_Sistema!Y88),#N/A,DataBase_Sistema!Y88)</f>
        <v>#N/A</v>
      </c>
      <c r="R135" s="5" t="e">
        <f>IF(ISBLANK(DataBase_Sistema!Z88),#N/A,DataBase_Sistema!Z88)</f>
        <v>#N/A</v>
      </c>
      <c r="S135" s="5" t="e">
        <f>IF(ISBLANK(DataBase_Sistema!AA88),#N/A,DataBase_Sistema!AA88)</f>
        <v>#N/A</v>
      </c>
      <c r="T135" s="5" t="e">
        <f>IF(ISBLANK(DataBase_Sistema!AB88),#N/A,DataBase_Sistema!AB88)</f>
        <v>#N/A</v>
      </c>
      <c r="U135" s="5" t="e">
        <f>IF(ISBLANK(DataBase_Sistema!AG88),#N/A,DataBase_Sistema!AG88)</f>
        <v>#N/A</v>
      </c>
      <c r="V135" s="5"/>
      <c r="W135" s="5" t="e">
        <f>IF(ISBLANK(DataBase_Sistema!AH88),#N/A,DataBase_Sistema!AH88)</f>
        <v>#N/A</v>
      </c>
      <c r="X135" s="5" t="e">
        <f>IF(ISBLANK(DataBase_Sistema!AC88),#N/A,DataBase_Sistema!AC88)</f>
        <v>#N/A</v>
      </c>
      <c r="Y135" s="5" t="e">
        <f>IF(ISBLANK(DataBase_Sistema!AD88),#N/A,DataBase_Sistema!AD88)</f>
        <v>#N/A</v>
      </c>
      <c r="Z135" s="5" t="e">
        <f t="shared" si="122"/>
        <v>#N/A</v>
      </c>
      <c r="AA135" s="5" t="e">
        <f>IF(ISBLANK(DataBase_Sistema!AE88),#N/A,DataBase_Sistema!AE88)</f>
        <v>#N/A</v>
      </c>
      <c r="AB135" s="5" t="e">
        <f>IF(ISBLANK(DataBase_Sistema!AF88),#N/A,DataBase_Sistema!AF88)</f>
        <v>#N/A</v>
      </c>
      <c r="AC135" s="5" t="e">
        <f t="shared" si="123"/>
        <v>#N/A</v>
      </c>
      <c r="AD135" s="19">
        <v>684</v>
      </c>
      <c r="AE135" s="5" t="e">
        <f t="shared" si="124"/>
        <v>#N/A</v>
      </c>
      <c r="AF135" s="19" t="e">
        <f t="shared" si="125"/>
        <v>#N/A</v>
      </c>
      <c r="AG135" s="19">
        <f t="shared" si="116"/>
        <v>832.80000000000007</v>
      </c>
      <c r="AH135" s="5" t="e">
        <f t="shared" si="126"/>
        <v>#N/A</v>
      </c>
      <c r="AI135" s="7" t="e">
        <f t="shared" si="127"/>
        <v>#N/A</v>
      </c>
      <c r="AJ135" s="6" t="e">
        <f>IF(ISBLANK(DataBase_Sistema!AI88),#N/A,DataBase_Sistema!AI88)</f>
        <v>#N/A</v>
      </c>
      <c r="AK135" s="6" t="e">
        <f>IF(ISBLANK(DataBase_Sistema!AJ88),#N/A,DataBase_Sistema!AJ88)</f>
        <v>#N/A</v>
      </c>
      <c r="AL135" s="6" t="e">
        <f>IF(ISBLANK(DataBase_Sistema!AK88),#N/A,DataBase_Sistema!AK88)</f>
        <v>#N/A</v>
      </c>
      <c r="AM135" s="6" t="e">
        <f>IF(ISBLANK(DataBase_Sistema!AL88),#N/A,DataBase_Sistema!AL88)</f>
        <v>#N/A</v>
      </c>
      <c r="AN135" s="2" t="e">
        <f>IF(ISBLANK(DataBase_Sistema!AM88),#N/A,DataBase_Sistema!AM88)</f>
        <v>#N/A</v>
      </c>
      <c r="AO135" s="2" t="e">
        <f>IF(ISBLANK(DataBase_Sistema!AN88),#N/A,DataBase_Sistema!AN88)</f>
        <v>#N/A</v>
      </c>
      <c r="AP135" s="2" t="e">
        <f>IF(ISBLANK(DataBase_Sistema!AO88),#N/A,DataBase_Sistema!AO88)</f>
        <v>#N/A</v>
      </c>
      <c r="AQ135" s="2" t="e">
        <f>IF(ISBLANK(DataBase_Sistema!AP88),#N/A,DataBase_Sistema!AP88)</f>
        <v>#N/A</v>
      </c>
      <c r="AR135" s="11" t="e">
        <f>IF(ISBLANK(DataBase_Sistema!AS88),#N/A,DataBase_Sistema!AS88)</f>
        <v>#N/A</v>
      </c>
      <c r="AS135" s="11" t="e">
        <f>IF(ISBLANK(DataBase_Sistema!AT88),#N/A,DataBase_Sistema!AT88)</f>
        <v>#N/A</v>
      </c>
      <c r="AT135" s="11" t="e">
        <f>IF(ISBLANK(DataBase_Sistema!AU88),#N/A,DataBase_Sistema!AU88)</f>
        <v>#N/A</v>
      </c>
      <c r="AU135" s="11" t="e">
        <f>IF(ISBLANK(DataBase_Sistema!AV88),#N/A,DataBase_Sistema!AV88)</f>
        <v>#N/A</v>
      </c>
      <c r="AV135" s="11" t="e">
        <f>IF(ISBLANK(DataBase_Sistema!AQ88),#N/A,DataBase_Sistema!AQ88)</f>
        <v>#N/A</v>
      </c>
      <c r="AW135" s="11" t="e">
        <f>IF(ISBLANK(DataBase_Sistema!AW88),#N/A,DataBase_Sistema!AW88)</f>
        <v>#N/A</v>
      </c>
      <c r="AX135" s="11" t="s">
        <v>129</v>
      </c>
      <c r="AY135" s="2" t="e">
        <f>IF(ISBLANK(DataBase_Sistema!AX88),#N/A,DataBase_Sistema!AX88)</f>
        <v>#N/A</v>
      </c>
      <c r="AZ135" s="11" t="s">
        <v>129</v>
      </c>
      <c r="BA135" s="11" t="s">
        <v>129</v>
      </c>
      <c r="BB135" s="26"/>
      <c r="BC135" s="9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</row>
    <row r="136" spans="1:71" ht="15" thickBot="1" x14ac:dyDescent="0.4">
      <c r="A136" s="34">
        <v>128</v>
      </c>
      <c r="B136" s="29" t="e">
        <f>IF(ISBLANK(DataBase_Sistema!F89),#N/A,DataBase_Sistema!F89)</f>
        <v>#N/A</v>
      </c>
      <c r="C136" s="1" t="e">
        <f>IF(ISBLANK(DataBase_Sistema!P89),#N/A,DataBase_Sistema!P89)</f>
        <v>#N/A</v>
      </c>
      <c r="D136" s="1" t="e">
        <f>IF(ISBLANK(DataBase_Sistema!Q89),#N/A,DataBase_Sistema!Q89)</f>
        <v>#N/A</v>
      </c>
      <c r="E136" s="1" t="e">
        <f>IF(ISBLANK(DataBase_Sistema!R89),#N/A,DataBase_Sistema!R89)</f>
        <v>#N/A</v>
      </c>
      <c r="F136" s="1" t="e">
        <f>IF(ISBLANK(DataBase_Sistema!S89),#N/A,DataBase_Sistema!S89)</f>
        <v>#N/A</v>
      </c>
      <c r="G136" s="51" t="e">
        <f t="shared" si="117"/>
        <v>#N/A</v>
      </c>
      <c r="H136" s="25" t="e">
        <f t="shared" si="118"/>
        <v>#N/A</v>
      </c>
      <c r="I136" s="10" t="e">
        <f>IF(ISBLANK(DataBase_Sistema!T89),#N/A,DataBase_Sistema!T89)</f>
        <v>#N/A</v>
      </c>
      <c r="J136" s="10" t="e">
        <f>IF(ISBLANK(DataBase_Sistema!U89),#N/A,DataBase_Sistema!U89)</f>
        <v>#N/A</v>
      </c>
      <c r="K136" s="58" t="e">
        <f t="shared" si="119"/>
        <v>#N/A</v>
      </c>
      <c r="L136" s="17" t="e">
        <f t="shared" si="120"/>
        <v>#N/A</v>
      </c>
      <c r="M136" s="18" t="e">
        <f t="shared" si="121"/>
        <v>#N/A</v>
      </c>
      <c r="N136" s="5" t="e">
        <f>IF(ISBLANK(DataBase_Sistema!V89),#N/A,DataBase_Sistema!V89)</f>
        <v>#N/A</v>
      </c>
      <c r="O136" s="5" t="e">
        <f>IF(ISBLANK(DataBase_Sistema!W89),#N/A,DataBase_Sistema!W89)</f>
        <v>#N/A</v>
      </c>
      <c r="P136" s="5" t="e">
        <f>IF(ISBLANK(DataBase_Sistema!X89),#N/A,DataBase_Sistema!X89)</f>
        <v>#N/A</v>
      </c>
      <c r="Q136" s="5" t="e">
        <f>IF(ISBLANK(DataBase_Sistema!Y89),#N/A,DataBase_Sistema!Y89)</f>
        <v>#N/A</v>
      </c>
      <c r="R136" s="5" t="e">
        <f>IF(ISBLANK(DataBase_Sistema!Z89),#N/A,DataBase_Sistema!Z89)</f>
        <v>#N/A</v>
      </c>
      <c r="S136" s="5" t="e">
        <f>IF(ISBLANK(DataBase_Sistema!AA89),#N/A,DataBase_Sistema!AA89)</f>
        <v>#N/A</v>
      </c>
      <c r="T136" s="5" t="e">
        <f>IF(ISBLANK(DataBase_Sistema!AB89),#N/A,DataBase_Sistema!AB89)</f>
        <v>#N/A</v>
      </c>
      <c r="U136" s="5" t="e">
        <f>IF(ISBLANK(DataBase_Sistema!AG89),#N/A,DataBase_Sistema!AG89)</f>
        <v>#N/A</v>
      </c>
      <c r="V136" s="5"/>
      <c r="W136" s="5" t="e">
        <f>IF(ISBLANK(DataBase_Sistema!AH89),#N/A,DataBase_Sistema!AH89)</f>
        <v>#N/A</v>
      </c>
      <c r="X136" s="5" t="e">
        <f>IF(ISBLANK(DataBase_Sistema!AC89),#N/A,DataBase_Sistema!AC89)</f>
        <v>#N/A</v>
      </c>
      <c r="Y136" s="5" t="e">
        <f>IF(ISBLANK(DataBase_Sistema!AD89),#N/A,DataBase_Sistema!AD89)</f>
        <v>#N/A</v>
      </c>
      <c r="Z136" s="5" t="e">
        <f t="shared" si="122"/>
        <v>#N/A</v>
      </c>
      <c r="AA136" s="5" t="e">
        <f>IF(ISBLANK(DataBase_Sistema!AE89),#N/A,DataBase_Sistema!AE89)</f>
        <v>#N/A</v>
      </c>
      <c r="AB136" s="5" t="e">
        <f>IF(ISBLANK(DataBase_Sistema!AF89),#N/A,DataBase_Sistema!AF89)</f>
        <v>#N/A</v>
      </c>
      <c r="AC136" s="5" t="e">
        <f t="shared" si="123"/>
        <v>#N/A</v>
      </c>
      <c r="AD136" s="19">
        <v>685</v>
      </c>
      <c r="AE136" s="5" t="e">
        <f t="shared" si="124"/>
        <v>#N/A</v>
      </c>
      <c r="AF136" s="19" t="e">
        <f t="shared" si="125"/>
        <v>#N/A</v>
      </c>
      <c r="AG136" s="19">
        <f t="shared" si="116"/>
        <v>832.80000000000007</v>
      </c>
      <c r="AH136" s="5" t="e">
        <f t="shared" si="126"/>
        <v>#N/A</v>
      </c>
      <c r="AI136" s="7" t="e">
        <f t="shared" si="127"/>
        <v>#N/A</v>
      </c>
      <c r="AJ136" s="6" t="e">
        <f>IF(ISBLANK(DataBase_Sistema!AI89),#N/A,DataBase_Sistema!AI89)</f>
        <v>#N/A</v>
      </c>
      <c r="AK136" s="6" t="e">
        <f>IF(ISBLANK(DataBase_Sistema!AJ89),#N/A,DataBase_Sistema!AJ89)</f>
        <v>#N/A</v>
      </c>
      <c r="AL136" s="6" t="e">
        <f>IF(ISBLANK(DataBase_Sistema!AK89),#N/A,DataBase_Sistema!AK89)</f>
        <v>#N/A</v>
      </c>
      <c r="AM136" s="6" t="e">
        <f>IF(ISBLANK(DataBase_Sistema!AL89),#N/A,DataBase_Sistema!AL89)</f>
        <v>#N/A</v>
      </c>
      <c r="AN136" s="2" t="e">
        <f>IF(ISBLANK(DataBase_Sistema!AM89),#N/A,DataBase_Sistema!AM89)</f>
        <v>#N/A</v>
      </c>
      <c r="AO136" s="2" t="e">
        <f>IF(ISBLANK(DataBase_Sistema!AN89),#N/A,DataBase_Sistema!AN89)</f>
        <v>#N/A</v>
      </c>
      <c r="AP136" s="2" t="e">
        <f>IF(ISBLANK(DataBase_Sistema!AO89),#N/A,DataBase_Sistema!AO89)</f>
        <v>#N/A</v>
      </c>
      <c r="AQ136" s="2" t="e">
        <f>IF(ISBLANK(DataBase_Sistema!AP89),#N/A,DataBase_Sistema!AP89)</f>
        <v>#N/A</v>
      </c>
      <c r="AR136" s="11" t="e">
        <f>IF(ISBLANK(DataBase_Sistema!AS89),#N/A,DataBase_Sistema!AS89)</f>
        <v>#N/A</v>
      </c>
      <c r="AS136" s="11" t="e">
        <f>IF(ISBLANK(DataBase_Sistema!AT89),#N/A,DataBase_Sistema!AT89)</f>
        <v>#N/A</v>
      </c>
      <c r="AT136" s="11" t="e">
        <f>IF(ISBLANK(DataBase_Sistema!AU89),#N/A,DataBase_Sistema!AU89)</f>
        <v>#N/A</v>
      </c>
      <c r="AU136" s="11" t="e">
        <f>IF(ISBLANK(DataBase_Sistema!AV89),#N/A,DataBase_Sistema!AV89)</f>
        <v>#N/A</v>
      </c>
      <c r="AV136" s="11" t="e">
        <f>IF(ISBLANK(DataBase_Sistema!AQ89),#N/A,DataBase_Sistema!AQ89)</f>
        <v>#N/A</v>
      </c>
      <c r="AW136" s="11" t="e">
        <f>IF(ISBLANK(DataBase_Sistema!AW89),#N/A,DataBase_Sistema!AW89)</f>
        <v>#N/A</v>
      </c>
      <c r="AX136" s="11" t="s">
        <v>129</v>
      </c>
      <c r="AY136" s="2" t="e">
        <f>IF(ISBLANK(DataBase_Sistema!AX89),#N/A,DataBase_Sistema!AX89)</f>
        <v>#N/A</v>
      </c>
      <c r="AZ136" s="11" t="s">
        <v>129</v>
      </c>
      <c r="BA136" s="11" t="s">
        <v>129</v>
      </c>
      <c r="BB136" s="26"/>
      <c r="BC136" s="9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</row>
    <row r="137" spans="1:71" ht="15" thickBot="1" x14ac:dyDescent="0.4">
      <c r="A137" s="34">
        <v>129</v>
      </c>
      <c r="B137" s="29" t="e">
        <f>IF(ISBLANK(DataBase_Sistema!F90),#N/A,DataBase_Sistema!F90)</f>
        <v>#N/A</v>
      </c>
      <c r="C137" s="1" t="e">
        <f>IF(ISBLANK(DataBase_Sistema!P90),#N/A,DataBase_Sistema!P90)</f>
        <v>#N/A</v>
      </c>
      <c r="D137" s="1" t="e">
        <f>IF(ISBLANK(DataBase_Sistema!Q90),#N/A,DataBase_Sistema!Q90)</f>
        <v>#N/A</v>
      </c>
      <c r="E137" s="1" t="e">
        <f>IF(ISBLANK(DataBase_Sistema!R90),#N/A,DataBase_Sistema!R90)</f>
        <v>#N/A</v>
      </c>
      <c r="F137" s="1" t="e">
        <f>IF(ISBLANK(DataBase_Sistema!S90),#N/A,DataBase_Sistema!S90)</f>
        <v>#N/A</v>
      </c>
      <c r="G137" s="51" t="e">
        <f t="shared" si="117"/>
        <v>#N/A</v>
      </c>
      <c r="H137" s="25" t="e">
        <f t="shared" si="118"/>
        <v>#N/A</v>
      </c>
      <c r="I137" s="10" t="e">
        <f>IF(ISBLANK(DataBase_Sistema!T90),#N/A,DataBase_Sistema!T90)</f>
        <v>#N/A</v>
      </c>
      <c r="J137" s="10" t="e">
        <f>IF(ISBLANK(DataBase_Sistema!U90),#N/A,DataBase_Sistema!U90)</f>
        <v>#N/A</v>
      </c>
      <c r="K137" s="58" t="e">
        <f t="shared" si="119"/>
        <v>#N/A</v>
      </c>
      <c r="L137" s="17" t="e">
        <f t="shared" si="120"/>
        <v>#N/A</v>
      </c>
      <c r="M137" s="18" t="e">
        <f t="shared" si="121"/>
        <v>#N/A</v>
      </c>
      <c r="N137" s="5" t="e">
        <f>IF(ISBLANK(DataBase_Sistema!V90),#N/A,DataBase_Sistema!V90)</f>
        <v>#N/A</v>
      </c>
      <c r="O137" s="5" t="e">
        <f>IF(ISBLANK(DataBase_Sistema!W90),#N/A,DataBase_Sistema!W90)</f>
        <v>#N/A</v>
      </c>
      <c r="P137" s="5" t="e">
        <f>IF(ISBLANK(DataBase_Sistema!X90),#N/A,DataBase_Sistema!X90)</f>
        <v>#N/A</v>
      </c>
      <c r="Q137" s="5" t="e">
        <f>IF(ISBLANK(DataBase_Sistema!Y90),#N/A,DataBase_Sistema!Y90)</f>
        <v>#N/A</v>
      </c>
      <c r="R137" s="5" t="e">
        <f>IF(ISBLANK(DataBase_Sistema!Z90),#N/A,DataBase_Sistema!Z90)</f>
        <v>#N/A</v>
      </c>
      <c r="S137" s="5" t="e">
        <f>IF(ISBLANK(DataBase_Sistema!AA90),#N/A,DataBase_Sistema!AA90)</f>
        <v>#N/A</v>
      </c>
      <c r="T137" s="5" t="e">
        <f>IF(ISBLANK(DataBase_Sistema!AB90),#N/A,DataBase_Sistema!AB90)</f>
        <v>#N/A</v>
      </c>
      <c r="U137" s="5" t="e">
        <f>IF(ISBLANK(DataBase_Sistema!AG90),#N/A,DataBase_Sistema!AG90)</f>
        <v>#N/A</v>
      </c>
      <c r="V137" s="5"/>
      <c r="W137" s="5" t="e">
        <f>IF(ISBLANK(DataBase_Sistema!AH90),#N/A,DataBase_Sistema!AH90)</f>
        <v>#N/A</v>
      </c>
      <c r="X137" s="5" t="e">
        <f>IF(ISBLANK(DataBase_Sistema!AC90),#N/A,DataBase_Sistema!AC90)</f>
        <v>#N/A</v>
      </c>
      <c r="Y137" s="5" t="e">
        <f>IF(ISBLANK(DataBase_Sistema!AD90),#N/A,DataBase_Sistema!AD90)</f>
        <v>#N/A</v>
      </c>
      <c r="Z137" s="5" t="e">
        <f t="shared" si="122"/>
        <v>#N/A</v>
      </c>
      <c r="AA137" s="5" t="e">
        <f>IF(ISBLANK(DataBase_Sistema!AE90),#N/A,DataBase_Sistema!AE90)</f>
        <v>#N/A</v>
      </c>
      <c r="AB137" s="5" t="e">
        <f>IF(ISBLANK(DataBase_Sistema!AF90),#N/A,DataBase_Sistema!AF90)</f>
        <v>#N/A</v>
      </c>
      <c r="AC137" s="5" t="e">
        <f t="shared" si="123"/>
        <v>#N/A</v>
      </c>
      <c r="AD137" s="19">
        <v>686</v>
      </c>
      <c r="AE137" s="5" t="e">
        <f t="shared" si="124"/>
        <v>#N/A</v>
      </c>
      <c r="AF137" s="19" t="e">
        <f t="shared" si="125"/>
        <v>#N/A</v>
      </c>
      <c r="AG137" s="19">
        <f t="shared" si="116"/>
        <v>832.80000000000007</v>
      </c>
      <c r="AH137" s="5" t="e">
        <f t="shared" si="126"/>
        <v>#N/A</v>
      </c>
      <c r="AI137" s="7" t="e">
        <f t="shared" si="127"/>
        <v>#N/A</v>
      </c>
      <c r="AJ137" s="6" t="e">
        <f>IF(ISBLANK(DataBase_Sistema!AI90),#N/A,DataBase_Sistema!AI90)</f>
        <v>#N/A</v>
      </c>
      <c r="AK137" s="6" t="e">
        <f>IF(ISBLANK(DataBase_Sistema!AJ90),#N/A,DataBase_Sistema!AJ90)</f>
        <v>#N/A</v>
      </c>
      <c r="AL137" s="6" t="e">
        <f>IF(ISBLANK(DataBase_Sistema!AK90),#N/A,DataBase_Sistema!AK90)</f>
        <v>#N/A</v>
      </c>
      <c r="AM137" s="6" t="e">
        <f>IF(ISBLANK(DataBase_Sistema!AL90),#N/A,DataBase_Sistema!AL90)</f>
        <v>#N/A</v>
      </c>
      <c r="AN137" s="2" t="e">
        <f>IF(ISBLANK(DataBase_Sistema!AM90),#N/A,DataBase_Sistema!AM90)</f>
        <v>#N/A</v>
      </c>
      <c r="AO137" s="2" t="e">
        <f>IF(ISBLANK(DataBase_Sistema!AN90),#N/A,DataBase_Sistema!AN90)</f>
        <v>#N/A</v>
      </c>
      <c r="AP137" s="2" t="e">
        <f>IF(ISBLANK(DataBase_Sistema!AO90),#N/A,DataBase_Sistema!AO90)</f>
        <v>#N/A</v>
      </c>
      <c r="AQ137" s="2" t="e">
        <f>IF(ISBLANK(DataBase_Sistema!AP90),#N/A,DataBase_Sistema!AP90)</f>
        <v>#N/A</v>
      </c>
      <c r="AR137" s="11" t="e">
        <f>IF(ISBLANK(DataBase_Sistema!AS90),#N/A,DataBase_Sistema!AS90)</f>
        <v>#N/A</v>
      </c>
      <c r="AS137" s="11" t="e">
        <f>IF(ISBLANK(DataBase_Sistema!AT90),#N/A,DataBase_Sistema!AT90)</f>
        <v>#N/A</v>
      </c>
      <c r="AT137" s="11" t="e">
        <f>IF(ISBLANK(DataBase_Sistema!AU90),#N/A,DataBase_Sistema!AU90)</f>
        <v>#N/A</v>
      </c>
      <c r="AU137" s="11" t="e">
        <f>IF(ISBLANK(DataBase_Sistema!AV90),#N/A,DataBase_Sistema!AV90)</f>
        <v>#N/A</v>
      </c>
      <c r="AV137" s="11" t="e">
        <f>IF(ISBLANK(DataBase_Sistema!AQ90),#N/A,DataBase_Sistema!AQ90)</f>
        <v>#N/A</v>
      </c>
      <c r="AW137" s="11" t="e">
        <f>IF(ISBLANK(DataBase_Sistema!AW90),#N/A,DataBase_Sistema!AW90)</f>
        <v>#N/A</v>
      </c>
      <c r="AX137" s="11" t="s">
        <v>129</v>
      </c>
      <c r="AY137" s="2" t="e">
        <f>IF(ISBLANK(DataBase_Sistema!AX90),#N/A,DataBase_Sistema!AX90)</f>
        <v>#N/A</v>
      </c>
      <c r="AZ137" s="11" t="s">
        <v>129</v>
      </c>
      <c r="BA137" s="11" t="s">
        <v>129</v>
      </c>
      <c r="BB137" s="26"/>
      <c r="BC137" s="9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</row>
    <row r="138" spans="1:71" ht="15" thickBot="1" x14ac:dyDescent="0.4">
      <c r="A138" s="34">
        <v>130</v>
      </c>
      <c r="B138" s="29" t="e">
        <f>IF(ISBLANK(DataBase_Sistema!F91),#N/A,DataBase_Sistema!F91)</f>
        <v>#N/A</v>
      </c>
      <c r="C138" s="1" t="e">
        <f>IF(ISBLANK(DataBase_Sistema!P91),#N/A,DataBase_Sistema!P91)</f>
        <v>#N/A</v>
      </c>
      <c r="D138" s="1" t="e">
        <f>IF(ISBLANK(DataBase_Sistema!Q91),#N/A,DataBase_Sistema!Q91)</f>
        <v>#N/A</v>
      </c>
      <c r="E138" s="1" t="e">
        <f>IF(ISBLANK(DataBase_Sistema!R91),#N/A,DataBase_Sistema!R91)</f>
        <v>#N/A</v>
      </c>
      <c r="F138" s="1" t="e">
        <f>IF(ISBLANK(DataBase_Sistema!S91),#N/A,DataBase_Sistema!S91)</f>
        <v>#N/A</v>
      </c>
      <c r="G138" s="51" t="e">
        <f t="shared" si="117"/>
        <v>#N/A</v>
      </c>
      <c r="H138" s="25" t="e">
        <f t="shared" si="118"/>
        <v>#N/A</v>
      </c>
      <c r="I138" s="10" t="e">
        <f>IF(ISBLANK(DataBase_Sistema!T91),#N/A,DataBase_Sistema!T91)</f>
        <v>#N/A</v>
      </c>
      <c r="J138" s="10" t="e">
        <f>IF(ISBLANK(DataBase_Sistema!U91),#N/A,DataBase_Sistema!U91)</f>
        <v>#N/A</v>
      </c>
      <c r="K138" s="58" t="e">
        <f t="shared" si="119"/>
        <v>#N/A</v>
      </c>
      <c r="L138" s="17" t="e">
        <f t="shared" si="120"/>
        <v>#N/A</v>
      </c>
      <c r="M138" s="18" t="e">
        <f t="shared" si="121"/>
        <v>#N/A</v>
      </c>
      <c r="N138" s="5" t="e">
        <f>IF(ISBLANK(DataBase_Sistema!V91),#N/A,DataBase_Sistema!V91)</f>
        <v>#N/A</v>
      </c>
      <c r="O138" s="5" t="e">
        <f>IF(ISBLANK(DataBase_Sistema!W91),#N/A,DataBase_Sistema!W91)</f>
        <v>#N/A</v>
      </c>
      <c r="P138" s="5" t="e">
        <f>IF(ISBLANK(DataBase_Sistema!X91),#N/A,DataBase_Sistema!X91)</f>
        <v>#N/A</v>
      </c>
      <c r="Q138" s="5" t="e">
        <f>IF(ISBLANK(DataBase_Sistema!Y91),#N/A,DataBase_Sistema!Y91)</f>
        <v>#N/A</v>
      </c>
      <c r="R138" s="5" t="e">
        <f>IF(ISBLANK(DataBase_Sistema!Z91),#N/A,DataBase_Sistema!Z91)</f>
        <v>#N/A</v>
      </c>
      <c r="S138" s="5" t="e">
        <f>IF(ISBLANK(DataBase_Sistema!AA91),#N/A,DataBase_Sistema!AA91)</f>
        <v>#N/A</v>
      </c>
      <c r="T138" s="5" t="e">
        <f>IF(ISBLANK(DataBase_Sistema!AB91),#N/A,DataBase_Sistema!AB91)</f>
        <v>#N/A</v>
      </c>
      <c r="U138" s="5" t="e">
        <f>IF(ISBLANK(DataBase_Sistema!AG91),#N/A,DataBase_Sistema!AG91)</f>
        <v>#N/A</v>
      </c>
      <c r="V138" s="5"/>
      <c r="W138" s="5" t="e">
        <f>IF(ISBLANK(DataBase_Sistema!AH91),#N/A,DataBase_Sistema!AH91)</f>
        <v>#N/A</v>
      </c>
      <c r="X138" s="5" t="e">
        <f>IF(ISBLANK(DataBase_Sistema!AC91),#N/A,DataBase_Sistema!AC91)</f>
        <v>#N/A</v>
      </c>
      <c r="Y138" s="5" t="e">
        <f>IF(ISBLANK(DataBase_Sistema!AD91),#N/A,DataBase_Sistema!AD91)</f>
        <v>#N/A</v>
      </c>
      <c r="Z138" s="5" t="e">
        <f t="shared" si="122"/>
        <v>#N/A</v>
      </c>
      <c r="AA138" s="5" t="e">
        <f>IF(ISBLANK(DataBase_Sistema!AE91),#N/A,DataBase_Sistema!AE91)</f>
        <v>#N/A</v>
      </c>
      <c r="AB138" s="5" t="e">
        <f>IF(ISBLANK(DataBase_Sistema!AF91),#N/A,DataBase_Sistema!AF91)</f>
        <v>#N/A</v>
      </c>
      <c r="AC138" s="5" t="e">
        <f t="shared" si="123"/>
        <v>#N/A</v>
      </c>
      <c r="AD138" s="19">
        <v>687</v>
      </c>
      <c r="AE138" s="5" t="e">
        <f t="shared" si="124"/>
        <v>#N/A</v>
      </c>
      <c r="AF138" s="19" t="e">
        <f t="shared" si="125"/>
        <v>#N/A</v>
      </c>
      <c r="AG138" s="19">
        <f t="shared" si="116"/>
        <v>832.80000000000007</v>
      </c>
      <c r="AH138" s="5" t="e">
        <f t="shared" si="126"/>
        <v>#N/A</v>
      </c>
      <c r="AI138" s="7" t="e">
        <f t="shared" si="127"/>
        <v>#N/A</v>
      </c>
      <c r="AJ138" s="6" t="e">
        <f>IF(ISBLANK(DataBase_Sistema!AI91),#N/A,DataBase_Sistema!AI91)</f>
        <v>#N/A</v>
      </c>
      <c r="AK138" s="6" t="e">
        <f>IF(ISBLANK(DataBase_Sistema!AJ91),#N/A,DataBase_Sistema!AJ91)</f>
        <v>#N/A</v>
      </c>
      <c r="AL138" s="6" t="e">
        <f>IF(ISBLANK(DataBase_Sistema!AK91),#N/A,DataBase_Sistema!AK91)</f>
        <v>#N/A</v>
      </c>
      <c r="AM138" s="6" t="e">
        <f>IF(ISBLANK(DataBase_Sistema!AL91),#N/A,DataBase_Sistema!AL91)</f>
        <v>#N/A</v>
      </c>
      <c r="AN138" s="2" t="e">
        <f>IF(ISBLANK(DataBase_Sistema!AM91),#N/A,DataBase_Sistema!AM91)</f>
        <v>#N/A</v>
      </c>
      <c r="AO138" s="2" t="e">
        <f>IF(ISBLANK(DataBase_Sistema!AN91),#N/A,DataBase_Sistema!AN91)</f>
        <v>#N/A</v>
      </c>
      <c r="AP138" s="2" t="e">
        <f>IF(ISBLANK(DataBase_Sistema!AO91),#N/A,DataBase_Sistema!AO91)</f>
        <v>#N/A</v>
      </c>
      <c r="AQ138" s="2" t="e">
        <f>IF(ISBLANK(DataBase_Sistema!AP91),#N/A,DataBase_Sistema!AP91)</f>
        <v>#N/A</v>
      </c>
      <c r="AR138" s="11" t="e">
        <f>IF(ISBLANK(DataBase_Sistema!AS91),#N/A,DataBase_Sistema!AS91)</f>
        <v>#N/A</v>
      </c>
      <c r="AS138" s="11" t="e">
        <f>IF(ISBLANK(DataBase_Sistema!AT91),#N/A,DataBase_Sistema!AT91)</f>
        <v>#N/A</v>
      </c>
      <c r="AT138" s="11" t="e">
        <f>IF(ISBLANK(DataBase_Sistema!AU91),#N/A,DataBase_Sistema!AU91)</f>
        <v>#N/A</v>
      </c>
      <c r="AU138" s="11" t="e">
        <f>IF(ISBLANK(DataBase_Sistema!AV91),#N/A,DataBase_Sistema!AV91)</f>
        <v>#N/A</v>
      </c>
      <c r="AV138" s="11" t="e">
        <f>IF(ISBLANK(DataBase_Sistema!AQ91),#N/A,DataBase_Sistema!AQ91)</f>
        <v>#N/A</v>
      </c>
      <c r="AW138" s="11" t="e">
        <f>IF(ISBLANK(DataBase_Sistema!AW91),#N/A,DataBase_Sistema!AW91)</f>
        <v>#N/A</v>
      </c>
      <c r="AX138" s="11" t="s">
        <v>129</v>
      </c>
      <c r="AY138" s="2" t="e">
        <f>IF(ISBLANK(DataBase_Sistema!AX91),#N/A,DataBase_Sistema!AX91)</f>
        <v>#N/A</v>
      </c>
      <c r="AZ138" s="11" t="s">
        <v>129</v>
      </c>
      <c r="BA138" s="11" t="s">
        <v>129</v>
      </c>
      <c r="BB138" s="26"/>
      <c r="BC138" s="9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</row>
    <row r="139" spans="1:71" ht="15" thickBot="1" x14ac:dyDescent="0.4">
      <c r="A139" s="34">
        <v>131</v>
      </c>
      <c r="B139" s="29" t="e">
        <f>IF(ISBLANK(DataBase_Sistema!F92),#N/A,DataBase_Sistema!F92)</f>
        <v>#N/A</v>
      </c>
      <c r="C139" s="1" t="e">
        <f>IF(ISBLANK(DataBase_Sistema!P92),#N/A,DataBase_Sistema!P92)</f>
        <v>#N/A</v>
      </c>
      <c r="D139" s="1" t="e">
        <f>IF(ISBLANK(DataBase_Sistema!Q92),#N/A,DataBase_Sistema!Q92)</f>
        <v>#N/A</v>
      </c>
      <c r="E139" s="1" t="e">
        <f>IF(ISBLANK(DataBase_Sistema!R92),#N/A,DataBase_Sistema!R92)</f>
        <v>#N/A</v>
      </c>
      <c r="F139" s="1" t="e">
        <f>IF(ISBLANK(DataBase_Sistema!S92),#N/A,DataBase_Sistema!S92)</f>
        <v>#N/A</v>
      </c>
      <c r="G139" s="51" t="e">
        <f t="shared" si="117"/>
        <v>#N/A</v>
      </c>
      <c r="H139" s="25" t="e">
        <f t="shared" si="118"/>
        <v>#N/A</v>
      </c>
      <c r="I139" s="10" t="e">
        <f>IF(ISBLANK(DataBase_Sistema!T92),#N/A,DataBase_Sistema!T92)</f>
        <v>#N/A</v>
      </c>
      <c r="J139" s="10" t="e">
        <f>IF(ISBLANK(DataBase_Sistema!U92),#N/A,DataBase_Sistema!U92)</f>
        <v>#N/A</v>
      </c>
      <c r="K139" s="58" t="e">
        <f t="shared" si="119"/>
        <v>#N/A</v>
      </c>
      <c r="L139" s="17" t="e">
        <f t="shared" si="120"/>
        <v>#N/A</v>
      </c>
      <c r="M139" s="18" t="e">
        <f t="shared" si="121"/>
        <v>#N/A</v>
      </c>
      <c r="N139" s="5" t="e">
        <f>IF(ISBLANK(DataBase_Sistema!V92),#N/A,DataBase_Sistema!V92)</f>
        <v>#N/A</v>
      </c>
      <c r="O139" s="5" t="e">
        <f>IF(ISBLANK(DataBase_Sistema!W92),#N/A,DataBase_Sistema!W92)</f>
        <v>#N/A</v>
      </c>
      <c r="P139" s="5" t="e">
        <f>IF(ISBLANK(DataBase_Sistema!X92),#N/A,DataBase_Sistema!X92)</f>
        <v>#N/A</v>
      </c>
      <c r="Q139" s="5" t="e">
        <f>IF(ISBLANK(DataBase_Sistema!Y92),#N/A,DataBase_Sistema!Y92)</f>
        <v>#N/A</v>
      </c>
      <c r="R139" s="5" t="e">
        <f>IF(ISBLANK(DataBase_Sistema!Z92),#N/A,DataBase_Sistema!Z92)</f>
        <v>#N/A</v>
      </c>
      <c r="S139" s="5" t="e">
        <f>IF(ISBLANK(DataBase_Sistema!AA92),#N/A,DataBase_Sistema!AA92)</f>
        <v>#N/A</v>
      </c>
      <c r="T139" s="5" t="e">
        <f>IF(ISBLANK(DataBase_Sistema!AB92),#N/A,DataBase_Sistema!AB92)</f>
        <v>#N/A</v>
      </c>
      <c r="U139" s="5" t="e">
        <f>IF(ISBLANK(DataBase_Sistema!AG92),#N/A,DataBase_Sistema!AG92)</f>
        <v>#N/A</v>
      </c>
      <c r="V139" s="5"/>
      <c r="W139" s="5" t="e">
        <f>IF(ISBLANK(DataBase_Sistema!AH92),#N/A,DataBase_Sistema!AH92)</f>
        <v>#N/A</v>
      </c>
      <c r="X139" s="5" t="e">
        <f>IF(ISBLANK(DataBase_Sistema!AC92),#N/A,DataBase_Sistema!AC92)</f>
        <v>#N/A</v>
      </c>
      <c r="Y139" s="5" t="e">
        <f>IF(ISBLANK(DataBase_Sistema!AD92),#N/A,DataBase_Sistema!AD92)</f>
        <v>#N/A</v>
      </c>
      <c r="Z139" s="5" t="e">
        <f t="shared" si="122"/>
        <v>#N/A</v>
      </c>
      <c r="AA139" s="5" t="e">
        <f>IF(ISBLANK(DataBase_Sistema!AE92),#N/A,DataBase_Sistema!AE92)</f>
        <v>#N/A</v>
      </c>
      <c r="AB139" s="5" t="e">
        <f>IF(ISBLANK(DataBase_Sistema!AF92),#N/A,DataBase_Sistema!AF92)</f>
        <v>#N/A</v>
      </c>
      <c r="AC139" s="5" t="e">
        <f t="shared" si="123"/>
        <v>#N/A</v>
      </c>
      <c r="AD139" s="19">
        <v>688</v>
      </c>
      <c r="AE139" s="5" t="e">
        <f t="shared" si="124"/>
        <v>#N/A</v>
      </c>
      <c r="AF139" s="19" t="e">
        <f t="shared" si="125"/>
        <v>#N/A</v>
      </c>
      <c r="AG139" s="19">
        <f t="shared" si="116"/>
        <v>832.80000000000007</v>
      </c>
      <c r="AH139" s="5" t="e">
        <f t="shared" si="126"/>
        <v>#N/A</v>
      </c>
      <c r="AI139" s="7" t="e">
        <f t="shared" si="127"/>
        <v>#N/A</v>
      </c>
      <c r="AJ139" s="6" t="e">
        <f>IF(ISBLANK(DataBase_Sistema!AI92),#N/A,DataBase_Sistema!AI92)</f>
        <v>#N/A</v>
      </c>
      <c r="AK139" s="6" t="e">
        <f>IF(ISBLANK(DataBase_Sistema!AJ92),#N/A,DataBase_Sistema!AJ92)</f>
        <v>#N/A</v>
      </c>
      <c r="AL139" s="6" t="e">
        <f>IF(ISBLANK(DataBase_Sistema!AK92),#N/A,DataBase_Sistema!AK92)</f>
        <v>#N/A</v>
      </c>
      <c r="AM139" s="6" t="e">
        <f>IF(ISBLANK(DataBase_Sistema!AL92),#N/A,DataBase_Sistema!AL92)</f>
        <v>#N/A</v>
      </c>
      <c r="AN139" s="2" t="e">
        <f>IF(ISBLANK(DataBase_Sistema!AM92),#N/A,DataBase_Sistema!AM92)</f>
        <v>#N/A</v>
      </c>
      <c r="AO139" s="2" t="e">
        <f>IF(ISBLANK(DataBase_Sistema!AN92),#N/A,DataBase_Sistema!AN92)</f>
        <v>#N/A</v>
      </c>
      <c r="AP139" s="2" t="e">
        <f>IF(ISBLANK(DataBase_Sistema!AO92),#N/A,DataBase_Sistema!AO92)</f>
        <v>#N/A</v>
      </c>
      <c r="AQ139" s="2" t="e">
        <f>IF(ISBLANK(DataBase_Sistema!AP92),#N/A,DataBase_Sistema!AP92)</f>
        <v>#N/A</v>
      </c>
      <c r="AR139" s="11" t="e">
        <f>IF(ISBLANK(DataBase_Sistema!AS92),#N/A,DataBase_Sistema!AS92)</f>
        <v>#N/A</v>
      </c>
      <c r="AS139" s="11" t="e">
        <f>IF(ISBLANK(DataBase_Sistema!AT92),#N/A,DataBase_Sistema!AT92)</f>
        <v>#N/A</v>
      </c>
      <c r="AT139" s="11" t="e">
        <f>IF(ISBLANK(DataBase_Sistema!AU92),#N/A,DataBase_Sistema!AU92)</f>
        <v>#N/A</v>
      </c>
      <c r="AU139" s="11" t="e">
        <f>IF(ISBLANK(DataBase_Sistema!AV92),#N/A,DataBase_Sistema!AV92)</f>
        <v>#N/A</v>
      </c>
      <c r="AV139" s="11" t="e">
        <f>IF(ISBLANK(DataBase_Sistema!AQ92),#N/A,DataBase_Sistema!AQ92)</f>
        <v>#N/A</v>
      </c>
      <c r="AW139" s="11" t="e">
        <f>IF(ISBLANK(DataBase_Sistema!AW92),#N/A,DataBase_Sistema!AW92)</f>
        <v>#N/A</v>
      </c>
      <c r="AX139" s="11" t="s">
        <v>129</v>
      </c>
      <c r="AY139" s="2" t="e">
        <f>IF(ISBLANK(DataBase_Sistema!AX92),#N/A,DataBase_Sistema!AX92)</f>
        <v>#N/A</v>
      </c>
      <c r="AZ139" s="11" t="s">
        <v>129</v>
      </c>
      <c r="BA139" s="11" t="s">
        <v>129</v>
      </c>
      <c r="BB139" s="26"/>
      <c r="BC139" s="9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</row>
    <row r="140" spans="1:71" ht="15" thickBot="1" x14ac:dyDescent="0.4">
      <c r="A140" s="34">
        <v>132</v>
      </c>
      <c r="B140" s="29" t="e">
        <f>IF(ISBLANK(DataBase_Sistema!F90),#N/A,DataBase_Sistema!F90)</f>
        <v>#N/A</v>
      </c>
      <c r="C140" s="1"/>
      <c r="D140" s="1"/>
      <c r="E140" s="1"/>
      <c r="F140" s="1"/>
      <c r="G140" s="1"/>
      <c r="H140" s="25" t="e">
        <f t="shared" ref="H140:H147" si="128">F140-F139</f>
        <v>#N/A</v>
      </c>
      <c r="I140" s="10"/>
      <c r="J140" s="2"/>
      <c r="K140" s="3"/>
      <c r="L140" s="17"/>
      <c r="M140" s="18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19"/>
      <c r="AE140" s="5"/>
      <c r="AF140" s="19"/>
      <c r="AG140" s="19"/>
      <c r="AH140" s="5"/>
      <c r="AI140" s="7"/>
      <c r="AJ140" s="6"/>
      <c r="AK140" s="4"/>
      <c r="AL140" s="2"/>
      <c r="AM140" s="2"/>
      <c r="AN140" s="2"/>
      <c r="AO140" s="2"/>
      <c r="AP140" s="11"/>
      <c r="AQ140" s="11"/>
      <c r="AR140" s="11"/>
      <c r="AS140" s="11"/>
      <c r="AT140" s="11"/>
      <c r="AU140" s="11"/>
      <c r="AV140" s="11"/>
      <c r="AW140" s="11"/>
      <c r="AX140" s="11"/>
      <c r="AY140" s="2"/>
      <c r="AZ140" s="26"/>
      <c r="BA140" s="26"/>
      <c r="BB140" s="26"/>
      <c r="BC140" s="9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</row>
    <row r="141" spans="1:71" ht="15" thickBot="1" x14ac:dyDescent="0.4">
      <c r="A141" s="34">
        <v>133</v>
      </c>
      <c r="B141" s="29" t="e">
        <f>IF(ISBLANK(DataBase_Sistema!F91),#N/A,DataBase_Sistema!F91)</f>
        <v>#N/A</v>
      </c>
      <c r="C141" s="1"/>
      <c r="D141" s="1"/>
      <c r="E141" s="1"/>
      <c r="F141" s="1"/>
      <c r="G141" s="1"/>
      <c r="H141" s="25">
        <f t="shared" si="128"/>
        <v>0</v>
      </c>
      <c r="I141" s="10"/>
      <c r="J141" s="2"/>
      <c r="K141" s="3"/>
      <c r="L141" s="17"/>
      <c r="M141" s="18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19"/>
      <c r="AE141" s="5"/>
      <c r="AF141" s="19"/>
      <c r="AG141" s="19"/>
      <c r="AH141" s="5"/>
      <c r="AI141" s="7"/>
      <c r="AJ141" s="6"/>
      <c r="AK141" s="4"/>
      <c r="AL141" s="2"/>
      <c r="AM141" s="2"/>
      <c r="AN141" s="2"/>
      <c r="AO141" s="2"/>
      <c r="AP141" s="11"/>
      <c r="AQ141" s="11"/>
      <c r="AR141" s="11"/>
      <c r="AS141" s="11"/>
      <c r="AT141" s="11"/>
      <c r="AU141" s="11"/>
      <c r="AV141" s="11"/>
      <c r="AW141" s="11"/>
      <c r="AX141" s="11"/>
      <c r="AY141" s="2"/>
      <c r="AZ141" s="26"/>
      <c r="BA141" s="26"/>
      <c r="BB141" s="26"/>
      <c r="BC141" s="9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</row>
    <row r="142" spans="1:71" ht="15" thickBot="1" x14ac:dyDescent="0.4">
      <c r="A142" s="34">
        <v>134</v>
      </c>
      <c r="B142" s="29" t="e">
        <f>IF(ISBLANK(DataBase_Sistema!F92),#N/A,DataBase_Sistema!F92)</f>
        <v>#N/A</v>
      </c>
      <c r="C142" s="1"/>
      <c r="D142" s="1"/>
      <c r="E142" s="1"/>
      <c r="F142" s="1"/>
      <c r="G142" s="1"/>
      <c r="H142" s="25">
        <f t="shared" si="128"/>
        <v>0</v>
      </c>
      <c r="I142" s="10"/>
      <c r="J142" s="2"/>
      <c r="K142" s="3"/>
      <c r="L142" s="17"/>
      <c r="M142" s="18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19"/>
      <c r="AE142" s="5"/>
      <c r="AF142" s="19"/>
      <c r="AG142" s="19"/>
      <c r="AH142" s="5"/>
      <c r="AI142" s="7"/>
      <c r="AJ142" s="6"/>
      <c r="AK142" s="4"/>
      <c r="AL142" s="2"/>
      <c r="AM142" s="2"/>
      <c r="AN142" s="2"/>
      <c r="AO142" s="2"/>
      <c r="AP142" s="11"/>
      <c r="AQ142" s="11"/>
      <c r="AR142" s="11"/>
      <c r="AS142" s="11"/>
      <c r="AT142" s="11"/>
      <c r="AU142" s="11"/>
      <c r="AV142" s="11"/>
      <c r="AW142" s="11"/>
      <c r="AX142" s="11"/>
      <c r="AY142" s="2"/>
      <c r="AZ142" s="26"/>
      <c r="BA142" s="26"/>
      <c r="BB142" s="26"/>
      <c r="BC142" s="9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</row>
    <row r="143" spans="1:71" ht="15" thickBot="1" x14ac:dyDescent="0.4">
      <c r="A143" s="34">
        <v>135</v>
      </c>
      <c r="B143" s="29" t="e">
        <f>IF(ISBLANK(DataBase_Sistema!F93),#N/A,DataBase_Sistema!F93)</f>
        <v>#N/A</v>
      </c>
      <c r="C143" s="1"/>
      <c r="D143" s="1"/>
      <c r="E143" s="1"/>
      <c r="F143" s="1"/>
      <c r="G143" s="1"/>
      <c r="H143" s="25">
        <f t="shared" si="128"/>
        <v>0</v>
      </c>
      <c r="I143" s="10"/>
      <c r="J143" s="2"/>
      <c r="K143" s="3"/>
      <c r="L143" s="17"/>
      <c r="M143" s="18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19"/>
      <c r="AE143" s="5"/>
      <c r="AF143" s="19"/>
      <c r="AG143" s="19"/>
      <c r="AH143" s="5"/>
      <c r="AI143" s="7"/>
      <c r="AJ143" s="6"/>
      <c r="AK143" s="4"/>
      <c r="AL143" s="2"/>
      <c r="AM143" s="2"/>
      <c r="AN143" s="2"/>
      <c r="AO143" s="2"/>
      <c r="AP143" s="11"/>
      <c r="AQ143" s="11"/>
      <c r="AR143" s="11"/>
      <c r="AS143" s="11"/>
      <c r="AT143" s="11"/>
      <c r="AU143" s="11"/>
      <c r="AV143" s="11"/>
      <c r="AW143" s="11"/>
      <c r="AX143" s="11"/>
      <c r="AY143" s="2"/>
      <c r="AZ143" s="26"/>
      <c r="BA143" s="26"/>
      <c r="BB143" s="26"/>
      <c r="BC143" s="9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</row>
    <row r="144" spans="1:71" ht="15" thickBot="1" x14ac:dyDescent="0.4">
      <c r="A144" s="34">
        <v>136</v>
      </c>
      <c r="B144" s="29" t="e">
        <f>IF(ISBLANK(DataBase_Sistema!F94),#N/A,DataBase_Sistema!F94)</f>
        <v>#N/A</v>
      </c>
      <c r="C144" s="1"/>
      <c r="D144" s="1"/>
      <c r="E144" s="1"/>
      <c r="F144" s="1"/>
      <c r="G144" s="1"/>
      <c r="H144" s="25">
        <f t="shared" si="128"/>
        <v>0</v>
      </c>
      <c r="I144" s="10"/>
      <c r="J144" s="2"/>
      <c r="K144" s="3"/>
      <c r="L144" s="17"/>
      <c r="M144" s="18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19"/>
      <c r="AE144" s="5"/>
      <c r="AF144" s="19"/>
      <c r="AG144" s="19"/>
      <c r="AH144" s="5"/>
      <c r="AI144" s="7"/>
      <c r="AJ144" s="6"/>
      <c r="AK144" s="4"/>
      <c r="AL144" s="2"/>
      <c r="AM144" s="2"/>
      <c r="AN144" s="2"/>
      <c r="AO144" s="2"/>
      <c r="AP144" s="11"/>
      <c r="AQ144" s="11"/>
      <c r="AR144" s="11"/>
      <c r="AS144" s="11"/>
      <c r="AT144" s="11"/>
      <c r="AU144" s="11"/>
      <c r="AV144" s="11"/>
      <c r="AW144" s="11"/>
      <c r="AX144" s="11"/>
      <c r="AY144" s="2"/>
      <c r="AZ144" s="26"/>
      <c r="BA144" s="26"/>
      <c r="BB144" s="26"/>
      <c r="BC144" s="9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</row>
    <row r="145" spans="1:71" ht="15" thickBot="1" x14ac:dyDescent="0.4">
      <c r="A145" s="34">
        <v>137</v>
      </c>
      <c r="B145" s="29" t="e">
        <f>IF(ISBLANK(DataBase_Sistema!F95),#N/A,DataBase_Sistema!F95)</f>
        <v>#N/A</v>
      </c>
      <c r="C145" s="1"/>
      <c r="D145" s="1"/>
      <c r="E145" s="1"/>
      <c r="F145" s="1"/>
      <c r="G145" s="1"/>
      <c r="H145" s="25">
        <f t="shared" si="128"/>
        <v>0</v>
      </c>
      <c r="I145" s="10"/>
      <c r="J145" s="2"/>
      <c r="K145" s="3"/>
      <c r="L145" s="17"/>
      <c r="M145" s="18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19"/>
      <c r="AE145" s="5"/>
      <c r="AF145" s="19"/>
      <c r="AG145" s="19"/>
      <c r="AH145" s="5"/>
      <c r="AI145" s="7"/>
      <c r="AJ145" s="6"/>
      <c r="AK145" s="4"/>
      <c r="AL145" s="2"/>
      <c r="AM145" s="2"/>
      <c r="AN145" s="2"/>
      <c r="AO145" s="2"/>
      <c r="AP145" s="11"/>
      <c r="AQ145" s="11"/>
      <c r="AR145" s="11"/>
      <c r="AS145" s="11"/>
      <c r="AT145" s="11"/>
      <c r="AU145" s="11"/>
      <c r="AV145" s="11"/>
      <c r="AW145" s="11"/>
      <c r="AX145" s="11"/>
      <c r="AY145" s="2"/>
      <c r="AZ145" s="26"/>
      <c r="BA145" s="26"/>
      <c r="BB145" s="26"/>
      <c r="BC145" s="9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</row>
    <row r="146" spans="1:71" ht="15" thickBot="1" x14ac:dyDescent="0.4">
      <c r="A146" s="34">
        <v>138</v>
      </c>
      <c r="B146" s="29" t="e">
        <f>IF(ISBLANK(DataBase_Sistema!F96),#N/A,DataBase_Sistema!F96)</f>
        <v>#N/A</v>
      </c>
      <c r="C146" s="1"/>
      <c r="D146" s="1"/>
      <c r="E146" s="1"/>
      <c r="F146" s="1"/>
      <c r="G146" s="1"/>
      <c r="H146" s="25">
        <f t="shared" si="128"/>
        <v>0</v>
      </c>
      <c r="I146" s="10"/>
      <c r="J146" s="2"/>
      <c r="K146" s="3"/>
      <c r="L146" s="17"/>
      <c r="M146" s="18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19"/>
      <c r="AE146" s="5"/>
      <c r="AF146" s="19"/>
      <c r="AG146" s="19"/>
      <c r="AH146" s="5"/>
      <c r="AI146" s="7"/>
      <c r="AJ146" s="6"/>
      <c r="AK146" s="4"/>
      <c r="AL146" s="2"/>
      <c r="AM146" s="2"/>
      <c r="AN146" s="2"/>
      <c r="AO146" s="2"/>
      <c r="AP146" s="11"/>
      <c r="AQ146" s="11"/>
      <c r="AR146" s="11"/>
      <c r="AS146" s="11"/>
      <c r="AT146" s="11"/>
      <c r="AU146" s="11"/>
      <c r="AV146" s="11"/>
      <c r="AW146" s="11"/>
      <c r="AX146" s="11"/>
      <c r="AY146" s="2"/>
      <c r="AZ146" s="26"/>
      <c r="BA146" s="26"/>
      <c r="BB146" s="26"/>
      <c r="BC146" s="9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</row>
    <row r="147" spans="1:71" ht="15" thickBot="1" x14ac:dyDescent="0.4">
      <c r="A147" s="34">
        <v>139</v>
      </c>
      <c r="B147" s="29" t="e">
        <f>IF(ISBLANK(DataBase_Sistema!F97),#N/A,DataBase_Sistema!F97)</f>
        <v>#N/A</v>
      </c>
      <c r="C147" s="1"/>
      <c r="D147" s="1"/>
      <c r="E147" s="1"/>
      <c r="F147" s="1"/>
      <c r="G147" s="1"/>
      <c r="H147" s="25">
        <f t="shared" si="128"/>
        <v>0</v>
      </c>
      <c r="I147" s="10"/>
      <c r="J147" s="2"/>
      <c r="K147" s="3"/>
      <c r="L147" s="17"/>
      <c r="M147" s="18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19"/>
      <c r="AE147" s="5"/>
      <c r="AF147" s="19"/>
      <c r="AG147" s="19"/>
      <c r="AH147" s="5"/>
      <c r="AI147" s="7"/>
      <c r="AJ147" s="6"/>
      <c r="AK147" s="4"/>
      <c r="AL147" s="2"/>
      <c r="AM147" s="2"/>
      <c r="AN147" s="2"/>
      <c r="AO147" s="2"/>
      <c r="AP147" s="11"/>
      <c r="AQ147" s="11"/>
      <c r="AR147" s="11"/>
      <c r="AS147" s="11"/>
      <c r="AT147" s="11"/>
      <c r="AU147" s="11"/>
      <c r="AV147" s="11"/>
      <c r="AW147" s="11"/>
      <c r="AX147" s="11"/>
      <c r="AY147" s="2"/>
      <c r="AZ147" s="26"/>
      <c r="BA147" s="26"/>
      <c r="BB147" s="26"/>
      <c r="BC147" s="9"/>
    </row>
    <row r="148" spans="1:71" ht="15" thickBot="1" x14ac:dyDescent="0.4">
      <c r="A148" s="34">
        <v>140</v>
      </c>
      <c r="B148" s="29" t="e">
        <f>IF(ISBLANK(DataBase_Sistema!F98),#N/A,DataBase_Sistema!F98)</f>
        <v>#N/A</v>
      </c>
      <c r="H148" s="25"/>
      <c r="Z148" s="5"/>
      <c r="AC148" s="5"/>
      <c r="AE148" s="5"/>
      <c r="AF148" s="19"/>
    </row>
  </sheetData>
  <mergeCells count="31">
    <mergeCell ref="BC5:BC6"/>
    <mergeCell ref="AH5:AH6"/>
    <mergeCell ref="AJ4:BC4"/>
    <mergeCell ref="C4:H4"/>
    <mergeCell ref="I4:AI4"/>
    <mergeCell ref="X5:AC5"/>
    <mergeCell ref="U5:U6"/>
    <mergeCell ref="W5:W6"/>
    <mergeCell ref="AG5:AG6"/>
    <mergeCell ref="AD5:AD6"/>
    <mergeCell ref="AE5:AE6"/>
    <mergeCell ref="AF5:AF6"/>
    <mergeCell ref="K5:K6"/>
    <mergeCell ref="V5:V6"/>
    <mergeCell ref="BB5:BB6"/>
    <mergeCell ref="AN5:BA5"/>
    <mergeCell ref="AI5:AI6"/>
    <mergeCell ref="AJ5:AM5"/>
    <mergeCell ref="N5:R5"/>
    <mergeCell ref="S5:T5"/>
    <mergeCell ref="B5:B6"/>
    <mergeCell ref="C5:C6"/>
    <mergeCell ref="D5:D6"/>
    <mergeCell ref="E5:E6"/>
    <mergeCell ref="G5:G6"/>
    <mergeCell ref="F5:F6"/>
    <mergeCell ref="H5:H6"/>
    <mergeCell ref="I5:I6"/>
    <mergeCell ref="J5:J6"/>
    <mergeCell ref="M5:M6"/>
    <mergeCell ref="L5:L6"/>
  </mergeCells>
  <phoneticPr fontId="12" type="noConversion"/>
  <conditionalFormatting sqref="AE21:AE148 AH20:AH147">
    <cfRule type="cellIs" dxfId="136" priority="16" operator="lessThan">
      <formula>-2</formula>
    </cfRule>
    <cfRule type="cellIs" dxfId="135" priority="17" operator="greaterThan">
      <formula>2</formula>
    </cfRule>
  </conditionalFormatting>
  <conditionalFormatting sqref="Z7:Z148 AC7:AC148">
    <cfRule type="cellIs" dxfId="134" priority="12" operator="lessThan">
      <formula>2</formula>
    </cfRule>
    <cfRule type="cellIs" dxfId="133" priority="13" operator="greaterThan">
      <formula>2</formula>
    </cfRule>
  </conditionalFormatting>
  <conditionalFormatting sqref="AE20">
    <cfRule type="cellIs" dxfId="132" priority="10" operator="lessThan">
      <formula>-2</formula>
    </cfRule>
    <cfRule type="cellIs" dxfId="131" priority="11" operator="greaterThan">
      <formula>2</formula>
    </cfRule>
  </conditionalFormatting>
  <conditionalFormatting sqref="H20:H147">
    <cfRule type="cellIs" dxfId="130" priority="6" operator="equal">
      <formula>0</formula>
    </cfRule>
    <cfRule type="cellIs" dxfId="129" priority="7" operator="lessThan">
      <formula>0</formula>
    </cfRule>
  </conditionalFormatting>
  <conditionalFormatting sqref="K140:L147">
    <cfRule type="cellIs" dxfId="128" priority="3" operator="lessThan">
      <formula>0</formula>
    </cfRule>
    <cfRule type="cellIs" dxfId="127" priority="4" operator="equal">
      <formula>0</formula>
    </cfRule>
  </conditionalFormatting>
  <conditionalFormatting sqref="AX19:AX27 AZ19:BA27">
    <cfRule type="cellIs" dxfId="126" priority="2" operator="lessThan">
      <formula>0.8</formula>
    </cfRule>
  </conditionalFormatting>
  <conditionalFormatting sqref="AX44:AX46">
    <cfRule type="cellIs" dxfId="125" priority="1" operator="lessThan">
      <formula>0.8</formula>
    </cfRule>
  </conditionalFormatting>
  <pageMargins left="0.511811024" right="0.511811024" top="0.78740157499999996" bottom="0.78740157499999996" header="0.31496062000000002" footer="0.31496062000000002"/>
  <ignoredErrors>
    <ignoredError sqref="AL7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3999A-1772-4709-813E-4FA8A3179391}">
  <sheetPr>
    <tabColor theme="5" tint="0.39997558519241921"/>
  </sheetPr>
  <dimension ref="A1:M5493"/>
  <sheetViews>
    <sheetView tabSelected="1" topLeftCell="A37" zoomScaleNormal="100" workbookViewId="0">
      <selection activeCell="E48" sqref="E48"/>
    </sheetView>
  </sheetViews>
  <sheetFormatPr defaultRowHeight="14.5" x14ac:dyDescent="0.35"/>
  <cols>
    <col min="1" max="1" width="13.7265625" customWidth="1"/>
    <col min="2" max="2" width="13" style="38" customWidth="1"/>
    <col min="3" max="3" width="13.453125" style="73" customWidth="1"/>
    <col min="4" max="4" width="7.1796875" style="104" customWidth="1"/>
    <col min="5" max="5" width="14.54296875" style="37" customWidth="1"/>
    <col min="6" max="6" width="14.6328125" style="37" customWidth="1"/>
    <col min="7" max="7" width="15.1796875" style="81" customWidth="1"/>
    <col min="8" max="8" width="12.6328125" style="37" customWidth="1"/>
  </cols>
  <sheetData>
    <row r="1" spans="1:8" ht="15" thickBot="1" x14ac:dyDescent="0.4">
      <c r="H1" s="37">
        <v>0</v>
      </c>
    </row>
    <row r="2" spans="1:8" ht="44" thickBot="1" x14ac:dyDescent="0.4">
      <c r="A2" s="84" t="s">
        <v>364</v>
      </c>
      <c r="B2" s="85" t="s">
        <v>221</v>
      </c>
      <c r="C2" s="86" t="s">
        <v>0</v>
      </c>
      <c r="D2" s="105"/>
      <c r="E2" s="87" t="s">
        <v>372</v>
      </c>
      <c r="F2" s="88" t="s">
        <v>161</v>
      </c>
      <c r="G2" s="89" t="s">
        <v>220</v>
      </c>
      <c r="H2" s="90" t="s">
        <v>1</v>
      </c>
    </row>
    <row r="3" spans="1:8" x14ac:dyDescent="0.35">
      <c r="A3" s="256" t="s">
        <v>365</v>
      </c>
      <c r="B3" s="267" t="s">
        <v>2</v>
      </c>
      <c r="C3" s="75">
        <v>43602.40625</v>
      </c>
      <c r="D3" s="106"/>
      <c r="E3" s="76">
        <v>0</v>
      </c>
      <c r="F3" s="76">
        <v>0</v>
      </c>
      <c r="G3" s="82"/>
      <c r="H3" s="77">
        <v>0</v>
      </c>
    </row>
    <row r="4" spans="1:8" x14ac:dyDescent="0.35">
      <c r="A4" s="257"/>
      <c r="B4" s="265"/>
      <c r="C4" s="74">
        <v>43609.357638888891</v>
      </c>
      <c r="D4" s="107"/>
      <c r="E4" s="39">
        <v>0</v>
      </c>
      <c r="F4" s="39">
        <v>0</v>
      </c>
      <c r="G4" s="83"/>
      <c r="H4" s="78">
        <v>0</v>
      </c>
    </row>
    <row r="5" spans="1:8" x14ac:dyDescent="0.35">
      <c r="A5" s="257"/>
      <c r="B5" s="265"/>
      <c r="C5" s="74">
        <v>43616.555555555555</v>
      </c>
      <c r="D5" s="107"/>
      <c r="E5" s="39">
        <v>0</v>
      </c>
      <c r="F5" s="39">
        <v>0</v>
      </c>
      <c r="G5" s="83"/>
      <c r="H5" s="78">
        <v>0</v>
      </c>
    </row>
    <row r="6" spans="1:8" x14ac:dyDescent="0.35">
      <c r="A6" s="257"/>
      <c r="B6" s="265"/>
      <c r="C6" s="74">
        <v>43623.555555555555</v>
      </c>
      <c r="D6" s="107"/>
      <c r="E6" s="39">
        <v>0</v>
      </c>
      <c r="F6" s="39">
        <v>0</v>
      </c>
      <c r="G6" s="83"/>
      <c r="H6" s="78">
        <v>0</v>
      </c>
    </row>
    <row r="7" spans="1:8" x14ac:dyDescent="0.35">
      <c r="A7" s="257"/>
      <c r="B7" s="265"/>
      <c r="C7" s="74">
        <v>43630.555555555555</v>
      </c>
      <c r="D7" s="107"/>
      <c r="E7" s="39">
        <v>0</v>
      </c>
      <c r="F7" s="39">
        <v>0</v>
      </c>
      <c r="G7" s="83"/>
      <c r="H7" s="78">
        <v>0</v>
      </c>
    </row>
    <row r="8" spans="1:8" x14ac:dyDescent="0.35">
      <c r="A8" s="257"/>
      <c r="B8" s="265"/>
      <c r="C8" s="74">
        <v>43637.638888888891</v>
      </c>
      <c r="D8" s="107"/>
      <c r="E8" s="39">
        <v>0</v>
      </c>
      <c r="F8" s="39">
        <v>0</v>
      </c>
      <c r="G8" s="83"/>
      <c r="H8" s="78">
        <v>0</v>
      </c>
    </row>
    <row r="9" spans="1:8" x14ac:dyDescent="0.35">
      <c r="A9" s="257"/>
      <c r="B9" s="265"/>
      <c r="C9" s="74">
        <v>43644.638888888891</v>
      </c>
      <c r="D9" s="107"/>
      <c r="E9" s="39">
        <v>0</v>
      </c>
      <c r="F9" s="39">
        <v>0</v>
      </c>
      <c r="G9" s="83"/>
      <c r="H9" s="78">
        <v>0</v>
      </c>
    </row>
    <row r="10" spans="1:8" x14ac:dyDescent="0.35">
      <c r="A10" s="257"/>
      <c r="B10" s="265"/>
      <c r="C10" s="74">
        <v>43651.638888888891</v>
      </c>
      <c r="D10" s="107"/>
      <c r="E10" s="39">
        <v>0</v>
      </c>
      <c r="F10" s="39">
        <v>0</v>
      </c>
      <c r="G10" s="83"/>
      <c r="H10" s="78">
        <v>0</v>
      </c>
    </row>
    <row r="11" spans="1:8" x14ac:dyDescent="0.35">
      <c r="A11" s="257"/>
      <c r="B11" s="265"/>
      <c r="C11" s="74">
        <v>43658.505555555559</v>
      </c>
      <c r="D11" s="107"/>
      <c r="E11" s="39">
        <v>0</v>
      </c>
      <c r="F11" s="39">
        <v>0</v>
      </c>
      <c r="G11" s="83"/>
      <c r="H11" s="78">
        <v>0</v>
      </c>
    </row>
    <row r="12" spans="1:8" x14ac:dyDescent="0.35">
      <c r="A12" s="257"/>
      <c r="B12" s="265"/>
      <c r="C12" s="74">
        <v>43665.520833333336</v>
      </c>
      <c r="D12" s="107"/>
      <c r="E12" s="39">
        <v>0</v>
      </c>
      <c r="F12" s="39">
        <v>0</v>
      </c>
      <c r="G12" s="83"/>
      <c r="H12" s="78">
        <v>0</v>
      </c>
    </row>
    <row r="13" spans="1:8" x14ac:dyDescent="0.35">
      <c r="A13" s="257"/>
      <c r="B13" s="265"/>
      <c r="C13" s="74">
        <v>43672.521527777775</v>
      </c>
      <c r="D13" s="107"/>
      <c r="E13" s="39">
        <v>0</v>
      </c>
      <c r="F13" s="39">
        <v>0</v>
      </c>
      <c r="G13" s="83"/>
      <c r="H13" s="78">
        <v>0</v>
      </c>
    </row>
    <row r="14" spans="1:8" x14ac:dyDescent="0.35">
      <c r="A14" s="257"/>
      <c r="B14" s="265"/>
      <c r="C14" s="74">
        <v>43679.519444444442</v>
      </c>
      <c r="D14" s="107"/>
      <c r="E14" s="39">
        <v>0</v>
      </c>
      <c r="F14" s="39">
        <v>0</v>
      </c>
      <c r="G14" s="83"/>
      <c r="H14" s="78">
        <v>0</v>
      </c>
    </row>
    <row r="15" spans="1:8" x14ac:dyDescent="0.35">
      <c r="A15" s="257"/>
      <c r="B15" s="265"/>
      <c r="C15" s="74">
        <v>43686.430555555555</v>
      </c>
      <c r="D15" s="107"/>
      <c r="E15" s="39">
        <v>0.92</v>
      </c>
      <c r="F15" s="39">
        <v>0.92</v>
      </c>
      <c r="G15" s="83">
        <v>0</v>
      </c>
      <c r="H15" s="78">
        <v>4</v>
      </c>
    </row>
    <row r="16" spans="1:8" x14ac:dyDescent="0.35">
      <c r="A16" s="257"/>
      <c r="B16" s="265"/>
      <c r="C16" s="74">
        <v>43693.375</v>
      </c>
      <c r="D16" s="107"/>
      <c r="E16" s="39">
        <v>9.99</v>
      </c>
      <c r="F16" s="39">
        <f>E16-E15</f>
        <v>9.07</v>
      </c>
      <c r="G16" s="83">
        <v>0</v>
      </c>
      <c r="H16" s="78">
        <v>4</v>
      </c>
    </row>
    <row r="17" spans="1:8" x14ac:dyDescent="0.35">
      <c r="A17" s="257"/>
      <c r="B17" s="265"/>
      <c r="C17" s="74">
        <v>43700.40625</v>
      </c>
      <c r="D17" s="107"/>
      <c r="E17" s="39">
        <v>30.31</v>
      </c>
      <c r="F17" s="39">
        <f t="shared" ref="F17:F80" si="0">E17-E16</f>
        <v>20.32</v>
      </c>
      <c r="G17" s="83">
        <f t="shared" ref="G17:G80" si="1">F17/((C17-C16)*24)</f>
        <v>0.12041481481481482</v>
      </c>
      <c r="H17" s="78">
        <v>4.5999999999999996</v>
      </c>
    </row>
    <row r="18" spans="1:8" x14ac:dyDescent="0.35">
      <c r="A18" s="257"/>
      <c r="B18" s="265"/>
      <c r="C18" s="74">
        <v>43707.333333333336</v>
      </c>
      <c r="D18" s="107"/>
      <c r="E18" s="39">
        <v>62.85</v>
      </c>
      <c r="F18" s="39">
        <f t="shared" si="0"/>
        <v>32.540000000000006</v>
      </c>
      <c r="G18" s="83">
        <f t="shared" si="1"/>
        <v>0.1957293233082022</v>
      </c>
      <c r="H18" s="78">
        <v>3.7</v>
      </c>
    </row>
    <row r="19" spans="1:8" x14ac:dyDescent="0.35">
      <c r="A19" s="257"/>
      <c r="B19" s="265"/>
      <c r="C19" s="74">
        <v>43714.416666666664</v>
      </c>
      <c r="D19" s="107"/>
      <c r="E19" s="39">
        <v>90.6</v>
      </c>
      <c r="F19" s="39">
        <f t="shared" si="0"/>
        <v>27.749999999999993</v>
      </c>
      <c r="G19" s="83">
        <f t="shared" si="1"/>
        <v>0.16323529411775881</v>
      </c>
      <c r="H19" s="78">
        <v>4.3</v>
      </c>
    </row>
    <row r="20" spans="1:8" x14ac:dyDescent="0.35">
      <c r="A20" s="257"/>
      <c r="B20" s="265"/>
      <c r="C20" s="74">
        <v>43721.333333333336</v>
      </c>
      <c r="D20" s="107"/>
      <c r="E20" s="39">
        <v>120.88</v>
      </c>
      <c r="F20" s="39">
        <f t="shared" si="0"/>
        <v>30.28</v>
      </c>
      <c r="G20" s="83">
        <f t="shared" si="1"/>
        <v>0.18240963855408895</v>
      </c>
      <c r="H20" s="78">
        <v>4</v>
      </c>
    </row>
    <row r="21" spans="1:8" x14ac:dyDescent="0.35">
      <c r="A21" s="257"/>
      <c r="B21" s="265"/>
      <c r="C21" s="74">
        <v>43727.541666666664</v>
      </c>
      <c r="D21" s="107"/>
      <c r="E21" s="39">
        <v>148.91999999999999</v>
      </c>
      <c r="F21" s="39">
        <f t="shared" si="0"/>
        <v>28.039999999999992</v>
      </c>
      <c r="G21" s="83">
        <f t="shared" si="1"/>
        <v>0.18818791946323424</v>
      </c>
      <c r="H21" s="78">
        <v>5</v>
      </c>
    </row>
    <row r="22" spans="1:8" x14ac:dyDescent="0.35">
      <c r="A22" s="257"/>
      <c r="B22" s="265"/>
      <c r="C22" s="74">
        <v>43735</v>
      </c>
      <c r="D22" s="107"/>
      <c r="E22" s="39">
        <v>176.93</v>
      </c>
      <c r="F22" s="39">
        <f t="shared" si="0"/>
        <v>28.010000000000019</v>
      </c>
      <c r="G22" s="83">
        <f t="shared" si="1"/>
        <v>0.15648044692732352</v>
      </c>
      <c r="H22" s="78">
        <v>4</v>
      </c>
    </row>
    <row r="23" spans="1:8" x14ac:dyDescent="0.35">
      <c r="A23" s="257"/>
      <c r="B23" s="265"/>
      <c r="C23" s="74">
        <v>43741</v>
      </c>
      <c r="D23" s="107"/>
      <c r="E23" s="39">
        <v>204</v>
      </c>
      <c r="F23" s="39">
        <f t="shared" si="0"/>
        <v>27.069999999999993</v>
      </c>
      <c r="G23" s="83">
        <f t="shared" si="1"/>
        <v>0.18798611111111108</v>
      </c>
      <c r="H23" s="78">
        <v>0</v>
      </c>
    </row>
    <row r="24" spans="1:8" x14ac:dyDescent="0.35">
      <c r="A24" s="257"/>
      <c r="B24" s="265"/>
      <c r="C24" s="74">
        <v>43748</v>
      </c>
      <c r="D24" s="107"/>
      <c r="E24" s="39">
        <v>233.06</v>
      </c>
      <c r="F24" s="39">
        <f t="shared" si="0"/>
        <v>29.060000000000002</v>
      </c>
      <c r="G24" s="83">
        <f t="shared" si="1"/>
        <v>0.17297619047619048</v>
      </c>
      <c r="H24" s="78">
        <v>4</v>
      </c>
    </row>
    <row r="25" spans="1:8" x14ac:dyDescent="0.35">
      <c r="A25" s="257"/>
      <c r="B25" s="265"/>
      <c r="C25" s="74">
        <v>43755.361111111109</v>
      </c>
      <c r="D25" s="107"/>
      <c r="E25" s="39">
        <v>253.98</v>
      </c>
      <c r="F25" s="39">
        <f t="shared" si="0"/>
        <v>20.919999999999987</v>
      </c>
      <c r="G25" s="83">
        <f t="shared" si="1"/>
        <v>0.11841509433964859</v>
      </c>
      <c r="H25" s="78">
        <v>4</v>
      </c>
    </row>
    <row r="26" spans="1:8" x14ac:dyDescent="0.35">
      <c r="A26" s="257"/>
      <c r="B26" s="265"/>
      <c r="C26" s="74">
        <v>43762.434027777781</v>
      </c>
      <c r="D26" s="107"/>
      <c r="E26" s="39">
        <v>285.5</v>
      </c>
      <c r="F26" s="39">
        <f t="shared" si="0"/>
        <v>31.52000000000001</v>
      </c>
      <c r="G26" s="83">
        <f t="shared" si="1"/>
        <v>0.18568483063315697</v>
      </c>
      <c r="H26" s="78">
        <v>4.5999999999999996</v>
      </c>
    </row>
    <row r="27" spans="1:8" x14ac:dyDescent="0.35">
      <c r="A27" s="257"/>
      <c r="B27" s="265"/>
      <c r="C27" s="74">
        <v>43769.386111111111</v>
      </c>
      <c r="D27" s="107"/>
      <c r="E27" s="39">
        <v>314.67</v>
      </c>
      <c r="F27" s="39">
        <f t="shared" si="0"/>
        <v>29.170000000000016</v>
      </c>
      <c r="G27" s="83">
        <f t="shared" si="1"/>
        <v>0.17482768954158984</v>
      </c>
      <c r="H27" s="78">
        <v>4.2</v>
      </c>
    </row>
    <row r="28" spans="1:8" x14ac:dyDescent="0.35">
      <c r="A28" s="257"/>
      <c r="B28" s="265"/>
      <c r="C28" s="74">
        <v>43774.652777777781</v>
      </c>
      <c r="D28" s="107"/>
      <c r="E28" s="39">
        <v>332.34</v>
      </c>
      <c r="F28" s="39">
        <f t="shared" si="0"/>
        <v>17.669999999999959</v>
      </c>
      <c r="G28" s="83">
        <f t="shared" si="1"/>
        <v>0.13979430379737789</v>
      </c>
      <c r="H28" s="78">
        <v>3.8</v>
      </c>
    </row>
    <row r="29" spans="1:8" x14ac:dyDescent="0.35">
      <c r="A29" s="257"/>
      <c r="B29" s="265"/>
      <c r="C29" s="74">
        <v>43782.583333333336</v>
      </c>
      <c r="D29" s="107"/>
      <c r="E29" s="39">
        <v>348.11</v>
      </c>
      <c r="F29" s="39">
        <f t="shared" si="0"/>
        <v>15.770000000000039</v>
      </c>
      <c r="G29" s="83">
        <f t="shared" si="1"/>
        <v>8.2854640980744201E-2</v>
      </c>
      <c r="H29" s="78">
        <v>4</v>
      </c>
    </row>
    <row r="30" spans="1:8" x14ac:dyDescent="0.35">
      <c r="A30" s="257"/>
      <c r="B30" s="265"/>
      <c r="C30" s="74">
        <v>43791.406944444447</v>
      </c>
      <c r="D30" s="107"/>
      <c r="E30" s="39">
        <v>373.75</v>
      </c>
      <c r="F30" s="39">
        <f t="shared" si="0"/>
        <v>25.639999999999986</v>
      </c>
      <c r="G30" s="83">
        <f t="shared" si="1"/>
        <v>0.12107665669762532</v>
      </c>
      <c r="H30" s="78">
        <v>4.2</v>
      </c>
    </row>
    <row r="31" spans="1:8" x14ac:dyDescent="0.35">
      <c r="A31" s="257"/>
      <c r="B31" s="265"/>
      <c r="C31" s="74">
        <v>43811.465277777781</v>
      </c>
      <c r="D31" s="107"/>
      <c r="E31" s="39">
        <v>373.75</v>
      </c>
      <c r="F31" s="39">
        <f t="shared" si="0"/>
        <v>0</v>
      </c>
      <c r="G31" s="83">
        <f t="shared" si="1"/>
        <v>0</v>
      </c>
      <c r="H31" s="78">
        <v>4.5999999999999996</v>
      </c>
    </row>
    <row r="32" spans="1:8" x14ac:dyDescent="0.35">
      <c r="A32" s="257"/>
      <c r="B32" s="265"/>
      <c r="C32" s="74">
        <v>43818.628472222219</v>
      </c>
      <c r="D32" s="107"/>
      <c r="E32" s="39">
        <v>374.48</v>
      </c>
      <c r="F32" s="39">
        <f t="shared" si="0"/>
        <v>0.73000000000001819</v>
      </c>
      <c r="G32" s="83">
        <f t="shared" si="1"/>
        <v>4.246243334953043E-3</v>
      </c>
      <c r="H32" s="78">
        <v>4</v>
      </c>
    </row>
    <row r="33" spans="1:8" x14ac:dyDescent="0.35">
      <c r="A33" s="257"/>
      <c r="B33" s="265"/>
      <c r="C33" s="74">
        <v>43826.333333333336</v>
      </c>
      <c r="D33" s="107"/>
      <c r="E33" s="39">
        <v>392.18</v>
      </c>
      <c r="F33" s="39">
        <f t="shared" si="0"/>
        <v>17.699999999999989</v>
      </c>
      <c r="G33" s="83">
        <f t="shared" si="1"/>
        <v>9.5718792248690343E-2</v>
      </c>
      <c r="H33" s="78">
        <v>3.8</v>
      </c>
    </row>
    <row r="34" spans="1:8" x14ac:dyDescent="0.35">
      <c r="A34" s="257"/>
      <c r="B34" s="265"/>
      <c r="C34" s="74">
        <v>43833.583333333336</v>
      </c>
      <c r="D34" s="107"/>
      <c r="E34" s="39">
        <v>423.61</v>
      </c>
      <c r="F34" s="39">
        <f t="shared" si="0"/>
        <v>31.430000000000007</v>
      </c>
      <c r="G34" s="83">
        <f t="shared" si="1"/>
        <v>0.18063218390804603</v>
      </c>
      <c r="H34" s="78">
        <v>3</v>
      </c>
    </row>
    <row r="35" spans="1:8" x14ac:dyDescent="0.35">
      <c r="A35" s="257"/>
      <c r="B35" s="265"/>
      <c r="C35" s="74">
        <v>43853</v>
      </c>
      <c r="D35" s="107"/>
      <c r="E35" s="39">
        <v>496.75</v>
      </c>
      <c r="F35" s="39">
        <f t="shared" si="0"/>
        <v>73.139999999999986</v>
      </c>
      <c r="G35" s="83">
        <f t="shared" si="1"/>
        <v>0.15695278969959039</v>
      </c>
      <c r="H35" s="78">
        <v>4</v>
      </c>
    </row>
    <row r="36" spans="1:8" x14ac:dyDescent="0.35">
      <c r="A36" s="257"/>
      <c r="B36" s="265"/>
      <c r="C36" s="74">
        <f>IF(ISBLANK(DataBase_PBs!C3),#N/A,DataBase_PBs!C3)</f>
        <v>43860.595810185201</v>
      </c>
      <c r="D36" s="107"/>
      <c r="E36" s="39">
        <f>IF(ISBLANK(DataBase_PBs!BD3),#N/A,DataBase_PBs!BD3)</f>
        <v>521.91</v>
      </c>
      <c r="F36" s="39">
        <f t="shared" si="0"/>
        <v>25.159999999999968</v>
      </c>
      <c r="G36" s="83">
        <f t="shared" si="1"/>
        <v>0.13801468280181556</v>
      </c>
      <c r="H36" s="78">
        <f>IF(ISBLANK(DataBase_PBs!F3),#N/A,DataBase_PBs!F3)</f>
        <v>4</v>
      </c>
    </row>
    <row r="37" spans="1:8" x14ac:dyDescent="0.35">
      <c r="A37" s="257"/>
      <c r="B37" s="265"/>
      <c r="C37" s="74">
        <f>IF(ISBLANK(DataBase_PBs!C4),#N/A,DataBase_PBs!C4)</f>
        <v>43867.627719907403</v>
      </c>
      <c r="D37" s="107"/>
      <c r="E37" s="39">
        <f>IF(ISBLANK(DataBase_PBs!BD4),#N/A,DataBase_PBs!BD4)</f>
        <v>545.07000000000005</v>
      </c>
      <c r="F37" s="39">
        <f t="shared" si="0"/>
        <v>23.160000000000082</v>
      </c>
      <c r="G37" s="83">
        <f t="shared" si="1"/>
        <v>0.13723156839645043</v>
      </c>
      <c r="H37" s="78">
        <f>IF(ISBLANK(DataBase_PBs!F4),#N/A,DataBase_PBs!F4)</f>
        <v>3.2</v>
      </c>
    </row>
    <row r="38" spans="1:8" x14ac:dyDescent="0.35">
      <c r="A38" s="257"/>
      <c r="B38" s="265"/>
      <c r="C38" s="74">
        <f>IF(ISBLANK(DataBase_PBs!C5),#N/A,DataBase_PBs!C5)</f>
        <v>43875.484027777798</v>
      </c>
      <c r="D38" s="107"/>
      <c r="E38" s="39">
        <f>IF(ISBLANK(DataBase_PBs!BD5),#N/A,DataBase_PBs!BD5)</f>
        <v>582.91999999999996</v>
      </c>
      <c r="F38" s="39">
        <f t="shared" si="0"/>
        <v>37.849999999999909</v>
      </c>
      <c r="G38" s="83">
        <f t="shared" si="1"/>
        <v>0.20074102992783155</v>
      </c>
      <c r="H38" s="78">
        <f>IF(ISBLANK(DataBase_PBs!F5),#N/A,DataBase_PBs!F5)</f>
        <v>4</v>
      </c>
    </row>
    <row r="39" spans="1:8" x14ac:dyDescent="0.35">
      <c r="A39" s="257"/>
      <c r="B39" s="265"/>
      <c r="C39" s="74">
        <f>IF(ISBLANK(DataBase_PBs!C6),#N/A,DataBase_PBs!C6)</f>
        <v>43881.625196759298</v>
      </c>
      <c r="D39" s="107"/>
      <c r="E39" s="39">
        <f>IF(ISBLANK(DataBase_PBs!BD6),#N/A,DataBase_PBs!BD6)</f>
        <v>605.73</v>
      </c>
      <c r="F39" s="39">
        <f t="shared" si="0"/>
        <v>22.810000000000059</v>
      </c>
      <c r="G39" s="83">
        <f t="shared" si="1"/>
        <v>0.15476152334023605</v>
      </c>
      <c r="H39" s="78">
        <f>IF(ISBLANK(DataBase_PBs!F6),#N/A,DataBase_PBs!F6)</f>
        <v>4</v>
      </c>
    </row>
    <row r="40" spans="1:8" x14ac:dyDescent="0.35">
      <c r="A40" s="257"/>
      <c r="B40" s="265"/>
      <c r="C40" s="74">
        <f>IF(ISBLANK(DataBase_PBs!C7),#N/A,DataBase_PBs!C7)</f>
        <v>43903.637962963003</v>
      </c>
      <c r="D40" s="107"/>
      <c r="E40" s="39">
        <f>IF(ISBLANK(DataBase_PBs!BD7),#N/A,DataBase_PBs!BD7)</f>
        <v>703.7</v>
      </c>
      <c r="F40" s="39">
        <f t="shared" si="0"/>
        <v>97.970000000000027</v>
      </c>
      <c r="G40" s="83">
        <f t="shared" si="1"/>
        <v>0.18544163398447885</v>
      </c>
      <c r="H40" s="78">
        <f>IF(ISBLANK(DataBase_PBs!F7),#N/A,DataBase_PBs!F7)</f>
        <v>3</v>
      </c>
    </row>
    <row r="41" spans="1:8" x14ac:dyDescent="0.35">
      <c r="A41" s="257"/>
      <c r="B41" s="265"/>
      <c r="C41" s="74">
        <f>IF(ISBLANK(DataBase_PBs!C8),#N/A,DataBase_PBs!C8)</f>
        <v>43929.826921296299</v>
      </c>
      <c r="D41" s="107"/>
      <c r="E41" s="39">
        <f>IF(ISBLANK(DataBase_PBs!BD8),#N/A,DataBase_PBs!BD8)</f>
        <v>791.1</v>
      </c>
      <c r="F41" s="39">
        <f t="shared" si="0"/>
        <v>87.399999999999977</v>
      </c>
      <c r="G41" s="83">
        <f t="shared" si="1"/>
        <v>0.13905351332881216</v>
      </c>
      <c r="H41" s="78">
        <f>IF(ISBLANK(DataBase_PBs!F8),#N/A,DataBase_PBs!F8)</f>
        <v>5</v>
      </c>
    </row>
    <row r="42" spans="1:8" x14ac:dyDescent="0.35">
      <c r="A42" s="257"/>
      <c r="B42" s="265"/>
      <c r="C42" s="74">
        <f>IF(ISBLANK(DataBase_PBs!C9),#N/A,DataBase_PBs!C9)</f>
        <v>43965.417511574102</v>
      </c>
      <c r="D42" s="107"/>
      <c r="E42" s="39">
        <f>IF(ISBLANK(DataBase_PBs!BD9),#N/A,DataBase_PBs!BD9)</f>
        <v>905.41</v>
      </c>
      <c r="F42" s="39">
        <f t="shared" si="0"/>
        <v>114.30999999999995</v>
      </c>
      <c r="G42" s="83">
        <f t="shared" si="1"/>
        <v>0.13382516641307757</v>
      </c>
      <c r="H42" s="78">
        <f>IF(ISBLANK(DataBase_PBs!F9),#N/A,DataBase_PBs!F9)</f>
        <v>4.2</v>
      </c>
    </row>
    <row r="43" spans="1:8" x14ac:dyDescent="0.35">
      <c r="A43" s="257"/>
      <c r="B43" s="265"/>
      <c r="C43" s="74">
        <f>IF(ISBLANK(DataBase_PBs!C10),#N/A,DataBase_PBs!C10)</f>
        <v>43972.432581018496</v>
      </c>
      <c r="D43" s="107"/>
      <c r="E43" s="39">
        <f>IF(ISBLANK(DataBase_PBs!BD10),#N/A,DataBase_PBs!BD10)</f>
        <v>929.33</v>
      </c>
      <c r="F43" s="39">
        <f t="shared" si="0"/>
        <v>23.920000000000073</v>
      </c>
      <c r="G43" s="83">
        <f t="shared" si="1"/>
        <v>0.14207509627193438</v>
      </c>
      <c r="H43" s="78">
        <f>IF(ISBLANK(DataBase_PBs!F10),#N/A,DataBase_PBs!F10)</f>
        <v>4.8</v>
      </c>
    </row>
    <row r="44" spans="1:8" x14ac:dyDescent="0.35">
      <c r="A44" s="257"/>
      <c r="B44" s="265"/>
      <c r="C44" s="74">
        <f>IF(ISBLANK(DataBase_PBs!C11),#N/A,DataBase_PBs!C11)</f>
        <v>44001.467812499999</v>
      </c>
      <c r="D44" s="107"/>
      <c r="E44" s="39">
        <f>IF(ISBLANK(DataBase_PBs!BD11),#N/A,DataBase_PBs!BD11)</f>
        <v>977.21</v>
      </c>
      <c r="F44" s="39">
        <f t="shared" si="0"/>
        <v>47.879999999999995</v>
      </c>
      <c r="G44" s="83">
        <f t="shared" si="1"/>
        <v>6.8709629584697549E-2</v>
      </c>
      <c r="H44" s="78">
        <v>0</v>
      </c>
    </row>
    <row r="45" spans="1:8" x14ac:dyDescent="0.35">
      <c r="A45" s="257"/>
      <c r="B45" s="265"/>
      <c r="C45" s="74">
        <f>IF(ISBLANK(DataBase_PBs!C12),#N/A,DataBase_PBs!C12)</f>
        <v>44008.489027777803</v>
      </c>
      <c r="D45" s="107"/>
      <c r="E45" s="39">
        <f>IF(ISBLANK(DataBase_PBs!BD12),#N/A,DataBase_PBs!BD12)</f>
        <v>1002.53</v>
      </c>
      <c r="F45" s="39">
        <f t="shared" si="0"/>
        <v>25.319999999999936</v>
      </c>
      <c r="G45" s="83">
        <f t="shared" si="1"/>
        <v>0.15025888799267317</v>
      </c>
      <c r="H45" s="78">
        <v>0</v>
      </c>
    </row>
    <row r="46" spans="1:8" x14ac:dyDescent="0.35">
      <c r="A46" s="257"/>
      <c r="B46" s="265"/>
      <c r="C46" s="74">
        <f>IF(ISBLANK(DataBase_PBs!C13),#N/A,DataBase_PBs!C13)</f>
        <v>44022.402557870402</v>
      </c>
      <c r="D46" s="107"/>
      <c r="E46" s="39">
        <f>IF(ISBLANK(DataBase_PBs!BD13),#N/A,DataBase_PBs!BD13)</f>
        <v>1049.27</v>
      </c>
      <c r="F46" s="39">
        <f t="shared" si="0"/>
        <v>46.740000000000009</v>
      </c>
      <c r="G46" s="83">
        <f t="shared" si="1"/>
        <v>0.13997166693418203</v>
      </c>
      <c r="H46" s="78">
        <f>IF(ISBLANK(DataBase_PBs!F13),#N/A,DataBase_PBs!F13)</f>
        <v>6.6</v>
      </c>
    </row>
    <row r="47" spans="1:8" x14ac:dyDescent="0.35">
      <c r="A47" s="257"/>
      <c r="B47" s="265"/>
      <c r="C47" s="74">
        <f>IF(ISBLANK(DataBase_PBs!C14),#N/A,DataBase_PBs!C14)</f>
        <v>44029.3745486111</v>
      </c>
      <c r="D47" s="107"/>
      <c r="E47" s="39">
        <f>IF(ISBLANK(DataBase_PBs!BD14),#N/A,DataBase_PBs!BD14)</f>
        <v>1073.1199999999999</v>
      </c>
      <c r="F47" s="39">
        <f t="shared" si="0"/>
        <v>23.849999999999909</v>
      </c>
      <c r="G47" s="83">
        <f t="shared" si="1"/>
        <v>0.14253461270381931</v>
      </c>
      <c r="H47" s="78">
        <f>IF(ISBLANK(DataBase_PBs!F14),#N/A,DataBase_PBs!F14)</f>
        <v>5.8</v>
      </c>
    </row>
    <row r="48" spans="1:8" x14ac:dyDescent="0.35">
      <c r="A48" s="257"/>
      <c r="B48" s="265"/>
      <c r="C48" s="74">
        <f>IF(ISBLANK(DataBase_PBs!C15),#N/A,DataBase_PBs!C15)</f>
        <v>44040.462905092601</v>
      </c>
      <c r="D48" s="107"/>
      <c r="E48" s="39">
        <f>IF(ISBLANK(DataBase_PBs!BD15),#N/A,DataBase_PBs!BD15)</f>
        <v>1107.95</v>
      </c>
      <c r="F48" s="39">
        <f t="shared" si="0"/>
        <v>34.830000000000155</v>
      </c>
      <c r="G48" s="83">
        <f t="shared" si="1"/>
        <v>0.13088053242345993</v>
      </c>
      <c r="H48" s="78">
        <f>IF(ISBLANK(DataBase_PBs!F15),#N/A,DataBase_PBs!F15)</f>
        <v>6</v>
      </c>
    </row>
    <row r="49" spans="1:8" x14ac:dyDescent="0.35">
      <c r="A49" s="257"/>
      <c r="B49" s="265"/>
      <c r="C49" s="74">
        <f>IF(ISBLANK(DataBase_PBs!C16),#N/A,DataBase_PBs!C16)</f>
        <v>44047.398090277798</v>
      </c>
      <c r="D49" s="107"/>
      <c r="E49" s="39">
        <f>IF(ISBLANK(DataBase_PBs!BD16),#N/A,DataBase_PBs!BD16)</f>
        <v>1128.1199999999999</v>
      </c>
      <c r="F49" s="39">
        <f t="shared" si="0"/>
        <v>20.169999999999845</v>
      </c>
      <c r="G49" s="83">
        <f t="shared" si="1"/>
        <v>0.12118157543370377</v>
      </c>
      <c r="H49" s="78">
        <f>IF(ISBLANK(DataBase_PBs!F16),#N/A,DataBase_PBs!F16)</f>
        <v>5.4</v>
      </c>
    </row>
    <row r="50" spans="1:8" x14ac:dyDescent="0.35">
      <c r="A50" s="257"/>
      <c r="B50" s="265"/>
      <c r="C50" s="74">
        <f>IF(ISBLANK(DataBase_PBs!C17),#N/A,DataBase_PBs!C17)</f>
        <v>44050.4674421296</v>
      </c>
      <c r="D50" s="107"/>
      <c r="E50" s="39">
        <f>IF(ISBLANK(DataBase_PBs!BD17),#N/A,DataBase_PBs!BD17)</f>
        <v>1140.42</v>
      </c>
      <c r="F50" s="39">
        <f t="shared" si="0"/>
        <v>12.300000000000182</v>
      </c>
      <c r="G50" s="83">
        <f t="shared" si="1"/>
        <v>0.16697336269842647</v>
      </c>
      <c r="H50" s="78">
        <f>IF(ISBLANK(DataBase_PBs!F17),#N/A,DataBase_PBs!F17)</f>
        <v>4</v>
      </c>
    </row>
    <row r="51" spans="1:8" x14ac:dyDescent="0.35">
      <c r="A51" s="257"/>
      <c r="B51" s="265"/>
      <c r="C51" s="74">
        <f>IF(ISBLANK(DataBase_PBs!C18),#N/A,DataBase_PBs!C18)</f>
        <v>44056.465069444399</v>
      </c>
      <c r="D51" s="107"/>
      <c r="E51" s="39">
        <f>IF(ISBLANK(DataBase_PBs!BD18),#N/A,DataBase_PBs!BD18)</f>
        <v>1162.7</v>
      </c>
      <c r="F51" s="39">
        <f t="shared" si="0"/>
        <v>22.279999999999973</v>
      </c>
      <c r="G51" s="83">
        <f t="shared" si="1"/>
        <v>0.15478343094822769</v>
      </c>
      <c r="H51" s="78">
        <f>IF(ISBLANK(DataBase_PBs!F18),#N/A,DataBase_PBs!F18)</f>
        <v>3</v>
      </c>
    </row>
    <row r="52" spans="1:8" x14ac:dyDescent="0.35">
      <c r="A52" s="257"/>
      <c r="B52" s="265"/>
      <c r="C52" s="74">
        <f>IF(ISBLANK(DataBase_PBs!C19),#N/A,DataBase_PBs!C19)</f>
        <v>44063.603761574101</v>
      </c>
      <c r="D52" s="107"/>
      <c r="E52" s="39">
        <f>IF(ISBLANK(DataBase_PBs!BD19),#N/A,DataBase_PBs!BD19)</f>
        <v>1180.1300000000001</v>
      </c>
      <c r="F52" s="39">
        <f t="shared" si="0"/>
        <v>17.430000000000064</v>
      </c>
      <c r="G52" s="83">
        <f t="shared" si="1"/>
        <v>0.10173432147022053</v>
      </c>
      <c r="H52" s="78">
        <f>IF(ISBLANK(DataBase_PBs!F19),#N/A,DataBase_PBs!F19)</f>
        <v>3.8</v>
      </c>
    </row>
    <row r="53" spans="1:8" x14ac:dyDescent="0.35">
      <c r="A53" s="257"/>
      <c r="B53" s="265"/>
      <c r="C53" s="74">
        <f>IF(ISBLANK(DataBase_PBs!C20),#N/A,DataBase_PBs!C20)</f>
        <v>44071.447164351797</v>
      </c>
      <c r="D53" s="107"/>
      <c r="E53" s="39">
        <f>IF(ISBLANK(DataBase_PBs!BD20),#N/A,DataBase_PBs!BD20)</f>
        <v>1203.8</v>
      </c>
      <c r="F53" s="39">
        <f t="shared" si="0"/>
        <v>23.669999999999845</v>
      </c>
      <c r="G53" s="83">
        <f t="shared" si="1"/>
        <v>0.12574261808975057</v>
      </c>
      <c r="H53" s="78">
        <f>IF(ISBLANK(DataBase_PBs!F20),#N/A,DataBase_PBs!F20)</f>
        <v>4.2</v>
      </c>
    </row>
    <row r="54" spans="1:8" x14ac:dyDescent="0.35">
      <c r="A54" s="257"/>
      <c r="B54" s="265"/>
      <c r="C54" s="74">
        <f>IF(ISBLANK(DataBase_PBs!C21),#N/A,DataBase_PBs!C21)</f>
        <v>44078.492557870399</v>
      </c>
      <c r="D54" s="107"/>
      <c r="E54" s="39">
        <f>IF(ISBLANK(DataBase_PBs!BD21),#N/A,DataBase_PBs!BD21)</f>
        <v>1225.8699999999999</v>
      </c>
      <c r="F54" s="39">
        <f t="shared" si="0"/>
        <v>22.069999999999936</v>
      </c>
      <c r="G54" s="83">
        <f t="shared" si="1"/>
        <v>0.1305226359472208</v>
      </c>
      <c r="H54" s="78">
        <f>IF(ISBLANK(DataBase_PBs!F21),#N/A,DataBase_PBs!F21)</f>
        <v>5</v>
      </c>
    </row>
    <row r="55" spans="1:8" x14ac:dyDescent="0.35">
      <c r="A55" s="257"/>
      <c r="B55" s="265"/>
      <c r="C55" s="74">
        <f>IF(ISBLANK(DataBase_PBs!C22),#N/A,DataBase_PBs!C22)</f>
        <v>44085.409629629597</v>
      </c>
      <c r="D55" s="107"/>
      <c r="E55" s="39">
        <f>IF(ISBLANK(DataBase_PBs!BD22),#N/A,DataBase_PBs!BD22)</f>
        <v>1242.0999999999999</v>
      </c>
      <c r="F55" s="39">
        <f t="shared" si="0"/>
        <v>16.230000000000018</v>
      </c>
      <c r="G55" s="83">
        <f t="shared" si="1"/>
        <v>9.776535845543069E-2</v>
      </c>
      <c r="H55" s="78">
        <f>IF(ISBLANK(DataBase_PBs!F22),#N/A,DataBase_PBs!F22)</f>
        <v>4</v>
      </c>
    </row>
    <row r="56" spans="1:8" x14ac:dyDescent="0.35">
      <c r="A56" s="257"/>
      <c r="B56" s="265"/>
      <c r="C56" s="74">
        <f>IF(ISBLANK(DataBase_PBs!C23),#N/A,DataBase_PBs!C23)</f>
        <v>44092.462303240703</v>
      </c>
      <c r="D56" s="107"/>
      <c r="E56" s="39">
        <f>IF(ISBLANK(DataBase_PBs!BD23),#N/A,DataBase_PBs!BD23)</f>
        <v>1264.97</v>
      </c>
      <c r="F56" s="39">
        <f t="shared" si="0"/>
        <v>22.870000000000118</v>
      </c>
      <c r="G56" s="83">
        <f t="shared" si="1"/>
        <v>0.13511424449957427</v>
      </c>
      <c r="H56" s="78">
        <f>IF(ISBLANK(DataBase_PBs!F23),#N/A,DataBase_PBs!F23)</f>
        <v>4.2</v>
      </c>
    </row>
    <row r="57" spans="1:8" x14ac:dyDescent="0.35">
      <c r="A57" s="257"/>
      <c r="B57" s="265"/>
      <c r="C57" s="74">
        <f>IF(ISBLANK(DataBase_PBs!C24),#N/A,DataBase_PBs!C24)</f>
        <v>44099.481643518498</v>
      </c>
      <c r="D57" s="107"/>
      <c r="E57" s="39">
        <f>IF(ISBLANK(DataBase_PBs!BD24),#N/A,DataBase_PBs!BD24)</f>
        <v>1281.6500000000001</v>
      </c>
      <c r="F57" s="39">
        <f t="shared" si="0"/>
        <v>16.680000000000064</v>
      </c>
      <c r="G57" s="83">
        <f t="shared" si="1"/>
        <v>9.9012153919730797E-2</v>
      </c>
      <c r="H57" s="78">
        <f>IF(ISBLANK(DataBase_PBs!F24),#N/A,DataBase_PBs!F24)</f>
        <v>4.2</v>
      </c>
    </row>
    <row r="58" spans="1:8" x14ac:dyDescent="0.35">
      <c r="A58" s="257"/>
      <c r="B58" s="265"/>
      <c r="C58" s="74">
        <f>IF(ISBLANK(DataBase_PBs!C25),#N/A,DataBase_PBs!C25)</f>
        <v>44106.459421296298</v>
      </c>
      <c r="D58" s="107"/>
      <c r="E58" s="39">
        <f>IF(ISBLANK(DataBase_PBs!BD25),#N/A,DataBase_PBs!BD25)</f>
        <v>1298.47</v>
      </c>
      <c r="F58" s="39">
        <f t="shared" si="0"/>
        <v>16.819999999999936</v>
      </c>
      <c r="G58" s="83">
        <f t="shared" si="1"/>
        <v>0.10043789808885276</v>
      </c>
      <c r="H58" s="78">
        <f>IF(ISBLANK(DataBase_PBs!F25),#N/A,DataBase_PBs!F25)</f>
        <v>4</v>
      </c>
    </row>
    <row r="59" spans="1:8" x14ac:dyDescent="0.35">
      <c r="A59" s="257"/>
      <c r="B59" s="265"/>
      <c r="C59" s="74">
        <f>IF(ISBLANK(DataBase_PBs!C26),#N/A,DataBase_PBs!C26)</f>
        <v>44120.498344907399</v>
      </c>
      <c r="D59" s="107"/>
      <c r="E59" s="39">
        <f>IF(ISBLANK(DataBase_PBs!BD26),#N/A,DataBase_PBs!BD26)</f>
        <v>1344.1</v>
      </c>
      <c r="F59" s="39">
        <f t="shared" si="0"/>
        <v>45.629999999999882</v>
      </c>
      <c r="G59" s="83">
        <f t="shared" si="1"/>
        <v>0.13542704930003971</v>
      </c>
      <c r="H59" s="78">
        <f>IF(ISBLANK(DataBase_PBs!F26),#N/A,DataBase_PBs!F26)</f>
        <v>6.4</v>
      </c>
    </row>
    <row r="60" spans="1:8" x14ac:dyDescent="0.35">
      <c r="A60" s="257"/>
      <c r="B60" s="265"/>
      <c r="C60" s="74">
        <f>IF(ISBLANK(DataBase_PBs!C27),#N/A,DataBase_PBs!C27)</f>
        <v>44127.491226851896</v>
      </c>
      <c r="D60" s="107"/>
      <c r="E60" s="39">
        <f>IF(ISBLANK(DataBase_PBs!BD27),#N/A,DataBase_PBs!BD27)</f>
        <v>1367.96</v>
      </c>
      <c r="F60" s="39">
        <f t="shared" si="0"/>
        <v>23.860000000000127</v>
      </c>
      <c r="G60" s="83">
        <f t="shared" si="1"/>
        <v>0.1421683755792465</v>
      </c>
      <c r="H60" s="78">
        <f>IF(ISBLANK(DataBase_PBs!F27),#N/A,DataBase_PBs!F27)</f>
        <v>6</v>
      </c>
    </row>
    <row r="61" spans="1:8" x14ac:dyDescent="0.35">
      <c r="A61" s="257"/>
      <c r="B61" s="265"/>
      <c r="C61" s="74">
        <f>IF(ISBLANK(DataBase_PBs!C28),#N/A,DataBase_PBs!C28)</f>
        <v>44132.59375</v>
      </c>
      <c r="D61" s="107"/>
      <c r="E61" s="39">
        <f>IF(ISBLANK(DataBase_PBs!BD28),#N/A,DataBase_PBs!BD28)</f>
        <v>1385.5</v>
      </c>
      <c r="F61" s="39">
        <f t="shared" si="0"/>
        <v>17.539999999999964</v>
      </c>
      <c r="G61" s="83">
        <f t="shared" si="1"/>
        <v>0.14322979281435833</v>
      </c>
      <c r="H61" s="78">
        <f>IF(ISBLANK(DataBase_PBs!F28),#N/A,DataBase_PBs!F28)</f>
        <v>6.2</v>
      </c>
    </row>
    <row r="62" spans="1:8" x14ac:dyDescent="0.35">
      <c r="A62" s="257"/>
      <c r="B62" s="265"/>
      <c r="C62" s="74">
        <f>IF(ISBLANK(DataBase_PBs!C29),#N/A,DataBase_PBs!C29)</f>
        <v>44141.599421296298</v>
      </c>
      <c r="D62" s="107"/>
      <c r="E62" s="39">
        <f>IF(ISBLANK(DataBase_PBs!BD29),#N/A,DataBase_PBs!BD29)</f>
        <v>1416.7</v>
      </c>
      <c r="F62" s="39">
        <f t="shared" si="0"/>
        <v>31.200000000000045</v>
      </c>
      <c r="G62" s="83">
        <f t="shared" si="1"/>
        <v>0.14435348095976216</v>
      </c>
      <c r="H62" s="78">
        <f>IF(ISBLANK(DataBase_PBs!F29),#N/A,DataBase_PBs!F29)</f>
        <v>4</v>
      </c>
    </row>
    <row r="63" spans="1:8" x14ac:dyDescent="0.35">
      <c r="A63" s="257"/>
      <c r="B63" s="265"/>
      <c r="C63" s="74">
        <f>IF(ISBLANK(DataBase_PBs!C30),#N/A,DataBase_PBs!C30)</f>
        <v>44148.610347222202</v>
      </c>
      <c r="D63" s="107"/>
      <c r="E63" s="39">
        <f>IF(ISBLANK(DataBase_PBs!BD30),#N/A,DataBase_PBs!BD30)</f>
        <v>1438.49</v>
      </c>
      <c r="F63" s="39">
        <f t="shared" si="0"/>
        <v>21.789999999999964</v>
      </c>
      <c r="G63" s="83">
        <f t="shared" si="1"/>
        <v>0.12950025093148559</v>
      </c>
      <c r="H63" s="78">
        <f>IF(ISBLANK(DataBase_PBs!F30),#N/A,DataBase_PBs!F30)</f>
        <v>3.2</v>
      </c>
    </row>
    <row r="64" spans="1:8" x14ac:dyDescent="0.35">
      <c r="A64" s="257"/>
      <c r="B64" s="265"/>
      <c r="C64" s="74">
        <f>IF(ISBLANK(DataBase_PBs!C31),#N/A,DataBase_PBs!C31)</f>
        <v>44159.620902777802</v>
      </c>
      <c r="D64" s="107"/>
      <c r="E64" s="39">
        <f>IF(ISBLANK(DataBase_PBs!BD31),#N/A,DataBase_PBs!BD31)</f>
        <v>1466.33</v>
      </c>
      <c r="F64" s="39">
        <f t="shared" si="0"/>
        <v>27.839999999999918</v>
      </c>
      <c r="G64" s="83">
        <f t="shared" si="1"/>
        <v>0.10535344871040604</v>
      </c>
      <c r="H64" s="78">
        <f>IF(ISBLANK(DataBase_PBs!F31),#N/A,DataBase_PBs!F31)</f>
        <v>3</v>
      </c>
    </row>
    <row r="65" spans="1:8" x14ac:dyDescent="0.35">
      <c r="A65" s="257"/>
      <c r="B65" s="265"/>
      <c r="C65" s="74">
        <f>IF(ISBLANK(DataBase_PBs!C32),#N/A,DataBase_PBs!C32)</f>
        <v>44162.596979166701</v>
      </c>
      <c r="D65" s="107"/>
      <c r="E65" s="39">
        <f>IF(ISBLANK(DataBase_PBs!BD32),#N/A,DataBase_PBs!BD32)</f>
        <v>1471.87</v>
      </c>
      <c r="F65" s="39">
        <f t="shared" si="0"/>
        <v>5.5399999999999636</v>
      </c>
      <c r="G65" s="83">
        <f t="shared" si="1"/>
        <v>7.7562973247045197E-2</v>
      </c>
      <c r="H65" s="78">
        <f>IF(ISBLANK(DataBase_PBs!F32),#N/A,DataBase_PBs!F32)</f>
        <v>2.8</v>
      </c>
    </row>
    <row r="66" spans="1:8" x14ac:dyDescent="0.35">
      <c r="A66" s="257"/>
      <c r="B66" s="265"/>
      <c r="C66" s="74">
        <f>IF(ISBLANK(DataBase_PBs!C33),#N/A,DataBase_PBs!C33)</f>
        <v>44169.582453703697</v>
      </c>
      <c r="D66" s="107"/>
      <c r="E66" s="39">
        <f>IF(ISBLANK(DataBase_PBs!BD33),#N/A,DataBase_PBs!BD33)</f>
        <v>1482.26</v>
      </c>
      <c r="F66" s="39">
        <f t="shared" si="0"/>
        <v>10.3900000000001</v>
      </c>
      <c r="G66" s="83">
        <f t="shared" si="1"/>
        <v>6.1973837908062233E-2</v>
      </c>
      <c r="H66" s="78">
        <f>IF(ISBLANK(DataBase_PBs!F33),#N/A,DataBase_PBs!F33)</f>
        <v>3.4</v>
      </c>
    </row>
    <row r="67" spans="1:8" x14ac:dyDescent="0.35">
      <c r="A67" s="257"/>
      <c r="B67" s="265"/>
      <c r="C67" s="74">
        <f>IF(ISBLANK(DataBase_PBs!C34),#N/A,DataBase_PBs!C34)</f>
        <v>44195.580740740697</v>
      </c>
      <c r="D67" s="107"/>
      <c r="E67" s="39">
        <f>IF(ISBLANK(DataBase_PBs!BD34),#N/A,DataBase_PBs!BD34)</f>
        <v>1521.91</v>
      </c>
      <c r="F67" s="39">
        <f t="shared" si="0"/>
        <v>39.650000000000091</v>
      </c>
      <c r="G67" s="83">
        <f t="shared" si="1"/>
        <v>6.3545853270337183E-2</v>
      </c>
      <c r="H67" s="78">
        <f>IF(ISBLANK(DataBase_PBs!F34),#N/A,DataBase_PBs!F34)</f>
        <v>3</v>
      </c>
    </row>
    <row r="68" spans="1:8" x14ac:dyDescent="0.35">
      <c r="A68" s="257"/>
      <c r="B68" s="265"/>
      <c r="C68" s="74" t="e">
        <f>IF(ISBLANK(DataBase_PBs!C35),#N/A,DataBase_PBs!C35)</f>
        <v>#N/A</v>
      </c>
      <c r="D68" s="107"/>
      <c r="E68" s="39" t="e">
        <f>IF(ISBLANK(DataBase_PBs!BD35),#N/A,DataBase_PBs!BD35)</f>
        <v>#N/A</v>
      </c>
      <c r="F68" s="39" t="e">
        <f t="shared" si="0"/>
        <v>#N/A</v>
      </c>
      <c r="G68" s="83" t="e">
        <f t="shared" si="1"/>
        <v>#N/A</v>
      </c>
      <c r="H68" s="78" t="e">
        <f>IF(ISBLANK(DataBase_PBs!F35),#N/A,DataBase_PBs!F35)</f>
        <v>#N/A</v>
      </c>
    </row>
    <row r="69" spans="1:8" x14ac:dyDescent="0.35">
      <c r="A69" s="257"/>
      <c r="B69" s="265"/>
      <c r="C69" s="74" t="e">
        <f>IF(ISBLANK(DataBase_PBs!C36),#N/A,DataBase_PBs!C36)</f>
        <v>#N/A</v>
      </c>
      <c r="D69" s="107"/>
      <c r="E69" s="39" t="e">
        <f>IF(ISBLANK(DataBase_PBs!BD36),#N/A,DataBase_PBs!BD36)</f>
        <v>#N/A</v>
      </c>
      <c r="F69" s="39" t="e">
        <f t="shared" si="0"/>
        <v>#N/A</v>
      </c>
      <c r="G69" s="83" t="e">
        <f t="shared" si="1"/>
        <v>#N/A</v>
      </c>
      <c r="H69" s="78" t="e">
        <f>IF(ISBLANK(DataBase_PBs!F36),#N/A,DataBase_PBs!F36)</f>
        <v>#N/A</v>
      </c>
    </row>
    <row r="70" spans="1:8" x14ac:dyDescent="0.35">
      <c r="A70" s="257"/>
      <c r="B70" s="265"/>
      <c r="C70" s="74" t="e">
        <f>IF(ISBLANK(DataBase_PBs!C37),#N/A,DataBase_PBs!C37)</f>
        <v>#N/A</v>
      </c>
      <c r="D70" s="107"/>
      <c r="E70" s="39" t="e">
        <f>IF(ISBLANK(DataBase_PBs!BD37),#N/A,DataBase_PBs!BD37)</f>
        <v>#N/A</v>
      </c>
      <c r="F70" s="39" t="e">
        <f t="shared" si="0"/>
        <v>#N/A</v>
      </c>
      <c r="G70" s="83" t="e">
        <f t="shared" si="1"/>
        <v>#N/A</v>
      </c>
      <c r="H70" s="78" t="e">
        <f>IF(ISBLANK(DataBase_PBs!F37),#N/A,DataBase_PBs!F37)</f>
        <v>#N/A</v>
      </c>
    </row>
    <row r="71" spans="1:8" x14ac:dyDescent="0.35">
      <c r="A71" s="257"/>
      <c r="B71" s="265"/>
      <c r="C71" s="74" t="e">
        <f>IF(ISBLANK(DataBase_PBs!C38),#N/A,DataBase_PBs!C38)</f>
        <v>#N/A</v>
      </c>
      <c r="D71" s="107"/>
      <c r="E71" s="39" t="e">
        <f>IF(ISBLANK(DataBase_PBs!BD38),#N/A,DataBase_PBs!BD38)</f>
        <v>#N/A</v>
      </c>
      <c r="F71" s="39" t="e">
        <f t="shared" si="0"/>
        <v>#N/A</v>
      </c>
      <c r="G71" s="83" t="e">
        <f t="shared" si="1"/>
        <v>#N/A</v>
      </c>
      <c r="H71" s="78" t="e">
        <f>IF(ISBLANK(DataBase_PBs!F38),#N/A,DataBase_PBs!F38)</f>
        <v>#N/A</v>
      </c>
    </row>
    <row r="72" spans="1:8" x14ac:dyDescent="0.35">
      <c r="A72" s="257"/>
      <c r="B72" s="265"/>
      <c r="C72" s="74" t="e">
        <f>IF(ISBLANK(DataBase_PBs!C39),#N/A,DataBase_PBs!C39)</f>
        <v>#N/A</v>
      </c>
      <c r="D72" s="107"/>
      <c r="E72" s="39" t="e">
        <f>IF(ISBLANK(DataBase_PBs!BD39),#N/A,DataBase_PBs!BD39)</f>
        <v>#N/A</v>
      </c>
      <c r="F72" s="39" t="e">
        <f t="shared" si="0"/>
        <v>#N/A</v>
      </c>
      <c r="G72" s="83" t="e">
        <f t="shared" si="1"/>
        <v>#N/A</v>
      </c>
      <c r="H72" s="78" t="e">
        <f>IF(ISBLANK(DataBase_PBs!F39),#N/A,DataBase_PBs!F39)</f>
        <v>#N/A</v>
      </c>
    </row>
    <row r="73" spans="1:8" x14ac:dyDescent="0.35">
      <c r="A73" s="257"/>
      <c r="B73" s="265"/>
      <c r="C73" s="74" t="e">
        <f>IF(ISBLANK(DataBase_PBs!C40),#N/A,DataBase_PBs!C40)</f>
        <v>#N/A</v>
      </c>
      <c r="D73" s="107"/>
      <c r="E73" s="39" t="e">
        <f>IF(ISBLANK(DataBase_PBs!BD40),#N/A,DataBase_PBs!BD40)</f>
        <v>#N/A</v>
      </c>
      <c r="F73" s="39" t="e">
        <f t="shared" si="0"/>
        <v>#N/A</v>
      </c>
      <c r="G73" s="83" t="e">
        <f t="shared" si="1"/>
        <v>#N/A</v>
      </c>
      <c r="H73" s="78" t="e">
        <f>IF(ISBLANK(DataBase_PBs!F40),#N/A,DataBase_PBs!F40)</f>
        <v>#N/A</v>
      </c>
    </row>
    <row r="74" spans="1:8" x14ac:dyDescent="0.35">
      <c r="A74" s="257"/>
      <c r="B74" s="265"/>
      <c r="C74" s="74" t="e">
        <f>IF(ISBLANK(DataBase_PBs!C41),#N/A,DataBase_PBs!C41)</f>
        <v>#N/A</v>
      </c>
      <c r="D74" s="107"/>
      <c r="E74" s="39" t="e">
        <f>IF(ISBLANK(DataBase_PBs!BD41),#N/A,DataBase_PBs!BD41)</f>
        <v>#N/A</v>
      </c>
      <c r="F74" s="39" t="e">
        <f t="shared" si="0"/>
        <v>#N/A</v>
      </c>
      <c r="G74" s="83" t="e">
        <f t="shared" si="1"/>
        <v>#N/A</v>
      </c>
      <c r="H74" s="78" t="e">
        <f>IF(ISBLANK(DataBase_PBs!F41),#N/A,DataBase_PBs!F41)</f>
        <v>#N/A</v>
      </c>
    </row>
    <row r="75" spans="1:8" x14ac:dyDescent="0.35">
      <c r="A75" s="257"/>
      <c r="B75" s="265"/>
      <c r="C75" s="74" t="e">
        <f>IF(ISBLANK(DataBase_PBs!C42),#N/A,DataBase_PBs!C42)</f>
        <v>#N/A</v>
      </c>
      <c r="D75" s="107"/>
      <c r="E75" s="39" t="e">
        <f>IF(ISBLANK(DataBase_PBs!BD42),#N/A,DataBase_PBs!BD42)</f>
        <v>#N/A</v>
      </c>
      <c r="F75" s="39" t="e">
        <f t="shared" si="0"/>
        <v>#N/A</v>
      </c>
      <c r="G75" s="83" t="e">
        <f t="shared" si="1"/>
        <v>#N/A</v>
      </c>
      <c r="H75" s="78" t="e">
        <f>IF(ISBLANK(DataBase_PBs!F42),#N/A,DataBase_PBs!F42)</f>
        <v>#N/A</v>
      </c>
    </row>
    <row r="76" spans="1:8" x14ac:dyDescent="0.35">
      <c r="A76" s="257"/>
      <c r="B76" s="265"/>
      <c r="C76" s="74" t="e">
        <f>IF(ISBLANK(DataBase_PBs!C43),#N/A,DataBase_PBs!C43)</f>
        <v>#N/A</v>
      </c>
      <c r="D76" s="107"/>
      <c r="E76" s="39" t="e">
        <f>IF(ISBLANK(DataBase_PBs!BD43),#N/A,DataBase_PBs!BD43)</f>
        <v>#N/A</v>
      </c>
      <c r="F76" s="39" t="e">
        <f t="shared" si="0"/>
        <v>#N/A</v>
      </c>
      <c r="G76" s="83" t="e">
        <f t="shared" si="1"/>
        <v>#N/A</v>
      </c>
      <c r="H76" s="78" t="e">
        <f>IF(ISBLANK(DataBase_PBs!F43),#N/A,DataBase_PBs!F43)</f>
        <v>#N/A</v>
      </c>
    </row>
    <row r="77" spans="1:8" x14ac:dyDescent="0.35">
      <c r="A77" s="257"/>
      <c r="B77" s="265"/>
      <c r="C77" s="74" t="e">
        <f>IF(ISBLANK(DataBase_PBs!C44),#N/A,DataBase_PBs!C44)</f>
        <v>#N/A</v>
      </c>
      <c r="D77" s="107"/>
      <c r="E77" s="39" t="e">
        <f>IF(ISBLANK(DataBase_PBs!BD44),#N/A,DataBase_PBs!BD44)</f>
        <v>#N/A</v>
      </c>
      <c r="F77" s="39" t="e">
        <f t="shared" si="0"/>
        <v>#N/A</v>
      </c>
      <c r="G77" s="83" t="e">
        <f t="shared" si="1"/>
        <v>#N/A</v>
      </c>
      <c r="H77" s="78" t="e">
        <f>IF(ISBLANK(DataBase_PBs!F44),#N/A,DataBase_PBs!F44)</f>
        <v>#N/A</v>
      </c>
    </row>
    <row r="78" spans="1:8" x14ac:dyDescent="0.35">
      <c r="A78" s="257"/>
      <c r="B78" s="265"/>
      <c r="C78" s="74" t="e">
        <f>IF(ISBLANK(DataBase_PBs!C45),#N/A,DataBase_PBs!C45)</f>
        <v>#N/A</v>
      </c>
      <c r="D78" s="107"/>
      <c r="E78" s="39" t="e">
        <f>IF(ISBLANK(DataBase_PBs!BD45),#N/A,DataBase_PBs!BD45)</f>
        <v>#N/A</v>
      </c>
      <c r="F78" s="39" t="e">
        <f t="shared" si="0"/>
        <v>#N/A</v>
      </c>
      <c r="G78" s="83" t="e">
        <f t="shared" si="1"/>
        <v>#N/A</v>
      </c>
      <c r="H78" s="78" t="e">
        <f>IF(ISBLANK(DataBase_PBs!F45),#N/A,DataBase_PBs!F45)</f>
        <v>#N/A</v>
      </c>
    </row>
    <row r="79" spans="1:8" x14ac:dyDescent="0.35">
      <c r="A79" s="257"/>
      <c r="B79" s="265"/>
      <c r="C79" s="74" t="e">
        <f>IF(ISBLANK(DataBase_PBs!C46),#N/A,DataBase_PBs!C46)</f>
        <v>#N/A</v>
      </c>
      <c r="D79" s="107"/>
      <c r="E79" s="39" t="e">
        <f>IF(ISBLANK(DataBase_PBs!BD46),#N/A,DataBase_PBs!BD46)</f>
        <v>#N/A</v>
      </c>
      <c r="F79" s="39" t="e">
        <f t="shared" si="0"/>
        <v>#N/A</v>
      </c>
      <c r="G79" s="83" t="e">
        <f t="shared" si="1"/>
        <v>#N/A</v>
      </c>
      <c r="H79" s="78" t="e">
        <f>IF(ISBLANK(DataBase_PBs!F46),#N/A,DataBase_PBs!F46)</f>
        <v>#N/A</v>
      </c>
    </row>
    <row r="80" spans="1:8" x14ac:dyDescent="0.35">
      <c r="A80" s="257"/>
      <c r="B80" s="265"/>
      <c r="C80" s="74" t="e">
        <f>IF(ISBLANK(DataBase_PBs!C47),#N/A,DataBase_PBs!C47)</f>
        <v>#N/A</v>
      </c>
      <c r="D80" s="107"/>
      <c r="E80" s="39" t="e">
        <f>IF(ISBLANK(DataBase_PBs!BD47),#N/A,DataBase_PBs!BD47)</f>
        <v>#N/A</v>
      </c>
      <c r="F80" s="39" t="e">
        <f t="shared" si="0"/>
        <v>#N/A</v>
      </c>
      <c r="G80" s="83" t="e">
        <f t="shared" si="1"/>
        <v>#N/A</v>
      </c>
      <c r="H80" s="78" t="e">
        <f>IF(ISBLANK(DataBase_PBs!F47),#N/A,DataBase_PBs!F47)</f>
        <v>#N/A</v>
      </c>
    </row>
    <row r="81" spans="1:8" x14ac:dyDescent="0.35">
      <c r="A81" s="257"/>
      <c r="B81" s="265"/>
      <c r="C81" s="74" t="e">
        <f>IF(ISBLANK(DataBase_PBs!C48),#N/A,DataBase_PBs!C48)</f>
        <v>#N/A</v>
      </c>
      <c r="D81" s="107"/>
      <c r="E81" s="39" t="e">
        <f>IF(ISBLANK(DataBase_PBs!BD48),#N/A,DataBase_PBs!BD48)</f>
        <v>#N/A</v>
      </c>
      <c r="F81" s="39" t="e">
        <f t="shared" ref="F81:F109" si="2">E81-E80</f>
        <v>#N/A</v>
      </c>
      <c r="G81" s="83" t="e">
        <f t="shared" ref="G81:G109" si="3">F81/((C81-C80)*24)</f>
        <v>#N/A</v>
      </c>
      <c r="H81" s="78" t="e">
        <f>IF(ISBLANK(DataBase_PBs!F48),#N/A,DataBase_PBs!F48)</f>
        <v>#N/A</v>
      </c>
    </row>
    <row r="82" spans="1:8" x14ac:dyDescent="0.35">
      <c r="A82" s="257"/>
      <c r="B82" s="265"/>
      <c r="C82" s="74" t="e">
        <f>IF(ISBLANK(DataBase_PBs!C49),#N/A,DataBase_PBs!C49)</f>
        <v>#N/A</v>
      </c>
      <c r="D82" s="107"/>
      <c r="E82" s="39" t="e">
        <f>IF(ISBLANK(DataBase_PBs!BD49),#N/A,DataBase_PBs!BD49)</f>
        <v>#N/A</v>
      </c>
      <c r="F82" s="39" t="e">
        <f t="shared" si="2"/>
        <v>#N/A</v>
      </c>
      <c r="G82" s="83" t="e">
        <f t="shared" si="3"/>
        <v>#N/A</v>
      </c>
      <c r="H82" s="78" t="e">
        <f>IF(ISBLANK(DataBase_PBs!F49),#N/A,DataBase_PBs!F49)</f>
        <v>#N/A</v>
      </c>
    </row>
    <row r="83" spans="1:8" x14ac:dyDescent="0.35">
      <c r="A83" s="257"/>
      <c r="B83" s="265"/>
      <c r="C83" s="74" t="e">
        <f>IF(ISBLANK(DataBase_PBs!C50),#N/A,DataBase_PBs!C50)</f>
        <v>#N/A</v>
      </c>
      <c r="D83" s="107"/>
      <c r="E83" s="39" t="e">
        <f>IF(ISBLANK(DataBase_PBs!BD50),#N/A,DataBase_PBs!BD50)</f>
        <v>#N/A</v>
      </c>
      <c r="F83" s="39" t="e">
        <f t="shared" si="2"/>
        <v>#N/A</v>
      </c>
      <c r="G83" s="83" t="e">
        <f t="shared" si="3"/>
        <v>#N/A</v>
      </c>
      <c r="H83" s="78" t="e">
        <f>IF(ISBLANK(DataBase_PBs!F50),#N/A,DataBase_PBs!F50)</f>
        <v>#N/A</v>
      </c>
    </row>
    <row r="84" spans="1:8" x14ac:dyDescent="0.35">
      <c r="A84" s="257"/>
      <c r="B84" s="265"/>
      <c r="C84" s="74" t="e">
        <f>IF(ISBLANK(DataBase_PBs!C51),#N/A,DataBase_PBs!C51)</f>
        <v>#N/A</v>
      </c>
      <c r="D84" s="107"/>
      <c r="E84" s="39" t="e">
        <f>IF(ISBLANK(DataBase_PBs!BD51),#N/A,DataBase_PBs!BD51)</f>
        <v>#N/A</v>
      </c>
      <c r="F84" s="39" t="e">
        <f t="shared" si="2"/>
        <v>#N/A</v>
      </c>
      <c r="G84" s="83" t="e">
        <f t="shared" si="3"/>
        <v>#N/A</v>
      </c>
      <c r="H84" s="78" t="e">
        <f>IF(ISBLANK(DataBase_PBs!F51),#N/A,DataBase_PBs!F51)</f>
        <v>#N/A</v>
      </c>
    </row>
    <row r="85" spans="1:8" x14ac:dyDescent="0.35">
      <c r="A85" s="257"/>
      <c r="B85" s="265"/>
      <c r="C85" s="74" t="e">
        <f>IF(ISBLANK(DataBase_PBs!C52),#N/A,DataBase_PBs!C52)</f>
        <v>#N/A</v>
      </c>
      <c r="D85" s="107"/>
      <c r="E85" s="39" t="e">
        <f>IF(ISBLANK(DataBase_PBs!BD52),#N/A,DataBase_PBs!BD52)</f>
        <v>#N/A</v>
      </c>
      <c r="F85" s="39" t="e">
        <f t="shared" si="2"/>
        <v>#N/A</v>
      </c>
      <c r="G85" s="83" t="e">
        <f t="shared" si="3"/>
        <v>#N/A</v>
      </c>
      <c r="H85" s="78" t="e">
        <f>IF(ISBLANK(DataBase_PBs!F52),#N/A,DataBase_PBs!F52)</f>
        <v>#N/A</v>
      </c>
    </row>
    <row r="86" spans="1:8" x14ac:dyDescent="0.35">
      <c r="A86" s="257"/>
      <c r="B86" s="265"/>
      <c r="C86" s="74" t="e">
        <f>IF(ISBLANK(DataBase_PBs!C53),#N/A,DataBase_PBs!C53)</f>
        <v>#N/A</v>
      </c>
      <c r="D86" s="107"/>
      <c r="E86" s="39" t="e">
        <f>IF(ISBLANK(DataBase_PBs!BD53),#N/A,DataBase_PBs!BD53)</f>
        <v>#N/A</v>
      </c>
      <c r="F86" s="39" t="e">
        <f t="shared" si="2"/>
        <v>#N/A</v>
      </c>
      <c r="G86" s="83" t="e">
        <f t="shared" si="3"/>
        <v>#N/A</v>
      </c>
      <c r="H86" s="78" t="e">
        <f>IF(ISBLANK(DataBase_PBs!F53),#N/A,DataBase_PBs!F53)</f>
        <v>#N/A</v>
      </c>
    </row>
    <row r="87" spans="1:8" x14ac:dyDescent="0.35">
      <c r="A87" s="257"/>
      <c r="B87" s="265"/>
      <c r="C87" s="74" t="e">
        <f>IF(ISBLANK(DataBase_PBs!C54),#N/A,DataBase_PBs!C54)</f>
        <v>#N/A</v>
      </c>
      <c r="D87" s="107"/>
      <c r="E87" s="39" t="e">
        <f>IF(ISBLANK(DataBase_PBs!BD54),#N/A,DataBase_PBs!BD54)</f>
        <v>#N/A</v>
      </c>
      <c r="F87" s="39" t="e">
        <f t="shared" si="2"/>
        <v>#N/A</v>
      </c>
      <c r="G87" s="83" t="e">
        <f t="shared" si="3"/>
        <v>#N/A</v>
      </c>
      <c r="H87" s="78" t="e">
        <f>IF(ISBLANK(DataBase_PBs!F54),#N/A,DataBase_PBs!F54)</f>
        <v>#N/A</v>
      </c>
    </row>
    <row r="88" spans="1:8" x14ac:dyDescent="0.35">
      <c r="A88" s="257"/>
      <c r="B88" s="265"/>
      <c r="C88" s="74" t="e">
        <f>IF(ISBLANK(DataBase_PBs!C55),#N/A,DataBase_PBs!C55)</f>
        <v>#N/A</v>
      </c>
      <c r="D88" s="107"/>
      <c r="E88" s="39" t="e">
        <f>IF(ISBLANK(DataBase_PBs!BD55),#N/A,DataBase_PBs!BD55)</f>
        <v>#N/A</v>
      </c>
      <c r="F88" s="39" t="e">
        <f t="shared" si="2"/>
        <v>#N/A</v>
      </c>
      <c r="G88" s="83" t="e">
        <f t="shared" si="3"/>
        <v>#N/A</v>
      </c>
      <c r="H88" s="78" t="e">
        <f>IF(ISBLANK(DataBase_PBs!F55),#N/A,DataBase_PBs!F55)</f>
        <v>#N/A</v>
      </c>
    </row>
    <row r="89" spans="1:8" x14ac:dyDescent="0.35">
      <c r="A89" s="257"/>
      <c r="B89" s="265"/>
      <c r="C89" s="74" t="e">
        <f>IF(ISBLANK(DataBase_PBs!C56),#N/A,DataBase_PBs!C56)</f>
        <v>#N/A</v>
      </c>
      <c r="D89" s="107"/>
      <c r="E89" s="39" t="e">
        <f>IF(ISBLANK(DataBase_PBs!BD56),#N/A,DataBase_PBs!BD56)</f>
        <v>#N/A</v>
      </c>
      <c r="F89" s="39" t="e">
        <f t="shared" si="2"/>
        <v>#N/A</v>
      </c>
      <c r="G89" s="83" t="e">
        <f t="shared" si="3"/>
        <v>#N/A</v>
      </c>
      <c r="H89" s="78" t="e">
        <f>IF(ISBLANK(DataBase_PBs!F56),#N/A,DataBase_PBs!F56)</f>
        <v>#N/A</v>
      </c>
    </row>
    <row r="90" spans="1:8" x14ac:dyDescent="0.35">
      <c r="A90" s="257"/>
      <c r="B90" s="265"/>
      <c r="C90" s="74" t="e">
        <f>IF(ISBLANK(DataBase_PBs!C57),#N/A,DataBase_PBs!C57)</f>
        <v>#N/A</v>
      </c>
      <c r="D90" s="107"/>
      <c r="E90" s="39" t="e">
        <f>IF(ISBLANK(DataBase_PBs!BD57),#N/A,DataBase_PBs!BD57)</f>
        <v>#N/A</v>
      </c>
      <c r="F90" s="39" t="e">
        <f t="shared" si="2"/>
        <v>#N/A</v>
      </c>
      <c r="G90" s="83" t="e">
        <f t="shared" si="3"/>
        <v>#N/A</v>
      </c>
      <c r="H90" s="78" t="e">
        <f>IF(ISBLANK(DataBase_PBs!F57),#N/A,DataBase_PBs!F57)</f>
        <v>#N/A</v>
      </c>
    </row>
    <row r="91" spans="1:8" x14ac:dyDescent="0.35">
      <c r="A91" s="257"/>
      <c r="B91" s="265"/>
      <c r="C91" s="74" t="e">
        <f>IF(ISBLANK(DataBase_PBs!C58),#N/A,DataBase_PBs!C58)</f>
        <v>#N/A</v>
      </c>
      <c r="D91" s="107"/>
      <c r="E91" s="39" t="e">
        <f>IF(ISBLANK(DataBase_PBs!BD58),#N/A,DataBase_PBs!BD58)</f>
        <v>#N/A</v>
      </c>
      <c r="F91" s="39" t="e">
        <f t="shared" si="2"/>
        <v>#N/A</v>
      </c>
      <c r="G91" s="83" t="e">
        <f t="shared" si="3"/>
        <v>#N/A</v>
      </c>
      <c r="H91" s="78" t="e">
        <f>IF(ISBLANK(DataBase_PBs!F58),#N/A,DataBase_PBs!F58)</f>
        <v>#N/A</v>
      </c>
    </row>
    <row r="92" spans="1:8" x14ac:dyDescent="0.35">
      <c r="A92" s="257"/>
      <c r="B92" s="265"/>
      <c r="C92" s="74" t="e">
        <f>IF(ISBLANK(DataBase_PBs!C59),#N/A,DataBase_PBs!C59)</f>
        <v>#N/A</v>
      </c>
      <c r="D92" s="107"/>
      <c r="E92" s="39" t="e">
        <f>IF(ISBLANK(DataBase_PBs!BD59),#N/A,DataBase_PBs!BD59)</f>
        <v>#N/A</v>
      </c>
      <c r="F92" s="39" t="e">
        <f t="shared" si="2"/>
        <v>#N/A</v>
      </c>
      <c r="G92" s="83" t="e">
        <f t="shared" si="3"/>
        <v>#N/A</v>
      </c>
      <c r="H92" s="78" t="e">
        <f>IF(ISBLANK(DataBase_PBs!F59),#N/A,DataBase_PBs!F59)</f>
        <v>#N/A</v>
      </c>
    </row>
    <row r="93" spans="1:8" x14ac:dyDescent="0.35">
      <c r="A93" s="257"/>
      <c r="B93" s="265"/>
      <c r="C93" s="74" t="e">
        <f>IF(ISBLANK(DataBase_PBs!C60),#N/A,DataBase_PBs!C60)</f>
        <v>#N/A</v>
      </c>
      <c r="D93" s="107"/>
      <c r="E93" s="39" t="e">
        <f>IF(ISBLANK(DataBase_PBs!BD60),#N/A,DataBase_PBs!BD60)</f>
        <v>#N/A</v>
      </c>
      <c r="F93" s="39" t="e">
        <f t="shared" si="2"/>
        <v>#N/A</v>
      </c>
      <c r="G93" s="83" t="e">
        <f t="shared" si="3"/>
        <v>#N/A</v>
      </c>
      <c r="H93" s="78" t="e">
        <f>IF(ISBLANK(DataBase_PBs!F60),#N/A,DataBase_PBs!F60)</f>
        <v>#N/A</v>
      </c>
    </row>
    <row r="94" spans="1:8" x14ac:dyDescent="0.35">
      <c r="A94" s="257"/>
      <c r="B94" s="265"/>
      <c r="C94" s="74" t="e">
        <f>IF(ISBLANK(DataBase_PBs!C61),#N/A,DataBase_PBs!C61)</f>
        <v>#N/A</v>
      </c>
      <c r="D94" s="107"/>
      <c r="E94" s="39" t="e">
        <f>IF(ISBLANK(DataBase_PBs!BD61),#N/A,DataBase_PBs!BD61)</f>
        <v>#N/A</v>
      </c>
      <c r="F94" s="39" t="e">
        <f t="shared" si="2"/>
        <v>#N/A</v>
      </c>
      <c r="G94" s="83" t="e">
        <f t="shared" si="3"/>
        <v>#N/A</v>
      </c>
      <c r="H94" s="78" t="e">
        <f>IF(ISBLANK(DataBase_PBs!F61),#N/A,DataBase_PBs!F61)</f>
        <v>#N/A</v>
      </c>
    </row>
    <row r="95" spans="1:8" x14ac:dyDescent="0.35">
      <c r="A95" s="257"/>
      <c r="B95" s="265"/>
      <c r="C95" s="74" t="e">
        <f>IF(ISBLANK(DataBase_PBs!C62),#N/A,DataBase_PBs!C62)</f>
        <v>#N/A</v>
      </c>
      <c r="D95" s="107"/>
      <c r="E95" s="39" t="e">
        <f>IF(ISBLANK(DataBase_PBs!BD62),#N/A,DataBase_PBs!BD62)</f>
        <v>#N/A</v>
      </c>
      <c r="F95" s="39" t="e">
        <f t="shared" si="2"/>
        <v>#N/A</v>
      </c>
      <c r="G95" s="83" t="e">
        <f t="shared" si="3"/>
        <v>#N/A</v>
      </c>
      <c r="H95" s="78" t="e">
        <f>IF(ISBLANK(DataBase_PBs!F62),#N/A,DataBase_PBs!F62)</f>
        <v>#N/A</v>
      </c>
    </row>
    <row r="96" spans="1:8" x14ac:dyDescent="0.35">
      <c r="A96" s="257"/>
      <c r="B96" s="265"/>
      <c r="C96" s="74" t="e">
        <f>IF(ISBLANK(DataBase_PBs!C63),#N/A,DataBase_PBs!C63)</f>
        <v>#N/A</v>
      </c>
      <c r="D96" s="107"/>
      <c r="E96" s="39" t="e">
        <f>IF(ISBLANK(DataBase_PBs!BD63),#N/A,DataBase_PBs!BD63)</f>
        <v>#N/A</v>
      </c>
      <c r="F96" s="39" t="e">
        <f t="shared" si="2"/>
        <v>#N/A</v>
      </c>
      <c r="G96" s="83" t="e">
        <f t="shared" si="3"/>
        <v>#N/A</v>
      </c>
      <c r="H96" s="78" t="e">
        <f>IF(ISBLANK(DataBase_PBs!F63),#N/A,DataBase_PBs!F63)</f>
        <v>#N/A</v>
      </c>
    </row>
    <row r="97" spans="1:8" x14ac:dyDescent="0.35">
      <c r="A97" s="257"/>
      <c r="B97" s="265"/>
      <c r="C97" s="74" t="e">
        <f>IF(ISBLANK(DataBase_PBs!C64),#N/A,DataBase_PBs!C64)</f>
        <v>#N/A</v>
      </c>
      <c r="D97" s="107"/>
      <c r="E97" s="39" t="e">
        <f>IF(ISBLANK(DataBase_PBs!BD64),#N/A,DataBase_PBs!BD64)</f>
        <v>#N/A</v>
      </c>
      <c r="F97" s="39" t="e">
        <f t="shared" si="2"/>
        <v>#N/A</v>
      </c>
      <c r="G97" s="83" t="e">
        <f t="shared" si="3"/>
        <v>#N/A</v>
      </c>
      <c r="H97" s="78" t="e">
        <f>IF(ISBLANK(DataBase_PBs!F64),#N/A,DataBase_PBs!F64)</f>
        <v>#N/A</v>
      </c>
    </row>
    <row r="98" spans="1:8" x14ac:dyDescent="0.35">
      <c r="A98" s="257"/>
      <c r="B98" s="265"/>
      <c r="C98" s="74" t="e">
        <f>IF(ISBLANK(DataBase_PBs!C65),#N/A,DataBase_PBs!C65)</f>
        <v>#N/A</v>
      </c>
      <c r="D98" s="107"/>
      <c r="E98" s="39" t="e">
        <f>IF(ISBLANK(DataBase_PBs!BD65),#N/A,DataBase_PBs!BD65)</f>
        <v>#N/A</v>
      </c>
      <c r="F98" s="39" t="e">
        <f t="shared" si="2"/>
        <v>#N/A</v>
      </c>
      <c r="G98" s="83" t="e">
        <f t="shared" si="3"/>
        <v>#N/A</v>
      </c>
      <c r="H98" s="78" t="e">
        <f>IF(ISBLANK(DataBase_PBs!F65),#N/A,DataBase_PBs!F65)</f>
        <v>#N/A</v>
      </c>
    </row>
    <row r="99" spans="1:8" x14ac:dyDescent="0.35">
      <c r="A99" s="257"/>
      <c r="B99" s="265"/>
      <c r="C99" s="74" t="e">
        <f>IF(ISBLANK(DataBase_PBs!C66),#N/A,DataBase_PBs!C66)</f>
        <v>#N/A</v>
      </c>
      <c r="D99" s="107"/>
      <c r="E99" s="39" t="e">
        <f>IF(ISBLANK(DataBase_PBs!BD66),#N/A,DataBase_PBs!BD66)</f>
        <v>#N/A</v>
      </c>
      <c r="F99" s="39" t="e">
        <f t="shared" si="2"/>
        <v>#N/A</v>
      </c>
      <c r="G99" s="83" t="e">
        <f t="shared" si="3"/>
        <v>#N/A</v>
      </c>
      <c r="H99" s="78" t="e">
        <f>IF(ISBLANK(DataBase_PBs!F66),#N/A,DataBase_PBs!F66)</f>
        <v>#N/A</v>
      </c>
    </row>
    <row r="100" spans="1:8" x14ac:dyDescent="0.35">
      <c r="A100" s="257"/>
      <c r="B100" s="265"/>
      <c r="C100" s="74" t="e">
        <f>IF(ISBLANK(DataBase_PBs!C67),#N/A,DataBase_PBs!C67)</f>
        <v>#N/A</v>
      </c>
      <c r="D100" s="107"/>
      <c r="E100" s="39" t="e">
        <f>IF(ISBLANK(DataBase_PBs!BD67),#N/A,DataBase_PBs!BD67)</f>
        <v>#N/A</v>
      </c>
      <c r="F100" s="39" t="e">
        <f t="shared" si="2"/>
        <v>#N/A</v>
      </c>
      <c r="G100" s="83" t="e">
        <f t="shared" si="3"/>
        <v>#N/A</v>
      </c>
      <c r="H100" s="78" t="e">
        <f>IF(ISBLANK(DataBase_PBs!F67),#N/A,DataBase_PBs!F67)</f>
        <v>#N/A</v>
      </c>
    </row>
    <row r="101" spans="1:8" x14ac:dyDescent="0.35">
      <c r="A101" s="257"/>
      <c r="B101" s="265"/>
      <c r="C101" s="74" t="e">
        <f>IF(ISBLANK(DataBase_PBs!C68),#N/A,DataBase_PBs!C68)</f>
        <v>#N/A</v>
      </c>
      <c r="D101" s="107"/>
      <c r="E101" s="39" t="e">
        <f>IF(ISBLANK(DataBase_PBs!BD68),#N/A,DataBase_PBs!BD68)</f>
        <v>#N/A</v>
      </c>
      <c r="F101" s="39" t="e">
        <f t="shared" si="2"/>
        <v>#N/A</v>
      </c>
      <c r="G101" s="83" t="e">
        <f t="shared" si="3"/>
        <v>#N/A</v>
      </c>
      <c r="H101" s="78" t="e">
        <f>IF(ISBLANK(DataBase_PBs!F68),#N/A,DataBase_PBs!F68)</f>
        <v>#N/A</v>
      </c>
    </row>
    <row r="102" spans="1:8" x14ac:dyDescent="0.35">
      <c r="A102" s="257"/>
      <c r="B102" s="265"/>
      <c r="C102" s="74" t="e">
        <f>IF(ISBLANK(DataBase_PBs!C69),#N/A,DataBase_PBs!C69)</f>
        <v>#N/A</v>
      </c>
      <c r="D102" s="107"/>
      <c r="E102" s="39" t="e">
        <f>IF(ISBLANK(DataBase_PBs!BD69),#N/A,DataBase_PBs!BD69)</f>
        <v>#N/A</v>
      </c>
      <c r="F102" s="39" t="e">
        <f t="shared" si="2"/>
        <v>#N/A</v>
      </c>
      <c r="G102" s="83" t="e">
        <f t="shared" si="3"/>
        <v>#N/A</v>
      </c>
      <c r="H102" s="78" t="e">
        <f>IF(ISBLANK(DataBase_PBs!F69),#N/A,DataBase_PBs!F69)</f>
        <v>#N/A</v>
      </c>
    </row>
    <row r="103" spans="1:8" x14ac:dyDescent="0.35">
      <c r="A103" s="257"/>
      <c r="B103" s="265"/>
      <c r="C103" s="74" t="e">
        <f>IF(ISBLANK(DataBase_PBs!C70),#N/A,DataBase_PBs!C70)</f>
        <v>#N/A</v>
      </c>
      <c r="D103" s="107"/>
      <c r="E103" s="39" t="e">
        <f>IF(ISBLANK(DataBase_PBs!BD70),#N/A,DataBase_PBs!BD70)</f>
        <v>#N/A</v>
      </c>
      <c r="F103" s="39" t="e">
        <f t="shared" si="2"/>
        <v>#N/A</v>
      </c>
      <c r="G103" s="83" t="e">
        <f t="shared" si="3"/>
        <v>#N/A</v>
      </c>
      <c r="H103" s="78" t="e">
        <f>IF(ISBLANK(DataBase_PBs!F70),#N/A,DataBase_PBs!F70)</f>
        <v>#N/A</v>
      </c>
    </row>
    <row r="104" spans="1:8" x14ac:dyDescent="0.35">
      <c r="A104" s="257"/>
      <c r="B104" s="265"/>
      <c r="C104" s="74" t="e">
        <f>IF(ISBLANK(DataBase_PBs!C71),#N/A,DataBase_PBs!C71)</f>
        <v>#N/A</v>
      </c>
      <c r="D104" s="107"/>
      <c r="E104" s="39" t="e">
        <f>IF(ISBLANK(DataBase_PBs!BD71),#N/A,DataBase_PBs!BD71)</f>
        <v>#N/A</v>
      </c>
      <c r="F104" s="39" t="e">
        <f t="shared" si="2"/>
        <v>#N/A</v>
      </c>
      <c r="G104" s="83" t="e">
        <f t="shared" si="3"/>
        <v>#N/A</v>
      </c>
      <c r="H104" s="78" t="e">
        <f>IF(ISBLANK(DataBase_PBs!F71),#N/A,DataBase_PBs!F71)</f>
        <v>#N/A</v>
      </c>
    </row>
    <row r="105" spans="1:8" x14ac:dyDescent="0.35">
      <c r="A105" s="257"/>
      <c r="B105" s="265"/>
      <c r="C105" s="74" t="e">
        <f>IF(ISBLANK(DataBase_PBs!C72),#N/A,DataBase_PBs!C72)</f>
        <v>#N/A</v>
      </c>
      <c r="D105" s="107"/>
      <c r="E105" s="39" t="e">
        <f>IF(ISBLANK(DataBase_PBs!BD72),#N/A,DataBase_PBs!BD72)</f>
        <v>#N/A</v>
      </c>
      <c r="F105" s="39" t="e">
        <f t="shared" si="2"/>
        <v>#N/A</v>
      </c>
      <c r="G105" s="83" t="e">
        <f t="shared" si="3"/>
        <v>#N/A</v>
      </c>
      <c r="H105" s="78" t="e">
        <f>IF(ISBLANK(DataBase_PBs!F72),#N/A,DataBase_PBs!F72)</f>
        <v>#N/A</v>
      </c>
    </row>
    <row r="106" spans="1:8" x14ac:dyDescent="0.35">
      <c r="A106" s="257"/>
      <c r="B106" s="265"/>
      <c r="C106" s="74" t="e">
        <f>IF(ISBLANK(DataBase_PBs!C73),#N/A,DataBase_PBs!C73)</f>
        <v>#N/A</v>
      </c>
      <c r="D106" s="107"/>
      <c r="E106" s="39" t="e">
        <f>IF(ISBLANK(DataBase_PBs!BD73),#N/A,DataBase_PBs!BD73)</f>
        <v>#N/A</v>
      </c>
      <c r="F106" s="39" t="e">
        <f t="shared" si="2"/>
        <v>#N/A</v>
      </c>
      <c r="G106" s="83" t="e">
        <f t="shared" si="3"/>
        <v>#N/A</v>
      </c>
      <c r="H106" s="78" t="e">
        <f>IF(ISBLANK(DataBase_PBs!F73),#N/A,DataBase_PBs!F73)</f>
        <v>#N/A</v>
      </c>
    </row>
    <row r="107" spans="1:8" x14ac:dyDescent="0.35">
      <c r="A107" s="257"/>
      <c r="B107" s="265"/>
      <c r="C107" s="74" t="e">
        <f>IF(ISBLANK(DataBase_PBs!C74),#N/A,DataBase_PBs!C74)</f>
        <v>#N/A</v>
      </c>
      <c r="D107" s="107"/>
      <c r="E107" s="39" t="e">
        <f>IF(ISBLANK(DataBase_PBs!BD74),#N/A,DataBase_PBs!BD74)</f>
        <v>#N/A</v>
      </c>
      <c r="F107" s="39" t="e">
        <f t="shared" si="2"/>
        <v>#N/A</v>
      </c>
      <c r="G107" s="83" t="e">
        <f t="shared" si="3"/>
        <v>#N/A</v>
      </c>
      <c r="H107" s="78" t="e">
        <f>IF(ISBLANK(DataBase_PBs!F74),#N/A,DataBase_PBs!F74)</f>
        <v>#N/A</v>
      </c>
    </row>
    <row r="108" spans="1:8" x14ac:dyDescent="0.35">
      <c r="A108" s="257"/>
      <c r="B108" s="265"/>
      <c r="C108" s="74" t="e">
        <f>IF(ISBLANK(DataBase_PBs!C75),#N/A,DataBase_PBs!C75)</f>
        <v>#N/A</v>
      </c>
      <c r="D108" s="107"/>
      <c r="E108" s="39" t="e">
        <f>IF(ISBLANK(DataBase_PBs!BD75),#N/A,DataBase_PBs!BD75)</f>
        <v>#N/A</v>
      </c>
      <c r="F108" s="39" t="e">
        <f t="shared" si="2"/>
        <v>#N/A</v>
      </c>
      <c r="G108" s="83" t="e">
        <f t="shared" si="3"/>
        <v>#N/A</v>
      </c>
      <c r="H108" s="78" t="e">
        <f>IF(ISBLANK(DataBase_PBs!F75),#N/A,DataBase_PBs!F75)</f>
        <v>#N/A</v>
      </c>
    </row>
    <row r="109" spans="1:8" ht="15" thickBot="1" x14ac:dyDescent="0.4">
      <c r="A109" s="258"/>
      <c r="B109" s="268"/>
      <c r="C109" s="79" t="e">
        <f>IF(ISBLANK(DataBase_PBs!C76),#N/A,DataBase_PBs!C76)</f>
        <v>#N/A</v>
      </c>
      <c r="D109" s="108"/>
      <c r="E109" s="80" t="e">
        <f>IF(ISBLANK(DataBase_PBs!BD76),#N/A,DataBase_PBs!BD76)</f>
        <v>#N/A</v>
      </c>
      <c r="F109" s="80" t="e">
        <f t="shared" si="2"/>
        <v>#N/A</v>
      </c>
      <c r="G109" s="96" t="e">
        <f t="shared" si="3"/>
        <v>#N/A</v>
      </c>
      <c r="H109" s="78" t="e">
        <f>IF(ISBLANK(DataBase_PBs!F76),#N/A,DataBase_PBs!F76)</f>
        <v>#N/A</v>
      </c>
    </row>
    <row r="110" spans="1:8" x14ac:dyDescent="0.35">
      <c r="A110" s="256" t="s">
        <v>366</v>
      </c>
      <c r="B110" s="267" t="s">
        <v>170</v>
      </c>
      <c r="C110" s="75">
        <v>43602.40625</v>
      </c>
      <c r="D110" s="106"/>
      <c r="E110" s="76">
        <v>0.67</v>
      </c>
      <c r="F110" s="76">
        <v>0.67</v>
      </c>
      <c r="G110" s="82">
        <v>0</v>
      </c>
      <c r="H110" s="77">
        <v>0</v>
      </c>
    </row>
    <row r="111" spans="1:8" x14ac:dyDescent="0.35">
      <c r="A111" s="257"/>
      <c r="B111" s="265"/>
      <c r="C111" s="74">
        <v>43609.357638888891</v>
      </c>
      <c r="D111" s="107"/>
      <c r="E111" s="39">
        <v>0.92</v>
      </c>
      <c r="F111" s="39">
        <v>0.25</v>
      </c>
      <c r="G111" s="177">
        <f>F111/((C111-C110)*24)</f>
        <v>1.49850149850115E-3</v>
      </c>
      <c r="H111" s="78">
        <v>0</v>
      </c>
    </row>
    <row r="112" spans="1:8" x14ac:dyDescent="0.35">
      <c r="A112" s="257"/>
      <c r="B112" s="265"/>
      <c r="C112" s="74">
        <v>43616.555555555555</v>
      </c>
      <c r="D112" s="107"/>
      <c r="E112" s="39">
        <v>2</v>
      </c>
      <c r="F112" s="39">
        <v>1.08</v>
      </c>
      <c r="G112" s="177">
        <f t="shared" ref="G112:G175" si="4">F112/((C112-C111)*24)</f>
        <v>6.2518089725057246E-3</v>
      </c>
      <c r="H112" s="78">
        <v>0</v>
      </c>
    </row>
    <row r="113" spans="1:8" x14ac:dyDescent="0.35">
      <c r="A113" s="257"/>
      <c r="B113" s="265"/>
      <c r="C113" s="74">
        <v>43623.555555555555</v>
      </c>
      <c r="D113" s="107"/>
      <c r="E113" s="39">
        <v>8</v>
      </c>
      <c r="F113" s="39">
        <v>6</v>
      </c>
      <c r="G113" s="177">
        <f t="shared" si="4"/>
        <v>3.5714285714285712E-2</v>
      </c>
      <c r="H113" s="78">
        <v>0</v>
      </c>
    </row>
    <row r="114" spans="1:8" x14ac:dyDescent="0.35">
      <c r="A114" s="257"/>
      <c r="B114" s="265"/>
      <c r="C114" s="74">
        <v>43630.555555555555</v>
      </c>
      <c r="D114" s="107"/>
      <c r="E114" s="39">
        <v>10</v>
      </c>
      <c r="F114" s="39">
        <v>2</v>
      </c>
      <c r="G114" s="177">
        <f t="shared" si="4"/>
        <v>1.1904761904761904E-2</v>
      </c>
      <c r="H114" s="78">
        <v>0</v>
      </c>
    </row>
    <row r="115" spans="1:8" x14ac:dyDescent="0.35">
      <c r="A115" s="257"/>
      <c r="B115" s="265"/>
      <c r="C115" s="74">
        <v>43637.638888888891</v>
      </c>
      <c r="D115" s="107"/>
      <c r="E115" s="39">
        <v>15</v>
      </c>
      <c r="F115" s="39">
        <v>5</v>
      </c>
      <c r="G115" s="177">
        <f t="shared" si="4"/>
        <v>2.9411764705872281E-2</v>
      </c>
      <c r="H115" s="78">
        <v>0</v>
      </c>
    </row>
    <row r="116" spans="1:8" x14ac:dyDescent="0.35">
      <c r="A116" s="257"/>
      <c r="B116" s="265"/>
      <c r="C116" s="74">
        <v>43644.638888888891</v>
      </c>
      <c r="D116" s="107"/>
      <c r="E116" s="39">
        <v>24</v>
      </c>
      <c r="F116" s="39">
        <v>9</v>
      </c>
      <c r="G116" s="177">
        <f t="shared" si="4"/>
        <v>5.3571428571428568E-2</v>
      </c>
      <c r="H116" s="78">
        <v>0</v>
      </c>
    </row>
    <row r="117" spans="1:8" x14ac:dyDescent="0.35">
      <c r="A117" s="257"/>
      <c r="B117" s="265"/>
      <c r="C117" s="74">
        <v>43651.638888888891</v>
      </c>
      <c r="D117" s="107"/>
      <c r="E117" s="39">
        <v>25</v>
      </c>
      <c r="F117" s="39">
        <v>1</v>
      </c>
      <c r="G117" s="177">
        <f t="shared" si="4"/>
        <v>5.9523809523809521E-3</v>
      </c>
      <c r="H117" s="78">
        <v>0</v>
      </c>
    </row>
    <row r="118" spans="1:8" x14ac:dyDescent="0.35">
      <c r="A118" s="257"/>
      <c r="B118" s="265"/>
      <c r="C118" s="74">
        <v>43658.505555555559</v>
      </c>
      <c r="D118" s="107"/>
      <c r="E118" s="39">
        <v>26</v>
      </c>
      <c r="F118" s="39">
        <v>1</v>
      </c>
      <c r="G118" s="177">
        <f t="shared" si="4"/>
        <v>6.0679611650468288E-3</v>
      </c>
      <c r="H118" s="78">
        <v>0</v>
      </c>
    </row>
    <row r="119" spans="1:8" x14ac:dyDescent="0.35">
      <c r="A119" s="257"/>
      <c r="B119" s="265"/>
      <c r="C119" s="74">
        <v>43665.520833333336</v>
      </c>
      <c r="D119" s="107"/>
      <c r="E119" s="39">
        <v>26</v>
      </c>
      <c r="F119" s="39">
        <v>0</v>
      </c>
      <c r="G119" s="177">
        <f t="shared" si="4"/>
        <v>0</v>
      </c>
      <c r="H119" s="78">
        <v>0</v>
      </c>
    </row>
    <row r="120" spans="1:8" x14ac:dyDescent="0.35">
      <c r="A120" s="257"/>
      <c r="B120" s="265"/>
      <c r="C120" s="74">
        <v>43672.521527777775</v>
      </c>
      <c r="D120" s="107"/>
      <c r="E120" s="39">
        <v>27</v>
      </c>
      <c r="F120" s="39">
        <v>1</v>
      </c>
      <c r="G120" s="177">
        <f t="shared" si="4"/>
        <v>5.9517904969787682E-3</v>
      </c>
      <c r="H120" s="78">
        <v>0</v>
      </c>
    </row>
    <row r="121" spans="1:8" x14ac:dyDescent="0.35">
      <c r="A121" s="257"/>
      <c r="B121" s="265"/>
      <c r="C121" s="74">
        <v>43679.519444444442</v>
      </c>
      <c r="D121" s="107"/>
      <c r="E121" s="39">
        <v>27</v>
      </c>
      <c r="F121" s="39">
        <v>0</v>
      </c>
      <c r="G121" s="177">
        <f t="shared" si="4"/>
        <v>0</v>
      </c>
      <c r="H121" s="78">
        <v>0</v>
      </c>
    </row>
    <row r="122" spans="1:8" x14ac:dyDescent="0.35">
      <c r="A122" s="257"/>
      <c r="B122" s="265"/>
      <c r="C122" s="74">
        <v>43686.430555555555</v>
      </c>
      <c r="D122" s="107"/>
      <c r="E122" s="39">
        <v>27.91</v>
      </c>
      <c r="F122" s="39">
        <v>0.91000000000000014</v>
      </c>
      <c r="G122" s="177">
        <f t="shared" si="4"/>
        <v>5.4863344051436684E-3</v>
      </c>
      <c r="H122" s="78">
        <v>4</v>
      </c>
    </row>
    <row r="123" spans="1:8" x14ac:dyDescent="0.35">
      <c r="A123" s="257"/>
      <c r="B123" s="265"/>
      <c r="C123" s="74">
        <v>43693.375</v>
      </c>
      <c r="D123" s="107"/>
      <c r="E123" s="39">
        <v>29.38</v>
      </c>
      <c r="F123" s="39">
        <v>1.4699999999999989</v>
      </c>
      <c r="G123" s="177">
        <f t="shared" si="4"/>
        <v>8.8199999999989658E-3</v>
      </c>
      <c r="H123" s="78">
        <v>4</v>
      </c>
    </row>
    <row r="124" spans="1:8" x14ac:dyDescent="0.35">
      <c r="A124" s="257"/>
      <c r="B124" s="265"/>
      <c r="C124" s="74">
        <v>43700.40625</v>
      </c>
      <c r="D124" s="107"/>
      <c r="E124" s="39">
        <v>32.96</v>
      </c>
      <c r="F124" s="39">
        <v>3.5800000000000018</v>
      </c>
      <c r="G124" s="177">
        <f t="shared" si="4"/>
        <v>2.1214814814814825E-2</v>
      </c>
      <c r="H124" s="78">
        <v>4.5999999999999996</v>
      </c>
    </row>
    <row r="125" spans="1:8" x14ac:dyDescent="0.35">
      <c r="A125" s="257"/>
      <c r="B125" s="265"/>
      <c r="C125" s="74">
        <v>43707.333333333336</v>
      </c>
      <c r="D125" s="107"/>
      <c r="E125" s="39">
        <v>36.68</v>
      </c>
      <c r="F125" s="39">
        <v>3.7199999999999989</v>
      </c>
      <c r="G125" s="177">
        <f t="shared" si="4"/>
        <v>2.2375939849616219E-2</v>
      </c>
      <c r="H125" s="78">
        <v>3.7</v>
      </c>
    </row>
    <row r="126" spans="1:8" x14ac:dyDescent="0.35">
      <c r="A126" s="257"/>
      <c r="B126" s="265"/>
      <c r="C126" s="74">
        <v>43714.416666666664</v>
      </c>
      <c r="D126" s="107"/>
      <c r="E126" s="39">
        <v>38.78</v>
      </c>
      <c r="F126" s="39">
        <v>2.1000000000000014</v>
      </c>
      <c r="G126" s="177">
        <f t="shared" si="4"/>
        <v>1.2352941176479056E-2</v>
      </c>
      <c r="H126" s="78">
        <v>4.3</v>
      </c>
    </row>
    <row r="127" spans="1:8" x14ac:dyDescent="0.35">
      <c r="A127" s="257"/>
      <c r="B127" s="265"/>
      <c r="C127" s="74">
        <v>43721.333333333336</v>
      </c>
      <c r="D127" s="107"/>
      <c r="E127" s="39">
        <v>44.13</v>
      </c>
      <c r="F127" s="39">
        <v>5.3500000000000014</v>
      </c>
      <c r="G127" s="177">
        <f t="shared" si="4"/>
        <v>3.2228915662628012E-2</v>
      </c>
      <c r="H127" s="78">
        <v>4</v>
      </c>
    </row>
    <row r="128" spans="1:8" x14ac:dyDescent="0.35">
      <c r="A128" s="257"/>
      <c r="B128" s="265"/>
      <c r="C128" s="74">
        <v>43727.541666666664</v>
      </c>
      <c r="D128" s="107"/>
      <c r="E128" s="39">
        <v>46.94</v>
      </c>
      <c r="F128" s="39">
        <v>2.8099999999999952</v>
      </c>
      <c r="G128" s="177">
        <f t="shared" si="4"/>
        <v>1.8859060402699267E-2</v>
      </c>
      <c r="H128" s="78">
        <v>5</v>
      </c>
    </row>
    <row r="129" spans="1:8" x14ac:dyDescent="0.35">
      <c r="A129" s="257"/>
      <c r="B129" s="265"/>
      <c r="C129" s="74">
        <v>43735</v>
      </c>
      <c r="D129" s="107"/>
      <c r="E129" s="39">
        <v>48.94</v>
      </c>
      <c r="F129" s="39">
        <v>2</v>
      </c>
      <c r="G129" s="177">
        <f t="shared" si="4"/>
        <v>1.1173184357538266E-2</v>
      </c>
      <c r="H129" s="78">
        <v>4</v>
      </c>
    </row>
    <row r="130" spans="1:8" x14ac:dyDescent="0.35">
      <c r="A130" s="257"/>
      <c r="B130" s="265"/>
      <c r="C130" s="74">
        <v>43741</v>
      </c>
      <c r="D130" s="107"/>
      <c r="E130" s="39">
        <v>52.91</v>
      </c>
      <c r="F130" s="39">
        <v>3.9699999999999989</v>
      </c>
      <c r="G130" s="177">
        <f t="shared" si="4"/>
        <v>2.7569444444444438E-2</v>
      </c>
      <c r="H130" s="78">
        <v>0</v>
      </c>
    </row>
    <row r="131" spans="1:8" x14ac:dyDescent="0.35">
      <c r="A131" s="257"/>
      <c r="B131" s="265"/>
      <c r="C131" s="74">
        <v>43748</v>
      </c>
      <c r="D131" s="107"/>
      <c r="E131" s="39">
        <v>61.15</v>
      </c>
      <c r="F131" s="39">
        <v>8.240000000000002</v>
      </c>
      <c r="G131" s="177">
        <f t="shared" si="4"/>
        <v>4.9047619047619062E-2</v>
      </c>
      <c r="H131" s="78">
        <v>4</v>
      </c>
    </row>
    <row r="132" spans="1:8" x14ac:dyDescent="0.35">
      <c r="A132" s="257"/>
      <c r="B132" s="265"/>
      <c r="C132" s="74">
        <v>43755.361111111109</v>
      </c>
      <c r="D132" s="107"/>
      <c r="E132" s="39">
        <v>87.95</v>
      </c>
      <c r="F132" s="39">
        <v>26.800000000000004</v>
      </c>
      <c r="G132" s="177">
        <f t="shared" si="4"/>
        <v>0.1516981132075805</v>
      </c>
      <c r="H132" s="78">
        <v>4</v>
      </c>
    </row>
    <row r="133" spans="1:8" x14ac:dyDescent="0.35">
      <c r="A133" s="257"/>
      <c r="B133" s="265"/>
      <c r="C133" s="74">
        <v>43762.434027777781</v>
      </c>
      <c r="D133" s="107"/>
      <c r="E133" s="39">
        <v>89.19</v>
      </c>
      <c r="F133" s="39">
        <v>1.2399999999999949</v>
      </c>
      <c r="G133" s="177">
        <f t="shared" si="4"/>
        <v>7.3048600883602035E-3</v>
      </c>
      <c r="H133" s="78">
        <v>4.5999999999999996</v>
      </c>
    </row>
    <row r="134" spans="1:8" x14ac:dyDescent="0.35">
      <c r="A134" s="257"/>
      <c r="B134" s="265"/>
      <c r="C134" s="74">
        <v>43769.386111111111</v>
      </c>
      <c r="D134" s="107"/>
      <c r="E134" s="39">
        <v>93.41</v>
      </c>
      <c r="F134" s="39">
        <v>4.2199999999999989</v>
      </c>
      <c r="G134" s="177">
        <f t="shared" si="4"/>
        <v>2.5292178603548456E-2</v>
      </c>
      <c r="H134" s="78">
        <v>4.2</v>
      </c>
    </row>
    <row r="135" spans="1:8" x14ac:dyDescent="0.35">
      <c r="A135" s="257"/>
      <c r="B135" s="265"/>
      <c r="C135" s="74">
        <v>43774.652777777781</v>
      </c>
      <c r="D135" s="107"/>
      <c r="E135" s="39">
        <v>95.72</v>
      </c>
      <c r="F135" s="39">
        <v>2.3100000000000023</v>
      </c>
      <c r="G135" s="177">
        <f t="shared" si="4"/>
        <v>1.8275316455684438E-2</v>
      </c>
      <c r="H135" s="78">
        <v>3.8</v>
      </c>
    </row>
    <row r="136" spans="1:8" x14ac:dyDescent="0.35">
      <c r="A136" s="257"/>
      <c r="B136" s="265"/>
      <c r="C136" s="74">
        <v>43782.583333333336</v>
      </c>
      <c r="D136" s="107"/>
      <c r="E136" s="39">
        <v>97.94</v>
      </c>
      <c r="F136" s="39">
        <v>2.2199999999999989</v>
      </c>
      <c r="G136" s="177">
        <f t="shared" si="4"/>
        <v>1.1663747810859326E-2</v>
      </c>
      <c r="H136" s="78">
        <v>4</v>
      </c>
    </row>
    <row r="137" spans="1:8" x14ac:dyDescent="0.35">
      <c r="A137" s="257"/>
      <c r="B137" s="265"/>
      <c r="C137" s="74">
        <v>43791.406944444447</v>
      </c>
      <c r="D137" s="107"/>
      <c r="E137" s="39">
        <v>100.49000000000001</v>
      </c>
      <c r="F137" s="39">
        <v>2.5500000000000114</v>
      </c>
      <c r="G137" s="177">
        <f t="shared" si="4"/>
        <v>1.204155517078573E-2</v>
      </c>
      <c r="H137" s="78">
        <v>4.2</v>
      </c>
    </row>
    <row r="138" spans="1:8" x14ac:dyDescent="0.35">
      <c r="A138" s="257"/>
      <c r="B138" s="265"/>
      <c r="C138" s="74">
        <v>43811.465277777781</v>
      </c>
      <c r="D138" s="107"/>
      <c r="E138" s="39">
        <v>100.49000000000001</v>
      </c>
      <c r="F138" s="39">
        <v>0</v>
      </c>
      <c r="G138" s="177">
        <f t="shared" si="4"/>
        <v>0</v>
      </c>
      <c r="H138" s="78">
        <v>4.5999999999999996</v>
      </c>
    </row>
    <row r="139" spans="1:8" x14ac:dyDescent="0.35">
      <c r="A139" s="257"/>
      <c r="B139" s="265"/>
      <c r="C139" s="74">
        <v>43818.628472222219</v>
      </c>
      <c r="D139" s="107"/>
      <c r="E139" s="39">
        <v>104.98</v>
      </c>
      <c r="F139" s="39">
        <v>4.4899999999999949</v>
      </c>
      <c r="G139" s="177">
        <f t="shared" si="4"/>
        <v>2.6117304895806392E-2</v>
      </c>
      <c r="H139" s="78">
        <v>4</v>
      </c>
    </row>
    <row r="140" spans="1:8" x14ac:dyDescent="0.35">
      <c r="A140" s="257"/>
      <c r="B140" s="265"/>
      <c r="C140" s="74">
        <v>43826.333333333336</v>
      </c>
      <c r="D140" s="107"/>
      <c r="E140" s="39">
        <v>106.47</v>
      </c>
      <c r="F140" s="39">
        <v>1.490000000000002</v>
      </c>
      <c r="G140" s="177">
        <f t="shared" si="4"/>
        <v>8.0576836412739484E-3</v>
      </c>
      <c r="H140" s="78">
        <v>3.8</v>
      </c>
    </row>
    <row r="141" spans="1:8" x14ac:dyDescent="0.35">
      <c r="A141" s="257"/>
      <c r="B141" s="265"/>
      <c r="C141" s="74">
        <v>43833.583333333336</v>
      </c>
      <c r="D141" s="107"/>
      <c r="E141" s="39">
        <v>111.02000000000001</v>
      </c>
      <c r="F141" s="39">
        <v>4.5500000000000043</v>
      </c>
      <c r="G141" s="177">
        <f t="shared" si="4"/>
        <v>2.6149425287356347E-2</v>
      </c>
      <c r="H141" s="78">
        <v>3</v>
      </c>
    </row>
    <row r="142" spans="1:8" x14ac:dyDescent="0.35">
      <c r="A142" s="257"/>
      <c r="B142" s="265"/>
      <c r="C142" s="74">
        <v>43853</v>
      </c>
      <c r="D142" s="107">
        <v>59.26</v>
      </c>
      <c r="E142" s="39">
        <v>123.44</v>
      </c>
      <c r="F142" s="39">
        <v>12.419999999999995</v>
      </c>
      <c r="G142" s="177">
        <f t="shared" si="4"/>
        <v>2.6652360515024776E-2</v>
      </c>
      <c r="H142" s="78">
        <v>4</v>
      </c>
    </row>
    <row r="143" spans="1:8" x14ac:dyDescent="0.35">
      <c r="A143" s="257"/>
      <c r="B143" s="265"/>
      <c r="C143" s="74">
        <f>IF(ISBLANK(DataBase_PBs!C3),#N/A,DataBase_PBs!C3)</f>
        <v>43860.595810185201</v>
      </c>
      <c r="D143" s="107">
        <f>IF(ISBLANK(DataBase_PBs!BE3),#N/A,DataBase_PBs!BE3)</f>
        <v>63.73</v>
      </c>
      <c r="E143" s="83">
        <f>(D143-D142)+E142</f>
        <v>127.91</v>
      </c>
      <c r="F143" s="83">
        <f>E143-E142</f>
        <v>4.4699999999999989</v>
      </c>
      <c r="G143" s="177">
        <f t="shared" si="4"/>
        <v>2.4520096666300326E-2</v>
      </c>
      <c r="H143" s="78">
        <f>IF(ISBLANK(DataBase_PBs!G3),#N/A,DataBase_PBs!G3)</f>
        <v>4</v>
      </c>
    </row>
    <row r="144" spans="1:8" x14ac:dyDescent="0.35">
      <c r="A144" s="257"/>
      <c r="B144" s="265"/>
      <c r="C144" s="74">
        <f>IF(ISBLANK(DataBase_PBs!C4),#N/A,DataBase_PBs!C4)</f>
        <v>43867.627719907403</v>
      </c>
      <c r="D144" s="107">
        <f>IF(ISBLANK(DataBase_PBs!BE4),#N/A,DataBase_PBs!BE4)</f>
        <v>67.680000000000007</v>
      </c>
      <c r="E144" s="83">
        <f t="shared" ref="E144:E174" si="5">(D144-D143)+E143</f>
        <v>131.86000000000001</v>
      </c>
      <c r="F144" s="83">
        <f t="shared" ref="F144:F204" si="6">E144-E143</f>
        <v>3.9500000000000171</v>
      </c>
      <c r="G144" s="177">
        <f t="shared" si="4"/>
        <v>2.3405211362952486E-2</v>
      </c>
      <c r="H144" s="78">
        <f>IF(ISBLANK(DataBase_PBs!G4),#N/A,DataBase_PBs!G4)</f>
        <v>3.2</v>
      </c>
    </row>
    <row r="145" spans="1:8" x14ac:dyDescent="0.35">
      <c r="A145" s="257"/>
      <c r="B145" s="265"/>
      <c r="C145" s="74">
        <f>IF(ISBLANK(DataBase_PBs!C5),#N/A,DataBase_PBs!C5)</f>
        <v>43875.484027777798</v>
      </c>
      <c r="D145" s="107">
        <f>IF(ISBLANK(DataBase_PBs!BE5),#N/A,DataBase_PBs!BE5)</f>
        <v>75.61</v>
      </c>
      <c r="E145" s="83">
        <f t="shared" si="5"/>
        <v>139.79000000000002</v>
      </c>
      <c r="F145" s="83">
        <f t="shared" si="6"/>
        <v>7.9300000000000068</v>
      </c>
      <c r="G145" s="177">
        <f t="shared" si="4"/>
        <v>4.2057499797297469E-2</v>
      </c>
      <c r="H145" s="78">
        <f>IF(ISBLANK(DataBase_PBs!G5),#N/A,DataBase_PBs!G5)</f>
        <v>4</v>
      </c>
    </row>
    <row r="146" spans="1:8" x14ac:dyDescent="0.35">
      <c r="A146" s="257"/>
      <c r="B146" s="265"/>
      <c r="C146" s="74">
        <f>IF(ISBLANK(DataBase_PBs!C6),#N/A,DataBase_PBs!C6)</f>
        <v>43881.625196759298</v>
      </c>
      <c r="D146" s="107">
        <f>IF(ISBLANK(DataBase_PBs!BE6),#N/A,DataBase_PBs!BE6)</f>
        <v>80.75</v>
      </c>
      <c r="E146" s="83">
        <f t="shared" si="5"/>
        <v>144.93</v>
      </c>
      <c r="F146" s="83">
        <f t="shared" si="6"/>
        <v>5.1399999999999864</v>
      </c>
      <c r="G146" s="177">
        <f t="shared" si="4"/>
        <v>3.487392503151289E-2</v>
      </c>
      <c r="H146" s="78">
        <f>IF(ISBLANK(DataBase_PBs!G6),#N/A,DataBase_PBs!G6)</f>
        <v>4</v>
      </c>
    </row>
    <row r="147" spans="1:8" x14ac:dyDescent="0.35">
      <c r="A147" s="257"/>
      <c r="B147" s="265"/>
      <c r="C147" s="74">
        <f>IF(ISBLANK(DataBase_PBs!C7),#N/A,DataBase_PBs!C7)</f>
        <v>43903.637962963003</v>
      </c>
      <c r="D147" s="107">
        <f>IF(ISBLANK(DataBase_PBs!BE7),#N/A,DataBase_PBs!BE7)</f>
        <v>103.78</v>
      </c>
      <c r="E147" s="83">
        <f t="shared" si="5"/>
        <v>167.96</v>
      </c>
      <c r="F147" s="83">
        <f t="shared" si="6"/>
        <v>23.03</v>
      </c>
      <c r="G147" s="177">
        <f t="shared" si="4"/>
        <v>4.3592128515489915E-2</v>
      </c>
      <c r="H147" s="78">
        <f>IF(ISBLANK(DataBase_PBs!G7),#N/A,DataBase_PBs!G7)</f>
        <v>3.4</v>
      </c>
    </row>
    <row r="148" spans="1:8" x14ac:dyDescent="0.35">
      <c r="A148" s="257"/>
      <c r="B148" s="265"/>
      <c r="C148" s="74">
        <f>IF(ISBLANK(DataBase_PBs!C8),#N/A,DataBase_PBs!C8)</f>
        <v>43929.826921296299</v>
      </c>
      <c r="D148" s="107">
        <f>IF(ISBLANK(DataBase_PBs!BE8),#N/A,DataBase_PBs!BE8)</f>
        <v>133.71</v>
      </c>
      <c r="E148" s="83">
        <f t="shared" si="5"/>
        <v>197.89000000000001</v>
      </c>
      <c r="F148" s="83">
        <f t="shared" si="6"/>
        <v>29.930000000000007</v>
      </c>
      <c r="G148" s="177">
        <f t="shared" si="4"/>
        <v>4.7618668809283178E-2</v>
      </c>
      <c r="H148" s="78">
        <f>IF(ISBLANK(DataBase_PBs!G8),#N/A,DataBase_PBs!G8)</f>
        <v>5.2</v>
      </c>
    </row>
    <row r="149" spans="1:8" x14ac:dyDescent="0.35">
      <c r="A149" s="257"/>
      <c r="B149" s="265"/>
      <c r="C149" s="74">
        <f>IF(ISBLANK(DataBase_PBs!C9),#N/A,DataBase_PBs!C9)</f>
        <v>43965.417511574102</v>
      </c>
      <c r="D149" s="107">
        <f>IF(ISBLANK(DataBase_PBs!BE9),#N/A,DataBase_PBs!BE9)</f>
        <v>169.02</v>
      </c>
      <c r="E149" s="83">
        <f t="shared" si="5"/>
        <v>233.20000000000002</v>
      </c>
      <c r="F149" s="83">
        <f t="shared" si="6"/>
        <v>35.31</v>
      </c>
      <c r="G149" s="177">
        <f t="shared" si="4"/>
        <v>4.1338173616007098E-2</v>
      </c>
      <c r="H149" s="78">
        <f>IF(ISBLANK(DataBase_PBs!G9),#N/A,DataBase_PBs!G9)</f>
        <v>4.5999999999999996</v>
      </c>
    </row>
    <row r="150" spans="1:8" x14ac:dyDescent="0.35">
      <c r="A150" s="257"/>
      <c r="B150" s="265"/>
      <c r="C150" s="74">
        <f>IF(ISBLANK(DataBase_PBs!C10),#N/A,DataBase_PBs!C10)</f>
        <v>43972.432581018496</v>
      </c>
      <c r="D150" s="107">
        <f>IF(ISBLANK(DataBase_PBs!BE10),#N/A,DataBase_PBs!BE10)</f>
        <v>174.99</v>
      </c>
      <c r="E150" s="83">
        <f t="shared" si="5"/>
        <v>239.17000000000002</v>
      </c>
      <c r="F150" s="83">
        <f t="shared" si="6"/>
        <v>5.9699999999999989</v>
      </c>
      <c r="G150" s="177">
        <f t="shared" si="4"/>
        <v>3.5459378124725979E-2</v>
      </c>
      <c r="H150" s="78">
        <f>IF(ISBLANK(DataBase_PBs!G10),#N/A,DataBase_PBs!G10)</f>
        <v>4.8</v>
      </c>
    </row>
    <row r="151" spans="1:8" x14ac:dyDescent="0.35">
      <c r="A151" s="257"/>
      <c r="B151" s="265"/>
      <c r="C151" s="74">
        <f>IF(ISBLANK(DataBase_PBs!C11),#N/A,DataBase_PBs!C11)</f>
        <v>44001.467812499999</v>
      </c>
      <c r="D151" s="107">
        <f>IF(ISBLANK(DataBase_PBs!BE11),#N/A,DataBase_PBs!BE11)</f>
        <v>184.86</v>
      </c>
      <c r="E151" s="83">
        <f t="shared" si="5"/>
        <v>249.04000000000002</v>
      </c>
      <c r="F151" s="83">
        <f t="shared" si="6"/>
        <v>9.8700000000000045</v>
      </c>
      <c r="G151" s="177">
        <f t="shared" si="4"/>
        <v>1.4163827151231519E-2</v>
      </c>
      <c r="H151" s="78">
        <f>IF(ISBLANK(DataBase_PBs!G11),#N/A,DataBase_PBs!G11)</f>
        <v>0</v>
      </c>
    </row>
    <row r="152" spans="1:8" x14ac:dyDescent="0.35">
      <c r="A152" s="257"/>
      <c r="B152" s="265"/>
      <c r="C152" s="74">
        <f>IF(ISBLANK(DataBase_PBs!C12),#N/A,DataBase_PBs!C12)</f>
        <v>44008.489027777803</v>
      </c>
      <c r="D152" s="107">
        <f>IF(ISBLANK(DataBase_PBs!BE12),#N/A,DataBase_PBs!BE12)</f>
        <v>189.44</v>
      </c>
      <c r="E152" s="83">
        <f t="shared" si="5"/>
        <v>253.62</v>
      </c>
      <c r="F152" s="83">
        <f t="shared" si="6"/>
        <v>4.5799999999999841</v>
      </c>
      <c r="G152" s="177">
        <f t="shared" si="4"/>
        <v>2.7179530292513524E-2</v>
      </c>
      <c r="H152" s="78">
        <f>IF(ISBLANK(DataBase_PBs!G12),#N/A,DataBase_PBs!G12)</f>
        <v>0</v>
      </c>
    </row>
    <row r="153" spans="1:8" x14ac:dyDescent="0.35">
      <c r="A153" s="257"/>
      <c r="B153" s="265"/>
      <c r="C153" s="74">
        <f>IF(ISBLANK(DataBase_PBs!C13),#N/A,DataBase_PBs!C13)</f>
        <v>44022.402557870402</v>
      </c>
      <c r="D153" s="107">
        <f>IF(ISBLANK(DataBase_PBs!BE13),#N/A,DataBase_PBs!BE13)</f>
        <v>200.66</v>
      </c>
      <c r="E153" s="83">
        <f t="shared" si="5"/>
        <v>264.84000000000003</v>
      </c>
      <c r="F153" s="83">
        <f t="shared" si="6"/>
        <v>11.220000000000027</v>
      </c>
      <c r="G153" s="177">
        <f t="shared" si="4"/>
        <v>3.3600387312826822E-2</v>
      </c>
      <c r="H153" s="78">
        <f>IF(ISBLANK(DataBase_PBs!G13),#N/A,DataBase_PBs!G13)</f>
        <v>7</v>
      </c>
    </row>
    <row r="154" spans="1:8" x14ac:dyDescent="0.35">
      <c r="A154" s="257"/>
      <c r="B154" s="265"/>
      <c r="C154" s="74">
        <f>IF(ISBLANK(DataBase_PBs!C14),#N/A,DataBase_PBs!C14)</f>
        <v>44029.3745486111</v>
      </c>
      <c r="D154" s="107">
        <f>IF(ISBLANK(DataBase_PBs!BE14),#N/A,DataBase_PBs!BE14)</f>
        <v>206.37</v>
      </c>
      <c r="E154" s="83">
        <f t="shared" si="5"/>
        <v>270.55000000000007</v>
      </c>
      <c r="F154" s="83">
        <f t="shared" si="6"/>
        <v>5.7100000000000364</v>
      </c>
      <c r="G154" s="177">
        <f t="shared" si="4"/>
        <v>3.4124638932445134E-2</v>
      </c>
      <c r="H154" s="78">
        <f>IF(ISBLANK(DataBase_PBs!G14),#N/A,DataBase_PBs!G14)</f>
        <v>6</v>
      </c>
    </row>
    <row r="155" spans="1:8" x14ac:dyDescent="0.35">
      <c r="A155" s="257"/>
      <c r="B155" s="265"/>
      <c r="C155" s="74">
        <f>IF(ISBLANK(DataBase_PBs!C15),#N/A,DataBase_PBs!C15)</f>
        <v>44040.462905092601</v>
      </c>
      <c r="D155" s="107">
        <f>IF(ISBLANK(DataBase_PBs!BE15),#N/A,DataBase_PBs!BE15)</f>
        <v>214.04</v>
      </c>
      <c r="E155" s="83">
        <f t="shared" si="5"/>
        <v>278.22000000000003</v>
      </c>
      <c r="F155" s="83">
        <f t="shared" si="6"/>
        <v>7.6699999999999591</v>
      </c>
      <c r="G155" s="177">
        <f t="shared" si="4"/>
        <v>2.8821524079469647E-2</v>
      </c>
      <c r="H155" s="78">
        <f>IF(ISBLANK(DataBase_PBs!G15),#N/A,DataBase_PBs!G15)</f>
        <v>7</v>
      </c>
    </row>
    <row r="156" spans="1:8" x14ac:dyDescent="0.35">
      <c r="A156" s="257"/>
      <c r="B156" s="265"/>
      <c r="C156" s="74">
        <f>IF(ISBLANK(DataBase_PBs!C16),#N/A,DataBase_PBs!C16)</f>
        <v>44047.398090277798</v>
      </c>
      <c r="D156" s="107">
        <f>IF(ISBLANK(DataBase_PBs!BE16),#N/A,DataBase_PBs!BE16)</f>
        <v>217.72</v>
      </c>
      <c r="E156" s="83">
        <f t="shared" si="5"/>
        <v>281.90000000000003</v>
      </c>
      <c r="F156" s="83">
        <f t="shared" si="6"/>
        <v>3.6800000000000068</v>
      </c>
      <c r="G156" s="177">
        <f t="shared" si="4"/>
        <v>2.2109479305703228E-2</v>
      </c>
      <c r="H156" s="78">
        <f>IF(ISBLANK(DataBase_PBs!G16),#N/A,DataBase_PBs!G16)</f>
        <v>5.6</v>
      </c>
    </row>
    <row r="157" spans="1:8" x14ac:dyDescent="0.35">
      <c r="A157" s="257"/>
      <c r="B157" s="265"/>
      <c r="C157" s="74">
        <f>IF(ISBLANK(DataBase_PBs!C17),#N/A,DataBase_PBs!C17)</f>
        <v>44050.4674421296</v>
      </c>
      <c r="D157" s="107">
        <f>IF(ISBLANK(DataBase_PBs!BE17),#N/A,DataBase_PBs!BE17)</f>
        <v>219.46</v>
      </c>
      <c r="E157" s="83">
        <f t="shared" si="5"/>
        <v>283.64000000000004</v>
      </c>
      <c r="F157" s="83">
        <f t="shared" si="6"/>
        <v>1.7400000000000091</v>
      </c>
      <c r="G157" s="177">
        <f t="shared" si="4"/>
        <v>2.3620622040264983E-2</v>
      </c>
      <c r="H157" s="78">
        <f>IF(ISBLANK(DataBase_PBs!G17),#N/A,DataBase_PBs!G17)</f>
        <v>4.4000000000000004</v>
      </c>
    </row>
    <row r="158" spans="1:8" x14ac:dyDescent="0.35">
      <c r="A158" s="257"/>
      <c r="B158" s="265"/>
      <c r="C158" s="74">
        <f>IF(ISBLANK(DataBase_PBs!C18),#N/A,DataBase_PBs!C18)</f>
        <v>44056.465069444399</v>
      </c>
      <c r="D158" s="107">
        <f>IF(ISBLANK(DataBase_PBs!BE18),#N/A,DataBase_PBs!BE18)</f>
        <v>222.69</v>
      </c>
      <c r="E158" s="83">
        <f t="shared" si="5"/>
        <v>286.87</v>
      </c>
      <c r="F158" s="83">
        <f t="shared" si="6"/>
        <v>3.2299999999999613</v>
      </c>
      <c r="G158" s="177">
        <f t="shared" si="4"/>
        <v>2.2439429172476218E-2</v>
      </c>
      <c r="H158" s="78">
        <f>IF(ISBLANK(DataBase_PBs!G18),#N/A,DataBase_PBs!G18)</f>
        <v>3</v>
      </c>
    </row>
    <row r="159" spans="1:8" x14ac:dyDescent="0.35">
      <c r="A159" s="257"/>
      <c r="B159" s="265"/>
      <c r="C159" s="74">
        <f>IF(ISBLANK(DataBase_PBs!C19),#N/A,DataBase_PBs!C19)</f>
        <v>44063.603761574101</v>
      </c>
      <c r="D159" s="107">
        <f>IF(ISBLANK(DataBase_PBs!BE19),#N/A,DataBase_PBs!BE19)</f>
        <v>225.73</v>
      </c>
      <c r="E159" s="83">
        <f t="shared" si="5"/>
        <v>289.90999999999997</v>
      </c>
      <c r="F159" s="83">
        <f t="shared" si="6"/>
        <v>3.0399999999999636</v>
      </c>
      <c r="G159" s="177">
        <f t="shared" si="4"/>
        <v>1.7743679705649201E-2</v>
      </c>
      <c r="H159" s="78">
        <f>IF(ISBLANK(DataBase_PBs!G19),#N/A,DataBase_PBs!G19)</f>
        <v>3.8</v>
      </c>
    </row>
    <row r="160" spans="1:8" x14ac:dyDescent="0.35">
      <c r="A160" s="257"/>
      <c r="B160" s="265"/>
      <c r="C160" s="74">
        <f>IF(ISBLANK(DataBase_PBs!C20),#N/A,DataBase_PBs!C20)</f>
        <v>44071.447164351797</v>
      </c>
      <c r="D160" s="107">
        <f>IF(ISBLANK(DataBase_PBs!BE20),#N/A,DataBase_PBs!BE20)</f>
        <v>230.53</v>
      </c>
      <c r="E160" s="83">
        <f t="shared" si="5"/>
        <v>294.70999999999998</v>
      </c>
      <c r="F160" s="83">
        <f t="shared" si="6"/>
        <v>4.8000000000000114</v>
      </c>
      <c r="G160" s="177">
        <f t="shared" si="4"/>
        <v>2.5499136748238616E-2</v>
      </c>
      <c r="H160" s="78">
        <f>IF(ISBLANK(DataBase_PBs!G20),#N/A,DataBase_PBs!G20)</f>
        <v>4.4000000000000004</v>
      </c>
    </row>
    <row r="161" spans="1:8" x14ac:dyDescent="0.35">
      <c r="A161" s="257"/>
      <c r="B161" s="265"/>
      <c r="C161" s="74">
        <f>IF(ISBLANK(DataBase_PBs!C21),#N/A,DataBase_PBs!C21)</f>
        <v>44078.492557870399</v>
      </c>
      <c r="D161" s="107">
        <f>IF(ISBLANK(DataBase_PBs!BE21),#N/A,DataBase_PBs!BE21)</f>
        <v>235.49</v>
      </c>
      <c r="E161" s="83">
        <f t="shared" si="5"/>
        <v>299.66999999999996</v>
      </c>
      <c r="F161" s="83">
        <f t="shared" si="6"/>
        <v>4.9599999999999795</v>
      </c>
      <c r="G161" s="177">
        <f t="shared" si="4"/>
        <v>2.9333587417227653E-2</v>
      </c>
      <c r="H161" s="78">
        <f>IF(ISBLANK(DataBase_PBs!G21),#N/A,DataBase_PBs!G21)</f>
        <v>5.2</v>
      </c>
    </row>
    <row r="162" spans="1:8" x14ac:dyDescent="0.35">
      <c r="A162" s="257"/>
      <c r="B162" s="265"/>
      <c r="C162" s="74">
        <f>IF(ISBLANK(DataBase_PBs!C22),#N/A,DataBase_PBs!C22)</f>
        <v>44085.409629629597</v>
      </c>
      <c r="D162" s="107">
        <f>IF(ISBLANK(DataBase_PBs!BE22),#N/A,DataBase_PBs!BE22)</f>
        <v>238.83</v>
      </c>
      <c r="E162" s="83">
        <f t="shared" si="5"/>
        <v>303.01</v>
      </c>
      <c r="F162" s="83">
        <f t="shared" si="6"/>
        <v>3.3400000000000318</v>
      </c>
      <c r="G162" s="177">
        <f t="shared" si="4"/>
        <v>2.011930358848683E-2</v>
      </c>
      <c r="H162" s="78">
        <f>IF(ISBLANK(DataBase_PBs!G22),#N/A,DataBase_PBs!G22)</f>
        <v>4.2</v>
      </c>
    </row>
    <row r="163" spans="1:8" x14ac:dyDescent="0.35">
      <c r="A163" s="257"/>
      <c r="B163" s="265"/>
      <c r="C163" s="74">
        <f>IF(ISBLANK(DataBase_PBs!C23),#N/A,DataBase_PBs!C23)</f>
        <v>44092.462303240703</v>
      </c>
      <c r="D163" s="107">
        <f>IF(ISBLANK(DataBase_PBs!BE23),#N/A,DataBase_PBs!BE23)</f>
        <v>242.58</v>
      </c>
      <c r="E163" s="83">
        <f t="shared" si="5"/>
        <v>306.76</v>
      </c>
      <c r="F163" s="83">
        <f t="shared" si="6"/>
        <v>3.75</v>
      </c>
      <c r="G163" s="177">
        <f t="shared" si="4"/>
        <v>2.215471870893751E-2</v>
      </c>
      <c r="H163" s="78">
        <f>IF(ISBLANK(DataBase_PBs!G23),#N/A,DataBase_PBs!G23)</f>
        <v>4.5999999999999996</v>
      </c>
    </row>
    <row r="164" spans="1:8" x14ac:dyDescent="0.35">
      <c r="A164" s="257"/>
      <c r="B164" s="265"/>
      <c r="C164" s="74">
        <f>IF(ISBLANK(DataBase_PBs!C24),#N/A,DataBase_PBs!C24)</f>
        <v>44099.481643518498</v>
      </c>
      <c r="D164" s="107">
        <f>IF(ISBLANK(DataBase_PBs!BE24),#N/A,DataBase_PBs!BE24)</f>
        <v>245.45</v>
      </c>
      <c r="E164" s="83">
        <f t="shared" si="5"/>
        <v>309.63</v>
      </c>
      <c r="F164" s="83">
        <f t="shared" si="6"/>
        <v>2.8700000000000045</v>
      </c>
      <c r="G164" s="177">
        <f t="shared" si="4"/>
        <v>1.7036263893862515E-2</v>
      </c>
      <c r="H164" s="78">
        <f>IF(ISBLANK(DataBase_PBs!G24),#N/A,DataBase_PBs!G24)</f>
        <v>5</v>
      </c>
    </row>
    <row r="165" spans="1:8" x14ac:dyDescent="0.35">
      <c r="A165" s="257"/>
      <c r="B165" s="265"/>
      <c r="C165" s="74">
        <f>IF(ISBLANK(DataBase_PBs!C25),#N/A,DataBase_PBs!C25)</f>
        <v>44106.459421296298</v>
      </c>
      <c r="D165" s="107">
        <f>IF(ISBLANK(DataBase_PBs!BE25),#N/A,DataBase_PBs!BE25)</f>
        <v>249.22</v>
      </c>
      <c r="E165" s="83">
        <f t="shared" si="5"/>
        <v>313.39999999999998</v>
      </c>
      <c r="F165" s="83">
        <f t="shared" si="6"/>
        <v>3.7699999999999818</v>
      </c>
      <c r="G165" s="177">
        <f t="shared" si="4"/>
        <v>2.2511942675087663E-2</v>
      </c>
      <c r="H165" s="78">
        <f>IF(ISBLANK(DataBase_PBs!G25),#N/A,DataBase_PBs!G25)</f>
        <v>4.6399999999999997</v>
      </c>
    </row>
    <row r="166" spans="1:8" x14ac:dyDescent="0.35">
      <c r="A166" s="257"/>
      <c r="B166" s="265"/>
      <c r="C166" s="74">
        <f>IF(ISBLANK(DataBase_PBs!C26),#N/A,DataBase_PBs!C26)</f>
        <v>44120.498344907399</v>
      </c>
      <c r="D166" s="107">
        <f>IF(ISBLANK(DataBase_PBs!BE26),#N/A,DataBase_PBs!BE26)</f>
        <v>257.69</v>
      </c>
      <c r="E166" s="83">
        <f t="shared" si="5"/>
        <v>321.87</v>
      </c>
      <c r="F166" s="83">
        <f t="shared" si="6"/>
        <v>8.4700000000000273</v>
      </c>
      <c r="G166" s="177">
        <f t="shared" si="4"/>
        <v>2.5138441980524721E-2</v>
      </c>
      <c r="H166" s="78">
        <f>IF(ISBLANK(DataBase_PBs!G26),#N/A,DataBase_PBs!G26)</f>
        <v>6.8</v>
      </c>
    </row>
    <row r="167" spans="1:8" x14ac:dyDescent="0.35">
      <c r="A167" s="257"/>
      <c r="B167" s="265"/>
      <c r="C167" s="74">
        <f>IF(ISBLANK(DataBase_PBs!C27),#N/A,DataBase_PBs!C27)</f>
        <v>44127.491226851896</v>
      </c>
      <c r="D167" s="107">
        <f>IF(ISBLANK(DataBase_PBs!BE27),#N/A,DataBase_PBs!BE27)</f>
        <v>260.14999999999998</v>
      </c>
      <c r="E167" s="83">
        <f t="shared" si="5"/>
        <v>324.33</v>
      </c>
      <c r="F167" s="83">
        <f t="shared" si="6"/>
        <v>2.4599999999999795</v>
      </c>
      <c r="G167" s="177">
        <f t="shared" si="4"/>
        <v>1.4657762109176093E-2</v>
      </c>
      <c r="H167" s="78">
        <f>IF(ISBLANK(DataBase_PBs!G27),#N/A,DataBase_PBs!G27)</f>
        <v>6.2</v>
      </c>
    </row>
    <row r="168" spans="1:8" x14ac:dyDescent="0.35">
      <c r="A168" s="257"/>
      <c r="B168" s="265"/>
      <c r="C168" s="74">
        <f>IF(ISBLANK(DataBase_PBs!C28),#N/A,DataBase_PBs!C28)</f>
        <v>44132.59375</v>
      </c>
      <c r="D168" s="107">
        <f>IF(ISBLANK(DataBase_PBs!BE28),#N/A,DataBase_PBs!BE28)</f>
        <v>260.87</v>
      </c>
      <c r="E168" s="83">
        <f t="shared" si="5"/>
        <v>325.05</v>
      </c>
      <c r="F168" s="83">
        <f t="shared" si="6"/>
        <v>0.72000000000002728</v>
      </c>
      <c r="G168" s="177">
        <f t="shared" si="4"/>
        <v>5.8794441748199608E-3</v>
      </c>
      <c r="H168" s="78">
        <f>IF(ISBLANK(DataBase_PBs!G28),#N/A,DataBase_PBs!G28)</f>
        <v>7</v>
      </c>
    </row>
    <row r="169" spans="1:8" x14ac:dyDescent="0.35">
      <c r="A169" s="257"/>
      <c r="B169" s="265"/>
      <c r="C169" s="74">
        <f>IF(ISBLANK(DataBase_PBs!C29),#N/A,DataBase_PBs!C29)</f>
        <v>44141.599421296298</v>
      </c>
      <c r="D169" s="107">
        <f>IF(ISBLANK(DataBase_PBs!BE29),#N/A,DataBase_PBs!BE29)</f>
        <v>265.95999999999998</v>
      </c>
      <c r="E169" s="83">
        <f t="shared" si="5"/>
        <v>330.14</v>
      </c>
      <c r="F169" s="83">
        <f t="shared" si="6"/>
        <v>5.089999999999975</v>
      </c>
      <c r="G169" s="177">
        <f t="shared" si="4"/>
        <v>2.3549974938627715E-2</v>
      </c>
      <c r="H169" s="78">
        <f>IF(ISBLANK(DataBase_PBs!G29),#N/A,DataBase_PBs!G29)</f>
        <v>4.4000000000000004</v>
      </c>
    </row>
    <row r="170" spans="1:8" x14ac:dyDescent="0.35">
      <c r="A170" s="257"/>
      <c r="B170" s="265"/>
      <c r="C170" s="74">
        <f>IF(ISBLANK(DataBase_PBs!C30),#N/A,DataBase_PBs!C30)</f>
        <v>44148.610347222202</v>
      </c>
      <c r="D170" s="107">
        <f>IF(ISBLANK(DataBase_PBs!BE30),#N/A,DataBase_PBs!BE30)</f>
        <v>270</v>
      </c>
      <c r="E170" s="83">
        <f t="shared" si="5"/>
        <v>334.18</v>
      </c>
      <c r="F170" s="83">
        <f t="shared" si="6"/>
        <v>4.0400000000000205</v>
      </c>
      <c r="G170" s="177">
        <f t="shared" si="4"/>
        <v>2.401014289872443E-2</v>
      </c>
      <c r="H170" s="78">
        <f>IF(ISBLANK(DataBase_PBs!G30),#N/A,DataBase_PBs!G30)</f>
        <v>3.6</v>
      </c>
    </row>
    <row r="171" spans="1:8" x14ac:dyDescent="0.35">
      <c r="A171" s="257"/>
      <c r="B171" s="265"/>
      <c r="C171" s="74">
        <f>IF(ISBLANK(DataBase_PBs!C31),#N/A,DataBase_PBs!C31)</f>
        <v>44159.620902777802</v>
      </c>
      <c r="D171" s="107">
        <f>IF(ISBLANK(DataBase_PBs!BE31),#N/A,DataBase_PBs!BE31)</f>
        <v>278.05</v>
      </c>
      <c r="E171" s="83">
        <f t="shared" si="5"/>
        <v>342.23</v>
      </c>
      <c r="F171" s="83">
        <f t="shared" si="6"/>
        <v>8.0500000000000114</v>
      </c>
      <c r="G171" s="177">
        <f t="shared" si="4"/>
        <v>3.0463191886450153E-2</v>
      </c>
      <c r="H171" s="78">
        <f>IF(ISBLANK(DataBase_PBs!G31),#N/A,DataBase_PBs!G31)</f>
        <v>3</v>
      </c>
    </row>
    <row r="172" spans="1:8" x14ac:dyDescent="0.35">
      <c r="A172" s="257"/>
      <c r="B172" s="265"/>
      <c r="C172" s="74">
        <f>IF(ISBLANK(DataBase_PBs!C32),#N/A,DataBase_PBs!C32)</f>
        <v>44162.596979166701</v>
      </c>
      <c r="D172" s="107">
        <f>IF(ISBLANK(DataBase_PBs!BE32),#N/A,DataBase_PBs!BE32)</f>
        <v>280.51</v>
      </c>
      <c r="E172" s="83">
        <f t="shared" si="5"/>
        <v>344.69</v>
      </c>
      <c r="F172" s="83">
        <f t="shared" si="6"/>
        <v>2.4599999999999795</v>
      </c>
      <c r="G172" s="177">
        <f t="shared" si="4"/>
        <v>3.4441320250492936E-2</v>
      </c>
      <c r="H172" s="78">
        <f>IF(ISBLANK(DataBase_PBs!G32),#N/A,DataBase_PBs!G32)</f>
        <v>3</v>
      </c>
    </row>
    <row r="173" spans="1:8" x14ac:dyDescent="0.35">
      <c r="A173" s="257"/>
      <c r="B173" s="265"/>
      <c r="C173" s="74">
        <f>IF(ISBLANK(DataBase_PBs!C33),#N/A,DataBase_PBs!C33)</f>
        <v>44169.582453703697</v>
      </c>
      <c r="D173" s="107">
        <f>IF(ISBLANK(DataBase_PBs!BE33),#N/A,DataBase_PBs!BE33)</f>
        <v>285.54000000000002</v>
      </c>
      <c r="E173" s="83">
        <f t="shared" si="5"/>
        <v>349.72</v>
      </c>
      <c r="F173" s="83">
        <f t="shared" si="6"/>
        <v>5.0300000000000296</v>
      </c>
      <c r="G173" s="177">
        <f t="shared" si="4"/>
        <v>3.0002733847695078E-2</v>
      </c>
      <c r="H173" s="78">
        <f>IF(ISBLANK(DataBase_PBs!G33),#N/A,DataBase_PBs!G33)</f>
        <v>3.6</v>
      </c>
    </row>
    <row r="174" spans="1:8" x14ac:dyDescent="0.35">
      <c r="A174" s="257"/>
      <c r="B174" s="265"/>
      <c r="C174" s="74">
        <f>IF(ISBLANK(DataBase_PBs!C34),#N/A,DataBase_PBs!C34)</f>
        <v>44195.580740740697</v>
      </c>
      <c r="D174" s="107">
        <f>IF(ISBLANK(DataBase_PBs!BE34),#N/A,DataBase_PBs!BE34)</f>
        <v>296.06</v>
      </c>
      <c r="E174" s="83">
        <f t="shared" si="5"/>
        <v>360.24</v>
      </c>
      <c r="F174" s="83">
        <f t="shared" si="6"/>
        <v>10.519999999999982</v>
      </c>
      <c r="G174" s="177">
        <f t="shared" si="4"/>
        <v>1.6860085155206667E-2</v>
      </c>
      <c r="H174" s="78">
        <f>IF(ISBLANK(DataBase_PBs!G34),#N/A,DataBase_PBs!G34)</f>
        <v>3</v>
      </c>
    </row>
    <row r="175" spans="1:8" x14ac:dyDescent="0.35">
      <c r="A175" s="257"/>
      <c r="B175" s="265"/>
      <c r="C175" s="74" t="e">
        <f>IF(ISBLANK(DataBase_PBs!C35),#N/A,DataBase_PBs!C35)</f>
        <v>#N/A</v>
      </c>
      <c r="D175" s="107" t="e">
        <f>IF(ISBLANK(DataBase_PBs!BE35),#N/A,DataBase_PBs!BE35)</f>
        <v>#N/A</v>
      </c>
      <c r="E175" s="83" t="e">
        <f t="shared" ref="E175:E203" si="7">(D175-D174)+E174</f>
        <v>#N/A</v>
      </c>
      <c r="F175" s="83" t="e">
        <f t="shared" si="6"/>
        <v>#N/A</v>
      </c>
      <c r="G175" s="177" t="e">
        <f t="shared" si="4"/>
        <v>#N/A</v>
      </c>
      <c r="H175" s="78" t="e">
        <f>IF(ISBLANK(DataBase_PBs!G35),#N/A,DataBase_PBs!G35)</f>
        <v>#N/A</v>
      </c>
    </row>
    <row r="176" spans="1:8" x14ac:dyDescent="0.35">
      <c r="A176" s="257"/>
      <c r="B176" s="265"/>
      <c r="C176" s="74" t="e">
        <f>IF(ISBLANK(DataBase_PBs!C36),#N/A,DataBase_PBs!C36)</f>
        <v>#N/A</v>
      </c>
      <c r="D176" s="107" t="e">
        <f>IF(ISBLANK(DataBase_PBs!BE36),#N/A,DataBase_PBs!BE36)</f>
        <v>#N/A</v>
      </c>
      <c r="E176" s="83" t="e">
        <f t="shared" si="7"/>
        <v>#N/A</v>
      </c>
      <c r="F176" s="83" t="e">
        <f t="shared" si="6"/>
        <v>#N/A</v>
      </c>
      <c r="G176" s="177" t="e">
        <f t="shared" ref="G176:G239" si="8">F176/((C176-C175)*24)</f>
        <v>#N/A</v>
      </c>
      <c r="H176" s="78" t="e">
        <f>IF(ISBLANK(DataBase_PBs!G36),#N/A,DataBase_PBs!G36)</f>
        <v>#N/A</v>
      </c>
    </row>
    <row r="177" spans="1:8" x14ac:dyDescent="0.35">
      <c r="A177" s="257"/>
      <c r="B177" s="265"/>
      <c r="C177" s="74" t="e">
        <f>IF(ISBLANK(DataBase_PBs!C37),#N/A,DataBase_PBs!C37)</f>
        <v>#N/A</v>
      </c>
      <c r="D177" s="107" t="e">
        <f>IF(ISBLANK(DataBase_PBs!BE37),#N/A,DataBase_PBs!BE37)</f>
        <v>#N/A</v>
      </c>
      <c r="E177" s="83" t="e">
        <f t="shared" si="7"/>
        <v>#N/A</v>
      </c>
      <c r="F177" s="83" t="e">
        <f t="shared" si="6"/>
        <v>#N/A</v>
      </c>
      <c r="G177" s="177" t="e">
        <f t="shared" si="8"/>
        <v>#N/A</v>
      </c>
      <c r="H177" s="78" t="e">
        <f>IF(ISBLANK(DataBase_PBs!G37),#N/A,DataBase_PBs!G37)</f>
        <v>#N/A</v>
      </c>
    </row>
    <row r="178" spans="1:8" x14ac:dyDescent="0.35">
      <c r="A178" s="257"/>
      <c r="B178" s="265"/>
      <c r="C178" s="74" t="e">
        <f>IF(ISBLANK(DataBase_PBs!C38),#N/A,DataBase_PBs!C38)</f>
        <v>#N/A</v>
      </c>
      <c r="D178" s="107" t="e">
        <f>IF(ISBLANK(DataBase_PBs!BE38),#N/A,DataBase_PBs!BE38)</f>
        <v>#N/A</v>
      </c>
      <c r="E178" s="83" t="e">
        <f t="shared" si="7"/>
        <v>#N/A</v>
      </c>
      <c r="F178" s="83" t="e">
        <f t="shared" si="6"/>
        <v>#N/A</v>
      </c>
      <c r="G178" s="177" t="e">
        <f t="shared" si="8"/>
        <v>#N/A</v>
      </c>
      <c r="H178" s="78" t="e">
        <f>IF(ISBLANK(DataBase_PBs!G38),#N/A,DataBase_PBs!G38)</f>
        <v>#N/A</v>
      </c>
    </row>
    <row r="179" spans="1:8" x14ac:dyDescent="0.35">
      <c r="A179" s="257"/>
      <c r="B179" s="265"/>
      <c r="C179" s="74" t="e">
        <f>IF(ISBLANK(DataBase_PBs!C39),#N/A,DataBase_PBs!C39)</f>
        <v>#N/A</v>
      </c>
      <c r="D179" s="107" t="e">
        <f>IF(ISBLANK(DataBase_PBs!BE39),#N/A,DataBase_PBs!BE39)</f>
        <v>#N/A</v>
      </c>
      <c r="E179" s="83" t="e">
        <f t="shared" si="7"/>
        <v>#N/A</v>
      </c>
      <c r="F179" s="83" t="e">
        <f t="shared" si="6"/>
        <v>#N/A</v>
      </c>
      <c r="G179" s="177" t="e">
        <f t="shared" si="8"/>
        <v>#N/A</v>
      </c>
      <c r="H179" s="78" t="e">
        <f>IF(ISBLANK(DataBase_PBs!G39),#N/A,DataBase_PBs!G39)</f>
        <v>#N/A</v>
      </c>
    </row>
    <row r="180" spans="1:8" x14ac:dyDescent="0.35">
      <c r="A180" s="257"/>
      <c r="B180" s="265"/>
      <c r="C180" s="74" t="e">
        <f>IF(ISBLANK(DataBase_PBs!C40),#N/A,DataBase_PBs!C40)</f>
        <v>#N/A</v>
      </c>
      <c r="D180" s="107" t="e">
        <f>IF(ISBLANK(DataBase_PBs!BE40),#N/A,DataBase_PBs!BE40)</f>
        <v>#N/A</v>
      </c>
      <c r="E180" s="83" t="e">
        <f t="shared" si="7"/>
        <v>#N/A</v>
      </c>
      <c r="F180" s="83" t="e">
        <f t="shared" si="6"/>
        <v>#N/A</v>
      </c>
      <c r="G180" s="177" t="e">
        <f t="shared" si="8"/>
        <v>#N/A</v>
      </c>
      <c r="H180" s="78" t="e">
        <f>IF(ISBLANK(DataBase_PBs!G40),#N/A,DataBase_PBs!G40)</f>
        <v>#N/A</v>
      </c>
    </row>
    <row r="181" spans="1:8" x14ac:dyDescent="0.35">
      <c r="A181" s="257"/>
      <c r="B181" s="265"/>
      <c r="C181" s="74" t="e">
        <f>IF(ISBLANK(DataBase_PBs!C41),#N/A,DataBase_PBs!C41)</f>
        <v>#N/A</v>
      </c>
      <c r="D181" s="107" t="e">
        <f>IF(ISBLANK(DataBase_PBs!BE41),#N/A,DataBase_PBs!BE41)</f>
        <v>#N/A</v>
      </c>
      <c r="E181" s="83" t="e">
        <f t="shared" si="7"/>
        <v>#N/A</v>
      </c>
      <c r="F181" s="83" t="e">
        <f t="shared" si="6"/>
        <v>#N/A</v>
      </c>
      <c r="G181" s="177" t="e">
        <f t="shared" si="8"/>
        <v>#N/A</v>
      </c>
      <c r="H181" s="78" t="e">
        <f>IF(ISBLANK(DataBase_PBs!G41),#N/A,DataBase_PBs!G41)</f>
        <v>#N/A</v>
      </c>
    </row>
    <row r="182" spans="1:8" x14ac:dyDescent="0.35">
      <c r="A182" s="257"/>
      <c r="B182" s="265"/>
      <c r="C182" s="74" t="e">
        <f>IF(ISBLANK(DataBase_PBs!C42),#N/A,DataBase_PBs!C42)</f>
        <v>#N/A</v>
      </c>
      <c r="D182" s="107" t="e">
        <f>IF(ISBLANK(DataBase_PBs!BE42),#N/A,DataBase_PBs!BE42)</f>
        <v>#N/A</v>
      </c>
      <c r="E182" s="83" t="e">
        <f t="shared" si="7"/>
        <v>#N/A</v>
      </c>
      <c r="F182" s="83" t="e">
        <f t="shared" si="6"/>
        <v>#N/A</v>
      </c>
      <c r="G182" s="177" t="e">
        <f t="shared" si="8"/>
        <v>#N/A</v>
      </c>
      <c r="H182" s="78" t="e">
        <f>IF(ISBLANK(DataBase_PBs!G42),#N/A,DataBase_PBs!G42)</f>
        <v>#N/A</v>
      </c>
    </row>
    <row r="183" spans="1:8" x14ac:dyDescent="0.35">
      <c r="A183" s="257"/>
      <c r="B183" s="265"/>
      <c r="C183" s="74" t="e">
        <f>IF(ISBLANK(DataBase_PBs!C43),#N/A,DataBase_PBs!C43)</f>
        <v>#N/A</v>
      </c>
      <c r="D183" s="107" t="e">
        <f>IF(ISBLANK(DataBase_PBs!BE43),#N/A,DataBase_PBs!BE43)</f>
        <v>#N/A</v>
      </c>
      <c r="E183" s="83" t="e">
        <f t="shared" si="7"/>
        <v>#N/A</v>
      </c>
      <c r="F183" s="83" t="e">
        <f t="shared" si="6"/>
        <v>#N/A</v>
      </c>
      <c r="G183" s="177" t="e">
        <f t="shared" si="8"/>
        <v>#N/A</v>
      </c>
      <c r="H183" s="78" t="e">
        <f>IF(ISBLANK(DataBase_PBs!G43),#N/A,DataBase_PBs!G43)</f>
        <v>#N/A</v>
      </c>
    </row>
    <row r="184" spans="1:8" x14ac:dyDescent="0.35">
      <c r="A184" s="257"/>
      <c r="B184" s="265"/>
      <c r="C184" s="74" t="e">
        <f>IF(ISBLANK(DataBase_PBs!C44),#N/A,DataBase_PBs!C44)</f>
        <v>#N/A</v>
      </c>
      <c r="D184" s="107" t="e">
        <f>IF(ISBLANK(DataBase_PBs!BE44),#N/A,DataBase_PBs!BE44)</f>
        <v>#N/A</v>
      </c>
      <c r="E184" s="83" t="e">
        <f t="shared" si="7"/>
        <v>#N/A</v>
      </c>
      <c r="F184" s="83" t="e">
        <f t="shared" si="6"/>
        <v>#N/A</v>
      </c>
      <c r="G184" s="177" t="e">
        <f t="shared" si="8"/>
        <v>#N/A</v>
      </c>
      <c r="H184" s="78" t="e">
        <f>IF(ISBLANK(DataBase_PBs!G44),#N/A,DataBase_PBs!G44)</f>
        <v>#N/A</v>
      </c>
    </row>
    <row r="185" spans="1:8" x14ac:dyDescent="0.35">
      <c r="A185" s="257"/>
      <c r="B185" s="265"/>
      <c r="C185" s="74" t="e">
        <f>IF(ISBLANK(DataBase_PBs!C45),#N/A,DataBase_PBs!C45)</f>
        <v>#N/A</v>
      </c>
      <c r="D185" s="107" t="e">
        <f>IF(ISBLANK(DataBase_PBs!BE45),#N/A,DataBase_PBs!BE45)</f>
        <v>#N/A</v>
      </c>
      <c r="E185" s="83" t="e">
        <f t="shared" si="7"/>
        <v>#N/A</v>
      </c>
      <c r="F185" s="83" t="e">
        <f t="shared" si="6"/>
        <v>#N/A</v>
      </c>
      <c r="G185" s="177" t="e">
        <f t="shared" si="8"/>
        <v>#N/A</v>
      </c>
      <c r="H185" s="78" t="e">
        <f>IF(ISBLANK(DataBase_PBs!G45),#N/A,DataBase_PBs!G45)</f>
        <v>#N/A</v>
      </c>
    </row>
    <row r="186" spans="1:8" x14ac:dyDescent="0.35">
      <c r="A186" s="257"/>
      <c r="B186" s="265"/>
      <c r="C186" s="74" t="e">
        <f>IF(ISBLANK(DataBase_PBs!C46),#N/A,DataBase_PBs!C46)</f>
        <v>#N/A</v>
      </c>
      <c r="D186" s="107" t="e">
        <f>IF(ISBLANK(DataBase_PBs!BE46),#N/A,DataBase_PBs!BE46)</f>
        <v>#N/A</v>
      </c>
      <c r="E186" s="83" t="e">
        <f t="shared" si="7"/>
        <v>#N/A</v>
      </c>
      <c r="F186" s="83" t="e">
        <f t="shared" si="6"/>
        <v>#N/A</v>
      </c>
      <c r="G186" s="177" t="e">
        <f t="shared" si="8"/>
        <v>#N/A</v>
      </c>
      <c r="H186" s="78" t="e">
        <f>IF(ISBLANK(DataBase_PBs!G46),#N/A,DataBase_PBs!G46)</f>
        <v>#N/A</v>
      </c>
    </row>
    <row r="187" spans="1:8" x14ac:dyDescent="0.35">
      <c r="A187" s="257"/>
      <c r="B187" s="265"/>
      <c r="C187" s="74" t="e">
        <f>IF(ISBLANK(DataBase_PBs!C47),#N/A,DataBase_PBs!C47)</f>
        <v>#N/A</v>
      </c>
      <c r="D187" s="107" t="e">
        <f>IF(ISBLANK(DataBase_PBs!BE47),#N/A,DataBase_PBs!BE47)</f>
        <v>#N/A</v>
      </c>
      <c r="E187" s="83" t="e">
        <f t="shared" si="7"/>
        <v>#N/A</v>
      </c>
      <c r="F187" s="83" t="e">
        <f t="shared" si="6"/>
        <v>#N/A</v>
      </c>
      <c r="G187" s="177" t="e">
        <f t="shared" si="8"/>
        <v>#N/A</v>
      </c>
      <c r="H187" s="78" t="e">
        <f>IF(ISBLANK(DataBase_PBs!G47),#N/A,DataBase_PBs!G47)</f>
        <v>#N/A</v>
      </c>
    </row>
    <row r="188" spans="1:8" x14ac:dyDescent="0.35">
      <c r="A188" s="257"/>
      <c r="B188" s="265"/>
      <c r="C188" s="74" t="e">
        <f>IF(ISBLANK(DataBase_PBs!C48),#N/A,DataBase_PBs!C48)</f>
        <v>#N/A</v>
      </c>
      <c r="D188" s="107" t="e">
        <f>IF(ISBLANK(DataBase_PBs!BE48),#N/A,DataBase_PBs!BE48)</f>
        <v>#N/A</v>
      </c>
      <c r="E188" s="83" t="e">
        <f t="shared" si="7"/>
        <v>#N/A</v>
      </c>
      <c r="F188" s="83" t="e">
        <f t="shared" si="6"/>
        <v>#N/A</v>
      </c>
      <c r="G188" s="177" t="e">
        <f t="shared" si="8"/>
        <v>#N/A</v>
      </c>
      <c r="H188" s="78" t="e">
        <f>IF(ISBLANK(DataBase_PBs!G48),#N/A,DataBase_PBs!G48)</f>
        <v>#N/A</v>
      </c>
    </row>
    <row r="189" spans="1:8" x14ac:dyDescent="0.35">
      <c r="A189" s="257"/>
      <c r="B189" s="265"/>
      <c r="C189" s="74" t="e">
        <f>IF(ISBLANK(DataBase_PBs!C49),#N/A,DataBase_PBs!C49)</f>
        <v>#N/A</v>
      </c>
      <c r="D189" s="107" t="e">
        <f>IF(ISBLANK(DataBase_PBs!BE49),#N/A,DataBase_PBs!BE49)</f>
        <v>#N/A</v>
      </c>
      <c r="E189" s="83" t="e">
        <f t="shared" si="7"/>
        <v>#N/A</v>
      </c>
      <c r="F189" s="83" t="e">
        <f t="shared" si="6"/>
        <v>#N/A</v>
      </c>
      <c r="G189" s="177" t="e">
        <f t="shared" si="8"/>
        <v>#N/A</v>
      </c>
      <c r="H189" s="78" t="e">
        <f>IF(ISBLANK(DataBase_PBs!G49),#N/A,DataBase_PBs!G49)</f>
        <v>#N/A</v>
      </c>
    </row>
    <row r="190" spans="1:8" x14ac:dyDescent="0.35">
      <c r="A190" s="257"/>
      <c r="B190" s="265"/>
      <c r="C190" s="74" t="e">
        <f>IF(ISBLANK(DataBase_PBs!C50),#N/A,DataBase_PBs!C50)</f>
        <v>#N/A</v>
      </c>
      <c r="D190" s="107" t="e">
        <f>IF(ISBLANK(DataBase_PBs!BE50),#N/A,DataBase_PBs!BE50)</f>
        <v>#N/A</v>
      </c>
      <c r="E190" s="83" t="e">
        <f t="shared" si="7"/>
        <v>#N/A</v>
      </c>
      <c r="F190" s="83" t="e">
        <f t="shared" si="6"/>
        <v>#N/A</v>
      </c>
      <c r="G190" s="177" t="e">
        <f t="shared" si="8"/>
        <v>#N/A</v>
      </c>
      <c r="H190" s="78" t="e">
        <f>IF(ISBLANK(DataBase_PBs!G50),#N/A,DataBase_PBs!G50)</f>
        <v>#N/A</v>
      </c>
    </row>
    <row r="191" spans="1:8" x14ac:dyDescent="0.35">
      <c r="A191" s="257"/>
      <c r="B191" s="265"/>
      <c r="C191" s="74" t="e">
        <f>IF(ISBLANK(DataBase_PBs!C51),#N/A,DataBase_PBs!C51)</f>
        <v>#N/A</v>
      </c>
      <c r="D191" s="107" t="e">
        <f>IF(ISBLANK(DataBase_PBs!BE51),#N/A,DataBase_PBs!BE51)</f>
        <v>#N/A</v>
      </c>
      <c r="E191" s="83" t="e">
        <f t="shared" si="7"/>
        <v>#N/A</v>
      </c>
      <c r="F191" s="83" t="e">
        <f t="shared" si="6"/>
        <v>#N/A</v>
      </c>
      <c r="G191" s="177" t="e">
        <f t="shared" si="8"/>
        <v>#N/A</v>
      </c>
      <c r="H191" s="78" t="e">
        <f>IF(ISBLANK(DataBase_PBs!G51),#N/A,DataBase_PBs!G51)</f>
        <v>#N/A</v>
      </c>
    </row>
    <row r="192" spans="1:8" x14ac:dyDescent="0.35">
      <c r="A192" s="257"/>
      <c r="B192" s="265"/>
      <c r="C192" s="74" t="e">
        <f>IF(ISBLANK(DataBase_PBs!C52),#N/A,DataBase_PBs!C52)</f>
        <v>#N/A</v>
      </c>
      <c r="D192" s="107" t="e">
        <f>IF(ISBLANK(DataBase_PBs!BE52),#N/A,DataBase_PBs!BE52)</f>
        <v>#N/A</v>
      </c>
      <c r="E192" s="83" t="e">
        <f t="shared" si="7"/>
        <v>#N/A</v>
      </c>
      <c r="F192" s="83" t="e">
        <f t="shared" si="6"/>
        <v>#N/A</v>
      </c>
      <c r="G192" s="177" t="e">
        <f t="shared" si="8"/>
        <v>#N/A</v>
      </c>
      <c r="H192" s="78" t="e">
        <f>IF(ISBLANK(DataBase_PBs!G52),#N/A,DataBase_PBs!G52)</f>
        <v>#N/A</v>
      </c>
    </row>
    <row r="193" spans="1:8" x14ac:dyDescent="0.35">
      <c r="A193" s="257"/>
      <c r="B193" s="265"/>
      <c r="C193" s="74" t="e">
        <f>IF(ISBLANK(DataBase_PBs!C53),#N/A,DataBase_PBs!C53)</f>
        <v>#N/A</v>
      </c>
      <c r="D193" s="107" t="e">
        <f>IF(ISBLANK(DataBase_PBs!BE53),#N/A,DataBase_PBs!BE53)</f>
        <v>#N/A</v>
      </c>
      <c r="E193" s="83" t="e">
        <f t="shared" si="7"/>
        <v>#N/A</v>
      </c>
      <c r="F193" s="83" t="e">
        <f t="shared" si="6"/>
        <v>#N/A</v>
      </c>
      <c r="G193" s="177" t="e">
        <f t="shared" si="8"/>
        <v>#N/A</v>
      </c>
      <c r="H193" s="78" t="e">
        <f>IF(ISBLANK(DataBase_PBs!G53),#N/A,DataBase_PBs!G53)</f>
        <v>#N/A</v>
      </c>
    </row>
    <row r="194" spans="1:8" x14ac:dyDescent="0.35">
      <c r="A194" s="257"/>
      <c r="B194" s="265"/>
      <c r="C194" s="74" t="e">
        <f>IF(ISBLANK(DataBase_PBs!C54),#N/A,DataBase_PBs!C54)</f>
        <v>#N/A</v>
      </c>
      <c r="D194" s="107" t="e">
        <f>IF(ISBLANK(DataBase_PBs!BE54),#N/A,DataBase_PBs!BE54)</f>
        <v>#N/A</v>
      </c>
      <c r="E194" s="83" t="e">
        <f t="shared" si="7"/>
        <v>#N/A</v>
      </c>
      <c r="F194" s="83" t="e">
        <f t="shared" si="6"/>
        <v>#N/A</v>
      </c>
      <c r="G194" s="177" t="e">
        <f t="shared" si="8"/>
        <v>#N/A</v>
      </c>
      <c r="H194" s="78" t="e">
        <f>IF(ISBLANK(DataBase_PBs!G54),#N/A,DataBase_PBs!G54)</f>
        <v>#N/A</v>
      </c>
    </row>
    <row r="195" spans="1:8" x14ac:dyDescent="0.35">
      <c r="A195" s="257"/>
      <c r="B195" s="265"/>
      <c r="C195" s="74" t="e">
        <f>IF(ISBLANK(DataBase_PBs!C55),#N/A,DataBase_PBs!C55)</f>
        <v>#N/A</v>
      </c>
      <c r="D195" s="107" t="e">
        <f>IF(ISBLANK(DataBase_PBs!BE55),#N/A,DataBase_PBs!BE55)</f>
        <v>#N/A</v>
      </c>
      <c r="E195" s="83" t="e">
        <f t="shared" si="7"/>
        <v>#N/A</v>
      </c>
      <c r="F195" s="83" t="e">
        <f t="shared" si="6"/>
        <v>#N/A</v>
      </c>
      <c r="G195" s="177" t="e">
        <f t="shared" si="8"/>
        <v>#N/A</v>
      </c>
      <c r="H195" s="78" t="e">
        <f>IF(ISBLANK(DataBase_PBs!G55),#N/A,DataBase_PBs!G55)</f>
        <v>#N/A</v>
      </c>
    </row>
    <row r="196" spans="1:8" x14ac:dyDescent="0.35">
      <c r="A196" s="257"/>
      <c r="B196" s="265"/>
      <c r="C196" s="74" t="e">
        <f>IF(ISBLANK(DataBase_PBs!C56),#N/A,DataBase_PBs!C56)</f>
        <v>#N/A</v>
      </c>
      <c r="D196" s="107" t="e">
        <f>IF(ISBLANK(DataBase_PBs!BE56),#N/A,DataBase_PBs!BE56)</f>
        <v>#N/A</v>
      </c>
      <c r="E196" s="83" t="e">
        <f t="shared" si="7"/>
        <v>#N/A</v>
      </c>
      <c r="F196" s="83" t="e">
        <f t="shared" si="6"/>
        <v>#N/A</v>
      </c>
      <c r="G196" s="177" t="e">
        <f t="shared" si="8"/>
        <v>#N/A</v>
      </c>
      <c r="H196" s="78" t="e">
        <f>IF(ISBLANK(DataBase_PBs!G56),#N/A,DataBase_PBs!G56)</f>
        <v>#N/A</v>
      </c>
    </row>
    <row r="197" spans="1:8" x14ac:dyDescent="0.35">
      <c r="A197" s="257"/>
      <c r="B197" s="265"/>
      <c r="C197" s="74" t="e">
        <f>IF(ISBLANK(DataBase_PBs!C57),#N/A,DataBase_PBs!C57)</f>
        <v>#N/A</v>
      </c>
      <c r="D197" s="107" t="e">
        <f>IF(ISBLANK(DataBase_PBs!BE57),#N/A,DataBase_PBs!BE57)</f>
        <v>#N/A</v>
      </c>
      <c r="E197" s="83" t="e">
        <f t="shared" si="7"/>
        <v>#N/A</v>
      </c>
      <c r="F197" s="83" t="e">
        <f t="shared" si="6"/>
        <v>#N/A</v>
      </c>
      <c r="G197" s="177" t="e">
        <f t="shared" si="8"/>
        <v>#N/A</v>
      </c>
      <c r="H197" s="78" t="e">
        <f>IF(ISBLANK(DataBase_PBs!G57),#N/A,DataBase_PBs!G57)</f>
        <v>#N/A</v>
      </c>
    </row>
    <row r="198" spans="1:8" x14ac:dyDescent="0.35">
      <c r="A198" s="257"/>
      <c r="B198" s="265"/>
      <c r="C198" s="74" t="e">
        <f>IF(ISBLANK(DataBase_PBs!C58),#N/A,DataBase_PBs!C58)</f>
        <v>#N/A</v>
      </c>
      <c r="D198" s="107" t="e">
        <f>IF(ISBLANK(DataBase_PBs!BE58),#N/A,DataBase_PBs!BE58)</f>
        <v>#N/A</v>
      </c>
      <c r="E198" s="83" t="e">
        <f t="shared" si="7"/>
        <v>#N/A</v>
      </c>
      <c r="F198" s="83" t="e">
        <f t="shared" si="6"/>
        <v>#N/A</v>
      </c>
      <c r="G198" s="177" t="e">
        <f t="shared" si="8"/>
        <v>#N/A</v>
      </c>
      <c r="H198" s="78" t="e">
        <f>IF(ISBLANK(DataBase_PBs!G58),#N/A,DataBase_PBs!G58)</f>
        <v>#N/A</v>
      </c>
    </row>
    <row r="199" spans="1:8" x14ac:dyDescent="0.35">
      <c r="A199" s="257"/>
      <c r="B199" s="265"/>
      <c r="C199" s="74" t="e">
        <f>IF(ISBLANK(DataBase_PBs!C59),#N/A,DataBase_PBs!C59)</f>
        <v>#N/A</v>
      </c>
      <c r="D199" s="107" t="e">
        <f>IF(ISBLANK(DataBase_PBs!BE59),#N/A,DataBase_PBs!BE59)</f>
        <v>#N/A</v>
      </c>
      <c r="E199" s="83" t="e">
        <f t="shared" si="7"/>
        <v>#N/A</v>
      </c>
      <c r="F199" s="83" t="e">
        <f t="shared" si="6"/>
        <v>#N/A</v>
      </c>
      <c r="G199" s="177" t="e">
        <f t="shared" si="8"/>
        <v>#N/A</v>
      </c>
      <c r="H199" s="78" t="e">
        <f>IF(ISBLANK(DataBase_PBs!G59),#N/A,DataBase_PBs!G59)</f>
        <v>#N/A</v>
      </c>
    </row>
    <row r="200" spans="1:8" x14ac:dyDescent="0.35">
      <c r="A200" s="257"/>
      <c r="B200" s="265"/>
      <c r="C200" s="74" t="e">
        <f>IF(ISBLANK(DataBase_PBs!C60),#N/A,DataBase_PBs!C60)</f>
        <v>#N/A</v>
      </c>
      <c r="D200" s="107" t="e">
        <f>IF(ISBLANK(DataBase_PBs!BE60),#N/A,DataBase_PBs!BE60)</f>
        <v>#N/A</v>
      </c>
      <c r="E200" s="83" t="e">
        <f t="shared" si="7"/>
        <v>#N/A</v>
      </c>
      <c r="F200" s="83" t="e">
        <f t="shared" si="6"/>
        <v>#N/A</v>
      </c>
      <c r="G200" s="177" t="e">
        <f t="shared" si="8"/>
        <v>#N/A</v>
      </c>
      <c r="H200" s="78" t="e">
        <f>IF(ISBLANK(DataBase_PBs!G60),#N/A,DataBase_PBs!G60)</f>
        <v>#N/A</v>
      </c>
    </row>
    <row r="201" spans="1:8" x14ac:dyDescent="0.35">
      <c r="A201" s="257"/>
      <c r="B201" s="265"/>
      <c r="C201" s="74" t="e">
        <f>IF(ISBLANK(DataBase_PBs!C61),#N/A,DataBase_PBs!C61)</f>
        <v>#N/A</v>
      </c>
      <c r="D201" s="107" t="e">
        <f>IF(ISBLANK(DataBase_PBs!BE61),#N/A,DataBase_PBs!BE61)</f>
        <v>#N/A</v>
      </c>
      <c r="E201" s="83" t="e">
        <f t="shared" si="7"/>
        <v>#N/A</v>
      </c>
      <c r="F201" s="83" t="e">
        <f t="shared" si="6"/>
        <v>#N/A</v>
      </c>
      <c r="G201" s="177" t="e">
        <f t="shared" si="8"/>
        <v>#N/A</v>
      </c>
      <c r="H201" s="78" t="e">
        <f>IF(ISBLANK(DataBase_PBs!G61),#N/A,DataBase_PBs!G61)</f>
        <v>#N/A</v>
      </c>
    </row>
    <row r="202" spans="1:8" x14ac:dyDescent="0.35">
      <c r="A202" s="257"/>
      <c r="B202" s="265"/>
      <c r="C202" s="74" t="e">
        <f>IF(ISBLANK(DataBase_PBs!C62),#N/A,DataBase_PBs!C62)</f>
        <v>#N/A</v>
      </c>
      <c r="D202" s="107" t="e">
        <f>IF(ISBLANK(DataBase_PBs!BE62),#N/A,DataBase_PBs!BE62)</f>
        <v>#N/A</v>
      </c>
      <c r="E202" s="83" t="e">
        <f t="shared" si="7"/>
        <v>#N/A</v>
      </c>
      <c r="F202" s="83" t="e">
        <f t="shared" si="6"/>
        <v>#N/A</v>
      </c>
      <c r="G202" s="177" t="e">
        <f t="shared" si="8"/>
        <v>#N/A</v>
      </c>
      <c r="H202" s="78" t="e">
        <f>IF(ISBLANK(DataBase_PBs!G62),#N/A,DataBase_PBs!G62)</f>
        <v>#N/A</v>
      </c>
    </row>
    <row r="203" spans="1:8" x14ac:dyDescent="0.35">
      <c r="A203" s="257"/>
      <c r="B203" s="265"/>
      <c r="C203" s="74" t="e">
        <f>IF(ISBLANK(DataBase_PBs!C63),#N/A,DataBase_PBs!C63)</f>
        <v>#N/A</v>
      </c>
      <c r="D203" s="107" t="e">
        <f>IF(ISBLANK(DataBase_PBs!BE63),#N/A,DataBase_PBs!BE63)</f>
        <v>#N/A</v>
      </c>
      <c r="E203" s="83" t="e">
        <f t="shared" si="7"/>
        <v>#N/A</v>
      </c>
      <c r="F203" s="83" t="e">
        <f t="shared" si="6"/>
        <v>#N/A</v>
      </c>
      <c r="G203" s="177" t="e">
        <f t="shared" si="8"/>
        <v>#N/A</v>
      </c>
      <c r="H203" s="78" t="e">
        <f>IF(ISBLANK(DataBase_PBs!G63),#N/A,DataBase_PBs!G63)</f>
        <v>#N/A</v>
      </c>
    </row>
    <row r="204" spans="1:8" ht="15" thickBot="1" x14ac:dyDescent="0.4">
      <c r="A204" s="260"/>
      <c r="B204" s="266"/>
      <c r="C204" s="92" t="e">
        <f>IF(ISBLANK(DataBase_PBs!C64),#N/A,DataBase_PBs!C64)</f>
        <v>#N/A</v>
      </c>
      <c r="D204" s="109" t="e">
        <f>IF(ISBLANK(DataBase_PBs!BE64),#N/A,DataBase_PBs!BE64)</f>
        <v>#N/A</v>
      </c>
      <c r="E204" s="94" t="e">
        <f t="shared" ref="E204" si="9">(D204-D203)+E203</f>
        <v>#N/A</v>
      </c>
      <c r="F204" s="94" t="e">
        <f t="shared" si="6"/>
        <v>#N/A</v>
      </c>
      <c r="G204" s="178" t="e">
        <f t="shared" si="8"/>
        <v>#N/A</v>
      </c>
      <c r="H204" s="95" t="e">
        <f>IF(ISBLANK(DataBase_PBs!G64),#N/A,DataBase_PBs!G64)</f>
        <v>#N/A</v>
      </c>
    </row>
    <row r="205" spans="1:8" x14ac:dyDescent="0.35">
      <c r="A205" s="256" t="s">
        <v>366</v>
      </c>
      <c r="B205" s="267" t="s">
        <v>177</v>
      </c>
      <c r="C205" s="75">
        <v>43602.40625</v>
      </c>
      <c r="D205" s="106"/>
      <c r="E205" s="82">
        <v>2.0299999999999998</v>
      </c>
      <c r="F205" s="82">
        <v>2.0299999999999998</v>
      </c>
      <c r="G205" s="184">
        <v>0</v>
      </c>
      <c r="H205" s="77">
        <v>2.7</v>
      </c>
    </row>
    <row r="206" spans="1:8" x14ac:dyDescent="0.35">
      <c r="A206" s="257"/>
      <c r="B206" s="265"/>
      <c r="C206" s="74">
        <v>43609.357638888891</v>
      </c>
      <c r="D206" s="107"/>
      <c r="E206" s="39">
        <v>50.35</v>
      </c>
      <c r="F206" s="83">
        <v>48.32</v>
      </c>
      <c r="G206" s="177">
        <f>F206/((C206-C205)*24)</f>
        <v>0.28963036963030225</v>
      </c>
      <c r="H206" s="78">
        <v>4</v>
      </c>
    </row>
    <row r="207" spans="1:8" x14ac:dyDescent="0.35">
      <c r="A207" s="257"/>
      <c r="B207" s="265"/>
      <c r="C207" s="74">
        <v>43616.555555555555</v>
      </c>
      <c r="D207" s="107"/>
      <c r="E207" s="83">
        <v>96</v>
      </c>
      <c r="F207" s="83">
        <v>45.65</v>
      </c>
      <c r="G207" s="177">
        <f t="shared" si="8"/>
        <v>0.26425470332859846</v>
      </c>
      <c r="H207" s="78">
        <v>0</v>
      </c>
    </row>
    <row r="208" spans="1:8" x14ac:dyDescent="0.35">
      <c r="A208" s="257"/>
      <c r="B208" s="265"/>
      <c r="C208" s="74">
        <v>43623.555555555555</v>
      </c>
      <c r="D208" s="107"/>
      <c r="E208" s="83">
        <v>108</v>
      </c>
      <c r="F208" s="83">
        <v>12</v>
      </c>
      <c r="G208" s="177">
        <f t="shared" si="8"/>
        <v>7.1428571428571425E-2</v>
      </c>
      <c r="H208" s="78">
        <v>0</v>
      </c>
    </row>
    <row r="209" spans="1:8" x14ac:dyDescent="0.35">
      <c r="A209" s="257"/>
      <c r="B209" s="265"/>
      <c r="C209" s="74">
        <v>43630.555555555555</v>
      </c>
      <c r="D209" s="107"/>
      <c r="E209" s="83">
        <v>109</v>
      </c>
      <c r="F209" s="83">
        <v>1</v>
      </c>
      <c r="G209" s="177">
        <f t="shared" si="8"/>
        <v>5.9523809523809521E-3</v>
      </c>
      <c r="H209" s="78">
        <v>0</v>
      </c>
    </row>
    <row r="210" spans="1:8" x14ac:dyDescent="0.35">
      <c r="A210" s="257"/>
      <c r="B210" s="265"/>
      <c r="C210" s="74">
        <v>43637.638888888891</v>
      </c>
      <c r="D210" s="107"/>
      <c r="E210" s="83">
        <v>160</v>
      </c>
      <c r="F210" s="83">
        <v>51</v>
      </c>
      <c r="G210" s="177">
        <f t="shared" si="8"/>
        <v>0.29999999999989729</v>
      </c>
      <c r="H210" s="78">
        <v>0</v>
      </c>
    </row>
    <row r="211" spans="1:8" x14ac:dyDescent="0.35">
      <c r="A211" s="257"/>
      <c r="B211" s="265"/>
      <c r="C211" s="74">
        <v>43644.638888888891</v>
      </c>
      <c r="D211" s="107"/>
      <c r="E211" s="83">
        <v>269</v>
      </c>
      <c r="F211" s="83">
        <v>109</v>
      </c>
      <c r="G211" s="177">
        <f t="shared" si="8"/>
        <v>0.64880952380952384</v>
      </c>
      <c r="H211" s="78">
        <v>0</v>
      </c>
    </row>
    <row r="212" spans="1:8" x14ac:dyDescent="0.35">
      <c r="A212" s="257"/>
      <c r="B212" s="265"/>
      <c r="C212" s="74">
        <v>43651.638888888891</v>
      </c>
      <c r="D212" s="107"/>
      <c r="E212" s="83">
        <v>360</v>
      </c>
      <c r="F212" s="83">
        <v>91</v>
      </c>
      <c r="G212" s="177">
        <f t="shared" si="8"/>
        <v>0.54166666666666663</v>
      </c>
      <c r="H212" s="78">
        <v>0</v>
      </c>
    </row>
    <row r="213" spans="1:8" x14ac:dyDescent="0.35">
      <c r="A213" s="257"/>
      <c r="B213" s="265"/>
      <c r="C213" s="74">
        <v>43658.505555555559</v>
      </c>
      <c r="D213" s="107"/>
      <c r="E213" s="83">
        <v>394</v>
      </c>
      <c r="F213" s="83">
        <v>34</v>
      </c>
      <c r="G213" s="177">
        <f t="shared" si="8"/>
        <v>0.20631067961159219</v>
      </c>
      <c r="H213" s="78">
        <v>0</v>
      </c>
    </row>
    <row r="214" spans="1:8" x14ac:dyDescent="0.35">
      <c r="A214" s="257"/>
      <c r="B214" s="265"/>
      <c r="C214" s="74">
        <v>43665.520833333336</v>
      </c>
      <c r="D214" s="107"/>
      <c r="E214" s="83">
        <v>402</v>
      </c>
      <c r="F214" s="83">
        <v>8</v>
      </c>
      <c r="G214" s="177">
        <f t="shared" si="8"/>
        <v>4.7515343496345022E-2</v>
      </c>
      <c r="H214" s="78">
        <v>0</v>
      </c>
    </row>
    <row r="215" spans="1:8" x14ac:dyDescent="0.35">
      <c r="A215" s="257"/>
      <c r="B215" s="265"/>
      <c r="C215" s="74">
        <v>43672.521527777775</v>
      </c>
      <c r="D215" s="107"/>
      <c r="E215" s="83">
        <v>470</v>
      </c>
      <c r="F215" s="83">
        <v>68</v>
      </c>
      <c r="G215" s="177">
        <f t="shared" si="8"/>
        <v>0.40472175379455622</v>
      </c>
      <c r="H215" s="78">
        <v>0</v>
      </c>
    </row>
    <row r="216" spans="1:8" x14ac:dyDescent="0.35">
      <c r="A216" s="257"/>
      <c r="B216" s="265"/>
      <c r="C216" s="74">
        <v>43679.519444444442</v>
      </c>
      <c r="D216" s="107"/>
      <c r="E216" s="83">
        <v>504</v>
      </c>
      <c r="F216" s="83">
        <v>34</v>
      </c>
      <c r="G216" s="177">
        <f t="shared" si="8"/>
        <v>0.20244120273889635</v>
      </c>
      <c r="H216" s="78">
        <v>0</v>
      </c>
    </row>
    <row r="217" spans="1:8" x14ac:dyDescent="0.35">
      <c r="A217" s="257"/>
      <c r="B217" s="265"/>
      <c r="C217" s="74">
        <v>43686.430555555555</v>
      </c>
      <c r="D217" s="107"/>
      <c r="E217" s="39">
        <v>600.05999999999995</v>
      </c>
      <c r="F217" s="83">
        <v>96.059999999999945</v>
      </c>
      <c r="G217" s="177">
        <f t="shared" si="8"/>
        <v>0.57913987138252798</v>
      </c>
      <c r="H217" s="78">
        <v>4</v>
      </c>
    </row>
    <row r="218" spans="1:8" x14ac:dyDescent="0.35">
      <c r="A218" s="257"/>
      <c r="B218" s="265"/>
      <c r="C218" s="74">
        <v>43693.375</v>
      </c>
      <c r="D218" s="107"/>
      <c r="E218" s="39">
        <v>627.57000000000005</v>
      </c>
      <c r="F218" s="83">
        <v>27.510000000000105</v>
      </c>
      <c r="G218" s="177">
        <f t="shared" si="8"/>
        <v>0.16505999999998142</v>
      </c>
      <c r="H218" s="78">
        <v>4</v>
      </c>
    </row>
    <row r="219" spans="1:8" x14ac:dyDescent="0.35">
      <c r="A219" s="257"/>
      <c r="B219" s="265"/>
      <c r="C219" s="74">
        <v>43700.40625</v>
      </c>
      <c r="D219" s="107"/>
      <c r="E219" s="39">
        <v>714.16</v>
      </c>
      <c r="F219" s="83">
        <v>86.589999999999918</v>
      </c>
      <c r="G219" s="177">
        <f t="shared" si="8"/>
        <v>0.51312592592592543</v>
      </c>
      <c r="H219" s="78">
        <v>4.4000000000000004</v>
      </c>
    </row>
    <row r="220" spans="1:8" x14ac:dyDescent="0.35">
      <c r="A220" s="257"/>
      <c r="B220" s="265"/>
      <c r="C220" s="74">
        <v>43707.333333333336</v>
      </c>
      <c r="D220" s="107"/>
      <c r="E220" s="39">
        <v>748.19</v>
      </c>
      <c r="F220" s="83">
        <v>34.030000000000086</v>
      </c>
      <c r="G220" s="177">
        <f t="shared" si="8"/>
        <v>0.20469172932323712</v>
      </c>
      <c r="H220" s="78">
        <v>3.8</v>
      </c>
    </row>
    <row r="221" spans="1:8" x14ac:dyDescent="0.35">
      <c r="A221" s="257"/>
      <c r="B221" s="265"/>
      <c r="C221" s="74">
        <v>43714.416666666664</v>
      </c>
      <c r="D221" s="107"/>
      <c r="E221" s="39">
        <v>803.45</v>
      </c>
      <c r="F221" s="83">
        <v>55.259999999999991</v>
      </c>
      <c r="G221" s="177">
        <f t="shared" si="8"/>
        <v>0.32505882352963433</v>
      </c>
      <c r="H221" s="78">
        <v>4.2</v>
      </c>
    </row>
    <row r="222" spans="1:8" x14ac:dyDescent="0.35">
      <c r="A222" s="257"/>
      <c r="B222" s="265"/>
      <c r="C222" s="74">
        <v>43721.333333333336</v>
      </c>
      <c r="D222" s="107"/>
      <c r="E222" s="39">
        <v>803.8</v>
      </c>
      <c r="F222" s="83">
        <v>0.34999999999990905</v>
      </c>
      <c r="G222" s="177">
        <f t="shared" si="8"/>
        <v>2.1084337349377325E-3</v>
      </c>
      <c r="H222" s="78">
        <v>4</v>
      </c>
    </row>
    <row r="223" spans="1:8" x14ac:dyDescent="0.35">
      <c r="A223" s="257"/>
      <c r="B223" s="265"/>
      <c r="C223" s="74">
        <v>43727.541666666664</v>
      </c>
      <c r="D223" s="107"/>
      <c r="E223" s="39">
        <v>833.11</v>
      </c>
      <c r="F223" s="83">
        <v>29.310000000000059</v>
      </c>
      <c r="G223" s="177">
        <f t="shared" si="8"/>
        <v>0.19671140939612725</v>
      </c>
      <c r="H223" s="78">
        <v>5</v>
      </c>
    </row>
    <row r="224" spans="1:8" x14ac:dyDescent="0.35">
      <c r="A224" s="257"/>
      <c r="B224" s="265"/>
      <c r="C224" s="74">
        <v>43735</v>
      </c>
      <c r="D224" s="107"/>
      <c r="E224" s="39">
        <v>910.38</v>
      </c>
      <c r="F224" s="83">
        <v>77.269999999999982</v>
      </c>
      <c r="G224" s="177">
        <f t="shared" si="8"/>
        <v>0.43167597765349081</v>
      </c>
      <c r="H224" s="78">
        <v>4</v>
      </c>
    </row>
    <row r="225" spans="1:8" x14ac:dyDescent="0.35">
      <c r="A225" s="257"/>
      <c r="B225" s="265"/>
      <c r="C225" s="74">
        <v>43741</v>
      </c>
      <c r="D225" s="107"/>
      <c r="E225" s="39">
        <v>953.29</v>
      </c>
      <c r="F225" s="83">
        <v>42.909999999999968</v>
      </c>
      <c r="G225" s="177">
        <f t="shared" si="8"/>
        <v>0.2979861111111109</v>
      </c>
      <c r="H225" s="78">
        <v>0</v>
      </c>
    </row>
    <row r="226" spans="1:8" x14ac:dyDescent="0.35">
      <c r="A226" s="257"/>
      <c r="B226" s="265"/>
      <c r="C226" s="74">
        <v>43748</v>
      </c>
      <c r="D226" s="107"/>
      <c r="E226" s="39">
        <v>970.45</v>
      </c>
      <c r="F226" s="83">
        <v>17.160000000000082</v>
      </c>
      <c r="G226" s="177">
        <f t="shared" si="8"/>
        <v>0.10214285714285763</v>
      </c>
      <c r="H226" s="78">
        <v>4</v>
      </c>
    </row>
    <row r="227" spans="1:8" x14ac:dyDescent="0.35">
      <c r="A227" s="257"/>
      <c r="B227" s="265"/>
      <c r="C227" s="74">
        <v>43755.361111111109</v>
      </c>
      <c r="D227" s="107"/>
      <c r="E227" s="39">
        <v>1031.43</v>
      </c>
      <c r="F227" s="83">
        <v>60.980000000000018</v>
      </c>
      <c r="G227" s="177">
        <f t="shared" si="8"/>
        <v>0.34516981132083063</v>
      </c>
      <c r="H227" s="78">
        <v>4</v>
      </c>
    </row>
    <row r="228" spans="1:8" x14ac:dyDescent="0.35">
      <c r="A228" s="257"/>
      <c r="B228" s="265"/>
      <c r="C228" s="74">
        <v>43762.434027777781</v>
      </c>
      <c r="D228" s="107"/>
      <c r="E228" s="39">
        <v>1071.48</v>
      </c>
      <c r="F228" s="83">
        <v>40.049999999999955</v>
      </c>
      <c r="G228" s="177">
        <f t="shared" si="8"/>
        <v>0.23593519882163469</v>
      </c>
      <c r="H228" s="78">
        <v>4.2</v>
      </c>
    </row>
    <row r="229" spans="1:8" x14ac:dyDescent="0.35">
      <c r="A229" s="257"/>
      <c r="B229" s="265"/>
      <c r="C229" s="74">
        <v>43769.386111111111</v>
      </c>
      <c r="D229" s="107"/>
      <c r="E229" s="39">
        <v>1094.43</v>
      </c>
      <c r="F229" s="83">
        <v>22.950000000000045</v>
      </c>
      <c r="G229" s="177">
        <f t="shared" si="8"/>
        <v>0.13754869643399015</v>
      </c>
      <c r="H229" s="78">
        <v>4.5999999999999996</v>
      </c>
    </row>
    <row r="230" spans="1:8" x14ac:dyDescent="0.35">
      <c r="A230" s="257"/>
      <c r="B230" s="265"/>
      <c r="C230" s="74">
        <v>43774.652777777781</v>
      </c>
      <c r="D230" s="107"/>
      <c r="E230" s="39">
        <v>1110.08</v>
      </c>
      <c r="F230" s="83">
        <v>15.649999999999864</v>
      </c>
      <c r="G230" s="177">
        <f t="shared" si="8"/>
        <v>0.12381329113915961</v>
      </c>
      <c r="H230" s="78">
        <v>4</v>
      </c>
    </row>
    <row r="231" spans="1:8" x14ac:dyDescent="0.35">
      <c r="A231" s="257"/>
      <c r="B231" s="265"/>
      <c r="C231" s="74">
        <v>43782.583333333336</v>
      </c>
      <c r="D231" s="107"/>
      <c r="E231" s="39">
        <v>1153.7</v>
      </c>
      <c r="F231" s="83">
        <v>43.620000000000118</v>
      </c>
      <c r="G231" s="177">
        <f t="shared" si="8"/>
        <v>0.22917688266202049</v>
      </c>
      <c r="H231" s="78">
        <v>4</v>
      </c>
    </row>
    <row r="232" spans="1:8" x14ac:dyDescent="0.35">
      <c r="A232" s="257"/>
      <c r="B232" s="265"/>
      <c r="C232" s="74">
        <v>43791.406944444447</v>
      </c>
      <c r="D232" s="107"/>
      <c r="E232" s="39">
        <v>1224.49</v>
      </c>
      <c r="F232" s="83">
        <v>70.789999999999964</v>
      </c>
      <c r="G232" s="177">
        <f t="shared" si="8"/>
        <v>0.33428301589800691</v>
      </c>
      <c r="H232" s="78">
        <v>4.2</v>
      </c>
    </row>
    <row r="233" spans="1:8" x14ac:dyDescent="0.35">
      <c r="A233" s="257"/>
      <c r="B233" s="265"/>
      <c r="C233" s="74">
        <v>43811.465277777781</v>
      </c>
      <c r="D233" s="107"/>
      <c r="E233" s="39">
        <v>1311.81</v>
      </c>
      <c r="F233" s="83">
        <v>87.319999999999936</v>
      </c>
      <c r="G233" s="177">
        <f t="shared" si="8"/>
        <v>0.18138761944328149</v>
      </c>
      <c r="H233" s="78">
        <v>4.4000000000000004</v>
      </c>
    </row>
    <row r="234" spans="1:8" x14ac:dyDescent="0.35">
      <c r="A234" s="257"/>
      <c r="B234" s="265"/>
      <c r="C234" s="74">
        <v>43818.628472222219</v>
      </c>
      <c r="D234" s="107"/>
      <c r="E234" s="39">
        <v>1327.56</v>
      </c>
      <c r="F234" s="83">
        <v>15.75</v>
      </c>
      <c r="G234" s="177">
        <f t="shared" si="8"/>
        <v>9.1614154144532542E-2</v>
      </c>
      <c r="H234" s="78">
        <v>4</v>
      </c>
    </row>
    <row r="235" spans="1:8" x14ac:dyDescent="0.35">
      <c r="A235" s="257"/>
      <c r="B235" s="265"/>
      <c r="C235" s="74">
        <v>43826.333333333336</v>
      </c>
      <c r="D235" s="107"/>
      <c r="E235" s="39">
        <v>1327.56</v>
      </c>
      <c r="F235" s="83">
        <v>0</v>
      </c>
      <c r="G235" s="177">
        <f t="shared" si="8"/>
        <v>0</v>
      </c>
      <c r="H235" s="78">
        <v>4</v>
      </c>
    </row>
    <row r="236" spans="1:8" x14ac:dyDescent="0.35">
      <c r="A236" s="257"/>
      <c r="B236" s="265"/>
      <c r="C236" s="74">
        <v>43833.583333333336</v>
      </c>
      <c r="D236" s="107"/>
      <c r="E236" s="39">
        <v>1381.18</v>
      </c>
      <c r="F236" s="83">
        <v>53.620000000000118</v>
      </c>
      <c r="G236" s="177">
        <f t="shared" si="8"/>
        <v>0.30816091954023056</v>
      </c>
      <c r="H236" s="78">
        <v>3.4</v>
      </c>
    </row>
    <row r="237" spans="1:8" x14ac:dyDescent="0.35">
      <c r="A237" s="257"/>
      <c r="B237" s="265"/>
      <c r="C237" s="74">
        <v>43853</v>
      </c>
      <c r="D237" s="107"/>
      <c r="E237" s="39">
        <v>1570.75</v>
      </c>
      <c r="F237" s="83">
        <v>189.56999999999994</v>
      </c>
      <c r="G237" s="177">
        <f t="shared" si="8"/>
        <v>0.4068025751073468</v>
      </c>
      <c r="H237" s="78">
        <v>4</v>
      </c>
    </row>
    <row r="238" spans="1:8" x14ac:dyDescent="0.35">
      <c r="A238" s="257"/>
      <c r="B238" s="265"/>
      <c r="C238" s="74">
        <f>IF(ISBLANK(DataBase_PBs!C3),#N/A,DataBase_PBs!C3)</f>
        <v>43860.595810185201</v>
      </c>
      <c r="D238" s="107"/>
      <c r="E238" s="39">
        <f>IF(ISBLANK(DataBase_PBs!BF3),#N/A,DataBase_PBs!BF3)</f>
        <v>1632.47</v>
      </c>
      <c r="F238" s="39">
        <f>E238-E237</f>
        <v>61.720000000000027</v>
      </c>
      <c r="G238" s="177">
        <f t="shared" si="8"/>
        <v>0.33856384032305525</v>
      </c>
      <c r="H238" s="78">
        <f>IF(ISBLANK(DataBase_PBs!H3),#N/A,DataBase_PBs!H3)</f>
        <v>4</v>
      </c>
    </row>
    <row r="239" spans="1:8" x14ac:dyDescent="0.35">
      <c r="A239" s="257"/>
      <c r="B239" s="265"/>
      <c r="C239" s="74">
        <f>IF(ISBLANK(DataBase_PBs!C4),#N/A,DataBase_PBs!C4)</f>
        <v>43867.627719907403</v>
      </c>
      <c r="D239" s="107"/>
      <c r="E239" s="39">
        <f>IF(ISBLANK(DataBase_PBs!BF4),#N/A,DataBase_PBs!BF4)</f>
        <v>1660</v>
      </c>
      <c r="F239" s="39">
        <f t="shared" ref="F239:F301" si="10">E239-E238</f>
        <v>27.529999999999973</v>
      </c>
      <c r="G239" s="177">
        <f t="shared" si="8"/>
        <v>0.16312543514483002</v>
      </c>
      <c r="H239" s="78">
        <f>IF(ISBLANK(DataBase_PBs!H4),#N/A,DataBase_PBs!H4)</f>
        <v>3.2</v>
      </c>
    </row>
    <row r="240" spans="1:8" x14ac:dyDescent="0.35">
      <c r="A240" s="257"/>
      <c r="B240" s="265"/>
      <c r="C240" s="74">
        <f>IF(ISBLANK(DataBase_PBs!C5),#N/A,DataBase_PBs!C5)</f>
        <v>43875.484027777798</v>
      </c>
      <c r="D240" s="107"/>
      <c r="E240" s="39">
        <f>IF(ISBLANK(DataBase_PBs!BF5),#N/A,DataBase_PBs!BF5)</f>
        <v>1660</v>
      </c>
      <c r="F240" s="39">
        <f t="shared" si="10"/>
        <v>0</v>
      </c>
      <c r="G240" s="177">
        <f t="shared" ref="G240:G303" si="11">F240/((C240-C239)*24)</f>
        <v>0</v>
      </c>
      <c r="H240" s="78">
        <f>IF(ISBLANK(DataBase_PBs!H5),#N/A,DataBase_PBs!H5)</f>
        <v>4.2</v>
      </c>
    </row>
    <row r="241" spans="1:8" x14ac:dyDescent="0.35">
      <c r="A241" s="257"/>
      <c r="B241" s="265"/>
      <c r="C241" s="74">
        <f>IF(ISBLANK(DataBase_PBs!C6),#N/A,DataBase_PBs!C6)</f>
        <v>43881.625196759298</v>
      </c>
      <c r="D241" s="107"/>
      <c r="E241" s="39">
        <f>IF(ISBLANK(DataBase_PBs!BF6),#N/A,DataBase_PBs!BF6)</f>
        <v>1660</v>
      </c>
      <c r="F241" s="39">
        <f t="shared" si="10"/>
        <v>0</v>
      </c>
      <c r="G241" s="177">
        <f t="shared" si="11"/>
        <v>0</v>
      </c>
      <c r="H241" s="78">
        <f>IF(ISBLANK(DataBase_PBs!H6),#N/A,DataBase_PBs!H6)</f>
        <v>4</v>
      </c>
    </row>
    <row r="242" spans="1:8" x14ac:dyDescent="0.35">
      <c r="A242" s="257"/>
      <c r="B242" s="265"/>
      <c r="C242" s="74">
        <f>IF(ISBLANK(DataBase_PBs!C7),#N/A,DataBase_PBs!C7)</f>
        <v>43903.637962963003</v>
      </c>
      <c r="D242" s="107"/>
      <c r="E242" s="39">
        <f>IF(ISBLANK(DataBase_PBs!BF7),#N/A,DataBase_PBs!BF7)</f>
        <v>1776.54</v>
      </c>
      <c r="F242" s="39">
        <f t="shared" si="10"/>
        <v>116.53999999999996</v>
      </c>
      <c r="G242" s="177">
        <f t="shared" si="11"/>
        <v>0.22059169158468056</v>
      </c>
      <c r="H242" s="78">
        <f>IF(ISBLANK(DataBase_PBs!H7),#N/A,DataBase_PBs!H7)</f>
        <v>3.4</v>
      </c>
    </row>
    <row r="243" spans="1:8" x14ac:dyDescent="0.35">
      <c r="A243" s="257"/>
      <c r="B243" s="265"/>
      <c r="C243" s="74">
        <f>IF(ISBLANK(DataBase_PBs!C8),#N/A,DataBase_PBs!C8)</f>
        <v>43929.826921296299</v>
      </c>
      <c r="D243" s="107"/>
      <c r="E243" s="39">
        <f>IF(ISBLANK(DataBase_PBs!BF8),#N/A,DataBase_PBs!BF8)</f>
        <v>2095.23</v>
      </c>
      <c r="F243" s="39">
        <f t="shared" si="10"/>
        <v>318.69000000000005</v>
      </c>
      <c r="G243" s="177">
        <f t="shared" si="11"/>
        <v>0.50703620323523069</v>
      </c>
      <c r="H243" s="78">
        <f>IF(ISBLANK(DataBase_PBs!H8),#N/A,DataBase_PBs!H8)</f>
        <v>5</v>
      </c>
    </row>
    <row r="244" spans="1:8" x14ac:dyDescent="0.35">
      <c r="A244" s="257"/>
      <c r="B244" s="265"/>
      <c r="C244" s="74">
        <f>IF(ISBLANK(DataBase_PBs!C9),#N/A,DataBase_PBs!C9)</f>
        <v>43965.417511574102</v>
      </c>
      <c r="D244" s="107"/>
      <c r="E244" s="39">
        <f>IF(ISBLANK(DataBase_PBs!BF9),#N/A,DataBase_PBs!BF9)</f>
        <v>2424.34</v>
      </c>
      <c r="F244" s="39">
        <f t="shared" si="10"/>
        <v>329.11000000000013</v>
      </c>
      <c r="G244" s="177">
        <f t="shared" si="11"/>
        <v>0.38529612910688477</v>
      </c>
      <c r="H244" s="78">
        <f>IF(ISBLANK(DataBase_PBs!H9),#N/A,DataBase_PBs!H9)</f>
        <v>4.4000000000000004</v>
      </c>
    </row>
    <row r="245" spans="1:8" x14ac:dyDescent="0.35">
      <c r="A245" s="257"/>
      <c r="B245" s="265"/>
      <c r="C245" s="74">
        <f>IF(ISBLANK(DataBase_PBs!C10),#N/A,DataBase_PBs!C10)</f>
        <v>43972.432581018496</v>
      </c>
      <c r="D245" s="107"/>
      <c r="E245" s="39">
        <f>IF(ISBLANK(DataBase_PBs!BF10),#N/A,DataBase_PBs!BF10)</f>
        <v>2458.71</v>
      </c>
      <c r="F245" s="39">
        <f t="shared" si="10"/>
        <v>34.369999999999891</v>
      </c>
      <c r="G245" s="177">
        <f t="shared" si="11"/>
        <v>0.20414385697601814</v>
      </c>
      <c r="H245" s="78">
        <f>IF(ISBLANK(DataBase_PBs!H10),#N/A,DataBase_PBs!H10)</f>
        <v>4.4000000000000004</v>
      </c>
    </row>
    <row r="246" spans="1:8" x14ac:dyDescent="0.35">
      <c r="A246" s="257"/>
      <c r="B246" s="265"/>
      <c r="C246" s="74">
        <f>IF(ISBLANK(DataBase_PBs!C11),#N/A,DataBase_PBs!C11)</f>
        <v>44001.467812499999</v>
      </c>
      <c r="D246" s="107"/>
      <c r="E246" s="39">
        <f>IF(ISBLANK(DataBase_PBs!BF11),#N/A,DataBase_PBs!BF11)</f>
        <v>2574.9299999999998</v>
      </c>
      <c r="F246" s="39">
        <f t="shared" si="10"/>
        <v>116.2199999999998</v>
      </c>
      <c r="G246" s="177">
        <f t="shared" si="11"/>
        <v>0.16678014098440969</v>
      </c>
      <c r="H246" s="78">
        <f>IF(ISBLANK(DataBase_PBs!H11),#N/A,DataBase_PBs!H11)</f>
        <v>0</v>
      </c>
    </row>
    <row r="247" spans="1:8" x14ac:dyDescent="0.35">
      <c r="A247" s="257"/>
      <c r="B247" s="265"/>
      <c r="C247" s="74">
        <f>IF(ISBLANK(DataBase_PBs!C12),#N/A,DataBase_PBs!C12)</f>
        <v>44008.489027777803</v>
      </c>
      <c r="D247" s="107"/>
      <c r="E247" s="39">
        <f>IF(ISBLANK(DataBase_PBs!BF12),#N/A,DataBase_PBs!BF12)</f>
        <v>2604.2199999999998</v>
      </c>
      <c r="F247" s="39">
        <f t="shared" si="10"/>
        <v>29.289999999999964</v>
      </c>
      <c r="G247" s="177">
        <f t="shared" si="11"/>
        <v>0.1738184371763587</v>
      </c>
      <c r="H247" s="78">
        <f>IF(ISBLANK(DataBase_PBs!H12),#N/A,DataBase_PBs!H12)</f>
        <v>6</v>
      </c>
    </row>
    <row r="248" spans="1:8" x14ac:dyDescent="0.35">
      <c r="A248" s="257"/>
      <c r="B248" s="265"/>
      <c r="C248" s="74">
        <f>IF(ISBLANK(DataBase_PBs!C13),#N/A,DataBase_PBs!C13)</f>
        <v>44022.402557870402</v>
      </c>
      <c r="D248" s="107"/>
      <c r="E248" s="39">
        <f>IF(ISBLANK(DataBase_PBs!BF13),#N/A,DataBase_PBs!BF13)</f>
        <v>2644.66</v>
      </c>
      <c r="F248" s="39">
        <f t="shared" si="10"/>
        <v>40.440000000000055</v>
      </c>
      <c r="G248" s="177">
        <f t="shared" si="11"/>
        <v>0.12110513929863773</v>
      </c>
      <c r="H248" s="78">
        <f>IF(ISBLANK(DataBase_PBs!H13),#N/A,DataBase_PBs!H13)</f>
        <v>5.8</v>
      </c>
    </row>
    <row r="249" spans="1:8" x14ac:dyDescent="0.35">
      <c r="A249" s="257"/>
      <c r="B249" s="265"/>
      <c r="C249" s="74">
        <f>IF(ISBLANK(DataBase_PBs!C14),#N/A,DataBase_PBs!C14)</f>
        <v>44029.3745486111</v>
      </c>
      <c r="D249" s="107"/>
      <c r="E249" s="39">
        <f>IF(ISBLANK(DataBase_PBs!BF14),#N/A,DataBase_PBs!BF14)</f>
        <v>2648.73</v>
      </c>
      <c r="F249" s="39">
        <f t="shared" si="10"/>
        <v>4.0700000000001637</v>
      </c>
      <c r="G249" s="177">
        <f t="shared" si="11"/>
        <v>2.4323516717172752E-2</v>
      </c>
      <c r="H249" s="78">
        <f>IF(ISBLANK(DataBase_PBs!H14),#N/A,DataBase_PBs!H14)</f>
        <v>5.8</v>
      </c>
    </row>
    <row r="250" spans="1:8" x14ac:dyDescent="0.35">
      <c r="A250" s="257"/>
      <c r="B250" s="265"/>
      <c r="C250" s="74">
        <f>IF(ISBLANK(DataBase_PBs!C15),#N/A,DataBase_PBs!C15)</f>
        <v>44040.462905092601</v>
      </c>
      <c r="D250" s="107"/>
      <c r="E250" s="39">
        <f>IF(ISBLANK(DataBase_PBs!BF15),#N/A,DataBase_PBs!BF15)</f>
        <v>2652.55</v>
      </c>
      <c r="F250" s="39">
        <f t="shared" si="10"/>
        <v>3.8200000000001637</v>
      </c>
      <c r="G250" s="177">
        <f t="shared" si="11"/>
        <v>1.43543966080286E-2</v>
      </c>
      <c r="H250" s="78">
        <f>IF(ISBLANK(DataBase_PBs!H15),#N/A,DataBase_PBs!H15)</f>
        <v>7</v>
      </c>
    </row>
    <row r="251" spans="1:8" x14ac:dyDescent="0.35">
      <c r="A251" s="257"/>
      <c r="B251" s="265"/>
      <c r="C251" s="74">
        <f>IF(ISBLANK(DataBase_PBs!C16),#N/A,DataBase_PBs!C16)</f>
        <v>44047.398090277798</v>
      </c>
      <c r="D251" s="107"/>
      <c r="E251" s="39">
        <f>IF(ISBLANK(DataBase_PBs!BF16),#N/A,DataBase_PBs!BF16)</f>
        <v>2669.79</v>
      </c>
      <c r="F251" s="39">
        <f t="shared" si="10"/>
        <v>17.239999999999782</v>
      </c>
      <c r="G251" s="177">
        <f t="shared" si="11"/>
        <v>0.1035781041386734</v>
      </c>
      <c r="H251" s="78">
        <f>IF(ISBLANK(DataBase_PBs!H16),#N/A,DataBase_PBs!H16)</f>
        <v>5.8</v>
      </c>
    </row>
    <row r="252" spans="1:8" x14ac:dyDescent="0.35">
      <c r="A252" s="257"/>
      <c r="B252" s="265"/>
      <c r="C252" s="74">
        <f>IF(ISBLANK(DataBase_PBs!C17),#N/A,DataBase_PBs!C17)</f>
        <v>44050.4674421296</v>
      </c>
      <c r="D252" s="107"/>
      <c r="E252" s="39">
        <f>IF(ISBLANK(DataBase_PBs!BF17),#N/A,DataBase_PBs!BF17)</f>
        <v>2692.87</v>
      </c>
      <c r="F252" s="39">
        <f t="shared" si="10"/>
        <v>23.079999999999927</v>
      </c>
      <c r="G252" s="177">
        <f t="shared" si="11"/>
        <v>0.31331261878696048</v>
      </c>
      <c r="H252" s="78">
        <f>IF(ISBLANK(DataBase_PBs!H17),#N/A,DataBase_PBs!H17)</f>
        <v>4.2</v>
      </c>
    </row>
    <row r="253" spans="1:8" x14ac:dyDescent="0.35">
      <c r="A253" s="257"/>
      <c r="B253" s="265"/>
      <c r="C253" s="74">
        <f>IF(ISBLANK(DataBase_PBs!C18),#N/A,DataBase_PBs!C18)</f>
        <v>44056.465069444399</v>
      </c>
      <c r="D253" s="107"/>
      <c r="E253" s="39">
        <f>IF(ISBLANK(DataBase_PBs!BF18),#N/A,DataBase_PBs!BF18)</f>
        <v>2734.44</v>
      </c>
      <c r="F253" s="39">
        <f t="shared" si="10"/>
        <v>41.570000000000164</v>
      </c>
      <c r="G253" s="177">
        <f t="shared" si="11"/>
        <v>0.28879475873060406</v>
      </c>
      <c r="H253" s="78">
        <f>IF(ISBLANK(DataBase_PBs!H18),#N/A,DataBase_PBs!H18)</f>
        <v>3</v>
      </c>
    </row>
    <row r="254" spans="1:8" x14ac:dyDescent="0.35">
      <c r="A254" s="257"/>
      <c r="B254" s="265"/>
      <c r="C254" s="74">
        <f>IF(ISBLANK(DataBase_PBs!C19),#N/A,DataBase_PBs!C19)</f>
        <v>44063.603761574101</v>
      </c>
      <c r="D254" s="107"/>
      <c r="E254" s="39">
        <f>IF(ISBLANK(DataBase_PBs!BF19),#N/A,DataBase_PBs!BF19)</f>
        <v>2765.78</v>
      </c>
      <c r="F254" s="39">
        <f t="shared" si="10"/>
        <v>31.340000000000146</v>
      </c>
      <c r="G254" s="177">
        <f t="shared" si="11"/>
        <v>0.18292332959705765</v>
      </c>
      <c r="H254" s="78">
        <f>IF(ISBLANK(DataBase_PBs!H19),#N/A,DataBase_PBs!H19)</f>
        <v>3.6</v>
      </c>
    </row>
    <row r="255" spans="1:8" x14ac:dyDescent="0.35">
      <c r="A255" s="257"/>
      <c r="B255" s="265"/>
      <c r="C255" s="74">
        <f>IF(ISBLANK(DataBase_PBs!C20),#N/A,DataBase_PBs!C20)</f>
        <v>44071.447164351797</v>
      </c>
      <c r="D255" s="107"/>
      <c r="E255" s="39">
        <f>IF(ISBLANK(DataBase_PBs!BF20),#N/A,DataBase_PBs!BF20)</f>
        <v>2810.91</v>
      </c>
      <c r="F255" s="39">
        <f t="shared" si="10"/>
        <v>45.129999999999654</v>
      </c>
      <c r="G255" s="177">
        <f t="shared" si="11"/>
        <v>0.23974500863499942</v>
      </c>
      <c r="H255" s="78">
        <f>IF(ISBLANK(DataBase_PBs!H20),#N/A,DataBase_PBs!H20)</f>
        <v>4.4000000000000004</v>
      </c>
    </row>
    <row r="256" spans="1:8" x14ac:dyDescent="0.35">
      <c r="A256" s="257"/>
      <c r="B256" s="265"/>
      <c r="C256" s="74">
        <f>IF(ISBLANK(DataBase_PBs!C21),#N/A,DataBase_PBs!C21)</f>
        <v>44078.492557870399</v>
      </c>
      <c r="D256" s="107"/>
      <c r="E256" s="39">
        <f>IF(ISBLANK(DataBase_PBs!BF21),#N/A,DataBase_PBs!BF21)</f>
        <v>2825.4</v>
      </c>
      <c r="F256" s="39">
        <f t="shared" si="10"/>
        <v>14.490000000000236</v>
      </c>
      <c r="G256" s="177">
        <f t="shared" si="11"/>
        <v>8.569429066041076E-2</v>
      </c>
      <c r="H256" s="78">
        <f>IF(ISBLANK(DataBase_PBs!H21),#N/A,DataBase_PBs!H21)</f>
        <v>5</v>
      </c>
    </row>
    <row r="257" spans="1:8" x14ac:dyDescent="0.35">
      <c r="A257" s="257"/>
      <c r="B257" s="265"/>
      <c r="C257" s="74">
        <f>IF(ISBLANK(DataBase_PBs!C22),#N/A,DataBase_PBs!C22)</f>
        <v>44085.409629629597</v>
      </c>
      <c r="D257" s="107"/>
      <c r="E257" s="39">
        <f>IF(ISBLANK(DataBase_PBs!BF22),#N/A,DataBase_PBs!BF22)</f>
        <v>2825.41</v>
      </c>
      <c r="F257" s="39">
        <f t="shared" si="10"/>
        <v>9.9999999997635314E-3</v>
      </c>
      <c r="G257" s="177">
        <f t="shared" si="11"/>
        <v>6.0237435892248138E-5</v>
      </c>
      <c r="H257" s="78">
        <f>IF(ISBLANK(DataBase_PBs!H22),#N/A,DataBase_PBs!H22)</f>
        <v>4.2</v>
      </c>
    </row>
    <row r="258" spans="1:8" x14ac:dyDescent="0.35">
      <c r="A258" s="257"/>
      <c r="B258" s="265"/>
      <c r="C258" s="74">
        <f>IF(ISBLANK(DataBase_PBs!C23),#N/A,DataBase_PBs!C23)</f>
        <v>44092.462303240703</v>
      </c>
      <c r="D258" s="107"/>
      <c r="E258" s="39">
        <f>IF(ISBLANK(DataBase_PBs!BF23),#N/A,DataBase_PBs!BF23)</f>
        <v>2839.36</v>
      </c>
      <c r="F258" s="39">
        <f t="shared" si="10"/>
        <v>13.950000000000273</v>
      </c>
      <c r="G258" s="177">
        <f t="shared" si="11"/>
        <v>8.2415553597249142E-2</v>
      </c>
      <c r="H258" s="78">
        <f>IF(ISBLANK(DataBase_PBs!H23),#N/A,DataBase_PBs!H23)</f>
        <v>4.2</v>
      </c>
    </row>
    <row r="259" spans="1:8" x14ac:dyDescent="0.35">
      <c r="A259" s="257"/>
      <c r="B259" s="265"/>
      <c r="C259" s="74">
        <f>IF(ISBLANK(DataBase_PBs!C24),#N/A,DataBase_PBs!C24)</f>
        <v>44099.481643518498</v>
      </c>
      <c r="D259" s="107"/>
      <c r="E259" s="39">
        <f>IF(ISBLANK(DataBase_PBs!BF24),#N/A,DataBase_PBs!BF24)</f>
        <v>2855.38</v>
      </c>
      <c r="F259" s="39">
        <f t="shared" si="10"/>
        <v>16.019999999999982</v>
      </c>
      <c r="G259" s="177">
        <f t="shared" si="11"/>
        <v>9.5094406822187019E-2</v>
      </c>
      <c r="H259" s="78">
        <f>IF(ISBLANK(DataBase_PBs!H24),#N/A,DataBase_PBs!H24)</f>
        <v>4.4000000000000004</v>
      </c>
    </row>
    <row r="260" spans="1:8" x14ac:dyDescent="0.35">
      <c r="A260" s="257"/>
      <c r="B260" s="265"/>
      <c r="C260" s="74">
        <f>IF(ISBLANK(DataBase_PBs!C25),#N/A,DataBase_PBs!C25)</f>
        <v>44106.459421296298</v>
      </c>
      <c r="D260" s="107"/>
      <c r="E260" s="39">
        <f>IF(ISBLANK(DataBase_PBs!BF25),#N/A,DataBase_PBs!BF25)</f>
        <v>2855.38</v>
      </c>
      <c r="F260" s="39">
        <f t="shared" si="10"/>
        <v>0</v>
      </c>
      <c r="G260" s="177">
        <f t="shared" si="11"/>
        <v>0</v>
      </c>
      <c r="H260" s="78">
        <f>IF(ISBLANK(DataBase_PBs!H25),#N/A,DataBase_PBs!H25)</f>
        <v>4.5999999999999996</v>
      </c>
    </row>
    <row r="261" spans="1:8" x14ac:dyDescent="0.35">
      <c r="A261" s="257"/>
      <c r="B261" s="265"/>
      <c r="C261" s="74">
        <f>IF(ISBLANK(DataBase_PBs!C26),#N/A,DataBase_PBs!C26)</f>
        <v>44120.498344907399</v>
      </c>
      <c r="D261" s="107"/>
      <c r="E261" s="39">
        <f>IF(ISBLANK(DataBase_PBs!BF26),#N/A,DataBase_PBs!BF26)</f>
        <v>2857.24</v>
      </c>
      <c r="F261" s="39">
        <f t="shared" si="10"/>
        <v>1.8599999999996726</v>
      </c>
      <c r="G261" s="177">
        <f t="shared" si="11"/>
        <v>5.5203662436561505E-3</v>
      </c>
      <c r="H261" s="78">
        <f>IF(ISBLANK(DataBase_PBs!H26),#N/A,DataBase_PBs!H26)</f>
        <v>6.4</v>
      </c>
    </row>
    <row r="262" spans="1:8" x14ac:dyDescent="0.35">
      <c r="A262" s="257"/>
      <c r="B262" s="265"/>
      <c r="C262" s="74">
        <f>IF(ISBLANK(DataBase_PBs!C27),#N/A,DataBase_PBs!C27)</f>
        <v>44127.491226851896</v>
      </c>
      <c r="D262" s="107"/>
      <c r="E262" s="39">
        <f>IF(ISBLANK(DataBase_PBs!BF27),#N/A,DataBase_PBs!BF27)</f>
        <v>2864.12</v>
      </c>
      <c r="F262" s="39">
        <f t="shared" si="10"/>
        <v>6.8800000000001091</v>
      </c>
      <c r="G262" s="177">
        <f t="shared" si="11"/>
        <v>4.099406638663982E-2</v>
      </c>
      <c r="H262" s="78">
        <f>IF(ISBLANK(DataBase_PBs!H27),#N/A,DataBase_PBs!H27)</f>
        <v>6.4</v>
      </c>
    </row>
    <row r="263" spans="1:8" x14ac:dyDescent="0.35">
      <c r="A263" s="257"/>
      <c r="B263" s="265"/>
      <c r="C263" s="74">
        <f>IF(ISBLANK(DataBase_PBs!C28),#N/A,DataBase_PBs!C28)</f>
        <v>44132.59375</v>
      </c>
      <c r="D263" s="107"/>
      <c r="E263" s="39">
        <f>IF(ISBLANK(DataBase_PBs!BF28),#N/A,DataBase_PBs!BF28)</f>
        <v>2875.38</v>
      </c>
      <c r="F263" s="39">
        <f t="shared" si="10"/>
        <v>11.260000000000218</v>
      </c>
      <c r="G263" s="177">
        <f t="shared" si="11"/>
        <v>9.1947974178432687E-2</v>
      </c>
      <c r="H263" s="78">
        <f>IF(ISBLANK(DataBase_PBs!H28),#N/A,DataBase_PBs!H28)</f>
        <v>6.4</v>
      </c>
    </row>
    <row r="264" spans="1:8" x14ac:dyDescent="0.35">
      <c r="A264" s="257"/>
      <c r="B264" s="265"/>
      <c r="C264" s="74">
        <f>IF(ISBLANK(DataBase_PBs!C29),#N/A,DataBase_PBs!C29)</f>
        <v>44141.599421296298</v>
      </c>
      <c r="D264" s="107"/>
      <c r="E264" s="39">
        <f>IF(ISBLANK(DataBase_PBs!BF29),#N/A,DataBase_PBs!BF29)</f>
        <v>2903.01</v>
      </c>
      <c r="F264" s="39">
        <f t="shared" si="10"/>
        <v>27.630000000000109</v>
      </c>
      <c r="G264" s="177">
        <f t="shared" si="11"/>
        <v>0.12783611150378971</v>
      </c>
      <c r="H264" s="78">
        <f>IF(ISBLANK(DataBase_PBs!H29),#N/A,DataBase_PBs!H29)</f>
        <v>4.4000000000000004</v>
      </c>
    </row>
    <row r="265" spans="1:8" x14ac:dyDescent="0.35">
      <c r="A265" s="257"/>
      <c r="B265" s="265"/>
      <c r="C265" s="74">
        <f>IF(ISBLANK(DataBase_PBs!C30),#N/A,DataBase_PBs!C30)</f>
        <v>44148.610347222202</v>
      </c>
      <c r="D265" s="107"/>
      <c r="E265" s="39">
        <f>IF(ISBLANK(DataBase_PBs!BF30),#N/A,DataBase_PBs!BF30)</f>
        <v>2947.3</v>
      </c>
      <c r="F265" s="39">
        <f t="shared" si="10"/>
        <v>44.289999999999964</v>
      </c>
      <c r="G265" s="177">
        <f t="shared" si="11"/>
        <v>0.26322010618428188</v>
      </c>
      <c r="H265" s="78">
        <f>IF(ISBLANK(DataBase_PBs!H30),#N/A,DataBase_PBs!H30)</f>
        <v>3.4</v>
      </c>
    </row>
    <row r="266" spans="1:8" x14ac:dyDescent="0.35">
      <c r="A266" s="257"/>
      <c r="B266" s="265"/>
      <c r="C266" s="74">
        <f>IF(ISBLANK(DataBase_PBs!C31),#N/A,DataBase_PBs!C31)</f>
        <v>44159.620902777802</v>
      </c>
      <c r="D266" s="107"/>
      <c r="E266" s="39">
        <f>IF(ISBLANK(DataBase_PBs!BF31),#N/A,DataBase_PBs!BF31)</f>
        <v>3011.6</v>
      </c>
      <c r="F266" s="39">
        <f t="shared" si="10"/>
        <v>64.299999999999727</v>
      </c>
      <c r="G266" s="177">
        <f t="shared" si="11"/>
        <v>0.2433271103476688</v>
      </c>
      <c r="H266" s="78">
        <f>IF(ISBLANK(DataBase_PBs!H31),#N/A,DataBase_PBs!H31)</f>
        <v>3</v>
      </c>
    </row>
    <row r="267" spans="1:8" x14ac:dyDescent="0.35">
      <c r="A267" s="257"/>
      <c r="B267" s="265"/>
      <c r="C267" s="74">
        <f>IF(ISBLANK(DataBase_PBs!C32),#N/A,DataBase_PBs!C32)</f>
        <v>44162.596979166701</v>
      </c>
      <c r="D267" s="107"/>
      <c r="E267" s="39">
        <f>IF(ISBLANK(DataBase_PBs!BF32),#N/A,DataBase_PBs!BF32)</f>
        <v>3027.16</v>
      </c>
      <c r="F267" s="39">
        <f t="shared" si="10"/>
        <v>15.559999999999945</v>
      </c>
      <c r="G267" s="177">
        <f t="shared" si="11"/>
        <v>0.21784835085271245</v>
      </c>
      <c r="H267" s="78">
        <f>IF(ISBLANK(DataBase_PBs!H32),#N/A,DataBase_PBs!H32)</f>
        <v>3</v>
      </c>
    </row>
    <row r="268" spans="1:8" x14ac:dyDescent="0.35">
      <c r="A268" s="257"/>
      <c r="B268" s="265"/>
      <c r="C268" s="74">
        <f>IF(ISBLANK(DataBase_PBs!C33),#N/A,DataBase_PBs!C33)</f>
        <v>44169.582453703697</v>
      </c>
      <c r="D268" s="107"/>
      <c r="E268" s="39">
        <f>IF(ISBLANK(DataBase_PBs!BF33),#N/A,DataBase_PBs!BF33)</f>
        <v>3055.7</v>
      </c>
      <c r="F268" s="39">
        <f t="shared" si="10"/>
        <v>28.539999999999964</v>
      </c>
      <c r="G268" s="177">
        <f t="shared" si="11"/>
        <v>0.17023419960501221</v>
      </c>
      <c r="H268" s="78">
        <f>IF(ISBLANK(DataBase_PBs!H33),#N/A,DataBase_PBs!H33)</f>
        <v>3.6</v>
      </c>
    </row>
    <row r="269" spans="1:8" x14ac:dyDescent="0.35">
      <c r="A269" s="257"/>
      <c r="B269" s="265"/>
      <c r="C269" s="74">
        <f>IF(ISBLANK(DataBase_PBs!C34),#N/A,DataBase_PBs!C34)</f>
        <v>44195.580740740697</v>
      </c>
      <c r="D269" s="107"/>
      <c r="E269" s="39">
        <f>IF(ISBLANK(DataBase_PBs!BF34),#N/A,DataBase_PBs!BF34)</f>
        <v>3140.99</v>
      </c>
      <c r="F269" s="39">
        <f t="shared" si="10"/>
        <v>85.289999999999964</v>
      </c>
      <c r="G269" s="177">
        <f t="shared" si="11"/>
        <v>0.13669169799311584</v>
      </c>
      <c r="H269" s="78">
        <f>IF(ISBLANK(DataBase_PBs!H34),#N/A,DataBase_PBs!H34)</f>
        <v>3</v>
      </c>
    </row>
    <row r="270" spans="1:8" x14ac:dyDescent="0.35">
      <c r="A270" s="257"/>
      <c r="B270" s="265"/>
      <c r="C270" s="74" t="e">
        <f>IF(ISBLANK(DataBase_PBs!C35),#N/A,DataBase_PBs!C35)</f>
        <v>#N/A</v>
      </c>
      <c r="D270" s="107"/>
      <c r="E270" s="39" t="e">
        <f>IF(ISBLANK(DataBase_PBs!BF35),#N/A,DataBase_PBs!BF35)</f>
        <v>#N/A</v>
      </c>
      <c r="F270" s="39" t="e">
        <f t="shared" si="10"/>
        <v>#N/A</v>
      </c>
      <c r="G270" s="177" t="e">
        <f t="shared" si="11"/>
        <v>#N/A</v>
      </c>
      <c r="H270" s="78" t="e">
        <f>IF(ISBLANK(DataBase_PBs!H35),#N/A,DataBase_PBs!H35)</f>
        <v>#N/A</v>
      </c>
    </row>
    <row r="271" spans="1:8" x14ac:dyDescent="0.35">
      <c r="A271" s="257"/>
      <c r="B271" s="265"/>
      <c r="C271" s="74" t="e">
        <f>IF(ISBLANK(DataBase_PBs!C36),#N/A,DataBase_PBs!C36)</f>
        <v>#N/A</v>
      </c>
      <c r="D271" s="107"/>
      <c r="E271" s="39" t="e">
        <f>IF(ISBLANK(DataBase_PBs!BF36),#N/A,DataBase_PBs!BF36)</f>
        <v>#N/A</v>
      </c>
      <c r="F271" s="39" t="e">
        <f t="shared" si="10"/>
        <v>#N/A</v>
      </c>
      <c r="G271" s="177" t="e">
        <f t="shared" si="11"/>
        <v>#N/A</v>
      </c>
      <c r="H271" s="78" t="e">
        <f>IF(ISBLANK(DataBase_PBs!H36),#N/A,DataBase_PBs!H36)</f>
        <v>#N/A</v>
      </c>
    </row>
    <row r="272" spans="1:8" x14ac:dyDescent="0.35">
      <c r="A272" s="257"/>
      <c r="B272" s="265"/>
      <c r="C272" s="74" t="e">
        <f>IF(ISBLANK(DataBase_PBs!C37),#N/A,DataBase_PBs!C37)</f>
        <v>#N/A</v>
      </c>
      <c r="D272" s="107"/>
      <c r="E272" s="39" t="e">
        <f>IF(ISBLANK(DataBase_PBs!BF37),#N/A,DataBase_PBs!BF37)</f>
        <v>#N/A</v>
      </c>
      <c r="F272" s="39" t="e">
        <f t="shared" si="10"/>
        <v>#N/A</v>
      </c>
      <c r="G272" s="177" t="e">
        <f t="shared" si="11"/>
        <v>#N/A</v>
      </c>
      <c r="H272" s="78" t="e">
        <f>IF(ISBLANK(DataBase_PBs!H37),#N/A,DataBase_PBs!H37)</f>
        <v>#N/A</v>
      </c>
    </row>
    <row r="273" spans="1:8" x14ac:dyDescent="0.35">
      <c r="A273" s="257"/>
      <c r="B273" s="265"/>
      <c r="C273" s="74" t="e">
        <f>IF(ISBLANK(DataBase_PBs!C38),#N/A,DataBase_PBs!C38)</f>
        <v>#N/A</v>
      </c>
      <c r="D273" s="107"/>
      <c r="E273" s="39" t="e">
        <f>IF(ISBLANK(DataBase_PBs!BF38),#N/A,DataBase_PBs!BF38)</f>
        <v>#N/A</v>
      </c>
      <c r="F273" s="39" t="e">
        <f t="shared" si="10"/>
        <v>#N/A</v>
      </c>
      <c r="G273" s="177" t="e">
        <f t="shared" si="11"/>
        <v>#N/A</v>
      </c>
      <c r="H273" s="78" t="e">
        <f>IF(ISBLANK(DataBase_PBs!H38),#N/A,DataBase_PBs!H38)</f>
        <v>#N/A</v>
      </c>
    </row>
    <row r="274" spans="1:8" x14ac:dyDescent="0.35">
      <c r="A274" s="257"/>
      <c r="B274" s="265"/>
      <c r="C274" s="74" t="e">
        <f>IF(ISBLANK(DataBase_PBs!C39),#N/A,DataBase_PBs!C39)</f>
        <v>#N/A</v>
      </c>
      <c r="D274" s="107"/>
      <c r="E274" s="39" t="e">
        <f>IF(ISBLANK(DataBase_PBs!BF39),#N/A,DataBase_PBs!BF39)</f>
        <v>#N/A</v>
      </c>
      <c r="F274" s="39" t="e">
        <f t="shared" si="10"/>
        <v>#N/A</v>
      </c>
      <c r="G274" s="177" t="e">
        <f t="shared" si="11"/>
        <v>#N/A</v>
      </c>
      <c r="H274" s="78" t="e">
        <f>IF(ISBLANK(DataBase_PBs!H39),#N/A,DataBase_PBs!H39)</f>
        <v>#N/A</v>
      </c>
    </row>
    <row r="275" spans="1:8" x14ac:dyDescent="0.35">
      <c r="A275" s="257"/>
      <c r="B275" s="265"/>
      <c r="C275" s="74" t="e">
        <f>IF(ISBLANK(DataBase_PBs!C40),#N/A,DataBase_PBs!C40)</f>
        <v>#N/A</v>
      </c>
      <c r="D275" s="107"/>
      <c r="E275" s="39" t="e">
        <f>IF(ISBLANK(DataBase_PBs!BF40),#N/A,DataBase_PBs!BF40)</f>
        <v>#N/A</v>
      </c>
      <c r="F275" s="39" t="e">
        <f t="shared" si="10"/>
        <v>#N/A</v>
      </c>
      <c r="G275" s="177" t="e">
        <f t="shared" si="11"/>
        <v>#N/A</v>
      </c>
      <c r="H275" s="78" t="e">
        <f>IF(ISBLANK(DataBase_PBs!H40),#N/A,DataBase_PBs!H40)</f>
        <v>#N/A</v>
      </c>
    </row>
    <row r="276" spans="1:8" x14ac:dyDescent="0.35">
      <c r="A276" s="257"/>
      <c r="B276" s="265"/>
      <c r="C276" s="74" t="e">
        <f>IF(ISBLANK(DataBase_PBs!C41),#N/A,DataBase_PBs!C41)</f>
        <v>#N/A</v>
      </c>
      <c r="D276" s="107"/>
      <c r="E276" s="39" t="e">
        <f>IF(ISBLANK(DataBase_PBs!BF41),#N/A,DataBase_PBs!BF41)</f>
        <v>#N/A</v>
      </c>
      <c r="F276" s="39" t="e">
        <f t="shared" si="10"/>
        <v>#N/A</v>
      </c>
      <c r="G276" s="177" t="e">
        <f t="shared" si="11"/>
        <v>#N/A</v>
      </c>
      <c r="H276" s="78" t="e">
        <f>IF(ISBLANK(DataBase_PBs!H41),#N/A,DataBase_PBs!H41)</f>
        <v>#N/A</v>
      </c>
    </row>
    <row r="277" spans="1:8" x14ac:dyDescent="0.35">
      <c r="A277" s="257"/>
      <c r="B277" s="265"/>
      <c r="C277" s="74" t="e">
        <f>IF(ISBLANK(DataBase_PBs!C42),#N/A,DataBase_PBs!C42)</f>
        <v>#N/A</v>
      </c>
      <c r="D277" s="107"/>
      <c r="E277" s="39" t="e">
        <f>IF(ISBLANK(DataBase_PBs!BF42),#N/A,DataBase_PBs!BF42)</f>
        <v>#N/A</v>
      </c>
      <c r="F277" s="39" t="e">
        <f t="shared" si="10"/>
        <v>#N/A</v>
      </c>
      <c r="G277" s="177" t="e">
        <f t="shared" si="11"/>
        <v>#N/A</v>
      </c>
      <c r="H277" s="78" t="e">
        <f>IF(ISBLANK(DataBase_PBs!H42),#N/A,DataBase_PBs!H42)</f>
        <v>#N/A</v>
      </c>
    </row>
    <row r="278" spans="1:8" x14ac:dyDescent="0.35">
      <c r="A278" s="257"/>
      <c r="B278" s="265"/>
      <c r="C278" s="74" t="e">
        <f>IF(ISBLANK(DataBase_PBs!C43),#N/A,DataBase_PBs!C43)</f>
        <v>#N/A</v>
      </c>
      <c r="D278" s="107"/>
      <c r="E278" s="39" t="e">
        <f>IF(ISBLANK(DataBase_PBs!BF43),#N/A,DataBase_PBs!BF43)</f>
        <v>#N/A</v>
      </c>
      <c r="F278" s="39" t="e">
        <f t="shared" si="10"/>
        <v>#N/A</v>
      </c>
      <c r="G278" s="177" t="e">
        <f t="shared" si="11"/>
        <v>#N/A</v>
      </c>
      <c r="H278" s="78" t="e">
        <f>IF(ISBLANK(DataBase_PBs!H43),#N/A,DataBase_PBs!H43)</f>
        <v>#N/A</v>
      </c>
    </row>
    <row r="279" spans="1:8" x14ac:dyDescent="0.35">
      <c r="A279" s="257"/>
      <c r="B279" s="265"/>
      <c r="C279" s="74" t="e">
        <f>IF(ISBLANK(DataBase_PBs!C44),#N/A,DataBase_PBs!C44)</f>
        <v>#N/A</v>
      </c>
      <c r="D279" s="107"/>
      <c r="E279" s="39" t="e">
        <f>IF(ISBLANK(DataBase_PBs!BF44),#N/A,DataBase_PBs!BF44)</f>
        <v>#N/A</v>
      </c>
      <c r="F279" s="39" t="e">
        <f t="shared" si="10"/>
        <v>#N/A</v>
      </c>
      <c r="G279" s="177" t="e">
        <f t="shared" si="11"/>
        <v>#N/A</v>
      </c>
      <c r="H279" s="78" t="e">
        <f>IF(ISBLANK(DataBase_PBs!H44),#N/A,DataBase_PBs!H44)</f>
        <v>#N/A</v>
      </c>
    </row>
    <row r="280" spans="1:8" x14ac:dyDescent="0.35">
      <c r="A280" s="257"/>
      <c r="B280" s="265"/>
      <c r="C280" s="74" t="e">
        <f>IF(ISBLANK(DataBase_PBs!C45),#N/A,DataBase_PBs!C45)</f>
        <v>#N/A</v>
      </c>
      <c r="D280" s="107"/>
      <c r="E280" s="39" t="e">
        <f>IF(ISBLANK(DataBase_PBs!BF45),#N/A,DataBase_PBs!BF45)</f>
        <v>#N/A</v>
      </c>
      <c r="F280" s="39" t="e">
        <f t="shared" si="10"/>
        <v>#N/A</v>
      </c>
      <c r="G280" s="177" t="e">
        <f t="shared" si="11"/>
        <v>#N/A</v>
      </c>
      <c r="H280" s="78" t="e">
        <f>IF(ISBLANK(DataBase_PBs!H45),#N/A,DataBase_PBs!H45)</f>
        <v>#N/A</v>
      </c>
    </row>
    <row r="281" spans="1:8" x14ac:dyDescent="0.35">
      <c r="A281" s="257"/>
      <c r="B281" s="265"/>
      <c r="C281" s="74" t="e">
        <f>IF(ISBLANK(DataBase_PBs!C46),#N/A,DataBase_PBs!C46)</f>
        <v>#N/A</v>
      </c>
      <c r="D281" s="107"/>
      <c r="E281" s="39" t="e">
        <f>IF(ISBLANK(DataBase_PBs!BF46),#N/A,DataBase_PBs!BF46)</f>
        <v>#N/A</v>
      </c>
      <c r="F281" s="39" t="e">
        <f t="shared" si="10"/>
        <v>#N/A</v>
      </c>
      <c r="G281" s="177" t="e">
        <f t="shared" si="11"/>
        <v>#N/A</v>
      </c>
      <c r="H281" s="78" t="e">
        <f>IF(ISBLANK(DataBase_PBs!H46),#N/A,DataBase_PBs!H46)</f>
        <v>#N/A</v>
      </c>
    </row>
    <row r="282" spans="1:8" x14ac:dyDescent="0.35">
      <c r="A282" s="257"/>
      <c r="B282" s="265"/>
      <c r="C282" s="74" t="e">
        <f>IF(ISBLANK(DataBase_PBs!C47),#N/A,DataBase_PBs!C47)</f>
        <v>#N/A</v>
      </c>
      <c r="D282" s="107"/>
      <c r="E282" s="39" t="e">
        <f>IF(ISBLANK(DataBase_PBs!BF47),#N/A,DataBase_PBs!BF47)</f>
        <v>#N/A</v>
      </c>
      <c r="F282" s="39" t="e">
        <f t="shared" si="10"/>
        <v>#N/A</v>
      </c>
      <c r="G282" s="177" t="e">
        <f t="shared" si="11"/>
        <v>#N/A</v>
      </c>
      <c r="H282" s="78" t="e">
        <f>IF(ISBLANK(DataBase_PBs!H47),#N/A,DataBase_PBs!H47)</f>
        <v>#N/A</v>
      </c>
    </row>
    <row r="283" spans="1:8" x14ac:dyDescent="0.35">
      <c r="A283" s="257"/>
      <c r="B283" s="265"/>
      <c r="C283" s="74" t="e">
        <f>IF(ISBLANK(DataBase_PBs!C48),#N/A,DataBase_PBs!C48)</f>
        <v>#N/A</v>
      </c>
      <c r="D283" s="107"/>
      <c r="E283" s="39" t="e">
        <f>IF(ISBLANK(DataBase_PBs!BF48),#N/A,DataBase_PBs!BF48)</f>
        <v>#N/A</v>
      </c>
      <c r="F283" s="39" t="e">
        <f t="shared" si="10"/>
        <v>#N/A</v>
      </c>
      <c r="G283" s="177" t="e">
        <f t="shared" si="11"/>
        <v>#N/A</v>
      </c>
      <c r="H283" s="78" t="e">
        <f>IF(ISBLANK(DataBase_PBs!H48),#N/A,DataBase_PBs!H48)</f>
        <v>#N/A</v>
      </c>
    </row>
    <row r="284" spans="1:8" x14ac:dyDescent="0.35">
      <c r="A284" s="257"/>
      <c r="B284" s="265"/>
      <c r="C284" s="74" t="e">
        <f>IF(ISBLANK(DataBase_PBs!C49),#N/A,DataBase_PBs!C49)</f>
        <v>#N/A</v>
      </c>
      <c r="D284" s="107"/>
      <c r="E284" s="39" t="e">
        <f>IF(ISBLANK(DataBase_PBs!BF49),#N/A,DataBase_PBs!BF49)</f>
        <v>#N/A</v>
      </c>
      <c r="F284" s="39" t="e">
        <f t="shared" si="10"/>
        <v>#N/A</v>
      </c>
      <c r="G284" s="177" t="e">
        <f t="shared" si="11"/>
        <v>#N/A</v>
      </c>
      <c r="H284" s="78" t="e">
        <f>IF(ISBLANK(DataBase_PBs!H49),#N/A,DataBase_PBs!H49)</f>
        <v>#N/A</v>
      </c>
    </row>
    <row r="285" spans="1:8" x14ac:dyDescent="0.35">
      <c r="A285" s="257"/>
      <c r="B285" s="265"/>
      <c r="C285" s="74" t="e">
        <f>IF(ISBLANK(DataBase_PBs!C50),#N/A,DataBase_PBs!C50)</f>
        <v>#N/A</v>
      </c>
      <c r="D285" s="107"/>
      <c r="E285" s="39" t="e">
        <f>IF(ISBLANK(DataBase_PBs!BF50),#N/A,DataBase_PBs!BF50)</f>
        <v>#N/A</v>
      </c>
      <c r="F285" s="39" t="e">
        <f t="shared" si="10"/>
        <v>#N/A</v>
      </c>
      <c r="G285" s="177" t="e">
        <f t="shared" si="11"/>
        <v>#N/A</v>
      </c>
      <c r="H285" s="78" t="e">
        <f>IF(ISBLANK(DataBase_PBs!H50),#N/A,DataBase_PBs!H50)</f>
        <v>#N/A</v>
      </c>
    </row>
    <row r="286" spans="1:8" x14ac:dyDescent="0.35">
      <c r="A286" s="257"/>
      <c r="B286" s="265"/>
      <c r="C286" s="74" t="e">
        <f>IF(ISBLANK(DataBase_PBs!C51),#N/A,DataBase_PBs!C51)</f>
        <v>#N/A</v>
      </c>
      <c r="D286" s="107"/>
      <c r="E286" s="39" t="e">
        <f>IF(ISBLANK(DataBase_PBs!BF51),#N/A,DataBase_PBs!BF51)</f>
        <v>#N/A</v>
      </c>
      <c r="F286" s="39" t="e">
        <f t="shared" si="10"/>
        <v>#N/A</v>
      </c>
      <c r="G286" s="177" t="e">
        <f t="shared" si="11"/>
        <v>#N/A</v>
      </c>
      <c r="H286" s="78" t="e">
        <f>IF(ISBLANK(DataBase_PBs!H51),#N/A,DataBase_PBs!H51)</f>
        <v>#N/A</v>
      </c>
    </row>
    <row r="287" spans="1:8" x14ac:dyDescent="0.35">
      <c r="A287" s="257"/>
      <c r="B287" s="265"/>
      <c r="C287" s="74" t="e">
        <f>IF(ISBLANK(DataBase_PBs!C52),#N/A,DataBase_PBs!C52)</f>
        <v>#N/A</v>
      </c>
      <c r="D287" s="107"/>
      <c r="E287" s="39" t="e">
        <f>IF(ISBLANK(DataBase_PBs!BF52),#N/A,DataBase_PBs!BF52)</f>
        <v>#N/A</v>
      </c>
      <c r="F287" s="39" t="e">
        <f t="shared" si="10"/>
        <v>#N/A</v>
      </c>
      <c r="G287" s="177" t="e">
        <f t="shared" si="11"/>
        <v>#N/A</v>
      </c>
      <c r="H287" s="78" t="e">
        <f>IF(ISBLANK(DataBase_PBs!H52),#N/A,DataBase_PBs!H52)</f>
        <v>#N/A</v>
      </c>
    </row>
    <row r="288" spans="1:8" x14ac:dyDescent="0.35">
      <c r="A288" s="257"/>
      <c r="B288" s="265"/>
      <c r="C288" s="74" t="e">
        <f>IF(ISBLANK(DataBase_PBs!C53),#N/A,DataBase_PBs!C53)</f>
        <v>#N/A</v>
      </c>
      <c r="D288" s="107"/>
      <c r="E288" s="39" t="e">
        <f>IF(ISBLANK(DataBase_PBs!BF53),#N/A,DataBase_PBs!BF53)</f>
        <v>#N/A</v>
      </c>
      <c r="F288" s="39" t="e">
        <f t="shared" si="10"/>
        <v>#N/A</v>
      </c>
      <c r="G288" s="177" t="e">
        <f t="shared" si="11"/>
        <v>#N/A</v>
      </c>
      <c r="H288" s="78" t="e">
        <f>IF(ISBLANK(DataBase_PBs!H53),#N/A,DataBase_PBs!H53)</f>
        <v>#N/A</v>
      </c>
    </row>
    <row r="289" spans="1:8" x14ac:dyDescent="0.35">
      <c r="A289" s="257"/>
      <c r="B289" s="265"/>
      <c r="C289" s="74" t="e">
        <f>IF(ISBLANK(DataBase_PBs!C54),#N/A,DataBase_PBs!C54)</f>
        <v>#N/A</v>
      </c>
      <c r="D289" s="107"/>
      <c r="E289" s="39" t="e">
        <f>IF(ISBLANK(DataBase_PBs!BF54),#N/A,DataBase_PBs!BF54)</f>
        <v>#N/A</v>
      </c>
      <c r="F289" s="39" t="e">
        <f t="shared" si="10"/>
        <v>#N/A</v>
      </c>
      <c r="G289" s="177" t="e">
        <f t="shared" si="11"/>
        <v>#N/A</v>
      </c>
      <c r="H289" s="78" t="e">
        <f>IF(ISBLANK(DataBase_PBs!H54),#N/A,DataBase_PBs!H54)</f>
        <v>#N/A</v>
      </c>
    </row>
    <row r="290" spans="1:8" x14ac:dyDescent="0.35">
      <c r="A290" s="257"/>
      <c r="B290" s="265"/>
      <c r="C290" s="74" t="e">
        <f>IF(ISBLANK(DataBase_PBs!C55),#N/A,DataBase_PBs!C55)</f>
        <v>#N/A</v>
      </c>
      <c r="D290" s="107"/>
      <c r="E290" s="39" t="e">
        <f>IF(ISBLANK(DataBase_PBs!BF55),#N/A,DataBase_PBs!BF55)</f>
        <v>#N/A</v>
      </c>
      <c r="F290" s="39" t="e">
        <f t="shared" si="10"/>
        <v>#N/A</v>
      </c>
      <c r="G290" s="177" t="e">
        <f t="shared" si="11"/>
        <v>#N/A</v>
      </c>
      <c r="H290" s="78" t="e">
        <f>IF(ISBLANK(DataBase_PBs!H55),#N/A,DataBase_PBs!H55)</f>
        <v>#N/A</v>
      </c>
    </row>
    <row r="291" spans="1:8" x14ac:dyDescent="0.35">
      <c r="A291" s="257"/>
      <c r="B291" s="265"/>
      <c r="C291" s="74" t="e">
        <f>IF(ISBLANK(DataBase_PBs!C56),#N/A,DataBase_PBs!C56)</f>
        <v>#N/A</v>
      </c>
      <c r="D291" s="107"/>
      <c r="E291" s="39" t="e">
        <f>IF(ISBLANK(DataBase_PBs!BF56),#N/A,DataBase_PBs!BF56)</f>
        <v>#N/A</v>
      </c>
      <c r="F291" s="39" t="e">
        <f t="shared" si="10"/>
        <v>#N/A</v>
      </c>
      <c r="G291" s="177" t="e">
        <f t="shared" si="11"/>
        <v>#N/A</v>
      </c>
      <c r="H291" s="78" t="e">
        <f>IF(ISBLANK(DataBase_PBs!H56),#N/A,DataBase_PBs!H56)</f>
        <v>#N/A</v>
      </c>
    </row>
    <row r="292" spans="1:8" x14ac:dyDescent="0.35">
      <c r="A292" s="257"/>
      <c r="B292" s="265"/>
      <c r="C292" s="74" t="e">
        <f>IF(ISBLANK(DataBase_PBs!C57),#N/A,DataBase_PBs!C57)</f>
        <v>#N/A</v>
      </c>
      <c r="D292" s="107"/>
      <c r="E292" s="39" t="e">
        <f>IF(ISBLANK(DataBase_PBs!BF57),#N/A,DataBase_PBs!BF57)</f>
        <v>#N/A</v>
      </c>
      <c r="F292" s="39" t="e">
        <f t="shared" si="10"/>
        <v>#N/A</v>
      </c>
      <c r="G292" s="177" t="e">
        <f t="shared" si="11"/>
        <v>#N/A</v>
      </c>
      <c r="H292" s="78" t="e">
        <f>IF(ISBLANK(DataBase_PBs!H57),#N/A,DataBase_PBs!H57)</f>
        <v>#N/A</v>
      </c>
    </row>
    <row r="293" spans="1:8" x14ac:dyDescent="0.35">
      <c r="A293" s="257"/>
      <c r="B293" s="265"/>
      <c r="C293" s="74" t="e">
        <f>IF(ISBLANK(DataBase_PBs!C58),#N/A,DataBase_PBs!C58)</f>
        <v>#N/A</v>
      </c>
      <c r="D293" s="107"/>
      <c r="E293" s="39" t="e">
        <f>IF(ISBLANK(DataBase_PBs!BF58),#N/A,DataBase_PBs!BF58)</f>
        <v>#N/A</v>
      </c>
      <c r="F293" s="39" t="e">
        <f t="shared" si="10"/>
        <v>#N/A</v>
      </c>
      <c r="G293" s="177" t="e">
        <f t="shared" si="11"/>
        <v>#N/A</v>
      </c>
      <c r="H293" s="78" t="e">
        <f>IF(ISBLANK(DataBase_PBs!H58),#N/A,DataBase_PBs!H58)</f>
        <v>#N/A</v>
      </c>
    </row>
    <row r="294" spans="1:8" x14ac:dyDescent="0.35">
      <c r="A294" s="257"/>
      <c r="B294" s="265"/>
      <c r="C294" s="74" t="e">
        <f>IF(ISBLANK(DataBase_PBs!C59),#N/A,DataBase_PBs!C59)</f>
        <v>#N/A</v>
      </c>
      <c r="D294" s="107"/>
      <c r="E294" s="39" t="e">
        <f>IF(ISBLANK(DataBase_PBs!BF59),#N/A,DataBase_PBs!BF59)</f>
        <v>#N/A</v>
      </c>
      <c r="F294" s="39" t="e">
        <f t="shared" si="10"/>
        <v>#N/A</v>
      </c>
      <c r="G294" s="177" t="e">
        <f t="shared" si="11"/>
        <v>#N/A</v>
      </c>
      <c r="H294" s="78" t="e">
        <f>IF(ISBLANK(DataBase_PBs!H59),#N/A,DataBase_PBs!H59)</f>
        <v>#N/A</v>
      </c>
    </row>
    <row r="295" spans="1:8" x14ac:dyDescent="0.35">
      <c r="A295" s="257"/>
      <c r="B295" s="265"/>
      <c r="C295" s="74" t="e">
        <f>IF(ISBLANK(DataBase_PBs!C60),#N/A,DataBase_PBs!C60)</f>
        <v>#N/A</v>
      </c>
      <c r="D295" s="107"/>
      <c r="E295" s="39" t="e">
        <f>IF(ISBLANK(DataBase_PBs!BF60),#N/A,DataBase_PBs!BF60)</f>
        <v>#N/A</v>
      </c>
      <c r="F295" s="39" t="e">
        <f t="shared" si="10"/>
        <v>#N/A</v>
      </c>
      <c r="G295" s="177" t="e">
        <f t="shared" si="11"/>
        <v>#N/A</v>
      </c>
      <c r="H295" s="78" t="e">
        <f>IF(ISBLANK(DataBase_PBs!H60),#N/A,DataBase_PBs!H60)</f>
        <v>#N/A</v>
      </c>
    </row>
    <row r="296" spans="1:8" x14ac:dyDescent="0.35">
      <c r="A296" s="257"/>
      <c r="B296" s="265"/>
      <c r="C296" s="74" t="e">
        <f>IF(ISBLANK(DataBase_PBs!C61),#N/A,DataBase_PBs!C61)</f>
        <v>#N/A</v>
      </c>
      <c r="D296" s="107"/>
      <c r="E296" s="39" t="e">
        <f>IF(ISBLANK(DataBase_PBs!BF61),#N/A,DataBase_PBs!BF61)</f>
        <v>#N/A</v>
      </c>
      <c r="F296" s="39" t="e">
        <f t="shared" si="10"/>
        <v>#N/A</v>
      </c>
      <c r="G296" s="177" t="e">
        <f t="shared" si="11"/>
        <v>#N/A</v>
      </c>
      <c r="H296" s="78" t="e">
        <f>IF(ISBLANK(DataBase_PBs!H61),#N/A,DataBase_PBs!H61)</f>
        <v>#N/A</v>
      </c>
    </row>
    <row r="297" spans="1:8" x14ac:dyDescent="0.35">
      <c r="A297" s="257"/>
      <c r="B297" s="265"/>
      <c r="C297" s="74" t="e">
        <f>IF(ISBLANK(DataBase_PBs!C62),#N/A,DataBase_PBs!C62)</f>
        <v>#N/A</v>
      </c>
      <c r="D297" s="107"/>
      <c r="E297" s="39" t="e">
        <f>IF(ISBLANK(DataBase_PBs!BF62),#N/A,DataBase_PBs!BF62)</f>
        <v>#N/A</v>
      </c>
      <c r="F297" s="39" t="e">
        <f t="shared" si="10"/>
        <v>#N/A</v>
      </c>
      <c r="G297" s="177" t="e">
        <f t="shared" si="11"/>
        <v>#N/A</v>
      </c>
      <c r="H297" s="78" t="e">
        <f>IF(ISBLANK(DataBase_PBs!H62),#N/A,DataBase_PBs!H62)</f>
        <v>#N/A</v>
      </c>
    </row>
    <row r="298" spans="1:8" x14ac:dyDescent="0.35">
      <c r="A298" s="257"/>
      <c r="B298" s="265"/>
      <c r="C298" s="74" t="e">
        <f>IF(ISBLANK(DataBase_PBs!C63),#N/A,DataBase_PBs!C63)</f>
        <v>#N/A</v>
      </c>
      <c r="D298" s="107"/>
      <c r="E298" s="39" t="e">
        <f>IF(ISBLANK(DataBase_PBs!BF63),#N/A,DataBase_PBs!BF63)</f>
        <v>#N/A</v>
      </c>
      <c r="F298" s="39" t="e">
        <f t="shared" si="10"/>
        <v>#N/A</v>
      </c>
      <c r="G298" s="177" t="e">
        <f t="shared" si="11"/>
        <v>#N/A</v>
      </c>
      <c r="H298" s="78" t="e">
        <f>IF(ISBLANK(DataBase_PBs!H63),#N/A,DataBase_PBs!H63)</f>
        <v>#N/A</v>
      </c>
    </row>
    <row r="299" spans="1:8" x14ac:dyDescent="0.35">
      <c r="A299" s="257"/>
      <c r="B299" s="265"/>
      <c r="C299" s="74" t="e">
        <f>IF(ISBLANK(DataBase_PBs!C64),#N/A,DataBase_PBs!C64)</f>
        <v>#N/A</v>
      </c>
      <c r="D299" s="107"/>
      <c r="E299" s="39" t="e">
        <f>IF(ISBLANK(DataBase_PBs!BF64),#N/A,DataBase_PBs!BF64)</f>
        <v>#N/A</v>
      </c>
      <c r="F299" s="39" t="e">
        <f t="shared" si="10"/>
        <v>#N/A</v>
      </c>
      <c r="G299" s="177" t="e">
        <f t="shared" si="11"/>
        <v>#N/A</v>
      </c>
      <c r="H299" s="78" t="e">
        <f>IF(ISBLANK(DataBase_PBs!H64),#N/A,DataBase_PBs!H64)</f>
        <v>#N/A</v>
      </c>
    </row>
    <row r="300" spans="1:8" x14ac:dyDescent="0.35">
      <c r="A300" s="257"/>
      <c r="B300" s="265"/>
      <c r="C300" s="74" t="e">
        <f>IF(ISBLANK(DataBase_PBs!C65),#N/A,DataBase_PBs!C65)</f>
        <v>#N/A</v>
      </c>
      <c r="D300" s="107"/>
      <c r="E300" s="39" t="e">
        <f>IF(ISBLANK(DataBase_PBs!BF65),#N/A,DataBase_PBs!BF65)</f>
        <v>#N/A</v>
      </c>
      <c r="F300" s="39" t="e">
        <f t="shared" si="10"/>
        <v>#N/A</v>
      </c>
      <c r="G300" s="177" t="e">
        <f t="shared" si="11"/>
        <v>#N/A</v>
      </c>
      <c r="H300" s="78" t="e">
        <f>IF(ISBLANK(DataBase_PBs!H65),#N/A,DataBase_PBs!H65)</f>
        <v>#N/A</v>
      </c>
    </row>
    <row r="301" spans="1:8" ht="15" thickBot="1" x14ac:dyDescent="0.4">
      <c r="A301" s="258"/>
      <c r="B301" s="268"/>
      <c r="C301" s="79" t="e">
        <f>IF(ISBLANK(DataBase_PBs!C66),#N/A,DataBase_PBs!C66)</f>
        <v>#N/A</v>
      </c>
      <c r="D301" s="108"/>
      <c r="E301" s="80" t="e">
        <f>IF(ISBLANK(DataBase_PBs!BF66),#N/A,DataBase_PBs!BF66)</f>
        <v>#N/A</v>
      </c>
      <c r="F301" s="80" t="e">
        <f t="shared" si="10"/>
        <v>#N/A</v>
      </c>
      <c r="G301" s="185" t="e">
        <f t="shared" si="11"/>
        <v>#N/A</v>
      </c>
      <c r="H301" s="111" t="e">
        <f>IF(ISBLANK(DataBase_PBs!H66),#N/A,DataBase_PBs!H66)</f>
        <v>#N/A</v>
      </c>
    </row>
    <row r="302" spans="1:8" x14ac:dyDescent="0.35">
      <c r="A302" s="259" t="s">
        <v>366</v>
      </c>
      <c r="B302" s="264" t="s">
        <v>176</v>
      </c>
      <c r="C302" s="179">
        <v>43602.40625</v>
      </c>
      <c r="D302" s="180"/>
      <c r="E302" s="181">
        <v>2.58</v>
      </c>
      <c r="F302" s="181">
        <v>2.58</v>
      </c>
      <c r="G302" s="182">
        <v>0</v>
      </c>
      <c r="H302" s="183">
        <v>2.7</v>
      </c>
    </row>
    <row r="303" spans="1:8" x14ac:dyDescent="0.35">
      <c r="A303" s="257"/>
      <c r="B303" s="265"/>
      <c r="C303" s="74">
        <v>43609.357638888891</v>
      </c>
      <c r="D303" s="107"/>
      <c r="E303" s="39">
        <v>28.97</v>
      </c>
      <c r="F303" s="39">
        <v>26.39</v>
      </c>
      <c r="G303" s="177">
        <f t="shared" si="11"/>
        <v>0.1581818181817814</v>
      </c>
      <c r="H303" s="78">
        <v>4</v>
      </c>
    </row>
    <row r="304" spans="1:8" x14ac:dyDescent="0.35">
      <c r="A304" s="257"/>
      <c r="B304" s="265"/>
      <c r="C304" s="74">
        <v>43616.555555555555</v>
      </c>
      <c r="D304" s="107"/>
      <c r="E304" s="39">
        <v>53</v>
      </c>
      <c r="F304" s="39">
        <v>24.03</v>
      </c>
      <c r="G304" s="177">
        <f t="shared" ref="G304:G367" si="12">F304/((C304-C303)*24)</f>
        <v>0.13910274963825237</v>
      </c>
      <c r="H304" s="78">
        <v>0</v>
      </c>
    </row>
    <row r="305" spans="1:8" x14ac:dyDescent="0.35">
      <c r="A305" s="257"/>
      <c r="B305" s="265"/>
      <c r="C305" s="74">
        <v>43623.555555555555</v>
      </c>
      <c r="D305" s="107"/>
      <c r="E305" s="39">
        <v>61</v>
      </c>
      <c r="F305" s="39">
        <v>8</v>
      </c>
      <c r="G305" s="177">
        <f t="shared" si="12"/>
        <v>4.7619047619047616E-2</v>
      </c>
      <c r="H305" s="78">
        <v>0</v>
      </c>
    </row>
    <row r="306" spans="1:8" x14ac:dyDescent="0.35">
      <c r="A306" s="257"/>
      <c r="B306" s="265"/>
      <c r="C306" s="74">
        <v>43630.555555555555</v>
      </c>
      <c r="D306" s="107"/>
      <c r="E306" s="39">
        <v>62</v>
      </c>
      <c r="F306" s="39">
        <v>1</v>
      </c>
      <c r="G306" s="177">
        <f t="shared" si="12"/>
        <v>5.9523809523809521E-3</v>
      </c>
      <c r="H306" s="78">
        <v>0</v>
      </c>
    </row>
    <row r="307" spans="1:8" x14ac:dyDescent="0.35">
      <c r="A307" s="257"/>
      <c r="B307" s="265"/>
      <c r="C307" s="74">
        <v>43637.638888888891</v>
      </c>
      <c r="D307" s="107"/>
      <c r="E307" s="39">
        <v>82</v>
      </c>
      <c r="F307" s="39">
        <v>20</v>
      </c>
      <c r="G307" s="177">
        <f t="shared" si="12"/>
        <v>0.11764705882348912</v>
      </c>
      <c r="H307" s="78">
        <v>0</v>
      </c>
    </row>
    <row r="308" spans="1:8" x14ac:dyDescent="0.35">
      <c r="A308" s="257"/>
      <c r="B308" s="265"/>
      <c r="C308" s="74">
        <v>43644.638888888891</v>
      </c>
      <c r="D308" s="107"/>
      <c r="E308" s="39">
        <v>113</v>
      </c>
      <c r="F308" s="39">
        <v>31</v>
      </c>
      <c r="G308" s="177">
        <f t="shared" si="12"/>
        <v>0.18452380952380953</v>
      </c>
      <c r="H308" s="78">
        <v>0</v>
      </c>
    </row>
    <row r="309" spans="1:8" x14ac:dyDescent="0.35">
      <c r="A309" s="257"/>
      <c r="B309" s="265"/>
      <c r="C309" s="74">
        <v>43651.638888888891</v>
      </c>
      <c r="D309" s="107"/>
      <c r="E309" s="39">
        <v>138</v>
      </c>
      <c r="F309" s="39">
        <v>25</v>
      </c>
      <c r="G309" s="177">
        <f t="shared" si="12"/>
        <v>0.14880952380952381</v>
      </c>
      <c r="H309" s="78">
        <v>0</v>
      </c>
    </row>
    <row r="310" spans="1:8" x14ac:dyDescent="0.35">
      <c r="A310" s="257"/>
      <c r="B310" s="265"/>
      <c r="C310" s="74">
        <v>43658.505555555559</v>
      </c>
      <c r="D310" s="107"/>
      <c r="E310" s="39">
        <v>149</v>
      </c>
      <c r="F310" s="39">
        <v>11</v>
      </c>
      <c r="G310" s="177">
        <f t="shared" si="12"/>
        <v>6.6747572815515119E-2</v>
      </c>
      <c r="H310" s="78">
        <v>0</v>
      </c>
    </row>
    <row r="311" spans="1:8" x14ac:dyDescent="0.35">
      <c r="A311" s="257"/>
      <c r="B311" s="265"/>
      <c r="C311" s="74">
        <v>43665.520833333336</v>
      </c>
      <c r="D311" s="107"/>
      <c r="E311" s="39">
        <v>159</v>
      </c>
      <c r="F311" s="39">
        <v>10</v>
      </c>
      <c r="G311" s="177">
        <f t="shared" si="12"/>
        <v>5.9394179370431281E-2</v>
      </c>
      <c r="H311" s="78">
        <v>0</v>
      </c>
    </row>
    <row r="312" spans="1:8" x14ac:dyDescent="0.35">
      <c r="A312" s="257"/>
      <c r="B312" s="265"/>
      <c r="C312" s="74">
        <v>43672.521527777775</v>
      </c>
      <c r="D312" s="107"/>
      <c r="E312" s="39">
        <v>184.83</v>
      </c>
      <c r="F312" s="39">
        <v>25.830000000000013</v>
      </c>
      <c r="G312" s="177">
        <f t="shared" si="12"/>
        <v>0.15373474853696165</v>
      </c>
      <c r="H312" s="78">
        <v>0</v>
      </c>
    </row>
    <row r="313" spans="1:8" x14ac:dyDescent="0.35">
      <c r="A313" s="257"/>
      <c r="B313" s="265"/>
      <c r="C313" s="74">
        <v>43679.519444444442</v>
      </c>
      <c r="D313" s="107"/>
      <c r="E313" s="39">
        <v>184.83</v>
      </c>
      <c r="F313" s="39">
        <v>0</v>
      </c>
      <c r="G313" s="177">
        <f t="shared" si="12"/>
        <v>0</v>
      </c>
      <c r="H313" s="78">
        <v>0</v>
      </c>
    </row>
    <row r="314" spans="1:8" x14ac:dyDescent="0.35">
      <c r="A314" s="257"/>
      <c r="B314" s="265"/>
      <c r="C314" s="74">
        <v>43686.430555555555</v>
      </c>
      <c r="D314" s="107"/>
      <c r="E314" s="39">
        <v>184.83</v>
      </c>
      <c r="F314" s="39">
        <v>0</v>
      </c>
      <c r="G314" s="177">
        <f t="shared" si="12"/>
        <v>0</v>
      </c>
      <c r="H314" s="78">
        <v>4</v>
      </c>
    </row>
    <row r="315" spans="1:8" x14ac:dyDescent="0.35">
      <c r="A315" s="257"/>
      <c r="B315" s="265"/>
      <c r="C315" s="74">
        <v>43693.375</v>
      </c>
      <c r="D315" s="107"/>
      <c r="E315" s="39">
        <v>193.51</v>
      </c>
      <c r="F315" s="39">
        <v>8.6799999999999784</v>
      </c>
      <c r="G315" s="177">
        <f t="shared" si="12"/>
        <v>5.2079999999993805E-2</v>
      </c>
      <c r="H315" s="78">
        <v>4</v>
      </c>
    </row>
    <row r="316" spans="1:8" x14ac:dyDescent="0.35">
      <c r="A316" s="257"/>
      <c r="B316" s="265"/>
      <c r="C316" s="74">
        <v>43700.40625</v>
      </c>
      <c r="D316" s="107"/>
      <c r="E316" s="39">
        <v>219.26</v>
      </c>
      <c r="F316" s="39">
        <v>25.75</v>
      </c>
      <c r="G316" s="177">
        <f t="shared" si="12"/>
        <v>0.15259259259259259</v>
      </c>
      <c r="H316" s="78">
        <v>4</v>
      </c>
    </row>
    <row r="317" spans="1:8" x14ac:dyDescent="0.35">
      <c r="A317" s="257"/>
      <c r="B317" s="265"/>
      <c r="C317" s="74">
        <v>43707.333333333336</v>
      </c>
      <c r="D317" s="107"/>
      <c r="E317" s="39">
        <v>245.06</v>
      </c>
      <c r="F317" s="39">
        <v>25.800000000000011</v>
      </c>
      <c r="G317" s="177">
        <f t="shared" si="12"/>
        <v>0.15518796992475775</v>
      </c>
      <c r="H317" s="78">
        <v>3.9</v>
      </c>
    </row>
    <row r="318" spans="1:8" x14ac:dyDescent="0.35">
      <c r="A318" s="257"/>
      <c r="B318" s="265"/>
      <c r="C318" s="74">
        <v>43714.416666666664</v>
      </c>
      <c r="D318" s="107"/>
      <c r="E318" s="39">
        <v>265.67</v>
      </c>
      <c r="F318" s="39">
        <v>20.610000000000014</v>
      </c>
      <c r="G318" s="177">
        <f t="shared" si="12"/>
        <v>0.12123529411773017</v>
      </c>
      <c r="H318" s="78">
        <v>4</v>
      </c>
    </row>
    <row r="319" spans="1:8" x14ac:dyDescent="0.35">
      <c r="A319" s="257"/>
      <c r="B319" s="265"/>
      <c r="C319" s="74">
        <v>43721.333333333336</v>
      </c>
      <c r="D319" s="107"/>
      <c r="E319" s="39">
        <v>296.69</v>
      </c>
      <c r="F319" s="39">
        <v>31.019999999999982</v>
      </c>
      <c r="G319" s="177">
        <f t="shared" si="12"/>
        <v>0.1868674698793869</v>
      </c>
      <c r="H319" s="78">
        <v>4</v>
      </c>
    </row>
    <row r="320" spans="1:8" x14ac:dyDescent="0.35">
      <c r="A320" s="257"/>
      <c r="B320" s="265"/>
      <c r="C320" s="74">
        <v>43727.541666666664</v>
      </c>
      <c r="D320" s="107"/>
      <c r="E320" s="39">
        <v>324.58</v>
      </c>
      <c r="F320" s="39">
        <v>27.889999999999986</v>
      </c>
      <c r="G320" s="177">
        <f t="shared" si="12"/>
        <v>0.18718120805383742</v>
      </c>
      <c r="H320" s="78">
        <v>5</v>
      </c>
    </row>
    <row r="321" spans="1:8" x14ac:dyDescent="0.35">
      <c r="A321" s="257"/>
      <c r="B321" s="265"/>
      <c r="C321" s="74">
        <v>43735</v>
      </c>
      <c r="D321" s="107"/>
      <c r="E321" s="39">
        <v>346.64</v>
      </c>
      <c r="F321" s="39">
        <v>22.060000000000002</v>
      </c>
      <c r="G321" s="177">
        <f t="shared" si="12"/>
        <v>0.12324022346364709</v>
      </c>
      <c r="H321" s="78">
        <v>4</v>
      </c>
    </row>
    <row r="322" spans="1:8" x14ac:dyDescent="0.35">
      <c r="A322" s="257"/>
      <c r="B322" s="265"/>
      <c r="C322" s="74">
        <v>43741</v>
      </c>
      <c r="D322" s="107"/>
      <c r="E322" s="39">
        <v>363.06</v>
      </c>
      <c r="F322" s="39">
        <v>16.420000000000016</v>
      </c>
      <c r="G322" s="177">
        <f t="shared" si="12"/>
        <v>0.11402777777777789</v>
      </c>
      <c r="H322" s="78">
        <v>4</v>
      </c>
    </row>
    <row r="323" spans="1:8" x14ac:dyDescent="0.35">
      <c r="A323" s="257"/>
      <c r="B323" s="265"/>
      <c r="C323" s="74">
        <v>43748</v>
      </c>
      <c r="D323" s="107"/>
      <c r="E323" s="39">
        <v>398.41</v>
      </c>
      <c r="F323" s="39">
        <v>35.350000000000023</v>
      </c>
      <c r="G323" s="177">
        <f t="shared" si="12"/>
        <v>0.21041666666666681</v>
      </c>
      <c r="H323" s="78">
        <v>4</v>
      </c>
    </row>
    <row r="324" spans="1:8" x14ac:dyDescent="0.35">
      <c r="A324" s="257"/>
      <c r="B324" s="265"/>
      <c r="C324" s="74">
        <v>43755.361111111109</v>
      </c>
      <c r="D324" s="107"/>
      <c r="E324" s="39">
        <v>415.28</v>
      </c>
      <c r="F324" s="39">
        <v>16.869999999999948</v>
      </c>
      <c r="G324" s="177">
        <f t="shared" si="12"/>
        <v>9.5490566037756533E-2</v>
      </c>
      <c r="H324" s="78">
        <v>4</v>
      </c>
    </row>
    <row r="325" spans="1:8" x14ac:dyDescent="0.35">
      <c r="A325" s="257"/>
      <c r="B325" s="265"/>
      <c r="C325" s="74">
        <v>43762.434027777781</v>
      </c>
      <c r="D325" s="107"/>
      <c r="E325" s="39">
        <v>441.81</v>
      </c>
      <c r="F325" s="39">
        <v>26.53000000000003</v>
      </c>
      <c r="G325" s="177">
        <f t="shared" si="12"/>
        <v>0.15628865979370743</v>
      </c>
      <c r="H325" s="78">
        <v>4.4000000000000004</v>
      </c>
    </row>
    <row r="326" spans="1:8" x14ac:dyDescent="0.35">
      <c r="A326" s="257"/>
      <c r="B326" s="265"/>
      <c r="C326" s="74">
        <v>43769.386111111111</v>
      </c>
      <c r="D326" s="107"/>
      <c r="E326" s="39">
        <v>470.12</v>
      </c>
      <c r="F326" s="39">
        <v>28.310000000000002</v>
      </c>
      <c r="G326" s="177">
        <f t="shared" si="12"/>
        <v>0.16967335930484764</v>
      </c>
      <c r="H326" s="78">
        <v>4.4000000000000004</v>
      </c>
    </row>
    <row r="327" spans="1:8" x14ac:dyDescent="0.35">
      <c r="A327" s="257"/>
      <c r="B327" s="265"/>
      <c r="C327" s="74">
        <v>43774.652777777781</v>
      </c>
      <c r="D327" s="107"/>
      <c r="E327" s="39">
        <v>485.97</v>
      </c>
      <c r="F327" s="39">
        <v>15.850000000000023</v>
      </c>
      <c r="G327" s="177">
        <f t="shared" si="12"/>
        <v>0.12539556962017251</v>
      </c>
      <c r="H327" s="78">
        <v>4</v>
      </c>
    </row>
    <row r="328" spans="1:8" x14ac:dyDescent="0.35">
      <c r="A328" s="257"/>
      <c r="B328" s="265"/>
      <c r="C328" s="74">
        <v>43782.583333333336</v>
      </c>
      <c r="D328" s="107"/>
      <c r="E328" s="39">
        <v>498.05</v>
      </c>
      <c r="F328" s="39">
        <v>12.079999999999984</v>
      </c>
      <c r="G328" s="177">
        <f t="shared" si="12"/>
        <v>6.3467600700531784E-2</v>
      </c>
      <c r="H328" s="78">
        <v>4</v>
      </c>
    </row>
    <row r="329" spans="1:8" x14ac:dyDescent="0.35">
      <c r="A329" s="257"/>
      <c r="B329" s="265"/>
      <c r="C329" s="74">
        <v>43791.406944444447</v>
      </c>
      <c r="D329" s="107"/>
      <c r="E329" s="39">
        <v>517.55999999999995</v>
      </c>
      <c r="F329" s="39">
        <v>19.509999999999934</v>
      </c>
      <c r="G329" s="177">
        <f t="shared" si="12"/>
        <v>9.2129702502755983E-2</v>
      </c>
      <c r="H329" s="78">
        <v>4.2</v>
      </c>
    </row>
    <row r="330" spans="1:8" x14ac:dyDescent="0.35">
      <c r="A330" s="257"/>
      <c r="B330" s="265"/>
      <c r="C330" s="74">
        <v>43811.465277777781</v>
      </c>
      <c r="D330" s="107"/>
      <c r="E330" s="39">
        <v>518.05999999999995</v>
      </c>
      <c r="F330" s="39">
        <v>0.5</v>
      </c>
      <c r="G330" s="177">
        <f t="shared" si="12"/>
        <v>1.0386373078520479E-3</v>
      </c>
      <c r="H330" s="78">
        <v>4.4000000000000004</v>
      </c>
    </row>
    <row r="331" spans="1:8" x14ac:dyDescent="0.35">
      <c r="A331" s="257"/>
      <c r="B331" s="265"/>
      <c r="C331" s="74">
        <v>43818.628472222219</v>
      </c>
      <c r="D331" s="107"/>
      <c r="E331" s="39">
        <v>518.41999999999996</v>
      </c>
      <c r="F331" s="39">
        <v>0.36000000000001364</v>
      </c>
      <c r="G331" s="177">
        <f t="shared" si="12"/>
        <v>2.0940378090179663E-3</v>
      </c>
      <c r="H331" s="78">
        <v>4</v>
      </c>
    </row>
    <row r="332" spans="1:8" x14ac:dyDescent="0.35">
      <c r="A332" s="257"/>
      <c r="B332" s="265"/>
      <c r="C332" s="74">
        <v>43826.333333333336</v>
      </c>
      <c r="D332" s="107"/>
      <c r="E332" s="39">
        <v>518.44000000000005</v>
      </c>
      <c r="F332" s="39">
        <v>2.0000000000095497E-2</v>
      </c>
      <c r="G332" s="177">
        <f t="shared" si="12"/>
        <v>1.081568274001666E-4</v>
      </c>
      <c r="H332" s="78">
        <v>4</v>
      </c>
    </row>
    <row r="333" spans="1:8" x14ac:dyDescent="0.35">
      <c r="A333" s="257"/>
      <c r="B333" s="265"/>
      <c r="C333" s="74">
        <v>43833.583333333336</v>
      </c>
      <c r="D333" s="107"/>
      <c r="E333" s="39">
        <v>545.02</v>
      </c>
      <c r="F333" s="39">
        <v>26.579999999999927</v>
      </c>
      <c r="G333" s="177">
        <f t="shared" si="12"/>
        <v>0.15275862068965476</v>
      </c>
      <c r="H333" s="78">
        <v>3.4</v>
      </c>
    </row>
    <row r="334" spans="1:8" x14ac:dyDescent="0.35">
      <c r="A334" s="257"/>
      <c r="B334" s="265"/>
      <c r="C334" s="74">
        <v>43853</v>
      </c>
      <c r="D334" s="107"/>
      <c r="E334" s="39">
        <v>600.88</v>
      </c>
      <c r="F334" s="39">
        <v>55.860000000000014</v>
      </c>
      <c r="G334" s="177">
        <f t="shared" si="12"/>
        <v>0.11987124463520814</v>
      </c>
      <c r="H334" s="78">
        <v>4</v>
      </c>
    </row>
    <row r="335" spans="1:8" x14ac:dyDescent="0.35">
      <c r="A335" s="257"/>
      <c r="B335" s="265"/>
      <c r="C335" s="74">
        <f>IF(ISBLANK(DataBase_PBs!C3),#N/A,DataBase_PBs!C3)</f>
        <v>43860.595810185201</v>
      </c>
      <c r="D335" s="107"/>
      <c r="E335" s="39">
        <f>IF(ISBLANK(DataBase_PBs!BG3),#N/A,DataBase_PBs!BG3)</f>
        <v>618.13</v>
      </c>
      <c r="F335" s="39">
        <f>E335-E334</f>
        <v>17.25</v>
      </c>
      <c r="G335" s="177">
        <f t="shared" si="12"/>
        <v>9.4624534114917377E-2</v>
      </c>
      <c r="H335" s="78">
        <f>IF(ISBLANK(DataBase_PBs!I3),#N/A,DataBase_PBs!I3)</f>
        <v>4</v>
      </c>
    </row>
    <row r="336" spans="1:8" x14ac:dyDescent="0.35">
      <c r="A336" s="257"/>
      <c r="B336" s="265"/>
      <c r="C336" s="74">
        <f>IF(ISBLANK(DataBase_PBs!C4),#N/A,DataBase_PBs!C4)</f>
        <v>43867.627719907403</v>
      </c>
      <c r="D336" s="107"/>
      <c r="E336" s="39">
        <f>IF(ISBLANK(DataBase_PBs!BG4),#N/A,DataBase_PBs!BG4)</f>
        <v>635.44000000000005</v>
      </c>
      <c r="F336" s="39">
        <f t="shared" ref="F336:F398" si="13">E336-E335</f>
        <v>17.310000000000059</v>
      </c>
      <c r="G336" s="177">
        <f t="shared" si="12"/>
        <v>0.10256815409941955</v>
      </c>
      <c r="H336" s="78">
        <f>IF(ISBLANK(DataBase_PBs!I4),#N/A,DataBase_PBs!I4)</f>
        <v>3.2</v>
      </c>
    </row>
    <row r="337" spans="1:8" x14ac:dyDescent="0.35">
      <c r="A337" s="257"/>
      <c r="B337" s="265"/>
      <c r="C337" s="74">
        <f>IF(ISBLANK(DataBase_PBs!C5),#N/A,DataBase_PBs!C5)</f>
        <v>43875.484027777798</v>
      </c>
      <c r="D337" s="107"/>
      <c r="E337" s="39">
        <f>IF(ISBLANK(DataBase_PBs!BG5),#N/A,DataBase_PBs!BG5)</f>
        <v>683.87</v>
      </c>
      <c r="F337" s="39">
        <f t="shared" si="13"/>
        <v>48.42999999999995</v>
      </c>
      <c r="G337" s="177">
        <f t="shared" si="12"/>
        <v>0.2568530536170382</v>
      </c>
      <c r="H337" s="78">
        <f>IF(ISBLANK(DataBase_PBs!I5),#N/A,DataBase_PBs!I5)</f>
        <v>4.2</v>
      </c>
    </row>
    <row r="338" spans="1:8" x14ac:dyDescent="0.35">
      <c r="A338" s="257"/>
      <c r="B338" s="265"/>
      <c r="C338" s="74">
        <f>IF(ISBLANK(DataBase_PBs!C6),#N/A,DataBase_PBs!C6)</f>
        <v>43881.625196759298</v>
      </c>
      <c r="D338" s="107"/>
      <c r="E338" s="39">
        <f>IF(ISBLANK(DataBase_PBs!BG6),#N/A,DataBase_PBs!BG6)</f>
        <v>713.63</v>
      </c>
      <c r="F338" s="39">
        <f t="shared" si="13"/>
        <v>29.759999999999991</v>
      </c>
      <c r="G338" s="177">
        <f t="shared" si="12"/>
        <v>0.20191595504626966</v>
      </c>
      <c r="H338" s="78">
        <f>IF(ISBLANK(DataBase_PBs!I6),#N/A,DataBase_PBs!I6)</f>
        <v>3.8</v>
      </c>
    </row>
    <row r="339" spans="1:8" x14ac:dyDescent="0.35">
      <c r="A339" s="257"/>
      <c r="B339" s="265"/>
      <c r="C339" s="74">
        <f>IF(ISBLANK(DataBase_PBs!C7),#N/A,DataBase_PBs!C7)</f>
        <v>43903.637962963003</v>
      </c>
      <c r="D339" s="107"/>
      <c r="E339" s="39">
        <f>IF(ISBLANK(DataBase_PBs!BG7),#N/A,DataBase_PBs!BG7)</f>
        <v>833.65</v>
      </c>
      <c r="F339" s="39">
        <f t="shared" si="13"/>
        <v>120.01999999999998</v>
      </c>
      <c r="G339" s="177">
        <f t="shared" si="12"/>
        <v>0.22717877830782018</v>
      </c>
      <c r="H339" s="78">
        <f>IF(ISBLANK(DataBase_PBs!I7),#N/A,DataBase_PBs!I7)</f>
        <v>3.4</v>
      </c>
    </row>
    <row r="340" spans="1:8" x14ac:dyDescent="0.35">
      <c r="A340" s="257"/>
      <c r="B340" s="265"/>
      <c r="C340" s="74">
        <f>IF(ISBLANK(DataBase_PBs!C8),#N/A,DataBase_PBs!C8)</f>
        <v>43929.826921296299</v>
      </c>
      <c r="D340" s="107"/>
      <c r="E340" s="39">
        <f>IF(ISBLANK(DataBase_PBs!BG8),#N/A,DataBase_PBs!BG8)</f>
        <v>930.56</v>
      </c>
      <c r="F340" s="39">
        <f t="shared" si="13"/>
        <v>96.909999999999968</v>
      </c>
      <c r="G340" s="177">
        <f t="shared" si="12"/>
        <v>0.15418393566012797</v>
      </c>
      <c r="H340" s="78">
        <f>IF(ISBLANK(DataBase_PBs!I8),#N/A,DataBase_PBs!I8)</f>
        <v>4.9000000000000004</v>
      </c>
    </row>
    <row r="341" spans="1:8" x14ac:dyDescent="0.35">
      <c r="A341" s="257"/>
      <c r="B341" s="265"/>
      <c r="C341" s="74">
        <f>IF(ISBLANK(DataBase_PBs!C9),#N/A,DataBase_PBs!C9)</f>
        <v>43965.417511574102</v>
      </c>
      <c r="D341" s="107"/>
      <c r="E341" s="39">
        <f>IF(ISBLANK(DataBase_PBs!BG9),#N/A,DataBase_PBs!BG9)</f>
        <v>1053.49</v>
      </c>
      <c r="F341" s="39">
        <f t="shared" si="13"/>
        <v>122.93000000000006</v>
      </c>
      <c r="G341" s="177">
        <f t="shared" si="12"/>
        <v>0.14391678512080869</v>
      </c>
      <c r="H341" s="78">
        <f>IF(ISBLANK(DataBase_PBs!I9),#N/A,DataBase_PBs!I9)</f>
        <v>4.2</v>
      </c>
    </row>
    <row r="342" spans="1:8" x14ac:dyDescent="0.35">
      <c r="A342" s="257"/>
      <c r="B342" s="265"/>
      <c r="C342" s="74">
        <f>IF(ISBLANK(DataBase_PBs!C10),#N/A,DataBase_PBs!C10)</f>
        <v>43972.432581018496</v>
      </c>
      <c r="D342" s="107"/>
      <c r="E342" s="39">
        <f>IF(ISBLANK(DataBase_PBs!BG10),#N/A,DataBase_PBs!BG10)</f>
        <v>1078.33</v>
      </c>
      <c r="F342" s="39">
        <f t="shared" si="13"/>
        <v>24.839999999999918</v>
      </c>
      <c r="G342" s="177">
        <f t="shared" si="12"/>
        <v>0.14753952305162321</v>
      </c>
      <c r="H342" s="78">
        <f>IF(ISBLANK(DataBase_PBs!I10),#N/A,DataBase_PBs!I10)</f>
        <v>4.5999999999999996</v>
      </c>
    </row>
    <row r="343" spans="1:8" x14ac:dyDescent="0.35">
      <c r="A343" s="257"/>
      <c r="B343" s="265"/>
      <c r="C343" s="74">
        <f>IF(ISBLANK(DataBase_PBs!C11),#N/A,DataBase_PBs!C11)</f>
        <v>44001.467812499999</v>
      </c>
      <c r="D343" s="107"/>
      <c r="E343" s="39">
        <f>IF(ISBLANK(DataBase_PBs!BG11),#N/A,DataBase_PBs!BG11)</f>
        <v>1120.56</v>
      </c>
      <c r="F343" s="39">
        <f t="shared" si="13"/>
        <v>42.230000000000018</v>
      </c>
      <c r="G343" s="177">
        <f t="shared" si="12"/>
        <v>6.0601663687589367E-2</v>
      </c>
      <c r="H343" s="78">
        <f>IF(ISBLANK(DataBase_PBs!I11),#N/A,DataBase_PBs!I11)</f>
        <v>0</v>
      </c>
    </row>
    <row r="344" spans="1:8" x14ac:dyDescent="0.35">
      <c r="A344" s="257"/>
      <c r="B344" s="265"/>
      <c r="C344" s="74">
        <f>IF(ISBLANK(DataBase_PBs!C12),#N/A,DataBase_PBs!C12)</f>
        <v>44008.489027777803</v>
      </c>
      <c r="D344" s="107"/>
      <c r="E344" s="39">
        <f>IF(ISBLANK(DataBase_PBs!BG12),#N/A,DataBase_PBs!BG12)</f>
        <v>1138.97</v>
      </c>
      <c r="F344" s="39">
        <f t="shared" si="13"/>
        <v>18.410000000000082</v>
      </c>
      <c r="G344" s="177">
        <f t="shared" si="12"/>
        <v>0.10925221674348863</v>
      </c>
      <c r="H344" s="78">
        <f>IF(ISBLANK(DataBase_PBs!I12),#N/A,DataBase_PBs!I12)</f>
        <v>6</v>
      </c>
    </row>
    <row r="345" spans="1:8" x14ac:dyDescent="0.35">
      <c r="A345" s="257"/>
      <c r="B345" s="265"/>
      <c r="C345" s="74">
        <f>IF(ISBLANK(DataBase_PBs!C13),#N/A,DataBase_PBs!C13)</f>
        <v>44022.402557870402</v>
      </c>
      <c r="D345" s="107"/>
      <c r="E345" s="39">
        <f>IF(ISBLANK(DataBase_PBs!BG13),#N/A,DataBase_PBs!BG13)</f>
        <v>1179.3399999999999</v>
      </c>
      <c r="F345" s="39">
        <f t="shared" si="13"/>
        <v>40.369999999999891</v>
      </c>
      <c r="G345" s="177">
        <f t="shared" si="12"/>
        <v>0.12089551121379785</v>
      </c>
      <c r="H345" s="78">
        <f>IF(ISBLANK(DataBase_PBs!I13),#N/A,DataBase_PBs!I13)</f>
        <v>5.4</v>
      </c>
    </row>
    <row r="346" spans="1:8" x14ac:dyDescent="0.35">
      <c r="A346" s="257"/>
      <c r="B346" s="265"/>
      <c r="C346" s="74">
        <f>IF(ISBLANK(DataBase_PBs!C14),#N/A,DataBase_PBs!C14)</f>
        <v>44029.3745486111</v>
      </c>
      <c r="D346" s="107"/>
      <c r="E346" s="39">
        <f>IF(ISBLANK(DataBase_PBs!BG14),#N/A,DataBase_PBs!BG14)</f>
        <v>1200.47</v>
      </c>
      <c r="F346" s="39">
        <f t="shared" si="13"/>
        <v>21.130000000000109</v>
      </c>
      <c r="G346" s="177">
        <f t="shared" si="12"/>
        <v>0.12627909293214795</v>
      </c>
      <c r="H346" s="78">
        <f>IF(ISBLANK(DataBase_PBs!I14),#N/A,DataBase_PBs!I14)</f>
        <v>6</v>
      </c>
    </row>
    <row r="347" spans="1:8" x14ac:dyDescent="0.35">
      <c r="A347" s="257"/>
      <c r="B347" s="265"/>
      <c r="C347" s="74">
        <f>IF(ISBLANK(DataBase_PBs!C15),#N/A,DataBase_PBs!C15)</f>
        <v>44040.462905092601</v>
      </c>
      <c r="D347" s="107"/>
      <c r="E347" s="39">
        <f>IF(ISBLANK(DataBase_PBs!BG15),#N/A,DataBase_PBs!BG15)</f>
        <v>1235.43</v>
      </c>
      <c r="F347" s="39">
        <f t="shared" si="13"/>
        <v>34.960000000000036</v>
      </c>
      <c r="G347" s="177">
        <f t="shared" si="12"/>
        <v>0.1313690328315861</v>
      </c>
      <c r="H347" s="78">
        <f>IF(ISBLANK(DataBase_PBs!I15),#N/A,DataBase_PBs!I15)</f>
        <v>6</v>
      </c>
    </row>
    <row r="348" spans="1:8" x14ac:dyDescent="0.35">
      <c r="A348" s="257"/>
      <c r="B348" s="265"/>
      <c r="C348" s="74">
        <f>IF(ISBLANK(DataBase_PBs!C16),#N/A,DataBase_PBs!C16)</f>
        <v>44047.398090277798</v>
      </c>
      <c r="D348" s="107"/>
      <c r="E348" s="39">
        <f>IF(ISBLANK(DataBase_PBs!BG16),#N/A,DataBase_PBs!BG16)</f>
        <v>1251.92</v>
      </c>
      <c r="F348" s="39">
        <f t="shared" si="13"/>
        <v>16.490000000000009</v>
      </c>
      <c r="G348" s="177">
        <f t="shared" si="12"/>
        <v>9.9072096128001566E-2</v>
      </c>
      <c r="H348" s="78">
        <f>IF(ISBLANK(DataBase_PBs!I16),#N/A,DataBase_PBs!I16)</f>
        <v>5.8</v>
      </c>
    </row>
    <row r="349" spans="1:8" x14ac:dyDescent="0.35">
      <c r="A349" s="257"/>
      <c r="B349" s="265"/>
      <c r="C349" s="74">
        <f>IF(ISBLANK(DataBase_PBs!C17),#N/A,DataBase_PBs!C17)</f>
        <v>44050.4674421296</v>
      </c>
      <c r="D349" s="107"/>
      <c r="E349" s="39">
        <f>IF(ISBLANK(DataBase_PBs!BG17),#N/A,DataBase_PBs!BG17)</f>
        <v>1258.3800000000001</v>
      </c>
      <c r="F349" s="39">
        <f t="shared" si="13"/>
        <v>6.4600000000000364</v>
      </c>
      <c r="G349" s="177">
        <f t="shared" si="12"/>
        <v>8.7694953092018302E-2</v>
      </c>
      <c r="H349" s="78">
        <f>IF(ISBLANK(DataBase_PBs!I17),#N/A,DataBase_PBs!I17)</f>
        <v>4</v>
      </c>
    </row>
    <row r="350" spans="1:8" x14ac:dyDescent="0.35">
      <c r="A350" s="257"/>
      <c r="B350" s="265"/>
      <c r="C350" s="74">
        <f>IF(ISBLANK(DataBase_PBs!C18),#N/A,DataBase_PBs!C18)</f>
        <v>44056.465069444399</v>
      </c>
      <c r="D350" s="107"/>
      <c r="E350" s="39">
        <f>IF(ISBLANK(DataBase_PBs!BG18),#N/A,DataBase_PBs!BG18)</f>
        <v>1269.97</v>
      </c>
      <c r="F350" s="39">
        <f t="shared" si="13"/>
        <v>11.589999999999918</v>
      </c>
      <c r="G350" s="177">
        <f t="shared" si="12"/>
        <v>8.05179517365327E-2</v>
      </c>
      <c r="H350" s="78">
        <f>IF(ISBLANK(DataBase_PBs!I18),#N/A,DataBase_PBs!I18)</f>
        <v>3</v>
      </c>
    </row>
    <row r="351" spans="1:8" x14ac:dyDescent="0.35">
      <c r="A351" s="257"/>
      <c r="B351" s="265"/>
      <c r="C351" s="74">
        <f>IF(ISBLANK(DataBase_PBs!C19),#N/A,DataBase_PBs!C19)</f>
        <v>44063.603761574101</v>
      </c>
      <c r="D351" s="107"/>
      <c r="E351" s="39">
        <f>IF(ISBLANK(DataBase_PBs!BG19),#N/A,DataBase_PBs!BG19)</f>
        <v>1281.8900000000001</v>
      </c>
      <c r="F351" s="39">
        <f t="shared" si="13"/>
        <v>11.920000000000073</v>
      </c>
      <c r="G351" s="177">
        <f t="shared" si="12"/>
        <v>6.9573902003731022E-2</v>
      </c>
      <c r="H351" s="78">
        <f>IF(ISBLANK(DataBase_PBs!I19),#N/A,DataBase_PBs!I19)</f>
        <v>4</v>
      </c>
    </row>
    <row r="352" spans="1:8" x14ac:dyDescent="0.35">
      <c r="A352" s="257"/>
      <c r="B352" s="265"/>
      <c r="C352" s="74">
        <f>IF(ISBLANK(DataBase_PBs!C20),#N/A,DataBase_PBs!C20)</f>
        <v>44071.447164351797</v>
      </c>
      <c r="D352" s="107"/>
      <c r="E352" s="39">
        <f>IF(ISBLANK(DataBase_PBs!BG20),#N/A,DataBase_PBs!BG20)</f>
        <v>1298.81</v>
      </c>
      <c r="F352" s="39">
        <f t="shared" si="13"/>
        <v>16.919999999999845</v>
      </c>
      <c r="G352" s="177">
        <f t="shared" si="12"/>
        <v>8.9884457037540083E-2</v>
      </c>
      <c r="H352" s="78">
        <f>IF(ISBLANK(DataBase_PBs!I20),#N/A,DataBase_PBs!I20)</f>
        <v>4.4000000000000004</v>
      </c>
    </row>
    <row r="353" spans="1:8" x14ac:dyDescent="0.35">
      <c r="A353" s="257"/>
      <c r="B353" s="265"/>
      <c r="C353" s="74">
        <f>IF(ISBLANK(DataBase_PBs!C21),#N/A,DataBase_PBs!C21)</f>
        <v>44078.492557870399</v>
      </c>
      <c r="D353" s="107"/>
      <c r="E353" s="39">
        <f>IF(ISBLANK(DataBase_PBs!BG21),#N/A,DataBase_PBs!BG21)</f>
        <v>1316.99</v>
      </c>
      <c r="F353" s="39">
        <f t="shared" si="13"/>
        <v>18.180000000000064</v>
      </c>
      <c r="G353" s="177">
        <f t="shared" si="12"/>
        <v>0.10751706033169411</v>
      </c>
      <c r="H353" s="78">
        <f>IF(ISBLANK(DataBase_PBs!I21),#N/A,DataBase_PBs!I21)</f>
        <v>5</v>
      </c>
    </row>
    <row r="354" spans="1:8" x14ac:dyDescent="0.35">
      <c r="A354" s="257"/>
      <c r="B354" s="265"/>
      <c r="C354" s="74">
        <f>IF(ISBLANK(DataBase_PBs!C22),#N/A,DataBase_PBs!C22)</f>
        <v>44085.409629629597</v>
      </c>
      <c r="D354" s="107"/>
      <c r="E354" s="39">
        <f>IF(ISBLANK(DataBase_PBs!BG22),#N/A,DataBase_PBs!BG22)</f>
        <v>1333.04</v>
      </c>
      <c r="F354" s="39">
        <f t="shared" si="13"/>
        <v>16.049999999999955</v>
      </c>
      <c r="G354" s="177">
        <f t="shared" si="12"/>
        <v>9.6681084609344201E-2</v>
      </c>
      <c r="H354" s="78">
        <f>IF(ISBLANK(DataBase_PBs!I22),#N/A,DataBase_PBs!I22)</f>
        <v>4.2</v>
      </c>
    </row>
    <row r="355" spans="1:8" x14ac:dyDescent="0.35">
      <c r="A355" s="257"/>
      <c r="B355" s="265"/>
      <c r="C355" s="74">
        <f>IF(ISBLANK(DataBase_PBs!C23),#N/A,DataBase_PBs!C23)</f>
        <v>44092.462303240703</v>
      </c>
      <c r="D355" s="107"/>
      <c r="E355" s="39">
        <f>IF(ISBLANK(DataBase_PBs!BG23),#N/A,DataBase_PBs!BG23)</f>
        <v>1354.77</v>
      </c>
      <c r="F355" s="39">
        <f t="shared" si="13"/>
        <v>21.730000000000018</v>
      </c>
      <c r="G355" s="177">
        <f t="shared" si="12"/>
        <v>0.12837921001205665</v>
      </c>
      <c r="H355" s="78">
        <f>IF(ISBLANK(DataBase_PBs!I23),#N/A,DataBase_PBs!I23)</f>
        <v>4.2</v>
      </c>
    </row>
    <row r="356" spans="1:8" x14ac:dyDescent="0.35">
      <c r="A356" s="257"/>
      <c r="B356" s="265"/>
      <c r="C356" s="74">
        <f>IF(ISBLANK(DataBase_PBs!C24),#N/A,DataBase_PBs!C24)</f>
        <v>44099.481643518498</v>
      </c>
      <c r="D356" s="107"/>
      <c r="E356" s="39">
        <f>IF(ISBLANK(DataBase_PBs!BG24),#N/A,DataBase_PBs!BG24)</f>
        <v>1368.63</v>
      </c>
      <c r="F356" s="39">
        <f t="shared" si="13"/>
        <v>13.860000000000127</v>
      </c>
      <c r="G356" s="177">
        <f t="shared" si="12"/>
        <v>8.2272689048409842E-2</v>
      </c>
      <c r="H356" s="78">
        <f>IF(ISBLANK(DataBase_PBs!I24),#N/A,DataBase_PBs!I24)</f>
        <v>4.3</v>
      </c>
    </row>
    <row r="357" spans="1:8" x14ac:dyDescent="0.35">
      <c r="A357" s="257"/>
      <c r="B357" s="265"/>
      <c r="C357" s="74">
        <f>IF(ISBLANK(DataBase_PBs!C25),#N/A,DataBase_PBs!C25)</f>
        <v>44106.459421296298</v>
      </c>
      <c r="D357" s="107"/>
      <c r="E357" s="39">
        <f>IF(ISBLANK(DataBase_PBs!BG25),#N/A,DataBase_PBs!BG25)</f>
        <v>1386.97</v>
      </c>
      <c r="F357" s="39">
        <f t="shared" si="13"/>
        <v>18.339999999999918</v>
      </c>
      <c r="G357" s="177">
        <f t="shared" si="12"/>
        <v>0.10951433120984294</v>
      </c>
      <c r="H357" s="78">
        <f>IF(ISBLANK(DataBase_PBs!I25),#N/A,DataBase_PBs!I25)</f>
        <v>4.5999999999999996</v>
      </c>
    </row>
    <row r="358" spans="1:8" x14ac:dyDescent="0.35">
      <c r="A358" s="257"/>
      <c r="B358" s="265"/>
      <c r="C358" s="74">
        <f>IF(ISBLANK(DataBase_PBs!C26),#N/A,DataBase_PBs!C26)</f>
        <v>44120.498344907399</v>
      </c>
      <c r="D358" s="107"/>
      <c r="E358" s="39">
        <f>IF(ISBLANK(DataBase_PBs!BG26),#N/A,DataBase_PBs!BG26)</f>
        <v>1425.76</v>
      </c>
      <c r="F358" s="39">
        <f t="shared" si="13"/>
        <v>38.789999999999964</v>
      </c>
      <c r="G358" s="177">
        <f t="shared" si="12"/>
        <v>0.11512634762981698</v>
      </c>
      <c r="H358" s="78">
        <f>IF(ISBLANK(DataBase_PBs!I26),#N/A,DataBase_PBs!I26)</f>
        <v>6.4</v>
      </c>
    </row>
    <row r="359" spans="1:8" x14ac:dyDescent="0.35">
      <c r="A359" s="257"/>
      <c r="B359" s="265"/>
      <c r="C359" s="74">
        <f>IF(ISBLANK(DataBase_PBs!C27),#N/A,DataBase_PBs!C27)</f>
        <v>44127.491226851896</v>
      </c>
      <c r="D359" s="107"/>
      <c r="E359" s="39">
        <f>IF(ISBLANK(DataBase_PBs!BG27),#N/A,DataBase_PBs!BG27)</f>
        <v>1445.38</v>
      </c>
      <c r="F359" s="39">
        <f t="shared" si="13"/>
        <v>19.620000000000118</v>
      </c>
      <c r="G359" s="177">
        <f t="shared" si="12"/>
        <v>0.1169045904805037</v>
      </c>
      <c r="H359" s="78">
        <f>IF(ISBLANK(DataBase_PBs!I27),#N/A,DataBase_PBs!I27)</f>
        <v>6</v>
      </c>
    </row>
    <row r="360" spans="1:8" x14ac:dyDescent="0.35">
      <c r="A360" s="257"/>
      <c r="B360" s="265"/>
      <c r="C360" s="74">
        <f>IF(ISBLANK(DataBase_PBs!C28),#N/A,DataBase_PBs!C28)</f>
        <v>44132.59375</v>
      </c>
      <c r="D360" s="107"/>
      <c r="E360" s="39">
        <f>IF(ISBLANK(DataBase_PBs!BG28),#N/A,DataBase_PBs!BG28)</f>
        <v>1460.65</v>
      </c>
      <c r="F360" s="39">
        <f t="shared" si="13"/>
        <v>15.269999999999982</v>
      </c>
      <c r="G360" s="177">
        <f t="shared" si="12"/>
        <v>0.1246932118743018</v>
      </c>
      <c r="H360" s="78">
        <f>IF(ISBLANK(DataBase_PBs!I28),#N/A,DataBase_PBs!I28)</f>
        <v>6.6</v>
      </c>
    </row>
    <row r="361" spans="1:8" x14ac:dyDescent="0.35">
      <c r="A361" s="257"/>
      <c r="B361" s="265"/>
      <c r="C361" s="74">
        <f>IF(ISBLANK(DataBase_PBs!C29),#N/A,DataBase_PBs!C29)</f>
        <v>44141.599421296298</v>
      </c>
      <c r="D361" s="107"/>
      <c r="E361" s="39">
        <f>IF(ISBLANK(DataBase_PBs!BG29),#N/A,DataBase_PBs!BG29)</f>
        <v>1486.94</v>
      </c>
      <c r="F361" s="39">
        <f t="shared" si="13"/>
        <v>26.289999999999964</v>
      </c>
      <c r="G361" s="177">
        <f t="shared" si="12"/>
        <v>0.12163631456513258</v>
      </c>
      <c r="H361" s="78">
        <f>IF(ISBLANK(DataBase_PBs!I29),#N/A,DataBase_PBs!I29)</f>
        <v>4.5999999999999996</v>
      </c>
    </row>
    <row r="362" spans="1:8" x14ac:dyDescent="0.35">
      <c r="A362" s="257"/>
      <c r="B362" s="265"/>
      <c r="C362" s="74">
        <f>IF(ISBLANK(DataBase_PBs!C30),#N/A,DataBase_PBs!C30)</f>
        <v>44148.610347222202</v>
      </c>
      <c r="D362" s="107"/>
      <c r="E362" s="39">
        <f>IF(ISBLANK(DataBase_PBs!BG30),#N/A,DataBase_PBs!BG30)</f>
        <v>1503.66</v>
      </c>
      <c r="F362" s="39">
        <f t="shared" si="13"/>
        <v>16.720000000000027</v>
      </c>
      <c r="G362" s="177">
        <f t="shared" si="12"/>
        <v>9.9368710214522538E-2</v>
      </c>
      <c r="H362" s="78">
        <f>IF(ISBLANK(DataBase_PBs!I30),#N/A,DataBase_PBs!I30)</f>
        <v>3.4</v>
      </c>
    </row>
    <row r="363" spans="1:8" x14ac:dyDescent="0.35">
      <c r="A363" s="257"/>
      <c r="B363" s="265"/>
      <c r="C363" s="74">
        <f>IF(ISBLANK(DataBase_PBs!C31),#N/A,DataBase_PBs!C31)</f>
        <v>44159.620902777802</v>
      </c>
      <c r="D363" s="107"/>
      <c r="E363" s="39">
        <f>IF(ISBLANK(DataBase_PBs!BG31),#N/A,DataBase_PBs!BG31)</f>
        <v>1531.63</v>
      </c>
      <c r="F363" s="39">
        <f t="shared" si="13"/>
        <v>27.970000000000027</v>
      </c>
      <c r="G363" s="177">
        <f t="shared" si="12"/>
        <v>0.10584540087751683</v>
      </c>
      <c r="H363" s="78">
        <f>IF(ISBLANK(DataBase_PBs!I31),#N/A,DataBase_PBs!I31)</f>
        <v>3</v>
      </c>
    </row>
    <row r="364" spans="1:8" x14ac:dyDescent="0.35">
      <c r="A364" s="257"/>
      <c r="B364" s="265"/>
      <c r="C364" s="74">
        <f>IF(ISBLANK(DataBase_PBs!C32),#N/A,DataBase_PBs!C32)</f>
        <v>44162.596979166701</v>
      </c>
      <c r="D364" s="107"/>
      <c r="E364" s="39">
        <f>IF(ISBLANK(DataBase_PBs!BG32),#N/A,DataBase_PBs!BG32)</f>
        <v>1539.88</v>
      </c>
      <c r="F364" s="39">
        <f t="shared" si="13"/>
        <v>8.25</v>
      </c>
      <c r="G364" s="177">
        <f t="shared" si="12"/>
        <v>0.11550442766933702</v>
      </c>
      <c r="H364" s="78">
        <f>IF(ISBLANK(DataBase_PBs!I32),#N/A,DataBase_PBs!I32)</f>
        <v>3</v>
      </c>
    </row>
    <row r="365" spans="1:8" x14ac:dyDescent="0.35">
      <c r="A365" s="257"/>
      <c r="B365" s="265"/>
      <c r="C365" s="74">
        <f>IF(ISBLANK(DataBase_PBs!C33),#N/A,DataBase_PBs!C33)</f>
        <v>44169.582453703697</v>
      </c>
      <c r="D365" s="107"/>
      <c r="E365" s="39">
        <f>IF(ISBLANK(DataBase_PBs!BG33),#N/A,DataBase_PBs!BG33)</f>
        <v>1558.48</v>
      </c>
      <c r="F365" s="39">
        <f t="shared" si="13"/>
        <v>18.599999999999909</v>
      </c>
      <c r="G365" s="177">
        <f t="shared" si="12"/>
        <v>0.11094450289604819</v>
      </c>
      <c r="H365" s="78">
        <f>IF(ISBLANK(DataBase_PBs!I33),#N/A,DataBase_PBs!I33)</f>
        <v>3.6</v>
      </c>
    </row>
    <row r="366" spans="1:8" x14ac:dyDescent="0.35">
      <c r="A366" s="257"/>
      <c r="B366" s="265"/>
      <c r="C366" s="74">
        <f>IF(ISBLANK(DataBase_PBs!C34),#N/A,DataBase_PBs!C34)</f>
        <v>44195.580740740697</v>
      </c>
      <c r="D366" s="107"/>
      <c r="E366" s="39">
        <f>IF(ISBLANK(DataBase_PBs!BG34),#N/A,DataBase_PBs!BG34)</f>
        <v>1558.55</v>
      </c>
      <c r="F366" s="39">
        <f t="shared" si="13"/>
        <v>6.9999999999936335E-2</v>
      </c>
      <c r="G366" s="177">
        <f t="shared" si="12"/>
        <v>1.1218687840906802E-4</v>
      </c>
      <c r="H366" s="78">
        <f>IF(ISBLANK(DataBase_PBs!I34),#N/A,DataBase_PBs!I34)</f>
        <v>3</v>
      </c>
    </row>
    <row r="367" spans="1:8" x14ac:dyDescent="0.35">
      <c r="A367" s="257"/>
      <c r="B367" s="265"/>
      <c r="C367" s="74" t="e">
        <f>IF(ISBLANK(DataBase_PBs!C35),#N/A,DataBase_PBs!C35)</f>
        <v>#N/A</v>
      </c>
      <c r="D367" s="107"/>
      <c r="E367" s="39" t="e">
        <f>IF(ISBLANK(DataBase_PBs!BG35),#N/A,DataBase_PBs!BG35)</f>
        <v>#N/A</v>
      </c>
      <c r="F367" s="39" t="e">
        <f t="shared" si="13"/>
        <v>#N/A</v>
      </c>
      <c r="G367" s="177" t="e">
        <f t="shared" si="12"/>
        <v>#N/A</v>
      </c>
      <c r="H367" s="78" t="e">
        <f>IF(ISBLANK(DataBase_PBs!I35),#N/A,DataBase_PBs!I35)</f>
        <v>#N/A</v>
      </c>
    </row>
    <row r="368" spans="1:8" x14ac:dyDescent="0.35">
      <c r="A368" s="257"/>
      <c r="B368" s="265"/>
      <c r="C368" s="74" t="e">
        <f>IF(ISBLANK(DataBase_PBs!C36),#N/A,DataBase_PBs!C36)</f>
        <v>#N/A</v>
      </c>
      <c r="D368" s="107"/>
      <c r="E368" s="39" t="e">
        <f>IF(ISBLANK(DataBase_PBs!BG36),#N/A,DataBase_PBs!BG36)</f>
        <v>#N/A</v>
      </c>
      <c r="F368" s="39" t="e">
        <f t="shared" si="13"/>
        <v>#N/A</v>
      </c>
      <c r="G368" s="177" t="e">
        <f t="shared" ref="G368:G431" si="14">F368/((C368-C367)*24)</f>
        <v>#N/A</v>
      </c>
      <c r="H368" s="78" t="e">
        <f>IF(ISBLANK(DataBase_PBs!I36),#N/A,DataBase_PBs!I36)</f>
        <v>#N/A</v>
      </c>
    </row>
    <row r="369" spans="1:8" x14ac:dyDescent="0.35">
      <c r="A369" s="257"/>
      <c r="B369" s="265"/>
      <c r="C369" s="74" t="e">
        <f>IF(ISBLANK(DataBase_PBs!C37),#N/A,DataBase_PBs!C37)</f>
        <v>#N/A</v>
      </c>
      <c r="D369" s="107"/>
      <c r="E369" s="39" t="e">
        <f>IF(ISBLANK(DataBase_PBs!BG37),#N/A,DataBase_PBs!BG37)</f>
        <v>#N/A</v>
      </c>
      <c r="F369" s="39" t="e">
        <f t="shared" si="13"/>
        <v>#N/A</v>
      </c>
      <c r="G369" s="177" t="e">
        <f t="shared" si="14"/>
        <v>#N/A</v>
      </c>
      <c r="H369" s="78" t="e">
        <f>IF(ISBLANK(DataBase_PBs!I37),#N/A,DataBase_PBs!I37)</f>
        <v>#N/A</v>
      </c>
    </row>
    <row r="370" spans="1:8" x14ac:dyDescent="0.35">
      <c r="A370" s="257"/>
      <c r="B370" s="265"/>
      <c r="C370" s="74" t="e">
        <f>IF(ISBLANK(DataBase_PBs!C38),#N/A,DataBase_PBs!C38)</f>
        <v>#N/A</v>
      </c>
      <c r="D370" s="107"/>
      <c r="E370" s="39" t="e">
        <f>IF(ISBLANK(DataBase_PBs!BG38),#N/A,DataBase_PBs!BG38)</f>
        <v>#N/A</v>
      </c>
      <c r="F370" s="39" t="e">
        <f t="shared" si="13"/>
        <v>#N/A</v>
      </c>
      <c r="G370" s="177" t="e">
        <f t="shared" si="14"/>
        <v>#N/A</v>
      </c>
      <c r="H370" s="78" t="e">
        <f>IF(ISBLANK(DataBase_PBs!I38),#N/A,DataBase_PBs!I38)</f>
        <v>#N/A</v>
      </c>
    </row>
    <row r="371" spans="1:8" x14ac:dyDescent="0.35">
      <c r="A371" s="257"/>
      <c r="B371" s="265"/>
      <c r="C371" s="74" t="e">
        <f>IF(ISBLANK(DataBase_PBs!C39),#N/A,DataBase_PBs!C39)</f>
        <v>#N/A</v>
      </c>
      <c r="D371" s="107"/>
      <c r="E371" s="39" t="e">
        <f>IF(ISBLANK(DataBase_PBs!BG39),#N/A,DataBase_PBs!BG39)</f>
        <v>#N/A</v>
      </c>
      <c r="F371" s="39" t="e">
        <f t="shared" si="13"/>
        <v>#N/A</v>
      </c>
      <c r="G371" s="177" t="e">
        <f t="shared" si="14"/>
        <v>#N/A</v>
      </c>
      <c r="H371" s="78" t="e">
        <f>IF(ISBLANK(DataBase_PBs!I39),#N/A,DataBase_PBs!I39)</f>
        <v>#N/A</v>
      </c>
    </row>
    <row r="372" spans="1:8" x14ac:dyDescent="0.35">
      <c r="A372" s="257"/>
      <c r="B372" s="265"/>
      <c r="C372" s="74" t="e">
        <f>IF(ISBLANK(DataBase_PBs!C40),#N/A,DataBase_PBs!C40)</f>
        <v>#N/A</v>
      </c>
      <c r="D372" s="107"/>
      <c r="E372" s="39" t="e">
        <f>IF(ISBLANK(DataBase_PBs!BG40),#N/A,DataBase_PBs!BG40)</f>
        <v>#N/A</v>
      </c>
      <c r="F372" s="39" t="e">
        <f t="shared" si="13"/>
        <v>#N/A</v>
      </c>
      <c r="G372" s="177" t="e">
        <f t="shared" si="14"/>
        <v>#N/A</v>
      </c>
      <c r="H372" s="78" t="e">
        <f>IF(ISBLANK(DataBase_PBs!I40),#N/A,DataBase_PBs!I40)</f>
        <v>#N/A</v>
      </c>
    </row>
    <row r="373" spans="1:8" x14ac:dyDescent="0.35">
      <c r="A373" s="257"/>
      <c r="B373" s="265"/>
      <c r="C373" s="74" t="e">
        <f>IF(ISBLANK(DataBase_PBs!C41),#N/A,DataBase_PBs!C41)</f>
        <v>#N/A</v>
      </c>
      <c r="D373" s="107"/>
      <c r="E373" s="39" t="e">
        <f>IF(ISBLANK(DataBase_PBs!BG41),#N/A,DataBase_PBs!BG41)</f>
        <v>#N/A</v>
      </c>
      <c r="F373" s="39" t="e">
        <f t="shared" si="13"/>
        <v>#N/A</v>
      </c>
      <c r="G373" s="177" t="e">
        <f t="shared" si="14"/>
        <v>#N/A</v>
      </c>
      <c r="H373" s="78" t="e">
        <f>IF(ISBLANK(DataBase_PBs!I41),#N/A,DataBase_PBs!I41)</f>
        <v>#N/A</v>
      </c>
    </row>
    <row r="374" spans="1:8" x14ac:dyDescent="0.35">
      <c r="A374" s="257"/>
      <c r="B374" s="265"/>
      <c r="C374" s="74" t="e">
        <f>IF(ISBLANK(DataBase_PBs!C42),#N/A,DataBase_PBs!C42)</f>
        <v>#N/A</v>
      </c>
      <c r="D374" s="107"/>
      <c r="E374" s="39" t="e">
        <f>IF(ISBLANK(DataBase_PBs!BG42),#N/A,DataBase_PBs!BG42)</f>
        <v>#N/A</v>
      </c>
      <c r="F374" s="39" t="e">
        <f t="shared" si="13"/>
        <v>#N/A</v>
      </c>
      <c r="G374" s="177" t="e">
        <f t="shared" si="14"/>
        <v>#N/A</v>
      </c>
      <c r="H374" s="78" t="e">
        <f>IF(ISBLANK(DataBase_PBs!I42),#N/A,DataBase_PBs!I42)</f>
        <v>#N/A</v>
      </c>
    </row>
    <row r="375" spans="1:8" x14ac:dyDescent="0.35">
      <c r="A375" s="257"/>
      <c r="B375" s="265"/>
      <c r="C375" s="74" t="e">
        <f>IF(ISBLANK(DataBase_PBs!C43),#N/A,DataBase_PBs!C43)</f>
        <v>#N/A</v>
      </c>
      <c r="D375" s="107"/>
      <c r="E375" s="39" t="e">
        <f>IF(ISBLANK(DataBase_PBs!BG43),#N/A,DataBase_PBs!BG43)</f>
        <v>#N/A</v>
      </c>
      <c r="F375" s="39" t="e">
        <f t="shared" si="13"/>
        <v>#N/A</v>
      </c>
      <c r="G375" s="177" t="e">
        <f t="shared" si="14"/>
        <v>#N/A</v>
      </c>
      <c r="H375" s="78" t="e">
        <f>IF(ISBLANK(DataBase_PBs!I43),#N/A,DataBase_PBs!I43)</f>
        <v>#N/A</v>
      </c>
    </row>
    <row r="376" spans="1:8" x14ac:dyDescent="0.35">
      <c r="A376" s="257"/>
      <c r="B376" s="265"/>
      <c r="C376" s="74" t="e">
        <f>IF(ISBLANK(DataBase_PBs!C44),#N/A,DataBase_PBs!C44)</f>
        <v>#N/A</v>
      </c>
      <c r="D376" s="107"/>
      <c r="E376" s="39" t="e">
        <f>IF(ISBLANK(DataBase_PBs!BG44),#N/A,DataBase_PBs!BG44)</f>
        <v>#N/A</v>
      </c>
      <c r="F376" s="39" t="e">
        <f t="shared" si="13"/>
        <v>#N/A</v>
      </c>
      <c r="G376" s="177" t="e">
        <f t="shared" si="14"/>
        <v>#N/A</v>
      </c>
      <c r="H376" s="78" t="e">
        <f>IF(ISBLANK(DataBase_PBs!I44),#N/A,DataBase_PBs!I44)</f>
        <v>#N/A</v>
      </c>
    </row>
    <row r="377" spans="1:8" x14ac:dyDescent="0.35">
      <c r="A377" s="257"/>
      <c r="B377" s="265"/>
      <c r="C377" s="74" t="e">
        <f>IF(ISBLANK(DataBase_PBs!C45),#N/A,DataBase_PBs!C45)</f>
        <v>#N/A</v>
      </c>
      <c r="D377" s="107"/>
      <c r="E377" s="39" t="e">
        <f>IF(ISBLANK(DataBase_PBs!BG45),#N/A,DataBase_PBs!BG45)</f>
        <v>#N/A</v>
      </c>
      <c r="F377" s="39" t="e">
        <f t="shared" si="13"/>
        <v>#N/A</v>
      </c>
      <c r="G377" s="177" t="e">
        <f t="shared" si="14"/>
        <v>#N/A</v>
      </c>
      <c r="H377" s="78" t="e">
        <f>IF(ISBLANK(DataBase_PBs!I45),#N/A,DataBase_PBs!I45)</f>
        <v>#N/A</v>
      </c>
    </row>
    <row r="378" spans="1:8" x14ac:dyDescent="0.35">
      <c r="A378" s="257"/>
      <c r="B378" s="265"/>
      <c r="C378" s="74" t="e">
        <f>IF(ISBLANK(DataBase_PBs!C46),#N/A,DataBase_PBs!C46)</f>
        <v>#N/A</v>
      </c>
      <c r="D378" s="107"/>
      <c r="E378" s="39" t="e">
        <f>IF(ISBLANK(DataBase_PBs!BG46),#N/A,DataBase_PBs!BG46)</f>
        <v>#N/A</v>
      </c>
      <c r="F378" s="39" t="e">
        <f t="shared" si="13"/>
        <v>#N/A</v>
      </c>
      <c r="G378" s="177" t="e">
        <f t="shared" si="14"/>
        <v>#N/A</v>
      </c>
      <c r="H378" s="78" t="e">
        <f>IF(ISBLANK(DataBase_PBs!I46),#N/A,DataBase_PBs!I46)</f>
        <v>#N/A</v>
      </c>
    </row>
    <row r="379" spans="1:8" x14ac:dyDescent="0.35">
      <c r="A379" s="257"/>
      <c r="B379" s="265"/>
      <c r="C379" s="74" t="e">
        <f>IF(ISBLANK(DataBase_PBs!C47),#N/A,DataBase_PBs!C47)</f>
        <v>#N/A</v>
      </c>
      <c r="D379" s="107"/>
      <c r="E379" s="39" t="e">
        <f>IF(ISBLANK(DataBase_PBs!BG47),#N/A,DataBase_PBs!BG47)</f>
        <v>#N/A</v>
      </c>
      <c r="F379" s="39" t="e">
        <f t="shared" si="13"/>
        <v>#N/A</v>
      </c>
      <c r="G379" s="177" t="e">
        <f t="shared" si="14"/>
        <v>#N/A</v>
      </c>
      <c r="H379" s="78" t="e">
        <f>IF(ISBLANK(DataBase_PBs!I47),#N/A,DataBase_PBs!I47)</f>
        <v>#N/A</v>
      </c>
    </row>
    <row r="380" spans="1:8" x14ac:dyDescent="0.35">
      <c r="A380" s="257"/>
      <c r="B380" s="265"/>
      <c r="C380" s="74" t="e">
        <f>IF(ISBLANK(DataBase_PBs!C48),#N/A,DataBase_PBs!C48)</f>
        <v>#N/A</v>
      </c>
      <c r="D380" s="107"/>
      <c r="E380" s="39" t="e">
        <f>IF(ISBLANK(DataBase_PBs!BG48),#N/A,DataBase_PBs!BG48)</f>
        <v>#N/A</v>
      </c>
      <c r="F380" s="39" t="e">
        <f t="shared" si="13"/>
        <v>#N/A</v>
      </c>
      <c r="G380" s="177" t="e">
        <f t="shared" si="14"/>
        <v>#N/A</v>
      </c>
      <c r="H380" s="78" t="e">
        <f>IF(ISBLANK(DataBase_PBs!I48),#N/A,DataBase_PBs!I48)</f>
        <v>#N/A</v>
      </c>
    </row>
    <row r="381" spans="1:8" x14ac:dyDescent="0.35">
      <c r="A381" s="257"/>
      <c r="B381" s="265"/>
      <c r="C381" s="74" t="e">
        <f>IF(ISBLANK(DataBase_PBs!C49),#N/A,DataBase_PBs!C49)</f>
        <v>#N/A</v>
      </c>
      <c r="D381" s="107"/>
      <c r="E381" s="39" t="e">
        <f>IF(ISBLANK(DataBase_PBs!BG49),#N/A,DataBase_PBs!BG49)</f>
        <v>#N/A</v>
      </c>
      <c r="F381" s="39" t="e">
        <f t="shared" si="13"/>
        <v>#N/A</v>
      </c>
      <c r="G381" s="177" t="e">
        <f t="shared" si="14"/>
        <v>#N/A</v>
      </c>
      <c r="H381" s="78" t="e">
        <f>IF(ISBLANK(DataBase_PBs!I49),#N/A,DataBase_PBs!I49)</f>
        <v>#N/A</v>
      </c>
    </row>
    <row r="382" spans="1:8" x14ac:dyDescent="0.35">
      <c r="A382" s="257"/>
      <c r="B382" s="265"/>
      <c r="C382" s="74" t="e">
        <f>IF(ISBLANK(DataBase_PBs!C50),#N/A,DataBase_PBs!C50)</f>
        <v>#N/A</v>
      </c>
      <c r="D382" s="107"/>
      <c r="E382" s="39" t="e">
        <f>IF(ISBLANK(DataBase_PBs!BG50),#N/A,DataBase_PBs!BG50)</f>
        <v>#N/A</v>
      </c>
      <c r="F382" s="39" t="e">
        <f t="shared" si="13"/>
        <v>#N/A</v>
      </c>
      <c r="G382" s="177" t="e">
        <f t="shared" si="14"/>
        <v>#N/A</v>
      </c>
      <c r="H382" s="78" t="e">
        <f>IF(ISBLANK(DataBase_PBs!I50),#N/A,DataBase_PBs!I50)</f>
        <v>#N/A</v>
      </c>
    </row>
    <row r="383" spans="1:8" x14ac:dyDescent="0.35">
      <c r="A383" s="257"/>
      <c r="B383" s="265"/>
      <c r="C383" s="74" t="e">
        <f>IF(ISBLANK(DataBase_PBs!C51),#N/A,DataBase_PBs!C51)</f>
        <v>#N/A</v>
      </c>
      <c r="D383" s="107"/>
      <c r="E383" s="39" t="e">
        <f>IF(ISBLANK(DataBase_PBs!BG51),#N/A,DataBase_PBs!BG51)</f>
        <v>#N/A</v>
      </c>
      <c r="F383" s="39" t="e">
        <f t="shared" si="13"/>
        <v>#N/A</v>
      </c>
      <c r="G383" s="177" t="e">
        <f t="shared" si="14"/>
        <v>#N/A</v>
      </c>
      <c r="H383" s="78" t="e">
        <f>IF(ISBLANK(DataBase_PBs!I51),#N/A,DataBase_PBs!I51)</f>
        <v>#N/A</v>
      </c>
    </row>
    <row r="384" spans="1:8" x14ac:dyDescent="0.35">
      <c r="A384" s="257"/>
      <c r="B384" s="265"/>
      <c r="C384" s="74" t="e">
        <f>IF(ISBLANK(DataBase_PBs!C52),#N/A,DataBase_PBs!C52)</f>
        <v>#N/A</v>
      </c>
      <c r="D384" s="107"/>
      <c r="E384" s="39" t="e">
        <f>IF(ISBLANK(DataBase_PBs!BG52),#N/A,DataBase_PBs!BG52)</f>
        <v>#N/A</v>
      </c>
      <c r="F384" s="39" t="e">
        <f t="shared" si="13"/>
        <v>#N/A</v>
      </c>
      <c r="G384" s="177" t="e">
        <f t="shared" si="14"/>
        <v>#N/A</v>
      </c>
      <c r="H384" s="78" t="e">
        <f>IF(ISBLANK(DataBase_PBs!I52),#N/A,DataBase_PBs!I52)</f>
        <v>#N/A</v>
      </c>
    </row>
    <row r="385" spans="1:8" x14ac:dyDescent="0.35">
      <c r="A385" s="257"/>
      <c r="B385" s="265"/>
      <c r="C385" s="74" t="e">
        <f>IF(ISBLANK(DataBase_PBs!C53),#N/A,DataBase_PBs!C53)</f>
        <v>#N/A</v>
      </c>
      <c r="D385" s="107"/>
      <c r="E385" s="39" t="e">
        <f>IF(ISBLANK(DataBase_PBs!BG53),#N/A,DataBase_PBs!BG53)</f>
        <v>#N/A</v>
      </c>
      <c r="F385" s="39" t="e">
        <f t="shared" si="13"/>
        <v>#N/A</v>
      </c>
      <c r="G385" s="177" t="e">
        <f t="shared" si="14"/>
        <v>#N/A</v>
      </c>
      <c r="H385" s="78" t="e">
        <f>IF(ISBLANK(DataBase_PBs!I53),#N/A,DataBase_PBs!I53)</f>
        <v>#N/A</v>
      </c>
    </row>
    <row r="386" spans="1:8" x14ac:dyDescent="0.35">
      <c r="A386" s="257"/>
      <c r="B386" s="265"/>
      <c r="C386" s="74" t="e">
        <f>IF(ISBLANK(DataBase_PBs!C54),#N/A,DataBase_PBs!C54)</f>
        <v>#N/A</v>
      </c>
      <c r="D386" s="107"/>
      <c r="E386" s="39" t="e">
        <f>IF(ISBLANK(DataBase_PBs!BG54),#N/A,DataBase_PBs!BG54)</f>
        <v>#N/A</v>
      </c>
      <c r="F386" s="39" t="e">
        <f t="shared" si="13"/>
        <v>#N/A</v>
      </c>
      <c r="G386" s="177" t="e">
        <f t="shared" si="14"/>
        <v>#N/A</v>
      </c>
      <c r="H386" s="78" t="e">
        <f>IF(ISBLANK(DataBase_PBs!I54),#N/A,DataBase_PBs!I54)</f>
        <v>#N/A</v>
      </c>
    </row>
    <row r="387" spans="1:8" x14ac:dyDescent="0.35">
      <c r="A387" s="257"/>
      <c r="B387" s="265"/>
      <c r="C387" s="74" t="e">
        <f>IF(ISBLANK(DataBase_PBs!C55),#N/A,DataBase_PBs!C55)</f>
        <v>#N/A</v>
      </c>
      <c r="D387" s="107"/>
      <c r="E387" s="39" t="e">
        <f>IF(ISBLANK(DataBase_PBs!BG55),#N/A,DataBase_PBs!BG55)</f>
        <v>#N/A</v>
      </c>
      <c r="F387" s="39" t="e">
        <f t="shared" si="13"/>
        <v>#N/A</v>
      </c>
      <c r="G387" s="177" t="e">
        <f t="shared" si="14"/>
        <v>#N/A</v>
      </c>
      <c r="H387" s="78" t="e">
        <f>IF(ISBLANK(DataBase_PBs!I55),#N/A,DataBase_PBs!I55)</f>
        <v>#N/A</v>
      </c>
    </row>
    <row r="388" spans="1:8" x14ac:dyDescent="0.35">
      <c r="A388" s="257"/>
      <c r="B388" s="265"/>
      <c r="C388" s="74" t="e">
        <f>IF(ISBLANK(DataBase_PBs!C56),#N/A,DataBase_PBs!C56)</f>
        <v>#N/A</v>
      </c>
      <c r="D388" s="107"/>
      <c r="E388" s="39" t="e">
        <f>IF(ISBLANK(DataBase_PBs!BG56),#N/A,DataBase_PBs!BG56)</f>
        <v>#N/A</v>
      </c>
      <c r="F388" s="39" t="e">
        <f t="shared" si="13"/>
        <v>#N/A</v>
      </c>
      <c r="G388" s="177" t="e">
        <f t="shared" si="14"/>
        <v>#N/A</v>
      </c>
      <c r="H388" s="78" t="e">
        <f>IF(ISBLANK(DataBase_PBs!I56),#N/A,DataBase_PBs!I56)</f>
        <v>#N/A</v>
      </c>
    </row>
    <row r="389" spans="1:8" x14ac:dyDescent="0.35">
      <c r="A389" s="257"/>
      <c r="B389" s="265"/>
      <c r="C389" s="74" t="e">
        <f>IF(ISBLANK(DataBase_PBs!C57),#N/A,DataBase_PBs!C57)</f>
        <v>#N/A</v>
      </c>
      <c r="D389" s="107"/>
      <c r="E389" s="39" t="e">
        <f>IF(ISBLANK(DataBase_PBs!BG57),#N/A,DataBase_PBs!BG57)</f>
        <v>#N/A</v>
      </c>
      <c r="F389" s="39" t="e">
        <f t="shared" si="13"/>
        <v>#N/A</v>
      </c>
      <c r="G389" s="177" t="e">
        <f t="shared" si="14"/>
        <v>#N/A</v>
      </c>
      <c r="H389" s="78" t="e">
        <f>IF(ISBLANK(DataBase_PBs!I57),#N/A,DataBase_PBs!I57)</f>
        <v>#N/A</v>
      </c>
    </row>
    <row r="390" spans="1:8" x14ac:dyDescent="0.35">
      <c r="A390" s="257"/>
      <c r="B390" s="265"/>
      <c r="C390" s="74" t="e">
        <f>IF(ISBLANK(DataBase_PBs!C58),#N/A,DataBase_PBs!C58)</f>
        <v>#N/A</v>
      </c>
      <c r="D390" s="107"/>
      <c r="E390" s="39" t="e">
        <f>IF(ISBLANK(DataBase_PBs!BG58),#N/A,DataBase_PBs!BG58)</f>
        <v>#N/A</v>
      </c>
      <c r="F390" s="39" t="e">
        <f t="shared" si="13"/>
        <v>#N/A</v>
      </c>
      <c r="G390" s="177" t="e">
        <f t="shared" si="14"/>
        <v>#N/A</v>
      </c>
      <c r="H390" s="78" t="e">
        <f>IF(ISBLANK(DataBase_PBs!I58),#N/A,DataBase_PBs!I58)</f>
        <v>#N/A</v>
      </c>
    </row>
    <row r="391" spans="1:8" x14ac:dyDescent="0.35">
      <c r="A391" s="257"/>
      <c r="B391" s="265"/>
      <c r="C391" s="74" t="e">
        <f>IF(ISBLANK(DataBase_PBs!C59),#N/A,DataBase_PBs!C59)</f>
        <v>#N/A</v>
      </c>
      <c r="D391" s="107"/>
      <c r="E391" s="39" t="e">
        <f>IF(ISBLANK(DataBase_PBs!BG59),#N/A,DataBase_PBs!BG59)</f>
        <v>#N/A</v>
      </c>
      <c r="F391" s="39" t="e">
        <f t="shared" si="13"/>
        <v>#N/A</v>
      </c>
      <c r="G391" s="177" t="e">
        <f t="shared" si="14"/>
        <v>#N/A</v>
      </c>
      <c r="H391" s="78" t="e">
        <f>IF(ISBLANK(DataBase_PBs!I59),#N/A,DataBase_PBs!I59)</f>
        <v>#N/A</v>
      </c>
    </row>
    <row r="392" spans="1:8" x14ac:dyDescent="0.35">
      <c r="A392" s="257"/>
      <c r="B392" s="265"/>
      <c r="C392" s="74" t="e">
        <f>IF(ISBLANK(DataBase_PBs!C60),#N/A,DataBase_PBs!C60)</f>
        <v>#N/A</v>
      </c>
      <c r="D392" s="107"/>
      <c r="E392" s="39" t="e">
        <f>IF(ISBLANK(DataBase_PBs!BG60),#N/A,DataBase_PBs!BG60)</f>
        <v>#N/A</v>
      </c>
      <c r="F392" s="39" t="e">
        <f t="shared" si="13"/>
        <v>#N/A</v>
      </c>
      <c r="G392" s="177" t="e">
        <f t="shared" si="14"/>
        <v>#N/A</v>
      </c>
      <c r="H392" s="78" t="e">
        <f>IF(ISBLANK(DataBase_PBs!I60),#N/A,DataBase_PBs!I60)</f>
        <v>#N/A</v>
      </c>
    </row>
    <row r="393" spans="1:8" x14ac:dyDescent="0.35">
      <c r="A393" s="257"/>
      <c r="B393" s="265"/>
      <c r="C393" s="74" t="e">
        <f>IF(ISBLANK(DataBase_PBs!C61),#N/A,DataBase_PBs!C61)</f>
        <v>#N/A</v>
      </c>
      <c r="D393" s="107"/>
      <c r="E393" s="39" t="e">
        <f>IF(ISBLANK(DataBase_PBs!BG61),#N/A,DataBase_PBs!BG61)</f>
        <v>#N/A</v>
      </c>
      <c r="F393" s="39" t="e">
        <f t="shared" si="13"/>
        <v>#N/A</v>
      </c>
      <c r="G393" s="177" t="e">
        <f t="shared" si="14"/>
        <v>#N/A</v>
      </c>
      <c r="H393" s="78" t="e">
        <f>IF(ISBLANK(DataBase_PBs!I61),#N/A,DataBase_PBs!I61)</f>
        <v>#N/A</v>
      </c>
    </row>
    <row r="394" spans="1:8" x14ac:dyDescent="0.35">
      <c r="A394" s="257"/>
      <c r="B394" s="265"/>
      <c r="C394" s="74" t="e">
        <f>IF(ISBLANK(DataBase_PBs!C62),#N/A,DataBase_PBs!C62)</f>
        <v>#N/A</v>
      </c>
      <c r="D394" s="107"/>
      <c r="E394" s="39" t="e">
        <f>IF(ISBLANK(DataBase_PBs!BG62),#N/A,DataBase_PBs!BG62)</f>
        <v>#N/A</v>
      </c>
      <c r="F394" s="39" t="e">
        <f t="shared" si="13"/>
        <v>#N/A</v>
      </c>
      <c r="G394" s="177" t="e">
        <f t="shared" si="14"/>
        <v>#N/A</v>
      </c>
      <c r="H394" s="78" t="e">
        <f>IF(ISBLANK(DataBase_PBs!I62),#N/A,DataBase_PBs!I62)</f>
        <v>#N/A</v>
      </c>
    </row>
    <row r="395" spans="1:8" x14ac:dyDescent="0.35">
      <c r="A395" s="257"/>
      <c r="B395" s="265"/>
      <c r="C395" s="74" t="e">
        <f>IF(ISBLANK(DataBase_PBs!C63),#N/A,DataBase_PBs!C63)</f>
        <v>#N/A</v>
      </c>
      <c r="D395" s="107"/>
      <c r="E395" s="39" t="e">
        <f>IF(ISBLANK(DataBase_PBs!BG63),#N/A,DataBase_PBs!BG63)</f>
        <v>#N/A</v>
      </c>
      <c r="F395" s="39" t="e">
        <f t="shared" si="13"/>
        <v>#N/A</v>
      </c>
      <c r="G395" s="177" t="e">
        <f t="shared" si="14"/>
        <v>#N/A</v>
      </c>
      <c r="H395" s="78" t="e">
        <f>IF(ISBLANK(DataBase_PBs!I63),#N/A,DataBase_PBs!I63)</f>
        <v>#N/A</v>
      </c>
    </row>
    <row r="396" spans="1:8" x14ac:dyDescent="0.35">
      <c r="A396" s="257"/>
      <c r="B396" s="265"/>
      <c r="C396" s="74" t="e">
        <f>IF(ISBLANK(DataBase_PBs!C64),#N/A,DataBase_PBs!C64)</f>
        <v>#N/A</v>
      </c>
      <c r="D396" s="107"/>
      <c r="E396" s="39" t="e">
        <f>IF(ISBLANK(DataBase_PBs!BG64),#N/A,DataBase_PBs!BG64)</f>
        <v>#N/A</v>
      </c>
      <c r="F396" s="39" t="e">
        <f t="shared" si="13"/>
        <v>#N/A</v>
      </c>
      <c r="G396" s="177" t="e">
        <f t="shared" si="14"/>
        <v>#N/A</v>
      </c>
      <c r="H396" s="78" t="e">
        <f>IF(ISBLANK(DataBase_PBs!I64),#N/A,DataBase_PBs!I64)</f>
        <v>#N/A</v>
      </c>
    </row>
    <row r="397" spans="1:8" x14ac:dyDescent="0.35">
      <c r="A397" s="257"/>
      <c r="B397" s="265"/>
      <c r="C397" s="74" t="e">
        <f>IF(ISBLANK(DataBase_PBs!C65),#N/A,DataBase_PBs!C65)</f>
        <v>#N/A</v>
      </c>
      <c r="D397" s="107"/>
      <c r="E397" s="39" t="e">
        <f>IF(ISBLANK(DataBase_PBs!BG65),#N/A,DataBase_PBs!BG65)</f>
        <v>#N/A</v>
      </c>
      <c r="F397" s="39" t="e">
        <f t="shared" si="13"/>
        <v>#N/A</v>
      </c>
      <c r="G397" s="177" t="e">
        <f t="shared" si="14"/>
        <v>#N/A</v>
      </c>
      <c r="H397" s="78" t="e">
        <f>IF(ISBLANK(DataBase_PBs!I65),#N/A,DataBase_PBs!I65)</f>
        <v>#N/A</v>
      </c>
    </row>
    <row r="398" spans="1:8" ht="15" thickBot="1" x14ac:dyDescent="0.4">
      <c r="A398" s="258"/>
      <c r="B398" s="266"/>
      <c r="C398" s="92" t="e">
        <f>IF(ISBLANK(DataBase_PBs!C66),#N/A,DataBase_PBs!C66)</f>
        <v>#N/A</v>
      </c>
      <c r="D398" s="109"/>
      <c r="E398" s="93" t="e">
        <f>IF(ISBLANK(DataBase_PBs!BG66),#N/A,DataBase_PBs!BG66)</f>
        <v>#N/A</v>
      </c>
      <c r="F398" s="93" t="e">
        <f t="shared" si="13"/>
        <v>#N/A</v>
      </c>
      <c r="G398" s="178" t="e">
        <f t="shared" si="14"/>
        <v>#N/A</v>
      </c>
      <c r="H398" s="95" t="e">
        <f>IF(ISBLANK(DataBase_PBs!I66),#N/A,DataBase_PBs!I66)</f>
        <v>#N/A</v>
      </c>
    </row>
    <row r="399" spans="1:8" x14ac:dyDescent="0.35">
      <c r="A399" s="261" t="s">
        <v>367</v>
      </c>
      <c r="B399" s="256" t="s">
        <v>175</v>
      </c>
      <c r="C399" s="75">
        <v>43602.40625</v>
      </c>
      <c r="D399" s="106"/>
      <c r="E399" s="76">
        <v>0.49</v>
      </c>
      <c r="F399" s="76">
        <v>0.49</v>
      </c>
      <c r="G399" s="184">
        <v>0</v>
      </c>
      <c r="H399" s="77">
        <v>2.7</v>
      </c>
    </row>
    <row r="400" spans="1:8" x14ac:dyDescent="0.35">
      <c r="A400" s="262"/>
      <c r="B400" s="257"/>
      <c r="C400" s="74">
        <v>43609.357638888891</v>
      </c>
      <c r="D400" s="107"/>
      <c r="E400" s="39">
        <v>1.69</v>
      </c>
      <c r="F400" s="39">
        <v>1.2</v>
      </c>
      <c r="G400" s="177">
        <f t="shared" si="14"/>
        <v>7.1928071928055197E-3</v>
      </c>
      <c r="H400" s="78">
        <v>4</v>
      </c>
    </row>
    <row r="401" spans="1:8" x14ac:dyDescent="0.35">
      <c r="A401" s="262"/>
      <c r="B401" s="257"/>
      <c r="C401" s="74">
        <v>43616.555555555555</v>
      </c>
      <c r="D401" s="107"/>
      <c r="E401" s="39">
        <v>3</v>
      </c>
      <c r="F401" s="39">
        <v>1.31</v>
      </c>
      <c r="G401" s="177">
        <f t="shared" si="14"/>
        <v>7.583212735168981E-3</v>
      </c>
      <c r="H401" s="78">
        <v>0</v>
      </c>
    </row>
    <row r="402" spans="1:8" x14ac:dyDescent="0.35">
      <c r="A402" s="262"/>
      <c r="B402" s="257"/>
      <c r="C402" s="74">
        <v>43623.555555555555</v>
      </c>
      <c r="D402" s="107"/>
      <c r="E402" s="39">
        <v>8</v>
      </c>
      <c r="F402" s="39">
        <v>5</v>
      </c>
      <c r="G402" s="177">
        <f t="shared" si="14"/>
        <v>2.976190476190476E-2</v>
      </c>
      <c r="H402" s="78">
        <v>0</v>
      </c>
    </row>
    <row r="403" spans="1:8" x14ac:dyDescent="0.35">
      <c r="A403" s="262"/>
      <c r="B403" s="257"/>
      <c r="C403" s="74">
        <v>43630.555555555555</v>
      </c>
      <c r="D403" s="107"/>
      <c r="E403" s="39">
        <v>10</v>
      </c>
      <c r="F403" s="39">
        <v>2</v>
      </c>
      <c r="G403" s="177">
        <f t="shared" si="14"/>
        <v>1.1904761904761904E-2</v>
      </c>
      <c r="H403" s="78">
        <v>0</v>
      </c>
    </row>
    <row r="404" spans="1:8" x14ac:dyDescent="0.35">
      <c r="A404" s="262"/>
      <c r="B404" s="257"/>
      <c r="C404" s="74">
        <v>43637.638888888891</v>
      </c>
      <c r="D404" s="107"/>
      <c r="E404" s="39">
        <v>13</v>
      </c>
      <c r="F404" s="39">
        <v>3</v>
      </c>
      <c r="G404" s="177">
        <f t="shared" si="14"/>
        <v>1.7647058823523368E-2</v>
      </c>
      <c r="H404" s="78">
        <v>0</v>
      </c>
    </row>
    <row r="405" spans="1:8" x14ac:dyDescent="0.35">
      <c r="A405" s="262"/>
      <c r="B405" s="257"/>
      <c r="C405" s="74">
        <v>43644.638888888891</v>
      </c>
      <c r="D405" s="107"/>
      <c r="E405" s="39">
        <v>17</v>
      </c>
      <c r="F405" s="39">
        <v>4</v>
      </c>
      <c r="G405" s="177">
        <f t="shared" si="14"/>
        <v>2.3809523809523808E-2</v>
      </c>
      <c r="H405" s="78">
        <v>0</v>
      </c>
    </row>
    <row r="406" spans="1:8" x14ac:dyDescent="0.35">
      <c r="A406" s="262"/>
      <c r="B406" s="257"/>
      <c r="C406" s="74">
        <v>43651.638888888891</v>
      </c>
      <c r="D406" s="107"/>
      <c r="E406" s="39">
        <v>19</v>
      </c>
      <c r="F406" s="39">
        <v>2</v>
      </c>
      <c r="G406" s="177">
        <f t="shared" si="14"/>
        <v>1.1904761904761904E-2</v>
      </c>
      <c r="H406" s="78">
        <v>0</v>
      </c>
    </row>
    <row r="407" spans="1:8" x14ac:dyDescent="0.35">
      <c r="A407" s="262"/>
      <c r="B407" s="257"/>
      <c r="C407" s="74">
        <v>43658.505555555559</v>
      </c>
      <c r="D407" s="107"/>
      <c r="E407" s="39">
        <v>19</v>
      </c>
      <c r="F407" s="39">
        <v>0</v>
      </c>
      <c r="G407" s="177">
        <f t="shared" si="14"/>
        <v>0</v>
      </c>
      <c r="H407" s="78">
        <v>0</v>
      </c>
    </row>
    <row r="408" spans="1:8" x14ac:dyDescent="0.35">
      <c r="A408" s="262"/>
      <c r="B408" s="257"/>
      <c r="C408" s="74">
        <v>43665.520833333336</v>
      </c>
      <c r="D408" s="107"/>
      <c r="E408" s="39">
        <v>20</v>
      </c>
      <c r="F408" s="39">
        <v>1</v>
      </c>
      <c r="G408" s="177">
        <f t="shared" si="14"/>
        <v>5.9394179370431278E-3</v>
      </c>
      <c r="H408" s="78">
        <v>0</v>
      </c>
    </row>
    <row r="409" spans="1:8" x14ac:dyDescent="0.35">
      <c r="A409" s="262"/>
      <c r="B409" s="257"/>
      <c r="C409" s="74">
        <v>43672.521527777775</v>
      </c>
      <c r="D409" s="107"/>
      <c r="E409" s="39">
        <v>25</v>
      </c>
      <c r="F409" s="39">
        <v>5</v>
      </c>
      <c r="G409" s="177">
        <f t="shared" si="14"/>
        <v>2.9758952484893839E-2</v>
      </c>
      <c r="H409" s="78">
        <v>0</v>
      </c>
    </row>
    <row r="410" spans="1:8" x14ac:dyDescent="0.35">
      <c r="A410" s="262"/>
      <c r="B410" s="257"/>
      <c r="C410" s="74">
        <v>43679.519444444442</v>
      </c>
      <c r="D410" s="107"/>
      <c r="E410" s="39">
        <v>27</v>
      </c>
      <c r="F410" s="39">
        <v>2</v>
      </c>
      <c r="G410" s="177">
        <f t="shared" si="14"/>
        <v>1.1908306043464491E-2</v>
      </c>
      <c r="H410" s="78">
        <v>0</v>
      </c>
    </row>
    <row r="411" spans="1:8" x14ac:dyDescent="0.35">
      <c r="A411" s="262"/>
      <c r="B411" s="257"/>
      <c r="C411" s="74">
        <v>43686.430555555555</v>
      </c>
      <c r="D411" s="107"/>
      <c r="E411" s="39">
        <v>32.69</v>
      </c>
      <c r="F411" s="39">
        <v>5.6899999999999977</v>
      </c>
      <c r="G411" s="177">
        <f t="shared" si="14"/>
        <v>3.4304662379414791E-2</v>
      </c>
      <c r="H411" s="78">
        <v>4</v>
      </c>
    </row>
    <row r="412" spans="1:8" x14ac:dyDescent="0.35">
      <c r="A412" s="262"/>
      <c r="B412" s="257"/>
      <c r="C412" s="74">
        <v>43693.375</v>
      </c>
      <c r="D412" s="107"/>
      <c r="E412" s="39">
        <v>35.01</v>
      </c>
      <c r="F412" s="39">
        <v>2.3200000000000003</v>
      </c>
      <c r="G412" s="177">
        <f t="shared" si="14"/>
        <v>1.3919999999998382E-2</v>
      </c>
      <c r="H412" s="78">
        <v>4</v>
      </c>
    </row>
    <row r="413" spans="1:8" x14ac:dyDescent="0.35">
      <c r="A413" s="262"/>
      <c r="B413" s="257"/>
      <c r="C413" s="74">
        <v>43700.40625</v>
      </c>
      <c r="D413" s="107"/>
      <c r="E413" s="39">
        <v>39.590000000000003</v>
      </c>
      <c r="F413" s="39">
        <v>4.5800000000000054</v>
      </c>
      <c r="G413" s="177">
        <f t="shared" si="14"/>
        <v>2.7140740740740774E-2</v>
      </c>
      <c r="H413" s="78">
        <v>4.2</v>
      </c>
    </row>
    <row r="414" spans="1:8" x14ac:dyDescent="0.35">
      <c r="A414" s="262"/>
      <c r="B414" s="257"/>
      <c r="C414" s="74">
        <v>43707.333333333336</v>
      </c>
      <c r="D414" s="107"/>
      <c r="E414" s="39">
        <v>42.16</v>
      </c>
      <c r="F414" s="39">
        <v>2.5699999999999932</v>
      </c>
      <c r="G414" s="177">
        <f t="shared" si="14"/>
        <v>1.54586466165359E-2</v>
      </c>
      <c r="H414" s="78">
        <v>4</v>
      </c>
    </row>
    <row r="415" spans="1:8" x14ac:dyDescent="0.35">
      <c r="A415" s="262"/>
      <c r="B415" s="257"/>
      <c r="C415" s="74">
        <v>43714.416666666664</v>
      </c>
      <c r="D415" s="107"/>
      <c r="E415" s="39">
        <v>44.34</v>
      </c>
      <c r="F415" s="39">
        <v>2.1800000000000068</v>
      </c>
      <c r="G415" s="177">
        <f t="shared" si="14"/>
        <v>1.2823529411773527E-2</v>
      </c>
      <c r="H415" s="78">
        <v>4.3</v>
      </c>
    </row>
    <row r="416" spans="1:8" x14ac:dyDescent="0.35">
      <c r="A416" s="262"/>
      <c r="B416" s="257"/>
      <c r="C416" s="74">
        <v>43721.333333333336</v>
      </c>
      <c r="D416" s="107"/>
      <c r="E416" s="39">
        <v>48.84</v>
      </c>
      <c r="F416" s="39">
        <v>4.5</v>
      </c>
      <c r="G416" s="177">
        <f t="shared" si="14"/>
        <v>2.7108433734920747E-2</v>
      </c>
      <c r="H416" s="78">
        <v>4</v>
      </c>
    </row>
    <row r="417" spans="1:8" x14ac:dyDescent="0.35">
      <c r="A417" s="262"/>
      <c r="B417" s="257"/>
      <c r="C417" s="74">
        <v>43727.541666666664</v>
      </c>
      <c r="D417" s="107"/>
      <c r="E417" s="39">
        <v>52.41</v>
      </c>
      <c r="F417" s="39">
        <v>3.5699999999999932</v>
      </c>
      <c r="G417" s="177">
        <f t="shared" si="14"/>
        <v>2.3959731543642834E-2</v>
      </c>
      <c r="H417" s="78">
        <v>4.8</v>
      </c>
    </row>
    <row r="418" spans="1:8" x14ac:dyDescent="0.35">
      <c r="A418" s="262"/>
      <c r="B418" s="257"/>
      <c r="C418" s="74">
        <v>43735</v>
      </c>
      <c r="D418" s="107"/>
      <c r="E418" s="39">
        <v>56.6</v>
      </c>
      <c r="F418" s="39">
        <v>4.1900000000000048</v>
      </c>
      <c r="G418" s="177">
        <f t="shared" si="14"/>
        <v>2.3407821229042693E-2</v>
      </c>
      <c r="H418" s="78">
        <v>4</v>
      </c>
    </row>
    <row r="419" spans="1:8" x14ac:dyDescent="0.35">
      <c r="A419" s="262"/>
      <c r="B419" s="257"/>
      <c r="C419" s="74">
        <v>43741</v>
      </c>
      <c r="D419" s="107"/>
      <c r="E419" s="39">
        <v>60.57</v>
      </c>
      <c r="F419" s="39">
        <v>3.9699999999999989</v>
      </c>
      <c r="G419" s="177">
        <f t="shared" si="14"/>
        <v>2.7569444444444438E-2</v>
      </c>
      <c r="H419" s="78">
        <v>4</v>
      </c>
    </row>
    <row r="420" spans="1:8" x14ac:dyDescent="0.35">
      <c r="A420" s="262"/>
      <c r="B420" s="257"/>
      <c r="C420" s="74">
        <v>43748</v>
      </c>
      <c r="D420" s="107"/>
      <c r="E420" s="39">
        <v>64.599999999999994</v>
      </c>
      <c r="F420" s="39">
        <v>4.029999999999994</v>
      </c>
      <c r="G420" s="177">
        <f t="shared" si="14"/>
        <v>2.3988095238095204E-2</v>
      </c>
      <c r="H420" s="78">
        <v>4</v>
      </c>
    </row>
    <row r="421" spans="1:8" x14ac:dyDescent="0.35">
      <c r="A421" s="262"/>
      <c r="B421" s="257"/>
      <c r="C421" s="74">
        <v>43755.361111111109</v>
      </c>
      <c r="D421" s="107"/>
      <c r="E421" s="39">
        <v>68.069999999999993</v>
      </c>
      <c r="F421" s="39">
        <v>3.4699999999999989</v>
      </c>
      <c r="G421" s="177">
        <f t="shared" si="14"/>
        <v>1.9641509433966572E-2</v>
      </c>
      <c r="H421" s="78">
        <v>4</v>
      </c>
    </row>
    <row r="422" spans="1:8" x14ac:dyDescent="0.35">
      <c r="A422" s="262"/>
      <c r="B422" s="257"/>
      <c r="C422" s="74">
        <v>43762.434027777781</v>
      </c>
      <c r="D422" s="107"/>
      <c r="E422" s="39">
        <v>72.180000000000007</v>
      </c>
      <c r="F422" s="39">
        <v>4.1100000000000136</v>
      </c>
      <c r="G422" s="177">
        <f t="shared" si="14"/>
        <v>2.4212076583194079E-2</v>
      </c>
      <c r="H422" s="78">
        <v>4.5999999999999996</v>
      </c>
    </row>
    <row r="423" spans="1:8" x14ac:dyDescent="0.35">
      <c r="A423" s="262"/>
      <c r="B423" s="257"/>
      <c r="C423" s="74">
        <v>43769.386111111111</v>
      </c>
      <c r="D423" s="107"/>
      <c r="E423" s="39">
        <v>76.150000000000006</v>
      </c>
      <c r="F423" s="39">
        <v>3.9699999999999989</v>
      </c>
      <c r="G423" s="177">
        <f t="shared" si="14"/>
        <v>2.3793826790542032E-2</v>
      </c>
      <c r="H423" s="78">
        <v>4.4000000000000004</v>
      </c>
    </row>
    <row r="424" spans="1:8" x14ac:dyDescent="0.35">
      <c r="A424" s="262"/>
      <c r="B424" s="257"/>
      <c r="C424" s="74">
        <v>43774.652777777781</v>
      </c>
      <c r="D424" s="107"/>
      <c r="E424" s="39">
        <v>78.760000000000005</v>
      </c>
      <c r="F424" s="39">
        <v>2.6099999999999994</v>
      </c>
      <c r="G424" s="177">
        <f t="shared" si="14"/>
        <v>2.0648734177201873E-2</v>
      </c>
      <c r="H424" s="78">
        <v>4</v>
      </c>
    </row>
    <row r="425" spans="1:8" x14ac:dyDescent="0.35">
      <c r="A425" s="262"/>
      <c r="B425" s="257"/>
      <c r="C425" s="74">
        <v>43782.583333333336</v>
      </c>
      <c r="D425" s="107"/>
      <c r="E425" s="39">
        <v>84.94</v>
      </c>
      <c r="F425" s="39">
        <v>6.1799999999999926</v>
      </c>
      <c r="G425" s="177">
        <f t="shared" si="14"/>
        <v>3.2469352014013776E-2</v>
      </c>
      <c r="H425" s="78">
        <v>4</v>
      </c>
    </row>
    <row r="426" spans="1:8" x14ac:dyDescent="0.35">
      <c r="A426" s="262"/>
      <c r="B426" s="257"/>
      <c r="C426" s="74">
        <v>43791.406944444447</v>
      </c>
      <c r="D426" s="107"/>
      <c r="E426" s="39">
        <v>88.77</v>
      </c>
      <c r="F426" s="39">
        <v>3.8299999999999983</v>
      </c>
      <c r="G426" s="177">
        <f t="shared" si="14"/>
        <v>1.8085943648670243E-2</v>
      </c>
      <c r="H426" s="78">
        <v>4.2</v>
      </c>
    </row>
    <row r="427" spans="1:8" x14ac:dyDescent="0.35">
      <c r="A427" s="262"/>
      <c r="B427" s="257"/>
      <c r="C427" s="74">
        <v>43811.465277777781</v>
      </c>
      <c r="D427" s="107"/>
      <c r="E427" s="39">
        <v>91.32</v>
      </c>
      <c r="F427" s="39">
        <v>2.5499999999999972</v>
      </c>
      <c r="G427" s="177">
        <f t="shared" si="14"/>
        <v>5.2970502700454376E-3</v>
      </c>
      <c r="H427" s="78">
        <v>4.4000000000000004</v>
      </c>
    </row>
    <row r="428" spans="1:8" x14ac:dyDescent="0.35">
      <c r="A428" s="262"/>
      <c r="B428" s="257"/>
      <c r="C428" s="74">
        <v>43818.628472222219</v>
      </c>
      <c r="D428" s="107"/>
      <c r="E428" s="39">
        <v>98.6</v>
      </c>
      <c r="F428" s="39">
        <v>7.2800000000000011</v>
      </c>
      <c r="G428" s="177">
        <f t="shared" si="14"/>
        <v>4.2346097915695054E-2</v>
      </c>
      <c r="H428" s="78">
        <v>4</v>
      </c>
    </row>
    <row r="429" spans="1:8" x14ac:dyDescent="0.35">
      <c r="A429" s="262"/>
      <c r="B429" s="257"/>
      <c r="C429" s="74">
        <v>43826.333333333336</v>
      </c>
      <c r="D429" s="107"/>
      <c r="E429" s="39">
        <v>101.56</v>
      </c>
      <c r="F429" s="39">
        <v>2.960000000000008</v>
      </c>
      <c r="G429" s="177">
        <f t="shared" si="14"/>
        <v>1.6007210455148267E-2</v>
      </c>
      <c r="H429" s="78">
        <v>4</v>
      </c>
    </row>
    <row r="430" spans="1:8" x14ac:dyDescent="0.35">
      <c r="A430" s="262"/>
      <c r="B430" s="257"/>
      <c r="C430" s="74">
        <v>43833.583333333336</v>
      </c>
      <c r="D430" s="107"/>
      <c r="E430" s="39">
        <v>105.79</v>
      </c>
      <c r="F430" s="39">
        <v>4.230000000000004</v>
      </c>
      <c r="G430" s="177">
        <f t="shared" si="14"/>
        <v>2.431034482758623E-2</v>
      </c>
      <c r="H430" s="78">
        <v>3.2</v>
      </c>
    </row>
    <row r="431" spans="1:8" x14ac:dyDescent="0.35">
      <c r="A431" s="262"/>
      <c r="B431" s="257"/>
      <c r="C431" s="74">
        <v>43853</v>
      </c>
      <c r="D431" s="107"/>
      <c r="E431" s="39">
        <v>118.4</v>
      </c>
      <c r="F431" s="39">
        <v>12.61</v>
      </c>
      <c r="G431" s="177">
        <f t="shared" si="14"/>
        <v>2.7060085836913252E-2</v>
      </c>
      <c r="H431" s="78">
        <v>4</v>
      </c>
    </row>
    <row r="432" spans="1:8" x14ac:dyDescent="0.35">
      <c r="A432" s="262"/>
      <c r="B432" s="257"/>
      <c r="C432" s="74">
        <f>IF(ISBLANK(DataBase_PBs!C3),#N/A,DataBase_PBs!C3)</f>
        <v>43860.595810185201</v>
      </c>
      <c r="D432" s="107"/>
      <c r="E432" s="39">
        <f>IF(ISBLANK(DataBase_PBs!BH3),#N/A,DataBase_PBs!BH3)</f>
        <v>121.67</v>
      </c>
      <c r="F432" s="39">
        <f>E432-E431</f>
        <v>3.269999999999996</v>
      </c>
      <c r="G432" s="177">
        <f t="shared" ref="G432:G495" si="15">F432/((C432-C431)*24)</f>
        <v>1.7937520380045185E-2</v>
      </c>
      <c r="H432" s="78">
        <f>IF(ISBLANK(DataBase_PBs!J3),#N/A,DataBase_PBs!J3)</f>
        <v>3.8</v>
      </c>
    </row>
    <row r="433" spans="1:8" x14ac:dyDescent="0.35">
      <c r="A433" s="262"/>
      <c r="B433" s="257"/>
      <c r="C433" s="74">
        <f>IF(ISBLANK(DataBase_PBs!C4),#N/A,DataBase_PBs!C4)</f>
        <v>43867.627719907403</v>
      </c>
      <c r="D433" s="107"/>
      <c r="E433" s="39">
        <f>IF(ISBLANK(DataBase_PBs!BH4),#N/A,DataBase_PBs!BH4)</f>
        <v>125.11</v>
      </c>
      <c r="F433" s="39">
        <f t="shared" ref="F433:F496" si="16">E433-E432</f>
        <v>3.4399999999999977</v>
      </c>
      <c r="G433" s="177">
        <f t="shared" si="15"/>
        <v>2.038327268064713E-2</v>
      </c>
      <c r="H433" s="78">
        <f>IF(ISBLANK(DataBase_PBs!J4),#N/A,DataBase_PBs!J4)</f>
        <v>3.2</v>
      </c>
    </row>
    <row r="434" spans="1:8" x14ac:dyDescent="0.35">
      <c r="A434" s="262"/>
      <c r="B434" s="257"/>
      <c r="C434" s="74">
        <f>IF(ISBLANK(DataBase_PBs!C5),#N/A,DataBase_PBs!C5)</f>
        <v>43875.484027777798</v>
      </c>
      <c r="D434" s="107"/>
      <c r="E434" s="39">
        <f>IF(ISBLANK(DataBase_PBs!BH5),#N/A,DataBase_PBs!BH5)</f>
        <v>132.19999999999999</v>
      </c>
      <c r="F434" s="39">
        <f t="shared" si="16"/>
        <v>7.0899999999999892</v>
      </c>
      <c r="G434" s="177">
        <f t="shared" si="15"/>
        <v>3.7602480903258309E-2</v>
      </c>
      <c r="H434" s="78">
        <f>IF(ISBLANK(DataBase_PBs!J5),#N/A,DataBase_PBs!J5)</f>
        <v>4</v>
      </c>
    </row>
    <row r="435" spans="1:8" x14ac:dyDescent="0.35">
      <c r="A435" s="262"/>
      <c r="B435" s="257"/>
      <c r="C435" s="74">
        <f>IF(ISBLANK(DataBase_PBs!C6),#N/A,DataBase_PBs!C6)</f>
        <v>43881.625196759298</v>
      </c>
      <c r="D435" s="107"/>
      <c r="E435" s="39">
        <f>IF(ISBLANK(DataBase_PBs!BH6),#N/A,DataBase_PBs!BH6)</f>
        <v>135.86000000000001</v>
      </c>
      <c r="F435" s="39">
        <f t="shared" si="16"/>
        <v>3.660000000000025</v>
      </c>
      <c r="G435" s="177">
        <f t="shared" si="15"/>
        <v>2.4832405761738986E-2</v>
      </c>
      <c r="H435" s="78">
        <f>IF(ISBLANK(DataBase_PBs!J6),#N/A,DataBase_PBs!J6)</f>
        <v>4</v>
      </c>
    </row>
    <row r="436" spans="1:8" x14ac:dyDescent="0.35">
      <c r="A436" s="262"/>
      <c r="B436" s="257"/>
      <c r="C436" s="74">
        <f>IF(ISBLANK(DataBase_PBs!C7),#N/A,DataBase_PBs!C7)</f>
        <v>43903.637962963003</v>
      </c>
      <c r="D436" s="107"/>
      <c r="E436" s="39">
        <f>IF(ISBLANK(DataBase_PBs!BH7),#N/A,DataBase_PBs!BH7)</f>
        <v>158.85</v>
      </c>
      <c r="F436" s="39">
        <f t="shared" si="16"/>
        <v>22.989999999999981</v>
      </c>
      <c r="G436" s="177">
        <f t="shared" si="15"/>
        <v>4.3516414874994025E-2</v>
      </c>
      <c r="H436" s="78">
        <f>IF(ISBLANK(DataBase_PBs!J7),#N/A,DataBase_PBs!J7)</f>
        <v>3.4</v>
      </c>
    </row>
    <row r="437" spans="1:8" x14ac:dyDescent="0.35">
      <c r="A437" s="262"/>
      <c r="B437" s="257"/>
      <c r="C437" s="74">
        <f>IF(ISBLANK(DataBase_PBs!C8),#N/A,DataBase_PBs!C8)</f>
        <v>43929.826921296299</v>
      </c>
      <c r="D437" s="107"/>
      <c r="E437" s="39">
        <f>IF(ISBLANK(DataBase_PBs!BH8),#N/A,DataBase_PBs!BH8)</f>
        <v>180.39</v>
      </c>
      <c r="F437" s="39">
        <f t="shared" si="16"/>
        <v>21.539999999999992</v>
      </c>
      <c r="G437" s="177">
        <f t="shared" si="15"/>
        <v>3.4270167930235851E-2</v>
      </c>
      <c r="H437" s="78">
        <f>IF(ISBLANK(DataBase_PBs!J8),#N/A,DataBase_PBs!J8)</f>
        <v>4.4000000000000004</v>
      </c>
    </row>
    <row r="438" spans="1:8" x14ac:dyDescent="0.35">
      <c r="A438" s="262"/>
      <c r="B438" s="257"/>
      <c r="C438" s="74">
        <f>IF(ISBLANK(DataBase_PBs!C9),#N/A,DataBase_PBs!C9)</f>
        <v>43965.417511574102</v>
      </c>
      <c r="D438" s="107"/>
      <c r="E438" s="39">
        <f>IF(ISBLANK(DataBase_PBs!BH9),#N/A,DataBase_PBs!BH9)</f>
        <v>206.37</v>
      </c>
      <c r="F438" s="39">
        <f t="shared" si="16"/>
        <v>25.980000000000018</v>
      </c>
      <c r="G438" s="177">
        <f t="shared" si="15"/>
        <v>3.0415342694530306E-2</v>
      </c>
      <c r="H438" s="78">
        <f>IF(ISBLANK(DataBase_PBs!J9),#N/A,DataBase_PBs!J9)</f>
        <v>4.4000000000000004</v>
      </c>
    </row>
    <row r="439" spans="1:8" x14ac:dyDescent="0.35">
      <c r="A439" s="262"/>
      <c r="B439" s="257"/>
      <c r="C439" s="74">
        <f>IF(ISBLANK(DataBase_PBs!C10),#N/A,DataBase_PBs!C10)</f>
        <v>43972.432581018496</v>
      </c>
      <c r="D439" s="107"/>
      <c r="E439" s="39">
        <f>IF(ISBLANK(DataBase_PBs!BH10),#N/A,DataBase_PBs!BH10)</f>
        <v>210.61</v>
      </c>
      <c r="F439" s="39">
        <f t="shared" si="16"/>
        <v>4.2400000000000091</v>
      </c>
      <c r="G439" s="177">
        <f t="shared" si="15"/>
        <v>2.5183879941178981E-2</v>
      </c>
      <c r="H439" s="78">
        <f>IF(ISBLANK(DataBase_PBs!J10),#N/A,DataBase_PBs!J10)</f>
        <v>4.5999999999999996</v>
      </c>
    </row>
    <row r="440" spans="1:8" x14ac:dyDescent="0.35">
      <c r="A440" s="262"/>
      <c r="B440" s="257"/>
      <c r="C440" s="74">
        <f>IF(ISBLANK(DataBase_PBs!C11),#N/A,DataBase_PBs!C11)</f>
        <v>44001.467812499999</v>
      </c>
      <c r="D440" s="107"/>
      <c r="E440" s="39">
        <f>IF(ISBLANK(DataBase_PBs!BH11),#N/A,DataBase_PBs!BH11)</f>
        <v>222.86</v>
      </c>
      <c r="F440" s="39">
        <f t="shared" si="16"/>
        <v>12.25</v>
      </c>
      <c r="G440" s="177">
        <f t="shared" si="15"/>
        <v>1.7579218095500105E-2</v>
      </c>
      <c r="H440" s="78">
        <f>IF(ISBLANK(DataBase_PBs!J11),#N/A,DataBase_PBs!J11)</f>
        <v>4</v>
      </c>
    </row>
    <row r="441" spans="1:8" x14ac:dyDescent="0.35">
      <c r="A441" s="262"/>
      <c r="B441" s="257"/>
      <c r="C441" s="74">
        <f>IF(ISBLANK(DataBase_PBs!C12),#N/A,DataBase_PBs!C12)</f>
        <v>44008.489027777803</v>
      </c>
      <c r="D441" s="107"/>
      <c r="E441" s="39">
        <f>IF(ISBLANK(DataBase_PBs!BH12),#N/A,DataBase_PBs!BH12)</f>
        <v>232.63</v>
      </c>
      <c r="F441" s="39">
        <f t="shared" si="16"/>
        <v>9.7699999999999818</v>
      </c>
      <c r="G441" s="177">
        <f t="shared" si="15"/>
        <v>5.7979041693855364E-2</v>
      </c>
      <c r="H441" s="78">
        <f>IF(ISBLANK(DataBase_PBs!J12),#N/A,DataBase_PBs!J12)</f>
        <v>6</v>
      </c>
    </row>
    <row r="442" spans="1:8" x14ac:dyDescent="0.35">
      <c r="A442" s="262"/>
      <c r="B442" s="257"/>
      <c r="C442" s="74">
        <f>IF(ISBLANK(DataBase_PBs!C13),#N/A,DataBase_PBs!C13)</f>
        <v>44022.402557870402</v>
      </c>
      <c r="D442" s="107"/>
      <c r="E442" s="39">
        <f>IF(ISBLANK(DataBase_PBs!BH13),#N/A,DataBase_PBs!BH13)</f>
        <v>251.65</v>
      </c>
      <c r="F442" s="39">
        <f t="shared" si="16"/>
        <v>19.02000000000001</v>
      </c>
      <c r="G442" s="177">
        <f t="shared" si="15"/>
        <v>5.6958945337786539E-2</v>
      </c>
      <c r="H442" s="78">
        <f>IF(ISBLANK(DataBase_PBs!J13),#N/A,DataBase_PBs!J13)</f>
        <v>5.4</v>
      </c>
    </row>
    <row r="443" spans="1:8" x14ac:dyDescent="0.35">
      <c r="A443" s="262"/>
      <c r="B443" s="257"/>
      <c r="C443" s="74">
        <f>IF(ISBLANK(DataBase_PBs!C14),#N/A,DataBase_PBs!C14)</f>
        <v>44029.3745486111</v>
      </c>
      <c r="D443" s="107"/>
      <c r="E443" s="39">
        <f>IF(ISBLANK(DataBase_PBs!BH14),#N/A,DataBase_PBs!BH14)</f>
        <v>260.97000000000003</v>
      </c>
      <c r="F443" s="39">
        <f t="shared" si="16"/>
        <v>9.3200000000000216</v>
      </c>
      <c r="G443" s="177">
        <f t="shared" si="15"/>
        <v>5.5699060394113376E-2</v>
      </c>
      <c r="H443" s="78">
        <f>IF(ISBLANK(DataBase_PBs!J14),#N/A,DataBase_PBs!J14)</f>
        <v>6</v>
      </c>
    </row>
    <row r="444" spans="1:8" x14ac:dyDescent="0.35">
      <c r="A444" s="262"/>
      <c r="B444" s="257"/>
      <c r="C444" s="74">
        <f>IF(ISBLANK(DataBase_PBs!C15),#N/A,DataBase_PBs!C15)</f>
        <v>44040.462905092601</v>
      </c>
      <c r="D444" s="107"/>
      <c r="E444" s="39">
        <f>IF(ISBLANK(DataBase_PBs!BH15),#N/A,DataBase_PBs!BH15)</f>
        <v>273.32</v>
      </c>
      <c r="F444" s="39">
        <f t="shared" si="16"/>
        <v>12.349999999999966</v>
      </c>
      <c r="G444" s="177">
        <f t="shared" si="15"/>
        <v>4.6407538772027516E-2</v>
      </c>
      <c r="H444" s="78">
        <f>IF(ISBLANK(DataBase_PBs!J15),#N/A,DataBase_PBs!J15)</f>
        <v>5.8</v>
      </c>
    </row>
    <row r="445" spans="1:8" x14ac:dyDescent="0.35">
      <c r="A445" s="262"/>
      <c r="B445" s="257"/>
      <c r="C445" s="74">
        <f>IF(ISBLANK(DataBase_PBs!C16),#N/A,DataBase_PBs!C16)</f>
        <v>44047.398090277798</v>
      </c>
      <c r="D445" s="107"/>
      <c r="E445" s="39">
        <f>IF(ISBLANK(DataBase_PBs!BH16),#N/A,DataBase_PBs!BH16)</f>
        <v>280.61</v>
      </c>
      <c r="F445" s="39">
        <f t="shared" si="16"/>
        <v>7.2900000000000205</v>
      </c>
      <c r="G445" s="177">
        <f t="shared" si="15"/>
        <v>4.3798397863743663E-2</v>
      </c>
      <c r="H445" s="78">
        <f>IF(ISBLANK(DataBase_PBs!J16),#N/A,DataBase_PBs!J16)</f>
        <v>5.8</v>
      </c>
    </row>
    <row r="446" spans="1:8" x14ac:dyDescent="0.35">
      <c r="A446" s="262"/>
      <c r="B446" s="257"/>
      <c r="C446" s="74">
        <f>IF(ISBLANK(DataBase_PBs!C17),#N/A,DataBase_PBs!C17)</f>
        <v>44050.4674421296</v>
      </c>
      <c r="D446" s="107"/>
      <c r="E446" s="39">
        <f>IF(ISBLANK(DataBase_PBs!BH17),#N/A,DataBase_PBs!BH17)</f>
        <v>284.18</v>
      </c>
      <c r="F446" s="39">
        <f t="shared" si="16"/>
        <v>3.5699999999999932</v>
      </c>
      <c r="G446" s="177">
        <f t="shared" si="15"/>
        <v>4.8463000392957117E-2</v>
      </c>
      <c r="H446" s="78">
        <f>IF(ISBLANK(DataBase_PBs!J17),#N/A,DataBase_PBs!J17)</f>
        <v>4.4000000000000004</v>
      </c>
    </row>
    <row r="447" spans="1:8" x14ac:dyDescent="0.35">
      <c r="A447" s="262"/>
      <c r="B447" s="257"/>
      <c r="C447" s="74">
        <f>IF(ISBLANK(DataBase_PBs!C18),#N/A,DataBase_PBs!C18)</f>
        <v>44056.465069444399</v>
      </c>
      <c r="D447" s="107"/>
      <c r="E447" s="39">
        <f>IF(ISBLANK(DataBase_PBs!BH18),#N/A,DataBase_PBs!BH18)</f>
        <v>291.33999999999997</v>
      </c>
      <c r="F447" s="39">
        <f t="shared" si="16"/>
        <v>7.1599999999999682</v>
      </c>
      <c r="G447" s="177">
        <f t="shared" si="15"/>
        <v>4.9741892530938366E-2</v>
      </c>
      <c r="H447" s="78">
        <f>IF(ISBLANK(DataBase_PBs!J18),#N/A,DataBase_PBs!J18)</f>
        <v>3</v>
      </c>
    </row>
    <row r="448" spans="1:8" x14ac:dyDescent="0.35">
      <c r="A448" s="262"/>
      <c r="B448" s="257"/>
      <c r="C448" s="74">
        <f>IF(ISBLANK(DataBase_PBs!C19),#N/A,DataBase_PBs!C19)</f>
        <v>44063.603761574101</v>
      </c>
      <c r="D448" s="107"/>
      <c r="E448" s="39">
        <f>IF(ISBLANK(DataBase_PBs!BH19),#N/A,DataBase_PBs!BH19)</f>
        <v>299.14</v>
      </c>
      <c r="F448" s="39">
        <f t="shared" si="16"/>
        <v>7.8000000000000114</v>
      </c>
      <c r="G448" s="177">
        <f t="shared" si="15"/>
        <v>4.5526546613179487E-2</v>
      </c>
      <c r="H448" s="78">
        <f>IF(ISBLANK(DataBase_PBs!J19),#N/A,DataBase_PBs!J19)</f>
        <v>3.8</v>
      </c>
    </row>
    <row r="449" spans="1:8" x14ac:dyDescent="0.35">
      <c r="A449" s="262"/>
      <c r="B449" s="257"/>
      <c r="C449" s="74">
        <f>IF(ISBLANK(DataBase_PBs!C20),#N/A,DataBase_PBs!C20)</f>
        <v>44071.447164351797</v>
      </c>
      <c r="D449" s="107"/>
      <c r="E449" s="39">
        <f>IF(ISBLANK(DataBase_PBs!BH20),#N/A,DataBase_PBs!BH20)</f>
        <v>309.17</v>
      </c>
      <c r="F449" s="39">
        <f t="shared" si="16"/>
        <v>10.03000000000003</v>
      </c>
      <c r="G449" s="177">
        <f t="shared" si="15"/>
        <v>5.3282571163506973E-2</v>
      </c>
      <c r="H449" s="78">
        <f>IF(ISBLANK(DataBase_PBs!J20),#N/A,DataBase_PBs!J20)</f>
        <v>4.4000000000000004</v>
      </c>
    </row>
    <row r="450" spans="1:8" x14ac:dyDescent="0.35">
      <c r="A450" s="262"/>
      <c r="B450" s="257"/>
      <c r="C450" s="74">
        <f>IF(ISBLANK(DataBase_PBs!C21),#N/A,DataBase_PBs!C21)</f>
        <v>44078.492557870399</v>
      </c>
      <c r="D450" s="107"/>
      <c r="E450" s="39">
        <f>IF(ISBLANK(DataBase_PBs!BH21),#N/A,DataBase_PBs!BH21)</f>
        <v>317.77999999999997</v>
      </c>
      <c r="F450" s="39">
        <f t="shared" si="16"/>
        <v>8.6099999999999568</v>
      </c>
      <c r="G450" s="177">
        <f t="shared" si="15"/>
        <v>5.0919795899663278E-2</v>
      </c>
      <c r="H450" s="78">
        <f>IF(ISBLANK(DataBase_PBs!J21),#N/A,DataBase_PBs!J21)</f>
        <v>5</v>
      </c>
    </row>
    <row r="451" spans="1:8" x14ac:dyDescent="0.35">
      <c r="A451" s="262"/>
      <c r="B451" s="257"/>
      <c r="C451" s="74">
        <f>IF(ISBLANK(DataBase_PBs!C22),#N/A,DataBase_PBs!C22)</f>
        <v>44085.409629629597</v>
      </c>
      <c r="D451" s="107"/>
      <c r="E451" s="39">
        <f>IF(ISBLANK(DataBase_PBs!BH22),#N/A,DataBase_PBs!BH22)</f>
        <v>324.07</v>
      </c>
      <c r="F451" s="39">
        <f t="shared" si="16"/>
        <v>6.2900000000000205</v>
      </c>
      <c r="G451" s="177">
        <f t="shared" si="15"/>
        <v>3.788934717712017E-2</v>
      </c>
      <c r="H451" s="78">
        <f>IF(ISBLANK(DataBase_PBs!J22),#N/A,DataBase_PBs!J22)</f>
        <v>4.2</v>
      </c>
    </row>
    <row r="452" spans="1:8" x14ac:dyDescent="0.35">
      <c r="A452" s="262"/>
      <c r="B452" s="257"/>
      <c r="C452" s="74">
        <f>IF(ISBLANK(DataBase_PBs!C23),#N/A,DataBase_PBs!C23)</f>
        <v>44092.462303240703</v>
      </c>
      <c r="D452" s="107"/>
      <c r="E452" s="39">
        <f>IF(ISBLANK(DataBase_PBs!BH23),#N/A,DataBase_PBs!BH23)</f>
        <v>332.59</v>
      </c>
      <c r="F452" s="39">
        <f t="shared" si="16"/>
        <v>8.5199999999999818</v>
      </c>
      <c r="G452" s="177">
        <f t="shared" si="15"/>
        <v>5.0335520906705913E-2</v>
      </c>
      <c r="H452" s="78">
        <f>IF(ISBLANK(DataBase_PBs!J23),#N/A,DataBase_PBs!J23)</f>
        <v>4.2</v>
      </c>
    </row>
    <row r="453" spans="1:8" x14ac:dyDescent="0.35">
      <c r="A453" s="262"/>
      <c r="B453" s="257"/>
      <c r="C453" s="74">
        <f>IF(ISBLANK(DataBase_PBs!C24),#N/A,DataBase_PBs!C24)</f>
        <v>44099.481643518498</v>
      </c>
      <c r="D453" s="107"/>
      <c r="E453" s="39">
        <f>IF(ISBLANK(DataBase_PBs!BH24),#N/A,DataBase_PBs!BH24)</f>
        <v>338.8</v>
      </c>
      <c r="F453" s="39">
        <f t="shared" si="16"/>
        <v>6.2100000000000364</v>
      </c>
      <c r="G453" s="177">
        <f t="shared" si="15"/>
        <v>3.686243859961208E-2</v>
      </c>
      <c r="H453" s="78">
        <f>IF(ISBLANK(DataBase_PBs!J24),#N/A,DataBase_PBs!J24)</f>
        <v>4.8</v>
      </c>
    </row>
    <row r="454" spans="1:8" x14ac:dyDescent="0.35">
      <c r="A454" s="262"/>
      <c r="B454" s="257"/>
      <c r="C454" s="74">
        <f>IF(ISBLANK(DataBase_PBs!C25),#N/A,DataBase_PBs!C25)</f>
        <v>44106.459421296298</v>
      </c>
      <c r="D454" s="107"/>
      <c r="E454" s="39">
        <f>IF(ISBLANK(DataBase_PBs!BH25),#N/A,DataBase_PBs!BH25)</f>
        <v>347.42</v>
      </c>
      <c r="F454" s="39">
        <f t="shared" si="16"/>
        <v>8.6200000000000045</v>
      </c>
      <c r="G454" s="177">
        <f t="shared" si="15"/>
        <v>5.1472929936142359E-2</v>
      </c>
      <c r="H454" s="78">
        <f>IF(ISBLANK(DataBase_PBs!J25),#N/A,DataBase_PBs!J25)</f>
        <v>4.5999999999999996</v>
      </c>
    </row>
    <row r="455" spans="1:8" x14ac:dyDescent="0.35">
      <c r="A455" s="262"/>
      <c r="B455" s="257"/>
      <c r="C455" s="74">
        <f>IF(ISBLANK(DataBase_PBs!C26),#N/A,DataBase_PBs!C26)</f>
        <v>44120.498344907399</v>
      </c>
      <c r="D455" s="107"/>
      <c r="E455" s="39">
        <f>IF(ISBLANK(DataBase_PBs!BH26),#N/A,DataBase_PBs!BH26)</f>
        <v>365.94</v>
      </c>
      <c r="F455" s="39">
        <f t="shared" si="16"/>
        <v>18.519999999999982</v>
      </c>
      <c r="G455" s="177">
        <f t="shared" si="15"/>
        <v>5.4966227329317101E-2</v>
      </c>
      <c r="H455" s="78">
        <f>IF(ISBLANK(DataBase_PBs!J26),#N/A,DataBase_PBs!J26)</f>
        <v>6.4</v>
      </c>
    </row>
    <row r="456" spans="1:8" x14ac:dyDescent="0.35">
      <c r="A456" s="262"/>
      <c r="B456" s="257"/>
      <c r="C456" s="74">
        <f>IF(ISBLANK(DataBase_PBs!C27),#N/A,DataBase_PBs!C27)</f>
        <v>44127.491226851896</v>
      </c>
      <c r="D456" s="107"/>
      <c r="E456" s="39">
        <f>IF(ISBLANK(DataBase_PBs!BH27),#N/A,DataBase_PBs!BH27)</f>
        <v>374.93</v>
      </c>
      <c r="F456" s="39">
        <f t="shared" si="16"/>
        <v>8.9900000000000091</v>
      </c>
      <c r="G456" s="177">
        <f t="shared" si="15"/>
        <v>5.3566374537192811E-2</v>
      </c>
      <c r="H456" s="78">
        <f>IF(ISBLANK(DataBase_PBs!J27),#N/A,DataBase_PBs!J27)</f>
        <v>7</v>
      </c>
    </row>
    <row r="457" spans="1:8" x14ac:dyDescent="0.35">
      <c r="A457" s="262"/>
      <c r="B457" s="257"/>
      <c r="C457" s="74">
        <f>IF(ISBLANK(DataBase_PBs!C28),#N/A,DataBase_PBs!C28)</f>
        <v>44132.59375</v>
      </c>
      <c r="D457" s="107"/>
      <c r="E457" s="39">
        <f>IF(ISBLANK(DataBase_PBs!BH28),#N/A,DataBase_PBs!BH28)</f>
        <v>381.24</v>
      </c>
      <c r="F457" s="39">
        <f t="shared" si="16"/>
        <v>6.3100000000000023</v>
      </c>
      <c r="G457" s="177">
        <f t="shared" si="15"/>
        <v>5.1526795476545227E-2</v>
      </c>
      <c r="H457" s="78">
        <f>IF(ISBLANK(DataBase_PBs!J28),#N/A,DataBase_PBs!J28)</f>
        <v>6.6</v>
      </c>
    </row>
    <row r="458" spans="1:8" x14ac:dyDescent="0.35">
      <c r="A458" s="262"/>
      <c r="B458" s="257"/>
      <c r="C458" s="74">
        <f>IF(ISBLANK(DataBase_PBs!C29),#N/A,DataBase_PBs!C29)</f>
        <v>44141.599421296298</v>
      </c>
      <c r="D458" s="107"/>
      <c r="E458" s="39">
        <f>IF(ISBLANK(DataBase_PBs!BH29),#N/A,DataBase_PBs!BH29)</f>
        <v>392.14</v>
      </c>
      <c r="F458" s="39">
        <f t="shared" si="16"/>
        <v>10.899999999999977</v>
      </c>
      <c r="G458" s="177">
        <f t="shared" si="15"/>
        <v>5.0431184053250061E-2</v>
      </c>
      <c r="H458" s="78">
        <f>IF(ISBLANK(DataBase_PBs!J29),#N/A,DataBase_PBs!J29)</f>
        <v>4</v>
      </c>
    </row>
    <row r="459" spans="1:8" x14ac:dyDescent="0.35">
      <c r="A459" s="262"/>
      <c r="B459" s="257"/>
      <c r="C459" s="74">
        <f>IF(ISBLANK(DataBase_PBs!C30),#N/A,DataBase_PBs!C30)</f>
        <v>44148.610347222202</v>
      </c>
      <c r="D459" s="107"/>
      <c r="E459" s="39">
        <f>IF(ISBLANK(DataBase_PBs!BH30),#N/A,DataBase_PBs!BH30)</f>
        <v>400.81</v>
      </c>
      <c r="F459" s="39">
        <f t="shared" si="16"/>
        <v>8.6700000000000159</v>
      </c>
      <c r="G459" s="177">
        <f t="shared" si="15"/>
        <v>5.1526717557410923E-2</v>
      </c>
      <c r="H459" s="78">
        <f>IF(ISBLANK(DataBase_PBs!J30),#N/A,DataBase_PBs!J30)</f>
        <v>3.4</v>
      </c>
    </row>
    <row r="460" spans="1:8" x14ac:dyDescent="0.35">
      <c r="A460" s="262"/>
      <c r="B460" s="257"/>
      <c r="C460" s="74">
        <f>IF(ISBLANK(DataBase_PBs!C31),#N/A,DataBase_PBs!C31)</f>
        <v>44159.620902777802</v>
      </c>
      <c r="D460" s="107"/>
      <c r="E460" s="39">
        <f>IF(ISBLANK(DataBase_PBs!BH31),#N/A,DataBase_PBs!BH31)</f>
        <v>415.54</v>
      </c>
      <c r="F460" s="39">
        <f t="shared" si="16"/>
        <v>14.730000000000018</v>
      </c>
      <c r="G460" s="177">
        <f t="shared" si="15"/>
        <v>5.574196478104481E-2</v>
      </c>
      <c r="H460" s="78">
        <f>IF(ISBLANK(DataBase_PBs!J31),#N/A,DataBase_PBs!J31)</f>
        <v>3</v>
      </c>
    </row>
    <row r="461" spans="1:8" x14ac:dyDescent="0.35">
      <c r="A461" s="262"/>
      <c r="B461" s="257"/>
      <c r="C461" s="74">
        <f>IF(ISBLANK(DataBase_PBs!C32),#N/A,DataBase_PBs!C32)</f>
        <v>44162.596979166701</v>
      </c>
      <c r="D461" s="107"/>
      <c r="E461" s="39">
        <f>IF(ISBLANK(DataBase_PBs!BH32),#N/A,DataBase_PBs!BH32)</f>
        <v>419.64</v>
      </c>
      <c r="F461" s="39">
        <f t="shared" si="16"/>
        <v>4.0999999999999659</v>
      </c>
      <c r="G461" s="177">
        <f t="shared" si="15"/>
        <v>5.7402200417488225E-2</v>
      </c>
      <c r="H461" s="78">
        <f>IF(ISBLANK(DataBase_PBs!J32),#N/A,DataBase_PBs!J32)</f>
        <v>3</v>
      </c>
    </row>
    <row r="462" spans="1:8" x14ac:dyDescent="0.35">
      <c r="A462" s="262"/>
      <c r="B462" s="257"/>
      <c r="C462" s="74">
        <f>IF(ISBLANK(DataBase_PBs!C33),#N/A,DataBase_PBs!C33)</f>
        <v>44169.582453703697</v>
      </c>
      <c r="D462" s="107"/>
      <c r="E462" s="39">
        <f>IF(ISBLANK(DataBase_PBs!BH33),#N/A,DataBase_PBs!BH33)</f>
        <v>431.05</v>
      </c>
      <c r="F462" s="39">
        <f t="shared" si="16"/>
        <v>11.410000000000025</v>
      </c>
      <c r="G462" s="177">
        <f t="shared" si="15"/>
        <v>6.8057891292683817E-2</v>
      </c>
      <c r="H462" s="78">
        <f>IF(ISBLANK(DataBase_PBs!J33),#N/A,DataBase_PBs!J33)</f>
        <v>3.4</v>
      </c>
    </row>
    <row r="463" spans="1:8" x14ac:dyDescent="0.35">
      <c r="A463" s="262"/>
      <c r="B463" s="257"/>
      <c r="C463" s="74">
        <f>IF(ISBLANK(DataBase_PBs!C34),#N/A,DataBase_PBs!C34)</f>
        <v>44195.580740740697</v>
      </c>
      <c r="D463" s="107"/>
      <c r="E463" s="39">
        <f>IF(ISBLANK(DataBase_PBs!BH34),#N/A,DataBase_PBs!BH34)</f>
        <v>460.62</v>
      </c>
      <c r="F463" s="39">
        <f t="shared" si="16"/>
        <v>29.569999999999993</v>
      </c>
      <c r="G463" s="177">
        <f t="shared" si="15"/>
        <v>4.7390942779416537E-2</v>
      </c>
      <c r="H463" s="78">
        <f>IF(ISBLANK(DataBase_PBs!J34),#N/A,DataBase_PBs!J34)</f>
        <v>3</v>
      </c>
    </row>
    <row r="464" spans="1:8" x14ac:dyDescent="0.35">
      <c r="A464" s="262"/>
      <c r="B464" s="257"/>
      <c r="C464" s="74" t="e">
        <f>IF(ISBLANK(DataBase_PBs!C35),#N/A,DataBase_PBs!C35)</f>
        <v>#N/A</v>
      </c>
      <c r="D464" s="107"/>
      <c r="E464" s="39" t="e">
        <f>IF(ISBLANK(DataBase_PBs!BH35),#N/A,DataBase_PBs!BH35)</f>
        <v>#N/A</v>
      </c>
      <c r="F464" s="39" t="e">
        <f t="shared" si="16"/>
        <v>#N/A</v>
      </c>
      <c r="G464" s="177" t="e">
        <f t="shared" si="15"/>
        <v>#N/A</v>
      </c>
      <c r="H464" s="78" t="e">
        <f>IF(ISBLANK(DataBase_PBs!J35),#N/A,DataBase_PBs!J35)</f>
        <v>#N/A</v>
      </c>
    </row>
    <row r="465" spans="1:8" x14ac:dyDescent="0.35">
      <c r="A465" s="262"/>
      <c r="B465" s="257"/>
      <c r="C465" s="74" t="e">
        <f>IF(ISBLANK(DataBase_PBs!C36),#N/A,DataBase_PBs!C36)</f>
        <v>#N/A</v>
      </c>
      <c r="D465" s="107"/>
      <c r="E465" s="39" t="e">
        <f>IF(ISBLANK(DataBase_PBs!BH36),#N/A,DataBase_PBs!BH36)</f>
        <v>#N/A</v>
      </c>
      <c r="F465" s="39" t="e">
        <f t="shared" si="16"/>
        <v>#N/A</v>
      </c>
      <c r="G465" s="177" t="e">
        <f t="shared" si="15"/>
        <v>#N/A</v>
      </c>
      <c r="H465" s="78" t="e">
        <f>IF(ISBLANK(DataBase_PBs!J36),#N/A,DataBase_PBs!J36)</f>
        <v>#N/A</v>
      </c>
    </row>
    <row r="466" spans="1:8" x14ac:dyDescent="0.35">
      <c r="A466" s="262"/>
      <c r="B466" s="257"/>
      <c r="C466" s="74" t="e">
        <f>IF(ISBLANK(DataBase_PBs!C37),#N/A,DataBase_PBs!C37)</f>
        <v>#N/A</v>
      </c>
      <c r="D466" s="107"/>
      <c r="E466" s="39" t="e">
        <f>IF(ISBLANK(DataBase_PBs!BH37),#N/A,DataBase_PBs!BH37)</f>
        <v>#N/A</v>
      </c>
      <c r="F466" s="39" t="e">
        <f t="shared" si="16"/>
        <v>#N/A</v>
      </c>
      <c r="G466" s="177" t="e">
        <f t="shared" si="15"/>
        <v>#N/A</v>
      </c>
      <c r="H466" s="78" t="e">
        <f>IF(ISBLANK(DataBase_PBs!J37),#N/A,DataBase_PBs!J37)</f>
        <v>#N/A</v>
      </c>
    </row>
    <row r="467" spans="1:8" x14ac:dyDescent="0.35">
      <c r="A467" s="262"/>
      <c r="B467" s="257"/>
      <c r="C467" s="74" t="e">
        <f>IF(ISBLANK(DataBase_PBs!C38),#N/A,DataBase_PBs!C38)</f>
        <v>#N/A</v>
      </c>
      <c r="D467" s="107"/>
      <c r="E467" s="39" t="e">
        <f>IF(ISBLANK(DataBase_PBs!BH38),#N/A,DataBase_PBs!BH38)</f>
        <v>#N/A</v>
      </c>
      <c r="F467" s="39" t="e">
        <f t="shared" si="16"/>
        <v>#N/A</v>
      </c>
      <c r="G467" s="177" t="e">
        <f t="shared" si="15"/>
        <v>#N/A</v>
      </c>
      <c r="H467" s="78" t="e">
        <f>IF(ISBLANK(DataBase_PBs!J38),#N/A,DataBase_PBs!J38)</f>
        <v>#N/A</v>
      </c>
    </row>
    <row r="468" spans="1:8" x14ac:dyDescent="0.35">
      <c r="A468" s="262"/>
      <c r="B468" s="257"/>
      <c r="C468" s="74" t="e">
        <f>IF(ISBLANK(DataBase_PBs!C39),#N/A,DataBase_PBs!C39)</f>
        <v>#N/A</v>
      </c>
      <c r="D468" s="107"/>
      <c r="E468" s="39" t="e">
        <f>IF(ISBLANK(DataBase_PBs!BH39),#N/A,DataBase_PBs!BH39)</f>
        <v>#N/A</v>
      </c>
      <c r="F468" s="39" t="e">
        <f t="shared" si="16"/>
        <v>#N/A</v>
      </c>
      <c r="G468" s="177" t="e">
        <f t="shared" si="15"/>
        <v>#N/A</v>
      </c>
      <c r="H468" s="78" t="e">
        <f>IF(ISBLANK(DataBase_PBs!J39),#N/A,DataBase_PBs!J39)</f>
        <v>#N/A</v>
      </c>
    </row>
    <row r="469" spans="1:8" x14ac:dyDescent="0.35">
      <c r="A469" s="262"/>
      <c r="B469" s="257"/>
      <c r="C469" s="74" t="e">
        <f>IF(ISBLANK(DataBase_PBs!C40),#N/A,DataBase_PBs!C40)</f>
        <v>#N/A</v>
      </c>
      <c r="D469" s="107"/>
      <c r="E469" s="39" t="e">
        <f>IF(ISBLANK(DataBase_PBs!BH40),#N/A,DataBase_PBs!BH40)</f>
        <v>#N/A</v>
      </c>
      <c r="F469" s="39" t="e">
        <f t="shared" si="16"/>
        <v>#N/A</v>
      </c>
      <c r="G469" s="177" t="e">
        <f t="shared" si="15"/>
        <v>#N/A</v>
      </c>
      <c r="H469" s="78" t="e">
        <f>IF(ISBLANK(DataBase_PBs!J40),#N/A,DataBase_PBs!J40)</f>
        <v>#N/A</v>
      </c>
    </row>
    <row r="470" spans="1:8" x14ac:dyDescent="0.35">
      <c r="A470" s="262"/>
      <c r="B470" s="257"/>
      <c r="C470" s="74" t="e">
        <f>IF(ISBLANK(DataBase_PBs!C41),#N/A,DataBase_PBs!C41)</f>
        <v>#N/A</v>
      </c>
      <c r="D470" s="107"/>
      <c r="E470" s="39" t="e">
        <f>IF(ISBLANK(DataBase_PBs!BH41),#N/A,DataBase_PBs!BH41)</f>
        <v>#N/A</v>
      </c>
      <c r="F470" s="39" t="e">
        <f t="shared" si="16"/>
        <v>#N/A</v>
      </c>
      <c r="G470" s="177" t="e">
        <f t="shared" si="15"/>
        <v>#N/A</v>
      </c>
      <c r="H470" s="78" t="e">
        <f>IF(ISBLANK(DataBase_PBs!J41),#N/A,DataBase_PBs!J41)</f>
        <v>#N/A</v>
      </c>
    </row>
    <row r="471" spans="1:8" x14ac:dyDescent="0.35">
      <c r="A471" s="262"/>
      <c r="B471" s="257"/>
      <c r="C471" s="74" t="e">
        <f>IF(ISBLANK(DataBase_PBs!C42),#N/A,DataBase_PBs!C42)</f>
        <v>#N/A</v>
      </c>
      <c r="D471" s="107"/>
      <c r="E471" s="39" t="e">
        <f>IF(ISBLANK(DataBase_PBs!BH42),#N/A,DataBase_PBs!BH42)</f>
        <v>#N/A</v>
      </c>
      <c r="F471" s="39" t="e">
        <f t="shared" si="16"/>
        <v>#N/A</v>
      </c>
      <c r="G471" s="177" t="e">
        <f t="shared" si="15"/>
        <v>#N/A</v>
      </c>
      <c r="H471" s="78" t="e">
        <f>IF(ISBLANK(DataBase_PBs!J42),#N/A,DataBase_PBs!J42)</f>
        <v>#N/A</v>
      </c>
    </row>
    <row r="472" spans="1:8" x14ac:dyDescent="0.35">
      <c r="A472" s="262"/>
      <c r="B472" s="257"/>
      <c r="C472" s="74" t="e">
        <f>IF(ISBLANK(DataBase_PBs!C43),#N/A,DataBase_PBs!C43)</f>
        <v>#N/A</v>
      </c>
      <c r="D472" s="107"/>
      <c r="E472" s="39" t="e">
        <f>IF(ISBLANK(DataBase_PBs!BH43),#N/A,DataBase_PBs!BH43)</f>
        <v>#N/A</v>
      </c>
      <c r="F472" s="39" t="e">
        <f t="shared" si="16"/>
        <v>#N/A</v>
      </c>
      <c r="G472" s="177" t="e">
        <f t="shared" si="15"/>
        <v>#N/A</v>
      </c>
      <c r="H472" s="78" t="e">
        <f>IF(ISBLANK(DataBase_PBs!J43),#N/A,DataBase_PBs!J43)</f>
        <v>#N/A</v>
      </c>
    </row>
    <row r="473" spans="1:8" x14ac:dyDescent="0.35">
      <c r="A473" s="262"/>
      <c r="B473" s="257"/>
      <c r="C473" s="74" t="e">
        <f>IF(ISBLANK(DataBase_PBs!C44),#N/A,DataBase_PBs!C44)</f>
        <v>#N/A</v>
      </c>
      <c r="D473" s="107"/>
      <c r="E473" s="39" t="e">
        <f>IF(ISBLANK(DataBase_PBs!BH44),#N/A,DataBase_PBs!BH44)</f>
        <v>#N/A</v>
      </c>
      <c r="F473" s="39" t="e">
        <f t="shared" si="16"/>
        <v>#N/A</v>
      </c>
      <c r="G473" s="177" t="e">
        <f t="shared" si="15"/>
        <v>#N/A</v>
      </c>
      <c r="H473" s="78" t="e">
        <f>IF(ISBLANK(DataBase_PBs!J44),#N/A,DataBase_PBs!J44)</f>
        <v>#N/A</v>
      </c>
    </row>
    <row r="474" spans="1:8" x14ac:dyDescent="0.35">
      <c r="A474" s="262"/>
      <c r="B474" s="257"/>
      <c r="C474" s="74" t="e">
        <f>IF(ISBLANK(DataBase_PBs!C45),#N/A,DataBase_PBs!C45)</f>
        <v>#N/A</v>
      </c>
      <c r="D474" s="107"/>
      <c r="E474" s="39" t="e">
        <f>IF(ISBLANK(DataBase_PBs!BH45),#N/A,DataBase_PBs!BH45)</f>
        <v>#N/A</v>
      </c>
      <c r="F474" s="39" t="e">
        <f t="shared" si="16"/>
        <v>#N/A</v>
      </c>
      <c r="G474" s="177" t="e">
        <f t="shared" si="15"/>
        <v>#N/A</v>
      </c>
      <c r="H474" s="78" t="e">
        <f>IF(ISBLANK(DataBase_PBs!J45),#N/A,DataBase_PBs!J45)</f>
        <v>#N/A</v>
      </c>
    </row>
    <row r="475" spans="1:8" x14ac:dyDescent="0.35">
      <c r="A475" s="262"/>
      <c r="B475" s="257"/>
      <c r="C475" s="74" t="e">
        <f>IF(ISBLANK(DataBase_PBs!C46),#N/A,DataBase_PBs!C46)</f>
        <v>#N/A</v>
      </c>
      <c r="D475" s="107"/>
      <c r="E475" s="39" t="e">
        <f>IF(ISBLANK(DataBase_PBs!BH46),#N/A,DataBase_PBs!BH46)</f>
        <v>#N/A</v>
      </c>
      <c r="F475" s="39" t="e">
        <f t="shared" si="16"/>
        <v>#N/A</v>
      </c>
      <c r="G475" s="177" t="e">
        <f t="shared" si="15"/>
        <v>#N/A</v>
      </c>
      <c r="H475" s="78" t="e">
        <f>IF(ISBLANK(DataBase_PBs!J46),#N/A,DataBase_PBs!J46)</f>
        <v>#N/A</v>
      </c>
    </row>
    <row r="476" spans="1:8" x14ac:dyDescent="0.35">
      <c r="A476" s="262"/>
      <c r="B476" s="257"/>
      <c r="C476" s="74" t="e">
        <f>IF(ISBLANK(DataBase_PBs!C47),#N/A,DataBase_PBs!C47)</f>
        <v>#N/A</v>
      </c>
      <c r="D476" s="107"/>
      <c r="E476" s="39" t="e">
        <f>IF(ISBLANK(DataBase_PBs!BH47),#N/A,DataBase_PBs!BH47)</f>
        <v>#N/A</v>
      </c>
      <c r="F476" s="39" t="e">
        <f t="shared" si="16"/>
        <v>#N/A</v>
      </c>
      <c r="G476" s="177" t="e">
        <f t="shared" si="15"/>
        <v>#N/A</v>
      </c>
      <c r="H476" s="78" t="e">
        <f>IF(ISBLANK(DataBase_PBs!J47),#N/A,DataBase_PBs!J47)</f>
        <v>#N/A</v>
      </c>
    </row>
    <row r="477" spans="1:8" x14ac:dyDescent="0.35">
      <c r="A477" s="262"/>
      <c r="B477" s="257"/>
      <c r="C477" s="74" t="e">
        <f>IF(ISBLANK(DataBase_PBs!C48),#N/A,DataBase_PBs!C48)</f>
        <v>#N/A</v>
      </c>
      <c r="D477" s="107"/>
      <c r="E477" s="39" t="e">
        <f>IF(ISBLANK(DataBase_PBs!BH48),#N/A,DataBase_PBs!BH48)</f>
        <v>#N/A</v>
      </c>
      <c r="F477" s="39" t="e">
        <f t="shared" si="16"/>
        <v>#N/A</v>
      </c>
      <c r="G477" s="177" t="e">
        <f t="shared" si="15"/>
        <v>#N/A</v>
      </c>
      <c r="H477" s="78" t="e">
        <f>IF(ISBLANK(DataBase_PBs!J48),#N/A,DataBase_PBs!J48)</f>
        <v>#N/A</v>
      </c>
    </row>
    <row r="478" spans="1:8" x14ac:dyDescent="0.35">
      <c r="A478" s="262"/>
      <c r="B478" s="257"/>
      <c r="C478" s="74" t="e">
        <f>IF(ISBLANK(DataBase_PBs!C49),#N/A,DataBase_PBs!C49)</f>
        <v>#N/A</v>
      </c>
      <c r="D478" s="107"/>
      <c r="E478" s="39" t="e">
        <f>IF(ISBLANK(DataBase_PBs!BH49),#N/A,DataBase_PBs!BH49)</f>
        <v>#N/A</v>
      </c>
      <c r="F478" s="39" t="e">
        <f t="shared" si="16"/>
        <v>#N/A</v>
      </c>
      <c r="G478" s="177" t="e">
        <f t="shared" si="15"/>
        <v>#N/A</v>
      </c>
      <c r="H478" s="78" t="e">
        <f>IF(ISBLANK(DataBase_PBs!J49),#N/A,DataBase_PBs!J49)</f>
        <v>#N/A</v>
      </c>
    </row>
    <row r="479" spans="1:8" x14ac:dyDescent="0.35">
      <c r="A479" s="262"/>
      <c r="B479" s="257"/>
      <c r="C479" s="74" t="e">
        <f>IF(ISBLANK(DataBase_PBs!C50),#N/A,DataBase_PBs!C50)</f>
        <v>#N/A</v>
      </c>
      <c r="D479" s="107"/>
      <c r="E479" s="39" t="e">
        <f>IF(ISBLANK(DataBase_PBs!BH50),#N/A,DataBase_PBs!BH50)</f>
        <v>#N/A</v>
      </c>
      <c r="F479" s="39" t="e">
        <f t="shared" si="16"/>
        <v>#N/A</v>
      </c>
      <c r="G479" s="177" t="e">
        <f t="shared" si="15"/>
        <v>#N/A</v>
      </c>
      <c r="H479" s="78" t="e">
        <f>IF(ISBLANK(DataBase_PBs!J50),#N/A,DataBase_PBs!J50)</f>
        <v>#N/A</v>
      </c>
    </row>
    <row r="480" spans="1:8" x14ac:dyDescent="0.35">
      <c r="A480" s="262"/>
      <c r="B480" s="257"/>
      <c r="C480" s="74" t="e">
        <f>IF(ISBLANK(DataBase_PBs!C51),#N/A,DataBase_PBs!C51)</f>
        <v>#N/A</v>
      </c>
      <c r="D480" s="107"/>
      <c r="E480" s="39" t="e">
        <f>IF(ISBLANK(DataBase_PBs!BH51),#N/A,DataBase_PBs!BH51)</f>
        <v>#N/A</v>
      </c>
      <c r="F480" s="39" t="e">
        <f t="shared" si="16"/>
        <v>#N/A</v>
      </c>
      <c r="G480" s="177" t="e">
        <f t="shared" si="15"/>
        <v>#N/A</v>
      </c>
      <c r="H480" s="78" t="e">
        <f>IF(ISBLANK(DataBase_PBs!J51),#N/A,DataBase_PBs!J51)</f>
        <v>#N/A</v>
      </c>
    </row>
    <row r="481" spans="1:8" x14ac:dyDescent="0.35">
      <c r="A481" s="262"/>
      <c r="B481" s="257"/>
      <c r="C481" s="74" t="e">
        <f>IF(ISBLANK(DataBase_PBs!C52),#N/A,DataBase_PBs!C52)</f>
        <v>#N/A</v>
      </c>
      <c r="D481" s="107"/>
      <c r="E481" s="39" t="e">
        <f>IF(ISBLANK(DataBase_PBs!BH52),#N/A,DataBase_PBs!BH52)</f>
        <v>#N/A</v>
      </c>
      <c r="F481" s="39" t="e">
        <f t="shared" si="16"/>
        <v>#N/A</v>
      </c>
      <c r="G481" s="177" t="e">
        <f t="shared" si="15"/>
        <v>#N/A</v>
      </c>
      <c r="H481" s="78" t="e">
        <f>IF(ISBLANK(DataBase_PBs!J52),#N/A,DataBase_PBs!J52)</f>
        <v>#N/A</v>
      </c>
    </row>
    <row r="482" spans="1:8" x14ac:dyDescent="0.35">
      <c r="A482" s="262"/>
      <c r="B482" s="257"/>
      <c r="C482" s="74" t="e">
        <f>IF(ISBLANK(DataBase_PBs!C53),#N/A,DataBase_PBs!C53)</f>
        <v>#N/A</v>
      </c>
      <c r="D482" s="107"/>
      <c r="E482" s="39" t="e">
        <f>IF(ISBLANK(DataBase_PBs!BH53),#N/A,DataBase_PBs!BH53)</f>
        <v>#N/A</v>
      </c>
      <c r="F482" s="39" t="e">
        <f t="shared" si="16"/>
        <v>#N/A</v>
      </c>
      <c r="G482" s="177" t="e">
        <f t="shared" si="15"/>
        <v>#N/A</v>
      </c>
      <c r="H482" s="78" t="e">
        <f>IF(ISBLANK(DataBase_PBs!J53),#N/A,DataBase_PBs!J53)</f>
        <v>#N/A</v>
      </c>
    </row>
    <row r="483" spans="1:8" x14ac:dyDescent="0.35">
      <c r="A483" s="262"/>
      <c r="B483" s="257"/>
      <c r="C483" s="74" t="e">
        <f>IF(ISBLANK(DataBase_PBs!C54),#N/A,DataBase_PBs!C54)</f>
        <v>#N/A</v>
      </c>
      <c r="D483" s="107"/>
      <c r="E483" s="39" t="e">
        <f>IF(ISBLANK(DataBase_PBs!BH54),#N/A,DataBase_PBs!BH54)</f>
        <v>#N/A</v>
      </c>
      <c r="F483" s="39" t="e">
        <f t="shared" si="16"/>
        <v>#N/A</v>
      </c>
      <c r="G483" s="177" t="e">
        <f t="shared" si="15"/>
        <v>#N/A</v>
      </c>
      <c r="H483" s="78" t="e">
        <f>IF(ISBLANK(DataBase_PBs!J54),#N/A,DataBase_PBs!J54)</f>
        <v>#N/A</v>
      </c>
    </row>
    <row r="484" spans="1:8" x14ac:dyDescent="0.35">
      <c r="A484" s="262"/>
      <c r="B484" s="257"/>
      <c r="C484" s="74" t="e">
        <f>IF(ISBLANK(DataBase_PBs!C55),#N/A,DataBase_PBs!C55)</f>
        <v>#N/A</v>
      </c>
      <c r="D484" s="107"/>
      <c r="E484" s="39" t="e">
        <f>IF(ISBLANK(DataBase_PBs!BH55),#N/A,DataBase_PBs!BH55)</f>
        <v>#N/A</v>
      </c>
      <c r="F484" s="39" t="e">
        <f t="shared" si="16"/>
        <v>#N/A</v>
      </c>
      <c r="G484" s="177" t="e">
        <f t="shared" si="15"/>
        <v>#N/A</v>
      </c>
      <c r="H484" s="78" t="e">
        <f>IF(ISBLANK(DataBase_PBs!J55),#N/A,DataBase_PBs!J55)</f>
        <v>#N/A</v>
      </c>
    </row>
    <row r="485" spans="1:8" x14ac:dyDescent="0.35">
      <c r="A485" s="262"/>
      <c r="B485" s="257"/>
      <c r="C485" s="74" t="e">
        <f>IF(ISBLANK(DataBase_PBs!C56),#N/A,DataBase_PBs!C56)</f>
        <v>#N/A</v>
      </c>
      <c r="D485" s="107"/>
      <c r="E485" s="39" t="e">
        <f>IF(ISBLANK(DataBase_PBs!BH56),#N/A,DataBase_PBs!BH56)</f>
        <v>#N/A</v>
      </c>
      <c r="F485" s="39" t="e">
        <f t="shared" si="16"/>
        <v>#N/A</v>
      </c>
      <c r="G485" s="177" t="e">
        <f t="shared" si="15"/>
        <v>#N/A</v>
      </c>
      <c r="H485" s="78" t="e">
        <f>IF(ISBLANK(DataBase_PBs!J56),#N/A,DataBase_PBs!J56)</f>
        <v>#N/A</v>
      </c>
    </row>
    <row r="486" spans="1:8" x14ac:dyDescent="0.35">
      <c r="A486" s="262"/>
      <c r="B486" s="257"/>
      <c r="C486" s="74" t="e">
        <f>IF(ISBLANK(DataBase_PBs!C57),#N/A,DataBase_PBs!C57)</f>
        <v>#N/A</v>
      </c>
      <c r="D486" s="107"/>
      <c r="E486" s="39" t="e">
        <f>IF(ISBLANK(DataBase_PBs!BH57),#N/A,DataBase_PBs!BH57)</f>
        <v>#N/A</v>
      </c>
      <c r="F486" s="39" t="e">
        <f t="shared" si="16"/>
        <v>#N/A</v>
      </c>
      <c r="G486" s="177" t="e">
        <f t="shared" si="15"/>
        <v>#N/A</v>
      </c>
      <c r="H486" s="78" t="e">
        <f>IF(ISBLANK(DataBase_PBs!J57),#N/A,DataBase_PBs!J57)</f>
        <v>#N/A</v>
      </c>
    </row>
    <row r="487" spans="1:8" x14ac:dyDescent="0.35">
      <c r="A487" s="262"/>
      <c r="B487" s="257"/>
      <c r="C487" s="74" t="e">
        <f>IF(ISBLANK(DataBase_PBs!C58),#N/A,DataBase_PBs!C58)</f>
        <v>#N/A</v>
      </c>
      <c r="D487" s="107"/>
      <c r="E487" s="39" t="e">
        <f>IF(ISBLANK(DataBase_PBs!BH58),#N/A,DataBase_PBs!BH58)</f>
        <v>#N/A</v>
      </c>
      <c r="F487" s="39" t="e">
        <f t="shared" si="16"/>
        <v>#N/A</v>
      </c>
      <c r="G487" s="177" t="e">
        <f t="shared" si="15"/>
        <v>#N/A</v>
      </c>
      <c r="H487" s="78" t="e">
        <f>IF(ISBLANK(DataBase_PBs!J58),#N/A,DataBase_PBs!J58)</f>
        <v>#N/A</v>
      </c>
    </row>
    <row r="488" spans="1:8" x14ac:dyDescent="0.35">
      <c r="A488" s="262"/>
      <c r="B488" s="257"/>
      <c r="C488" s="74" t="e">
        <f>IF(ISBLANK(DataBase_PBs!C59),#N/A,DataBase_PBs!C59)</f>
        <v>#N/A</v>
      </c>
      <c r="D488" s="107"/>
      <c r="E488" s="39" t="e">
        <f>IF(ISBLANK(DataBase_PBs!BH59),#N/A,DataBase_PBs!BH59)</f>
        <v>#N/A</v>
      </c>
      <c r="F488" s="39" t="e">
        <f t="shared" si="16"/>
        <v>#N/A</v>
      </c>
      <c r="G488" s="177" t="e">
        <f t="shared" si="15"/>
        <v>#N/A</v>
      </c>
      <c r="H488" s="78" t="e">
        <f>IF(ISBLANK(DataBase_PBs!J59),#N/A,DataBase_PBs!J59)</f>
        <v>#N/A</v>
      </c>
    </row>
    <row r="489" spans="1:8" x14ac:dyDescent="0.35">
      <c r="A489" s="262"/>
      <c r="B489" s="257"/>
      <c r="C489" s="74" t="e">
        <f>IF(ISBLANK(DataBase_PBs!C60),#N/A,DataBase_PBs!C60)</f>
        <v>#N/A</v>
      </c>
      <c r="D489" s="107"/>
      <c r="E489" s="39" t="e">
        <f>IF(ISBLANK(DataBase_PBs!BH60),#N/A,DataBase_PBs!BH60)</f>
        <v>#N/A</v>
      </c>
      <c r="F489" s="39" t="e">
        <f t="shared" si="16"/>
        <v>#N/A</v>
      </c>
      <c r="G489" s="177" t="e">
        <f t="shared" si="15"/>
        <v>#N/A</v>
      </c>
      <c r="H489" s="78" t="e">
        <f>IF(ISBLANK(DataBase_PBs!J60),#N/A,DataBase_PBs!J60)</f>
        <v>#N/A</v>
      </c>
    </row>
    <row r="490" spans="1:8" x14ac:dyDescent="0.35">
      <c r="A490" s="262"/>
      <c r="B490" s="257"/>
      <c r="C490" s="74" t="e">
        <f>IF(ISBLANK(DataBase_PBs!C61),#N/A,DataBase_PBs!C61)</f>
        <v>#N/A</v>
      </c>
      <c r="D490" s="107"/>
      <c r="E490" s="39" t="e">
        <f>IF(ISBLANK(DataBase_PBs!BH61),#N/A,DataBase_PBs!BH61)</f>
        <v>#N/A</v>
      </c>
      <c r="F490" s="39" t="e">
        <f t="shared" si="16"/>
        <v>#N/A</v>
      </c>
      <c r="G490" s="177" t="e">
        <f t="shared" si="15"/>
        <v>#N/A</v>
      </c>
      <c r="H490" s="78" t="e">
        <f>IF(ISBLANK(DataBase_PBs!J61),#N/A,DataBase_PBs!J61)</f>
        <v>#N/A</v>
      </c>
    </row>
    <row r="491" spans="1:8" x14ac:dyDescent="0.35">
      <c r="A491" s="262"/>
      <c r="B491" s="257"/>
      <c r="C491" s="74" t="e">
        <f>IF(ISBLANK(DataBase_PBs!C62),#N/A,DataBase_PBs!C62)</f>
        <v>#N/A</v>
      </c>
      <c r="D491" s="107"/>
      <c r="E491" s="39" t="e">
        <f>IF(ISBLANK(DataBase_PBs!BH62),#N/A,DataBase_PBs!BH62)</f>
        <v>#N/A</v>
      </c>
      <c r="F491" s="39" t="e">
        <f t="shared" si="16"/>
        <v>#N/A</v>
      </c>
      <c r="G491" s="177" t="e">
        <f t="shared" si="15"/>
        <v>#N/A</v>
      </c>
      <c r="H491" s="78" t="e">
        <f>IF(ISBLANK(DataBase_PBs!J62),#N/A,DataBase_PBs!J62)</f>
        <v>#N/A</v>
      </c>
    </row>
    <row r="492" spans="1:8" x14ac:dyDescent="0.35">
      <c r="A492" s="262"/>
      <c r="B492" s="257"/>
      <c r="C492" s="74" t="e">
        <f>IF(ISBLANK(DataBase_PBs!C63),#N/A,DataBase_PBs!C63)</f>
        <v>#N/A</v>
      </c>
      <c r="D492" s="107"/>
      <c r="E492" s="39" t="e">
        <f>IF(ISBLANK(DataBase_PBs!BH63),#N/A,DataBase_PBs!BH63)</f>
        <v>#N/A</v>
      </c>
      <c r="F492" s="39" t="e">
        <f t="shared" si="16"/>
        <v>#N/A</v>
      </c>
      <c r="G492" s="177" t="e">
        <f t="shared" si="15"/>
        <v>#N/A</v>
      </c>
      <c r="H492" s="78" t="e">
        <f>IF(ISBLANK(DataBase_PBs!J63),#N/A,DataBase_PBs!J63)</f>
        <v>#N/A</v>
      </c>
    </row>
    <row r="493" spans="1:8" x14ac:dyDescent="0.35">
      <c r="A493" s="262"/>
      <c r="B493" s="257"/>
      <c r="C493" s="74" t="e">
        <f>IF(ISBLANK(DataBase_PBs!C64),#N/A,DataBase_PBs!C64)</f>
        <v>#N/A</v>
      </c>
      <c r="D493" s="107"/>
      <c r="E493" s="39" t="e">
        <f>IF(ISBLANK(DataBase_PBs!BH64),#N/A,DataBase_PBs!BH64)</f>
        <v>#N/A</v>
      </c>
      <c r="F493" s="39" t="e">
        <f t="shared" si="16"/>
        <v>#N/A</v>
      </c>
      <c r="G493" s="177" t="e">
        <f t="shared" si="15"/>
        <v>#N/A</v>
      </c>
      <c r="H493" s="78" t="e">
        <f>IF(ISBLANK(DataBase_PBs!J64),#N/A,DataBase_PBs!J64)</f>
        <v>#N/A</v>
      </c>
    </row>
    <row r="494" spans="1:8" x14ac:dyDescent="0.35">
      <c r="A494" s="262"/>
      <c r="B494" s="257"/>
      <c r="C494" s="74" t="e">
        <f>IF(ISBLANK(DataBase_PBs!C65),#N/A,DataBase_PBs!C65)</f>
        <v>#N/A</v>
      </c>
      <c r="D494" s="107"/>
      <c r="E494" s="39" t="e">
        <f>IF(ISBLANK(DataBase_PBs!BH65),#N/A,DataBase_PBs!BH65)</f>
        <v>#N/A</v>
      </c>
      <c r="F494" s="39" t="e">
        <f t="shared" si="16"/>
        <v>#N/A</v>
      </c>
      <c r="G494" s="177" t="e">
        <f t="shared" si="15"/>
        <v>#N/A</v>
      </c>
      <c r="H494" s="78" t="e">
        <f>IF(ISBLANK(DataBase_PBs!J65),#N/A,DataBase_PBs!J65)</f>
        <v>#N/A</v>
      </c>
    </row>
    <row r="495" spans="1:8" x14ac:dyDescent="0.35">
      <c r="A495" s="262"/>
      <c r="B495" s="257"/>
      <c r="C495" s="74" t="e">
        <f>IF(ISBLANK(DataBase_PBs!C66),#N/A,DataBase_PBs!C66)</f>
        <v>#N/A</v>
      </c>
      <c r="D495" s="107"/>
      <c r="E495" s="39" t="e">
        <f>IF(ISBLANK(DataBase_PBs!BH66),#N/A,DataBase_PBs!BH66)</f>
        <v>#N/A</v>
      </c>
      <c r="F495" s="39" t="e">
        <f t="shared" si="16"/>
        <v>#N/A</v>
      </c>
      <c r="G495" s="177" t="e">
        <f t="shared" si="15"/>
        <v>#N/A</v>
      </c>
      <c r="H495" s="78" t="e">
        <f>IF(ISBLANK(DataBase_PBs!J66),#N/A,DataBase_PBs!J66)</f>
        <v>#N/A</v>
      </c>
    </row>
    <row r="496" spans="1:8" x14ac:dyDescent="0.35">
      <c r="A496" s="262"/>
      <c r="B496" s="257"/>
      <c r="C496" s="74" t="e">
        <f>IF(ISBLANK(DataBase_PBs!C67),#N/A,DataBase_PBs!C67)</f>
        <v>#N/A</v>
      </c>
      <c r="D496" s="107"/>
      <c r="E496" s="39" t="e">
        <f>IF(ISBLANK(DataBase_PBs!BH67),#N/A,DataBase_PBs!BH67)</f>
        <v>#N/A</v>
      </c>
      <c r="F496" s="39" t="e">
        <f t="shared" si="16"/>
        <v>#N/A</v>
      </c>
      <c r="G496" s="177" t="e">
        <f t="shared" ref="G496:G559" si="17">F496/((C496-C495)*24)</f>
        <v>#N/A</v>
      </c>
      <c r="H496" s="78" t="e">
        <f>IF(ISBLANK(DataBase_PBs!J67),#N/A,DataBase_PBs!J67)</f>
        <v>#N/A</v>
      </c>
    </row>
    <row r="497" spans="1:8" x14ac:dyDescent="0.35">
      <c r="A497" s="262"/>
      <c r="B497" s="257"/>
      <c r="C497" s="74" t="e">
        <f>IF(ISBLANK(DataBase_PBs!C68),#N/A,DataBase_PBs!C68)</f>
        <v>#N/A</v>
      </c>
      <c r="D497" s="107"/>
      <c r="E497" s="39" t="e">
        <f>IF(ISBLANK(DataBase_PBs!BH68),#N/A,DataBase_PBs!BH68)</f>
        <v>#N/A</v>
      </c>
      <c r="F497" s="39" t="e">
        <f t="shared" ref="F497:F498" si="18">E497-E496</f>
        <v>#N/A</v>
      </c>
      <c r="G497" s="177" t="e">
        <f t="shared" si="17"/>
        <v>#N/A</v>
      </c>
      <c r="H497" s="78" t="e">
        <f>IF(ISBLANK(DataBase_PBs!J68),#N/A,DataBase_PBs!J68)</f>
        <v>#N/A</v>
      </c>
    </row>
    <row r="498" spans="1:8" ht="15" thickBot="1" x14ac:dyDescent="0.4">
      <c r="A498" s="263"/>
      <c r="B498" s="258"/>
      <c r="C498" s="79" t="e">
        <f>IF(ISBLANK(DataBase_PBs!C69),#N/A,DataBase_PBs!C69)</f>
        <v>#N/A</v>
      </c>
      <c r="D498" s="108"/>
      <c r="E498" s="80" t="e">
        <f>IF(ISBLANK(DataBase_PBs!BH69),#N/A,DataBase_PBs!BH69)</f>
        <v>#N/A</v>
      </c>
      <c r="F498" s="80" t="e">
        <f t="shared" si="18"/>
        <v>#N/A</v>
      </c>
      <c r="G498" s="185" t="e">
        <f t="shared" si="17"/>
        <v>#N/A</v>
      </c>
      <c r="H498" s="111" t="e">
        <f>IF(ISBLANK(DataBase_PBs!J69),#N/A,DataBase_PBs!J69)</f>
        <v>#N/A</v>
      </c>
    </row>
    <row r="499" spans="1:8" x14ac:dyDescent="0.35">
      <c r="A499" s="256" t="s">
        <v>366</v>
      </c>
      <c r="B499" s="264" t="s">
        <v>171</v>
      </c>
      <c r="C499" s="179">
        <v>43602.40625</v>
      </c>
      <c r="D499" s="180"/>
      <c r="E499" s="181">
        <v>3.19</v>
      </c>
      <c r="F499" s="181">
        <v>3.19</v>
      </c>
      <c r="G499" s="182">
        <v>0</v>
      </c>
      <c r="H499" s="183">
        <v>2.7</v>
      </c>
    </row>
    <row r="500" spans="1:8" x14ac:dyDescent="0.35">
      <c r="A500" s="257"/>
      <c r="B500" s="265"/>
      <c r="C500" s="74">
        <v>43609.357638888891</v>
      </c>
      <c r="D500" s="107"/>
      <c r="E500" s="39">
        <v>26.84</v>
      </c>
      <c r="F500" s="39">
        <v>23.65</v>
      </c>
      <c r="G500" s="177">
        <f t="shared" si="17"/>
        <v>0.14175824175820878</v>
      </c>
      <c r="H500" s="78">
        <v>4</v>
      </c>
    </row>
    <row r="501" spans="1:8" x14ac:dyDescent="0.35">
      <c r="A501" s="257"/>
      <c r="B501" s="265"/>
      <c r="C501" s="74">
        <v>43616.555555555555</v>
      </c>
      <c r="D501" s="107"/>
      <c r="E501" s="39">
        <v>48</v>
      </c>
      <c r="F501" s="39">
        <v>21.16</v>
      </c>
      <c r="G501" s="177">
        <f t="shared" si="17"/>
        <v>0.12248914616501956</v>
      </c>
      <c r="H501" s="78">
        <v>0</v>
      </c>
    </row>
    <row r="502" spans="1:8" x14ac:dyDescent="0.35">
      <c r="A502" s="257"/>
      <c r="B502" s="265"/>
      <c r="C502" s="74">
        <v>43623.555555555555</v>
      </c>
      <c r="D502" s="107"/>
      <c r="E502" s="39">
        <v>58</v>
      </c>
      <c r="F502" s="39">
        <v>10</v>
      </c>
      <c r="G502" s="177">
        <f t="shared" si="17"/>
        <v>5.9523809523809521E-2</v>
      </c>
      <c r="H502" s="78">
        <v>0</v>
      </c>
    </row>
    <row r="503" spans="1:8" x14ac:dyDescent="0.35">
      <c r="A503" s="257"/>
      <c r="B503" s="265"/>
      <c r="C503" s="74">
        <v>43630.555555555555</v>
      </c>
      <c r="D503" s="107"/>
      <c r="E503" s="39">
        <v>59</v>
      </c>
      <c r="F503" s="39">
        <v>1</v>
      </c>
      <c r="G503" s="177">
        <f t="shared" si="17"/>
        <v>5.9523809523809521E-3</v>
      </c>
      <c r="H503" s="78">
        <v>0</v>
      </c>
    </row>
    <row r="504" spans="1:8" x14ac:dyDescent="0.35">
      <c r="A504" s="257"/>
      <c r="B504" s="265"/>
      <c r="C504" s="74">
        <v>43637.638888888891</v>
      </c>
      <c r="D504" s="107"/>
      <c r="E504" s="39">
        <v>78</v>
      </c>
      <c r="F504" s="39">
        <v>19</v>
      </c>
      <c r="G504" s="177">
        <f t="shared" si="17"/>
        <v>0.11176470588231467</v>
      </c>
      <c r="H504" s="78">
        <v>0</v>
      </c>
    </row>
    <row r="505" spans="1:8" x14ac:dyDescent="0.35">
      <c r="A505" s="257"/>
      <c r="B505" s="265"/>
      <c r="C505" s="74">
        <v>43644.638888888891</v>
      </c>
      <c r="D505" s="107"/>
      <c r="E505" s="39">
        <v>95</v>
      </c>
      <c r="F505" s="39">
        <v>17</v>
      </c>
      <c r="G505" s="177">
        <f t="shared" si="17"/>
        <v>0.10119047619047619</v>
      </c>
      <c r="H505" s="78">
        <v>0</v>
      </c>
    </row>
    <row r="506" spans="1:8" x14ac:dyDescent="0.35">
      <c r="A506" s="257"/>
      <c r="B506" s="265"/>
      <c r="C506" s="74">
        <v>43651.638888888891</v>
      </c>
      <c r="D506" s="107"/>
      <c r="E506" s="39">
        <v>108</v>
      </c>
      <c r="F506" s="39">
        <v>13</v>
      </c>
      <c r="G506" s="177">
        <f t="shared" si="17"/>
        <v>7.7380952380952384E-2</v>
      </c>
      <c r="H506" s="78">
        <v>0</v>
      </c>
    </row>
    <row r="507" spans="1:8" x14ac:dyDescent="0.35">
      <c r="A507" s="257"/>
      <c r="B507" s="265"/>
      <c r="C507" s="74">
        <v>43658.505555555559</v>
      </c>
      <c r="D507" s="107"/>
      <c r="E507" s="39">
        <v>112</v>
      </c>
      <c r="F507" s="39">
        <v>4</v>
      </c>
      <c r="G507" s="177">
        <f t="shared" si="17"/>
        <v>2.4271844660187315E-2</v>
      </c>
      <c r="H507" s="78">
        <v>0</v>
      </c>
    </row>
    <row r="508" spans="1:8" x14ac:dyDescent="0.35">
      <c r="A508" s="257"/>
      <c r="B508" s="265"/>
      <c r="C508" s="74">
        <v>43665.520833333336</v>
      </c>
      <c r="D508" s="107"/>
      <c r="E508" s="39">
        <v>118</v>
      </c>
      <c r="F508" s="39">
        <v>6</v>
      </c>
      <c r="G508" s="177">
        <f t="shared" si="17"/>
        <v>3.563650762225877E-2</v>
      </c>
      <c r="H508" s="78">
        <v>0</v>
      </c>
    </row>
    <row r="509" spans="1:8" x14ac:dyDescent="0.35">
      <c r="A509" s="257"/>
      <c r="B509" s="265"/>
      <c r="C509" s="74">
        <v>43672.521527777775</v>
      </c>
      <c r="D509" s="107"/>
      <c r="E509" s="39">
        <v>144</v>
      </c>
      <c r="F509" s="39">
        <v>26</v>
      </c>
      <c r="G509" s="177">
        <f t="shared" si="17"/>
        <v>0.15474655292144796</v>
      </c>
      <c r="H509" s="78">
        <v>0</v>
      </c>
    </row>
    <row r="510" spans="1:8" x14ac:dyDescent="0.35">
      <c r="A510" s="257"/>
      <c r="B510" s="265"/>
      <c r="C510" s="74">
        <v>43679.519444444442</v>
      </c>
      <c r="D510" s="107"/>
      <c r="E510" s="39">
        <v>156</v>
      </c>
      <c r="F510" s="39">
        <v>12</v>
      </c>
      <c r="G510" s="177">
        <f t="shared" si="17"/>
        <v>7.144983626078695E-2</v>
      </c>
      <c r="H510" s="78">
        <v>0</v>
      </c>
    </row>
    <row r="511" spans="1:8" x14ac:dyDescent="0.35">
      <c r="A511" s="257"/>
      <c r="B511" s="265"/>
      <c r="C511" s="74">
        <v>43686.430555555555</v>
      </c>
      <c r="D511" s="107"/>
      <c r="E511" s="39">
        <v>174.05</v>
      </c>
      <c r="F511" s="39">
        <v>18.050000000000011</v>
      </c>
      <c r="G511" s="177">
        <f t="shared" si="17"/>
        <v>0.10882234726686073</v>
      </c>
      <c r="H511" s="78">
        <v>4</v>
      </c>
    </row>
    <row r="512" spans="1:8" x14ac:dyDescent="0.35">
      <c r="A512" s="257"/>
      <c r="B512" s="265"/>
      <c r="C512" s="74">
        <v>43693.375</v>
      </c>
      <c r="D512" s="107"/>
      <c r="E512" s="39">
        <v>180.89</v>
      </c>
      <c r="F512" s="39">
        <v>6.839999999999975</v>
      </c>
      <c r="G512" s="177">
        <f t="shared" si="17"/>
        <v>4.1039999999995073E-2</v>
      </c>
      <c r="H512" s="78">
        <v>4</v>
      </c>
    </row>
    <row r="513" spans="1:8" x14ac:dyDescent="0.35">
      <c r="A513" s="257"/>
      <c r="B513" s="265"/>
      <c r="C513" s="74">
        <v>43700.40625</v>
      </c>
      <c r="D513" s="107"/>
      <c r="E513" s="39">
        <v>194.35</v>
      </c>
      <c r="F513" s="39">
        <v>13.460000000000008</v>
      </c>
      <c r="G513" s="177">
        <f t="shared" si="17"/>
        <v>7.9762962962963008E-2</v>
      </c>
      <c r="H513" s="78">
        <v>4.4000000000000004</v>
      </c>
    </row>
    <row r="514" spans="1:8" x14ac:dyDescent="0.35">
      <c r="A514" s="257"/>
      <c r="B514" s="265"/>
      <c r="C514" s="74">
        <v>43707.333333333336</v>
      </c>
      <c r="D514" s="107"/>
      <c r="E514" s="39">
        <v>207.37</v>
      </c>
      <c r="F514" s="39">
        <v>13.02000000000001</v>
      </c>
      <c r="G514" s="177">
        <f t="shared" si="17"/>
        <v>7.8315789473656847E-2</v>
      </c>
      <c r="H514" s="78">
        <v>4</v>
      </c>
    </row>
    <row r="515" spans="1:8" x14ac:dyDescent="0.35">
      <c r="A515" s="257"/>
      <c r="B515" s="265"/>
      <c r="C515" s="74">
        <v>43714.416666666664</v>
      </c>
      <c r="D515" s="107"/>
      <c r="E515" s="39">
        <v>216.87</v>
      </c>
      <c r="F515" s="39">
        <v>9.5</v>
      </c>
      <c r="G515" s="177">
        <f t="shared" si="17"/>
        <v>5.5882352941214741E-2</v>
      </c>
      <c r="H515" s="78">
        <v>4.2</v>
      </c>
    </row>
    <row r="516" spans="1:8" x14ac:dyDescent="0.35">
      <c r="A516" s="257"/>
      <c r="B516" s="265"/>
      <c r="C516" s="74">
        <v>43721.333333333336</v>
      </c>
      <c r="D516" s="107"/>
      <c r="E516" s="39">
        <v>231.95</v>
      </c>
      <c r="F516" s="39">
        <v>15.079999999999984</v>
      </c>
      <c r="G516" s="177">
        <f t="shared" si="17"/>
        <v>9.0843373493912097E-2</v>
      </c>
      <c r="H516" s="78">
        <v>4</v>
      </c>
    </row>
    <row r="517" spans="1:8" x14ac:dyDescent="0.35">
      <c r="A517" s="257"/>
      <c r="B517" s="265"/>
      <c r="C517" s="74">
        <v>43727.541666666664</v>
      </c>
      <c r="D517" s="107"/>
      <c r="E517" s="39">
        <v>245.49</v>
      </c>
      <c r="F517" s="39">
        <v>13.54000000000002</v>
      </c>
      <c r="G517" s="177">
        <f t="shared" si="17"/>
        <v>9.0872483221547645E-2</v>
      </c>
      <c r="H517" s="78">
        <v>5</v>
      </c>
    </row>
    <row r="518" spans="1:8" x14ac:dyDescent="0.35">
      <c r="A518" s="257"/>
      <c r="B518" s="265"/>
      <c r="C518" s="74">
        <v>43735</v>
      </c>
      <c r="D518" s="107"/>
      <c r="E518" s="39">
        <v>257.38</v>
      </c>
      <c r="F518" s="39">
        <v>11.889999999999986</v>
      </c>
      <c r="G518" s="177">
        <f t="shared" si="17"/>
        <v>6.642458100556492E-2</v>
      </c>
      <c r="H518" s="78">
        <v>4</v>
      </c>
    </row>
    <row r="519" spans="1:8" x14ac:dyDescent="0.35">
      <c r="A519" s="257"/>
      <c r="B519" s="265"/>
      <c r="C519" s="74">
        <v>43741</v>
      </c>
      <c r="D519" s="107"/>
      <c r="E519" s="39">
        <v>267.87</v>
      </c>
      <c r="F519" s="39">
        <v>10.490000000000009</v>
      </c>
      <c r="G519" s="177">
        <f t="shared" si="17"/>
        <v>7.2847222222222285E-2</v>
      </c>
      <c r="H519" s="78">
        <v>4</v>
      </c>
    </row>
    <row r="520" spans="1:8" x14ac:dyDescent="0.35">
      <c r="A520" s="257"/>
      <c r="B520" s="265"/>
      <c r="C520" s="74">
        <v>43748</v>
      </c>
      <c r="D520" s="107"/>
      <c r="E520" s="39">
        <v>281.60000000000002</v>
      </c>
      <c r="F520" s="39">
        <v>13.730000000000018</v>
      </c>
      <c r="G520" s="177">
        <f t="shared" si="17"/>
        <v>8.1726190476190591E-2</v>
      </c>
      <c r="H520" s="78">
        <v>4</v>
      </c>
    </row>
    <row r="521" spans="1:8" x14ac:dyDescent="0.35">
      <c r="A521" s="257"/>
      <c r="B521" s="265"/>
      <c r="C521" s="74">
        <v>43755.361111111109</v>
      </c>
      <c r="D521" s="107"/>
      <c r="E521" s="39">
        <v>291.08</v>
      </c>
      <c r="F521" s="39">
        <v>9.4799999999999613</v>
      </c>
      <c r="G521" s="177">
        <f t="shared" si="17"/>
        <v>5.3660377358502133E-2</v>
      </c>
      <c r="H521" s="78">
        <v>4</v>
      </c>
    </row>
    <row r="522" spans="1:8" x14ac:dyDescent="0.35">
      <c r="A522" s="257"/>
      <c r="B522" s="265"/>
      <c r="C522" s="74">
        <v>43762.434027777781</v>
      </c>
      <c r="D522" s="107"/>
      <c r="E522" s="39">
        <v>303.58</v>
      </c>
      <c r="F522" s="39">
        <v>12.5</v>
      </c>
      <c r="G522" s="177">
        <f t="shared" si="17"/>
        <v>7.3637702503631386E-2</v>
      </c>
      <c r="H522" s="78">
        <v>4.5999999999999996</v>
      </c>
    </row>
    <row r="523" spans="1:8" x14ac:dyDescent="0.35">
      <c r="A523" s="257"/>
      <c r="B523" s="265"/>
      <c r="C523" s="74">
        <v>43769.386111111111</v>
      </c>
      <c r="D523" s="107"/>
      <c r="E523" s="39">
        <v>316.79000000000002</v>
      </c>
      <c r="F523" s="39">
        <v>13.210000000000036</v>
      </c>
      <c r="G523" s="177">
        <f t="shared" si="17"/>
        <v>7.9172909799259741E-2</v>
      </c>
      <c r="H523" s="78">
        <v>4.5999999999999996</v>
      </c>
    </row>
    <row r="524" spans="1:8" x14ac:dyDescent="0.35">
      <c r="A524" s="257"/>
      <c r="B524" s="265"/>
      <c r="C524" s="74">
        <v>43774.652777777781</v>
      </c>
      <c r="D524" s="107"/>
      <c r="E524" s="39">
        <v>325.10000000000002</v>
      </c>
      <c r="F524" s="39">
        <v>8.3100000000000023</v>
      </c>
      <c r="G524" s="177">
        <f t="shared" si="17"/>
        <v>6.5743670886033584E-2</v>
      </c>
      <c r="H524" s="78">
        <v>4</v>
      </c>
    </row>
    <row r="525" spans="1:8" x14ac:dyDescent="0.35">
      <c r="A525" s="257"/>
      <c r="B525" s="265"/>
      <c r="C525" s="74">
        <v>43782.583333333336</v>
      </c>
      <c r="D525" s="107"/>
      <c r="E525" s="39">
        <v>331</v>
      </c>
      <c r="F525" s="39">
        <v>5.8999999999999773</v>
      </c>
      <c r="G525" s="177">
        <f t="shared" si="17"/>
        <v>3.0998248686517928E-2</v>
      </c>
      <c r="H525" s="78">
        <v>4</v>
      </c>
    </row>
    <row r="526" spans="1:8" x14ac:dyDescent="0.35">
      <c r="A526" s="257"/>
      <c r="B526" s="265"/>
      <c r="C526" s="74">
        <v>43791.406944444447</v>
      </c>
      <c r="D526" s="107"/>
      <c r="E526" s="39">
        <v>342.53</v>
      </c>
      <c r="F526" s="39">
        <v>11.529999999999973</v>
      </c>
      <c r="G526" s="177">
        <f t="shared" si="17"/>
        <v>5.444671808594452E-2</v>
      </c>
      <c r="H526" s="78">
        <v>4.2</v>
      </c>
    </row>
    <row r="527" spans="1:8" x14ac:dyDescent="0.35">
      <c r="A527" s="257"/>
      <c r="B527" s="265"/>
      <c r="C527" s="74">
        <v>43811.465277777781</v>
      </c>
      <c r="D527" s="107"/>
      <c r="E527" s="39">
        <v>342.77</v>
      </c>
      <c r="F527" s="39">
        <v>0.24000000000000909</v>
      </c>
      <c r="G527" s="177">
        <f t="shared" si="17"/>
        <v>4.9854590776900187E-4</v>
      </c>
      <c r="H527" s="78">
        <v>4.4000000000000004</v>
      </c>
    </row>
    <row r="528" spans="1:8" x14ac:dyDescent="0.35">
      <c r="A528" s="257"/>
      <c r="B528" s="265"/>
      <c r="C528" s="74">
        <v>43818.628472222219</v>
      </c>
      <c r="D528" s="107"/>
      <c r="E528" s="39">
        <v>349.87</v>
      </c>
      <c r="F528" s="39">
        <v>7.1000000000000227</v>
      </c>
      <c r="G528" s="177">
        <f t="shared" si="17"/>
        <v>4.1299079011186235E-2</v>
      </c>
      <c r="H528" s="78">
        <v>4</v>
      </c>
    </row>
    <row r="529" spans="1:8" x14ac:dyDescent="0.35">
      <c r="A529" s="257"/>
      <c r="B529" s="265"/>
      <c r="C529" s="74">
        <v>43826.333333333336</v>
      </c>
      <c r="D529" s="107"/>
      <c r="E529" s="39">
        <v>360.55</v>
      </c>
      <c r="F529" s="39">
        <v>10.680000000000007</v>
      </c>
      <c r="G529" s="177">
        <f t="shared" si="17"/>
        <v>5.7755745831413227E-2</v>
      </c>
      <c r="H529" s="78">
        <v>4.2</v>
      </c>
    </row>
    <row r="530" spans="1:8" x14ac:dyDescent="0.35">
      <c r="A530" s="257"/>
      <c r="B530" s="265"/>
      <c r="C530" s="74">
        <v>43833.583333333336</v>
      </c>
      <c r="D530" s="107"/>
      <c r="E530" s="39">
        <v>376.15</v>
      </c>
      <c r="F530" s="39">
        <v>15.599999999999966</v>
      </c>
      <c r="G530" s="177">
        <f t="shared" si="17"/>
        <v>8.9655172413792908E-2</v>
      </c>
      <c r="H530" s="78">
        <v>3.4</v>
      </c>
    </row>
    <row r="531" spans="1:8" x14ac:dyDescent="0.35">
      <c r="A531" s="257"/>
      <c r="B531" s="265"/>
      <c r="C531" s="74">
        <v>43853</v>
      </c>
      <c r="D531" s="107"/>
      <c r="E531" s="39">
        <v>412.61</v>
      </c>
      <c r="F531" s="39">
        <v>36.460000000000036</v>
      </c>
      <c r="G531" s="177">
        <f t="shared" si="17"/>
        <v>7.824034334764933E-2</v>
      </c>
      <c r="H531" s="78">
        <v>4</v>
      </c>
    </row>
    <row r="532" spans="1:8" x14ac:dyDescent="0.35">
      <c r="A532" s="257"/>
      <c r="B532" s="265"/>
      <c r="C532" s="74">
        <f>IF(ISBLANK(DataBase_PBs!C3),#N/A,DataBase_PBs!C3)</f>
        <v>43860.595810185201</v>
      </c>
      <c r="D532" s="107"/>
      <c r="E532" s="39">
        <f>IF(ISBLANK(DataBase_PBs!BI3),#N/A,DataBase_PBs!BI3)</f>
        <v>421.88</v>
      </c>
      <c r="F532" s="39">
        <f>E532-E531</f>
        <v>9.2699999999999818</v>
      </c>
      <c r="G532" s="177">
        <f t="shared" si="17"/>
        <v>5.0850401811320722E-2</v>
      </c>
      <c r="H532" s="78">
        <f>IF(ISBLANK(DataBase_PBs!K3),#N/A,DataBase_PBs!K3)</f>
        <v>3.8</v>
      </c>
    </row>
    <row r="533" spans="1:8" x14ac:dyDescent="0.35">
      <c r="A533" s="257"/>
      <c r="B533" s="265"/>
      <c r="C533" s="74">
        <f>IF(ISBLANK(DataBase_PBs!C4),#N/A,DataBase_PBs!C4)</f>
        <v>43867.627719907403</v>
      </c>
      <c r="D533" s="107"/>
      <c r="E533" s="39">
        <f>IF(ISBLANK(DataBase_PBs!BI4),#N/A,DataBase_PBs!BI4)</f>
        <v>430.42</v>
      </c>
      <c r="F533" s="39">
        <f t="shared" ref="F533:F596" si="19">E533-E532</f>
        <v>8.5400000000000205</v>
      </c>
      <c r="G533" s="177">
        <f t="shared" si="17"/>
        <v>5.0602659503699715E-2</v>
      </c>
      <c r="H533" s="78">
        <f>IF(ISBLANK(DataBase_PBs!K4),#N/A,DataBase_PBs!K4)</f>
        <v>3.2</v>
      </c>
    </row>
    <row r="534" spans="1:8" x14ac:dyDescent="0.35">
      <c r="A534" s="257"/>
      <c r="B534" s="265"/>
      <c r="C534" s="74">
        <f>IF(ISBLANK(DataBase_PBs!C5),#N/A,DataBase_PBs!C5)</f>
        <v>43875.484027777798</v>
      </c>
      <c r="D534" s="107"/>
      <c r="E534" s="39">
        <f>IF(ISBLANK(DataBase_PBs!BI5),#N/A,DataBase_PBs!BI5)</f>
        <v>476.77</v>
      </c>
      <c r="F534" s="39">
        <f t="shared" si="19"/>
        <v>46.349999999999966</v>
      </c>
      <c r="G534" s="177">
        <f t="shared" si="17"/>
        <v>0.24582157826037007</v>
      </c>
      <c r="H534" s="78">
        <f>IF(ISBLANK(DataBase_PBs!K5),#N/A,DataBase_PBs!K5)</f>
        <v>4.2</v>
      </c>
    </row>
    <row r="535" spans="1:8" x14ac:dyDescent="0.35">
      <c r="A535" s="257"/>
      <c r="B535" s="265"/>
      <c r="C535" s="74">
        <f>IF(ISBLANK(DataBase_PBs!C6),#N/A,DataBase_PBs!C6)</f>
        <v>43881.625196759298</v>
      </c>
      <c r="D535" s="107"/>
      <c r="E535" s="39">
        <f>IF(ISBLANK(DataBase_PBs!BI6),#N/A,DataBase_PBs!BI6)</f>
        <v>501.78</v>
      </c>
      <c r="F535" s="39">
        <f t="shared" si="19"/>
        <v>25.009999999999991</v>
      </c>
      <c r="G535" s="177">
        <f t="shared" si="17"/>
        <v>0.16968810603854853</v>
      </c>
      <c r="H535" s="78">
        <f>IF(ISBLANK(DataBase_PBs!K6),#N/A,DataBase_PBs!K6)</f>
        <v>4</v>
      </c>
    </row>
    <row r="536" spans="1:8" x14ac:dyDescent="0.35">
      <c r="A536" s="257"/>
      <c r="B536" s="265"/>
      <c r="C536" s="74">
        <f>IF(ISBLANK(DataBase_PBs!C7),#N/A,DataBase_PBs!C7)</f>
        <v>43903.637962963003</v>
      </c>
      <c r="D536" s="107"/>
      <c r="E536" s="39">
        <f>IF(ISBLANK(DataBase_PBs!BI7),#N/A,DataBase_PBs!BI7)</f>
        <v>608.96</v>
      </c>
      <c r="F536" s="39">
        <f t="shared" si="19"/>
        <v>107.18000000000006</v>
      </c>
      <c r="G536" s="177">
        <f t="shared" si="17"/>
        <v>0.2028746997086501</v>
      </c>
      <c r="H536" s="78">
        <f>IF(ISBLANK(DataBase_PBs!K7),#N/A,DataBase_PBs!K7)</f>
        <v>3.4</v>
      </c>
    </row>
    <row r="537" spans="1:8" x14ac:dyDescent="0.35">
      <c r="A537" s="257"/>
      <c r="B537" s="265"/>
      <c r="C537" s="74">
        <f>IF(ISBLANK(DataBase_PBs!C8),#N/A,DataBase_PBs!C8)</f>
        <v>43929.826921296299</v>
      </c>
      <c r="D537" s="107"/>
      <c r="E537" s="39">
        <f>IF(ISBLANK(DataBase_PBs!BI8),#N/A,DataBase_PBs!BI8)</f>
        <v>650.14</v>
      </c>
      <c r="F537" s="39">
        <f t="shared" si="19"/>
        <v>41.17999999999995</v>
      </c>
      <c r="G537" s="177">
        <f t="shared" si="17"/>
        <v>6.5517433396801814E-2</v>
      </c>
      <c r="H537" s="78">
        <f>IF(ISBLANK(DataBase_PBs!K8),#N/A,DataBase_PBs!K8)</f>
        <v>5</v>
      </c>
    </row>
    <row r="538" spans="1:8" x14ac:dyDescent="0.35">
      <c r="A538" s="257"/>
      <c r="B538" s="265"/>
      <c r="C538" s="74">
        <f>IF(ISBLANK(DataBase_PBs!C9),#N/A,DataBase_PBs!C9)</f>
        <v>43965.417511574102</v>
      </c>
      <c r="D538" s="107"/>
      <c r="E538" s="39">
        <f>IF(ISBLANK(DataBase_PBs!BI9),#N/A,DataBase_PBs!BI9)</f>
        <v>713</v>
      </c>
      <c r="F538" s="39">
        <f t="shared" si="19"/>
        <v>62.860000000000014</v>
      </c>
      <c r="G538" s="177">
        <f t="shared" si="17"/>
        <v>7.35915489522007E-2</v>
      </c>
      <c r="H538" s="78">
        <f>IF(ISBLANK(DataBase_PBs!K9),#N/A,DataBase_PBs!K9)</f>
        <v>4.4000000000000004</v>
      </c>
    </row>
    <row r="539" spans="1:8" x14ac:dyDescent="0.35">
      <c r="A539" s="257"/>
      <c r="B539" s="265"/>
      <c r="C539" s="74">
        <f>IF(ISBLANK(DataBase_PBs!C10),#N/A,DataBase_PBs!C10)</f>
        <v>43972.432581018496</v>
      </c>
      <c r="D539" s="107"/>
      <c r="E539" s="39">
        <f>IF(ISBLANK(DataBase_PBs!BI10),#N/A,DataBase_PBs!BI10)</f>
        <v>723.97</v>
      </c>
      <c r="F539" s="39">
        <f t="shared" si="19"/>
        <v>10.970000000000027</v>
      </c>
      <c r="G539" s="177">
        <f t="shared" si="17"/>
        <v>6.5157349753474883E-2</v>
      </c>
      <c r="H539" s="78">
        <f>IF(ISBLANK(DataBase_PBs!K10),#N/A,DataBase_PBs!K10)</f>
        <v>4.8</v>
      </c>
    </row>
    <row r="540" spans="1:8" x14ac:dyDescent="0.35">
      <c r="A540" s="257"/>
      <c r="B540" s="265"/>
      <c r="C540" s="74">
        <f>IF(ISBLANK(DataBase_PBs!C11),#N/A,DataBase_PBs!C11)</f>
        <v>44001.467812499999</v>
      </c>
      <c r="D540" s="107"/>
      <c r="E540" s="39">
        <f>IF(ISBLANK(DataBase_PBs!BI11),#N/A,DataBase_PBs!BI11)</f>
        <v>754.79</v>
      </c>
      <c r="F540" s="39">
        <f t="shared" si="19"/>
        <v>30.819999999999936</v>
      </c>
      <c r="G540" s="177">
        <f t="shared" si="17"/>
        <v>4.4227877690066295E-2</v>
      </c>
      <c r="H540" s="78">
        <f>IF(ISBLANK(DataBase_PBs!K11),#N/A,DataBase_PBs!K11)</f>
        <v>4</v>
      </c>
    </row>
    <row r="541" spans="1:8" x14ac:dyDescent="0.35">
      <c r="A541" s="257"/>
      <c r="B541" s="265"/>
      <c r="C541" s="74">
        <f>IF(ISBLANK(DataBase_PBs!C12),#N/A,DataBase_PBs!C12)</f>
        <v>44008.489027777803</v>
      </c>
      <c r="D541" s="107"/>
      <c r="E541" s="39">
        <f>IF(ISBLANK(DataBase_PBs!BI12),#N/A,DataBase_PBs!BI12)</f>
        <v>754.79</v>
      </c>
      <c r="F541" s="39">
        <f t="shared" si="19"/>
        <v>0</v>
      </c>
      <c r="G541" s="177">
        <f t="shared" si="17"/>
        <v>0</v>
      </c>
      <c r="H541" s="78">
        <f>IF(ISBLANK(DataBase_PBs!K12),#N/A,DataBase_PBs!K12)</f>
        <v>6</v>
      </c>
    </row>
    <row r="542" spans="1:8" x14ac:dyDescent="0.35">
      <c r="A542" s="257"/>
      <c r="B542" s="265"/>
      <c r="C542" s="74">
        <f>IF(ISBLANK(DataBase_PBs!C13),#N/A,DataBase_PBs!C13)</f>
        <v>44022.402557870402</v>
      </c>
      <c r="D542" s="107"/>
      <c r="E542" s="39">
        <f>IF(ISBLANK(DataBase_PBs!BI13),#N/A,DataBase_PBs!BI13)</f>
        <v>771.13</v>
      </c>
      <c r="F542" s="39">
        <f t="shared" si="19"/>
        <v>16.340000000000032</v>
      </c>
      <c r="G542" s="177">
        <f t="shared" si="17"/>
        <v>4.8933184375364529E-2</v>
      </c>
      <c r="H542" s="78">
        <f>IF(ISBLANK(DataBase_PBs!K13),#N/A,DataBase_PBs!K13)</f>
        <v>5.4</v>
      </c>
    </row>
    <row r="543" spans="1:8" x14ac:dyDescent="0.35">
      <c r="A543" s="257"/>
      <c r="B543" s="265"/>
      <c r="C543" s="74">
        <f>IF(ISBLANK(DataBase_PBs!C14),#N/A,DataBase_PBs!C14)</f>
        <v>44029.3745486111</v>
      </c>
      <c r="D543" s="107"/>
      <c r="E543" s="39">
        <f>IF(ISBLANK(DataBase_PBs!BI14),#N/A,DataBase_PBs!BI14)</f>
        <v>779.66</v>
      </c>
      <c r="F543" s="39">
        <f t="shared" si="19"/>
        <v>8.5299999999999727</v>
      </c>
      <c r="G543" s="177">
        <f t="shared" si="17"/>
        <v>5.0977788107487605E-2</v>
      </c>
      <c r="H543" s="78">
        <f>IF(ISBLANK(DataBase_PBs!K14),#N/A,DataBase_PBs!K14)</f>
        <v>6</v>
      </c>
    </row>
    <row r="544" spans="1:8" x14ac:dyDescent="0.35">
      <c r="A544" s="257"/>
      <c r="B544" s="265"/>
      <c r="C544" s="74">
        <f>IF(ISBLANK(DataBase_PBs!C15),#N/A,DataBase_PBs!C15)</f>
        <v>44040.462905092601</v>
      </c>
      <c r="D544" s="107"/>
      <c r="E544" s="39">
        <f>IF(ISBLANK(DataBase_PBs!BI15),#N/A,DataBase_PBs!BI15)</f>
        <v>793.33</v>
      </c>
      <c r="F544" s="39">
        <f t="shared" si="19"/>
        <v>13.670000000000073</v>
      </c>
      <c r="G544" s="177">
        <f t="shared" si="17"/>
        <v>5.1367696762236542E-2</v>
      </c>
      <c r="H544" s="78">
        <f>IF(ISBLANK(DataBase_PBs!K15),#N/A,DataBase_PBs!K15)</f>
        <v>5.8</v>
      </c>
    </row>
    <row r="545" spans="1:8" x14ac:dyDescent="0.35">
      <c r="A545" s="257"/>
      <c r="B545" s="265"/>
      <c r="C545" s="74">
        <f>IF(ISBLANK(DataBase_PBs!C16),#N/A,DataBase_PBs!C16)</f>
        <v>44047.398090277798</v>
      </c>
      <c r="D545" s="107"/>
      <c r="E545" s="39">
        <f>IF(ISBLANK(DataBase_PBs!BI16),#N/A,DataBase_PBs!BI16)</f>
        <v>800.22</v>
      </c>
      <c r="F545" s="39">
        <f t="shared" si="19"/>
        <v>6.8899999999999864</v>
      </c>
      <c r="G545" s="177">
        <f t="shared" si="17"/>
        <v>4.1395193591384417E-2</v>
      </c>
      <c r="H545" s="78">
        <f>IF(ISBLANK(DataBase_PBs!K16),#N/A,DataBase_PBs!K16)</f>
        <v>5.8</v>
      </c>
    </row>
    <row r="546" spans="1:8" x14ac:dyDescent="0.35">
      <c r="A546" s="257"/>
      <c r="B546" s="265"/>
      <c r="C546" s="74">
        <f>IF(ISBLANK(DataBase_PBs!C17),#N/A,DataBase_PBs!C17)</f>
        <v>44050.4674421296</v>
      </c>
      <c r="D546" s="107"/>
      <c r="E546" s="39">
        <f>IF(ISBLANK(DataBase_PBs!BI17),#N/A,DataBase_PBs!BI17)</f>
        <v>803.11</v>
      </c>
      <c r="F546" s="39">
        <f t="shared" si="19"/>
        <v>2.8899999999999864</v>
      </c>
      <c r="G546" s="177">
        <f t="shared" si="17"/>
        <v>3.9231952699060414E-2</v>
      </c>
      <c r="H546" s="78">
        <f>IF(ISBLANK(DataBase_PBs!K17),#N/A,DataBase_PBs!K17)</f>
        <v>4.2</v>
      </c>
    </row>
    <row r="547" spans="1:8" x14ac:dyDescent="0.35">
      <c r="A547" s="257"/>
      <c r="B547" s="265"/>
      <c r="C547" s="74">
        <f>IF(ISBLANK(DataBase_PBs!C18),#N/A,DataBase_PBs!C18)</f>
        <v>44056.465069444399</v>
      </c>
      <c r="D547" s="107"/>
      <c r="E547" s="39">
        <f>IF(ISBLANK(DataBase_PBs!BI18),#N/A,DataBase_PBs!BI18)</f>
        <v>808.37</v>
      </c>
      <c r="F547" s="39">
        <f t="shared" si="19"/>
        <v>5.2599999999999909</v>
      </c>
      <c r="G547" s="177">
        <f t="shared" si="17"/>
        <v>3.6542228311834707E-2</v>
      </c>
      <c r="H547" s="78">
        <f>IF(ISBLANK(DataBase_PBs!K18),#N/A,DataBase_PBs!K18)</f>
        <v>3</v>
      </c>
    </row>
    <row r="548" spans="1:8" x14ac:dyDescent="0.35">
      <c r="A548" s="257"/>
      <c r="B548" s="265"/>
      <c r="C548" s="74">
        <f>IF(ISBLANK(DataBase_PBs!C19),#N/A,DataBase_PBs!C19)</f>
        <v>44063.603761574101</v>
      </c>
      <c r="D548" s="107"/>
      <c r="E548" s="39">
        <f>IF(ISBLANK(DataBase_PBs!BI19),#N/A,DataBase_PBs!BI19)</f>
        <v>814.17</v>
      </c>
      <c r="F548" s="39">
        <f t="shared" si="19"/>
        <v>5.7999999999999545</v>
      </c>
      <c r="G548" s="177">
        <f t="shared" si="17"/>
        <v>3.3853073122620328E-2</v>
      </c>
      <c r="H548" s="78">
        <f>IF(ISBLANK(DataBase_PBs!K19),#N/A,DataBase_PBs!K19)</f>
        <v>4</v>
      </c>
    </row>
    <row r="549" spans="1:8" x14ac:dyDescent="0.35">
      <c r="A549" s="257"/>
      <c r="B549" s="265"/>
      <c r="C549" s="74">
        <f>IF(ISBLANK(DataBase_PBs!C20),#N/A,DataBase_PBs!C20)</f>
        <v>44071.447164351797</v>
      </c>
      <c r="D549" s="107"/>
      <c r="E549" s="39">
        <f>IF(ISBLANK(DataBase_PBs!BI20),#N/A,DataBase_PBs!BI20)</f>
        <v>821.6</v>
      </c>
      <c r="F549" s="39">
        <f t="shared" si="19"/>
        <v>7.4300000000000637</v>
      </c>
      <c r="G549" s="177">
        <f t="shared" si="17"/>
        <v>3.9470538758211271E-2</v>
      </c>
      <c r="H549" s="78">
        <f>IF(ISBLANK(DataBase_PBs!K20),#N/A,DataBase_PBs!K20)</f>
        <v>4.4000000000000004</v>
      </c>
    </row>
    <row r="550" spans="1:8" x14ac:dyDescent="0.35">
      <c r="A550" s="257"/>
      <c r="B550" s="265"/>
      <c r="C550" s="74">
        <f>IF(ISBLANK(DataBase_PBs!C21),#N/A,DataBase_PBs!C21)</f>
        <v>44078.492557870399</v>
      </c>
      <c r="D550" s="107"/>
      <c r="E550" s="39">
        <f>IF(ISBLANK(DataBase_PBs!BI21),#N/A,DataBase_PBs!BI21)</f>
        <v>829.3</v>
      </c>
      <c r="F550" s="39">
        <f t="shared" si="19"/>
        <v>7.6999999999999318</v>
      </c>
      <c r="G550" s="177">
        <f t="shared" si="17"/>
        <v>4.5538028853357233E-2</v>
      </c>
      <c r="H550" s="78">
        <f>IF(ISBLANK(DataBase_PBs!K21),#N/A,DataBase_PBs!K21)</f>
        <v>5</v>
      </c>
    </row>
    <row r="551" spans="1:8" x14ac:dyDescent="0.35">
      <c r="A551" s="257"/>
      <c r="B551" s="265"/>
      <c r="C551" s="74">
        <f>IF(ISBLANK(DataBase_PBs!C22),#N/A,DataBase_PBs!C22)</f>
        <v>44085.409629629597</v>
      </c>
      <c r="D551" s="107"/>
      <c r="E551" s="39">
        <f>IF(ISBLANK(DataBase_PBs!BI22),#N/A,DataBase_PBs!BI22)</f>
        <v>836.03</v>
      </c>
      <c r="F551" s="39">
        <f t="shared" si="19"/>
        <v>6.7300000000000182</v>
      </c>
      <c r="G551" s="177">
        <f t="shared" si="17"/>
        <v>4.0539794356441748E-2</v>
      </c>
      <c r="H551" s="78">
        <f>IF(ISBLANK(DataBase_PBs!K22),#N/A,DataBase_PBs!K22)</f>
        <v>4.2</v>
      </c>
    </row>
    <row r="552" spans="1:8" x14ac:dyDescent="0.35">
      <c r="A552" s="257"/>
      <c r="B552" s="265"/>
      <c r="C552" s="74">
        <f>IF(ISBLANK(DataBase_PBs!C23),#N/A,DataBase_PBs!C23)</f>
        <v>44092.462303240703</v>
      </c>
      <c r="D552" s="107"/>
      <c r="E552" s="39">
        <f>IF(ISBLANK(DataBase_PBs!BI23),#N/A,DataBase_PBs!BI23)</f>
        <v>845.87</v>
      </c>
      <c r="F552" s="39">
        <f t="shared" si="19"/>
        <v>9.8400000000000318</v>
      </c>
      <c r="G552" s="177">
        <f t="shared" si="17"/>
        <v>5.8133981892252211E-2</v>
      </c>
      <c r="H552" s="78">
        <f>IF(ISBLANK(DataBase_PBs!K23),#N/A,DataBase_PBs!K23)</f>
        <v>4.2</v>
      </c>
    </row>
    <row r="553" spans="1:8" x14ac:dyDescent="0.35">
      <c r="A553" s="257"/>
      <c r="B553" s="265"/>
      <c r="C553" s="74">
        <f>IF(ISBLANK(DataBase_PBs!C24),#N/A,DataBase_PBs!C24)</f>
        <v>44099.481643518498</v>
      </c>
      <c r="D553" s="107"/>
      <c r="E553" s="39">
        <f>IF(ISBLANK(DataBase_PBs!BI24),#N/A,DataBase_PBs!BI24)</f>
        <v>852.56</v>
      </c>
      <c r="F553" s="39">
        <f t="shared" si="19"/>
        <v>6.6899999999999409</v>
      </c>
      <c r="G553" s="177">
        <f t="shared" si="17"/>
        <v>3.9711709216006634E-2</v>
      </c>
      <c r="H553" s="78">
        <f>IF(ISBLANK(DataBase_PBs!K24),#N/A,DataBase_PBs!K24)</f>
        <v>4.5</v>
      </c>
    </row>
    <row r="554" spans="1:8" x14ac:dyDescent="0.35">
      <c r="A554" s="257"/>
      <c r="B554" s="265"/>
      <c r="C554" s="74">
        <f>IF(ISBLANK(DataBase_PBs!C25),#N/A,DataBase_PBs!C25)</f>
        <v>44106.459421296298</v>
      </c>
      <c r="D554" s="107"/>
      <c r="E554" s="39">
        <f>IF(ISBLANK(DataBase_PBs!BI25),#N/A,DataBase_PBs!BI25)</f>
        <v>860.44</v>
      </c>
      <c r="F554" s="39">
        <f t="shared" si="19"/>
        <v>7.8800000000001091</v>
      </c>
      <c r="G554" s="177">
        <f t="shared" si="17"/>
        <v>4.705414012723981E-2</v>
      </c>
      <c r="H554" s="78">
        <f>IF(ISBLANK(DataBase_PBs!K25),#N/A,DataBase_PBs!K25)</f>
        <v>4.4000000000000004</v>
      </c>
    </row>
    <row r="555" spans="1:8" x14ac:dyDescent="0.35">
      <c r="A555" s="257"/>
      <c r="B555" s="265"/>
      <c r="C555" s="74">
        <f>IF(ISBLANK(DataBase_PBs!C26),#N/A,DataBase_PBs!C26)</f>
        <v>44120.498344907399</v>
      </c>
      <c r="D555" s="107"/>
      <c r="E555" s="39">
        <f>IF(ISBLANK(DataBase_PBs!BI26),#N/A,DataBase_PBs!BI26)</f>
        <v>876.1</v>
      </c>
      <c r="F555" s="39">
        <f t="shared" si="19"/>
        <v>15.659999999999968</v>
      </c>
      <c r="G555" s="177">
        <f t="shared" si="17"/>
        <v>4.6477922244984066E-2</v>
      </c>
      <c r="H555" s="78">
        <f>IF(ISBLANK(DataBase_PBs!K26),#N/A,DataBase_PBs!K26)</f>
        <v>6.4</v>
      </c>
    </row>
    <row r="556" spans="1:8" x14ac:dyDescent="0.35">
      <c r="A556" s="257"/>
      <c r="B556" s="265"/>
      <c r="C556" s="74">
        <f>IF(ISBLANK(DataBase_PBs!C27),#N/A,DataBase_PBs!C27)</f>
        <v>44127.491226851896</v>
      </c>
      <c r="D556" s="107"/>
      <c r="E556" s="39">
        <f>IF(ISBLANK(DataBase_PBs!BI27),#N/A,DataBase_PBs!BI27)</f>
        <v>884.17</v>
      </c>
      <c r="F556" s="39">
        <f t="shared" si="19"/>
        <v>8.0699999999999363</v>
      </c>
      <c r="G556" s="177">
        <f t="shared" si="17"/>
        <v>4.8084609845955743E-2</v>
      </c>
      <c r="H556" s="78">
        <f>IF(ISBLANK(DataBase_PBs!K27),#N/A,DataBase_PBs!K27)</f>
        <v>6.8</v>
      </c>
    </row>
    <row r="557" spans="1:8" x14ac:dyDescent="0.35">
      <c r="A557" s="257"/>
      <c r="B557" s="265"/>
      <c r="C557" s="74">
        <f>IF(ISBLANK(DataBase_PBs!C28),#N/A,DataBase_PBs!C28)</f>
        <v>44132.59375</v>
      </c>
      <c r="D557" s="107"/>
      <c r="E557" s="39">
        <f>IF(ISBLANK(DataBase_PBs!BI28),#N/A,DataBase_PBs!BI28)</f>
        <v>890.67</v>
      </c>
      <c r="F557" s="39">
        <f t="shared" si="19"/>
        <v>6.5</v>
      </c>
      <c r="G557" s="177">
        <f t="shared" si="17"/>
        <v>5.307831546712264E-2</v>
      </c>
      <c r="H557" s="78">
        <f>IF(ISBLANK(DataBase_PBs!K28),#N/A,DataBase_PBs!K28)</f>
        <v>6.4</v>
      </c>
    </row>
    <row r="558" spans="1:8" x14ac:dyDescent="0.35">
      <c r="A558" s="257"/>
      <c r="B558" s="265"/>
      <c r="C558" s="74">
        <f>IF(ISBLANK(DataBase_PBs!C29),#N/A,DataBase_PBs!C29)</f>
        <v>44141.599421296298</v>
      </c>
      <c r="D558" s="107"/>
      <c r="E558" s="39">
        <f>IF(ISBLANK(DataBase_PBs!BI29),#N/A,DataBase_PBs!BI29)</f>
        <v>902.36</v>
      </c>
      <c r="F558" s="39">
        <f t="shared" si="19"/>
        <v>11.690000000000055</v>
      </c>
      <c r="G558" s="177">
        <f t="shared" si="17"/>
        <v>5.4086288218577729E-2</v>
      </c>
      <c r="H558" s="78">
        <f>IF(ISBLANK(DataBase_PBs!K29),#N/A,DataBase_PBs!K29)</f>
        <v>4</v>
      </c>
    </row>
    <row r="559" spans="1:8" x14ac:dyDescent="0.35">
      <c r="A559" s="257"/>
      <c r="B559" s="265"/>
      <c r="C559" s="74">
        <f>IF(ISBLANK(DataBase_PBs!C30),#N/A,DataBase_PBs!C30)</f>
        <v>44148.610347222202</v>
      </c>
      <c r="D559" s="107"/>
      <c r="E559" s="39">
        <f>IF(ISBLANK(DataBase_PBs!BI30),#N/A,DataBase_PBs!BI30)</f>
        <v>909.37</v>
      </c>
      <c r="F559" s="39">
        <f t="shared" si="19"/>
        <v>7.0099999999999909</v>
      </c>
      <c r="G559" s="177">
        <f t="shared" si="17"/>
        <v>4.1661163792093357E-2</v>
      </c>
      <c r="H559" s="78">
        <f>IF(ISBLANK(DataBase_PBs!K30),#N/A,DataBase_PBs!K30)</f>
        <v>3.4</v>
      </c>
    </row>
    <row r="560" spans="1:8" x14ac:dyDescent="0.35">
      <c r="A560" s="257"/>
      <c r="B560" s="265"/>
      <c r="C560" s="74">
        <f>IF(ISBLANK(DataBase_PBs!C31),#N/A,DataBase_PBs!C31)</f>
        <v>44159.620902777802</v>
      </c>
      <c r="D560" s="107"/>
      <c r="E560" s="39">
        <f>IF(ISBLANK(DataBase_PBs!BI31),#N/A,DataBase_PBs!BI31)</f>
        <v>922.9</v>
      </c>
      <c r="F560" s="39">
        <f t="shared" si="19"/>
        <v>13.529999999999973</v>
      </c>
      <c r="G560" s="177">
        <f t="shared" ref="G560:G623" si="20">F560/((C560-C559)*24)</f>
        <v>5.1200867853871949E-2</v>
      </c>
      <c r="H560" s="78">
        <f>IF(ISBLANK(DataBase_PBs!K31),#N/A,DataBase_PBs!K31)</f>
        <v>3</v>
      </c>
    </row>
    <row r="561" spans="1:8" x14ac:dyDescent="0.35">
      <c r="A561" s="257"/>
      <c r="B561" s="265"/>
      <c r="C561" s="74">
        <f>IF(ISBLANK(DataBase_PBs!C32),#N/A,DataBase_PBs!C32)</f>
        <v>44162.596979166701</v>
      </c>
      <c r="D561" s="107"/>
      <c r="E561" s="39">
        <f>IF(ISBLANK(DataBase_PBs!BI32),#N/A,DataBase_PBs!BI32)</f>
        <v>927.39</v>
      </c>
      <c r="F561" s="39">
        <f t="shared" si="19"/>
        <v>4.4900000000000091</v>
      </c>
      <c r="G561" s="177">
        <f t="shared" si="20"/>
        <v>6.2862409725493854E-2</v>
      </c>
      <c r="H561" s="78">
        <f>IF(ISBLANK(DataBase_PBs!K32),#N/A,DataBase_PBs!K32)</f>
        <v>3</v>
      </c>
    </row>
    <row r="562" spans="1:8" x14ac:dyDescent="0.35">
      <c r="A562" s="257"/>
      <c r="B562" s="265"/>
      <c r="C562" s="74">
        <f>IF(ISBLANK(DataBase_PBs!C33),#N/A,DataBase_PBs!C33)</f>
        <v>44169.582453703697</v>
      </c>
      <c r="D562" s="107"/>
      <c r="E562" s="39">
        <f>IF(ISBLANK(DataBase_PBs!BI33),#N/A,DataBase_PBs!BI33)</f>
        <v>939.53</v>
      </c>
      <c r="F562" s="39">
        <f t="shared" si="19"/>
        <v>12.139999999999986</v>
      </c>
      <c r="G562" s="177">
        <f t="shared" si="20"/>
        <v>7.2412164793442479E-2</v>
      </c>
      <c r="H562" s="78">
        <f>IF(ISBLANK(DataBase_PBs!K33),#N/A,DataBase_PBs!K33)</f>
        <v>3.4</v>
      </c>
    </row>
    <row r="563" spans="1:8" x14ac:dyDescent="0.35">
      <c r="A563" s="257"/>
      <c r="B563" s="265"/>
      <c r="C563" s="74">
        <f>IF(ISBLANK(DataBase_PBs!C34),#N/A,DataBase_PBs!C34)</f>
        <v>44195.580740740697</v>
      </c>
      <c r="D563" s="107"/>
      <c r="E563" s="39">
        <f>IF(ISBLANK(DataBase_PBs!BI34),#N/A,DataBase_PBs!BI34)</f>
        <v>972.28</v>
      </c>
      <c r="F563" s="39">
        <f t="shared" si="19"/>
        <v>32.75</v>
      </c>
      <c r="G563" s="177">
        <f t="shared" si="20"/>
        <v>5.2487432398575985E-2</v>
      </c>
      <c r="H563" s="78">
        <f>IF(ISBLANK(DataBase_PBs!K34),#N/A,DataBase_PBs!K34)</f>
        <v>3</v>
      </c>
    </row>
    <row r="564" spans="1:8" x14ac:dyDescent="0.35">
      <c r="A564" s="257"/>
      <c r="B564" s="265"/>
      <c r="C564" s="74" t="e">
        <f>IF(ISBLANK(DataBase_PBs!C35),#N/A,DataBase_PBs!C35)</f>
        <v>#N/A</v>
      </c>
      <c r="D564" s="107"/>
      <c r="E564" s="39" t="e">
        <f>IF(ISBLANK(DataBase_PBs!BI35),#N/A,DataBase_PBs!BI35)</f>
        <v>#N/A</v>
      </c>
      <c r="F564" s="39" t="e">
        <f t="shared" si="19"/>
        <v>#N/A</v>
      </c>
      <c r="G564" s="177" t="e">
        <f t="shared" si="20"/>
        <v>#N/A</v>
      </c>
      <c r="H564" s="78" t="e">
        <f>IF(ISBLANK(DataBase_PBs!K35),#N/A,DataBase_PBs!K35)</f>
        <v>#N/A</v>
      </c>
    </row>
    <row r="565" spans="1:8" x14ac:dyDescent="0.35">
      <c r="A565" s="257"/>
      <c r="B565" s="265"/>
      <c r="C565" s="74" t="e">
        <f>IF(ISBLANK(DataBase_PBs!C36),#N/A,DataBase_PBs!C36)</f>
        <v>#N/A</v>
      </c>
      <c r="D565" s="107"/>
      <c r="E565" s="39" t="e">
        <f>IF(ISBLANK(DataBase_PBs!BI36),#N/A,DataBase_PBs!BI36)</f>
        <v>#N/A</v>
      </c>
      <c r="F565" s="39" t="e">
        <f t="shared" si="19"/>
        <v>#N/A</v>
      </c>
      <c r="G565" s="177" t="e">
        <f t="shared" si="20"/>
        <v>#N/A</v>
      </c>
      <c r="H565" s="78" t="e">
        <f>IF(ISBLANK(DataBase_PBs!K36),#N/A,DataBase_PBs!K36)</f>
        <v>#N/A</v>
      </c>
    </row>
    <row r="566" spans="1:8" x14ac:dyDescent="0.35">
      <c r="A566" s="257"/>
      <c r="B566" s="265"/>
      <c r="C566" s="74" t="e">
        <f>IF(ISBLANK(DataBase_PBs!C37),#N/A,DataBase_PBs!C37)</f>
        <v>#N/A</v>
      </c>
      <c r="D566" s="107"/>
      <c r="E566" s="39" t="e">
        <f>IF(ISBLANK(DataBase_PBs!BI37),#N/A,DataBase_PBs!BI37)</f>
        <v>#N/A</v>
      </c>
      <c r="F566" s="39" t="e">
        <f t="shared" si="19"/>
        <v>#N/A</v>
      </c>
      <c r="G566" s="177" t="e">
        <f t="shared" si="20"/>
        <v>#N/A</v>
      </c>
      <c r="H566" s="78" t="e">
        <f>IF(ISBLANK(DataBase_PBs!K37),#N/A,DataBase_PBs!K37)</f>
        <v>#N/A</v>
      </c>
    </row>
    <row r="567" spans="1:8" x14ac:dyDescent="0.35">
      <c r="A567" s="257"/>
      <c r="B567" s="265"/>
      <c r="C567" s="74" t="e">
        <f>IF(ISBLANK(DataBase_PBs!C38),#N/A,DataBase_PBs!C38)</f>
        <v>#N/A</v>
      </c>
      <c r="D567" s="107"/>
      <c r="E567" s="39" t="e">
        <f>IF(ISBLANK(DataBase_PBs!BI38),#N/A,DataBase_PBs!BI38)</f>
        <v>#N/A</v>
      </c>
      <c r="F567" s="39" t="e">
        <f t="shared" si="19"/>
        <v>#N/A</v>
      </c>
      <c r="G567" s="177" t="e">
        <f t="shared" si="20"/>
        <v>#N/A</v>
      </c>
      <c r="H567" s="78" t="e">
        <f>IF(ISBLANK(DataBase_PBs!K38),#N/A,DataBase_PBs!K38)</f>
        <v>#N/A</v>
      </c>
    </row>
    <row r="568" spans="1:8" x14ac:dyDescent="0.35">
      <c r="A568" s="257"/>
      <c r="B568" s="265"/>
      <c r="C568" s="74" t="e">
        <f>IF(ISBLANK(DataBase_PBs!C39),#N/A,DataBase_PBs!C39)</f>
        <v>#N/A</v>
      </c>
      <c r="D568" s="107"/>
      <c r="E568" s="39" t="e">
        <f>IF(ISBLANK(DataBase_PBs!BI39),#N/A,DataBase_PBs!BI39)</f>
        <v>#N/A</v>
      </c>
      <c r="F568" s="39" t="e">
        <f t="shared" si="19"/>
        <v>#N/A</v>
      </c>
      <c r="G568" s="177" t="e">
        <f t="shared" si="20"/>
        <v>#N/A</v>
      </c>
      <c r="H568" s="78" t="e">
        <f>IF(ISBLANK(DataBase_PBs!K39),#N/A,DataBase_PBs!K39)</f>
        <v>#N/A</v>
      </c>
    </row>
    <row r="569" spans="1:8" x14ac:dyDescent="0.35">
      <c r="A569" s="257"/>
      <c r="B569" s="265"/>
      <c r="C569" s="74" t="e">
        <f>IF(ISBLANK(DataBase_PBs!C40),#N/A,DataBase_PBs!C40)</f>
        <v>#N/A</v>
      </c>
      <c r="D569" s="107"/>
      <c r="E569" s="39" t="e">
        <f>IF(ISBLANK(DataBase_PBs!BI40),#N/A,DataBase_PBs!BI40)</f>
        <v>#N/A</v>
      </c>
      <c r="F569" s="39" t="e">
        <f t="shared" si="19"/>
        <v>#N/A</v>
      </c>
      <c r="G569" s="177" t="e">
        <f t="shared" si="20"/>
        <v>#N/A</v>
      </c>
      <c r="H569" s="78" t="e">
        <f>IF(ISBLANK(DataBase_PBs!K40),#N/A,DataBase_PBs!K40)</f>
        <v>#N/A</v>
      </c>
    </row>
    <row r="570" spans="1:8" x14ac:dyDescent="0.35">
      <c r="A570" s="257"/>
      <c r="B570" s="265"/>
      <c r="C570" s="74" t="e">
        <f>IF(ISBLANK(DataBase_PBs!C41),#N/A,DataBase_PBs!C41)</f>
        <v>#N/A</v>
      </c>
      <c r="D570" s="107"/>
      <c r="E570" s="39" t="e">
        <f>IF(ISBLANK(DataBase_PBs!BI41),#N/A,DataBase_PBs!BI41)</f>
        <v>#N/A</v>
      </c>
      <c r="F570" s="39" t="e">
        <f t="shared" si="19"/>
        <v>#N/A</v>
      </c>
      <c r="G570" s="177" t="e">
        <f t="shared" si="20"/>
        <v>#N/A</v>
      </c>
      <c r="H570" s="78" t="e">
        <f>IF(ISBLANK(DataBase_PBs!K41),#N/A,DataBase_PBs!K41)</f>
        <v>#N/A</v>
      </c>
    </row>
    <row r="571" spans="1:8" x14ac:dyDescent="0.35">
      <c r="A571" s="257"/>
      <c r="B571" s="265"/>
      <c r="C571" s="74" t="e">
        <f>IF(ISBLANK(DataBase_PBs!C42),#N/A,DataBase_PBs!C42)</f>
        <v>#N/A</v>
      </c>
      <c r="D571" s="107"/>
      <c r="E571" s="39" t="e">
        <f>IF(ISBLANK(DataBase_PBs!BI42),#N/A,DataBase_PBs!BI42)</f>
        <v>#N/A</v>
      </c>
      <c r="F571" s="39" t="e">
        <f t="shared" si="19"/>
        <v>#N/A</v>
      </c>
      <c r="G571" s="177" t="e">
        <f t="shared" si="20"/>
        <v>#N/A</v>
      </c>
      <c r="H571" s="78" t="e">
        <f>IF(ISBLANK(DataBase_PBs!K42),#N/A,DataBase_PBs!K42)</f>
        <v>#N/A</v>
      </c>
    </row>
    <row r="572" spans="1:8" x14ac:dyDescent="0.35">
      <c r="A572" s="260"/>
      <c r="B572" s="266"/>
      <c r="C572" s="74" t="e">
        <f>IF(ISBLANK(DataBase_PBs!C43),#N/A,DataBase_PBs!C43)</f>
        <v>#N/A</v>
      </c>
      <c r="D572" s="107"/>
      <c r="E572" s="39" t="e">
        <f>IF(ISBLANK(DataBase_PBs!BI43),#N/A,DataBase_PBs!BI43)</f>
        <v>#N/A</v>
      </c>
      <c r="F572" s="39" t="e">
        <f t="shared" si="19"/>
        <v>#N/A</v>
      </c>
      <c r="G572" s="177" t="e">
        <f t="shared" si="20"/>
        <v>#N/A</v>
      </c>
      <c r="H572" s="78" t="e">
        <f>IF(ISBLANK(DataBase_PBs!K43),#N/A,DataBase_PBs!K43)</f>
        <v>#N/A</v>
      </c>
    </row>
    <row r="573" spans="1:8" x14ac:dyDescent="0.35">
      <c r="A573" s="260"/>
      <c r="B573" s="266"/>
      <c r="C573" s="74" t="e">
        <f>IF(ISBLANK(DataBase_PBs!C44),#N/A,DataBase_PBs!C44)</f>
        <v>#N/A</v>
      </c>
      <c r="D573" s="107"/>
      <c r="E573" s="39" t="e">
        <f>IF(ISBLANK(DataBase_PBs!BI44),#N/A,DataBase_PBs!BI44)</f>
        <v>#N/A</v>
      </c>
      <c r="F573" s="39" t="e">
        <f t="shared" si="19"/>
        <v>#N/A</v>
      </c>
      <c r="G573" s="177" t="e">
        <f t="shared" si="20"/>
        <v>#N/A</v>
      </c>
      <c r="H573" s="78" t="e">
        <f>IF(ISBLANK(DataBase_PBs!K44),#N/A,DataBase_PBs!K44)</f>
        <v>#N/A</v>
      </c>
    </row>
    <row r="574" spans="1:8" x14ac:dyDescent="0.35">
      <c r="A574" s="260"/>
      <c r="B574" s="266"/>
      <c r="C574" s="74" t="e">
        <f>IF(ISBLANK(DataBase_PBs!C45),#N/A,DataBase_PBs!C45)</f>
        <v>#N/A</v>
      </c>
      <c r="D574" s="107"/>
      <c r="E574" s="39" t="e">
        <f>IF(ISBLANK(DataBase_PBs!BI45),#N/A,DataBase_PBs!BI45)</f>
        <v>#N/A</v>
      </c>
      <c r="F574" s="39" t="e">
        <f t="shared" si="19"/>
        <v>#N/A</v>
      </c>
      <c r="G574" s="177" t="e">
        <f t="shared" si="20"/>
        <v>#N/A</v>
      </c>
      <c r="H574" s="78" t="e">
        <f>IF(ISBLANK(DataBase_PBs!K45),#N/A,DataBase_PBs!K45)</f>
        <v>#N/A</v>
      </c>
    </row>
    <row r="575" spans="1:8" x14ac:dyDescent="0.35">
      <c r="A575" s="260"/>
      <c r="B575" s="266"/>
      <c r="C575" s="74" t="e">
        <f>IF(ISBLANK(DataBase_PBs!C46),#N/A,DataBase_PBs!C46)</f>
        <v>#N/A</v>
      </c>
      <c r="D575" s="107"/>
      <c r="E575" s="39" t="e">
        <f>IF(ISBLANK(DataBase_PBs!BI46),#N/A,DataBase_PBs!BI46)</f>
        <v>#N/A</v>
      </c>
      <c r="F575" s="39" t="e">
        <f t="shared" si="19"/>
        <v>#N/A</v>
      </c>
      <c r="G575" s="177" t="e">
        <f t="shared" si="20"/>
        <v>#N/A</v>
      </c>
      <c r="H575" s="78" t="e">
        <f>IF(ISBLANK(DataBase_PBs!K46),#N/A,DataBase_PBs!K46)</f>
        <v>#N/A</v>
      </c>
    </row>
    <row r="576" spans="1:8" x14ac:dyDescent="0.35">
      <c r="A576" s="260"/>
      <c r="B576" s="266"/>
      <c r="C576" s="74" t="e">
        <f>IF(ISBLANK(DataBase_PBs!C47),#N/A,DataBase_PBs!C47)</f>
        <v>#N/A</v>
      </c>
      <c r="D576" s="107"/>
      <c r="E576" s="39" t="e">
        <f>IF(ISBLANK(DataBase_PBs!BI47),#N/A,DataBase_PBs!BI47)</f>
        <v>#N/A</v>
      </c>
      <c r="F576" s="39" t="e">
        <f t="shared" si="19"/>
        <v>#N/A</v>
      </c>
      <c r="G576" s="177" t="e">
        <f t="shared" si="20"/>
        <v>#N/A</v>
      </c>
      <c r="H576" s="78" t="e">
        <f>IF(ISBLANK(DataBase_PBs!K47),#N/A,DataBase_PBs!K47)</f>
        <v>#N/A</v>
      </c>
    </row>
    <row r="577" spans="1:8" x14ac:dyDescent="0.35">
      <c r="A577" s="260"/>
      <c r="B577" s="266"/>
      <c r="C577" s="74" t="e">
        <f>IF(ISBLANK(DataBase_PBs!C48),#N/A,DataBase_PBs!C48)</f>
        <v>#N/A</v>
      </c>
      <c r="D577" s="107"/>
      <c r="E577" s="39" t="e">
        <f>IF(ISBLANK(DataBase_PBs!BI48),#N/A,DataBase_PBs!BI48)</f>
        <v>#N/A</v>
      </c>
      <c r="F577" s="39" t="e">
        <f t="shared" si="19"/>
        <v>#N/A</v>
      </c>
      <c r="G577" s="177" t="e">
        <f t="shared" si="20"/>
        <v>#N/A</v>
      </c>
      <c r="H577" s="78" t="e">
        <f>IF(ISBLANK(DataBase_PBs!K48),#N/A,DataBase_PBs!K48)</f>
        <v>#N/A</v>
      </c>
    </row>
    <row r="578" spans="1:8" x14ac:dyDescent="0.35">
      <c r="A578" s="260"/>
      <c r="B578" s="266"/>
      <c r="C578" s="74" t="e">
        <f>IF(ISBLANK(DataBase_PBs!C49),#N/A,DataBase_PBs!C49)</f>
        <v>#N/A</v>
      </c>
      <c r="D578" s="107"/>
      <c r="E578" s="39" t="e">
        <f>IF(ISBLANK(DataBase_PBs!BI49),#N/A,DataBase_PBs!BI49)</f>
        <v>#N/A</v>
      </c>
      <c r="F578" s="39" t="e">
        <f t="shared" si="19"/>
        <v>#N/A</v>
      </c>
      <c r="G578" s="177" t="e">
        <f t="shared" si="20"/>
        <v>#N/A</v>
      </c>
      <c r="H578" s="78" t="e">
        <f>IF(ISBLANK(DataBase_PBs!K49),#N/A,DataBase_PBs!K49)</f>
        <v>#N/A</v>
      </c>
    </row>
    <row r="579" spans="1:8" x14ac:dyDescent="0.35">
      <c r="A579" s="260"/>
      <c r="B579" s="266"/>
      <c r="C579" s="74" t="e">
        <f>IF(ISBLANK(DataBase_PBs!C50),#N/A,DataBase_PBs!C50)</f>
        <v>#N/A</v>
      </c>
      <c r="D579" s="107"/>
      <c r="E579" s="39" t="e">
        <f>IF(ISBLANK(DataBase_PBs!BI50),#N/A,DataBase_PBs!BI50)</f>
        <v>#N/A</v>
      </c>
      <c r="F579" s="39" t="e">
        <f t="shared" si="19"/>
        <v>#N/A</v>
      </c>
      <c r="G579" s="177" t="e">
        <f t="shared" si="20"/>
        <v>#N/A</v>
      </c>
      <c r="H579" s="78" t="e">
        <f>IF(ISBLANK(DataBase_PBs!K50),#N/A,DataBase_PBs!K50)</f>
        <v>#N/A</v>
      </c>
    </row>
    <row r="580" spans="1:8" x14ac:dyDescent="0.35">
      <c r="A580" s="260"/>
      <c r="B580" s="266"/>
      <c r="C580" s="74" t="e">
        <f>IF(ISBLANK(DataBase_PBs!C51),#N/A,DataBase_PBs!C51)</f>
        <v>#N/A</v>
      </c>
      <c r="D580" s="107"/>
      <c r="E580" s="39" t="e">
        <f>IF(ISBLANK(DataBase_PBs!BI51),#N/A,DataBase_PBs!BI51)</f>
        <v>#N/A</v>
      </c>
      <c r="F580" s="39" t="e">
        <f t="shared" si="19"/>
        <v>#N/A</v>
      </c>
      <c r="G580" s="177" t="e">
        <f t="shared" si="20"/>
        <v>#N/A</v>
      </c>
      <c r="H580" s="78" t="e">
        <f>IF(ISBLANK(DataBase_PBs!K51),#N/A,DataBase_PBs!K51)</f>
        <v>#N/A</v>
      </c>
    </row>
    <row r="581" spans="1:8" x14ac:dyDescent="0.35">
      <c r="A581" s="260"/>
      <c r="B581" s="266"/>
      <c r="C581" s="74" t="e">
        <f>IF(ISBLANK(DataBase_PBs!C52),#N/A,DataBase_PBs!C52)</f>
        <v>#N/A</v>
      </c>
      <c r="D581" s="107"/>
      <c r="E581" s="39" t="e">
        <f>IF(ISBLANK(DataBase_PBs!BI52),#N/A,DataBase_PBs!BI52)</f>
        <v>#N/A</v>
      </c>
      <c r="F581" s="39" t="e">
        <f t="shared" si="19"/>
        <v>#N/A</v>
      </c>
      <c r="G581" s="177" t="e">
        <f t="shared" si="20"/>
        <v>#N/A</v>
      </c>
      <c r="H581" s="78" t="e">
        <f>IF(ISBLANK(DataBase_PBs!K52),#N/A,DataBase_PBs!K52)</f>
        <v>#N/A</v>
      </c>
    </row>
    <row r="582" spans="1:8" x14ac:dyDescent="0.35">
      <c r="A582" s="260"/>
      <c r="B582" s="266"/>
      <c r="C582" s="74" t="e">
        <f>IF(ISBLANK(DataBase_PBs!C53),#N/A,DataBase_PBs!C53)</f>
        <v>#N/A</v>
      </c>
      <c r="D582" s="107"/>
      <c r="E582" s="39" t="e">
        <f>IF(ISBLANK(DataBase_PBs!BI53),#N/A,DataBase_PBs!BI53)</f>
        <v>#N/A</v>
      </c>
      <c r="F582" s="39" t="e">
        <f t="shared" si="19"/>
        <v>#N/A</v>
      </c>
      <c r="G582" s="177" t="e">
        <f t="shared" si="20"/>
        <v>#N/A</v>
      </c>
      <c r="H582" s="78" t="e">
        <f>IF(ISBLANK(DataBase_PBs!K53),#N/A,DataBase_PBs!K53)</f>
        <v>#N/A</v>
      </c>
    </row>
    <row r="583" spans="1:8" x14ac:dyDescent="0.35">
      <c r="A583" s="260"/>
      <c r="B583" s="266"/>
      <c r="C583" s="74" t="e">
        <f>IF(ISBLANK(DataBase_PBs!C54),#N/A,DataBase_PBs!C54)</f>
        <v>#N/A</v>
      </c>
      <c r="D583" s="107"/>
      <c r="E583" s="39" t="e">
        <f>IF(ISBLANK(DataBase_PBs!BI54),#N/A,DataBase_PBs!BI54)</f>
        <v>#N/A</v>
      </c>
      <c r="F583" s="39" t="e">
        <f t="shared" si="19"/>
        <v>#N/A</v>
      </c>
      <c r="G583" s="177" t="e">
        <f t="shared" si="20"/>
        <v>#N/A</v>
      </c>
      <c r="H583" s="78" t="e">
        <f>IF(ISBLANK(DataBase_PBs!K54),#N/A,DataBase_PBs!K54)</f>
        <v>#N/A</v>
      </c>
    </row>
    <row r="584" spans="1:8" x14ac:dyDescent="0.35">
      <c r="A584" s="260"/>
      <c r="B584" s="266"/>
      <c r="C584" s="74" t="e">
        <f>IF(ISBLANK(DataBase_PBs!C55),#N/A,DataBase_PBs!C55)</f>
        <v>#N/A</v>
      </c>
      <c r="D584" s="107"/>
      <c r="E584" s="39" t="e">
        <f>IF(ISBLANK(DataBase_PBs!BI55),#N/A,DataBase_PBs!BI55)</f>
        <v>#N/A</v>
      </c>
      <c r="F584" s="39" t="e">
        <f t="shared" si="19"/>
        <v>#N/A</v>
      </c>
      <c r="G584" s="177" t="e">
        <f t="shared" si="20"/>
        <v>#N/A</v>
      </c>
      <c r="H584" s="78" t="e">
        <f>IF(ISBLANK(DataBase_PBs!K55),#N/A,DataBase_PBs!K55)</f>
        <v>#N/A</v>
      </c>
    </row>
    <row r="585" spans="1:8" x14ac:dyDescent="0.35">
      <c r="A585" s="260"/>
      <c r="B585" s="266"/>
      <c r="C585" s="74" t="e">
        <f>IF(ISBLANK(DataBase_PBs!C56),#N/A,DataBase_PBs!C56)</f>
        <v>#N/A</v>
      </c>
      <c r="D585" s="107"/>
      <c r="E585" s="39" t="e">
        <f>IF(ISBLANK(DataBase_PBs!BI56),#N/A,DataBase_PBs!BI56)</f>
        <v>#N/A</v>
      </c>
      <c r="F585" s="39" t="e">
        <f t="shared" si="19"/>
        <v>#N/A</v>
      </c>
      <c r="G585" s="177" t="e">
        <f t="shared" si="20"/>
        <v>#N/A</v>
      </c>
      <c r="H585" s="78" t="e">
        <f>IF(ISBLANK(DataBase_PBs!K56),#N/A,DataBase_PBs!K56)</f>
        <v>#N/A</v>
      </c>
    </row>
    <row r="586" spans="1:8" x14ac:dyDescent="0.35">
      <c r="A586" s="260"/>
      <c r="B586" s="266"/>
      <c r="C586" s="74" t="e">
        <f>IF(ISBLANK(DataBase_PBs!C57),#N/A,DataBase_PBs!C57)</f>
        <v>#N/A</v>
      </c>
      <c r="D586" s="107"/>
      <c r="E586" s="39" t="e">
        <f>IF(ISBLANK(DataBase_PBs!BI57),#N/A,DataBase_PBs!BI57)</f>
        <v>#N/A</v>
      </c>
      <c r="F586" s="39" t="e">
        <f t="shared" si="19"/>
        <v>#N/A</v>
      </c>
      <c r="G586" s="177" t="e">
        <f t="shared" si="20"/>
        <v>#N/A</v>
      </c>
      <c r="H586" s="78" t="e">
        <f>IF(ISBLANK(DataBase_PBs!K57),#N/A,DataBase_PBs!K57)</f>
        <v>#N/A</v>
      </c>
    </row>
    <row r="587" spans="1:8" x14ac:dyDescent="0.35">
      <c r="A587" s="260"/>
      <c r="B587" s="266"/>
      <c r="C587" s="74" t="e">
        <f>IF(ISBLANK(DataBase_PBs!C58),#N/A,DataBase_PBs!C58)</f>
        <v>#N/A</v>
      </c>
      <c r="D587" s="107"/>
      <c r="E587" s="39" t="e">
        <f>IF(ISBLANK(DataBase_PBs!BI58),#N/A,DataBase_PBs!BI58)</f>
        <v>#N/A</v>
      </c>
      <c r="F587" s="39" t="e">
        <f t="shared" si="19"/>
        <v>#N/A</v>
      </c>
      <c r="G587" s="177" t="e">
        <f t="shared" si="20"/>
        <v>#N/A</v>
      </c>
      <c r="H587" s="78" t="e">
        <f>IF(ISBLANK(DataBase_PBs!K58),#N/A,DataBase_PBs!K58)</f>
        <v>#N/A</v>
      </c>
    </row>
    <row r="588" spans="1:8" x14ac:dyDescent="0.35">
      <c r="A588" s="260"/>
      <c r="B588" s="266"/>
      <c r="C588" s="74" t="e">
        <f>IF(ISBLANK(DataBase_PBs!C59),#N/A,DataBase_PBs!C59)</f>
        <v>#N/A</v>
      </c>
      <c r="D588" s="107"/>
      <c r="E588" s="39" t="e">
        <f>IF(ISBLANK(DataBase_PBs!BI59),#N/A,DataBase_PBs!BI59)</f>
        <v>#N/A</v>
      </c>
      <c r="F588" s="39" t="e">
        <f t="shared" si="19"/>
        <v>#N/A</v>
      </c>
      <c r="G588" s="177" t="e">
        <f t="shared" si="20"/>
        <v>#N/A</v>
      </c>
      <c r="H588" s="78" t="e">
        <f>IF(ISBLANK(DataBase_PBs!K59),#N/A,DataBase_PBs!K59)</f>
        <v>#N/A</v>
      </c>
    </row>
    <row r="589" spans="1:8" x14ac:dyDescent="0.35">
      <c r="A589" s="260"/>
      <c r="B589" s="266"/>
      <c r="C589" s="74" t="e">
        <f>IF(ISBLANK(DataBase_PBs!C60),#N/A,DataBase_PBs!C60)</f>
        <v>#N/A</v>
      </c>
      <c r="D589" s="107"/>
      <c r="E589" s="39" t="e">
        <f>IF(ISBLANK(DataBase_PBs!BI60),#N/A,DataBase_PBs!BI60)</f>
        <v>#N/A</v>
      </c>
      <c r="F589" s="39" t="e">
        <f t="shared" si="19"/>
        <v>#N/A</v>
      </c>
      <c r="G589" s="177" t="e">
        <f t="shared" si="20"/>
        <v>#N/A</v>
      </c>
      <c r="H589" s="78" t="e">
        <f>IF(ISBLANK(DataBase_PBs!K60),#N/A,DataBase_PBs!K60)</f>
        <v>#N/A</v>
      </c>
    </row>
    <row r="590" spans="1:8" x14ac:dyDescent="0.35">
      <c r="A590" s="260"/>
      <c r="B590" s="266"/>
      <c r="C590" s="74" t="e">
        <f>IF(ISBLANK(DataBase_PBs!C61),#N/A,DataBase_PBs!C61)</f>
        <v>#N/A</v>
      </c>
      <c r="D590" s="107"/>
      <c r="E590" s="39" t="e">
        <f>IF(ISBLANK(DataBase_PBs!BI61),#N/A,DataBase_PBs!BI61)</f>
        <v>#N/A</v>
      </c>
      <c r="F590" s="39" t="e">
        <f t="shared" si="19"/>
        <v>#N/A</v>
      </c>
      <c r="G590" s="177" t="e">
        <f t="shared" si="20"/>
        <v>#N/A</v>
      </c>
      <c r="H590" s="78" t="e">
        <f>IF(ISBLANK(DataBase_PBs!K61),#N/A,DataBase_PBs!K61)</f>
        <v>#N/A</v>
      </c>
    </row>
    <row r="591" spans="1:8" x14ac:dyDescent="0.35">
      <c r="A591" s="260"/>
      <c r="B591" s="266"/>
      <c r="C591" s="74" t="e">
        <f>IF(ISBLANK(DataBase_PBs!C62),#N/A,DataBase_PBs!C62)</f>
        <v>#N/A</v>
      </c>
      <c r="D591" s="107"/>
      <c r="E591" s="39" t="e">
        <f>IF(ISBLANK(DataBase_PBs!BI62),#N/A,DataBase_PBs!BI62)</f>
        <v>#N/A</v>
      </c>
      <c r="F591" s="39" t="e">
        <f t="shared" si="19"/>
        <v>#N/A</v>
      </c>
      <c r="G591" s="177" t="e">
        <f t="shared" si="20"/>
        <v>#N/A</v>
      </c>
      <c r="H591" s="78" t="e">
        <f>IF(ISBLANK(DataBase_PBs!K62),#N/A,DataBase_PBs!K62)</f>
        <v>#N/A</v>
      </c>
    </row>
    <row r="592" spans="1:8" x14ac:dyDescent="0.35">
      <c r="A592" s="260"/>
      <c r="B592" s="266"/>
      <c r="C592" s="74" t="e">
        <f>IF(ISBLANK(DataBase_PBs!C63),#N/A,DataBase_PBs!C63)</f>
        <v>#N/A</v>
      </c>
      <c r="D592" s="107"/>
      <c r="E592" s="39" t="e">
        <f>IF(ISBLANK(DataBase_PBs!BI63),#N/A,DataBase_PBs!BI63)</f>
        <v>#N/A</v>
      </c>
      <c r="F592" s="39" t="e">
        <f t="shared" si="19"/>
        <v>#N/A</v>
      </c>
      <c r="G592" s="177" t="e">
        <f t="shared" si="20"/>
        <v>#N/A</v>
      </c>
      <c r="H592" s="78" t="e">
        <f>IF(ISBLANK(DataBase_PBs!K63),#N/A,DataBase_PBs!K63)</f>
        <v>#N/A</v>
      </c>
    </row>
    <row r="593" spans="1:8" x14ac:dyDescent="0.35">
      <c r="A593" s="260"/>
      <c r="B593" s="266"/>
      <c r="C593" s="74" t="e">
        <f>IF(ISBLANK(DataBase_PBs!C64),#N/A,DataBase_PBs!C64)</f>
        <v>#N/A</v>
      </c>
      <c r="D593" s="107"/>
      <c r="E593" s="39" t="e">
        <f>IF(ISBLANK(DataBase_PBs!BI64),#N/A,DataBase_PBs!BI64)</f>
        <v>#N/A</v>
      </c>
      <c r="F593" s="39" t="e">
        <f t="shared" si="19"/>
        <v>#N/A</v>
      </c>
      <c r="G593" s="177" t="e">
        <f t="shared" si="20"/>
        <v>#N/A</v>
      </c>
      <c r="H593" s="78" t="e">
        <f>IF(ISBLANK(DataBase_PBs!K64),#N/A,DataBase_PBs!K64)</f>
        <v>#N/A</v>
      </c>
    </row>
    <row r="594" spans="1:8" x14ac:dyDescent="0.35">
      <c r="A594" s="260"/>
      <c r="B594" s="266"/>
      <c r="C594" s="74" t="e">
        <f>IF(ISBLANK(DataBase_PBs!C65),#N/A,DataBase_PBs!C65)</f>
        <v>#N/A</v>
      </c>
      <c r="D594" s="107"/>
      <c r="E594" s="39" t="e">
        <f>IF(ISBLANK(DataBase_PBs!BI65),#N/A,DataBase_PBs!BI65)</f>
        <v>#N/A</v>
      </c>
      <c r="F594" s="39" t="e">
        <f t="shared" si="19"/>
        <v>#N/A</v>
      </c>
      <c r="G594" s="177" t="e">
        <f t="shared" si="20"/>
        <v>#N/A</v>
      </c>
      <c r="H594" s="78" t="e">
        <f>IF(ISBLANK(DataBase_PBs!K65),#N/A,DataBase_PBs!K65)</f>
        <v>#N/A</v>
      </c>
    </row>
    <row r="595" spans="1:8" x14ac:dyDescent="0.35">
      <c r="A595" s="260"/>
      <c r="B595" s="266"/>
      <c r="C595" s="74" t="e">
        <f>IF(ISBLANK(DataBase_PBs!C66),#N/A,DataBase_PBs!C66)</f>
        <v>#N/A</v>
      </c>
      <c r="D595" s="107"/>
      <c r="E595" s="39" t="e">
        <f>IF(ISBLANK(DataBase_PBs!BI66),#N/A,DataBase_PBs!BI66)</f>
        <v>#N/A</v>
      </c>
      <c r="F595" s="39" t="e">
        <f t="shared" si="19"/>
        <v>#N/A</v>
      </c>
      <c r="G595" s="177" t="e">
        <f t="shared" si="20"/>
        <v>#N/A</v>
      </c>
      <c r="H595" s="78" t="e">
        <f>IF(ISBLANK(DataBase_PBs!K66),#N/A,DataBase_PBs!K66)</f>
        <v>#N/A</v>
      </c>
    </row>
    <row r="596" spans="1:8" ht="15" thickBot="1" x14ac:dyDescent="0.4">
      <c r="A596" s="260"/>
      <c r="B596" s="266"/>
      <c r="C596" s="92" t="e">
        <f>IF(ISBLANK(DataBase_PBs!C67),#N/A,DataBase_PBs!C67)</f>
        <v>#N/A</v>
      </c>
      <c r="D596" s="109"/>
      <c r="E596" s="93" t="e">
        <f>IF(ISBLANK(DataBase_PBs!BI67),#N/A,DataBase_PBs!BI67)</f>
        <v>#N/A</v>
      </c>
      <c r="F596" s="93" t="e">
        <f t="shared" si="19"/>
        <v>#N/A</v>
      </c>
      <c r="G596" s="178" t="e">
        <f t="shared" si="20"/>
        <v>#N/A</v>
      </c>
      <c r="H596" s="95" t="e">
        <f>IF(ISBLANK(DataBase_PBs!K67),#N/A,DataBase_PBs!K67)</f>
        <v>#N/A</v>
      </c>
    </row>
    <row r="597" spans="1:8" x14ac:dyDescent="0.35">
      <c r="A597" s="256" t="s">
        <v>367</v>
      </c>
      <c r="B597" s="267" t="s">
        <v>172</v>
      </c>
      <c r="C597" s="75">
        <v>43602.40625</v>
      </c>
      <c r="D597" s="106"/>
      <c r="E597" s="76">
        <v>0.96</v>
      </c>
      <c r="F597" s="76">
        <v>0.96</v>
      </c>
      <c r="G597" s="184">
        <v>0</v>
      </c>
      <c r="H597" s="77">
        <v>2.7</v>
      </c>
    </row>
    <row r="598" spans="1:8" x14ac:dyDescent="0.35">
      <c r="A598" s="257"/>
      <c r="B598" s="265"/>
      <c r="C598" s="74">
        <v>43609.357638888891</v>
      </c>
      <c r="D598" s="107"/>
      <c r="E598" s="39">
        <v>7.66</v>
      </c>
      <c r="F598" s="39">
        <v>6.7</v>
      </c>
      <c r="G598" s="177">
        <f t="shared" si="20"/>
        <v>4.0159840159830817E-2</v>
      </c>
      <c r="H598" s="78">
        <v>4</v>
      </c>
    </row>
    <row r="599" spans="1:8" x14ac:dyDescent="0.35">
      <c r="A599" s="257"/>
      <c r="B599" s="265"/>
      <c r="C599" s="74">
        <v>43616.555555555555</v>
      </c>
      <c r="D599" s="107"/>
      <c r="E599" s="39">
        <v>13</v>
      </c>
      <c r="F599" s="39">
        <v>5.34</v>
      </c>
      <c r="G599" s="177">
        <f t="shared" si="20"/>
        <v>3.091172214183386E-2</v>
      </c>
      <c r="H599" s="78">
        <v>0</v>
      </c>
    </row>
    <row r="600" spans="1:8" x14ac:dyDescent="0.35">
      <c r="A600" s="257"/>
      <c r="B600" s="265"/>
      <c r="C600" s="74">
        <v>43623.555555555555</v>
      </c>
      <c r="D600" s="107"/>
      <c r="E600" s="39">
        <v>22</v>
      </c>
      <c r="F600" s="39">
        <v>9</v>
      </c>
      <c r="G600" s="177">
        <f t="shared" si="20"/>
        <v>5.3571428571428568E-2</v>
      </c>
      <c r="H600" s="78">
        <v>0</v>
      </c>
    </row>
    <row r="601" spans="1:8" x14ac:dyDescent="0.35">
      <c r="A601" s="257"/>
      <c r="B601" s="265"/>
      <c r="C601" s="74">
        <v>43630.555555555555</v>
      </c>
      <c r="D601" s="107"/>
      <c r="E601" s="39">
        <v>23</v>
      </c>
      <c r="F601" s="39">
        <v>1</v>
      </c>
      <c r="G601" s="177">
        <f t="shared" si="20"/>
        <v>5.9523809523809521E-3</v>
      </c>
      <c r="H601" s="78">
        <v>0</v>
      </c>
    </row>
    <row r="602" spans="1:8" x14ac:dyDescent="0.35">
      <c r="A602" s="257"/>
      <c r="B602" s="265"/>
      <c r="C602" s="74">
        <v>43637.638888888891</v>
      </c>
      <c r="D602" s="107"/>
      <c r="E602" s="39">
        <v>29</v>
      </c>
      <c r="F602" s="39">
        <v>6</v>
      </c>
      <c r="G602" s="177">
        <f t="shared" si="20"/>
        <v>3.5294117647046735E-2</v>
      </c>
      <c r="H602" s="78">
        <v>0</v>
      </c>
    </row>
    <row r="603" spans="1:8" x14ac:dyDescent="0.35">
      <c r="A603" s="257"/>
      <c r="B603" s="265"/>
      <c r="C603" s="74">
        <v>43644.638888888891</v>
      </c>
      <c r="D603" s="107"/>
      <c r="E603" s="39">
        <v>38</v>
      </c>
      <c r="F603" s="39">
        <v>9</v>
      </c>
      <c r="G603" s="177">
        <f t="shared" si="20"/>
        <v>5.3571428571428568E-2</v>
      </c>
      <c r="H603" s="78">
        <v>0</v>
      </c>
    </row>
    <row r="604" spans="1:8" x14ac:dyDescent="0.35">
      <c r="A604" s="257"/>
      <c r="B604" s="265"/>
      <c r="C604" s="74">
        <v>43651.638888888891</v>
      </c>
      <c r="D604" s="107"/>
      <c r="E604" s="39">
        <v>46</v>
      </c>
      <c r="F604" s="39">
        <v>8</v>
      </c>
      <c r="G604" s="177">
        <f t="shared" si="20"/>
        <v>4.7619047619047616E-2</v>
      </c>
      <c r="H604" s="78">
        <v>0</v>
      </c>
    </row>
    <row r="605" spans="1:8" x14ac:dyDescent="0.35">
      <c r="A605" s="257"/>
      <c r="B605" s="265"/>
      <c r="C605" s="74">
        <v>43658.505555555559</v>
      </c>
      <c r="D605" s="107"/>
      <c r="E605" s="39">
        <v>48</v>
      </c>
      <c r="F605" s="39">
        <v>2</v>
      </c>
      <c r="G605" s="177">
        <f t="shared" si="20"/>
        <v>1.2135922330093658E-2</v>
      </c>
      <c r="H605" s="78">
        <v>0</v>
      </c>
    </row>
    <row r="606" spans="1:8" x14ac:dyDescent="0.35">
      <c r="A606" s="257"/>
      <c r="B606" s="265"/>
      <c r="C606" s="74">
        <v>43665.520833333336</v>
      </c>
      <c r="D606" s="107"/>
      <c r="E606" s="39">
        <v>50</v>
      </c>
      <c r="F606" s="39">
        <v>2</v>
      </c>
      <c r="G606" s="177">
        <f t="shared" si="20"/>
        <v>1.1878835874086256E-2</v>
      </c>
      <c r="H606" s="78">
        <v>0</v>
      </c>
    </row>
    <row r="607" spans="1:8" x14ac:dyDescent="0.35">
      <c r="A607" s="257"/>
      <c r="B607" s="265"/>
      <c r="C607" s="74">
        <v>43672.521527777775</v>
      </c>
      <c r="D607" s="107"/>
      <c r="E607" s="39">
        <v>59</v>
      </c>
      <c r="F607" s="39">
        <v>9</v>
      </c>
      <c r="G607" s="177">
        <f t="shared" si="20"/>
        <v>5.3566114472808908E-2</v>
      </c>
      <c r="H607" s="78">
        <v>0</v>
      </c>
    </row>
    <row r="608" spans="1:8" x14ac:dyDescent="0.35">
      <c r="A608" s="257"/>
      <c r="B608" s="265"/>
      <c r="C608" s="74">
        <v>43679.519444444442</v>
      </c>
      <c r="D608" s="107"/>
      <c r="E608" s="39">
        <v>63</v>
      </c>
      <c r="F608" s="39">
        <v>4</v>
      </c>
      <c r="G608" s="177">
        <f t="shared" si="20"/>
        <v>2.3816612086928982E-2</v>
      </c>
      <c r="H608" s="78">
        <v>0</v>
      </c>
    </row>
    <row r="609" spans="1:8" x14ac:dyDescent="0.35">
      <c r="A609" s="257"/>
      <c r="B609" s="265"/>
      <c r="C609" s="74">
        <v>43686.430555555555</v>
      </c>
      <c r="D609" s="107"/>
      <c r="E609" s="39">
        <v>72.59</v>
      </c>
      <c r="F609" s="39">
        <v>9.5900000000000034</v>
      </c>
      <c r="G609" s="177">
        <f t="shared" si="20"/>
        <v>5.7817524115744826E-2</v>
      </c>
      <c r="H609" s="78">
        <v>4</v>
      </c>
    </row>
    <row r="610" spans="1:8" x14ac:dyDescent="0.35">
      <c r="A610" s="257"/>
      <c r="B610" s="265"/>
      <c r="C610" s="74">
        <v>43693.375</v>
      </c>
      <c r="D610" s="107"/>
      <c r="E610" s="39">
        <v>75.47</v>
      </c>
      <c r="F610" s="39">
        <v>2.8799999999999955</v>
      </c>
      <c r="G610" s="177">
        <f t="shared" si="20"/>
        <v>1.727999999999796E-2</v>
      </c>
      <c r="H610" s="78">
        <v>4</v>
      </c>
    </row>
    <row r="611" spans="1:8" x14ac:dyDescent="0.35">
      <c r="A611" s="257"/>
      <c r="B611" s="265"/>
      <c r="C611" s="74">
        <v>43700.40625</v>
      </c>
      <c r="D611" s="107"/>
      <c r="E611" s="39">
        <v>84.35</v>
      </c>
      <c r="F611" s="39">
        <v>8.8799999999999955</v>
      </c>
      <c r="G611" s="177">
        <f t="shared" si="20"/>
        <v>5.2622222222222195E-2</v>
      </c>
      <c r="H611" s="78">
        <v>4.5</v>
      </c>
    </row>
    <row r="612" spans="1:8" x14ac:dyDescent="0.35">
      <c r="A612" s="257"/>
      <c r="B612" s="265"/>
      <c r="C612" s="74">
        <v>43707.333333333336</v>
      </c>
      <c r="D612" s="107"/>
      <c r="E612" s="39">
        <v>93.44</v>
      </c>
      <c r="F612" s="39">
        <v>9.0900000000000034</v>
      </c>
      <c r="G612" s="177">
        <f t="shared" si="20"/>
        <v>5.4676691729304186E-2</v>
      </c>
      <c r="H612" s="78">
        <v>3.9</v>
      </c>
    </row>
    <row r="613" spans="1:8" x14ac:dyDescent="0.35">
      <c r="A613" s="257"/>
      <c r="B613" s="265"/>
      <c r="C613" s="74">
        <v>43714.416666666664</v>
      </c>
      <c r="D613" s="107"/>
      <c r="E613" s="39">
        <v>100.49</v>
      </c>
      <c r="F613" s="39">
        <v>7.0499999999999972</v>
      </c>
      <c r="G613" s="177">
        <f t="shared" si="20"/>
        <v>4.14705882353225E-2</v>
      </c>
      <c r="H613" s="78">
        <v>4.4000000000000004</v>
      </c>
    </row>
    <row r="614" spans="1:8" x14ac:dyDescent="0.35">
      <c r="A614" s="257"/>
      <c r="B614" s="265"/>
      <c r="C614" s="74">
        <v>43721.333333333336</v>
      </c>
      <c r="D614" s="107"/>
      <c r="E614" s="39">
        <v>108.66</v>
      </c>
      <c r="F614" s="39">
        <v>8.1700000000000017</v>
      </c>
      <c r="G614" s="177">
        <f t="shared" si="20"/>
        <v>4.9216867469845015E-2</v>
      </c>
      <c r="H614" s="78">
        <v>4.2</v>
      </c>
    </row>
    <row r="615" spans="1:8" x14ac:dyDescent="0.35">
      <c r="A615" s="257"/>
      <c r="B615" s="265"/>
      <c r="C615" s="74">
        <v>43727.541666666664</v>
      </c>
      <c r="D615" s="107"/>
      <c r="E615" s="39">
        <v>116.38</v>
      </c>
      <c r="F615" s="39">
        <v>7.7199999999999989</v>
      </c>
      <c r="G615" s="177">
        <f t="shared" si="20"/>
        <v>5.1812080536953228E-2</v>
      </c>
      <c r="H615" s="78">
        <v>5</v>
      </c>
    </row>
    <row r="616" spans="1:8" x14ac:dyDescent="0.35">
      <c r="A616" s="257"/>
      <c r="B616" s="265"/>
      <c r="C616" s="74">
        <v>43735</v>
      </c>
      <c r="D616" s="107"/>
      <c r="E616" s="39">
        <v>124.04</v>
      </c>
      <c r="F616" s="39">
        <v>7.6600000000000108</v>
      </c>
      <c r="G616" s="177">
        <f t="shared" si="20"/>
        <v>4.2793296089371623E-2</v>
      </c>
      <c r="H616" s="78">
        <v>4</v>
      </c>
    </row>
    <row r="617" spans="1:8" x14ac:dyDescent="0.35">
      <c r="A617" s="257"/>
      <c r="B617" s="265"/>
      <c r="C617" s="74">
        <v>43741</v>
      </c>
      <c r="D617" s="107"/>
      <c r="E617" s="39">
        <v>131.86000000000001</v>
      </c>
      <c r="F617" s="39">
        <v>7.8200000000000074</v>
      </c>
      <c r="G617" s="177">
        <f t="shared" si="20"/>
        <v>5.4305555555555607E-2</v>
      </c>
      <c r="H617" s="78">
        <v>4</v>
      </c>
    </row>
    <row r="618" spans="1:8" x14ac:dyDescent="0.35">
      <c r="A618" s="257"/>
      <c r="B618" s="265"/>
      <c r="C618" s="74">
        <v>43748</v>
      </c>
      <c r="D618" s="107"/>
      <c r="E618" s="39">
        <v>140.55000000000001</v>
      </c>
      <c r="F618" s="39">
        <v>8.6899999999999977</v>
      </c>
      <c r="G618" s="177">
        <f t="shared" si="20"/>
        <v>5.172619047619046E-2</v>
      </c>
      <c r="H618" s="78">
        <v>4</v>
      </c>
    </row>
    <row r="619" spans="1:8" x14ac:dyDescent="0.35">
      <c r="A619" s="257"/>
      <c r="B619" s="265"/>
      <c r="C619" s="74">
        <v>43755.361111111109</v>
      </c>
      <c r="D619" s="107"/>
      <c r="E619" s="39">
        <v>146.34</v>
      </c>
      <c r="F619" s="39">
        <v>5.789999999999992</v>
      </c>
      <c r="G619" s="177">
        <f t="shared" si="20"/>
        <v>3.2773584905667529E-2</v>
      </c>
      <c r="H619" s="78">
        <v>4</v>
      </c>
    </row>
    <row r="620" spans="1:8" x14ac:dyDescent="0.35">
      <c r="A620" s="257"/>
      <c r="B620" s="265"/>
      <c r="C620" s="74">
        <v>43762.434027777781</v>
      </c>
      <c r="D620" s="107"/>
      <c r="E620" s="39">
        <v>155.13</v>
      </c>
      <c r="F620" s="39">
        <v>8.789999999999992</v>
      </c>
      <c r="G620" s="177">
        <f t="shared" si="20"/>
        <v>5.178203240055354E-2</v>
      </c>
      <c r="H620" s="78">
        <v>4.8</v>
      </c>
    </row>
    <row r="621" spans="1:8" x14ac:dyDescent="0.35">
      <c r="A621" s="257"/>
      <c r="B621" s="265"/>
      <c r="C621" s="74">
        <v>43769.386111111111</v>
      </c>
      <c r="D621" s="107"/>
      <c r="E621" s="39">
        <v>163.62</v>
      </c>
      <c r="F621" s="39">
        <v>8.4900000000000091</v>
      </c>
      <c r="G621" s="177">
        <f t="shared" si="20"/>
        <v>5.0884027569698266E-2</v>
      </c>
      <c r="H621" s="78">
        <v>4.5999999999999996</v>
      </c>
    </row>
    <row r="622" spans="1:8" x14ac:dyDescent="0.35">
      <c r="A622" s="257"/>
      <c r="B622" s="265"/>
      <c r="C622" s="74">
        <v>43774.652777777781</v>
      </c>
      <c r="D622" s="107"/>
      <c r="E622" s="39">
        <v>168.74</v>
      </c>
      <c r="F622" s="39">
        <v>5.1200000000000045</v>
      </c>
      <c r="G622" s="177">
        <f t="shared" si="20"/>
        <v>4.0506329113897975E-2</v>
      </c>
      <c r="H622" s="78">
        <v>4</v>
      </c>
    </row>
    <row r="623" spans="1:8" x14ac:dyDescent="0.35">
      <c r="A623" s="257"/>
      <c r="B623" s="265"/>
      <c r="C623" s="74">
        <v>43782.583333333336</v>
      </c>
      <c r="D623" s="107"/>
      <c r="E623" s="39">
        <v>178.67</v>
      </c>
      <c r="F623" s="39">
        <v>9.9299999999999784</v>
      </c>
      <c r="G623" s="177">
        <f t="shared" si="20"/>
        <v>5.2171628721546362E-2</v>
      </c>
      <c r="H623" s="78">
        <v>4</v>
      </c>
    </row>
    <row r="624" spans="1:8" x14ac:dyDescent="0.35">
      <c r="A624" s="257"/>
      <c r="B624" s="265"/>
      <c r="C624" s="74">
        <v>43791.406944444447</v>
      </c>
      <c r="D624" s="107"/>
      <c r="E624" s="39">
        <v>185.3</v>
      </c>
      <c r="F624" s="39">
        <v>6.6300000000000239</v>
      </c>
      <c r="G624" s="177">
        <f t="shared" ref="G624:G687" si="21">F624/((C624-C623)*24)</f>
        <v>3.1308043444042873E-2</v>
      </c>
      <c r="H624" s="78">
        <v>4.2</v>
      </c>
    </row>
    <row r="625" spans="1:8" x14ac:dyDescent="0.35">
      <c r="A625" s="257"/>
      <c r="B625" s="265"/>
      <c r="C625" s="74">
        <v>43811.465277777781</v>
      </c>
      <c r="D625" s="107"/>
      <c r="E625" s="39">
        <v>185.46</v>
      </c>
      <c r="F625" s="39">
        <v>0.15999999999999659</v>
      </c>
      <c r="G625" s="177">
        <f t="shared" si="21"/>
        <v>3.323639385126482E-4</v>
      </c>
      <c r="H625" s="78">
        <v>4.4000000000000004</v>
      </c>
    </row>
    <row r="626" spans="1:8" x14ac:dyDescent="0.35">
      <c r="A626" s="257"/>
      <c r="B626" s="265"/>
      <c r="C626" s="74">
        <v>43818.628472222219</v>
      </c>
      <c r="D626" s="107"/>
      <c r="E626" s="39">
        <v>188.52</v>
      </c>
      <c r="F626" s="39">
        <v>3.0600000000000023</v>
      </c>
      <c r="G626" s="177">
        <f t="shared" si="21"/>
        <v>1.779932137665205E-2</v>
      </c>
      <c r="H626" s="78">
        <v>4</v>
      </c>
    </row>
    <row r="627" spans="1:8" x14ac:dyDescent="0.35">
      <c r="A627" s="257"/>
      <c r="B627" s="265"/>
      <c r="C627" s="74">
        <v>43826.333333333336</v>
      </c>
      <c r="D627" s="107"/>
      <c r="E627" s="39">
        <v>193.2</v>
      </c>
      <c r="F627" s="39">
        <v>4.6799999999999784</v>
      </c>
      <c r="G627" s="177">
        <f t="shared" si="21"/>
        <v>2.5308697611518022E-2</v>
      </c>
      <c r="H627" s="78">
        <v>4.2</v>
      </c>
    </row>
    <row r="628" spans="1:8" x14ac:dyDescent="0.35">
      <c r="A628" s="257"/>
      <c r="B628" s="265"/>
      <c r="C628" s="74">
        <v>43833.583333333336</v>
      </c>
      <c r="D628" s="107"/>
      <c r="E628" s="39">
        <v>201.61</v>
      </c>
      <c r="F628" s="39">
        <v>8.410000000000025</v>
      </c>
      <c r="G628" s="177">
        <f t="shared" si="21"/>
        <v>4.8333333333333478E-2</v>
      </c>
      <c r="H628" s="78">
        <v>3.2</v>
      </c>
    </row>
    <row r="629" spans="1:8" x14ac:dyDescent="0.35">
      <c r="A629" s="257"/>
      <c r="B629" s="265"/>
      <c r="C629" s="74">
        <v>43853</v>
      </c>
      <c r="D629" s="107"/>
      <c r="E629" s="39">
        <v>222.16</v>
      </c>
      <c r="F629" s="39">
        <v>20.549999999999983</v>
      </c>
      <c r="G629" s="177">
        <f t="shared" si="21"/>
        <v>4.4098712446357401E-2</v>
      </c>
      <c r="H629" s="78">
        <v>0</v>
      </c>
    </row>
    <row r="630" spans="1:8" x14ac:dyDescent="0.35">
      <c r="A630" s="257"/>
      <c r="B630" s="265"/>
      <c r="C630" s="74">
        <f>IF(ISBLANK(DataBase_PBs!C3),#N/A,DataBase_PBs!C3)</f>
        <v>43860.595810185201</v>
      </c>
      <c r="D630" s="107"/>
      <c r="E630" s="39">
        <f>IF(ISBLANK(DataBase_PBs!BJ3),#N/A,DataBase_PBs!BJ3)</f>
        <v>228.75</v>
      </c>
      <c r="F630" s="39">
        <f>E630-E629</f>
        <v>6.5900000000000034</v>
      </c>
      <c r="G630" s="177">
        <f t="shared" si="21"/>
        <v>3.6149314772017729E-2</v>
      </c>
      <c r="H630" s="78">
        <f>IF(ISBLANK(DataBase_PBs!L3),#N/A,DataBase_PBs!L3)</f>
        <v>4</v>
      </c>
    </row>
    <row r="631" spans="1:8" x14ac:dyDescent="0.35">
      <c r="A631" s="257"/>
      <c r="B631" s="265"/>
      <c r="C631" s="74">
        <f>IF(ISBLANK(DataBase_PBs!C4),#N/A,DataBase_PBs!C4)</f>
        <v>43867.627719907403</v>
      </c>
      <c r="D631" s="107"/>
      <c r="E631" s="39">
        <f>IF(ISBLANK(DataBase_PBs!BJ4),#N/A,DataBase_PBs!BJ4)</f>
        <v>235.03</v>
      </c>
      <c r="F631" s="39">
        <f t="shared" ref="F631:F694" si="22">E631-E630</f>
        <v>6.2800000000000011</v>
      </c>
      <c r="G631" s="177">
        <f t="shared" si="21"/>
        <v>3.7211323382111652E-2</v>
      </c>
      <c r="H631" s="78">
        <f>IF(ISBLANK(DataBase_PBs!L4),#N/A,DataBase_PBs!L4)</f>
        <v>3.2</v>
      </c>
    </row>
    <row r="632" spans="1:8" x14ac:dyDescent="0.35">
      <c r="A632" s="257"/>
      <c r="B632" s="265"/>
      <c r="C632" s="74">
        <f>IF(ISBLANK(DataBase_PBs!C5),#N/A,DataBase_PBs!C5)</f>
        <v>43875.484027777798</v>
      </c>
      <c r="D632" s="107"/>
      <c r="E632" s="39">
        <f>IF(ISBLANK(DataBase_PBs!BJ5),#N/A,DataBase_PBs!BJ5)</f>
        <v>246.71</v>
      </c>
      <c r="F632" s="39">
        <f t="shared" si="22"/>
        <v>11.680000000000007</v>
      </c>
      <c r="G632" s="177">
        <f t="shared" si="21"/>
        <v>6.1945977002829049E-2</v>
      </c>
      <c r="H632" s="78">
        <f>IF(ISBLANK(DataBase_PBs!L5),#N/A,DataBase_PBs!L5)</f>
        <v>4.2</v>
      </c>
    </row>
    <row r="633" spans="1:8" x14ac:dyDescent="0.35">
      <c r="A633" s="257"/>
      <c r="B633" s="265"/>
      <c r="C633" s="74">
        <f>IF(ISBLANK(DataBase_PBs!C6),#N/A,DataBase_PBs!C6)</f>
        <v>43881.625196759298</v>
      </c>
      <c r="D633" s="107"/>
      <c r="E633" s="39">
        <f>IF(ISBLANK(DataBase_PBs!BJ6),#N/A,DataBase_PBs!BJ6)</f>
        <v>253.73</v>
      </c>
      <c r="F633" s="39">
        <f t="shared" si="22"/>
        <v>7.0199999999999818</v>
      </c>
      <c r="G633" s="177">
        <f t="shared" si="21"/>
        <v>4.7629368428253022E-2</v>
      </c>
      <c r="H633" s="78">
        <f>IF(ISBLANK(DataBase_PBs!L6),#N/A,DataBase_PBs!L6)</f>
        <v>3.8</v>
      </c>
    </row>
    <row r="634" spans="1:8" x14ac:dyDescent="0.35">
      <c r="A634" s="257"/>
      <c r="B634" s="265"/>
      <c r="C634" s="74">
        <f>IF(ISBLANK(DataBase_PBs!C7),#N/A,DataBase_PBs!C7)</f>
        <v>43903.637962963003</v>
      </c>
      <c r="D634" s="107"/>
      <c r="E634" s="39">
        <f>IF(ISBLANK(DataBase_PBs!BJ7),#N/A,DataBase_PBs!BJ7)</f>
        <v>263.95999999999998</v>
      </c>
      <c r="F634" s="39">
        <f t="shared" si="22"/>
        <v>10.22999999999999</v>
      </c>
      <c r="G634" s="177">
        <f t="shared" si="21"/>
        <v>1.936376355681552E-2</v>
      </c>
      <c r="H634" s="78">
        <f>IF(ISBLANK(DataBase_PBs!L7),#N/A,DataBase_PBs!L7)</f>
        <v>3.4</v>
      </c>
    </row>
    <row r="635" spans="1:8" x14ac:dyDescent="0.35">
      <c r="A635" s="257"/>
      <c r="B635" s="265"/>
      <c r="C635" s="74">
        <f>IF(ISBLANK(DataBase_PBs!C8),#N/A,DataBase_PBs!C8)</f>
        <v>43929.826921296299</v>
      </c>
      <c r="D635" s="107"/>
      <c r="E635" s="39">
        <f>IF(ISBLANK(DataBase_PBs!BJ8),#N/A,DataBase_PBs!BJ8)</f>
        <v>266.08</v>
      </c>
      <c r="F635" s="39">
        <f t="shared" si="22"/>
        <v>2.1200000000000045</v>
      </c>
      <c r="G635" s="177">
        <f t="shared" si="21"/>
        <v>3.3729227489368704E-3</v>
      </c>
      <c r="H635" s="78">
        <f>IF(ISBLANK(DataBase_PBs!L8),#N/A,DataBase_PBs!L8)</f>
        <v>5</v>
      </c>
    </row>
    <row r="636" spans="1:8" x14ac:dyDescent="0.35">
      <c r="A636" s="257"/>
      <c r="B636" s="265"/>
      <c r="C636" s="74">
        <f>IF(ISBLANK(DataBase_PBs!C9),#N/A,DataBase_PBs!C9)</f>
        <v>43965.417511574102</v>
      </c>
      <c r="D636" s="107"/>
      <c r="E636" s="39">
        <f>IF(ISBLANK(DataBase_PBs!BJ9),#N/A,DataBase_PBs!BJ9)</f>
        <v>269.75</v>
      </c>
      <c r="F636" s="39">
        <f t="shared" si="22"/>
        <v>3.6700000000000159</v>
      </c>
      <c r="G636" s="177">
        <f t="shared" si="21"/>
        <v>4.2965476400664594E-3</v>
      </c>
      <c r="H636" s="78">
        <f>IF(ISBLANK(DataBase_PBs!L9),#N/A,DataBase_PBs!L9)</f>
        <v>4.4000000000000004</v>
      </c>
    </row>
    <row r="637" spans="1:8" x14ac:dyDescent="0.35">
      <c r="A637" s="257"/>
      <c r="B637" s="265"/>
      <c r="C637" s="74">
        <f>IF(ISBLANK(DataBase_PBs!C10),#N/A,DataBase_PBs!C10)</f>
        <v>43972.432581018496</v>
      </c>
      <c r="D637" s="107"/>
      <c r="E637" s="39">
        <f>IF(ISBLANK(DataBase_PBs!BJ10),#N/A,DataBase_PBs!BJ10)</f>
        <v>270.61</v>
      </c>
      <c r="F637" s="39">
        <f t="shared" si="22"/>
        <v>0.86000000000001364</v>
      </c>
      <c r="G637" s="177">
        <f t="shared" si="21"/>
        <v>5.1080511201448634E-3</v>
      </c>
      <c r="H637" s="78">
        <f>IF(ISBLANK(DataBase_PBs!L10),#N/A,DataBase_PBs!L10)</f>
        <v>4.8</v>
      </c>
    </row>
    <row r="638" spans="1:8" x14ac:dyDescent="0.35">
      <c r="A638" s="257"/>
      <c r="B638" s="265"/>
      <c r="C638" s="74">
        <f>IF(ISBLANK(DataBase_PBs!C11),#N/A,DataBase_PBs!C11)</f>
        <v>44001.467812499999</v>
      </c>
      <c r="D638" s="107"/>
      <c r="E638" s="39">
        <f>IF(ISBLANK(DataBase_PBs!BJ11),#N/A,DataBase_PBs!BJ11)</f>
        <v>272.51</v>
      </c>
      <c r="F638" s="39">
        <f t="shared" si="22"/>
        <v>1.8999999999999773</v>
      </c>
      <c r="G638" s="177">
        <f t="shared" si="21"/>
        <v>2.7265726025673307E-3</v>
      </c>
      <c r="H638" s="78">
        <f>IF(ISBLANK(DataBase_PBs!L11),#N/A,DataBase_PBs!L11)</f>
        <v>4</v>
      </c>
    </row>
    <row r="639" spans="1:8" x14ac:dyDescent="0.35">
      <c r="A639" s="257"/>
      <c r="B639" s="265"/>
      <c r="C639" s="74">
        <f>IF(ISBLANK(DataBase_PBs!C12),#N/A,DataBase_PBs!C12)</f>
        <v>44008.489027777803</v>
      </c>
      <c r="D639" s="107"/>
      <c r="E639" s="39">
        <f>IF(ISBLANK(DataBase_PBs!BJ12),#N/A,DataBase_PBs!BJ12)</f>
        <v>273.77</v>
      </c>
      <c r="F639" s="39">
        <f t="shared" si="22"/>
        <v>1.2599999999999909</v>
      </c>
      <c r="G639" s="177">
        <f t="shared" si="21"/>
        <v>7.4773380280713777E-3</v>
      </c>
      <c r="H639" s="78">
        <f>IF(ISBLANK(DataBase_PBs!L12),#N/A,DataBase_PBs!L12)</f>
        <v>4.8</v>
      </c>
    </row>
    <row r="640" spans="1:8" x14ac:dyDescent="0.35">
      <c r="A640" s="257"/>
      <c r="B640" s="265"/>
      <c r="C640" s="74">
        <f>IF(ISBLANK(DataBase_PBs!C13),#N/A,DataBase_PBs!C13)</f>
        <v>44022.402557870402</v>
      </c>
      <c r="D640" s="107"/>
      <c r="E640" s="39">
        <f>IF(ISBLANK(DataBase_PBs!BJ13),#N/A,DataBase_PBs!BJ13)</f>
        <v>276.01</v>
      </c>
      <c r="F640" s="39">
        <f t="shared" si="22"/>
        <v>2.2400000000000091</v>
      </c>
      <c r="G640" s="177">
        <f t="shared" si="21"/>
        <v>6.7080987148602682E-3</v>
      </c>
      <c r="H640" s="78">
        <f>IF(ISBLANK(DataBase_PBs!L13),#N/A,DataBase_PBs!L13)</f>
        <v>4.8</v>
      </c>
    </row>
    <row r="641" spans="1:8" x14ac:dyDescent="0.35">
      <c r="A641" s="257"/>
      <c r="B641" s="265"/>
      <c r="C641" s="74">
        <f>IF(ISBLANK(DataBase_PBs!C14),#N/A,DataBase_PBs!C14)</f>
        <v>44029.3745486111</v>
      </c>
      <c r="D641" s="107"/>
      <c r="E641" s="39">
        <f>IF(ISBLANK(DataBase_PBs!BJ14),#N/A,DataBase_PBs!BJ14)</f>
        <v>277.02999999999997</v>
      </c>
      <c r="F641" s="39">
        <f t="shared" si="22"/>
        <v>1.0199999999999818</v>
      </c>
      <c r="G641" s="177">
        <f t="shared" si="21"/>
        <v>6.095819914377092E-3</v>
      </c>
      <c r="H641" s="78">
        <f>IF(ISBLANK(DataBase_PBs!L14),#N/A,DataBase_PBs!L14)</f>
        <v>4.4000000000000004</v>
      </c>
    </row>
    <row r="642" spans="1:8" x14ac:dyDescent="0.35">
      <c r="A642" s="257"/>
      <c r="B642" s="265"/>
      <c r="C642" s="74">
        <f>IF(ISBLANK(DataBase_PBs!C15),#N/A,DataBase_PBs!C15)</f>
        <v>44040.462905092601</v>
      </c>
      <c r="D642" s="107"/>
      <c r="E642" s="39">
        <f>IF(ISBLANK(DataBase_PBs!BJ15),#N/A,DataBase_PBs!BJ15)</f>
        <v>278.66000000000003</v>
      </c>
      <c r="F642" s="39">
        <f t="shared" si="22"/>
        <v>1.6300000000000523</v>
      </c>
      <c r="G642" s="177">
        <f t="shared" si="21"/>
        <v>6.1250435788184204E-3</v>
      </c>
      <c r="H642" s="78">
        <f>IF(ISBLANK(DataBase_PBs!L15),#N/A,DataBase_PBs!L15)</f>
        <v>4.4000000000000004</v>
      </c>
    </row>
    <row r="643" spans="1:8" x14ac:dyDescent="0.35">
      <c r="A643" s="257"/>
      <c r="B643" s="265"/>
      <c r="C643" s="74">
        <f>IF(ISBLANK(DataBase_PBs!C16),#N/A,DataBase_PBs!C16)</f>
        <v>44047.398090277798</v>
      </c>
      <c r="D643" s="107"/>
      <c r="E643" s="39">
        <f>IF(ISBLANK(DataBase_PBs!BJ16),#N/A,DataBase_PBs!BJ16)</f>
        <v>280.02</v>
      </c>
      <c r="F643" s="39">
        <f t="shared" si="22"/>
        <v>1.3599999999999568</v>
      </c>
      <c r="G643" s="177">
        <f t="shared" si="21"/>
        <v>8.1708945260204838E-3</v>
      </c>
      <c r="H643" s="78">
        <f>IF(ISBLANK(DataBase_PBs!L16),#N/A,DataBase_PBs!L16)</f>
        <v>4.4000000000000004</v>
      </c>
    </row>
    <row r="644" spans="1:8" x14ac:dyDescent="0.35">
      <c r="A644" s="257"/>
      <c r="B644" s="265"/>
      <c r="C644" s="74">
        <f>IF(ISBLANK(DataBase_PBs!C17),#N/A,DataBase_PBs!C17)</f>
        <v>44050.4674421296</v>
      </c>
      <c r="D644" s="107"/>
      <c r="E644" s="39">
        <f>IF(ISBLANK(DataBase_PBs!BJ17),#N/A,DataBase_PBs!BJ17)</f>
        <v>281.75</v>
      </c>
      <c r="F644" s="39">
        <f t="shared" si="22"/>
        <v>1.7300000000000182</v>
      </c>
      <c r="G644" s="177">
        <f t="shared" si="21"/>
        <v>2.3484871338884276E-2</v>
      </c>
      <c r="H644" s="78">
        <f>IF(ISBLANK(DataBase_PBs!L17),#N/A,DataBase_PBs!L17)</f>
        <v>4.4000000000000004</v>
      </c>
    </row>
    <row r="645" spans="1:8" x14ac:dyDescent="0.35">
      <c r="A645" s="257"/>
      <c r="B645" s="265"/>
      <c r="C645" s="74">
        <f>IF(ISBLANK(DataBase_PBs!C18),#N/A,DataBase_PBs!C18)</f>
        <v>44056.465069444399</v>
      </c>
      <c r="D645" s="107"/>
      <c r="E645" s="39">
        <f>IF(ISBLANK(DataBase_PBs!BJ18),#N/A,DataBase_PBs!BJ18)</f>
        <v>285.06</v>
      </c>
      <c r="F645" s="39">
        <f t="shared" si="22"/>
        <v>3.3100000000000023</v>
      </c>
      <c r="G645" s="177">
        <f t="shared" si="21"/>
        <v>2.2995204508017713E-2</v>
      </c>
      <c r="H645" s="78">
        <f>IF(ISBLANK(DataBase_PBs!L18),#N/A,DataBase_PBs!L18)</f>
        <v>3</v>
      </c>
    </row>
    <row r="646" spans="1:8" x14ac:dyDescent="0.35">
      <c r="A646" s="257"/>
      <c r="B646" s="265"/>
      <c r="C646" s="74">
        <f>IF(ISBLANK(DataBase_PBs!C19),#N/A,DataBase_PBs!C19)</f>
        <v>44063.603761574101</v>
      </c>
      <c r="D646" s="107"/>
      <c r="E646" s="39">
        <f>IF(ISBLANK(DataBase_PBs!BJ19),#N/A,DataBase_PBs!BJ19)</f>
        <v>289.19</v>
      </c>
      <c r="F646" s="39">
        <f t="shared" si="22"/>
        <v>4.1299999999999955</v>
      </c>
      <c r="G646" s="177">
        <f t="shared" si="21"/>
        <v>2.4105722758003947E-2</v>
      </c>
      <c r="H646" s="78">
        <f>IF(ISBLANK(DataBase_PBs!L19),#N/A,DataBase_PBs!L19)</f>
        <v>3.6</v>
      </c>
    </row>
    <row r="647" spans="1:8" x14ac:dyDescent="0.35">
      <c r="A647" s="257"/>
      <c r="B647" s="265"/>
      <c r="C647" s="74">
        <f>IF(ISBLANK(DataBase_PBs!C20),#N/A,DataBase_PBs!C20)</f>
        <v>44071.447164351797</v>
      </c>
      <c r="D647" s="107"/>
      <c r="E647" s="39">
        <f>IF(ISBLANK(DataBase_PBs!BJ20),#N/A,DataBase_PBs!BJ20)</f>
        <v>295.01</v>
      </c>
      <c r="F647" s="39">
        <f t="shared" si="22"/>
        <v>5.8199999999999932</v>
      </c>
      <c r="G647" s="177">
        <f t="shared" si="21"/>
        <v>3.0917703307239211E-2</v>
      </c>
      <c r="H647" s="78">
        <f>IF(ISBLANK(DataBase_PBs!L20),#N/A,DataBase_PBs!L20)</f>
        <v>4</v>
      </c>
    </row>
    <row r="648" spans="1:8" x14ac:dyDescent="0.35">
      <c r="A648" s="257"/>
      <c r="B648" s="265"/>
      <c r="C648" s="74">
        <f>IF(ISBLANK(DataBase_PBs!C21),#N/A,DataBase_PBs!C21)</f>
        <v>44078.492557870399</v>
      </c>
      <c r="D648" s="107"/>
      <c r="E648" s="39">
        <f>IF(ISBLANK(DataBase_PBs!BJ21),#N/A,DataBase_PBs!BJ21)</f>
        <v>297.17</v>
      </c>
      <c r="F648" s="39">
        <f t="shared" si="22"/>
        <v>2.160000000000025</v>
      </c>
      <c r="G648" s="177">
        <f t="shared" si="21"/>
        <v>1.2774304197825147E-2</v>
      </c>
      <c r="H648" s="78">
        <f>IF(ISBLANK(DataBase_PBs!L21),#N/A,DataBase_PBs!L21)</f>
        <v>5</v>
      </c>
    </row>
    <row r="649" spans="1:8" x14ac:dyDescent="0.35">
      <c r="A649" s="257"/>
      <c r="B649" s="265"/>
      <c r="C649" s="74">
        <f>IF(ISBLANK(DataBase_PBs!C22),#N/A,DataBase_PBs!C22)</f>
        <v>44085.409629629597</v>
      </c>
      <c r="D649" s="107"/>
      <c r="E649" s="39">
        <f>IF(ISBLANK(DataBase_PBs!BJ22),#N/A,DataBase_PBs!BJ22)</f>
        <v>298.8</v>
      </c>
      <c r="F649" s="39">
        <f t="shared" si="22"/>
        <v>1.6299999999999955</v>
      </c>
      <c r="G649" s="177">
        <f t="shared" si="21"/>
        <v>9.8187020506686016E-3</v>
      </c>
      <c r="H649" s="78">
        <f>IF(ISBLANK(DataBase_PBs!L22),#N/A,DataBase_PBs!L22)</f>
        <v>4.2</v>
      </c>
    </row>
    <row r="650" spans="1:8" x14ac:dyDescent="0.35">
      <c r="A650" s="257"/>
      <c r="B650" s="265"/>
      <c r="C650" s="74">
        <f>IF(ISBLANK(DataBase_PBs!C23),#N/A,DataBase_PBs!C23)</f>
        <v>44092.462303240703</v>
      </c>
      <c r="D650" s="107"/>
      <c r="E650" s="39">
        <f>IF(ISBLANK(DataBase_PBs!BJ23),#N/A,DataBase_PBs!BJ23)</f>
        <v>301.18</v>
      </c>
      <c r="F650" s="39">
        <f t="shared" si="22"/>
        <v>2.3799999999999955</v>
      </c>
      <c r="G650" s="177">
        <f t="shared" si="21"/>
        <v>1.4060861473938979E-2</v>
      </c>
      <c r="H650" s="78">
        <f>IF(ISBLANK(DataBase_PBs!L23),#N/A,DataBase_PBs!L23)</f>
        <v>4.2</v>
      </c>
    </row>
    <row r="651" spans="1:8" x14ac:dyDescent="0.35">
      <c r="A651" s="257"/>
      <c r="B651" s="265"/>
      <c r="C651" s="74">
        <f>IF(ISBLANK(DataBase_PBs!C24),#N/A,DataBase_PBs!C24)</f>
        <v>44099.481643518498</v>
      </c>
      <c r="D651" s="107"/>
      <c r="E651" s="39">
        <f>IF(ISBLANK(DataBase_PBs!BJ24),#N/A,DataBase_PBs!BJ24)</f>
        <v>303.19</v>
      </c>
      <c r="F651" s="39">
        <f t="shared" si="22"/>
        <v>2.0099999999999909</v>
      </c>
      <c r="G651" s="177">
        <f t="shared" si="21"/>
        <v>1.1931320706154512E-2</v>
      </c>
      <c r="H651" s="78">
        <f>IF(ISBLANK(DataBase_PBs!L24),#N/A,DataBase_PBs!L24)</f>
        <v>4.5</v>
      </c>
    </row>
    <row r="652" spans="1:8" x14ac:dyDescent="0.35">
      <c r="A652" s="257"/>
      <c r="B652" s="265"/>
      <c r="C652" s="74">
        <f>IF(ISBLANK(DataBase_PBs!C25),#N/A,DataBase_PBs!C25)</f>
        <v>44106.459421296298</v>
      </c>
      <c r="D652" s="107"/>
      <c r="E652" s="39">
        <f>IF(ISBLANK(DataBase_PBs!BJ25),#N/A,DataBase_PBs!BJ25)</f>
        <v>305.64999999999998</v>
      </c>
      <c r="F652" s="39">
        <f t="shared" si="22"/>
        <v>2.4599999999999795</v>
      </c>
      <c r="G652" s="177">
        <f t="shared" si="21"/>
        <v>1.4689490445813119E-2</v>
      </c>
      <c r="H652" s="78">
        <f>IF(ISBLANK(DataBase_PBs!L25),#N/A,DataBase_PBs!L25)</f>
        <v>4</v>
      </c>
    </row>
    <row r="653" spans="1:8" x14ac:dyDescent="0.35">
      <c r="A653" s="257"/>
      <c r="B653" s="265"/>
      <c r="C653" s="74">
        <f>IF(ISBLANK(DataBase_PBs!C26),#N/A,DataBase_PBs!C26)</f>
        <v>44120.498344907399</v>
      </c>
      <c r="D653" s="107"/>
      <c r="E653" s="39">
        <f>IF(ISBLANK(DataBase_PBs!BJ26),#N/A,DataBase_PBs!BJ26)</f>
        <v>308.3</v>
      </c>
      <c r="F653" s="39">
        <f t="shared" si="22"/>
        <v>2.6500000000000341</v>
      </c>
      <c r="G653" s="177">
        <f t="shared" si="21"/>
        <v>7.8650379277911634E-3</v>
      </c>
      <c r="H653" s="78">
        <f>IF(ISBLANK(DataBase_PBs!L26),#N/A,DataBase_PBs!L26)</f>
        <v>4.2</v>
      </c>
    </row>
    <row r="654" spans="1:8" x14ac:dyDescent="0.35">
      <c r="A654" s="257"/>
      <c r="B654" s="265"/>
      <c r="C654" s="74">
        <f>IF(ISBLANK(DataBase_PBs!C27),#N/A,DataBase_PBs!C27)</f>
        <v>44127.491226851896</v>
      </c>
      <c r="D654" s="107"/>
      <c r="E654" s="39">
        <f>IF(ISBLANK(DataBase_PBs!BJ27),#N/A,DataBase_PBs!BJ27)</f>
        <v>309.92</v>
      </c>
      <c r="F654" s="39">
        <f t="shared" si="22"/>
        <v>1.6200000000000045</v>
      </c>
      <c r="G654" s="177">
        <f t="shared" si="21"/>
        <v>9.6526726084819256E-3</v>
      </c>
      <c r="H654" s="78">
        <f>IF(ISBLANK(DataBase_PBs!L27),#N/A,DataBase_PBs!L27)</f>
        <v>6</v>
      </c>
    </row>
    <row r="655" spans="1:8" x14ac:dyDescent="0.35">
      <c r="A655" s="257"/>
      <c r="B655" s="265"/>
      <c r="C655" s="74">
        <f>IF(ISBLANK(DataBase_PBs!C28),#N/A,DataBase_PBs!C28)</f>
        <v>44132.59375</v>
      </c>
      <c r="D655" s="107"/>
      <c r="E655" s="39">
        <f>IF(ISBLANK(DataBase_PBs!BJ28),#N/A,DataBase_PBs!BJ28)</f>
        <v>310.94</v>
      </c>
      <c r="F655" s="39">
        <f t="shared" si="22"/>
        <v>1.0199999999999818</v>
      </c>
      <c r="G655" s="177">
        <f t="shared" si="21"/>
        <v>8.3292125809944807E-3</v>
      </c>
      <c r="H655" s="78">
        <f>IF(ISBLANK(DataBase_PBs!L28),#N/A,DataBase_PBs!L28)</f>
        <v>4</v>
      </c>
    </row>
    <row r="656" spans="1:8" x14ac:dyDescent="0.35">
      <c r="A656" s="257"/>
      <c r="B656" s="265"/>
      <c r="C656" s="74">
        <f>IF(ISBLANK(DataBase_PBs!C29),#N/A,DataBase_PBs!C29)</f>
        <v>44141.599421296298</v>
      </c>
      <c r="D656" s="107"/>
      <c r="E656" s="39">
        <f>IF(ISBLANK(DataBase_PBs!BJ29),#N/A,DataBase_PBs!BJ29)</f>
        <v>315.58</v>
      </c>
      <c r="F656" s="39">
        <f t="shared" si="22"/>
        <v>4.6399999999999864</v>
      </c>
      <c r="G656" s="177">
        <f t="shared" si="21"/>
        <v>2.1467953578631203E-2</v>
      </c>
      <c r="H656" s="78">
        <f>IF(ISBLANK(DataBase_PBs!L29),#N/A,DataBase_PBs!L29)</f>
        <v>3.8</v>
      </c>
    </row>
    <row r="657" spans="1:8" x14ac:dyDescent="0.35">
      <c r="A657" s="257"/>
      <c r="B657" s="265"/>
      <c r="C657" s="74">
        <f>IF(ISBLANK(DataBase_PBs!C30),#N/A,DataBase_PBs!C30)</f>
        <v>44148.610347222202</v>
      </c>
      <c r="D657" s="107"/>
      <c r="E657" s="39">
        <f>IF(ISBLANK(DataBase_PBs!BJ30),#N/A,DataBase_PBs!BJ30)</f>
        <v>320.63</v>
      </c>
      <c r="F657" s="39">
        <f t="shared" si="22"/>
        <v>5.0500000000000114</v>
      </c>
      <c r="G657" s="177">
        <f t="shared" si="21"/>
        <v>3.001267862340545E-2</v>
      </c>
      <c r="H657" s="78">
        <f>IF(ISBLANK(DataBase_PBs!L30),#N/A,DataBase_PBs!L30)</f>
        <v>3.4</v>
      </c>
    </row>
    <row r="658" spans="1:8" x14ac:dyDescent="0.35">
      <c r="A658" s="257"/>
      <c r="B658" s="265"/>
      <c r="C658" s="74">
        <f>IF(ISBLANK(DataBase_PBs!C31),#N/A,DataBase_PBs!C31)</f>
        <v>44159.620902777802</v>
      </c>
      <c r="D658" s="107"/>
      <c r="E658" s="39">
        <f>IF(ISBLANK(DataBase_PBs!BJ31),#N/A,DataBase_PBs!BJ31)</f>
        <v>330.79</v>
      </c>
      <c r="F658" s="39">
        <f t="shared" si="22"/>
        <v>10.160000000000025</v>
      </c>
      <c r="G658" s="177">
        <f t="shared" si="21"/>
        <v>3.8447953983395518E-2</v>
      </c>
      <c r="H658" s="78">
        <f>IF(ISBLANK(DataBase_PBs!L31),#N/A,DataBase_PBs!L31)</f>
        <v>3</v>
      </c>
    </row>
    <row r="659" spans="1:8" x14ac:dyDescent="0.35">
      <c r="A659" s="257"/>
      <c r="B659" s="265"/>
      <c r="C659" s="74">
        <f>IF(ISBLANK(DataBase_PBs!C32),#N/A,DataBase_PBs!C32)</f>
        <v>44162.596979166701</v>
      </c>
      <c r="D659" s="107"/>
      <c r="E659" s="39">
        <f>IF(ISBLANK(DataBase_PBs!BJ32),#N/A,DataBase_PBs!BJ32)</f>
        <v>333.45</v>
      </c>
      <c r="F659" s="39">
        <f t="shared" si="22"/>
        <v>2.6599999999999682</v>
      </c>
      <c r="G659" s="177">
        <f t="shared" si="21"/>
        <v>3.7241427587931246E-2</v>
      </c>
      <c r="H659" s="78">
        <f>IF(ISBLANK(DataBase_PBs!L32),#N/A,DataBase_PBs!L32)</f>
        <v>3</v>
      </c>
    </row>
    <row r="660" spans="1:8" x14ac:dyDescent="0.35">
      <c r="A660" s="257"/>
      <c r="B660" s="265"/>
      <c r="C660" s="74">
        <f>IF(ISBLANK(DataBase_PBs!C33),#N/A,DataBase_PBs!C33)</f>
        <v>44169.582453703697</v>
      </c>
      <c r="D660" s="107"/>
      <c r="E660" s="39">
        <f>IF(ISBLANK(DataBase_PBs!BJ33),#N/A,DataBase_PBs!BJ33)</f>
        <v>342.01</v>
      </c>
      <c r="F660" s="39">
        <f t="shared" si="22"/>
        <v>8.5600000000000023</v>
      </c>
      <c r="G660" s="177">
        <f t="shared" si="21"/>
        <v>5.1058330365063305E-2</v>
      </c>
      <c r="H660" s="78">
        <f>IF(ISBLANK(DataBase_PBs!L33),#N/A,DataBase_PBs!L33)</f>
        <v>4</v>
      </c>
    </row>
    <row r="661" spans="1:8" x14ac:dyDescent="0.35">
      <c r="A661" s="257"/>
      <c r="B661" s="265"/>
      <c r="C661" s="74">
        <f>IF(ISBLANK(DataBase_PBs!C34),#N/A,DataBase_PBs!C34)</f>
        <v>44195.580740740697</v>
      </c>
      <c r="D661" s="107"/>
      <c r="E661" s="39">
        <f>IF(ISBLANK(DataBase_PBs!BJ34),#N/A,DataBase_PBs!BJ34)</f>
        <v>351.65</v>
      </c>
      <c r="F661" s="39">
        <f t="shared" si="22"/>
        <v>9.6399999999999864</v>
      </c>
      <c r="G661" s="177">
        <f t="shared" si="21"/>
        <v>1.5449735826634253E-2</v>
      </c>
      <c r="H661" s="78">
        <f>IF(ISBLANK(DataBase_PBs!L34),#N/A,DataBase_PBs!L34)</f>
        <v>2.2000000000000002</v>
      </c>
    </row>
    <row r="662" spans="1:8" x14ac:dyDescent="0.35">
      <c r="A662" s="257"/>
      <c r="B662" s="265"/>
      <c r="C662" s="74" t="e">
        <f>IF(ISBLANK(DataBase_PBs!C35),#N/A,DataBase_PBs!C35)</f>
        <v>#N/A</v>
      </c>
      <c r="D662" s="107"/>
      <c r="E662" s="39" t="e">
        <f>IF(ISBLANK(DataBase_PBs!BJ35),#N/A,DataBase_PBs!BJ35)</f>
        <v>#N/A</v>
      </c>
      <c r="F662" s="39" t="e">
        <f t="shared" si="22"/>
        <v>#N/A</v>
      </c>
      <c r="G662" s="177" t="e">
        <f t="shared" si="21"/>
        <v>#N/A</v>
      </c>
      <c r="H662" s="78" t="e">
        <f>IF(ISBLANK(DataBase_PBs!L35),#N/A,DataBase_PBs!L35)</f>
        <v>#N/A</v>
      </c>
    </row>
    <row r="663" spans="1:8" x14ac:dyDescent="0.35">
      <c r="A663" s="257"/>
      <c r="B663" s="265"/>
      <c r="C663" s="74" t="e">
        <f>IF(ISBLANK(DataBase_PBs!C36),#N/A,DataBase_PBs!C36)</f>
        <v>#N/A</v>
      </c>
      <c r="D663" s="107"/>
      <c r="E663" s="39" t="e">
        <f>IF(ISBLANK(DataBase_PBs!BJ36),#N/A,DataBase_PBs!BJ36)</f>
        <v>#N/A</v>
      </c>
      <c r="F663" s="39" t="e">
        <f t="shared" si="22"/>
        <v>#N/A</v>
      </c>
      <c r="G663" s="177" t="e">
        <f t="shared" si="21"/>
        <v>#N/A</v>
      </c>
      <c r="H663" s="78" t="e">
        <f>IF(ISBLANK(DataBase_PBs!L36),#N/A,DataBase_PBs!L36)</f>
        <v>#N/A</v>
      </c>
    </row>
    <row r="664" spans="1:8" x14ac:dyDescent="0.35">
      <c r="A664" s="257"/>
      <c r="B664" s="265"/>
      <c r="C664" s="74" t="e">
        <f>IF(ISBLANK(DataBase_PBs!C37),#N/A,DataBase_PBs!C37)</f>
        <v>#N/A</v>
      </c>
      <c r="D664" s="107"/>
      <c r="E664" s="39" t="e">
        <f>IF(ISBLANK(DataBase_PBs!BJ37),#N/A,DataBase_PBs!BJ37)</f>
        <v>#N/A</v>
      </c>
      <c r="F664" s="39" t="e">
        <f t="shared" si="22"/>
        <v>#N/A</v>
      </c>
      <c r="G664" s="177" t="e">
        <f t="shared" si="21"/>
        <v>#N/A</v>
      </c>
      <c r="H664" s="78" t="e">
        <f>IF(ISBLANK(DataBase_PBs!L37),#N/A,DataBase_PBs!L37)</f>
        <v>#N/A</v>
      </c>
    </row>
    <row r="665" spans="1:8" x14ac:dyDescent="0.35">
      <c r="A665" s="257"/>
      <c r="B665" s="265"/>
      <c r="C665" s="74" t="e">
        <f>IF(ISBLANK(DataBase_PBs!C38),#N/A,DataBase_PBs!C38)</f>
        <v>#N/A</v>
      </c>
      <c r="D665" s="107"/>
      <c r="E665" s="39" t="e">
        <f>IF(ISBLANK(DataBase_PBs!BJ38),#N/A,DataBase_PBs!BJ38)</f>
        <v>#N/A</v>
      </c>
      <c r="F665" s="39" t="e">
        <f t="shared" si="22"/>
        <v>#N/A</v>
      </c>
      <c r="G665" s="177" t="e">
        <f t="shared" si="21"/>
        <v>#N/A</v>
      </c>
      <c r="H665" s="78" t="e">
        <f>IF(ISBLANK(DataBase_PBs!L38),#N/A,DataBase_PBs!L38)</f>
        <v>#N/A</v>
      </c>
    </row>
    <row r="666" spans="1:8" x14ac:dyDescent="0.35">
      <c r="A666" s="257"/>
      <c r="B666" s="265"/>
      <c r="C666" s="74" t="e">
        <f>IF(ISBLANK(DataBase_PBs!C39),#N/A,DataBase_PBs!C39)</f>
        <v>#N/A</v>
      </c>
      <c r="D666" s="107"/>
      <c r="E666" s="39" t="e">
        <f>IF(ISBLANK(DataBase_PBs!BJ39),#N/A,DataBase_PBs!BJ39)</f>
        <v>#N/A</v>
      </c>
      <c r="F666" s="39" t="e">
        <f t="shared" si="22"/>
        <v>#N/A</v>
      </c>
      <c r="G666" s="177" t="e">
        <f t="shared" si="21"/>
        <v>#N/A</v>
      </c>
      <c r="H666" s="78" t="e">
        <f>IF(ISBLANK(DataBase_PBs!L39),#N/A,DataBase_PBs!L39)</f>
        <v>#N/A</v>
      </c>
    </row>
    <row r="667" spans="1:8" x14ac:dyDescent="0.35">
      <c r="A667" s="257"/>
      <c r="B667" s="265"/>
      <c r="C667" s="74" t="e">
        <f>IF(ISBLANK(DataBase_PBs!C40),#N/A,DataBase_PBs!C40)</f>
        <v>#N/A</v>
      </c>
      <c r="D667" s="107"/>
      <c r="E667" s="39" t="e">
        <f>IF(ISBLANK(DataBase_PBs!BJ40),#N/A,DataBase_PBs!BJ40)</f>
        <v>#N/A</v>
      </c>
      <c r="F667" s="39" t="e">
        <f t="shared" si="22"/>
        <v>#N/A</v>
      </c>
      <c r="G667" s="177" t="e">
        <f t="shared" si="21"/>
        <v>#N/A</v>
      </c>
      <c r="H667" s="78" t="e">
        <f>IF(ISBLANK(DataBase_PBs!L40),#N/A,DataBase_PBs!L40)</f>
        <v>#N/A</v>
      </c>
    </row>
    <row r="668" spans="1:8" x14ac:dyDescent="0.35">
      <c r="A668" s="257"/>
      <c r="B668" s="265"/>
      <c r="C668" s="74" t="e">
        <f>IF(ISBLANK(DataBase_PBs!C41),#N/A,DataBase_PBs!C41)</f>
        <v>#N/A</v>
      </c>
      <c r="D668" s="107"/>
      <c r="E668" s="39" t="e">
        <f>IF(ISBLANK(DataBase_PBs!BJ41),#N/A,DataBase_PBs!BJ41)</f>
        <v>#N/A</v>
      </c>
      <c r="F668" s="39" t="e">
        <f t="shared" si="22"/>
        <v>#N/A</v>
      </c>
      <c r="G668" s="177" t="e">
        <f t="shared" si="21"/>
        <v>#N/A</v>
      </c>
      <c r="H668" s="78" t="e">
        <f>IF(ISBLANK(DataBase_PBs!L41),#N/A,DataBase_PBs!L41)</f>
        <v>#N/A</v>
      </c>
    </row>
    <row r="669" spans="1:8" x14ac:dyDescent="0.35">
      <c r="A669" s="257"/>
      <c r="B669" s="265"/>
      <c r="C669" s="74" t="e">
        <f>IF(ISBLANK(DataBase_PBs!C42),#N/A,DataBase_PBs!C42)</f>
        <v>#N/A</v>
      </c>
      <c r="D669" s="107"/>
      <c r="E669" s="39" t="e">
        <f>IF(ISBLANK(DataBase_PBs!BJ42),#N/A,DataBase_PBs!BJ42)</f>
        <v>#N/A</v>
      </c>
      <c r="F669" s="39" t="e">
        <f t="shared" si="22"/>
        <v>#N/A</v>
      </c>
      <c r="G669" s="177" t="e">
        <f t="shared" si="21"/>
        <v>#N/A</v>
      </c>
      <c r="H669" s="78" t="e">
        <f>IF(ISBLANK(DataBase_PBs!L42),#N/A,DataBase_PBs!L42)</f>
        <v>#N/A</v>
      </c>
    </row>
    <row r="670" spans="1:8" x14ac:dyDescent="0.35">
      <c r="A670" s="257"/>
      <c r="B670" s="265"/>
      <c r="C670" s="74" t="e">
        <f>IF(ISBLANK(DataBase_PBs!C43),#N/A,DataBase_PBs!C43)</f>
        <v>#N/A</v>
      </c>
      <c r="D670" s="107"/>
      <c r="E670" s="39" t="e">
        <f>IF(ISBLANK(DataBase_PBs!BJ43),#N/A,DataBase_PBs!BJ43)</f>
        <v>#N/A</v>
      </c>
      <c r="F670" s="39" t="e">
        <f t="shared" si="22"/>
        <v>#N/A</v>
      </c>
      <c r="G670" s="177" t="e">
        <f t="shared" si="21"/>
        <v>#N/A</v>
      </c>
      <c r="H670" s="78" t="e">
        <f>IF(ISBLANK(DataBase_PBs!L43),#N/A,DataBase_PBs!L43)</f>
        <v>#N/A</v>
      </c>
    </row>
    <row r="671" spans="1:8" x14ac:dyDescent="0.35">
      <c r="A671" s="257"/>
      <c r="B671" s="265"/>
      <c r="C671" s="74" t="e">
        <f>IF(ISBLANK(DataBase_PBs!C44),#N/A,DataBase_PBs!C44)</f>
        <v>#N/A</v>
      </c>
      <c r="D671" s="107"/>
      <c r="E671" s="39" t="e">
        <f>IF(ISBLANK(DataBase_PBs!BJ44),#N/A,DataBase_PBs!BJ44)</f>
        <v>#N/A</v>
      </c>
      <c r="F671" s="39" t="e">
        <f t="shared" si="22"/>
        <v>#N/A</v>
      </c>
      <c r="G671" s="177" t="e">
        <f t="shared" si="21"/>
        <v>#N/A</v>
      </c>
      <c r="H671" s="78" t="e">
        <f>IF(ISBLANK(DataBase_PBs!L44),#N/A,DataBase_PBs!L44)</f>
        <v>#N/A</v>
      </c>
    </row>
    <row r="672" spans="1:8" x14ac:dyDescent="0.35">
      <c r="A672" s="257"/>
      <c r="B672" s="265"/>
      <c r="C672" s="74" t="e">
        <f>IF(ISBLANK(DataBase_PBs!C45),#N/A,DataBase_PBs!C45)</f>
        <v>#N/A</v>
      </c>
      <c r="D672" s="107"/>
      <c r="E672" s="39" t="e">
        <f>IF(ISBLANK(DataBase_PBs!BJ45),#N/A,DataBase_PBs!BJ45)</f>
        <v>#N/A</v>
      </c>
      <c r="F672" s="39" t="e">
        <f t="shared" si="22"/>
        <v>#N/A</v>
      </c>
      <c r="G672" s="177" t="e">
        <f t="shared" si="21"/>
        <v>#N/A</v>
      </c>
      <c r="H672" s="78" t="e">
        <f>IF(ISBLANK(DataBase_PBs!L45),#N/A,DataBase_PBs!L45)</f>
        <v>#N/A</v>
      </c>
    </row>
    <row r="673" spans="1:8" x14ac:dyDescent="0.35">
      <c r="A673" s="257"/>
      <c r="B673" s="265"/>
      <c r="C673" s="74" t="e">
        <f>IF(ISBLANK(DataBase_PBs!C46),#N/A,DataBase_PBs!C46)</f>
        <v>#N/A</v>
      </c>
      <c r="D673" s="107"/>
      <c r="E673" s="39" t="e">
        <f>IF(ISBLANK(DataBase_PBs!BJ46),#N/A,DataBase_PBs!BJ46)</f>
        <v>#N/A</v>
      </c>
      <c r="F673" s="39" t="e">
        <f t="shared" si="22"/>
        <v>#N/A</v>
      </c>
      <c r="G673" s="177" t="e">
        <f t="shared" si="21"/>
        <v>#N/A</v>
      </c>
      <c r="H673" s="78" t="e">
        <f>IF(ISBLANK(DataBase_PBs!L46),#N/A,DataBase_PBs!L46)</f>
        <v>#N/A</v>
      </c>
    </row>
    <row r="674" spans="1:8" x14ac:dyDescent="0.35">
      <c r="A674" s="257"/>
      <c r="B674" s="265"/>
      <c r="C674" s="74" t="e">
        <f>IF(ISBLANK(DataBase_PBs!C47),#N/A,DataBase_PBs!C47)</f>
        <v>#N/A</v>
      </c>
      <c r="D674" s="107"/>
      <c r="E674" s="39" t="e">
        <f>IF(ISBLANK(DataBase_PBs!BJ47),#N/A,DataBase_PBs!BJ47)</f>
        <v>#N/A</v>
      </c>
      <c r="F674" s="39" t="e">
        <f t="shared" si="22"/>
        <v>#N/A</v>
      </c>
      <c r="G674" s="177" t="e">
        <f t="shared" si="21"/>
        <v>#N/A</v>
      </c>
      <c r="H674" s="78" t="e">
        <f>IF(ISBLANK(DataBase_PBs!L47),#N/A,DataBase_PBs!L47)</f>
        <v>#N/A</v>
      </c>
    </row>
    <row r="675" spans="1:8" x14ac:dyDescent="0.35">
      <c r="A675" s="257"/>
      <c r="B675" s="265"/>
      <c r="C675" s="74" t="e">
        <f>IF(ISBLANK(DataBase_PBs!C48),#N/A,DataBase_PBs!C48)</f>
        <v>#N/A</v>
      </c>
      <c r="D675" s="107"/>
      <c r="E675" s="39" t="e">
        <f>IF(ISBLANK(DataBase_PBs!BJ48),#N/A,DataBase_PBs!BJ48)</f>
        <v>#N/A</v>
      </c>
      <c r="F675" s="39" t="e">
        <f t="shared" si="22"/>
        <v>#N/A</v>
      </c>
      <c r="G675" s="177" t="e">
        <f t="shared" si="21"/>
        <v>#N/A</v>
      </c>
      <c r="H675" s="78" t="e">
        <f>IF(ISBLANK(DataBase_PBs!L48),#N/A,DataBase_PBs!L48)</f>
        <v>#N/A</v>
      </c>
    </row>
    <row r="676" spans="1:8" x14ac:dyDescent="0.35">
      <c r="A676" s="257"/>
      <c r="B676" s="265"/>
      <c r="C676" s="74" t="e">
        <f>IF(ISBLANK(DataBase_PBs!C49),#N/A,DataBase_PBs!C49)</f>
        <v>#N/A</v>
      </c>
      <c r="D676" s="107"/>
      <c r="E676" s="39" t="e">
        <f>IF(ISBLANK(DataBase_PBs!BJ49),#N/A,DataBase_PBs!BJ49)</f>
        <v>#N/A</v>
      </c>
      <c r="F676" s="39" t="e">
        <f t="shared" si="22"/>
        <v>#N/A</v>
      </c>
      <c r="G676" s="177" t="e">
        <f t="shared" si="21"/>
        <v>#N/A</v>
      </c>
      <c r="H676" s="78" t="e">
        <f>IF(ISBLANK(DataBase_PBs!L49),#N/A,DataBase_PBs!L49)</f>
        <v>#N/A</v>
      </c>
    </row>
    <row r="677" spans="1:8" x14ac:dyDescent="0.35">
      <c r="A677" s="257"/>
      <c r="B677" s="265"/>
      <c r="C677" s="74" t="e">
        <f>IF(ISBLANK(DataBase_PBs!C50),#N/A,DataBase_PBs!C50)</f>
        <v>#N/A</v>
      </c>
      <c r="D677" s="107"/>
      <c r="E677" s="39" t="e">
        <f>IF(ISBLANK(DataBase_PBs!BJ50),#N/A,DataBase_PBs!BJ50)</f>
        <v>#N/A</v>
      </c>
      <c r="F677" s="39" t="e">
        <f t="shared" si="22"/>
        <v>#N/A</v>
      </c>
      <c r="G677" s="177" t="e">
        <f t="shared" si="21"/>
        <v>#N/A</v>
      </c>
      <c r="H677" s="78" t="e">
        <f>IF(ISBLANK(DataBase_PBs!L50),#N/A,DataBase_PBs!L50)</f>
        <v>#N/A</v>
      </c>
    </row>
    <row r="678" spans="1:8" x14ac:dyDescent="0.35">
      <c r="A678" s="257"/>
      <c r="B678" s="265"/>
      <c r="C678" s="74" t="e">
        <f>IF(ISBLANK(DataBase_PBs!C51),#N/A,DataBase_PBs!C51)</f>
        <v>#N/A</v>
      </c>
      <c r="D678" s="107"/>
      <c r="E678" s="39" t="e">
        <f>IF(ISBLANK(DataBase_PBs!BJ51),#N/A,DataBase_PBs!BJ51)</f>
        <v>#N/A</v>
      </c>
      <c r="F678" s="39" t="e">
        <f t="shared" si="22"/>
        <v>#N/A</v>
      </c>
      <c r="G678" s="177" t="e">
        <f t="shared" si="21"/>
        <v>#N/A</v>
      </c>
      <c r="H678" s="78" t="e">
        <f>IF(ISBLANK(DataBase_PBs!L51),#N/A,DataBase_PBs!L51)</f>
        <v>#N/A</v>
      </c>
    </row>
    <row r="679" spans="1:8" x14ac:dyDescent="0.35">
      <c r="A679" s="257"/>
      <c r="B679" s="265"/>
      <c r="C679" s="74" t="e">
        <f>IF(ISBLANK(DataBase_PBs!C52),#N/A,DataBase_PBs!C52)</f>
        <v>#N/A</v>
      </c>
      <c r="D679" s="107"/>
      <c r="E679" s="39" t="e">
        <f>IF(ISBLANK(DataBase_PBs!BJ52),#N/A,DataBase_PBs!BJ52)</f>
        <v>#N/A</v>
      </c>
      <c r="F679" s="39" t="e">
        <f t="shared" si="22"/>
        <v>#N/A</v>
      </c>
      <c r="G679" s="177" t="e">
        <f t="shared" si="21"/>
        <v>#N/A</v>
      </c>
      <c r="H679" s="78" t="e">
        <f>IF(ISBLANK(DataBase_PBs!L52),#N/A,DataBase_PBs!L52)</f>
        <v>#N/A</v>
      </c>
    </row>
    <row r="680" spans="1:8" x14ac:dyDescent="0.35">
      <c r="A680" s="257"/>
      <c r="B680" s="265"/>
      <c r="C680" s="74" t="e">
        <f>IF(ISBLANK(DataBase_PBs!C53),#N/A,DataBase_PBs!C53)</f>
        <v>#N/A</v>
      </c>
      <c r="D680" s="107"/>
      <c r="E680" s="39" t="e">
        <f>IF(ISBLANK(DataBase_PBs!BJ53),#N/A,DataBase_PBs!BJ53)</f>
        <v>#N/A</v>
      </c>
      <c r="F680" s="39" t="e">
        <f t="shared" si="22"/>
        <v>#N/A</v>
      </c>
      <c r="G680" s="177" t="e">
        <f t="shared" si="21"/>
        <v>#N/A</v>
      </c>
      <c r="H680" s="78" t="e">
        <f>IF(ISBLANK(DataBase_PBs!L53),#N/A,DataBase_PBs!L53)</f>
        <v>#N/A</v>
      </c>
    </row>
    <row r="681" spans="1:8" x14ac:dyDescent="0.35">
      <c r="A681" s="257"/>
      <c r="B681" s="265"/>
      <c r="C681" s="74" t="e">
        <f>IF(ISBLANK(DataBase_PBs!C54),#N/A,DataBase_PBs!C54)</f>
        <v>#N/A</v>
      </c>
      <c r="D681" s="107"/>
      <c r="E681" s="39" t="e">
        <f>IF(ISBLANK(DataBase_PBs!BJ54),#N/A,DataBase_PBs!BJ54)</f>
        <v>#N/A</v>
      </c>
      <c r="F681" s="39" t="e">
        <f t="shared" si="22"/>
        <v>#N/A</v>
      </c>
      <c r="G681" s="177" t="e">
        <f t="shared" si="21"/>
        <v>#N/A</v>
      </c>
      <c r="H681" s="78" t="e">
        <f>IF(ISBLANK(DataBase_PBs!L54),#N/A,DataBase_PBs!L54)</f>
        <v>#N/A</v>
      </c>
    </row>
    <row r="682" spans="1:8" x14ac:dyDescent="0.35">
      <c r="A682" s="257"/>
      <c r="B682" s="265"/>
      <c r="C682" s="74" t="e">
        <f>IF(ISBLANK(DataBase_PBs!C55),#N/A,DataBase_PBs!C55)</f>
        <v>#N/A</v>
      </c>
      <c r="D682" s="107"/>
      <c r="E682" s="39" t="e">
        <f>IF(ISBLANK(DataBase_PBs!BJ55),#N/A,DataBase_PBs!BJ55)</f>
        <v>#N/A</v>
      </c>
      <c r="F682" s="39" t="e">
        <f t="shared" si="22"/>
        <v>#N/A</v>
      </c>
      <c r="G682" s="177" t="e">
        <f t="shared" si="21"/>
        <v>#N/A</v>
      </c>
      <c r="H682" s="78" t="e">
        <f>IF(ISBLANK(DataBase_PBs!L55),#N/A,DataBase_PBs!L55)</f>
        <v>#N/A</v>
      </c>
    </row>
    <row r="683" spans="1:8" x14ac:dyDescent="0.35">
      <c r="A683" s="257"/>
      <c r="B683" s="265"/>
      <c r="C683" s="74" t="e">
        <f>IF(ISBLANK(DataBase_PBs!C56),#N/A,DataBase_PBs!C56)</f>
        <v>#N/A</v>
      </c>
      <c r="D683" s="107"/>
      <c r="E683" s="39" t="e">
        <f>IF(ISBLANK(DataBase_PBs!BJ56),#N/A,DataBase_PBs!BJ56)</f>
        <v>#N/A</v>
      </c>
      <c r="F683" s="39" t="e">
        <f t="shared" si="22"/>
        <v>#N/A</v>
      </c>
      <c r="G683" s="177" t="e">
        <f t="shared" si="21"/>
        <v>#N/A</v>
      </c>
      <c r="H683" s="78" t="e">
        <f>IF(ISBLANK(DataBase_PBs!L56),#N/A,DataBase_PBs!L56)</f>
        <v>#N/A</v>
      </c>
    </row>
    <row r="684" spans="1:8" x14ac:dyDescent="0.35">
      <c r="A684" s="257"/>
      <c r="B684" s="265"/>
      <c r="C684" s="74" t="e">
        <f>IF(ISBLANK(DataBase_PBs!C57),#N/A,DataBase_PBs!C57)</f>
        <v>#N/A</v>
      </c>
      <c r="D684" s="107"/>
      <c r="E684" s="39" t="e">
        <f>IF(ISBLANK(DataBase_PBs!BJ57),#N/A,DataBase_PBs!BJ57)</f>
        <v>#N/A</v>
      </c>
      <c r="F684" s="39" t="e">
        <f t="shared" si="22"/>
        <v>#N/A</v>
      </c>
      <c r="G684" s="177" t="e">
        <f t="shared" si="21"/>
        <v>#N/A</v>
      </c>
      <c r="H684" s="78" t="e">
        <f>IF(ISBLANK(DataBase_PBs!L57),#N/A,DataBase_PBs!L57)</f>
        <v>#N/A</v>
      </c>
    </row>
    <row r="685" spans="1:8" x14ac:dyDescent="0.35">
      <c r="A685" s="257"/>
      <c r="B685" s="265"/>
      <c r="C685" s="74" t="e">
        <f>IF(ISBLANK(DataBase_PBs!C58),#N/A,DataBase_PBs!C58)</f>
        <v>#N/A</v>
      </c>
      <c r="D685" s="107"/>
      <c r="E685" s="39" t="e">
        <f>IF(ISBLANK(DataBase_PBs!BJ58),#N/A,DataBase_PBs!BJ58)</f>
        <v>#N/A</v>
      </c>
      <c r="F685" s="39" t="e">
        <f t="shared" si="22"/>
        <v>#N/A</v>
      </c>
      <c r="G685" s="177" t="e">
        <f t="shared" si="21"/>
        <v>#N/A</v>
      </c>
      <c r="H685" s="78" t="e">
        <f>IF(ISBLANK(DataBase_PBs!L58),#N/A,DataBase_PBs!L58)</f>
        <v>#N/A</v>
      </c>
    </row>
    <row r="686" spans="1:8" x14ac:dyDescent="0.35">
      <c r="A686" s="257"/>
      <c r="B686" s="265"/>
      <c r="C686" s="74" t="e">
        <f>IF(ISBLANK(DataBase_PBs!C59),#N/A,DataBase_PBs!C59)</f>
        <v>#N/A</v>
      </c>
      <c r="D686" s="107"/>
      <c r="E686" s="39" t="e">
        <f>IF(ISBLANK(DataBase_PBs!BJ59),#N/A,DataBase_PBs!BJ59)</f>
        <v>#N/A</v>
      </c>
      <c r="F686" s="39" t="e">
        <f t="shared" si="22"/>
        <v>#N/A</v>
      </c>
      <c r="G686" s="177" t="e">
        <f t="shared" si="21"/>
        <v>#N/A</v>
      </c>
      <c r="H686" s="78" t="e">
        <f>IF(ISBLANK(DataBase_PBs!L59),#N/A,DataBase_PBs!L59)</f>
        <v>#N/A</v>
      </c>
    </row>
    <row r="687" spans="1:8" x14ac:dyDescent="0.35">
      <c r="A687" s="257"/>
      <c r="B687" s="265"/>
      <c r="C687" s="74" t="e">
        <f>IF(ISBLANK(DataBase_PBs!C60),#N/A,DataBase_PBs!C60)</f>
        <v>#N/A</v>
      </c>
      <c r="D687" s="107"/>
      <c r="E687" s="39" t="e">
        <f>IF(ISBLANK(DataBase_PBs!BJ60),#N/A,DataBase_PBs!BJ60)</f>
        <v>#N/A</v>
      </c>
      <c r="F687" s="39" t="e">
        <f t="shared" si="22"/>
        <v>#N/A</v>
      </c>
      <c r="G687" s="177" t="e">
        <f t="shared" si="21"/>
        <v>#N/A</v>
      </c>
      <c r="H687" s="78" t="e">
        <f>IF(ISBLANK(DataBase_PBs!L60),#N/A,DataBase_PBs!L60)</f>
        <v>#N/A</v>
      </c>
    </row>
    <row r="688" spans="1:8" x14ac:dyDescent="0.35">
      <c r="A688" s="257"/>
      <c r="B688" s="265"/>
      <c r="C688" s="74" t="e">
        <f>IF(ISBLANK(DataBase_PBs!C61),#N/A,DataBase_PBs!C61)</f>
        <v>#N/A</v>
      </c>
      <c r="D688" s="107"/>
      <c r="E688" s="39" t="e">
        <f>IF(ISBLANK(DataBase_PBs!BJ61),#N/A,DataBase_PBs!BJ61)</f>
        <v>#N/A</v>
      </c>
      <c r="F688" s="39" t="e">
        <f t="shared" si="22"/>
        <v>#N/A</v>
      </c>
      <c r="G688" s="177" t="e">
        <f t="shared" ref="G688:G751" si="23">F688/((C688-C687)*24)</f>
        <v>#N/A</v>
      </c>
      <c r="H688" s="78" t="e">
        <f>IF(ISBLANK(DataBase_PBs!L61),#N/A,DataBase_PBs!L61)</f>
        <v>#N/A</v>
      </c>
    </row>
    <row r="689" spans="1:8" x14ac:dyDescent="0.35">
      <c r="A689" s="257"/>
      <c r="B689" s="265"/>
      <c r="C689" s="74" t="e">
        <f>IF(ISBLANK(DataBase_PBs!C62),#N/A,DataBase_PBs!C62)</f>
        <v>#N/A</v>
      </c>
      <c r="D689" s="107"/>
      <c r="E689" s="39" t="e">
        <f>IF(ISBLANK(DataBase_PBs!BJ62),#N/A,DataBase_PBs!BJ62)</f>
        <v>#N/A</v>
      </c>
      <c r="F689" s="39" t="e">
        <f t="shared" si="22"/>
        <v>#N/A</v>
      </c>
      <c r="G689" s="177" t="e">
        <f t="shared" si="23"/>
        <v>#N/A</v>
      </c>
      <c r="H689" s="78" t="e">
        <f>IF(ISBLANK(DataBase_PBs!L62),#N/A,DataBase_PBs!L62)</f>
        <v>#N/A</v>
      </c>
    </row>
    <row r="690" spans="1:8" x14ac:dyDescent="0.35">
      <c r="A690" s="257"/>
      <c r="B690" s="265"/>
      <c r="C690" s="74" t="e">
        <f>IF(ISBLANK(DataBase_PBs!C63),#N/A,DataBase_PBs!C63)</f>
        <v>#N/A</v>
      </c>
      <c r="D690" s="107"/>
      <c r="E690" s="39" t="e">
        <f>IF(ISBLANK(DataBase_PBs!BJ63),#N/A,DataBase_PBs!BJ63)</f>
        <v>#N/A</v>
      </c>
      <c r="F690" s="39" t="e">
        <f t="shared" si="22"/>
        <v>#N/A</v>
      </c>
      <c r="G690" s="177" t="e">
        <f t="shared" si="23"/>
        <v>#N/A</v>
      </c>
      <c r="H690" s="78" t="e">
        <f>IF(ISBLANK(DataBase_PBs!L63),#N/A,DataBase_PBs!L63)</f>
        <v>#N/A</v>
      </c>
    </row>
    <row r="691" spans="1:8" x14ac:dyDescent="0.35">
      <c r="A691" s="257"/>
      <c r="B691" s="265"/>
      <c r="C691" s="74" t="e">
        <f>IF(ISBLANK(DataBase_PBs!C64),#N/A,DataBase_PBs!C64)</f>
        <v>#N/A</v>
      </c>
      <c r="D691" s="107"/>
      <c r="E691" s="39" t="e">
        <f>IF(ISBLANK(DataBase_PBs!BJ64),#N/A,DataBase_PBs!BJ64)</f>
        <v>#N/A</v>
      </c>
      <c r="F691" s="39" t="e">
        <f t="shared" si="22"/>
        <v>#N/A</v>
      </c>
      <c r="G691" s="177" t="e">
        <f t="shared" si="23"/>
        <v>#N/A</v>
      </c>
      <c r="H691" s="78" t="e">
        <f>IF(ISBLANK(DataBase_PBs!L64),#N/A,DataBase_PBs!L64)</f>
        <v>#N/A</v>
      </c>
    </row>
    <row r="692" spans="1:8" x14ac:dyDescent="0.35">
      <c r="A692" s="257"/>
      <c r="B692" s="265"/>
      <c r="C692" s="74" t="e">
        <f>IF(ISBLANK(DataBase_PBs!C65),#N/A,DataBase_PBs!C65)</f>
        <v>#N/A</v>
      </c>
      <c r="D692" s="107"/>
      <c r="E692" s="39" t="e">
        <f>IF(ISBLANK(DataBase_PBs!BJ65),#N/A,DataBase_PBs!BJ65)</f>
        <v>#N/A</v>
      </c>
      <c r="F692" s="39" t="e">
        <f t="shared" si="22"/>
        <v>#N/A</v>
      </c>
      <c r="G692" s="177" t="e">
        <f t="shared" si="23"/>
        <v>#N/A</v>
      </c>
      <c r="H692" s="78" t="e">
        <f>IF(ISBLANK(DataBase_PBs!L65),#N/A,DataBase_PBs!L65)</f>
        <v>#N/A</v>
      </c>
    </row>
    <row r="693" spans="1:8" x14ac:dyDescent="0.35">
      <c r="A693" s="257"/>
      <c r="B693" s="265"/>
      <c r="C693" s="74" t="e">
        <f>IF(ISBLANK(DataBase_PBs!C66),#N/A,DataBase_PBs!C66)</f>
        <v>#N/A</v>
      </c>
      <c r="D693" s="107"/>
      <c r="E693" s="39" t="e">
        <f>IF(ISBLANK(DataBase_PBs!BJ66),#N/A,DataBase_PBs!BJ66)</f>
        <v>#N/A</v>
      </c>
      <c r="F693" s="39" t="e">
        <f t="shared" si="22"/>
        <v>#N/A</v>
      </c>
      <c r="G693" s="177" t="e">
        <f t="shared" si="23"/>
        <v>#N/A</v>
      </c>
      <c r="H693" s="78" t="e">
        <f>IF(ISBLANK(DataBase_PBs!L66),#N/A,DataBase_PBs!L66)</f>
        <v>#N/A</v>
      </c>
    </row>
    <row r="694" spans="1:8" x14ac:dyDescent="0.35">
      <c r="A694" s="257"/>
      <c r="B694" s="265"/>
      <c r="C694" s="74" t="e">
        <f>IF(ISBLANK(DataBase_PBs!C67),#N/A,DataBase_PBs!C67)</f>
        <v>#N/A</v>
      </c>
      <c r="D694" s="107"/>
      <c r="E694" s="39" t="e">
        <f>IF(ISBLANK(DataBase_PBs!BJ67),#N/A,DataBase_PBs!BJ67)</f>
        <v>#N/A</v>
      </c>
      <c r="F694" s="39" t="e">
        <f t="shared" si="22"/>
        <v>#N/A</v>
      </c>
      <c r="G694" s="177" t="e">
        <f t="shared" si="23"/>
        <v>#N/A</v>
      </c>
      <c r="H694" s="78" t="e">
        <f>IF(ISBLANK(DataBase_PBs!L67),#N/A,DataBase_PBs!L67)</f>
        <v>#N/A</v>
      </c>
    </row>
    <row r="695" spans="1:8" x14ac:dyDescent="0.35">
      <c r="A695" s="257"/>
      <c r="B695" s="265"/>
      <c r="C695" s="74" t="e">
        <f>IF(ISBLANK(DataBase_PBs!C68),#N/A,DataBase_PBs!C68)</f>
        <v>#N/A</v>
      </c>
      <c r="D695" s="107"/>
      <c r="E695" s="39" t="e">
        <f>IF(ISBLANK(DataBase_PBs!BJ68),#N/A,DataBase_PBs!BJ68)</f>
        <v>#N/A</v>
      </c>
      <c r="F695" s="39" t="e">
        <f t="shared" ref="F695:F708" si="24">E695-E694</f>
        <v>#N/A</v>
      </c>
      <c r="G695" s="177" t="e">
        <f t="shared" si="23"/>
        <v>#N/A</v>
      </c>
      <c r="H695" s="78" t="e">
        <f>IF(ISBLANK(DataBase_PBs!L68),#N/A,DataBase_PBs!L68)</f>
        <v>#N/A</v>
      </c>
    </row>
    <row r="696" spans="1:8" x14ac:dyDescent="0.35">
      <c r="A696" s="257"/>
      <c r="B696" s="265"/>
      <c r="C696" s="74" t="e">
        <f>IF(ISBLANK(DataBase_PBs!C69),#N/A,DataBase_PBs!C69)</f>
        <v>#N/A</v>
      </c>
      <c r="D696" s="107"/>
      <c r="E696" s="39" t="e">
        <f>IF(ISBLANK(DataBase_PBs!BJ69),#N/A,DataBase_PBs!BJ69)</f>
        <v>#N/A</v>
      </c>
      <c r="F696" s="39" t="e">
        <f t="shared" si="24"/>
        <v>#N/A</v>
      </c>
      <c r="G696" s="177" t="e">
        <f t="shared" si="23"/>
        <v>#N/A</v>
      </c>
      <c r="H696" s="78" t="e">
        <f>IF(ISBLANK(DataBase_PBs!L69),#N/A,DataBase_PBs!L69)</f>
        <v>#N/A</v>
      </c>
    </row>
    <row r="697" spans="1:8" x14ac:dyDescent="0.35">
      <c r="A697" s="257"/>
      <c r="B697" s="265"/>
      <c r="C697" s="74" t="e">
        <f>IF(ISBLANK(DataBase_PBs!C70),#N/A,DataBase_PBs!C70)</f>
        <v>#N/A</v>
      </c>
      <c r="D697" s="107"/>
      <c r="E697" s="39" t="e">
        <f>IF(ISBLANK(DataBase_PBs!BJ70),#N/A,DataBase_PBs!BJ70)</f>
        <v>#N/A</v>
      </c>
      <c r="F697" s="39" t="e">
        <f t="shared" si="24"/>
        <v>#N/A</v>
      </c>
      <c r="G697" s="177" t="e">
        <f t="shared" si="23"/>
        <v>#N/A</v>
      </c>
      <c r="H697" s="78" t="e">
        <f>IF(ISBLANK(DataBase_PBs!L70),#N/A,DataBase_PBs!L70)</f>
        <v>#N/A</v>
      </c>
    </row>
    <row r="698" spans="1:8" x14ac:dyDescent="0.35">
      <c r="A698" s="257"/>
      <c r="B698" s="265"/>
      <c r="C698" s="74" t="e">
        <f>IF(ISBLANK(DataBase_PBs!C71),#N/A,DataBase_PBs!C71)</f>
        <v>#N/A</v>
      </c>
      <c r="D698" s="107"/>
      <c r="E698" s="39" t="e">
        <f>IF(ISBLANK(DataBase_PBs!BJ71),#N/A,DataBase_PBs!BJ71)</f>
        <v>#N/A</v>
      </c>
      <c r="F698" s="39" t="e">
        <f t="shared" si="24"/>
        <v>#N/A</v>
      </c>
      <c r="G698" s="177" t="e">
        <f t="shared" si="23"/>
        <v>#N/A</v>
      </c>
      <c r="H698" s="78" t="e">
        <f>IF(ISBLANK(DataBase_PBs!L71),#N/A,DataBase_PBs!L71)</f>
        <v>#N/A</v>
      </c>
    </row>
    <row r="699" spans="1:8" x14ac:dyDescent="0.35">
      <c r="A699" s="257"/>
      <c r="B699" s="265"/>
      <c r="C699" s="74" t="e">
        <f>IF(ISBLANK(DataBase_PBs!C72),#N/A,DataBase_PBs!C72)</f>
        <v>#N/A</v>
      </c>
      <c r="D699" s="107"/>
      <c r="E699" s="39" t="e">
        <f>IF(ISBLANK(DataBase_PBs!BJ72),#N/A,DataBase_PBs!BJ72)</f>
        <v>#N/A</v>
      </c>
      <c r="F699" s="39" t="e">
        <f t="shared" si="24"/>
        <v>#N/A</v>
      </c>
      <c r="G699" s="177" t="e">
        <f t="shared" si="23"/>
        <v>#N/A</v>
      </c>
      <c r="H699" s="78" t="e">
        <f>IF(ISBLANK(DataBase_PBs!L72),#N/A,DataBase_PBs!L72)</f>
        <v>#N/A</v>
      </c>
    </row>
    <row r="700" spans="1:8" x14ac:dyDescent="0.35">
      <c r="A700" s="257"/>
      <c r="B700" s="265"/>
      <c r="C700" s="74" t="e">
        <f>IF(ISBLANK(DataBase_PBs!C73),#N/A,DataBase_PBs!C73)</f>
        <v>#N/A</v>
      </c>
      <c r="D700" s="107"/>
      <c r="E700" s="39" t="e">
        <f>IF(ISBLANK(DataBase_PBs!BJ73),#N/A,DataBase_PBs!BJ73)</f>
        <v>#N/A</v>
      </c>
      <c r="F700" s="39" t="e">
        <f t="shared" si="24"/>
        <v>#N/A</v>
      </c>
      <c r="G700" s="177" t="e">
        <f t="shared" si="23"/>
        <v>#N/A</v>
      </c>
      <c r="H700" s="78" t="e">
        <f>IF(ISBLANK(DataBase_PBs!L73),#N/A,DataBase_PBs!L73)</f>
        <v>#N/A</v>
      </c>
    </row>
    <row r="701" spans="1:8" x14ac:dyDescent="0.35">
      <c r="A701" s="257"/>
      <c r="B701" s="265"/>
      <c r="C701" s="74" t="e">
        <f>IF(ISBLANK(DataBase_PBs!C74),#N/A,DataBase_PBs!C74)</f>
        <v>#N/A</v>
      </c>
      <c r="D701" s="107"/>
      <c r="E701" s="39" t="e">
        <f>IF(ISBLANK(DataBase_PBs!BJ74),#N/A,DataBase_PBs!BJ74)</f>
        <v>#N/A</v>
      </c>
      <c r="F701" s="39" t="e">
        <f t="shared" si="24"/>
        <v>#N/A</v>
      </c>
      <c r="G701" s="177" t="e">
        <f t="shared" si="23"/>
        <v>#N/A</v>
      </c>
      <c r="H701" s="78" t="e">
        <f>IF(ISBLANK(DataBase_PBs!L74),#N/A,DataBase_PBs!L74)</f>
        <v>#N/A</v>
      </c>
    </row>
    <row r="702" spans="1:8" x14ac:dyDescent="0.35">
      <c r="A702" s="257"/>
      <c r="B702" s="265"/>
      <c r="C702" s="74" t="e">
        <f>IF(ISBLANK(DataBase_PBs!C75),#N/A,DataBase_PBs!C75)</f>
        <v>#N/A</v>
      </c>
      <c r="D702" s="107"/>
      <c r="E702" s="39" t="e">
        <f>IF(ISBLANK(DataBase_PBs!BJ75),#N/A,DataBase_PBs!BJ75)</f>
        <v>#N/A</v>
      </c>
      <c r="F702" s="39" t="e">
        <f t="shared" si="24"/>
        <v>#N/A</v>
      </c>
      <c r="G702" s="177" t="e">
        <f t="shared" si="23"/>
        <v>#N/A</v>
      </c>
      <c r="H702" s="78" t="e">
        <f>IF(ISBLANK(DataBase_PBs!L75),#N/A,DataBase_PBs!L75)</f>
        <v>#N/A</v>
      </c>
    </row>
    <row r="703" spans="1:8" x14ac:dyDescent="0.35">
      <c r="A703" s="257"/>
      <c r="B703" s="265"/>
      <c r="C703" s="74" t="e">
        <f>IF(ISBLANK(DataBase_PBs!C76),#N/A,DataBase_PBs!C76)</f>
        <v>#N/A</v>
      </c>
      <c r="D703" s="107"/>
      <c r="E703" s="39" t="e">
        <f>IF(ISBLANK(DataBase_PBs!BJ76),#N/A,DataBase_PBs!BJ76)</f>
        <v>#N/A</v>
      </c>
      <c r="F703" s="39" t="e">
        <f t="shared" si="24"/>
        <v>#N/A</v>
      </c>
      <c r="G703" s="177" t="e">
        <f t="shared" si="23"/>
        <v>#N/A</v>
      </c>
      <c r="H703" s="78" t="e">
        <f>IF(ISBLANK(DataBase_PBs!L76),#N/A,DataBase_PBs!L76)</f>
        <v>#N/A</v>
      </c>
    </row>
    <row r="704" spans="1:8" x14ac:dyDescent="0.35">
      <c r="A704" s="257"/>
      <c r="B704" s="265"/>
      <c r="C704" s="74" t="e">
        <f>IF(ISBLANK(DataBase_PBs!C77),#N/A,DataBase_PBs!C77)</f>
        <v>#N/A</v>
      </c>
      <c r="D704" s="107"/>
      <c r="E704" s="39" t="e">
        <f>IF(ISBLANK(DataBase_PBs!BJ77),#N/A,DataBase_PBs!BJ77)</f>
        <v>#N/A</v>
      </c>
      <c r="F704" s="39" t="e">
        <f t="shared" si="24"/>
        <v>#N/A</v>
      </c>
      <c r="G704" s="177" t="e">
        <f t="shared" si="23"/>
        <v>#N/A</v>
      </c>
      <c r="H704" s="78" t="e">
        <f>IF(ISBLANK(DataBase_PBs!L77),#N/A,DataBase_PBs!L77)</f>
        <v>#N/A</v>
      </c>
    </row>
    <row r="705" spans="1:8" x14ac:dyDescent="0.35">
      <c r="A705" s="257"/>
      <c r="B705" s="265"/>
      <c r="C705" s="74" t="e">
        <f>IF(ISBLANK(DataBase_PBs!C78),#N/A,DataBase_PBs!C78)</f>
        <v>#N/A</v>
      </c>
      <c r="D705" s="107"/>
      <c r="E705" s="39" t="e">
        <f>IF(ISBLANK(DataBase_PBs!BJ78),#N/A,DataBase_PBs!BJ78)</f>
        <v>#N/A</v>
      </c>
      <c r="F705" s="39" t="e">
        <f t="shared" si="24"/>
        <v>#N/A</v>
      </c>
      <c r="G705" s="177" t="e">
        <f t="shared" si="23"/>
        <v>#N/A</v>
      </c>
      <c r="H705" s="78" t="e">
        <f>IF(ISBLANK(DataBase_PBs!L78),#N/A,DataBase_PBs!L78)</f>
        <v>#N/A</v>
      </c>
    </row>
    <row r="706" spans="1:8" x14ac:dyDescent="0.35">
      <c r="A706" s="257"/>
      <c r="B706" s="265"/>
      <c r="C706" s="74" t="e">
        <f>IF(ISBLANK(DataBase_PBs!C79),#N/A,DataBase_PBs!C79)</f>
        <v>#N/A</v>
      </c>
      <c r="D706" s="107"/>
      <c r="E706" s="39" t="e">
        <f>IF(ISBLANK(DataBase_PBs!BJ79),#N/A,DataBase_PBs!BJ79)</f>
        <v>#N/A</v>
      </c>
      <c r="F706" s="39" t="e">
        <f t="shared" si="24"/>
        <v>#N/A</v>
      </c>
      <c r="G706" s="177" t="e">
        <f t="shared" si="23"/>
        <v>#N/A</v>
      </c>
      <c r="H706" s="78" t="e">
        <f>IF(ISBLANK(DataBase_PBs!L79),#N/A,DataBase_PBs!L79)</f>
        <v>#N/A</v>
      </c>
    </row>
    <row r="707" spans="1:8" x14ac:dyDescent="0.35">
      <c r="A707" s="257"/>
      <c r="B707" s="265"/>
      <c r="C707" s="74" t="e">
        <f>IF(ISBLANK(DataBase_PBs!C80),#N/A,DataBase_PBs!C80)</f>
        <v>#N/A</v>
      </c>
      <c r="D707" s="107"/>
      <c r="E707" s="39" t="e">
        <f>IF(ISBLANK(DataBase_PBs!BJ80),#N/A,DataBase_PBs!BJ80)</f>
        <v>#N/A</v>
      </c>
      <c r="F707" s="39" t="e">
        <f t="shared" si="24"/>
        <v>#N/A</v>
      </c>
      <c r="G707" s="177" t="e">
        <f t="shared" si="23"/>
        <v>#N/A</v>
      </c>
      <c r="H707" s="78" t="e">
        <f>IF(ISBLANK(DataBase_PBs!L80),#N/A,DataBase_PBs!L80)</f>
        <v>#N/A</v>
      </c>
    </row>
    <row r="708" spans="1:8" ht="15" thickBot="1" x14ac:dyDescent="0.4">
      <c r="A708" s="258"/>
      <c r="B708" s="268"/>
      <c r="C708" s="79" t="e">
        <f>IF(ISBLANK(DataBase_PBs!C81),#N/A,DataBase_PBs!C81)</f>
        <v>#N/A</v>
      </c>
      <c r="D708" s="108"/>
      <c r="E708" s="80" t="e">
        <f>IF(ISBLANK(DataBase_PBs!BJ81),#N/A,DataBase_PBs!BJ81)</f>
        <v>#N/A</v>
      </c>
      <c r="F708" s="80" t="e">
        <f t="shared" si="24"/>
        <v>#N/A</v>
      </c>
      <c r="G708" s="185" t="e">
        <f t="shared" si="23"/>
        <v>#N/A</v>
      </c>
      <c r="H708" s="111" t="e">
        <f>IF(ISBLANK(DataBase_PBs!L81),#N/A,DataBase_PBs!L81)</f>
        <v>#N/A</v>
      </c>
    </row>
    <row r="709" spans="1:8" x14ac:dyDescent="0.35">
      <c r="A709" s="259" t="s">
        <v>365</v>
      </c>
      <c r="B709" s="264" t="s">
        <v>173</v>
      </c>
      <c r="C709" s="179">
        <v>43602.40625</v>
      </c>
      <c r="D709" s="180"/>
      <c r="E709" s="181">
        <v>0.57999999999999996</v>
      </c>
      <c r="F709" s="181">
        <v>0.57999999999999996</v>
      </c>
      <c r="G709" s="182">
        <v>0</v>
      </c>
      <c r="H709" s="183">
        <v>2.7</v>
      </c>
    </row>
    <row r="710" spans="1:8" x14ac:dyDescent="0.35">
      <c r="A710" s="257"/>
      <c r="B710" s="265"/>
      <c r="C710" s="74">
        <v>43609.357638888891</v>
      </c>
      <c r="D710" s="107"/>
      <c r="E710" s="39">
        <v>1.98</v>
      </c>
      <c r="F710" s="39">
        <v>1.4</v>
      </c>
      <c r="G710" s="177">
        <f t="shared" si="23"/>
        <v>8.39160839160644E-3</v>
      </c>
      <c r="H710" s="78">
        <v>4</v>
      </c>
    </row>
    <row r="711" spans="1:8" x14ac:dyDescent="0.35">
      <c r="A711" s="257"/>
      <c r="B711" s="265"/>
      <c r="C711" s="74">
        <v>43616.555555555555</v>
      </c>
      <c r="D711" s="107"/>
      <c r="E711" s="39">
        <v>2</v>
      </c>
      <c r="F711" s="39">
        <v>2.0000000000000018E-2</v>
      </c>
      <c r="G711" s="177">
        <f t="shared" si="23"/>
        <v>1.157742402315876E-4</v>
      </c>
      <c r="H711" s="78">
        <v>0</v>
      </c>
    </row>
    <row r="712" spans="1:8" x14ac:dyDescent="0.35">
      <c r="A712" s="257"/>
      <c r="B712" s="265"/>
      <c r="C712" s="74">
        <v>43623.555555555555</v>
      </c>
      <c r="D712" s="107"/>
      <c r="E712" s="39">
        <v>4</v>
      </c>
      <c r="F712" s="39">
        <v>2</v>
      </c>
      <c r="G712" s="177">
        <f t="shared" si="23"/>
        <v>1.1904761904761904E-2</v>
      </c>
      <c r="H712" s="78">
        <v>0</v>
      </c>
    </row>
    <row r="713" spans="1:8" x14ac:dyDescent="0.35">
      <c r="A713" s="257"/>
      <c r="B713" s="265"/>
      <c r="C713" s="74">
        <v>43630.555555555555</v>
      </c>
      <c r="D713" s="107"/>
      <c r="E713" s="39">
        <v>5</v>
      </c>
      <c r="F713" s="39">
        <v>1</v>
      </c>
      <c r="G713" s="177">
        <f t="shared" si="23"/>
        <v>5.9523809523809521E-3</v>
      </c>
      <c r="H713" s="78">
        <v>0</v>
      </c>
    </row>
    <row r="714" spans="1:8" x14ac:dyDescent="0.35">
      <c r="A714" s="257"/>
      <c r="B714" s="265"/>
      <c r="C714" s="74">
        <v>43637.638888888891</v>
      </c>
      <c r="D714" s="107"/>
      <c r="E714" s="39">
        <v>5</v>
      </c>
      <c r="F714" s="39">
        <v>0</v>
      </c>
      <c r="G714" s="177">
        <f t="shared" si="23"/>
        <v>0</v>
      </c>
      <c r="H714" s="78">
        <v>0</v>
      </c>
    </row>
    <row r="715" spans="1:8" x14ac:dyDescent="0.35">
      <c r="A715" s="257"/>
      <c r="B715" s="265"/>
      <c r="C715" s="74">
        <v>43644.638888888891</v>
      </c>
      <c r="D715" s="107"/>
      <c r="E715" s="39">
        <v>12</v>
      </c>
      <c r="F715" s="39">
        <v>7</v>
      </c>
      <c r="G715" s="177">
        <f t="shared" si="23"/>
        <v>4.1666666666666664E-2</v>
      </c>
      <c r="H715" s="78">
        <v>0</v>
      </c>
    </row>
    <row r="716" spans="1:8" x14ac:dyDescent="0.35">
      <c r="A716" s="257"/>
      <c r="B716" s="265"/>
      <c r="C716" s="74">
        <v>43651.638888888891</v>
      </c>
      <c r="D716" s="107"/>
      <c r="E716" s="39">
        <v>16</v>
      </c>
      <c r="F716" s="39">
        <v>4</v>
      </c>
      <c r="G716" s="177">
        <f t="shared" si="23"/>
        <v>2.3809523809523808E-2</v>
      </c>
      <c r="H716" s="78">
        <v>0</v>
      </c>
    </row>
    <row r="717" spans="1:8" x14ac:dyDescent="0.35">
      <c r="A717" s="257"/>
      <c r="B717" s="265"/>
      <c r="C717" s="74">
        <v>43658.505555555559</v>
      </c>
      <c r="D717" s="107"/>
      <c r="E717" s="39">
        <v>18</v>
      </c>
      <c r="F717" s="39">
        <v>2</v>
      </c>
      <c r="G717" s="177">
        <f t="shared" si="23"/>
        <v>1.2135922330093658E-2</v>
      </c>
      <c r="H717" s="78">
        <v>0</v>
      </c>
    </row>
    <row r="718" spans="1:8" x14ac:dyDescent="0.35">
      <c r="A718" s="257"/>
      <c r="B718" s="265"/>
      <c r="C718" s="74">
        <v>43665.520833333336</v>
      </c>
      <c r="D718" s="107"/>
      <c r="E718" s="39">
        <v>18</v>
      </c>
      <c r="F718" s="39">
        <v>0</v>
      </c>
      <c r="G718" s="177">
        <f t="shared" si="23"/>
        <v>0</v>
      </c>
      <c r="H718" s="78">
        <v>0</v>
      </c>
    </row>
    <row r="719" spans="1:8" x14ac:dyDescent="0.35">
      <c r="A719" s="257"/>
      <c r="B719" s="265"/>
      <c r="C719" s="74">
        <v>43672.521527777775</v>
      </c>
      <c r="D719" s="107"/>
      <c r="E719" s="39">
        <v>30</v>
      </c>
      <c r="F719" s="39">
        <v>12</v>
      </c>
      <c r="G719" s="177">
        <f t="shared" si="23"/>
        <v>7.1421485963745215E-2</v>
      </c>
      <c r="H719" s="78">
        <v>0</v>
      </c>
    </row>
    <row r="720" spans="1:8" x14ac:dyDescent="0.35">
      <c r="A720" s="257"/>
      <c r="B720" s="265"/>
      <c r="C720" s="74">
        <v>43679.519444444442</v>
      </c>
      <c r="D720" s="107"/>
      <c r="E720" s="39">
        <v>58</v>
      </c>
      <c r="F720" s="39">
        <v>28</v>
      </c>
      <c r="G720" s="177">
        <f t="shared" si="23"/>
        <v>0.16671628460850288</v>
      </c>
      <c r="H720" s="78">
        <v>0</v>
      </c>
    </row>
    <row r="721" spans="1:8" x14ac:dyDescent="0.35">
      <c r="A721" s="257"/>
      <c r="B721" s="265"/>
      <c r="C721" s="74">
        <v>43686.430555555555</v>
      </c>
      <c r="D721" s="107"/>
      <c r="E721" s="39">
        <v>58.57</v>
      </c>
      <c r="F721" s="39">
        <v>0.57000000000000028</v>
      </c>
      <c r="G721" s="177">
        <f t="shared" si="23"/>
        <v>3.436495176848233E-3</v>
      </c>
      <c r="H721" s="78">
        <v>0</v>
      </c>
    </row>
    <row r="722" spans="1:8" x14ac:dyDescent="0.35">
      <c r="A722" s="257"/>
      <c r="B722" s="265"/>
      <c r="C722" s="74">
        <v>43693.375</v>
      </c>
      <c r="D722" s="107"/>
      <c r="E722" s="39">
        <v>58.58</v>
      </c>
      <c r="F722" s="39">
        <v>9.9999999999980105E-3</v>
      </c>
      <c r="G722" s="177">
        <f t="shared" si="23"/>
        <v>5.9999999999981075E-5</v>
      </c>
      <c r="H722" s="78">
        <v>0</v>
      </c>
    </row>
    <row r="723" spans="1:8" x14ac:dyDescent="0.35">
      <c r="A723" s="257"/>
      <c r="B723" s="265"/>
      <c r="C723" s="74">
        <v>43700.40625</v>
      </c>
      <c r="D723" s="107"/>
      <c r="E723" s="39">
        <v>167.76</v>
      </c>
      <c r="F723" s="39">
        <v>109.17999999999999</v>
      </c>
      <c r="G723" s="177">
        <f t="shared" si="23"/>
        <v>0.64699259259259256</v>
      </c>
      <c r="H723" s="78">
        <v>0</v>
      </c>
    </row>
    <row r="724" spans="1:8" x14ac:dyDescent="0.35">
      <c r="A724" s="257"/>
      <c r="B724" s="265"/>
      <c r="C724" s="74">
        <v>43707.333333333336</v>
      </c>
      <c r="D724" s="107"/>
      <c r="E724" s="39">
        <v>169.36</v>
      </c>
      <c r="F724" s="39">
        <v>1.6000000000000227</v>
      </c>
      <c r="G724" s="177">
        <f t="shared" si="23"/>
        <v>9.6240601503727076E-3</v>
      </c>
      <c r="H724" s="78">
        <v>0</v>
      </c>
    </row>
    <row r="725" spans="1:8" x14ac:dyDescent="0.35">
      <c r="A725" s="257"/>
      <c r="B725" s="265"/>
      <c r="C725" s="74">
        <v>43714.416666666664</v>
      </c>
      <c r="D725" s="107"/>
      <c r="E725" s="39">
        <v>183.65</v>
      </c>
      <c r="F725" s="39">
        <v>14.289999999999992</v>
      </c>
      <c r="G725" s="177">
        <f t="shared" si="23"/>
        <v>8.4058823529469279E-2</v>
      </c>
      <c r="H725" s="78">
        <v>0</v>
      </c>
    </row>
    <row r="726" spans="1:8" x14ac:dyDescent="0.35">
      <c r="A726" s="257"/>
      <c r="B726" s="265"/>
      <c r="C726" s="74">
        <v>43721.333333333336</v>
      </c>
      <c r="D726" s="107"/>
      <c r="E726" s="39">
        <v>226.25</v>
      </c>
      <c r="F726" s="39">
        <v>42.599999999999994</v>
      </c>
      <c r="G726" s="177">
        <f t="shared" si="23"/>
        <v>0.2566265060239164</v>
      </c>
      <c r="H726" s="78">
        <v>0</v>
      </c>
    </row>
    <row r="727" spans="1:8" x14ac:dyDescent="0.35">
      <c r="A727" s="257"/>
      <c r="B727" s="265"/>
      <c r="C727" s="74">
        <v>43727.541666666664</v>
      </c>
      <c r="D727" s="107"/>
      <c r="E727" s="39">
        <v>343.98</v>
      </c>
      <c r="F727" s="39">
        <v>117.73000000000002</v>
      </c>
      <c r="G727" s="177">
        <f t="shared" si="23"/>
        <v>0.79013422818853696</v>
      </c>
      <c r="H727" s="78">
        <v>0</v>
      </c>
    </row>
    <row r="728" spans="1:8" x14ac:dyDescent="0.35">
      <c r="A728" s="257"/>
      <c r="B728" s="265"/>
      <c r="C728" s="74">
        <v>43735</v>
      </c>
      <c r="D728" s="107"/>
      <c r="E728" s="39">
        <v>361.91</v>
      </c>
      <c r="F728" s="39">
        <v>17.930000000000007</v>
      </c>
      <c r="G728" s="177">
        <f t="shared" si="23"/>
        <v>0.10016759776533059</v>
      </c>
      <c r="H728" s="78">
        <v>3.8</v>
      </c>
    </row>
    <row r="729" spans="1:8" x14ac:dyDescent="0.35">
      <c r="A729" s="257"/>
      <c r="B729" s="265"/>
      <c r="C729" s="74">
        <v>43741</v>
      </c>
      <c r="D729" s="107"/>
      <c r="E729" s="39">
        <v>368.4</v>
      </c>
      <c r="F729" s="39">
        <v>6.4899999999999523</v>
      </c>
      <c r="G729" s="177">
        <f t="shared" si="23"/>
        <v>4.5069444444444114E-2</v>
      </c>
      <c r="H729" s="78">
        <v>3.7</v>
      </c>
    </row>
    <row r="730" spans="1:8" x14ac:dyDescent="0.35">
      <c r="A730" s="257"/>
      <c r="B730" s="265"/>
      <c r="C730" s="74">
        <v>43748</v>
      </c>
      <c r="D730" s="107"/>
      <c r="E730" s="39">
        <v>522.47</v>
      </c>
      <c r="F730" s="39">
        <v>154.07000000000005</v>
      </c>
      <c r="G730" s="177">
        <f t="shared" si="23"/>
        <v>0.91708333333333358</v>
      </c>
      <c r="H730" s="78">
        <v>3.7</v>
      </c>
    </row>
    <row r="731" spans="1:8" x14ac:dyDescent="0.35">
      <c r="A731" s="257"/>
      <c r="B731" s="265"/>
      <c r="C731" s="74">
        <v>43755.361111111109</v>
      </c>
      <c r="D731" s="107"/>
      <c r="E731" s="39">
        <v>533.13</v>
      </c>
      <c r="F731" s="39">
        <v>10.659999999999968</v>
      </c>
      <c r="G731" s="177">
        <f t="shared" si="23"/>
        <v>6.0339622641522504E-2</v>
      </c>
      <c r="H731" s="78">
        <v>0</v>
      </c>
    </row>
    <row r="732" spans="1:8" x14ac:dyDescent="0.35">
      <c r="A732" s="257"/>
      <c r="B732" s="265"/>
      <c r="C732" s="74">
        <v>43762.434027777781</v>
      </c>
      <c r="D732" s="107"/>
      <c r="E732" s="39">
        <v>533.5</v>
      </c>
      <c r="F732" s="39">
        <v>0.37000000000000455</v>
      </c>
      <c r="G732" s="177">
        <f t="shared" si="23"/>
        <v>2.1796759941075158E-3</v>
      </c>
      <c r="H732" s="78">
        <v>0</v>
      </c>
    </row>
    <row r="733" spans="1:8" x14ac:dyDescent="0.35">
      <c r="A733" s="257"/>
      <c r="B733" s="265"/>
      <c r="C733" s="74">
        <v>43769.386111111111</v>
      </c>
      <c r="D733" s="107"/>
      <c r="E733" s="39">
        <v>543.03</v>
      </c>
      <c r="F733" s="39">
        <v>9.5299999999999727</v>
      </c>
      <c r="G733" s="177">
        <f t="shared" si="23"/>
        <v>5.7117171111804775E-2</v>
      </c>
      <c r="H733" s="78">
        <v>0</v>
      </c>
    </row>
    <row r="734" spans="1:8" x14ac:dyDescent="0.35">
      <c r="A734" s="257"/>
      <c r="B734" s="265"/>
      <c r="C734" s="74">
        <v>43774.652777777781</v>
      </c>
      <c r="D734" s="107"/>
      <c r="E734" s="39">
        <v>554.26</v>
      </c>
      <c r="F734" s="39">
        <v>11.230000000000018</v>
      </c>
      <c r="G734" s="177">
        <f t="shared" si="23"/>
        <v>8.8844936708803626E-2</v>
      </c>
      <c r="H734" s="78">
        <v>0</v>
      </c>
    </row>
    <row r="735" spans="1:8" x14ac:dyDescent="0.35">
      <c r="A735" s="257"/>
      <c r="B735" s="265"/>
      <c r="C735" s="74">
        <v>43782.583333333336</v>
      </c>
      <c r="D735" s="107"/>
      <c r="E735" s="39">
        <v>563</v>
      </c>
      <c r="F735" s="39">
        <v>8.7400000000000091</v>
      </c>
      <c r="G735" s="177">
        <f t="shared" si="23"/>
        <v>4.591943957968949E-2</v>
      </c>
      <c r="H735" s="78">
        <v>0</v>
      </c>
    </row>
    <row r="736" spans="1:8" x14ac:dyDescent="0.35">
      <c r="A736" s="257"/>
      <c r="B736" s="265"/>
      <c r="C736" s="74">
        <v>43791.406944444447</v>
      </c>
      <c r="D736" s="107"/>
      <c r="E736" s="39">
        <v>572.66</v>
      </c>
      <c r="F736" s="39">
        <v>9.6599999999999682</v>
      </c>
      <c r="G736" s="177">
        <f t="shared" si="23"/>
        <v>4.5616244294034998E-2</v>
      </c>
      <c r="H736" s="78">
        <v>0</v>
      </c>
    </row>
    <row r="737" spans="1:8" x14ac:dyDescent="0.35">
      <c r="A737" s="257"/>
      <c r="B737" s="265"/>
      <c r="C737" s="74">
        <v>43811.465277777781</v>
      </c>
      <c r="D737" s="107"/>
      <c r="E737" s="39">
        <v>572.96</v>
      </c>
      <c r="F737" s="39">
        <v>0.30000000000006821</v>
      </c>
      <c r="G737" s="177">
        <f t="shared" si="23"/>
        <v>6.2318238471137041E-4</v>
      </c>
      <c r="H737" s="78">
        <v>0</v>
      </c>
    </row>
    <row r="738" spans="1:8" x14ac:dyDescent="0.35">
      <c r="A738" s="257"/>
      <c r="B738" s="265"/>
      <c r="C738" s="74">
        <v>43818.628472222219</v>
      </c>
      <c r="D738" s="107"/>
      <c r="E738" s="39">
        <v>590.16999999999996</v>
      </c>
      <c r="F738" s="39">
        <v>17.209999999999923</v>
      </c>
      <c r="G738" s="177">
        <f t="shared" si="23"/>
        <v>0.10010664081443797</v>
      </c>
      <c r="H738" s="78">
        <v>0</v>
      </c>
    </row>
    <row r="739" spans="1:8" x14ac:dyDescent="0.35">
      <c r="A739" s="257"/>
      <c r="B739" s="265"/>
      <c r="C739" s="74">
        <v>43826.333333333336</v>
      </c>
      <c r="D739" s="107"/>
      <c r="E739" s="39">
        <v>590.16999999999996</v>
      </c>
      <c r="F739" s="39">
        <v>0</v>
      </c>
      <c r="G739" s="177">
        <f t="shared" si="23"/>
        <v>0</v>
      </c>
      <c r="H739" s="78">
        <v>0</v>
      </c>
    </row>
    <row r="740" spans="1:8" x14ac:dyDescent="0.35">
      <c r="A740" s="257"/>
      <c r="B740" s="265"/>
      <c r="C740" s="74">
        <v>43833.583333333336</v>
      </c>
      <c r="D740" s="107"/>
      <c r="E740" s="39">
        <v>618.1</v>
      </c>
      <c r="F740" s="39">
        <v>27.930000000000064</v>
      </c>
      <c r="G740" s="177">
        <f t="shared" si="23"/>
        <v>0.1605172413793107</v>
      </c>
      <c r="H740" s="78">
        <v>0</v>
      </c>
    </row>
    <row r="741" spans="1:8" x14ac:dyDescent="0.35">
      <c r="A741" s="257"/>
      <c r="B741" s="265"/>
      <c r="C741" s="74">
        <v>43853</v>
      </c>
      <c r="D741" s="107"/>
      <c r="E741" s="39">
        <v>2040.11</v>
      </c>
      <c r="F741" s="39">
        <v>1422.0099999999998</v>
      </c>
      <c r="G741" s="177">
        <f t="shared" si="23"/>
        <v>3.0515236051505954</v>
      </c>
      <c r="H741" s="78">
        <v>4</v>
      </c>
    </row>
    <row r="742" spans="1:8" x14ac:dyDescent="0.35">
      <c r="A742" s="257"/>
      <c r="B742" s="265"/>
      <c r="C742" s="74">
        <f>IF(ISBLANK(DataBase_PBs!C3),#N/A,DataBase_PBs!C3)</f>
        <v>43860.595810185201</v>
      </c>
      <c r="D742" s="107"/>
      <c r="E742" s="39">
        <f>IF(ISBLANK(DataBase_PBs!BK3),#N/A,DataBase_PBs!BK3)</f>
        <v>2223.33</v>
      </c>
      <c r="F742" s="39">
        <f>E742-E741</f>
        <v>183.22000000000003</v>
      </c>
      <c r="G742" s="177">
        <f t="shared" si="23"/>
        <v>1.0050496893063865</v>
      </c>
      <c r="H742" s="78">
        <f>IF(ISBLANK(DataBase_PBs!M3),#N/A,DataBase_PBs!M3)</f>
        <v>3.6</v>
      </c>
    </row>
    <row r="743" spans="1:8" x14ac:dyDescent="0.35">
      <c r="A743" s="257"/>
      <c r="B743" s="265"/>
      <c r="C743" s="74">
        <f>IF(ISBLANK(DataBase_PBs!C4),#N/A,DataBase_PBs!C4)</f>
        <v>43867.627719907403</v>
      </c>
      <c r="D743" s="107"/>
      <c r="E743" s="39">
        <f>IF(ISBLANK(DataBase_PBs!BK4),#N/A,DataBase_PBs!BK4)</f>
        <v>2390.04</v>
      </c>
      <c r="F743" s="39">
        <f t="shared" ref="F743:F806" si="25">E743-E742</f>
        <v>166.71000000000004</v>
      </c>
      <c r="G743" s="177">
        <f t="shared" si="23"/>
        <v>0.98781842691589705</v>
      </c>
      <c r="H743" s="78">
        <f>IF(ISBLANK(DataBase_PBs!M4),#N/A,DataBase_PBs!M4)</f>
        <v>3</v>
      </c>
    </row>
    <row r="744" spans="1:8" x14ac:dyDescent="0.35">
      <c r="A744" s="257"/>
      <c r="B744" s="265"/>
      <c r="C744" s="74">
        <f>IF(ISBLANK(DataBase_PBs!C5),#N/A,DataBase_PBs!C5)</f>
        <v>43875.484027777798</v>
      </c>
      <c r="D744" s="107"/>
      <c r="E744" s="39">
        <f>IF(ISBLANK(DataBase_PBs!BK5),#N/A,DataBase_PBs!BK5)</f>
        <v>2810.41</v>
      </c>
      <c r="F744" s="39">
        <f t="shared" si="25"/>
        <v>420.36999999999989</v>
      </c>
      <c r="G744" s="177">
        <f t="shared" si="23"/>
        <v>2.2294717767704815</v>
      </c>
      <c r="H744" s="78">
        <f>IF(ISBLANK(DataBase_PBs!M5),#N/A,DataBase_PBs!M5)</f>
        <v>3.8</v>
      </c>
    </row>
    <row r="745" spans="1:8" x14ac:dyDescent="0.35">
      <c r="A745" s="257"/>
      <c r="B745" s="265"/>
      <c r="C745" s="74">
        <f>IF(ISBLANK(DataBase_PBs!C6),#N/A,DataBase_PBs!C6)</f>
        <v>43881.625196759298</v>
      </c>
      <c r="D745" s="107"/>
      <c r="E745" s="39">
        <f>IF(ISBLANK(DataBase_PBs!BK6),#N/A,DataBase_PBs!BK6)</f>
        <v>2900.56</v>
      </c>
      <c r="F745" s="39">
        <f t="shared" si="25"/>
        <v>90.150000000000091</v>
      </c>
      <c r="G745" s="177">
        <f t="shared" si="23"/>
        <v>0.61165065011496089</v>
      </c>
      <c r="H745" s="78">
        <f>IF(ISBLANK(DataBase_PBs!M6),#N/A,DataBase_PBs!M6)</f>
        <v>3.6</v>
      </c>
    </row>
    <row r="746" spans="1:8" x14ac:dyDescent="0.35">
      <c r="A746" s="257"/>
      <c r="B746" s="265"/>
      <c r="C746" s="74">
        <f>IF(ISBLANK(DataBase_PBs!C7),#N/A,DataBase_PBs!C7)</f>
        <v>43903.637962963003</v>
      </c>
      <c r="D746" s="107"/>
      <c r="E746" s="39">
        <f>IF(ISBLANK(DataBase_PBs!BK7),#N/A,DataBase_PBs!BK7)</f>
        <v>2900.56</v>
      </c>
      <c r="F746" s="39">
        <f t="shared" si="25"/>
        <v>0</v>
      </c>
      <c r="G746" s="177">
        <f t="shared" si="23"/>
        <v>0</v>
      </c>
      <c r="H746" s="78">
        <f>IF(ISBLANK(DataBase_PBs!M7),#N/A,DataBase_PBs!M7)</f>
        <v>3</v>
      </c>
    </row>
    <row r="747" spans="1:8" x14ac:dyDescent="0.35">
      <c r="A747" s="257"/>
      <c r="B747" s="265"/>
      <c r="C747" s="74">
        <f>IF(ISBLANK(DataBase_PBs!C8),#N/A,DataBase_PBs!C8)</f>
        <v>43929.826921296299</v>
      </c>
      <c r="D747" s="107"/>
      <c r="E747" s="39">
        <f>IF(ISBLANK(DataBase_PBs!BK8),#N/A,DataBase_PBs!BK8)</f>
        <v>3945.47</v>
      </c>
      <c r="F747" s="39">
        <f t="shared" si="25"/>
        <v>1044.9099999999999</v>
      </c>
      <c r="G747" s="177">
        <f t="shared" si="23"/>
        <v>1.6624531649017062</v>
      </c>
      <c r="H747" s="78">
        <f>IF(ISBLANK(DataBase_PBs!M8),#N/A,DataBase_PBs!M8)</f>
        <v>4.8</v>
      </c>
    </row>
    <row r="748" spans="1:8" x14ac:dyDescent="0.35">
      <c r="A748" s="257"/>
      <c r="B748" s="265"/>
      <c r="C748" s="74">
        <f>IF(ISBLANK(DataBase_PBs!C9),#N/A,DataBase_PBs!C9)</f>
        <v>43965.417511574102</v>
      </c>
      <c r="D748" s="107"/>
      <c r="E748" s="39">
        <f>IF(ISBLANK(DataBase_PBs!BK9),#N/A,DataBase_PBs!BK9)</f>
        <v>4129.83</v>
      </c>
      <c r="F748" s="39">
        <f t="shared" si="25"/>
        <v>184.36000000000013</v>
      </c>
      <c r="G748" s="177">
        <f t="shared" si="23"/>
        <v>0.21583420243123969</v>
      </c>
      <c r="H748" s="78">
        <f>IF(ISBLANK(DataBase_PBs!M9),#N/A,DataBase_PBs!M9)</f>
        <v>3.8</v>
      </c>
    </row>
    <row r="749" spans="1:8" x14ac:dyDescent="0.35">
      <c r="A749" s="257"/>
      <c r="B749" s="265"/>
      <c r="C749" s="74">
        <f>IF(ISBLANK(DataBase_PBs!C10),#N/A,DataBase_PBs!C10)</f>
        <v>43972.432581018496</v>
      </c>
      <c r="D749" s="107"/>
      <c r="E749" s="39">
        <f>IF(ISBLANK(DataBase_PBs!BK10),#N/A,DataBase_PBs!BK10)</f>
        <v>4129.91</v>
      </c>
      <c r="F749" s="39">
        <f t="shared" si="25"/>
        <v>7.999999999992724E-2</v>
      </c>
      <c r="G749" s="177">
        <f t="shared" si="23"/>
        <v>4.7516754605954759E-4</v>
      </c>
      <c r="H749" s="78">
        <f>IF(ISBLANK(DataBase_PBs!M10),#N/A,DataBase_PBs!M10)</f>
        <v>4.2</v>
      </c>
    </row>
    <row r="750" spans="1:8" x14ac:dyDescent="0.35">
      <c r="A750" s="257"/>
      <c r="B750" s="265"/>
      <c r="C750" s="74">
        <f>IF(ISBLANK(DataBase_PBs!C11),#N/A,DataBase_PBs!C11)</f>
        <v>44001.467812499999</v>
      </c>
      <c r="D750" s="107"/>
      <c r="E750" s="39">
        <f>IF(ISBLANK(DataBase_PBs!BK11),#N/A,DataBase_PBs!BK11)</f>
        <v>4135.26</v>
      </c>
      <c r="F750" s="39">
        <f t="shared" si="25"/>
        <v>5.3500000000003638</v>
      </c>
      <c r="G750" s="177">
        <f t="shared" si="23"/>
        <v>7.6774544335454654E-3</v>
      </c>
      <c r="H750" s="78">
        <f>IF(ISBLANK(DataBase_PBs!M11),#N/A,DataBase_PBs!M11)</f>
        <v>4</v>
      </c>
    </row>
    <row r="751" spans="1:8" x14ac:dyDescent="0.35">
      <c r="A751" s="257"/>
      <c r="B751" s="265"/>
      <c r="C751" s="74">
        <f>IF(ISBLANK(DataBase_PBs!C12),#N/A,DataBase_PBs!C12)</f>
        <v>44008.489027777803</v>
      </c>
      <c r="D751" s="107"/>
      <c r="E751" s="39">
        <f>IF(ISBLANK(DataBase_PBs!BK12),#N/A,DataBase_PBs!BK12)</f>
        <v>4135.26</v>
      </c>
      <c r="F751" s="39">
        <f t="shared" si="25"/>
        <v>0</v>
      </c>
      <c r="G751" s="177">
        <f t="shared" si="23"/>
        <v>0</v>
      </c>
      <c r="H751" s="78">
        <f>IF(ISBLANK(DataBase_PBs!M12),#N/A,DataBase_PBs!M12)</f>
        <v>6</v>
      </c>
    </row>
    <row r="752" spans="1:8" x14ac:dyDescent="0.35">
      <c r="A752" s="257"/>
      <c r="B752" s="265"/>
      <c r="C752" s="74">
        <f>IF(ISBLANK(DataBase_PBs!C13),#N/A,DataBase_PBs!C13)</f>
        <v>44022.402557870402</v>
      </c>
      <c r="D752" s="107"/>
      <c r="E752" s="39">
        <f>IF(ISBLANK(DataBase_PBs!BK13),#N/A,DataBase_PBs!BK13)</f>
        <v>4135.26</v>
      </c>
      <c r="F752" s="39">
        <f t="shared" si="25"/>
        <v>0</v>
      </c>
      <c r="G752" s="177">
        <f t="shared" ref="G752:G815" si="26">F752/((C752-C751)*24)</f>
        <v>0</v>
      </c>
      <c r="H752" s="78">
        <f>IF(ISBLANK(DataBase_PBs!M13),#N/A,DataBase_PBs!M13)</f>
        <v>6</v>
      </c>
    </row>
    <row r="753" spans="1:8" x14ac:dyDescent="0.35">
      <c r="A753" s="257"/>
      <c r="B753" s="265"/>
      <c r="C753" s="74">
        <f>IF(ISBLANK(DataBase_PBs!C14),#N/A,DataBase_PBs!C14)</f>
        <v>44029.3745486111</v>
      </c>
      <c r="D753" s="107"/>
      <c r="E753" s="39">
        <f>IF(ISBLANK(DataBase_PBs!BK14),#N/A,DataBase_PBs!BK14)</f>
        <v>4135.26</v>
      </c>
      <c r="F753" s="39">
        <f t="shared" si="25"/>
        <v>0</v>
      </c>
      <c r="G753" s="177">
        <f t="shared" si="26"/>
        <v>0</v>
      </c>
      <c r="H753" s="78">
        <f>IF(ISBLANK(DataBase_PBs!M14),#N/A,DataBase_PBs!M14)</f>
        <v>6.2</v>
      </c>
    </row>
    <row r="754" spans="1:8" x14ac:dyDescent="0.35">
      <c r="A754" s="257"/>
      <c r="B754" s="265"/>
      <c r="C754" s="74">
        <f>IF(ISBLANK(DataBase_PBs!C15),#N/A,DataBase_PBs!C15)</f>
        <v>44040.462905092601</v>
      </c>
      <c r="D754" s="107"/>
      <c r="E754" s="39">
        <f>IF(ISBLANK(DataBase_PBs!BK15),#N/A,DataBase_PBs!BK15)</f>
        <v>4135.26</v>
      </c>
      <c r="F754" s="39">
        <f t="shared" si="25"/>
        <v>0</v>
      </c>
      <c r="G754" s="177">
        <f t="shared" si="26"/>
        <v>0</v>
      </c>
      <c r="H754" s="78">
        <f>IF(ISBLANK(DataBase_PBs!M15),#N/A,DataBase_PBs!M15)</f>
        <v>6</v>
      </c>
    </row>
    <row r="755" spans="1:8" x14ac:dyDescent="0.35">
      <c r="A755" s="257"/>
      <c r="B755" s="265"/>
      <c r="C755" s="74">
        <f>IF(ISBLANK(DataBase_PBs!C16),#N/A,DataBase_PBs!C16)</f>
        <v>44047.398090277798</v>
      </c>
      <c r="D755" s="107"/>
      <c r="E755" s="39">
        <f>IF(ISBLANK(DataBase_PBs!BK16),#N/A,DataBase_PBs!BK16)</f>
        <v>4135.26</v>
      </c>
      <c r="F755" s="39">
        <f t="shared" si="25"/>
        <v>0</v>
      </c>
      <c r="G755" s="177">
        <f t="shared" si="26"/>
        <v>0</v>
      </c>
      <c r="H755" s="78">
        <f>IF(ISBLANK(DataBase_PBs!M16),#N/A,DataBase_PBs!M16)</f>
        <v>5.4</v>
      </c>
    </row>
    <row r="756" spans="1:8" x14ac:dyDescent="0.35">
      <c r="A756" s="257"/>
      <c r="B756" s="265"/>
      <c r="C756" s="74">
        <f>IF(ISBLANK(DataBase_PBs!C17),#N/A,DataBase_PBs!C17)</f>
        <v>44050.4674421296</v>
      </c>
      <c r="D756" s="107"/>
      <c r="E756" s="39">
        <f>IF(ISBLANK(DataBase_PBs!BK17),#N/A,DataBase_PBs!BK17)</f>
        <v>4135.3500000000004</v>
      </c>
      <c r="F756" s="39">
        <f t="shared" si="25"/>
        <v>9.0000000000145519E-2</v>
      </c>
      <c r="G756" s="177">
        <f t="shared" si="26"/>
        <v>1.2217563124294682E-3</v>
      </c>
      <c r="H756" s="78">
        <f>IF(ISBLANK(DataBase_PBs!M17),#N/A,DataBase_PBs!M17)</f>
        <v>4</v>
      </c>
    </row>
    <row r="757" spans="1:8" x14ac:dyDescent="0.35">
      <c r="A757" s="257"/>
      <c r="B757" s="265"/>
      <c r="C757" s="74">
        <f>IF(ISBLANK(DataBase_PBs!C18),#N/A,DataBase_PBs!C18)</f>
        <v>44056.465069444399</v>
      </c>
      <c r="D757" s="107"/>
      <c r="E757" s="39">
        <f>IF(ISBLANK(DataBase_PBs!BK18),#N/A,DataBase_PBs!BK18)</f>
        <v>4135.53</v>
      </c>
      <c r="F757" s="39">
        <f t="shared" si="25"/>
        <v>0.17999999999938154</v>
      </c>
      <c r="G757" s="177">
        <f t="shared" si="26"/>
        <v>1.2504945049634333E-3</v>
      </c>
      <c r="H757" s="78">
        <f>IF(ISBLANK(DataBase_PBs!M18),#N/A,DataBase_PBs!M18)</f>
        <v>3</v>
      </c>
    </row>
    <row r="758" spans="1:8" x14ac:dyDescent="0.35">
      <c r="A758" s="257"/>
      <c r="B758" s="265"/>
      <c r="C758" s="74">
        <f>IF(ISBLANK(DataBase_PBs!C19),#N/A,DataBase_PBs!C19)</f>
        <v>44063.603761574101</v>
      </c>
      <c r="D758" s="107"/>
      <c r="E758" s="39">
        <f>IF(ISBLANK(DataBase_PBs!BK19),#N/A,DataBase_PBs!BK19)</f>
        <v>4135.57</v>
      </c>
      <c r="F758" s="39">
        <f t="shared" si="25"/>
        <v>3.999999999996362E-2</v>
      </c>
      <c r="G758" s="177">
        <f t="shared" si="26"/>
        <v>2.3346946981096418E-4</v>
      </c>
      <c r="H758" s="78">
        <f>IF(ISBLANK(DataBase_PBs!M19),#N/A,DataBase_PBs!M19)</f>
        <v>3.4</v>
      </c>
    </row>
    <row r="759" spans="1:8" x14ac:dyDescent="0.35">
      <c r="A759" s="257"/>
      <c r="B759" s="265"/>
      <c r="C759" s="74">
        <f>IF(ISBLANK(DataBase_PBs!C20),#N/A,DataBase_PBs!C20)</f>
        <v>44071.447164351797</v>
      </c>
      <c r="D759" s="107"/>
      <c r="E759" s="39">
        <f>IF(ISBLANK(DataBase_PBs!BK20),#N/A,DataBase_PBs!BK20)</f>
        <v>4138.3</v>
      </c>
      <c r="F759" s="39">
        <f t="shared" si="25"/>
        <v>2.7300000000004729</v>
      </c>
      <c r="G759" s="177">
        <f t="shared" si="26"/>
        <v>1.4502634025563191E-2</v>
      </c>
      <c r="H759" s="78">
        <f>IF(ISBLANK(DataBase_PBs!M20),#N/A,DataBase_PBs!M20)</f>
        <v>4</v>
      </c>
    </row>
    <row r="760" spans="1:8" x14ac:dyDescent="0.35">
      <c r="A760" s="257"/>
      <c r="B760" s="265"/>
      <c r="C760" s="74">
        <f>IF(ISBLANK(DataBase_PBs!C21),#N/A,DataBase_PBs!C21)</f>
        <v>44078.492557870399</v>
      </c>
      <c r="D760" s="107"/>
      <c r="E760" s="39">
        <f>IF(ISBLANK(DataBase_PBs!BK21),#N/A,DataBase_PBs!BK21)</f>
        <v>4138.51</v>
      </c>
      <c r="F760" s="39">
        <f t="shared" si="25"/>
        <v>0.21000000000003638</v>
      </c>
      <c r="G760" s="177">
        <f t="shared" si="26"/>
        <v>1.2419462414554234E-3</v>
      </c>
      <c r="H760" s="78">
        <f>IF(ISBLANK(DataBase_PBs!M21),#N/A,DataBase_PBs!M21)</f>
        <v>5</v>
      </c>
    </row>
    <row r="761" spans="1:8" x14ac:dyDescent="0.35">
      <c r="A761" s="257"/>
      <c r="B761" s="265"/>
      <c r="C761" s="74">
        <f>IF(ISBLANK(DataBase_PBs!C22),#N/A,DataBase_PBs!C22)</f>
        <v>44085.409629629597</v>
      </c>
      <c r="D761" s="107"/>
      <c r="E761" s="39">
        <f>IF(ISBLANK(DataBase_PBs!BK22),#N/A,DataBase_PBs!BK22)</f>
        <v>4138.7299999999996</v>
      </c>
      <c r="F761" s="39">
        <f t="shared" si="25"/>
        <v>0.21999999999934516</v>
      </c>
      <c r="G761" s="177">
        <f t="shared" si="26"/>
        <v>1.3252235896568519E-3</v>
      </c>
      <c r="H761" s="78">
        <f>IF(ISBLANK(DataBase_PBs!M22),#N/A,DataBase_PBs!M22)</f>
        <v>4.2</v>
      </c>
    </row>
    <row r="762" spans="1:8" x14ac:dyDescent="0.35">
      <c r="A762" s="257"/>
      <c r="B762" s="265"/>
      <c r="C762" s="74">
        <f>IF(ISBLANK(DataBase_PBs!C23),#N/A,DataBase_PBs!C23)</f>
        <v>44092.462303240703</v>
      </c>
      <c r="D762" s="107"/>
      <c r="E762" s="39">
        <f>IF(ISBLANK(DataBase_PBs!BK23),#N/A,DataBase_PBs!BK23)</f>
        <v>4139.0200000000004</v>
      </c>
      <c r="F762" s="39">
        <f t="shared" si="25"/>
        <v>0.29000000000087311</v>
      </c>
      <c r="G762" s="177">
        <f t="shared" si="26"/>
        <v>1.713298246829659E-3</v>
      </c>
      <c r="H762" s="78">
        <f>IF(ISBLANK(DataBase_PBs!M23),#N/A,DataBase_PBs!M23)</f>
        <v>4</v>
      </c>
    </row>
    <row r="763" spans="1:8" x14ac:dyDescent="0.35">
      <c r="A763" s="257"/>
      <c r="B763" s="265"/>
      <c r="C763" s="74">
        <f>IF(ISBLANK(DataBase_PBs!C24),#N/A,DataBase_PBs!C24)</f>
        <v>44099.481643518498</v>
      </c>
      <c r="D763" s="107"/>
      <c r="E763" s="39">
        <f>IF(ISBLANK(DataBase_PBs!BK24),#N/A,DataBase_PBs!BK24)</f>
        <v>4139.1899999999996</v>
      </c>
      <c r="F763" s="39">
        <f t="shared" si="25"/>
        <v>0.16999999999916326</v>
      </c>
      <c r="G763" s="177">
        <f t="shared" si="26"/>
        <v>1.0091166766349716E-3</v>
      </c>
      <c r="H763" s="78">
        <f>IF(ISBLANK(DataBase_PBs!M24),#N/A,DataBase_PBs!M24)</f>
        <v>4</v>
      </c>
    </row>
    <row r="764" spans="1:8" x14ac:dyDescent="0.35">
      <c r="A764" s="257"/>
      <c r="B764" s="265"/>
      <c r="C764" s="74">
        <f>IF(ISBLANK(DataBase_PBs!C25),#N/A,DataBase_PBs!C25)</f>
        <v>44106.459421296298</v>
      </c>
      <c r="D764" s="107"/>
      <c r="E764" s="39">
        <f>IF(ISBLANK(DataBase_PBs!BK25),#N/A,DataBase_PBs!BK25)</f>
        <v>4139.3599999999997</v>
      </c>
      <c r="F764" s="39">
        <f t="shared" si="25"/>
        <v>0.17000000000007276</v>
      </c>
      <c r="G764" s="177">
        <f t="shared" si="26"/>
        <v>1.0151273885322437E-3</v>
      </c>
      <c r="H764" s="78">
        <f>IF(ISBLANK(DataBase_PBs!M25),#N/A,DataBase_PBs!M25)</f>
        <v>4</v>
      </c>
    </row>
    <row r="765" spans="1:8" x14ac:dyDescent="0.35">
      <c r="A765" s="257"/>
      <c r="B765" s="265"/>
      <c r="C765" s="74">
        <f>IF(ISBLANK(DataBase_PBs!C26),#N/A,DataBase_PBs!C26)</f>
        <v>44120.498344907399</v>
      </c>
      <c r="D765" s="107"/>
      <c r="E765" s="39">
        <f>IF(ISBLANK(DataBase_PBs!BK26),#N/A,DataBase_PBs!BK26)</f>
        <v>4139.3599999999997</v>
      </c>
      <c r="F765" s="39">
        <f t="shared" si="25"/>
        <v>0</v>
      </c>
      <c r="G765" s="177">
        <f t="shared" si="26"/>
        <v>0</v>
      </c>
      <c r="H765" s="78">
        <f>IF(ISBLANK(DataBase_PBs!M26),#N/A,DataBase_PBs!M26)</f>
        <v>6.6</v>
      </c>
    </row>
    <row r="766" spans="1:8" x14ac:dyDescent="0.35">
      <c r="A766" s="257"/>
      <c r="B766" s="265"/>
      <c r="C766" s="74">
        <f>IF(ISBLANK(DataBase_PBs!C27),#N/A,DataBase_PBs!C27)</f>
        <v>44127.491226851896</v>
      </c>
      <c r="D766" s="107"/>
      <c r="E766" s="39">
        <f>IF(ISBLANK(DataBase_PBs!BK27),#N/A,DataBase_PBs!BK27)</f>
        <v>4139.3599999999997</v>
      </c>
      <c r="F766" s="39">
        <f t="shared" si="25"/>
        <v>0</v>
      </c>
      <c r="G766" s="177">
        <f t="shared" si="26"/>
        <v>0</v>
      </c>
      <c r="H766" s="78">
        <f>IF(ISBLANK(DataBase_PBs!M27),#N/A,DataBase_PBs!M27)</f>
        <v>6</v>
      </c>
    </row>
    <row r="767" spans="1:8" x14ac:dyDescent="0.35">
      <c r="A767" s="257"/>
      <c r="B767" s="265"/>
      <c r="C767" s="74">
        <f>IF(ISBLANK(DataBase_PBs!C28),#N/A,DataBase_PBs!C28)</f>
        <v>44132.59375</v>
      </c>
      <c r="D767" s="107"/>
      <c r="E767" s="39">
        <f>IF(ISBLANK(DataBase_PBs!BK28),#N/A,DataBase_PBs!BK28)</f>
        <v>4139.3599999999997</v>
      </c>
      <c r="F767" s="39">
        <f t="shared" si="25"/>
        <v>0</v>
      </c>
      <c r="G767" s="177">
        <f t="shared" si="26"/>
        <v>0</v>
      </c>
      <c r="H767" s="78">
        <f>IF(ISBLANK(DataBase_PBs!M28),#N/A,DataBase_PBs!M28)</f>
        <v>6.6</v>
      </c>
    </row>
    <row r="768" spans="1:8" x14ac:dyDescent="0.35">
      <c r="A768" s="257"/>
      <c r="B768" s="265"/>
      <c r="C768" s="74">
        <f>IF(ISBLANK(DataBase_PBs!C29),#N/A,DataBase_PBs!C29)</f>
        <v>44141.599421296298</v>
      </c>
      <c r="D768" s="107"/>
      <c r="E768" s="39">
        <f>IF(ISBLANK(DataBase_PBs!BK29),#N/A,DataBase_PBs!BK29)</f>
        <v>4139.5</v>
      </c>
      <c r="F768" s="39">
        <f t="shared" si="25"/>
        <v>0.14000000000032742</v>
      </c>
      <c r="G768" s="177">
        <f t="shared" si="26"/>
        <v>6.4773997866711343E-4</v>
      </c>
      <c r="H768" s="78">
        <f>IF(ISBLANK(DataBase_PBs!M29),#N/A,DataBase_PBs!M29)</f>
        <v>4</v>
      </c>
    </row>
    <row r="769" spans="1:8" x14ac:dyDescent="0.35">
      <c r="A769" s="257"/>
      <c r="B769" s="265"/>
      <c r="C769" s="74">
        <f>IF(ISBLANK(DataBase_PBs!C30),#N/A,DataBase_PBs!C30)</f>
        <v>44148.610347222202</v>
      </c>
      <c r="D769" s="107"/>
      <c r="E769" s="39">
        <f>IF(ISBLANK(DataBase_PBs!BK30),#N/A,DataBase_PBs!BK30)</f>
        <v>4139.66</v>
      </c>
      <c r="F769" s="39">
        <f t="shared" si="25"/>
        <v>0.15999999999985448</v>
      </c>
      <c r="G769" s="177">
        <f t="shared" si="26"/>
        <v>9.5089674846346418E-4</v>
      </c>
      <c r="H769" s="78">
        <f>IF(ISBLANK(DataBase_PBs!M30),#N/A,DataBase_PBs!M30)</f>
        <v>3</v>
      </c>
    </row>
    <row r="770" spans="1:8" x14ac:dyDescent="0.35">
      <c r="A770" s="257"/>
      <c r="B770" s="265"/>
      <c r="C770" s="74">
        <f>IF(ISBLANK(DataBase_PBs!C31),#N/A,DataBase_PBs!C31)</f>
        <v>44159.620902777802</v>
      </c>
      <c r="D770" s="107"/>
      <c r="E770" s="39">
        <f>IF(ISBLANK(DataBase_PBs!BK31),#N/A,DataBase_PBs!BK31)</f>
        <v>4139.84</v>
      </c>
      <c r="F770" s="39">
        <f t="shared" si="25"/>
        <v>0.18000000000029104</v>
      </c>
      <c r="G770" s="177">
        <f t="shared" si="26"/>
        <v>6.8116453907700444E-4</v>
      </c>
      <c r="H770" s="78">
        <f>IF(ISBLANK(DataBase_PBs!M31),#N/A,DataBase_PBs!M31)</f>
        <v>3</v>
      </c>
    </row>
    <row r="771" spans="1:8" x14ac:dyDescent="0.35">
      <c r="A771" s="257"/>
      <c r="B771" s="265"/>
      <c r="C771" s="74">
        <f>IF(ISBLANK(DataBase_PBs!C32),#N/A,DataBase_PBs!C32)</f>
        <v>44162.596979166701</v>
      </c>
      <c r="D771" s="107"/>
      <c r="E771" s="39">
        <f>IF(ISBLANK(DataBase_PBs!BK32),#N/A,DataBase_PBs!BK32)</f>
        <v>4139.87</v>
      </c>
      <c r="F771" s="39">
        <f t="shared" si="25"/>
        <v>2.9999999999745341E-2</v>
      </c>
      <c r="G771" s="177">
        <f t="shared" si="26"/>
        <v>4.2001610061220563E-4</v>
      </c>
      <c r="H771" s="78">
        <f>IF(ISBLANK(DataBase_PBs!M32),#N/A,DataBase_PBs!M32)</f>
        <v>2.8</v>
      </c>
    </row>
    <row r="772" spans="1:8" x14ac:dyDescent="0.35">
      <c r="A772" s="257"/>
      <c r="B772" s="265"/>
      <c r="C772" s="74">
        <f>IF(ISBLANK(DataBase_PBs!C33),#N/A,DataBase_PBs!C33)</f>
        <v>44169.582453703697</v>
      </c>
      <c r="D772" s="107"/>
      <c r="E772" s="39">
        <f>IF(ISBLANK(DataBase_PBs!BK33),#N/A,DataBase_PBs!BK33)</f>
        <v>4139.88</v>
      </c>
      <c r="F772" s="39">
        <f t="shared" si="25"/>
        <v>1.0000000000218279E-2</v>
      </c>
      <c r="G772" s="177">
        <f t="shared" si="26"/>
        <v>5.9647582203478719E-5</v>
      </c>
      <c r="H772" s="78">
        <f>IF(ISBLANK(DataBase_PBs!M33),#N/A,DataBase_PBs!M33)</f>
        <v>4</v>
      </c>
    </row>
    <row r="773" spans="1:8" x14ac:dyDescent="0.35">
      <c r="A773" s="257"/>
      <c r="B773" s="265"/>
      <c r="C773" s="74">
        <f>IF(ISBLANK(DataBase_PBs!C34),#N/A,DataBase_PBs!C34)</f>
        <v>44195.580740740697</v>
      </c>
      <c r="D773" s="107"/>
      <c r="E773" s="39">
        <f>IF(ISBLANK(DataBase_PBs!BK34),#N/A,DataBase_PBs!BK34)</f>
        <v>4139.88</v>
      </c>
      <c r="F773" s="39">
        <f t="shared" si="25"/>
        <v>0</v>
      </c>
      <c r="G773" s="177">
        <f t="shared" si="26"/>
        <v>0</v>
      </c>
      <c r="H773" s="78">
        <f>IF(ISBLANK(DataBase_PBs!M34),#N/A,DataBase_PBs!M34)</f>
        <v>2</v>
      </c>
    </row>
    <row r="774" spans="1:8" x14ac:dyDescent="0.35">
      <c r="A774" s="257"/>
      <c r="B774" s="265"/>
      <c r="C774" s="74" t="e">
        <f>IF(ISBLANK(DataBase_PBs!C35),#N/A,DataBase_PBs!C35)</f>
        <v>#N/A</v>
      </c>
      <c r="D774" s="107"/>
      <c r="E774" s="39" t="e">
        <f>IF(ISBLANK(DataBase_PBs!BK35),#N/A,DataBase_PBs!BK35)</f>
        <v>#N/A</v>
      </c>
      <c r="F774" s="39" t="e">
        <f t="shared" si="25"/>
        <v>#N/A</v>
      </c>
      <c r="G774" s="177" t="e">
        <f t="shared" si="26"/>
        <v>#N/A</v>
      </c>
      <c r="H774" s="78" t="e">
        <f>IF(ISBLANK(DataBase_PBs!M35),#N/A,DataBase_PBs!M35)</f>
        <v>#N/A</v>
      </c>
    </row>
    <row r="775" spans="1:8" x14ac:dyDescent="0.35">
      <c r="A775" s="257"/>
      <c r="B775" s="265"/>
      <c r="C775" s="74" t="e">
        <f>IF(ISBLANK(DataBase_PBs!C36),#N/A,DataBase_PBs!C36)</f>
        <v>#N/A</v>
      </c>
      <c r="D775" s="107"/>
      <c r="E775" s="39" t="e">
        <f>IF(ISBLANK(DataBase_PBs!BK36),#N/A,DataBase_PBs!BK36)</f>
        <v>#N/A</v>
      </c>
      <c r="F775" s="39" t="e">
        <f t="shared" si="25"/>
        <v>#N/A</v>
      </c>
      <c r="G775" s="177" t="e">
        <f t="shared" si="26"/>
        <v>#N/A</v>
      </c>
      <c r="H775" s="78" t="e">
        <f>IF(ISBLANK(DataBase_PBs!M36),#N/A,DataBase_PBs!M36)</f>
        <v>#N/A</v>
      </c>
    </row>
    <row r="776" spans="1:8" x14ac:dyDescent="0.35">
      <c r="A776" s="257"/>
      <c r="B776" s="265"/>
      <c r="C776" s="74" t="e">
        <f>IF(ISBLANK(DataBase_PBs!C37),#N/A,DataBase_PBs!C37)</f>
        <v>#N/A</v>
      </c>
      <c r="D776" s="107"/>
      <c r="E776" s="39" t="e">
        <f>IF(ISBLANK(DataBase_PBs!BK37),#N/A,DataBase_PBs!BK37)</f>
        <v>#N/A</v>
      </c>
      <c r="F776" s="39" t="e">
        <f t="shared" si="25"/>
        <v>#N/A</v>
      </c>
      <c r="G776" s="177" t="e">
        <f t="shared" si="26"/>
        <v>#N/A</v>
      </c>
      <c r="H776" s="78" t="e">
        <f>IF(ISBLANK(DataBase_PBs!M37),#N/A,DataBase_PBs!M37)</f>
        <v>#N/A</v>
      </c>
    </row>
    <row r="777" spans="1:8" x14ac:dyDescent="0.35">
      <c r="A777" s="257"/>
      <c r="B777" s="265"/>
      <c r="C777" s="74" t="e">
        <f>IF(ISBLANK(DataBase_PBs!C38),#N/A,DataBase_PBs!C38)</f>
        <v>#N/A</v>
      </c>
      <c r="D777" s="107"/>
      <c r="E777" s="39" t="e">
        <f>IF(ISBLANK(DataBase_PBs!BK38),#N/A,DataBase_PBs!BK38)</f>
        <v>#N/A</v>
      </c>
      <c r="F777" s="39" t="e">
        <f t="shared" si="25"/>
        <v>#N/A</v>
      </c>
      <c r="G777" s="177" t="e">
        <f t="shared" si="26"/>
        <v>#N/A</v>
      </c>
      <c r="H777" s="78" t="e">
        <f>IF(ISBLANK(DataBase_PBs!M38),#N/A,DataBase_PBs!M38)</f>
        <v>#N/A</v>
      </c>
    </row>
    <row r="778" spans="1:8" x14ac:dyDescent="0.35">
      <c r="A778" s="257"/>
      <c r="B778" s="265"/>
      <c r="C778" s="74" t="e">
        <f>IF(ISBLANK(DataBase_PBs!C39),#N/A,DataBase_PBs!C39)</f>
        <v>#N/A</v>
      </c>
      <c r="D778" s="107"/>
      <c r="E778" s="39" t="e">
        <f>IF(ISBLANK(DataBase_PBs!BK39),#N/A,DataBase_PBs!BK39)</f>
        <v>#N/A</v>
      </c>
      <c r="F778" s="39" t="e">
        <f t="shared" si="25"/>
        <v>#N/A</v>
      </c>
      <c r="G778" s="177" t="e">
        <f t="shared" si="26"/>
        <v>#N/A</v>
      </c>
      <c r="H778" s="78" t="e">
        <f>IF(ISBLANK(DataBase_PBs!M39),#N/A,DataBase_PBs!M39)</f>
        <v>#N/A</v>
      </c>
    </row>
    <row r="779" spans="1:8" x14ac:dyDescent="0.35">
      <c r="A779" s="257"/>
      <c r="B779" s="265"/>
      <c r="C779" s="74" t="e">
        <f>IF(ISBLANK(DataBase_PBs!C40),#N/A,DataBase_PBs!C40)</f>
        <v>#N/A</v>
      </c>
      <c r="D779" s="107"/>
      <c r="E779" s="39" t="e">
        <f>IF(ISBLANK(DataBase_PBs!BK40),#N/A,DataBase_PBs!BK40)</f>
        <v>#N/A</v>
      </c>
      <c r="F779" s="39" t="e">
        <f t="shared" si="25"/>
        <v>#N/A</v>
      </c>
      <c r="G779" s="177" t="e">
        <f t="shared" si="26"/>
        <v>#N/A</v>
      </c>
      <c r="H779" s="78" t="e">
        <f>IF(ISBLANK(DataBase_PBs!M40),#N/A,DataBase_PBs!M40)</f>
        <v>#N/A</v>
      </c>
    </row>
    <row r="780" spans="1:8" x14ac:dyDescent="0.35">
      <c r="A780" s="257"/>
      <c r="B780" s="265"/>
      <c r="C780" s="74" t="e">
        <f>IF(ISBLANK(DataBase_PBs!C41),#N/A,DataBase_PBs!C41)</f>
        <v>#N/A</v>
      </c>
      <c r="D780" s="107"/>
      <c r="E780" s="39" t="e">
        <f>IF(ISBLANK(DataBase_PBs!BK41),#N/A,DataBase_PBs!BK41)</f>
        <v>#N/A</v>
      </c>
      <c r="F780" s="39" t="e">
        <f t="shared" si="25"/>
        <v>#N/A</v>
      </c>
      <c r="G780" s="177" t="e">
        <f t="shared" si="26"/>
        <v>#N/A</v>
      </c>
      <c r="H780" s="78" t="e">
        <f>IF(ISBLANK(DataBase_PBs!M41),#N/A,DataBase_PBs!M41)</f>
        <v>#N/A</v>
      </c>
    </row>
    <row r="781" spans="1:8" x14ac:dyDescent="0.35">
      <c r="A781" s="257"/>
      <c r="B781" s="265"/>
      <c r="C781" s="74" t="e">
        <f>IF(ISBLANK(DataBase_PBs!C42),#N/A,DataBase_PBs!C42)</f>
        <v>#N/A</v>
      </c>
      <c r="D781" s="107"/>
      <c r="E781" s="39" t="e">
        <f>IF(ISBLANK(DataBase_PBs!BK42),#N/A,DataBase_PBs!BK42)</f>
        <v>#N/A</v>
      </c>
      <c r="F781" s="39" t="e">
        <f t="shared" si="25"/>
        <v>#N/A</v>
      </c>
      <c r="G781" s="177" t="e">
        <f t="shared" si="26"/>
        <v>#N/A</v>
      </c>
      <c r="H781" s="78" t="e">
        <f>IF(ISBLANK(DataBase_PBs!M42),#N/A,DataBase_PBs!M42)</f>
        <v>#N/A</v>
      </c>
    </row>
    <row r="782" spans="1:8" x14ac:dyDescent="0.35">
      <c r="A782" s="257"/>
      <c r="B782" s="265"/>
      <c r="C782" s="74" t="e">
        <f>IF(ISBLANK(DataBase_PBs!C43),#N/A,DataBase_PBs!C43)</f>
        <v>#N/A</v>
      </c>
      <c r="D782" s="107"/>
      <c r="E782" s="39" t="e">
        <f>IF(ISBLANK(DataBase_PBs!BK43),#N/A,DataBase_PBs!BK43)</f>
        <v>#N/A</v>
      </c>
      <c r="F782" s="39" t="e">
        <f t="shared" si="25"/>
        <v>#N/A</v>
      </c>
      <c r="G782" s="177" t="e">
        <f t="shared" si="26"/>
        <v>#N/A</v>
      </c>
      <c r="H782" s="78" t="e">
        <f>IF(ISBLANK(DataBase_PBs!M43),#N/A,DataBase_PBs!M43)</f>
        <v>#N/A</v>
      </c>
    </row>
    <row r="783" spans="1:8" x14ac:dyDescent="0.35">
      <c r="A783" s="257"/>
      <c r="B783" s="265"/>
      <c r="C783" s="74" t="e">
        <f>IF(ISBLANK(DataBase_PBs!C44),#N/A,DataBase_PBs!C44)</f>
        <v>#N/A</v>
      </c>
      <c r="D783" s="107"/>
      <c r="E783" s="39" t="e">
        <f>IF(ISBLANK(DataBase_PBs!BK44),#N/A,DataBase_PBs!BK44)</f>
        <v>#N/A</v>
      </c>
      <c r="F783" s="39" t="e">
        <f t="shared" si="25"/>
        <v>#N/A</v>
      </c>
      <c r="G783" s="177" t="e">
        <f t="shared" si="26"/>
        <v>#N/A</v>
      </c>
      <c r="H783" s="78" t="e">
        <f>IF(ISBLANK(DataBase_PBs!M44),#N/A,DataBase_PBs!M44)</f>
        <v>#N/A</v>
      </c>
    </row>
    <row r="784" spans="1:8" x14ac:dyDescent="0.35">
      <c r="A784" s="257"/>
      <c r="B784" s="265"/>
      <c r="C784" s="74" t="e">
        <f>IF(ISBLANK(DataBase_PBs!C45),#N/A,DataBase_PBs!C45)</f>
        <v>#N/A</v>
      </c>
      <c r="D784" s="107"/>
      <c r="E784" s="39" t="e">
        <f>IF(ISBLANK(DataBase_PBs!BK45),#N/A,DataBase_PBs!BK45)</f>
        <v>#N/A</v>
      </c>
      <c r="F784" s="39" t="e">
        <f t="shared" si="25"/>
        <v>#N/A</v>
      </c>
      <c r="G784" s="177" t="e">
        <f t="shared" si="26"/>
        <v>#N/A</v>
      </c>
      <c r="H784" s="78" t="e">
        <f>IF(ISBLANK(DataBase_PBs!M45),#N/A,DataBase_PBs!M45)</f>
        <v>#N/A</v>
      </c>
    </row>
    <row r="785" spans="1:8" x14ac:dyDescent="0.35">
      <c r="A785" s="257"/>
      <c r="B785" s="265"/>
      <c r="C785" s="74" t="e">
        <f>IF(ISBLANK(DataBase_PBs!C46),#N/A,DataBase_PBs!C46)</f>
        <v>#N/A</v>
      </c>
      <c r="D785" s="107"/>
      <c r="E785" s="39" t="e">
        <f>IF(ISBLANK(DataBase_PBs!BK46),#N/A,DataBase_PBs!BK46)</f>
        <v>#N/A</v>
      </c>
      <c r="F785" s="39" t="e">
        <f t="shared" si="25"/>
        <v>#N/A</v>
      </c>
      <c r="G785" s="177" t="e">
        <f t="shared" si="26"/>
        <v>#N/A</v>
      </c>
      <c r="H785" s="78" t="e">
        <f>IF(ISBLANK(DataBase_PBs!M46),#N/A,DataBase_PBs!M46)</f>
        <v>#N/A</v>
      </c>
    </row>
    <row r="786" spans="1:8" x14ac:dyDescent="0.35">
      <c r="A786" s="257"/>
      <c r="B786" s="265"/>
      <c r="C786" s="74" t="e">
        <f>IF(ISBLANK(DataBase_PBs!C47),#N/A,DataBase_PBs!C47)</f>
        <v>#N/A</v>
      </c>
      <c r="D786" s="107"/>
      <c r="E786" s="39" t="e">
        <f>IF(ISBLANK(DataBase_PBs!BK47),#N/A,DataBase_PBs!BK47)</f>
        <v>#N/A</v>
      </c>
      <c r="F786" s="39" t="e">
        <f t="shared" si="25"/>
        <v>#N/A</v>
      </c>
      <c r="G786" s="177" t="e">
        <f t="shared" si="26"/>
        <v>#N/A</v>
      </c>
      <c r="H786" s="78" t="e">
        <f>IF(ISBLANK(DataBase_PBs!M47),#N/A,DataBase_PBs!M47)</f>
        <v>#N/A</v>
      </c>
    </row>
    <row r="787" spans="1:8" x14ac:dyDescent="0.35">
      <c r="A787" s="257"/>
      <c r="B787" s="265"/>
      <c r="C787" s="74" t="e">
        <f>IF(ISBLANK(DataBase_PBs!C48),#N/A,DataBase_PBs!C48)</f>
        <v>#N/A</v>
      </c>
      <c r="D787" s="107"/>
      <c r="E787" s="39" t="e">
        <f>IF(ISBLANK(DataBase_PBs!BK48),#N/A,DataBase_PBs!BK48)</f>
        <v>#N/A</v>
      </c>
      <c r="F787" s="39" t="e">
        <f t="shared" si="25"/>
        <v>#N/A</v>
      </c>
      <c r="G787" s="177" t="e">
        <f t="shared" si="26"/>
        <v>#N/A</v>
      </c>
      <c r="H787" s="78" t="e">
        <f>IF(ISBLANK(DataBase_PBs!M48),#N/A,DataBase_PBs!M48)</f>
        <v>#N/A</v>
      </c>
    </row>
    <row r="788" spans="1:8" x14ac:dyDescent="0.35">
      <c r="A788" s="257"/>
      <c r="B788" s="265"/>
      <c r="C788" s="74" t="e">
        <f>IF(ISBLANK(DataBase_PBs!C49),#N/A,DataBase_PBs!C49)</f>
        <v>#N/A</v>
      </c>
      <c r="D788" s="107"/>
      <c r="E788" s="39" t="e">
        <f>IF(ISBLANK(DataBase_PBs!BK49),#N/A,DataBase_PBs!BK49)</f>
        <v>#N/A</v>
      </c>
      <c r="F788" s="39" t="e">
        <f t="shared" si="25"/>
        <v>#N/A</v>
      </c>
      <c r="G788" s="177" t="e">
        <f t="shared" si="26"/>
        <v>#N/A</v>
      </c>
      <c r="H788" s="78" t="e">
        <f>IF(ISBLANK(DataBase_PBs!M49),#N/A,DataBase_PBs!M49)</f>
        <v>#N/A</v>
      </c>
    </row>
    <row r="789" spans="1:8" x14ac:dyDescent="0.35">
      <c r="A789" s="257"/>
      <c r="B789" s="265"/>
      <c r="C789" s="74" t="e">
        <f>IF(ISBLANK(DataBase_PBs!C50),#N/A,DataBase_PBs!C50)</f>
        <v>#N/A</v>
      </c>
      <c r="D789" s="107"/>
      <c r="E789" s="39" t="e">
        <f>IF(ISBLANK(DataBase_PBs!BK50),#N/A,DataBase_PBs!BK50)</f>
        <v>#N/A</v>
      </c>
      <c r="F789" s="39" t="e">
        <f t="shared" si="25"/>
        <v>#N/A</v>
      </c>
      <c r="G789" s="177" t="e">
        <f t="shared" si="26"/>
        <v>#N/A</v>
      </c>
      <c r="H789" s="78" t="e">
        <f>IF(ISBLANK(DataBase_PBs!M50),#N/A,DataBase_PBs!M50)</f>
        <v>#N/A</v>
      </c>
    </row>
    <row r="790" spans="1:8" x14ac:dyDescent="0.35">
      <c r="A790" s="257"/>
      <c r="B790" s="265"/>
      <c r="C790" s="74" t="e">
        <f>IF(ISBLANK(DataBase_PBs!C51),#N/A,DataBase_PBs!C51)</f>
        <v>#N/A</v>
      </c>
      <c r="D790" s="107"/>
      <c r="E790" s="39" t="e">
        <f>IF(ISBLANK(DataBase_PBs!BK51),#N/A,DataBase_PBs!BK51)</f>
        <v>#N/A</v>
      </c>
      <c r="F790" s="39" t="e">
        <f t="shared" si="25"/>
        <v>#N/A</v>
      </c>
      <c r="G790" s="177" t="e">
        <f t="shared" si="26"/>
        <v>#N/A</v>
      </c>
      <c r="H790" s="78" t="e">
        <f>IF(ISBLANK(DataBase_PBs!M51),#N/A,DataBase_PBs!M51)</f>
        <v>#N/A</v>
      </c>
    </row>
    <row r="791" spans="1:8" x14ac:dyDescent="0.35">
      <c r="A791" s="257"/>
      <c r="B791" s="265"/>
      <c r="C791" s="74" t="e">
        <f>IF(ISBLANK(DataBase_PBs!C52),#N/A,DataBase_PBs!C52)</f>
        <v>#N/A</v>
      </c>
      <c r="D791" s="107"/>
      <c r="E791" s="39" t="e">
        <f>IF(ISBLANK(DataBase_PBs!BK52),#N/A,DataBase_PBs!BK52)</f>
        <v>#N/A</v>
      </c>
      <c r="F791" s="39" t="e">
        <f t="shared" si="25"/>
        <v>#N/A</v>
      </c>
      <c r="G791" s="177" t="e">
        <f t="shared" si="26"/>
        <v>#N/A</v>
      </c>
      <c r="H791" s="78" t="e">
        <f>IF(ISBLANK(DataBase_PBs!M52),#N/A,DataBase_PBs!M52)</f>
        <v>#N/A</v>
      </c>
    </row>
    <row r="792" spans="1:8" x14ac:dyDescent="0.35">
      <c r="A792" s="257"/>
      <c r="B792" s="265"/>
      <c r="C792" s="74" t="e">
        <f>IF(ISBLANK(DataBase_PBs!C53),#N/A,DataBase_PBs!C53)</f>
        <v>#N/A</v>
      </c>
      <c r="D792" s="107"/>
      <c r="E792" s="39" t="e">
        <f>IF(ISBLANK(DataBase_PBs!BK53),#N/A,DataBase_PBs!BK53)</f>
        <v>#N/A</v>
      </c>
      <c r="F792" s="39" t="e">
        <f t="shared" si="25"/>
        <v>#N/A</v>
      </c>
      <c r="G792" s="177" t="e">
        <f t="shared" si="26"/>
        <v>#N/A</v>
      </c>
      <c r="H792" s="78" t="e">
        <f>IF(ISBLANK(DataBase_PBs!M53),#N/A,DataBase_PBs!M53)</f>
        <v>#N/A</v>
      </c>
    </row>
    <row r="793" spans="1:8" x14ac:dyDescent="0.35">
      <c r="A793" s="257"/>
      <c r="B793" s="265"/>
      <c r="C793" s="74" t="e">
        <f>IF(ISBLANK(DataBase_PBs!C54),#N/A,DataBase_PBs!C54)</f>
        <v>#N/A</v>
      </c>
      <c r="D793" s="107"/>
      <c r="E793" s="39" t="e">
        <f>IF(ISBLANK(DataBase_PBs!BK54),#N/A,DataBase_PBs!BK54)</f>
        <v>#N/A</v>
      </c>
      <c r="F793" s="39" t="e">
        <f t="shared" si="25"/>
        <v>#N/A</v>
      </c>
      <c r="G793" s="177" t="e">
        <f t="shared" si="26"/>
        <v>#N/A</v>
      </c>
      <c r="H793" s="78" t="e">
        <f>IF(ISBLANK(DataBase_PBs!M54),#N/A,DataBase_PBs!M54)</f>
        <v>#N/A</v>
      </c>
    </row>
    <row r="794" spans="1:8" x14ac:dyDescent="0.35">
      <c r="A794" s="257"/>
      <c r="B794" s="265"/>
      <c r="C794" s="74" t="e">
        <f>IF(ISBLANK(DataBase_PBs!C55),#N/A,DataBase_PBs!C55)</f>
        <v>#N/A</v>
      </c>
      <c r="D794" s="107"/>
      <c r="E794" s="39" t="e">
        <f>IF(ISBLANK(DataBase_PBs!BK55),#N/A,DataBase_PBs!BK55)</f>
        <v>#N/A</v>
      </c>
      <c r="F794" s="39" t="e">
        <f t="shared" si="25"/>
        <v>#N/A</v>
      </c>
      <c r="G794" s="177" t="e">
        <f t="shared" si="26"/>
        <v>#N/A</v>
      </c>
      <c r="H794" s="78" t="e">
        <f>IF(ISBLANK(DataBase_PBs!M55),#N/A,DataBase_PBs!M55)</f>
        <v>#N/A</v>
      </c>
    </row>
    <row r="795" spans="1:8" x14ac:dyDescent="0.35">
      <c r="A795" s="257"/>
      <c r="B795" s="265"/>
      <c r="C795" s="74" t="e">
        <f>IF(ISBLANK(DataBase_PBs!C56),#N/A,DataBase_PBs!C56)</f>
        <v>#N/A</v>
      </c>
      <c r="D795" s="107"/>
      <c r="E795" s="39" t="e">
        <f>IF(ISBLANK(DataBase_PBs!BK56),#N/A,DataBase_PBs!BK56)</f>
        <v>#N/A</v>
      </c>
      <c r="F795" s="39" t="e">
        <f t="shared" si="25"/>
        <v>#N/A</v>
      </c>
      <c r="G795" s="177" t="e">
        <f t="shared" si="26"/>
        <v>#N/A</v>
      </c>
      <c r="H795" s="78" t="e">
        <f>IF(ISBLANK(DataBase_PBs!M56),#N/A,DataBase_PBs!M56)</f>
        <v>#N/A</v>
      </c>
    </row>
    <row r="796" spans="1:8" x14ac:dyDescent="0.35">
      <c r="A796" s="257"/>
      <c r="B796" s="265"/>
      <c r="C796" s="74" t="e">
        <f>IF(ISBLANK(DataBase_PBs!C57),#N/A,DataBase_PBs!C57)</f>
        <v>#N/A</v>
      </c>
      <c r="D796" s="107"/>
      <c r="E796" s="39" t="e">
        <f>IF(ISBLANK(DataBase_PBs!BK57),#N/A,DataBase_PBs!BK57)</f>
        <v>#N/A</v>
      </c>
      <c r="F796" s="39" t="e">
        <f t="shared" si="25"/>
        <v>#N/A</v>
      </c>
      <c r="G796" s="177" t="e">
        <f t="shared" si="26"/>
        <v>#N/A</v>
      </c>
      <c r="H796" s="78" t="e">
        <f>IF(ISBLANK(DataBase_PBs!M57),#N/A,DataBase_PBs!M57)</f>
        <v>#N/A</v>
      </c>
    </row>
    <row r="797" spans="1:8" x14ac:dyDescent="0.35">
      <c r="A797" s="257"/>
      <c r="B797" s="265"/>
      <c r="C797" s="74" t="e">
        <f>IF(ISBLANK(DataBase_PBs!C58),#N/A,DataBase_PBs!C58)</f>
        <v>#N/A</v>
      </c>
      <c r="D797" s="107"/>
      <c r="E797" s="39" t="e">
        <f>IF(ISBLANK(DataBase_PBs!BK58),#N/A,DataBase_PBs!BK58)</f>
        <v>#N/A</v>
      </c>
      <c r="F797" s="39" t="e">
        <f t="shared" si="25"/>
        <v>#N/A</v>
      </c>
      <c r="G797" s="177" t="e">
        <f t="shared" si="26"/>
        <v>#N/A</v>
      </c>
      <c r="H797" s="78" t="e">
        <f>IF(ISBLANK(DataBase_PBs!M58),#N/A,DataBase_PBs!M58)</f>
        <v>#N/A</v>
      </c>
    </row>
    <row r="798" spans="1:8" x14ac:dyDescent="0.35">
      <c r="A798" s="257"/>
      <c r="B798" s="265"/>
      <c r="C798" s="74" t="e">
        <f>IF(ISBLANK(DataBase_PBs!C59),#N/A,DataBase_PBs!C59)</f>
        <v>#N/A</v>
      </c>
      <c r="D798" s="107"/>
      <c r="E798" s="39" t="e">
        <f>IF(ISBLANK(DataBase_PBs!BK59),#N/A,DataBase_PBs!BK59)</f>
        <v>#N/A</v>
      </c>
      <c r="F798" s="39" t="e">
        <f t="shared" si="25"/>
        <v>#N/A</v>
      </c>
      <c r="G798" s="177" t="e">
        <f t="shared" si="26"/>
        <v>#N/A</v>
      </c>
      <c r="H798" s="78" t="e">
        <f>IF(ISBLANK(DataBase_PBs!M59),#N/A,DataBase_PBs!M59)</f>
        <v>#N/A</v>
      </c>
    </row>
    <row r="799" spans="1:8" x14ac:dyDescent="0.35">
      <c r="A799" s="257"/>
      <c r="B799" s="265"/>
      <c r="C799" s="74" t="e">
        <f>IF(ISBLANK(DataBase_PBs!C60),#N/A,DataBase_PBs!C60)</f>
        <v>#N/A</v>
      </c>
      <c r="D799" s="107"/>
      <c r="E799" s="39" t="e">
        <f>IF(ISBLANK(DataBase_PBs!BK60),#N/A,DataBase_PBs!BK60)</f>
        <v>#N/A</v>
      </c>
      <c r="F799" s="39" t="e">
        <f t="shared" si="25"/>
        <v>#N/A</v>
      </c>
      <c r="G799" s="177" t="e">
        <f t="shared" si="26"/>
        <v>#N/A</v>
      </c>
      <c r="H799" s="78" t="e">
        <f>IF(ISBLANK(DataBase_PBs!M60),#N/A,DataBase_PBs!M60)</f>
        <v>#N/A</v>
      </c>
    </row>
    <row r="800" spans="1:8" x14ac:dyDescent="0.35">
      <c r="A800" s="257"/>
      <c r="B800" s="265"/>
      <c r="C800" s="74" t="e">
        <f>IF(ISBLANK(DataBase_PBs!C61),#N/A,DataBase_PBs!C61)</f>
        <v>#N/A</v>
      </c>
      <c r="D800" s="107"/>
      <c r="E800" s="39" t="e">
        <f>IF(ISBLANK(DataBase_PBs!BK61),#N/A,DataBase_PBs!BK61)</f>
        <v>#N/A</v>
      </c>
      <c r="F800" s="39" t="e">
        <f t="shared" si="25"/>
        <v>#N/A</v>
      </c>
      <c r="G800" s="177" t="e">
        <f t="shared" si="26"/>
        <v>#N/A</v>
      </c>
      <c r="H800" s="78" t="e">
        <f>IF(ISBLANK(DataBase_PBs!M61),#N/A,DataBase_PBs!M61)</f>
        <v>#N/A</v>
      </c>
    </row>
    <row r="801" spans="1:8" x14ac:dyDescent="0.35">
      <c r="A801" s="257"/>
      <c r="B801" s="265"/>
      <c r="C801" s="74" t="e">
        <f>IF(ISBLANK(DataBase_PBs!C62),#N/A,DataBase_PBs!C62)</f>
        <v>#N/A</v>
      </c>
      <c r="D801" s="107"/>
      <c r="E801" s="39" t="e">
        <f>IF(ISBLANK(DataBase_PBs!BK62),#N/A,DataBase_PBs!BK62)</f>
        <v>#N/A</v>
      </c>
      <c r="F801" s="39" t="e">
        <f t="shared" si="25"/>
        <v>#N/A</v>
      </c>
      <c r="G801" s="177" t="e">
        <f t="shared" si="26"/>
        <v>#N/A</v>
      </c>
      <c r="H801" s="78" t="e">
        <f>IF(ISBLANK(DataBase_PBs!M62),#N/A,DataBase_PBs!M62)</f>
        <v>#N/A</v>
      </c>
    </row>
    <row r="802" spans="1:8" x14ac:dyDescent="0.35">
      <c r="A802" s="257"/>
      <c r="B802" s="265"/>
      <c r="C802" s="74" t="e">
        <f>IF(ISBLANK(DataBase_PBs!C63),#N/A,DataBase_PBs!C63)</f>
        <v>#N/A</v>
      </c>
      <c r="D802" s="107"/>
      <c r="E802" s="39" t="e">
        <f>IF(ISBLANK(DataBase_PBs!BK63),#N/A,DataBase_PBs!BK63)</f>
        <v>#N/A</v>
      </c>
      <c r="F802" s="39" t="e">
        <f t="shared" si="25"/>
        <v>#N/A</v>
      </c>
      <c r="G802" s="177" t="e">
        <f t="shared" si="26"/>
        <v>#N/A</v>
      </c>
      <c r="H802" s="78" t="e">
        <f>IF(ISBLANK(DataBase_PBs!M63),#N/A,DataBase_PBs!M63)</f>
        <v>#N/A</v>
      </c>
    </row>
    <row r="803" spans="1:8" x14ac:dyDescent="0.35">
      <c r="A803" s="257"/>
      <c r="B803" s="265"/>
      <c r="C803" s="74" t="e">
        <f>IF(ISBLANK(DataBase_PBs!C64),#N/A,DataBase_PBs!C64)</f>
        <v>#N/A</v>
      </c>
      <c r="D803" s="107"/>
      <c r="E803" s="39" t="e">
        <f>IF(ISBLANK(DataBase_PBs!BK64),#N/A,DataBase_PBs!BK64)</f>
        <v>#N/A</v>
      </c>
      <c r="F803" s="39" t="e">
        <f t="shared" si="25"/>
        <v>#N/A</v>
      </c>
      <c r="G803" s="177" t="e">
        <f t="shared" si="26"/>
        <v>#N/A</v>
      </c>
      <c r="H803" s="78" t="e">
        <f>IF(ISBLANK(DataBase_PBs!M64),#N/A,DataBase_PBs!M64)</f>
        <v>#N/A</v>
      </c>
    </row>
    <row r="804" spans="1:8" x14ac:dyDescent="0.35">
      <c r="A804" s="257"/>
      <c r="B804" s="265"/>
      <c r="C804" s="74" t="e">
        <f>IF(ISBLANK(DataBase_PBs!C65),#N/A,DataBase_PBs!C65)</f>
        <v>#N/A</v>
      </c>
      <c r="D804" s="107"/>
      <c r="E804" s="39" t="e">
        <f>IF(ISBLANK(DataBase_PBs!BK65),#N/A,DataBase_PBs!BK65)</f>
        <v>#N/A</v>
      </c>
      <c r="F804" s="39" t="e">
        <f t="shared" si="25"/>
        <v>#N/A</v>
      </c>
      <c r="G804" s="177" t="e">
        <f t="shared" si="26"/>
        <v>#N/A</v>
      </c>
      <c r="H804" s="78" t="e">
        <f>IF(ISBLANK(DataBase_PBs!M65),#N/A,DataBase_PBs!M65)</f>
        <v>#N/A</v>
      </c>
    </row>
    <row r="805" spans="1:8" x14ac:dyDescent="0.35">
      <c r="A805" s="257"/>
      <c r="B805" s="265"/>
      <c r="C805" s="74" t="e">
        <f>IF(ISBLANK(DataBase_PBs!C66),#N/A,DataBase_PBs!C66)</f>
        <v>#N/A</v>
      </c>
      <c r="D805" s="107"/>
      <c r="E805" s="39" t="e">
        <f>IF(ISBLANK(DataBase_PBs!BK66),#N/A,DataBase_PBs!BK66)</f>
        <v>#N/A</v>
      </c>
      <c r="F805" s="39" t="e">
        <f t="shared" si="25"/>
        <v>#N/A</v>
      </c>
      <c r="G805" s="177" t="e">
        <f t="shared" si="26"/>
        <v>#N/A</v>
      </c>
      <c r="H805" s="78" t="e">
        <f>IF(ISBLANK(DataBase_PBs!M66),#N/A,DataBase_PBs!M66)</f>
        <v>#N/A</v>
      </c>
    </row>
    <row r="806" spans="1:8" x14ac:dyDescent="0.35">
      <c r="A806" s="257"/>
      <c r="B806" s="265"/>
      <c r="C806" s="74" t="e">
        <f>IF(ISBLANK(DataBase_PBs!C67),#N/A,DataBase_PBs!C67)</f>
        <v>#N/A</v>
      </c>
      <c r="D806" s="107"/>
      <c r="E806" s="39" t="e">
        <f>IF(ISBLANK(DataBase_PBs!BK67),#N/A,DataBase_PBs!BK67)</f>
        <v>#N/A</v>
      </c>
      <c r="F806" s="39" t="e">
        <f t="shared" si="25"/>
        <v>#N/A</v>
      </c>
      <c r="G806" s="177" t="e">
        <f t="shared" si="26"/>
        <v>#N/A</v>
      </c>
      <c r="H806" s="78" t="e">
        <f>IF(ISBLANK(DataBase_PBs!M67),#N/A,DataBase_PBs!M67)</f>
        <v>#N/A</v>
      </c>
    </row>
    <row r="807" spans="1:8" x14ac:dyDescent="0.35">
      <c r="A807" s="257"/>
      <c r="B807" s="265"/>
      <c r="C807" s="74" t="e">
        <f>IF(ISBLANK(DataBase_PBs!C68),#N/A,DataBase_PBs!C68)</f>
        <v>#N/A</v>
      </c>
      <c r="D807" s="107"/>
      <c r="E807" s="39" t="e">
        <f>IF(ISBLANK(DataBase_PBs!BK68),#N/A,DataBase_PBs!BK68)</f>
        <v>#N/A</v>
      </c>
      <c r="F807" s="39" t="e">
        <f t="shared" ref="F807:F823" si="27">E807-E806</f>
        <v>#N/A</v>
      </c>
      <c r="G807" s="177" t="e">
        <f t="shared" si="26"/>
        <v>#N/A</v>
      </c>
      <c r="H807" s="78" t="e">
        <f>IF(ISBLANK(DataBase_PBs!M68),#N/A,DataBase_PBs!M68)</f>
        <v>#N/A</v>
      </c>
    </row>
    <row r="808" spans="1:8" x14ac:dyDescent="0.35">
      <c r="A808" s="257"/>
      <c r="B808" s="265"/>
      <c r="C808" s="74" t="e">
        <f>IF(ISBLANK(DataBase_PBs!C69),#N/A,DataBase_PBs!C69)</f>
        <v>#N/A</v>
      </c>
      <c r="D808" s="107"/>
      <c r="E808" s="39" t="e">
        <f>IF(ISBLANK(DataBase_PBs!BK69),#N/A,DataBase_PBs!BK69)</f>
        <v>#N/A</v>
      </c>
      <c r="F808" s="39" t="e">
        <f t="shared" si="27"/>
        <v>#N/A</v>
      </c>
      <c r="G808" s="177" t="e">
        <f t="shared" si="26"/>
        <v>#N/A</v>
      </c>
      <c r="H808" s="78" t="e">
        <f>IF(ISBLANK(DataBase_PBs!M69),#N/A,DataBase_PBs!M69)</f>
        <v>#N/A</v>
      </c>
    </row>
    <row r="809" spans="1:8" x14ac:dyDescent="0.35">
      <c r="A809" s="257"/>
      <c r="B809" s="265"/>
      <c r="C809" s="74" t="e">
        <f>IF(ISBLANK(DataBase_PBs!C70),#N/A,DataBase_PBs!C70)</f>
        <v>#N/A</v>
      </c>
      <c r="D809" s="107"/>
      <c r="E809" s="39" t="e">
        <f>IF(ISBLANK(DataBase_PBs!BK70),#N/A,DataBase_PBs!BK70)</f>
        <v>#N/A</v>
      </c>
      <c r="F809" s="39" t="e">
        <f t="shared" si="27"/>
        <v>#N/A</v>
      </c>
      <c r="G809" s="177" t="e">
        <f t="shared" si="26"/>
        <v>#N/A</v>
      </c>
      <c r="H809" s="78" t="e">
        <f>IF(ISBLANK(DataBase_PBs!M70),#N/A,DataBase_PBs!M70)</f>
        <v>#N/A</v>
      </c>
    </row>
    <row r="810" spans="1:8" x14ac:dyDescent="0.35">
      <c r="A810" s="257"/>
      <c r="B810" s="265"/>
      <c r="C810" s="74" t="e">
        <f>IF(ISBLANK(DataBase_PBs!C71),#N/A,DataBase_PBs!C71)</f>
        <v>#N/A</v>
      </c>
      <c r="D810" s="107"/>
      <c r="E810" s="39" t="e">
        <f>IF(ISBLANK(DataBase_PBs!BK71),#N/A,DataBase_PBs!BK71)</f>
        <v>#N/A</v>
      </c>
      <c r="F810" s="39" t="e">
        <f t="shared" si="27"/>
        <v>#N/A</v>
      </c>
      <c r="G810" s="177" t="e">
        <f t="shared" si="26"/>
        <v>#N/A</v>
      </c>
      <c r="H810" s="78" t="e">
        <f>IF(ISBLANK(DataBase_PBs!M71),#N/A,DataBase_PBs!M71)</f>
        <v>#N/A</v>
      </c>
    </row>
    <row r="811" spans="1:8" x14ac:dyDescent="0.35">
      <c r="A811" s="257"/>
      <c r="B811" s="265"/>
      <c r="C811" s="74" t="e">
        <f>IF(ISBLANK(DataBase_PBs!C72),#N/A,DataBase_PBs!C72)</f>
        <v>#N/A</v>
      </c>
      <c r="D811" s="107"/>
      <c r="E811" s="39" t="e">
        <f>IF(ISBLANK(DataBase_PBs!BK72),#N/A,DataBase_PBs!BK72)</f>
        <v>#N/A</v>
      </c>
      <c r="F811" s="39" t="e">
        <f t="shared" si="27"/>
        <v>#N/A</v>
      </c>
      <c r="G811" s="177" t="e">
        <f t="shared" si="26"/>
        <v>#N/A</v>
      </c>
      <c r="H811" s="78" t="e">
        <f>IF(ISBLANK(DataBase_PBs!M72),#N/A,DataBase_PBs!M72)</f>
        <v>#N/A</v>
      </c>
    </row>
    <row r="812" spans="1:8" x14ac:dyDescent="0.35">
      <c r="A812" s="257"/>
      <c r="B812" s="265"/>
      <c r="C812" s="74" t="e">
        <f>IF(ISBLANK(DataBase_PBs!C73),#N/A,DataBase_PBs!C73)</f>
        <v>#N/A</v>
      </c>
      <c r="D812" s="107"/>
      <c r="E812" s="39" t="e">
        <f>IF(ISBLANK(DataBase_PBs!BK73),#N/A,DataBase_PBs!BK73)</f>
        <v>#N/A</v>
      </c>
      <c r="F812" s="39" t="e">
        <f t="shared" si="27"/>
        <v>#N/A</v>
      </c>
      <c r="G812" s="177" t="e">
        <f t="shared" si="26"/>
        <v>#N/A</v>
      </c>
      <c r="H812" s="78" t="e">
        <f>IF(ISBLANK(DataBase_PBs!M73),#N/A,DataBase_PBs!M73)</f>
        <v>#N/A</v>
      </c>
    </row>
    <row r="813" spans="1:8" x14ac:dyDescent="0.35">
      <c r="A813" s="257"/>
      <c r="B813" s="265"/>
      <c r="C813" s="74" t="e">
        <f>IF(ISBLANK(DataBase_PBs!C74),#N/A,DataBase_PBs!C74)</f>
        <v>#N/A</v>
      </c>
      <c r="D813" s="107"/>
      <c r="E813" s="39" t="e">
        <f>IF(ISBLANK(DataBase_PBs!BK74),#N/A,DataBase_PBs!BK74)</f>
        <v>#N/A</v>
      </c>
      <c r="F813" s="39" t="e">
        <f t="shared" si="27"/>
        <v>#N/A</v>
      </c>
      <c r="G813" s="177" t="e">
        <f t="shared" si="26"/>
        <v>#N/A</v>
      </c>
      <c r="H813" s="78" t="e">
        <f>IF(ISBLANK(DataBase_PBs!M74),#N/A,DataBase_PBs!M74)</f>
        <v>#N/A</v>
      </c>
    </row>
    <row r="814" spans="1:8" x14ac:dyDescent="0.35">
      <c r="A814" s="257"/>
      <c r="B814" s="265"/>
      <c r="C814" s="74" t="e">
        <f>IF(ISBLANK(DataBase_PBs!C75),#N/A,DataBase_PBs!C75)</f>
        <v>#N/A</v>
      </c>
      <c r="D814" s="107"/>
      <c r="E814" s="39" t="e">
        <f>IF(ISBLANK(DataBase_PBs!BK75),#N/A,DataBase_PBs!BK75)</f>
        <v>#N/A</v>
      </c>
      <c r="F814" s="39" t="e">
        <f t="shared" si="27"/>
        <v>#N/A</v>
      </c>
      <c r="G814" s="177" t="e">
        <f t="shared" si="26"/>
        <v>#N/A</v>
      </c>
      <c r="H814" s="78" t="e">
        <f>IF(ISBLANK(DataBase_PBs!M75),#N/A,DataBase_PBs!M75)</f>
        <v>#N/A</v>
      </c>
    </row>
    <row r="815" spans="1:8" x14ac:dyDescent="0.35">
      <c r="A815" s="257"/>
      <c r="B815" s="265"/>
      <c r="C815" s="74" t="e">
        <f>IF(ISBLANK(DataBase_PBs!C76),#N/A,DataBase_PBs!C76)</f>
        <v>#N/A</v>
      </c>
      <c r="D815" s="107"/>
      <c r="E815" s="39" t="e">
        <f>IF(ISBLANK(DataBase_PBs!BK76),#N/A,DataBase_PBs!BK76)</f>
        <v>#N/A</v>
      </c>
      <c r="F815" s="39" t="e">
        <f t="shared" si="27"/>
        <v>#N/A</v>
      </c>
      <c r="G815" s="177" t="e">
        <f t="shared" si="26"/>
        <v>#N/A</v>
      </c>
      <c r="H815" s="78" t="e">
        <f>IF(ISBLANK(DataBase_PBs!M76),#N/A,DataBase_PBs!M76)</f>
        <v>#N/A</v>
      </c>
    </row>
    <row r="816" spans="1:8" x14ac:dyDescent="0.35">
      <c r="A816" s="257"/>
      <c r="B816" s="265"/>
      <c r="C816" s="74" t="e">
        <f>IF(ISBLANK(DataBase_PBs!C77),#N/A,DataBase_PBs!C77)</f>
        <v>#N/A</v>
      </c>
      <c r="D816" s="107"/>
      <c r="E816" s="39" t="e">
        <f>IF(ISBLANK(DataBase_PBs!BK77),#N/A,DataBase_PBs!BK77)</f>
        <v>#N/A</v>
      </c>
      <c r="F816" s="39" t="e">
        <f t="shared" si="27"/>
        <v>#N/A</v>
      </c>
      <c r="G816" s="177" t="e">
        <f t="shared" ref="G816:G879" si="28">F816/((C816-C815)*24)</f>
        <v>#N/A</v>
      </c>
      <c r="H816" s="78" t="e">
        <f>IF(ISBLANK(DataBase_PBs!M77),#N/A,DataBase_PBs!M77)</f>
        <v>#N/A</v>
      </c>
    </row>
    <row r="817" spans="1:8" x14ac:dyDescent="0.35">
      <c r="A817" s="257"/>
      <c r="B817" s="265"/>
      <c r="C817" s="74" t="e">
        <f>IF(ISBLANK(DataBase_PBs!C78),#N/A,DataBase_PBs!C78)</f>
        <v>#N/A</v>
      </c>
      <c r="D817" s="107"/>
      <c r="E817" s="39" t="e">
        <f>IF(ISBLANK(DataBase_PBs!BK78),#N/A,DataBase_PBs!BK78)</f>
        <v>#N/A</v>
      </c>
      <c r="F817" s="39" t="e">
        <f t="shared" si="27"/>
        <v>#N/A</v>
      </c>
      <c r="G817" s="177" t="e">
        <f t="shared" si="28"/>
        <v>#N/A</v>
      </c>
      <c r="H817" s="78" t="e">
        <f>IF(ISBLANK(DataBase_PBs!M78),#N/A,DataBase_PBs!M78)</f>
        <v>#N/A</v>
      </c>
    </row>
    <row r="818" spans="1:8" x14ac:dyDescent="0.35">
      <c r="A818" s="257"/>
      <c r="B818" s="265"/>
      <c r="C818" s="74" t="e">
        <f>IF(ISBLANK(DataBase_PBs!C79),#N/A,DataBase_PBs!C79)</f>
        <v>#N/A</v>
      </c>
      <c r="D818" s="107"/>
      <c r="E818" s="39" t="e">
        <f>IF(ISBLANK(DataBase_PBs!BK79),#N/A,DataBase_PBs!BK79)</f>
        <v>#N/A</v>
      </c>
      <c r="F818" s="39" t="e">
        <f t="shared" si="27"/>
        <v>#N/A</v>
      </c>
      <c r="G818" s="177" t="e">
        <f t="shared" si="28"/>
        <v>#N/A</v>
      </c>
      <c r="H818" s="78" t="e">
        <f>IF(ISBLANK(DataBase_PBs!M79),#N/A,DataBase_PBs!M79)</f>
        <v>#N/A</v>
      </c>
    </row>
    <row r="819" spans="1:8" x14ac:dyDescent="0.35">
      <c r="A819" s="257"/>
      <c r="B819" s="265"/>
      <c r="C819" s="74" t="e">
        <f>IF(ISBLANK(DataBase_PBs!C80),#N/A,DataBase_PBs!C80)</f>
        <v>#N/A</v>
      </c>
      <c r="D819" s="107"/>
      <c r="E819" s="39" t="e">
        <f>IF(ISBLANK(DataBase_PBs!BK80),#N/A,DataBase_PBs!BK80)</f>
        <v>#N/A</v>
      </c>
      <c r="F819" s="39" t="e">
        <f t="shared" si="27"/>
        <v>#N/A</v>
      </c>
      <c r="G819" s="177" t="e">
        <f t="shared" si="28"/>
        <v>#N/A</v>
      </c>
      <c r="H819" s="78" t="e">
        <f>IF(ISBLANK(DataBase_PBs!M80),#N/A,DataBase_PBs!M80)</f>
        <v>#N/A</v>
      </c>
    </row>
    <row r="820" spans="1:8" x14ac:dyDescent="0.35">
      <c r="A820" s="257"/>
      <c r="B820" s="265"/>
      <c r="C820" s="74" t="e">
        <f>IF(ISBLANK(DataBase_PBs!C81),#N/A,DataBase_PBs!C81)</f>
        <v>#N/A</v>
      </c>
      <c r="D820" s="107"/>
      <c r="E820" s="39" t="e">
        <f>IF(ISBLANK(DataBase_PBs!BK81),#N/A,DataBase_PBs!BK81)</f>
        <v>#N/A</v>
      </c>
      <c r="F820" s="39" t="e">
        <f t="shared" si="27"/>
        <v>#N/A</v>
      </c>
      <c r="G820" s="177" t="e">
        <f t="shared" si="28"/>
        <v>#N/A</v>
      </c>
      <c r="H820" s="78" t="e">
        <f>IF(ISBLANK(DataBase_PBs!M81),#N/A,DataBase_PBs!M81)</f>
        <v>#N/A</v>
      </c>
    </row>
    <row r="821" spans="1:8" x14ac:dyDescent="0.35">
      <c r="A821" s="257"/>
      <c r="B821" s="265"/>
      <c r="C821" s="74" t="e">
        <f>IF(ISBLANK(DataBase_PBs!C82),#N/A,DataBase_PBs!C82)</f>
        <v>#N/A</v>
      </c>
      <c r="D821" s="107"/>
      <c r="E821" s="39" t="e">
        <f>IF(ISBLANK(DataBase_PBs!BK82),#N/A,DataBase_PBs!BK82)</f>
        <v>#N/A</v>
      </c>
      <c r="F821" s="39" t="e">
        <f t="shared" si="27"/>
        <v>#N/A</v>
      </c>
      <c r="G821" s="177" t="e">
        <f t="shared" si="28"/>
        <v>#N/A</v>
      </c>
      <c r="H821" s="78" t="e">
        <f>IF(ISBLANK(DataBase_PBs!M82),#N/A,DataBase_PBs!M82)</f>
        <v>#N/A</v>
      </c>
    </row>
    <row r="822" spans="1:8" x14ac:dyDescent="0.35">
      <c r="A822" s="257"/>
      <c r="B822" s="265"/>
      <c r="C822" s="74" t="e">
        <f>IF(ISBLANK(DataBase_PBs!C83),#N/A,DataBase_PBs!C83)</f>
        <v>#N/A</v>
      </c>
      <c r="D822" s="107"/>
      <c r="E822" s="39" t="e">
        <f>IF(ISBLANK(DataBase_PBs!BK83),#N/A,DataBase_PBs!BK83)</f>
        <v>#N/A</v>
      </c>
      <c r="F822" s="39" t="e">
        <f t="shared" si="27"/>
        <v>#N/A</v>
      </c>
      <c r="G822" s="177" t="e">
        <f t="shared" si="28"/>
        <v>#N/A</v>
      </c>
      <c r="H822" s="78" t="e">
        <f>IF(ISBLANK(DataBase_PBs!M83),#N/A,DataBase_PBs!M83)</f>
        <v>#N/A</v>
      </c>
    </row>
    <row r="823" spans="1:8" ht="15" thickBot="1" x14ac:dyDescent="0.4">
      <c r="A823" s="260"/>
      <c r="B823" s="266"/>
      <c r="C823" s="92" t="e">
        <f>IF(ISBLANK(DataBase_PBs!C84),#N/A,DataBase_PBs!C84)</f>
        <v>#N/A</v>
      </c>
      <c r="D823" s="109"/>
      <c r="E823" s="93" t="e">
        <f>IF(ISBLANK(DataBase_PBs!BK84),#N/A,DataBase_PBs!BK84)</f>
        <v>#N/A</v>
      </c>
      <c r="F823" s="93" t="e">
        <f t="shared" si="27"/>
        <v>#N/A</v>
      </c>
      <c r="G823" s="178" t="e">
        <f t="shared" si="28"/>
        <v>#N/A</v>
      </c>
      <c r="H823" s="95" t="e">
        <f>IF(ISBLANK(DataBase_PBs!M84),#N/A,DataBase_PBs!M84)</f>
        <v>#N/A</v>
      </c>
    </row>
    <row r="824" spans="1:8" x14ac:dyDescent="0.35">
      <c r="A824" s="256" t="s">
        <v>366</v>
      </c>
      <c r="B824" s="267" t="s">
        <v>174</v>
      </c>
      <c r="C824" s="75">
        <v>43602.40625</v>
      </c>
      <c r="D824" s="106"/>
      <c r="E824" s="76">
        <v>0.49</v>
      </c>
      <c r="F824" s="76">
        <v>0.49</v>
      </c>
      <c r="G824" s="184">
        <v>0</v>
      </c>
      <c r="H824" s="77">
        <v>2.7</v>
      </c>
    </row>
    <row r="825" spans="1:8" x14ac:dyDescent="0.35">
      <c r="A825" s="257"/>
      <c r="B825" s="265"/>
      <c r="C825" s="74">
        <v>43609.357638888891</v>
      </c>
      <c r="D825" s="107"/>
      <c r="E825" s="39">
        <v>12.33</v>
      </c>
      <c r="F825" s="39">
        <v>11.84</v>
      </c>
      <c r="G825" s="177">
        <f t="shared" si="28"/>
        <v>7.0969030969014454E-2</v>
      </c>
      <c r="H825" s="78">
        <v>4</v>
      </c>
    </row>
    <row r="826" spans="1:8" x14ac:dyDescent="0.35">
      <c r="A826" s="257"/>
      <c r="B826" s="265"/>
      <c r="C826" s="74">
        <v>43616.555555555555</v>
      </c>
      <c r="D826" s="107"/>
      <c r="E826" s="39">
        <v>20</v>
      </c>
      <c r="F826" s="39">
        <v>7.67</v>
      </c>
      <c r="G826" s="177">
        <f t="shared" si="28"/>
        <v>4.4399421128813801E-2</v>
      </c>
      <c r="H826" s="78">
        <v>0</v>
      </c>
    </row>
    <row r="827" spans="1:8" x14ac:dyDescent="0.35">
      <c r="A827" s="257"/>
      <c r="B827" s="265"/>
      <c r="C827" s="74">
        <v>43623.555555555555</v>
      </c>
      <c r="D827" s="107"/>
      <c r="E827" s="39">
        <v>28</v>
      </c>
      <c r="F827" s="39">
        <v>8</v>
      </c>
      <c r="G827" s="177">
        <f t="shared" si="28"/>
        <v>4.7619047619047616E-2</v>
      </c>
      <c r="H827" s="78">
        <v>0</v>
      </c>
    </row>
    <row r="828" spans="1:8" x14ac:dyDescent="0.35">
      <c r="A828" s="257"/>
      <c r="B828" s="265"/>
      <c r="C828" s="74">
        <v>43630.555555555555</v>
      </c>
      <c r="D828" s="107"/>
      <c r="E828" s="39">
        <v>32</v>
      </c>
      <c r="F828" s="39">
        <v>4</v>
      </c>
      <c r="G828" s="177">
        <f t="shared" si="28"/>
        <v>2.3809523809523808E-2</v>
      </c>
      <c r="H828" s="78">
        <v>0</v>
      </c>
    </row>
    <row r="829" spans="1:8" x14ac:dyDescent="0.35">
      <c r="A829" s="257"/>
      <c r="B829" s="265"/>
      <c r="C829" s="74">
        <v>43637.638888888891</v>
      </c>
      <c r="D829" s="107"/>
      <c r="E829" s="39">
        <v>39</v>
      </c>
      <c r="F829" s="39">
        <v>7</v>
      </c>
      <c r="G829" s="177">
        <f t="shared" si="28"/>
        <v>4.1176470588221194E-2</v>
      </c>
      <c r="H829" s="78">
        <v>0</v>
      </c>
    </row>
    <row r="830" spans="1:8" x14ac:dyDescent="0.35">
      <c r="A830" s="257"/>
      <c r="B830" s="265"/>
      <c r="C830" s="74">
        <v>43644.638888888891</v>
      </c>
      <c r="D830" s="107"/>
      <c r="E830" s="39">
        <v>47</v>
      </c>
      <c r="F830" s="39">
        <v>8</v>
      </c>
      <c r="G830" s="177">
        <f t="shared" si="28"/>
        <v>4.7619047619047616E-2</v>
      </c>
      <c r="H830" s="78">
        <v>0</v>
      </c>
    </row>
    <row r="831" spans="1:8" x14ac:dyDescent="0.35">
      <c r="A831" s="257"/>
      <c r="B831" s="265"/>
      <c r="C831" s="74">
        <v>43651.638888888891</v>
      </c>
      <c r="D831" s="107"/>
      <c r="E831" s="39">
        <v>51</v>
      </c>
      <c r="F831" s="39">
        <v>4</v>
      </c>
      <c r="G831" s="177">
        <f t="shared" si="28"/>
        <v>2.3809523809523808E-2</v>
      </c>
      <c r="H831" s="78">
        <v>0</v>
      </c>
    </row>
    <row r="832" spans="1:8" x14ac:dyDescent="0.35">
      <c r="A832" s="257"/>
      <c r="B832" s="265"/>
      <c r="C832" s="74">
        <v>43658.505555555559</v>
      </c>
      <c r="D832" s="107"/>
      <c r="E832" s="39">
        <v>53</v>
      </c>
      <c r="F832" s="39">
        <v>2</v>
      </c>
      <c r="G832" s="177">
        <f t="shared" si="28"/>
        <v>1.2135922330093658E-2</v>
      </c>
      <c r="H832" s="78">
        <v>0</v>
      </c>
    </row>
    <row r="833" spans="1:8" x14ac:dyDescent="0.35">
      <c r="A833" s="257"/>
      <c r="B833" s="265"/>
      <c r="C833" s="74">
        <v>43665.520833333336</v>
      </c>
      <c r="D833" s="107"/>
      <c r="E833" s="39">
        <v>56</v>
      </c>
      <c r="F833" s="39">
        <v>3</v>
      </c>
      <c r="G833" s="177">
        <f t="shared" si="28"/>
        <v>1.7818253811129385E-2</v>
      </c>
      <c r="H833" s="78">
        <v>0</v>
      </c>
    </row>
    <row r="834" spans="1:8" x14ac:dyDescent="0.35">
      <c r="A834" s="257"/>
      <c r="B834" s="265"/>
      <c r="C834" s="74">
        <v>43672.521527777775</v>
      </c>
      <c r="D834" s="107"/>
      <c r="E834" s="39">
        <v>66</v>
      </c>
      <c r="F834" s="39">
        <v>10</v>
      </c>
      <c r="G834" s="177">
        <f t="shared" si="28"/>
        <v>5.9517904969787677E-2</v>
      </c>
      <c r="H834" s="78">
        <v>0</v>
      </c>
    </row>
    <row r="835" spans="1:8" x14ac:dyDescent="0.35">
      <c r="A835" s="257"/>
      <c r="B835" s="265"/>
      <c r="C835" s="74">
        <v>43679.519444444442</v>
      </c>
      <c r="D835" s="107"/>
      <c r="E835" s="39">
        <v>71</v>
      </c>
      <c r="F835" s="39">
        <v>5</v>
      </c>
      <c r="G835" s="177">
        <f t="shared" si="28"/>
        <v>2.977076510866123E-2</v>
      </c>
      <c r="H835" s="78">
        <v>0</v>
      </c>
    </row>
    <row r="836" spans="1:8" x14ac:dyDescent="0.35">
      <c r="A836" s="257"/>
      <c r="B836" s="265"/>
      <c r="C836" s="74">
        <v>43686.430555555555</v>
      </c>
      <c r="D836" s="107"/>
      <c r="E836" s="39">
        <v>78.180000000000007</v>
      </c>
      <c r="F836" s="39">
        <v>7.1800000000000068</v>
      </c>
      <c r="G836" s="177">
        <f t="shared" si="28"/>
        <v>4.3287781350474251E-2</v>
      </c>
      <c r="H836" s="78">
        <v>4</v>
      </c>
    </row>
    <row r="837" spans="1:8" x14ac:dyDescent="0.35">
      <c r="A837" s="257"/>
      <c r="B837" s="265"/>
      <c r="C837" s="74">
        <v>43693.375</v>
      </c>
      <c r="D837" s="107"/>
      <c r="E837" s="39">
        <v>81.53</v>
      </c>
      <c r="F837" s="39">
        <v>3.3499999999999943</v>
      </c>
      <c r="G837" s="177">
        <f t="shared" si="28"/>
        <v>2.0099999999997627E-2</v>
      </c>
      <c r="H837" s="78">
        <v>4</v>
      </c>
    </row>
    <row r="838" spans="1:8" x14ac:dyDescent="0.35">
      <c r="A838" s="257"/>
      <c r="B838" s="265"/>
      <c r="C838" s="74">
        <v>43700.40625</v>
      </c>
      <c r="D838" s="107"/>
      <c r="E838" s="39">
        <v>85.9</v>
      </c>
      <c r="F838" s="39">
        <v>4.3700000000000045</v>
      </c>
      <c r="G838" s="177">
        <f t="shared" si="28"/>
        <v>2.5896296296296323E-2</v>
      </c>
      <c r="H838" s="78">
        <v>4</v>
      </c>
    </row>
    <row r="839" spans="1:8" x14ac:dyDescent="0.35">
      <c r="A839" s="257"/>
      <c r="B839" s="265"/>
      <c r="C839" s="74">
        <v>43707.333333333336</v>
      </c>
      <c r="D839" s="107"/>
      <c r="E839" s="39">
        <v>88.94</v>
      </c>
      <c r="F839" s="39">
        <v>3.039999999999992</v>
      </c>
      <c r="G839" s="177">
        <f t="shared" si="28"/>
        <v>1.8285714285707834E-2</v>
      </c>
      <c r="H839" s="78">
        <v>3.6</v>
      </c>
    </row>
    <row r="840" spans="1:8" x14ac:dyDescent="0.35">
      <c r="A840" s="257"/>
      <c r="B840" s="265"/>
      <c r="C840" s="74">
        <v>43714.416666666664</v>
      </c>
      <c r="D840" s="107"/>
      <c r="E840" s="39">
        <v>91.34</v>
      </c>
      <c r="F840" s="39">
        <v>2.4000000000000057</v>
      </c>
      <c r="G840" s="177">
        <f t="shared" si="28"/>
        <v>1.411764705883323E-2</v>
      </c>
      <c r="H840" s="78">
        <v>4</v>
      </c>
    </row>
    <row r="841" spans="1:8" x14ac:dyDescent="0.35">
      <c r="A841" s="257"/>
      <c r="B841" s="265"/>
      <c r="C841" s="74">
        <v>43721.333333333336</v>
      </c>
      <c r="D841" s="107"/>
      <c r="E841" s="39">
        <v>94.48</v>
      </c>
      <c r="F841" s="39">
        <v>3.1400000000000006</v>
      </c>
      <c r="G841" s="177">
        <f t="shared" si="28"/>
        <v>1.8915662650589148E-2</v>
      </c>
      <c r="H841" s="78">
        <v>4</v>
      </c>
    </row>
    <row r="842" spans="1:8" x14ac:dyDescent="0.35">
      <c r="A842" s="257"/>
      <c r="B842" s="265"/>
      <c r="C842" s="74">
        <v>43727.541666666664</v>
      </c>
      <c r="D842" s="107"/>
      <c r="E842" s="39">
        <v>97.34</v>
      </c>
      <c r="F842" s="39">
        <v>2.8599999999999994</v>
      </c>
      <c r="G842" s="177">
        <f t="shared" si="28"/>
        <v>1.9194630872498213E-2</v>
      </c>
      <c r="H842" s="78">
        <v>4.8</v>
      </c>
    </row>
    <row r="843" spans="1:8" x14ac:dyDescent="0.35">
      <c r="A843" s="257"/>
      <c r="B843" s="265"/>
      <c r="C843" s="74">
        <v>43735</v>
      </c>
      <c r="D843" s="107"/>
      <c r="E843" s="39">
        <v>100.74</v>
      </c>
      <c r="F843" s="39">
        <v>3.3999999999999915</v>
      </c>
      <c r="G843" s="177">
        <f t="shared" si="28"/>
        <v>1.8994413407815006E-2</v>
      </c>
      <c r="H843" s="78">
        <v>3.8</v>
      </c>
    </row>
    <row r="844" spans="1:8" x14ac:dyDescent="0.35">
      <c r="A844" s="257"/>
      <c r="B844" s="265"/>
      <c r="C844" s="74">
        <v>43741</v>
      </c>
      <c r="D844" s="107"/>
      <c r="E844" s="39">
        <v>103.29</v>
      </c>
      <c r="F844" s="39">
        <v>2.5500000000000114</v>
      </c>
      <c r="G844" s="177">
        <f t="shared" si="28"/>
        <v>1.7708333333333413E-2</v>
      </c>
      <c r="H844" s="78">
        <v>4</v>
      </c>
    </row>
    <row r="845" spans="1:8" x14ac:dyDescent="0.35">
      <c r="A845" s="257"/>
      <c r="B845" s="265"/>
      <c r="C845" s="74">
        <v>43748</v>
      </c>
      <c r="D845" s="107"/>
      <c r="E845" s="39">
        <v>106.17</v>
      </c>
      <c r="F845" s="39">
        <v>2.8799999999999955</v>
      </c>
      <c r="G845" s="177">
        <f t="shared" si="28"/>
        <v>1.7142857142857116E-2</v>
      </c>
      <c r="H845" s="78">
        <v>4</v>
      </c>
    </row>
    <row r="846" spans="1:8" x14ac:dyDescent="0.35">
      <c r="A846" s="257"/>
      <c r="B846" s="265"/>
      <c r="C846" s="74">
        <v>43755.361111111109</v>
      </c>
      <c r="D846" s="107"/>
      <c r="E846" s="39">
        <v>108.65</v>
      </c>
      <c r="F846" s="39">
        <v>2.480000000000004</v>
      </c>
      <c r="G846" s="177">
        <f t="shared" si="28"/>
        <v>1.4037735849059711E-2</v>
      </c>
      <c r="H846" s="78">
        <v>4</v>
      </c>
    </row>
    <row r="847" spans="1:8" x14ac:dyDescent="0.35">
      <c r="A847" s="257"/>
      <c r="B847" s="265"/>
      <c r="C847" s="74">
        <v>43762.434027777781</v>
      </c>
      <c r="D847" s="107"/>
      <c r="E847" s="39">
        <v>111.74</v>
      </c>
      <c r="F847" s="39">
        <v>3.0899999999999892</v>
      </c>
      <c r="G847" s="177">
        <f t="shared" si="28"/>
        <v>1.8203240058897615E-2</v>
      </c>
      <c r="H847" s="78">
        <v>4.5999999999999996</v>
      </c>
    </row>
    <row r="848" spans="1:8" x14ac:dyDescent="0.35">
      <c r="A848" s="257"/>
      <c r="B848" s="265"/>
      <c r="C848" s="74">
        <v>43769.386111111111</v>
      </c>
      <c r="D848" s="107"/>
      <c r="E848" s="39">
        <v>114.8</v>
      </c>
      <c r="F848" s="39">
        <v>3.0600000000000023</v>
      </c>
      <c r="G848" s="177">
        <f t="shared" si="28"/>
        <v>1.8339826191198661E-2</v>
      </c>
      <c r="H848" s="78">
        <v>4.2</v>
      </c>
    </row>
    <row r="849" spans="1:13" x14ac:dyDescent="0.35">
      <c r="A849" s="257"/>
      <c r="B849" s="265"/>
      <c r="C849" s="74">
        <v>43774.652777777781</v>
      </c>
      <c r="D849" s="107"/>
      <c r="E849" s="39">
        <v>116.81</v>
      </c>
      <c r="F849" s="39">
        <v>2.0100000000000051</v>
      </c>
      <c r="G849" s="177">
        <f t="shared" si="28"/>
        <v>1.5901898734167003E-2</v>
      </c>
      <c r="H849" s="78">
        <v>3.8</v>
      </c>
    </row>
    <row r="850" spans="1:13" x14ac:dyDescent="0.35">
      <c r="A850" s="257"/>
      <c r="B850" s="265"/>
      <c r="C850" s="74">
        <v>43782.583333333336</v>
      </c>
      <c r="D850" s="107"/>
      <c r="E850" s="39">
        <v>119.15</v>
      </c>
      <c r="F850" s="39">
        <v>2.3400000000000034</v>
      </c>
      <c r="G850" s="177">
        <f t="shared" si="28"/>
        <v>1.2294220665500396E-2</v>
      </c>
      <c r="H850" s="78">
        <v>4</v>
      </c>
    </row>
    <row r="851" spans="1:13" x14ac:dyDescent="0.35">
      <c r="A851" s="257"/>
      <c r="B851" s="265"/>
      <c r="C851" s="74">
        <v>43791.406944444447</v>
      </c>
      <c r="D851" s="107"/>
      <c r="E851" s="39">
        <v>123.59</v>
      </c>
      <c r="F851" s="39">
        <v>4.4399999999999977</v>
      </c>
      <c r="G851" s="177">
        <f t="shared" si="28"/>
        <v>2.0966472532662109E-2</v>
      </c>
      <c r="H851" s="78">
        <v>4</v>
      </c>
    </row>
    <row r="852" spans="1:13" x14ac:dyDescent="0.35">
      <c r="A852" s="257"/>
      <c r="B852" s="265"/>
      <c r="C852" s="74">
        <v>43811.465277777781</v>
      </c>
      <c r="D852" s="107"/>
      <c r="E852" s="39">
        <v>128.34</v>
      </c>
      <c r="F852" s="39">
        <v>4.75</v>
      </c>
      <c r="G852" s="177">
        <f t="shared" si="28"/>
        <v>9.8670544245944534E-3</v>
      </c>
      <c r="H852" s="78">
        <v>3.2</v>
      </c>
    </row>
    <row r="853" spans="1:13" x14ac:dyDescent="0.35">
      <c r="A853" s="257"/>
      <c r="B853" s="265"/>
      <c r="C853" s="74">
        <v>43818.628472222219</v>
      </c>
      <c r="D853" s="107"/>
      <c r="E853" s="39">
        <v>139.78</v>
      </c>
      <c r="F853" s="39">
        <v>11.439999999999998</v>
      </c>
      <c r="G853" s="177">
        <f t="shared" si="28"/>
        <v>6.6543868153235056E-2</v>
      </c>
      <c r="H853" s="78">
        <v>3.4</v>
      </c>
    </row>
    <row r="854" spans="1:13" x14ac:dyDescent="0.35">
      <c r="A854" s="257"/>
      <c r="B854" s="265"/>
      <c r="C854" s="74">
        <v>43826.333333333336</v>
      </c>
      <c r="D854" s="107"/>
      <c r="E854" s="39">
        <v>143.55000000000001</v>
      </c>
      <c r="F854" s="39">
        <v>3.7700000000000102</v>
      </c>
      <c r="G854" s="177">
        <f t="shared" si="28"/>
        <v>2.0387561964834114E-2</v>
      </c>
      <c r="H854" s="78">
        <v>4.3</v>
      </c>
    </row>
    <row r="855" spans="1:13" x14ac:dyDescent="0.35">
      <c r="A855" s="257"/>
      <c r="B855" s="265"/>
      <c r="C855" s="74">
        <v>43833.583333333336</v>
      </c>
      <c r="D855" s="107"/>
      <c r="E855" s="39">
        <v>149.43</v>
      </c>
      <c r="F855" s="39">
        <v>5.8799999999999955</v>
      </c>
      <c r="G855" s="177">
        <f t="shared" si="28"/>
        <v>3.3793103448275838E-2</v>
      </c>
      <c r="H855" s="78">
        <v>3</v>
      </c>
    </row>
    <row r="856" spans="1:13" x14ac:dyDescent="0.35">
      <c r="A856" s="257"/>
      <c r="B856" s="265"/>
      <c r="C856" s="74">
        <v>43853</v>
      </c>
      <c r="D856" s="107"/>
      <c r="E856" s="39">
        <v>167.27</v>
      </c>
      <c r="F856" s="39">
        <v>17.840000000000003</v>
      </c>
      <c r="G856" s="177">
        <f t="shared" si="28"/>
        <v>3.8283261802579897E-2</v>
      </c>
      <c r="H856" s="78">
        <v>3.8</v>
      </c>
    </row>
    <row r="857" spans="1:13" x14ac:dyDescent="0.35">
      <c r="A857" s="257"/>
      <c r="B857" s="265"/>
      <c r="C857" s="74">
        <f>IF(ISBLANK(DataBase_PBs!C3),#N/A,DataBase_PBs!C3)</f>
        <v>43860.595810185201</v>
      </c>
      <c r="D857" s="107"/>
      <c r="E857" s="39">
        <f>IF(ISBLANK(DataBase_PBs!BL3),#N/A,DataBase_PBs!BL3)</f>
        <v>171.04</v>
      </c>
      <c r="F857" s="39">
        <f>E857-E856</f>
        <v>3.7699999999999818</v>
      </c>
      <c r="G857" s="177">
        <f t="shared" si="28"/>
        <v>2.0680260499318075E-2</v>
      </c>
      <c r="H857" s="78">
        <f>IF(ISBLANK(DataBase_PBs!N3),#N/A,DataBase_PBs!N3)</f>
        <v>3.6</v>
      </c>
      <c r="M857" t="s">
        <v>371</v>
      </c>
    </row>
    <row r="858" spans="1:13" x14ac:dyDescent="0.35">
      <c r="A858" s="257"/>
      <c r="B858" s="265"/>
      <c r="C858" s="74">
        <f>IF(ISBLANK(DataBase_PBs!C4),#N/A,DataBase_PBs!C4)</f>
        <v>43867.627719907403</v>
      </c>
      <c r="D858" s="107"/>
      <c r="E858" s="39">
        <f>IF(ISBLANK(DataBase_PBs!BL4),#N/A,DataBase_PBs!BL4)</f>
        <v>174.11</v>
      </c>
      <c r="F858" s="39">
        <f t="shared" ref="F858:F913" si="29">E858-E857</f>
        <v>3.0700000000000216</v>
      </c>
      <c r="G858" s="177">
        <f t="shared" si="28"/>
        <v>1.8190885793484643E-2</v>
      </c>
      <c r="H858" s="78">
        <f>IF(ISBLANK(DataBase_PBs!N4),#N/A,DataBase_PBs!N4)</f>
        <v>3</v>
      </c>
    </row>
    <row r="859" spans="1:13" x14ac:dyDescent="0.35">
      <c r="A859" s="257"/>
      <c r="B859" s="265"/>
      <c r="C859" s="74">
        <f>IF(ISBLANK(DataBase_PBs!C5),#N/A,DataBase_PBs!C5)</f>
        <v>43875.484027777798</v>
      </c>
      <c r="D859" s="107"/>
      <c r="E859" s="39">
        <f>IF(ISBLANK(DataBase_PBs!BL5),#N/A,DataBase_PBs!BL5)</f>
        <v>183.91</v>
      </c>
      <c r="F859" s="39">
        <f t="shared" si="29"/>
        <v>9.7999999999999829</v>
      </c>
      <c r="G859" s="177">
        <f t="shared" si="28"/>
        <v>5.1975220430455757E-2</v>
      </c>
      <c r="H859" s="78">
        <f>IF(ISBLANK(DataBase_PBs!N5),#N/A,DataBase_PBs!N5)</f>
        <v>4</v>
      </c>
    </row>
    <row r="860" spans="1:13" x14ac:dyDescent="0.35">
      <c r="A860" s="257"/>
      <c r="B860" s="265"/>
      <c r="C860" s="74">
        <f>IF(ISBLANK(DataBase_PBs!C6),#N/A,DataBase_PBs!C6)</f>
        <v>43881.625196759298</v>
      </c>
      <c r="D860" s="107"/>
      <c r="E860" s="39">
        <f>IF(ISBLANK(DataBase_PBs!BL6),#N/A,DataBase_PBs!BL6)</f>
        <v>189.19</v>
      </c>
      <c r="F860" s="39">
        <f t="shared" si="29"/>
        <v>5.2800000000000011</v>
      </c>
      <c r="G860" s="177">
        <f t="shared" si="28"/>
        <v>3.5823798475951088E-2</v>
      </c>
      <c r="H860" s="78">
        <f>IF(ISBLANK(DataBase_PBs!N6),#N/A,DataBase_PBs!N6)</f>
        <v>3.6</v>
      </c>
    </row>
    <row r="861" spans="1:13" x14ac:dyDescent="0.35">
      <c r="A861" s="257"/>
      <c r="B861" s="265"/>
      <c r="C861" s="74">
        <f>IF(ISBLANK(DataBase_PBs!C7),#N/A,DataBase_PBs!C7)</f>
        <v>43903.637962963003</v>
      </c>
      <c r="D861" s="107"/>
      <c r="E861" s="39">
        <f>IF(ISBLANK(DataBase_PBs!BL7),#N/A,DataBase_PBs!BL7)</f>
        <v>212.58</v>
      </c>
      <c r="F861" s="39">
        <f t="shared" si="29"/>
        <v>23.390000000000015</v>
      </c>
      <c r="G861" s="177">
        <f t="shared" si="28"/>
        <v>4.427355127995266E-2</v>
      </c>
      <c r="H861" s="78">
        <f>IF(ISBLANK(DataBase_PBs!N7),#N/A,DataBase_PBs!N7)</f>
        <v>3.2</v>
      </c>
    </row>
    <row r="862" spans="1:13" x14ac:dyDescent="0.35">
      <c r="A862" s="257"/>
      <c r="B862" s="265"/>
      <c r="C862" s="74">
        <f>IF(ISBLANK(DataBase_PBs!C8),#N/A,DataBase_PBs!C8)</f>
        <v>43929.826921296299</v>
      </c>
      <c r="D862" s="107"/>
      <c r="E862" s="39">
        <f>IF(ISBLANK(DataBase_PBs!BL8),#N/A,DataBase_PBs!BL8)</f>
        <v>237.21</v>
      </c>
      <c r="F862" s="39">
        <f t="shared" si="29"/>
        <v>24.629999999999995</v>
      </c>
      <c r="G862" s="177">
        <f t="shared" si="28"/>
        <v>3.9186361936941E-2</v>
      </c>
      <c r="H862" s="78">
        <f>IF(ISBLANK(DataBase_PBs!N8),#N/A,DataBase_PBs!N8)</f>
        <v>5</v>
      </c>
    </row>
    <row r="863" spans="1:13" x14ac:dyDescent="0.35">
      <c r="A863" s="257"/>
      <c r="B863" s="265"/>
      <c r="C863" s="74">
        <f>IF(ISBLANK(DataBase_PBs!C9),#N/A,DataBase_PBs!C9)</f>
        <v>43965.417511574102</v>
      </c>
      <c r="D863" s="107"/>
      <c r="E863" s="39">
        <f>IF(ISBLANK(DataBase_PBs!BL9),#N/A,DataBase_PBs!BL9)</f>
        <v>256.08</v>
      </c>
      <c r="F863" s="39">
        <f t="shared" si="29"/>
        <v>18.869999999999976</v>
      </c>
      <c r="G863" s="177">
        <f t="shared" si="28"/>
        <v>2.2091513342793908E-2</v>
      </c>
      <c r="H863" s="78">
        <f>IF(ISBLANK(DataBase_PBs!N9),#N/A,DataBase_PBs!N9)</f>
        <v>4.2</v>
      </c>
    </row>
    <row r="864" spans="1:13" x14ac:dyDescent="0.35">
      <c r="A864" s="257"/>
      <c r="B864" s="265"/>
      <c r="C864" s="74">
        <f>IF(ISBLANK(DataBase_PBs!C10),#N/A,DataBase_PBs!C10)</f>
        <v>43972.432581018496</v>
      </c>
      <c r="D864" s="107"/>
      <c r="E864" s="39">
        <f>IF(ISBLANK(DataBase_PBs!BL10),#N/A,DataBase_PBs!BL10)</f>
        <v>260.73</v>
      </c>
      <c r="F864" s="39">
        <f t="shared" si="29"/>
        <v>4.6500000000000341</v>
      </c>
      <c r="G864" s="177">
        <f t="shared" si="28"/>
        <v>2.7619113614736526E-2</v>
      </c>
      <c r="H864" s="78">
        <f>IF(ISBLANK(DataBase_PBs!N10),#N/A,DataBase_PBs!N10)</f>
        <v>4.5999999999999996</v>
      </c>
    </row>
    <row r="865" spans="1:8" x14ac:dyDescent="0.35">
      <c r="A865" s="257"/>
      <c r="B865" s="265"/>
      <c r="C865" s="74">
        <f>IF(ISBLANK(DataBase_PBs!C11),#N/A,DataBase_PBs!C11)</f>
        <v>44001.467812499999</v>
      </c>
      <c r="D865" s="107"/>
      <c r="E865" s="39">
        <f>IF(ISBLANK(DataBase_PBs!BL11),#N/A,DataBase_PBs!BL11)</f>
        <v>270.63</v>
      </c>
      <c r="F865" s="39">
        <f t="shared" si="29"/>
        <v>9.8999999999999773</v>
      </c>
      <c r="G865" s="177">
        <f t="shared" si="28"/>
        <v>1.4206878297587806E-2</v>
      </c>
      <c r="H865" s="78">
        <f>IF(ISBLANK(DataBase_PBs!N11),#N/A,DataBase_PBs!N11)</f>
        <v>3.8</v>
      </c>
    </row>
    <row r="866" spans="1:8" x14ac:dyDescent="0.35">
      <c r="A866" s="257"/>
      <c r="B866" s="265"/>
      <c r="C866" s="74">
        <f>IF(ISBLANK(DataBase_PBs!C12),#N/A,DataBase_PBs!C12)</f>
        <v>44008.489027777803</v>
      </c>
      <c r="D866" s="107"/>
      <c r="E866" s="39">
        <f>IF(ISBLANK(DataBase_PBs!BL12),#N/A,DataBase_PBs!BL12)</f>
        <v>274.29000000000002</v>
      </c>
      <c r="F866" s="39">
        <f t="shared" si="29"/>
        <v>3.660000000000025</v>
      </c>
      <c r="G866" s="177">
        <f t="shared" si="28"/>
        <v>2.1719886652969547E-2</v>
      </c>
      <c r="H866" s="78">
        <f>IF(ISBLANK(DataBase_PBs!N12),#N/A,DataBase_PBs!N12)</f>
        <v>6</v>
      </c>
    </row>
    <row r="867" spans="1:8" x14ac:dyDescent="0.35">
      <c r="A867" s="257"/>
      <c r="B867" s="265"/>
      <c r="C867" s="74">
        <f>IF(ISBLANK(DataBase_PBs!C13),#N/A,DataBase_PBs!C13)</f>
        <v>44022.402557870402</v>
      </c>
      <c r="D867" s="107"/>
      <c r="E867" s="39">
        <f>IF(ISBLANK(DataBase_PBs!BL13),#N/A,DataBase_PBs!BL13)</f>
        <v>281.64999999999998</v>
      </c>
      <c r="F867" s="39">
        <f t="shared" si="29"/>
        <v>7.3599999999999568</v>
      </c>
      <c r="G867" s="177">
        <f t="shared" si="28"/>
        <v>2.2040895777397804E-2</v>
      </c>
      <c r="H867" s="78">
        <f>IF(ISBLANK(DataBase_PBs!N13),#N/A,DataBase_PBs!N13)</f>
        <v>6</v>
      </c>
    </row>
    <row r="868" spans="1:8" x14ac:dyDescent="0.35">
      <c r="A868" s="257"/>
      <c r="B868" s="265"/>
      <c r="C868" s="74">
        <f>IF(ISBLANK(DataBase_PBs!C14),#N/A,DataBase_PBs!C14)</f>
        <v>44029.3745486111</v>
      </c>
      <c r="D868" s="107"/>
      <c r="E868" s="39">
        <f>IF(ISBLANK(DataBase_PBs!BL14),#N/A,DataBase_PBs!BL14)</f>
        <v>285.5</v>
      </c>
      <c r="F868" s="39">
        <f t="shared" si="29"/>
        <v>3.8500000000000227</v>
      </c>
      <c r="G868" s="177">
        <f t="shared" si="28"/>
        <v>2.3008732029757218E-2</v>
      </c>
      <c r="H868" s="78">
        <f>IF(ISBLANK(DataBase_PBs!N14),#N/A,DataBase_PBs!N14)</f>
        <v>6.6</v>
      </c>
    </row>
    <row r="869" spans="1:8" x14ac:dyDescent="0.35">
      <c r="A869" s="257"/>
      <c r="B869" s="265"/>
      <c r="C869" s="74">
        <f>IF(ISBLANK(DataBase_PBs!C15),#N/A,DataBase_PBs!C15)</f>
        <v>44040.462905092601</v>
      </c>
      <c r="D869" s="107"/>
      <c r="E869" s="39">
        <f>IF(ISBLANK(DataBase_PBs!BL15),#N/A,DataBase_PBs!BL15)</f>
        <v>291.5</v>
      </c>
      <c r="F869" s="39">
        <f t="shared" si="29"/>
        <v>6</v>
      </c>
      <c r="G869" s="177">
        <f t="shared" si="28"/>
        <v>2.2546172682766468E-2</v>
      </c>
      <c r="H869" s="78">
        <f>IF(ISBLANK(DataBase_PBs!N15),#N/A,DataBase_PBs!N15)</f>
        <v>6</v>
      </c>
    </row>
    <row r="870" spans="1:8" x14ac:dyDescent="0.35">
      <c r="A870" s="257"/>
      <c r="B870" s="265"/>
      <c r="C870" s="74">
        <f>IF(ISBLANK(DataBase_PBs!C16),#N/A,DataBase_PBs!C16)</f>
        <v>44047.398090277798</v>
      </c>
      <c r="D870" s="107"/>
      <c r="E870" s="39">
        <f>IF(ISBLANK(DataBase_PBs!BL16),#N/A,DataBase_PBs!BL16)</f>
        <v>294.39999999999998</v>
      </c>
      <c r="F870" s="39">
        <f t="shared" si="29"/>
        <v>2.8999999999999773</v>
      </c>
      <c r="G870" s="177">
        <f t="shared" si="28"/>
        <v>1.7423230974602917E-2</v>
      </c>
      <c r="H870" s="78">
        <f>IF(ISBLANK(DataBase_PBs!N16),#N/A,DataBase_PBs!N16)</f>
        <v>6</v>
      </c>
    </row>
    <row r="871" spans="1:8" x14ac:dyDescent="0.35">
      <c r="A871" s="257"/>
      <c r="B871" s="265"/>
      <c r="C871" s="74">
        <f>IF(ISBLANK(DataBase_PBs!C17),#N/A,DataBase_PBs!C17)</f>
        <v>44050.4674421296</v>
      </c>
      <c r="D871" s="107"/>
      <c r="E871" s="39">
        <f>IF(ISBLANK(DataBase_PBs!BL17),#N/A,DataBase_PBs!BL17)</f>
        <v>295.67</v>
      </c>
      <c r="F871" s="39">
        <f t="shared" si="29"/>
        <v>1.2700000000000387</v>
      </c>
      <c r="G871" s="177">
        <f t="shared" si="28"/>
        <v>1.7240339075366255E-2</v>
      </c>
      <c r="H871" s="78">
        <f>IF(ISBLANK(DataBase_PBs!N17),#N/A,DataBase_PBs!N17)</f>
        <v>4.2</v>
      </c>
    </row>
    <row r="872" spans="1:8" x14ac:dyDescent="0.35">
      <c r="A872" s="257"/>
      <c r="B872" s="265"/>
      <c r="C872" s="74">
        <f>IF(ISBLANK(DataBase_PBs!C18),#N/A,DataBase_PBs!C18)</f>
        <v>44056.465069444399</v>
      </c>
      <c r="D872" s="107"/>
      <c r="E872" s="39">
        <f>IF(ISBLANK(DataBase_PBs!BL18),#N/A,DataBase_PBs!BL18)</f>
        <v>298.33</v>
      </c>
      <c r="F872" s="39">
        <f t="shared" si="29"/>
        <v>2.6599999999999682</v>
      </c>
      <c r="G872" s="177">
        <f t="shared" si="28"/>
        <v>1.8479529906745118E-2</v>
      </c>
      <c r="H872" s="78">
        <f>IF(ISBLANK(DataBase_PBs!N18),#N/A,DataBase_PBs!N18)</f>
        <v>3</v>
      </c>
    </row>
    <row r="873" spans="1:8" x14ac:dyDescent="0.35">
      <c r="A873" s="257"/>
      <c r="B873" s="265"/>
      <c r="C873" s="74">
        <f>IF(ISBLANK(DataBase_PBs!C19),#N/A,DataBase_PBs!C19)</f>
        <v>44063.603761574101</v>
      </c>
      <c r="D873" s="107"/>
      <c r="E873" s="39">
        <f>IF(ISBLANK(DataBase_PBs!BL19),#N/A,DataBase_PBs!BL19)</f>
        <v>301.04000000000002</v>
      </c>
      <c r="F873" s="39">
        <f t="shared" si="29"/>
        <v>2.7100000000000364</v>
      </c>
      <c r="G873" s="177">
        <f t="shared" si="28"/>
        <v>1.5817556579707421E-2</v>
      </c>
      <c r="H873" s="78">
        <f>IF(ISBLANK(DataBase_PBs!N19),#N/A,DataBase_PBs!N19)</f>
        <v>3.6</v>
      </c>
    </row>
    <row r="874" spans="1:8" x14ac:dyDescent="0.35">
      <c r="A874" s="257"/>
      <c r="B874" s="265"/>
      <c r="C874" s="74">
        <f>IF(ISBLANK(DataBase_PBs!C20),#N/A,DataBase_PBs!C20)</f>
        <v>44071.447164351797</v>
      </c>
      <c r="D874" s="107"/>
      <c r="E874" s="39">
        <f>IF(ISBLANK(DataBase_PBs!BL20),#N/A,DataBase_PBs!BL20)</f>
        <v>304.58999999999997</v>
      </c>
      <c r="F874" s="39">
        <f t="shared" si="29"/>
        <v>3.5499999999999545</v>
      </c>
      <c r="G874" s="177">
        <f t="shared" si="28"/>
        <v>1.8858736553384523E-2</v>
      </c>
      <c r="H874" s="78">
        <f>IF(ISBLANK(DataBase_PBs!N20),#N/A,DataBase_PBs!N20)</f>
        <v>4.4000000000000004</v>
      </c>
    </row>
    <row r="875" spans="1:8" x14ac:dyDescent="0.35">
      <c r="A875" s="257"/>
      <c r="B875" s="265"/>
      <c r="C875" s="74">
        <f>IF(ISBLANK(DataBase_PBs!C21),#N/A,DataBase_PBs!C21)</f>
        <v>44078.492557870399</v>
      </c>
      <c r="D875" s="107"/>
      <c r="E875" s="39">
        <f>IF(ISBLANK(DataBase_PBs!BL21),#N/A,DataBase_PBs!BL21)</f>
        <v>308.2</v>
      </c>
      <c r="F875" s="39">
        <f t="shared" si="29"/>
        <v>3.6100000000000136</v>
      </c>
      <c r="G875" s="177">
        <f t="shared" si="28"/>
        <v>2.134964729358723E-2</v>
      </c>
      <c r="H875" s="78">
        <f>IF(ISBLANK(DataBase_PBs!N21),#N/A,DataBase_PBs!N21)</f>
        <v>5</v>
      </c>
    </row>
    <row r="876" spans="1:8" x14ac:dyDescent="0.35">
      <c r="A876" s="257"/>
      <c r="B876" s="265"/>
      <c r="C876" s="74">
        <f>IF(ISBLANK(DataBase_PBs!C22),#N/A,DataBase_PBs!C22)</f>
        <v>44085.409629629597</v>
      </c>
      <c r="D876" s="107"/>
      <c r="E876" s="39">
        <f>IF(ISBLANK(DataBase_PBs!BL22),#N/A,DataBase_PBs!BL22)</f>
        <v>311.37</v>
      </c>
      <c r="F876" s="39">
        <f t="shared" si="29"/>
        <v>3.1700000000000159</v>
      </c>
      <c r="G876" s="177">
        <f t="shared" si="28"/>
        <v>1.9095267178294299E-2</v>
      </c>
      <c r="H876" s="78">
        <f>IF(ISBLANK(DataBase_PBs!N22),#N/A,DataBase_PBs!N22)</f>
        <v>4</v>
      </c>
    </row>
    <row r="877" spans="1:8" x14ac:dyDescent="0.35">
      <c r="A877" s="257"/>
      <c r="B877" s="265"/>
      <c r="C877" s="74">
        <f>IF(ISBLANK(DataBase_PBs!C23),#N/A,DataBase_PBs!C23)</f>
        <v>44092.462303240703</v>
      </c>
      <c r="D877" s="107"/>
      <c r="E877" s="39">
        <f>IF(ISBLANK(DataBase_PBs!BL23),#N/A,DataBase_PBs!BL23)</f>
        <v>315.64</v>
      </c>
      <c r="F877" s="39">
        <f t="shared" si="29"/>
        <v>4.2699999999999818</v>
      </c>
      <c r="G877" s="177">
        <f t="shared" si="28"/>
        <v>2.5226839703243402E-2</v>
      </c>
      <c r="H877" s="78">
        <f>IF(ISBLANK(DataBase_PBs!N23),#N/A,DataBase_PBs!N23)</f>
        <v>4</v>
      </c>
    </row>
    <row r="878" spans="1:8" x14ac:dyDescent="0.35">
      <c r="A878" s="257"/>
      <c r="B878" s="265"/>
      <c r="C878" s="74">
        <f>IF(ISBLANK(DataBase_PBs!C24),#N/A,DataBase_PBs!C24)</f>
        <v>44099.481643518498</v>
      </c>
      <c r="D878" s="107"/>
      <c r="E878" s="39">
        <f>IF(ISBLANK(DataBase_PBs!BL24),#N/A,DataBase_PBs!BL24)</f>
        <v>318.47000000000003</v>
      </c>
      <c r="F878" s="39">
        <f t="shared" si="29"/>
        <v>2.8300000000000409</v>
      </c>
      <c r="G878" s="177">
        <f t="shared" si="28"/>
        <v>1.6798824675829806E-2</v>
      </c>
      <c r="H878" s="78">
        <f>IF(ISBLANK(DataBase_PBs!N24),#N/A,DataBase_PBs!N24)</f>
        <v>4.5999999999999996</v>
      </c>
    </row>
    <row r="879" spans="1:8" x14ac:dyDescent="0.35">
      <c r="A879" s="257"/>
      <c r="B879" s="265"/>
      <c r="C879" s="74">
        <f>IF(ISBLANK(DataBase_PBs!C25),#N/A,DataBase_PBs!C25)</f>
        <v>44106.459421296298</v>
      </c>
      <c r="D879" s="107"/>
      <c r="E879" s="39">
        <f>IF(ISBLANK(DataBase_PBs!BL25),#N/A,DataBase_PBs!BL25)</f>
        <v>321.58</v>
      </c>
      <c r="F879" s="39">
        <f t="shared" si="29"/>
        <v>3.1099999999999568</v>
      </c>
      <c r="G879" s="177">
        <f t="shared" si="28"/>
        <v>1.8570859872552255E-2</v>
      </c>
      <c r="H879" s="78">
        <f>IF(ISBLANK(DataBase_PBs!N25),#N/A,DataBase_PBs!N25)</f>
        <v>4</v>
      </c>
    </row>
    <row r="880" spans="1:8" x14ac:dyDescent="0.35">
      <c r="A880" s="257"/>
      <c r="B880" s="265"/>
      <c r="C880" s="74">
        <f>IF(ISBLANK(DataBase_PBs!C26),#N/A,DataBase_PBs!C26)</f>
        <v>44120.498344907399</v>
      </c>
      <c r="D880" s="107"/>
      <c r="E880" s="39">
        <f>IF(ISBLANK(DataBase_PBs!BL26),#N/A,DataBase_PBs!BL26)</f>
        <v>327.20999999999998</v>
      </c>
      <c r="F880" s="39">
        <f t="shared" si="29"/>
        <v>5.6299999999999955</v>
      </c>
      <c r="G880" s="177">
        <f t="shared" ref="G880:G943" si="30">F880/((C880-C879)*24)</f>
        <v>1.6709495673005149E-2</v>
      </c>
      <c r="H880" s="78">
        <f>IF(ISBLANK(DataBase_PBs!N26),#N/A,DataBase_PBs!N26)</f>
        <v>6.6</v>
      </c>
    </row>
    <row r="881" spans="1:8" x14ac:dyDescent="0.35">
      <c r="A881" s="257"/>
      <c r="B881" s="265"/>
      <c r="C881" s="74">
        <f>IF(ISBLANK(DataBase_PBs!C27),#N/A,DataBase_PBs!C27)</f>
        <v>44127.491226851896</v>
      </c>
      <c r="D881" s="107"/>
      <c r="E881" s="39">
        <f>IF(ISBLANK(DataBase_PBs!BL27),#N/A,DataBase_PBs!BL27)</f>
        <v>330.39</v>
      </c>
      <c r="F881" s="39">
        <f t="shared" si="29"/>
        <v>3.1800000000000068</v>
      </c>
      <c r="G881" s="177">
        <f t="shared" si="30"/>
        <v>1.8947838824057098E-2</v>
      </c>
      <c r="H881" s="78">
        <f>IF(ISBLANK(DataBase_PBs!N27),#N/A,DataBase_PBs!N27)</f>
        <v>6</v>
      </c>
    </row>
    <row r="882" spans="1:8" x14ac:dyDescent="0.35">
      <c r="A882" s="257"/>
      <c r="B882" s="265"/>
      <c r="C882" s="74">
        <f>IF(ISBLANK(DataBase_PBs!C28),#N/A,DataBase_PBs!C28)</f>
        <v>44132.59375</v>
      </c>
      <c r="D882" s="107"/>
      <c r="E882" s="39">
        <f>IF(ISBLANK(DataBase_PBs!BL28),#N/A,DataBase_PBs!BL28)</f>
        <v>333.54</v>
      </c>
      <c r="F882" s="39">
        <f t="shared" si="29"/>
        <v>3.1500000000000341</v>
      </c>
      <c r="G882" s="177">
        <f t="shared" si="30"/>
        <v>2.5722568264836633E-2</v>
      </c>
      <c r="H882" s="78">
        <f>IF(ISBLANK(DataBase_PBs!N28),#N/A,DataBase_PBs!N28)</f>
        <v>6.8</v>
      </c>
    </row>
    <row r="883" spans="1:8" x14ac:dyDescent="0.35">
      <c r="A883" s="257"/>
      <c r="B883" s="265"/>
      <c r="C883" s="74">
        <f>IF(ISBLANK(DataBase_PBs!C29),#N/A,DataBase_PBs!C29)</f>
        <v>44141.599421296298</v>
      </c>
      <c r="D883" s="107"/>
      <c r="E883" s="39">
        <f>IF(ISBLANK(DataBase_PBs!BL29),#N/A,DataBase_PBs!BL29)</f>
        <v>338.66</v>
      </c>
      <c r="F883" s="39">
        <f t="shared" si="29"/>
        <v>5.1200000000000045</v>
      </c>
      <c r="G883" s="177">
        <f t="shared" si="30"/>
        <v>2.3688776362627624E-2</v>
      </c>
      <c r="H883" s="78">
        <f>IF(ISBLANK(DataBase_PBs!N29),#N/A,DataBase_PBs!N29)</f>
        <v>4</v>
      </c>
    </row>
    <row r="884" spans="1:8" x14ac:dyDescent="0.35">
      <c r="A884" s="257"/>
      <c r="B884" s="265"/>
      <c r="C884" s="74">
        <f>IF(ISBLANK(DataBase_PBs!C30),#N/A,DataBase_PBs!C30)</f>
        <v>44148.610347222202</v>
      </c>
      <c r="D884" s="107"/>
      <c r="E884" s="39">
        <f>IF(ISBLANK(DataBase_PBs!BL30),#N/A,DataBase_PBs!BL30)</f>
        <v>342.57</v>
      </c>
      <c r="F884" s="39">
        <f t="shared" si="29"/>
        <v>3.9099999999999682</v>
      </c>
      <c r="G884" s="177">
        <f t="shared" si="30"/>
        <v>2.323753929059685E-2</v>
      </c>
      <c r="H884" s="78">
        <f>IF(ISBLANK(DataBase_PBs!N30),#N/A,DataBase_PBs!N30)</f>
        <v>3</v>
      </c>
    </row>
    <row r="885" spans="1:8" x14ac:dyDescent="0.35">
      <c r="A885" s="257"/>
      <c r="B885" s="265"/>
      <c r="C885" s="74">
        <f>IF(ISBLANK(DataBase_PBs!C31),#N/A,DataBase_PBs!C31)</f>
        <v>44159.620902777802</v>
      </c>
      <c r="D885" s="107"/>
      <c r="E885" s="39">
        <f>IF(ISBLANK(DataBase_PBs!BL31),#N/A,DataBase_PBs!BL31)</f>
        <v>349.67</v>
      </c>
      <c r="F885" s="39">
        <f t="shared" si="29"/>
        <v>7.1000000000000227</v>
      </c>
      <c r="G885" s="177">
        <f t="shared" si="30"/>
        <v>2.6868156819105152E-2</v>
      </c>
      <c r="H885" s="78">
        <f>IF(ISBLANK(DataBase_PBs!N31),#N/A,DataBase_PBs!N31)</f>
        <v>2.6</v>
      </c>
    </row>
    <row r="886" spans="1:8" x14ac:dyDescent="0.35">
      <c r="A886" s="257"/>
      <c r="B886" s="265"/>
      <c r="C886" s="74">
        <f>IF(ISBLANK(DataBase_PBs!C32),#N/A,DataBase_PBs!C32)</f>
        <v>44162.596979166701</v>
      </c>
      <c r="D886" s="107"/>
      <c r="E886" s="39">
        <f>IF(ISBLANK(DataBase_PBs!BL32),#N/A,DataBase_PBs!BL32)</f>
        <v>351.84</v>
      </c>
      <c r="F886" s="39">
        <f t="shared" si="29"/>
        <v>2.1699999999999591</v>
      </c>
      <c r="G886" s="177">
        <f t="shared" si="30"/>
        <v>3.0381164611206862E-2</v>
      </c>
      <c r="H886" s="78">
        <f>IF(ISBLANK(DataBase_PBs!N32),#N/A,DataBase_PBs!N32)</f>
        <v>2.6</v>
      </c>
    </row>
    <row r="887" spans="1:8" x14ac:dyDescent="0.35">
      <c r="A887" s="257"/>
      <c r="B887" s="265"/>
      <c r="C887" s="74">
        <f>IF(ISBLANK(DataBase_PBs!C33),#N/A,DataBase_PBs!C33)</f>
        <v>44169.582453703697</v>
      </c>
      <c r="D887" s="107"/>
      <c r="E887" s="39">
        <f>IF(ISBLANK(DataBase_PBs!BL33),#N/A,DataBase_PBs!BL33)</f>
        <v>356.92</v>
      </c>
      <c r="F887" s="39">
        <f t="shared" si="29"/>
        <v>5.0800000000000409</v>
      </c>
      <c r="G887" s="177">
        <f t="shared" si="30"/>
        <v>3.0300971758706028E-2</v>
      </c>
      <c r="H887" s="78">
        <f>IF(ISBLANK(DataBase_PBs!N33),#N/A,DataBase_PBs!N33)</f>
        <v>4</v>
      </c>
    </row>
    <row r="888" spans="1:8" x14ac:dyDescent="0.35">
      <c r="A888" s="257"/>
      <c r="B888" s="265"/>
      <c r="C888" s="74">
        <f>IF(ISBLANK(DataBase_PBs!C34),#N/A,DataBase_PBs!C34)</f>
        <v>44195.580740740697</v>
      </c>
      <c r="D888" s="107"/>
      <c r="E888" s="39">
        <f>IF(ISBLANK(DataBase_PBs!BL34),#N/A,DataBase_PBs!BL34)</f>
        <v>367.9</v>
      </c>
      <c r="F888" s="39">
        <f t="shared" si="29"/>
        <v>10.979999999999961</v>
      </c>
      <c r="G888" s="177">
        <f t="shared" si="30"/>
        <v>1.7597313213324039E-2</v>
      </c>
      <c r="H888" s="78">
        <f>IF(ISBLANK(DataBase_PBs!N34),#N/A,DataBase_PBs!N34)</f>
        <v>3</v>
      </c>
    </row>
    <row r="889" spans="1:8" x14ac:dyDescent="0.35">
      <c r="A889" s="257"/>
      <c r="B889" s="265"/>
      <c r="C889" s="74" t="e">
        <f>IF(ISBLANK(DataBase_PBs!C35),#N/A,DataBase_PBs!C35)</f>
        <v>#N/A</v>
      </c>
      <c r="D889" s="107"/>
      <c r="E889" s="39" t="e">
        <f>IF(ISBLANK(DataBase_PBs!BL35),#N/A,DataBase_PBs!BL35)</f>
        <v>#N/A</v>
      </c>
      <c r="F889" s="39" t="e">
        <f t="shared" si="29"/>
        <v>#N/A</v>
      </c>
      <c r="G889" s="177" t="e">
        <f t="shared" si="30"/>
        <v>#N/A</v>
      </c>
      <c r="H889" s="78" t="e">
        <f>IF(ISBLANK(DataBase_PBs!N35),#N/A,DataBase_PBs!N35)</f>
        <v>#N/A</v>
      </c>
    </row>
    <row r="890" spans="1:8" x14ac:dyDescent="0.35">
      <c r="A890" s="257"/>
      <c r="B890" s="265"/>
      <c r="C890" s="74" t="e">
        <f>IF(ISBLANK(DataBase_PBs!C36),#N/A,DataBase_PBs!C36)</f>
        <v>#N/A</v>
      </c>
      <c r="D890" s="107"/>
      <c r="E890" s="39" t="e">
        <f>IF(ISBLANK(DataBase_PBs!BL36),#N/A,DataBase_PBs!BL36)</f>
        <v>#N/A</v>
      </c>
      <c r="F890" s="39" t="e">
        <f t="shared" si="29"/>
        <v>#N/A</v>
      </c>
      <c r="G890" s="177" t="e">
        <f t="shared" si="30"/>
        <v>#N/A</v>
      </c>
      <c r="H890" s="78" t="e">
        <f>IF(ISBLANK(DataBase_PBs!N36),#N/A,DataBase_PBs!N36)</f>
        <v>#N/A</v>
      </c>
    </row>
    <row r="891" spans="1:8" x14ac:dyDescent="0.35">
      <c r="A891" s="257"/>
      <c r="B891" s="265"/>
      <c r="C891" s="74" t="e">
        <f>IF(ISBLANK(DataBase_PBs!C37),#N/A,DataBase_PBs!C37)</f>
        <v>#N/A</v>
      </c>
      <c r="D891" s="107"/>
      <c r="E891" s="39" t="e">
        <f>IF(ISBLANK(DataBase_PBs!BL37),#N/A,DataBase_PBs!BL37)</f>
        <v>#N/A</v>
      </c>
      <c r="F891" s="39" t="e">
        <f t="shared" si="29"/>
        <v>#N/A</v>
      </c>
      <c r="G891" s="177" t="e">
        <f t="shared" si="30"/>
        <v>#N/A</v>
      </c>
      <c r="H891" s="78" t="e">
        <f>IF(ISBLANK(DataBase_PBs!N37),#N/A,DataBase_PBs!N37)</f>
        <v>#N/A</v>
      </c>
    </row>
    <row r="892" spans="1:8" x14ac:dyDescent="0.35">
      <c r="A892" s="257"/>
      <c r="B892" s="265"/>
      <c r="C892" s="74" t="e">
        <f>IF(ISBLANK(DataBase_PBs!C38),#N/A,DataBase_PBs!C38)</f>
        <v>#N/A</v>
      </c>
      <c r="D892" s="107"/>
      <c r="E892" s="39" t="e">
        <f>IF(ISBLANK(DataBase_PBs!BL38),#N/A,DataBase_PBs!BL38)</f>
        <v>#N/A</v>
      </c>
      <c r="F892" s="39" t="e">
        <f t="shared" si="29"/>
        <v>#N/A</v>
      </c>
      <c r="G892" s="177" t="e">
        <f t="shared" si="30"/>
        <v>#N/A</v>
      </c>
      <c r="H892" s="78" t="e">
        <f>IF(ISBLANK(DataBase_PBs!N38),#N/A,DataBase_PBs!N38)</f>
        <v>#N/A</v>
      </c>
    </row>
    <row r="893" spans="1:8" x14ac:dyDescent="0.35">
      <c r="A893" s="257"/>
      <c r="B893" s="265"/>
      <c r="C893" s="74" t="e">
        <f>IF(ISBLANK(DataBase_PBs!C39),#N/A,DataBase_PBs!C39)</f>
        <v>#N/A</v>
      </c>
      <c r="D893" s="107"/>
      <c r="E893" s="39" t="e">
        <f>IF(ISBLANK(DataBase_PBs!BL39),#N/A,DataBase_PBs!BL39)</f>
        <v>#N/A</v>
      </c>
      <c r="F893" s="39" t="e">
        <f t="shared" si="29"/>
        <v>#N/A</v>
      </c>
      <c r="G893" s="177" t="e">
        <f t="shared" si="30"/>
        <v>#N/A</v>
      </c>
      <c r="H893" s="78" t="e">
        <f>IF(ISBLANK(DataBase_PBs!N39),#N/A,DataBase_PBs!N39)</f>
        <v>#N/A</v>
      </c>
    </row>
    <row r="894" spans="1:8" x14ac:dyDescent="0.35">
      <c r="A894" s="257"/>
      <c r="B894" s="265"/>
      <c r="C894" s="74" t="e">
        <f>IF(ISBLANK(DataBase_PBs!C40),#N/A,DataBase_PBs!C40)</f>
        <v>#N/A</v>
      </c>
      <c r="D894" s="107"/>
      <c r="E894" s="39" t="e">
        <f>IF(ISBLANK(DataBase_PBs!BL40),#N/A,DataBase_PBs!BL40)</f>
        <v>#N/A</v>
      </c>
      <c r="F894" s="39" t="e">
        <f t="shared" si="29"/>
        <v>#N/A</v>
      </c>
      <c r="G894" s="177" t="e">
        <f t="shared" si="30"/>
        <v>#N/A</v>
      </c>
      <c r="H894" s="78" t="e">
        <f>IF(ISBLANK(DataBase_PBs!N40),#N/A,DataBase_PBs!N40)</f>
        <v>#N/A</v>
      </c>
    </row>
    <row r="895" spans="1:8" x14ac:dyDescent="0.35">
      <c r="A895" s="257"/>
      <c r="B895" s="265"/>
      <c r="C895" s="74" t="e">
        <f>IF(ISBLANK(DataBase_PBs!C41),#N/A,DataBase_PBs!C41)</f>
        <v>#N/A</v>
      </c>
      <c r="D895" s="107"/>
      <c r="E895" s="39" t="e">
        <f>IF(ISBLANK(DataBase_PBs!BL41),#N/A,DataBase_PBs!BL41)</f>
        <v>#N/A</v>
      </c>
      <c r="F895" s="39" t="e">
        <f t="shared" si="29"/>
        <v>#N/A</v>
      </c>
      <c r="G895" s="177" t="e">
        <f t="shared" si="30"/>
        <v>#N/A</v>
      </c>
      <c r="H895" s="78" t="e">
        <f>IF(ISBLANK(DataBase_PBs!N41),#N/A,DataBase_PBs!N41)</f>
        <v>#N/A</v>
      </c>
    </row>
    <row r="896" spans="1:8" x14ac:dyDescent="0.35">
      <c r="A896" s="257"/>
      <c r="B896" s="265"/>
      <c r="C896" s="74" t="e">
        <f>IF(ISBLANK(DataBase_PBs!C42),#N/A,DataBase_PBs!C42)</f>
        <v>#N/A</v>
      </c>
      <c r="D896" s="107"/>
      <c r="E896" s="39" t="e">
        <f>IF(ISBLANK(DataBase_PBs!BL42),#N/A,DataBase_PBs!BL42)</f>
        <v>#N/A</v>
      </c>
      <c r="F896" s="39" t="e">
        <f t="shared" si="29"/>
        <v>#N/A</v>
      </c>
      <c r="G896" s="177" t="e">
        <f t="shared" si="30"/>
        <v>#N/A</v>
      </c>
      <c r="H896" s="78" t="e">
        <f>IF(ISBLANK(DataBase_PBs!N42),#N/A,DataBase_PBs!N42)</f>
        <v>#N/A</v>
      </c>
    </row>
    <row r="897" spans="1:8" x14ac:dyDescent="0.35">
      <c r="A897" s="257"/>
      <c r="B897" s="265"/>
      <c r="C897" s="74" t="e">
        <f>IF(ISBLANK(DataBase_PBs!C43),#N/A,DataBase_PBs!C43)</f>
        <v>#N/A</v>
      </c>
      <c r="D897" s="107"/>
      <c r="E897" s="39" t="e">
        <f>IF(ISBLANK(DataBase_PBs!BL43),#N/A,DataBase_PBs!BL43)</f>
        <v>#N/A</v>
      </c>
      <c r="F897" s="39" t="e">
        <f t="shared" si="29"/>
        <v>#N/A</v>
      </c>
      <c r="G897" s="177" t="e">
        <f t="shared" si="30"/>
        <v>#N/A</v>
      </c>
      <c r="H897" s="78" t="e">
        <f>IF(ISBLANK(DataBase_PBs!N43),#N/A,DataBase_PBs!N43)</f>
        <v>#N/A</v>
      </c>
    </row>
    <row r="898" spans="1:8" x14ac:dyDescent="0.35">
      <c r="A898" s="257"/>
      <c r="B898" s="265"/>
      <c r="C898" s="74" t="e">
        <f>IF(ISBLANK(DataBase_PBs!C44),#N/A,DataBase_PBs!C44)</f>
        <v>#N/A</v>
      </c>
      <c r="D898" s="107"/>
      <c r="E898" s="39" t="e">
        <f>IF(ISBLANK(DataBase_PBs!BL44),#N/A,DataBase_PBs!BL44)</f>
        <v>#N/A</v>
      </c>
      <c r="F898" s="39" t="e">
        <f t="shared" si="29"/>
        <v>#N/A</v>
      </c>
      <c r="G898" s="177" t="e">
        <f t="shared" si="30"/>
        <v>#N/A</v>
      </c>
      <c r="H898" s="78" t="e">
        <f>IF(ISBLANK(DataBase_PBs!N44),#N/A,DataBase_PBs!N44)</f>
        <v>#N/A</v>
      </c>
    </row>
    <row r="899" spans="1:8" x14ac:dyDescent="0.35">
      <c r="A899" s="257"/>
      <c r="B899" s="265"/>
      <c r="C899" s="74" t="e">
        <f>IF(ISBLANK(DataBase_PBs!C45),#N/A,DataBase_PBs!C45)</f>
        <v>#N/A</v>
      </c>
      <c r="D899" s="107"/>
      <c r="E899" s="39" t="e">
        <f>IF(ISBLANK(DataBase_PBs!BL45),#N/A,DataBase_PBs!BL45)</f>
        <v>#N/A</v>
      </c>
      <c r="F899" s="39" t="e">
        <f t="shared" si="29"/>
        <v>#N/A</v>
      </c>
      <c r="G899" s="177" t="e">
        <f t="shared" si="30"/>
        <v>#N/A</v>
      </c>
      <c r="H899" s="78" t="e">
        <f>IF(ISBLANK(DataBase_PBs!N45),#N/A,DataBase_PBs!N45)</f>
        <v>#N/A</v>
      </c>
    </row>
    <row r="900" spans="1:8" x14ac:dyDescent="0.35">
      <c r="A900" s="257"/>
      <c r="B900" s="265"/>
      <c r="C900" s="74" t="e">
        <f>IF(ISBLANK(DataBase_PBs!C46),#N/A,DataBase_PBs!C46)</f>
        <v>#N/A</v>
      </c>
      <c r="D900" s="107"/>
      <c r="E900" s="39" t="e">
        <f>IF(ISBLANK(DataBase_PBs!BL46),#N/A,DataBase_PBs!BL46)</f>
        <v>#N/A</v>
      </c>
      <c r="F900" s="39" t="e">
        <f t="shared" si="29"/>
        <v>#N/A</v>
      </c>
      <c r="G900" s="177" t="e">
        <f t="shared" si="30"/>
        <v>#N/A</v>
      </c>
      <c r="H900" s="78" t="e">
        <f>IF(ISBLANK(DataBase_PBs!N46),#N/A,DataBase_PBs!N46)</f>
        <v>#N/A</v>
      </c>
    </row>
    <row r="901" spans="1:8" x14ac:dyDescent="0.35">
      <c r="A901" s="257"/>
      <c r="B901" s="265"/>
      <c r="C901" s="74" t="e">
        <f>IF(ISBLANK(DataBase_PBs!C47),#N/A,DataBase_PBs!C47)</f>
        <v>#N/A</v>
      </c>
      <c r="D901" s="107"/>
      <c r="E901" s="39" t="e">
        <f>IF(ISBLANK(DataBase_PBs!BL47),#N/A,DataBase_PBs!BL47)</f>
        <v>#N/A</v>
      </c>
      <c r="F901" s="39" t="e">
        <f t="shared" si="29"/>
        <v>#N/A</v>
      </c>
      <c r="G901" s="177" t="e">
        <f t="shared" si="30"/>
        <v>#N/A</v>
      </c>
      <c r="H901" s="78" t="e">
        <f>IF(ISBLANK(DataBase_PBs!N47),#N/A,DataBase_PBs!N47)</f>
        <v>#N/A</v>
      </c>
    </row>
    <row r="902" spans="1:8" x14ac:dyDescent="0.35">
      <c r="A902" s="257"/>
      <c r="B902" s="265"/>
      <c r="C902" s="74" t="e">
        <f>IF(ISBLANK(DataBase_PBs!C48),#N/A,DataBase_PBs!C48)</f>
        <v>#N/A</v>
      </c>
      <c r="D902" s="107"/>
      <c r="E902" s="39" t="e">
        <f>IF(ISBLANK(DataBase_PBs!BL48),#N/A,DataBase_PBs!BL48)</f>
        <v>#N/A</v>
      </c>
      <c r="F902" s="39" t="e">
        <f t="shared" si="29"/>
        <v>#N/A</v>
      </c>
      <c r="G902" s="177" t="e">
        <f t="shared" si="30"/>
        <v>#N/A</v>
      </c>
      <c r="H902" s="78" t="e">
        <f>IF(ISBLANK(DataBase_PBs!N48),#N/A,DataBase_PBs!N48)</f>
        <v>#N/A</v>
      </c>
    </row>
    <row r="903" spans="1:8" x14ac:dyDescent="0.35">
      <c r="A903" s="257"/>
      <c r="B903" s="265"/>
      <c r="C903" s="74" t="e">
        <f>IF(ISBLANK(DataBase_PBs!C49),#N/A,DataBase_PBs!C49)</f>
        <v>#N/A</v>
      </c>
      <c r="D903" s="107"/>
      <c r="E903" s="39" t="e">
        <f>IF(ISBLANK(DataBase_PBs!BL49),#N/A,DataBase_PBs!BL49)</f>
        <v>#N/A</v>
      </c>
      <c r="F903" s="39" t="e">
        <f t="shared" si="29"/>
        <v>#N/A</v>
      </c>
      <c r="G903" s="177" t="e">
        <f t="shared" si="30"/>
        <v>#N/A</v>
      </c>
      <c r="H903" s="78" t="e">
        <f>IF(ISBLANK(DataBase_PBs!N49),#N/A,DataBase_PBs!N49)</f>
        <v>#N/A</v>
      </c>
    </row>
    <row r="904" spans="1:8" x14ac:dyDescent="0.35">
      <c r="A904" s="257"/>
      <c r="B904" s="265"/>
      <c r="C904" s="74" t="e">
        <f>IF(ISBLANK(DataBase_PBs!C50),#N/A,DataBase_PBs!C50)</f>
        <v>#N/A</v>
      </c>
      <c r="D904" s="107"/>
      <c r="E904" s="39" t="e">
        <f>IF(ISBLANK(DataBase_PBs!BL50),#N/A,DataBase_PBs!BL50)</f>
        <v>#N/A</v>
      </c>
      <c r="F904" s="39" t="e">
        <f t="shared" si="29"/>
        <v>#N/A</v>
      </c>
      <c r="G904" s="177" t="e">
        <f t="shared" si="30"/>
        <v>#N/A</v>
      </c>
      <c r="H904" s="78" t="e">
        <f>IF(ISBLANK(DataBase_PBs!N50),#N/A,DataBase_PBs!N50)</f>
        <v>#N/A</v>
      </c>
    </row>
    <row r="905" spans="1:8" x14ac:dyDescent="0.35">
      <c r="A905" s="257"/>
      <c r="B905" s="265"/>
      <c r="C905" s="74" t="e">
        <f>IF(ISBLANK(DataBase_PBs!C51),#N/A,DataBase_PBs!C51)</f>
        <v>#N/A</v>
      </c>
      <c r="D905" s="107"/>
      <c r="E905" s="39" t="e">
        <f>IF(ISBLANK(DataBase_PBs!BL51),#N/A,DataBase_PBs!BL51)</f>
        <v>#N/A</v>
      </c>
      <c r="F905" s="39" t="e">
        <f t="shared" si="29"/>
        <v>#N/A</v>
      </c>
      <c r="G905" s="177" t="e">
        <f t="shared" si="30"/>
        <v>#N/A</v>
      </c>
      <c r="H905" s="78" t="e">
        <f>IF(ISBLANK(DataBase_PBs!N51),#N/A,DataBase_PBs!N51)</f>
        <v>#N/A</v>
      </c>
    </row>
    <row r="906" spans="1:8" x14ac:dyDescent="0.35">
      <c r="A906" s="257"/>
      <c r="B906" s="265"/>
      <c r="C906" s="74" t="e">
        <f>IF(ISBLANK(DataBase_PBs!C52),#N/A,DataBase_PBs!C52)</f>
        <v>#N/A</v>
      </c>
      <c r="D906" s="107"/>
      <c r="E906" s="39" t="e">
        <f>IF(ISBLANK(DataBase_PBs!BL52),#N/A,DataBase_PBs!BL52)</f>
        <v>#N/A</v>
      </c>
      <c r="F906" s="39" t="e">
        <f t="shared" si="29"/>
        <v>#N/A</v>
      </c>
      <c r="G906" s="177" t="e">
        <f t="shared" si="30"/>
        <v>#N/A</v>
      </c>
      <c r="H906" s="78" t="e">
        <f>IF(ISBLANK(DataBase_PBs!N52),#N/A,DataBase_PBs!N52)</f>
        <v>#N/A</v>
      </c>
    </row>
    <row r="907" spans="1:8" x14ac:dyDescent="0.35">
      <c r="A907" s="257"/>
      <c r="B907" s="265"/>
      <c r="C907" s="74" t="e">
        <f>IF(ISBLANK(DataBase_PBs!C53),#N/A,DataBase_PBs!C53)</f>
        <v>#N/A</v>
      </c>
      <c r="D907" s="107"/>
      <c r="E907" s="39" t="e">
        <f>IF(ISBLANK(DataBase_PBs!BL53),#N/A,DataBase_PBs!BL53)</f>
        <v>#N/A</v>
      </c>
      <c r="F907" s="39" t="e">
        <f t="shared" si="29"/>
        <v>#N/A</v>
      </c>
      <c r="G907" s="177" t="e">
        <f t="shared" si="30"/>
        <v>#N/A</v>
      </c>
      <c r="H907" s="78" t="e">
        <f>IF(ISBLANK(DataBase_PBs!N53),#N/A,DataBase_PBs!N53)</f>
        <v>#N/A</v>
      </c>
    </row>
    <row r="908" spans="1:8" x14ac:dyDescent="0.35">
      <c r="A908" s="257"/>
      <c r="B908" s="265"/>
      <c r="C908" s="74" t="e">
        <f>IF(ISBLANK(DataBase_PBs!C54),#N/A,DataBase_PBs!C54)</f>
        <v>#N/A</v>
      </c>
      <c r="D908" s="107"/>
      <c r="E908" s="39" t="e">
        <f>IF(ISBLANK(DataBase_PBs!BL54),#N/A,DataBase_PBs!BL54)</f>
        <v>#N/A</v>
      </c>
      <c r="F908" s="39" t="e">
        <f t="shared" si="29"/>
        <v>#N/A</v>
      </c>
      <c r="G908" s="177" t="e">
        <f t="shared" si="30"/>
        <v>#N/A</v>
      </c>
      <c r="H908" s="78" t="e">
        <f>IF(ISBLANK(DataBase_PBs!N54),#N/A,DataBase_PBs!N54)</f>
        <v>#N/A</v>
      </c>
    </row>
    <row r="909" spans="1:8" x14ac:dyDescent="0.35">
      <c r="A909" s="257"/>
      <c r="B909" s="265"/>
      <c r="C909" s="74" t="e">
        <f>IF(ISBLANK(DataBase_PBs!C55),#N/A,DataBase_PBs!C55)</f>
        <v>#N/A</v>
      </c>
      <c r="D909" s="107"/>
      <c r="E909" s="39" t="e">
        <f>IF(ISBLANK(DataBase_PBs!BL55),#N/A,DataBase_PBs!BL55)</f>
        <v>#N/A</v>
      </c>
      <c r="F909" s="39" t="e">
        <f t="shared" si="29"/>
        <v>#N/A</v>
      </c>
      <c r="G909" s="177" t="e">
        <f t="shared" si="30"/>
        <v>#N/A</v>
      </c>
      <c r="H909" s="78" t="e">
        <f>IF(ISBLANK(DataBase_PBs!N55),#N/A,DataBase_PBs!N55)</f>
        <v>#N/A</v>
      </c>
    </row>
    <row r="910" spans="1:8" x14ac:dyDescent="0.35">
      <c r="A910" s="257"/>
      <c r="B910" s="265"/>
      <c r="C910" s="74" t="e">
        <f>IF(ISBLANK(DataBase_PBs!C56),#N/A,DataBase_PBs!C56)</f>
        <v>#N/A</v>
      </c>
      <c r="D910" s="107"/>
      <c r="E910" s="39" t="e">
        <f>IF(ISBLANK(DataBase_PBs!BL56),#N/A,DataBase_PBs!BL56)</f>
        <v>#N/A</v>
      </c>
      <c r="F910" s="39" t="e">
        <f t="shared" si="29"/>
        <v>#N/A</v>
      </c>
      <c r="G910" s="177" t="e">
        <f t="shared" si="30"/>
        <v>#N/A</v>
      </c>
      <c r="H910" s="78" t="e">
        <f>IF(ISBLANK(DataBase_PBs!N56),#N/A,DataBase_PBs!N56)</f>
        <v>#N/A</v>
      </c>
    </row>
    <row r="911" spans="1:8" x14ac:dyDescent="0.35">
      <c r="A911" s="257"/>
      <c r="B911" s="265"/>
      <c r="C911" s="74" t="e">
        <f>IF(ISBLANK(DataBase_PBs!C57),#N/A,DataBase_PBs!C57)</f>
        <v>#N/A</v>
      </c>
      <c r="D911" s="107"/>
      <c r="E911" s="39" t="e">
        <f>IF(ISBLANK(DataBase_PBs!BL57),#N/A,DataBase_PBs!BL57)</f>
        <v>#N/A</v>
      </c>
      <c r="F911" s="39" t="e">
        <f t="shared" si="29"/>
        <v>#N/A</v>
      </c>
      <c r="G911" s="177" t="e">
        <f t="shared" si="30"/>
        <v>#N/A</v>
      </c>
      <c r="H911" s="78" t="e">
        <f>IF(ISBLANK(DataBase_PBs!N57),#N/A,DataBase_PBs!N57)</f>
        <v>#N/A</v>
      </c>
    </row>
    <row r="912" spans="1:8" x14ac:dyDescent="0.35">
      <c r="A912" s="257"/>
      <c r="B912" s="265"/>
      <c r="C912" s="74" t="e">
        <f>IF(ISBLANK(DataBase_PBs!C58),#N/A,DataBase_PBs!C58)</f>
        <v>#N/A</v>
      </c>
      <c r="D912" s="107"/>
      <c r="E912" s="39" t="e">
        <f>IF(ISBLANK(DataBase_PBs!BL58),#N/A,DataBase_PBs!BL58)</f>
        <v>#N/A</v>
      </c>
      <c r="F912" s="39" t="e">
        <f t="shared" si="29"/>
        <v>#N/A</v>
      </c>
      <c r="G912" s="177" t="e">
        <f t="shared" si="30"/>
        <v>#N/A</v>
      </c>
      <c r="H912" s="78" t="e">
        <f>IF(ISBLANK(DataBase_PBs!N58),#N/A,DataBase_PBs!N58)</f>
        <v>#N/A</v>
      </c>
    </row>
    <row r="913" spans="1:8" ht="15" thickBot="1" x14ac:dyDescent="0.4">
      <c r="A913" s="258"/>
      <c r="B913" s="268"/>
      <c r="C913" s="79" t="e">
        <f>IF(ISBLANK(DataBase_PBs!C59),#N/A,DataBase_PBs!C59)</f>
        <v>#N/A</v>
      </c>
      <c r="D913" s="108"/>
      <c r="E913" s="80" t="e">
        <f>IF(ISBLANK(DataBase_PBs!BL59),#N/A,DataBase_PBs!BL59)</f>
        <v>#N/A</v>
      </c>
      <c r="F913" s="80" t="e">
        <f t="shared" si="29"/>
        <v>#N/A</v>
      </c>
      <c r="G913" s="185" t="e">
        <f t="shared" si="30"/>
        <v>#N/A</v>
      </c>
      <c r="H913" s="111" t="e">
        <f>IF(ISBLANK(DataBase_PBs!N59),#N/A,DataBase_PBs!N59)</f>
        <v>#N/A</v>
      </c>
    </row>
    <row r="914" spans="1:8" x14ac:dyDescent="0.35">
      <c r="A914" s="259" t="s">
        <v>367</v>
      </c>
      <c r="B914" s="264" t="s">
        <v>178</v>
      </c>
      <c r="C914" s="179">
        <v>43602.40625</v>
      </c>
      <c r="D914" s="180"/>
      <c r="E914" s="181">
        <v>1</v>
      </c>
      <c r="F914" s="181">
        <v>1</v>
      </c>
      <c r="G914" s="182">
        <v>0</v>
      </c>
      <c r="H914" s="183">
        <v>2.7</v>
      </c>
    </row>
    <row r="915" spans="1:8" x14ac:dyDescent="0.35">
      <c r="A915" s="257"/>
      <c r="B915" s="265"/>
      <c r="C915" s="74">
        <v>43609.357638888891</v>
      </c>
      <c r="D915" s="107"/>
      <c r="E915" s="39">
        <v>19.18</v>
      </c>
      <c r="F915" s="39">
        <v>18.18</v>
      </c>
      <c r="G915" s="177">
        <f t="shared" si="30"/>
        <v>0.10897102897100362</v>
      </c>
      <c r="H915" s="78">
        <v>4</v>
      </c>
    </row>
    <row r="916" spans="1:8" x14ac:dyDescent="0.35">
      <c r="A916" s="257"/>
      <c r="B916" s="265"/>
      <c r="C916" s="74">
        <v>43616.555555555555</v>
      </c>
      <c r="D916" s="107"/>
      <c r="E916" s="39">
        <v>38</v>
      </c>
      <c r="F916" s="39">
        <v>18.82</v>
      </c>
      <c r="G916" s="177">
        <f t="shared" si="30"/>
        <v>0.10894356005792383</v>
      </c>
      <c r="H916" s="78">
        <v>0</v>
      </c>
    </row>
    <row r="917" spans="1:8" x14ac:dyDescent="0.35">
      <c r="A917" s="257"/>
      <c r="B917" s="265"/>
      <c r="C917" s="74">
        <v>43623.555555555555</v>
      </c>
      <c r="D917" s="107"/>
      <c r="E917" s="39">
        <v>43</v>
      </c>
      <c r="F917" s="39">
        <v>5</v>
      </c>
      <c r="G917" s="177">
        <f t="shared" si="30"/>
        <v>2.976190476190476E-2</v>
      </c>
      <c r="H917" s="78">
        <v>0</v>
      </c>
    </row>
    <row r="918" spans="1:8" x14ac:dyDescent="0.35">
      <c r="A918" s="257"/>
      <c r="B918" s="265"/>
      <c r="C918" s="74">
        <v>43630.555555555555</v>
      </c>
      <c r="D918" s="107"/>
      <c r="E918" s="39">
        <v>43</v>
      </c>
      <c r="F918" s="39">
        <v>0</v>
      </c>
      <c r="G918" s="177">
        <f t="shared" si="30"/>
        <v>0</v>
      </c>
      <c r="H918" s="78">
        <v>0</v>
      </c>
    </row>
    <row r="919" spans="1:8" x14ac:dyDescent="0.35">
      <c r="A919" s="257"/>
      <c r="B919" s="265"/>
      <c r="C919" s="74">
        <v>43637.638888888891</v>
      </c>
      <c r="D919" s="107"/>
      <c r="E919" s="39">
        <v>60</v>
      </c>
      <c r="F919" s="39">
        <v>17</v>
      </c>
      <c r="G919" s="177">
        <f t="shared" si="30"/>
        <v>9.9999999999965755E-2</v>
      </c>
      <c r="H919" s="78">
        <v>0</v>
      </c>
    </row>
    <row r="920" spans="1:8" x14ac:dyDescent="0.35">
      <c r="A920" s="257"/>
      <c r="B920" s="265"/>
      <c r="C920" s="74">
        <v>43644.638888888891</v>
      </c>
      <c r="D920" s="107"/>
      <c r="E920" s="39">
        <v>90</v>
      </c>
      <c r="F920" s="39">
        <v>30</v>
      </c>
      <c r="G920" s="177">
        <f t="shared" si="30"/>
        <v>0.17857142857142858</v>
      </c>
      <c r="H920" s="78">
        <v>0</v>
      </c>
    </row>
    <row r="921" spans="1:8" x14ac:dyDescent="0.35">
      <c r="A921" s="257"/>
      <c r="B921" s="265"/>
      <c r="C921" s="74">
        <v>43651.638888888891</v>
      </c>
      <c r="D921" s="107"/>
      <c r="E921" s="39">
        <v>116</v>
      </c>
      <c r="F921" s="39">
        <v>26</v>
      </c>
      <c r="G921" s="177">
        <f t="shared" si="30"/>
        <v>0.15476190476190477</v>
      </c>
      <c r="H921" s="78">
        <v>0</v>
      </c>
    </row>
    <row r="922" spans="1:8" x14ac:dyDescent="0.35">
      <c r="A922" s="257"/>
      <c r="B922" s="265"/>
      <c r="C922" s="74">
        <v>43658.505555555559</v>
      </c>
      <c r="D922" s="107"/>
      <c r="E922" s="39">
        <v>121</v>
      </c>
      <c r="F922" s="39">
        <v>5</v>
      </c>
      <c r="G922" s="177">
        <f t="shared" si="30"/>
        <v>3.0339805825234146E-2</v>
      </c>
      <c r="H922" s="78">
        <v>0</v>
      </c>
    </row>
    <row r="923" spans="1:8" x14ac:dyDescent="0.35">
      <c r="A923" s="257"/>
      <c r="B923" s="265"/>
      <c r="C923" s="74">
        <v>43665.520833333336</v>
      </c>
      <c r="D923" s="107"/>
      <c r="E923" s="39">
        <v>127</v>
      </c>
      <c r="F923" s="39">
        <v>6</v>
      </c>
      <c r="G923" s="177">
        <f t="shared" si="30"/>
        <v>3.563650762225877E-2</v>
      </c>
      <c r="H923" s="78">
        <v>0</v>
      </c>
    </row>
    <row r="924" spans="1:8" x14ac:dyDescent="0.35">
      <c r="A924" s="257"/>
      <c r="B924" s="265"/>
      <c r="C924" s="74">
        <v>43672.521527777775</v>
      </c>
      <c r="D924" s="107"/>
      <c r="E924" s="39">
        <v>161</v>
      </c>
      <c r="F924" s="39">
        <v>34</v>
      </c>
      <c r="G924" s="177">
        <f t="shared" si="30"/>
        <v>0.20236087689727811</v>
      </c>
      <c r="H924" s="78">
        <v>0</v>
      </c>
    </row>
    <row r="925" spans="1:8" x14ac:dyDescent="0.35">
      <c r="A925" s="257"/>
      <c r="B925" s="265"/>
      <c r="C925" s="74">
        <v>43679.519444444442</v>
      </c>
      <c r="D925" s="107"/>
      <c r="E925" s="39">
        <v>176</v>
      </c>
      <c r="F925" s="39">
        <v>15</v>
      </c>
      <c r="G925" s="177">
        <f t="shared" si="30"/>
        <v>8.9312295325983684E-2</v>
      </c>
      <c r="H925" s="78">
        <v>0</v>
      </c>
    </row>
    <row r="926" spans="1:8" x14ac:dyDescent="0.35">
      <c r="A926" s="257"/>
      <c r="B926" s="265"/>
      <c r="C926" s="74">
        <v>43686.430555555555</v>
      </c>
      <c r="D926" s="107"/>
      <c r="E926" s="39">
        <v>209.48</v>
      </c>
      <c r="F926" s="39">
        <v>33.47999999999999</v>
      </c>
      <c r="G926" s="177">
        <f t="shared" si="30"/>
        <v>0.20184887459803291</v>
      </c>
      <c r="H926" s="78">
        <v>3.8</v>
      </c>
    </row>
    <row r="927" spans="1:8" x14ac:dyDescent="0.35">
      <c r="A927" s="257"/>
      <c r="B927" s="265"/>
      <c r="C927" s="74">
        <v>43693.375</v>
      </c>
      <c r="D927" s="107"/>
      <c r="E927" s="39">
        <v>219.45</v>
      </c>
      <c r="F927" s="39">
        <v>9.9699999999999989</v>
      </c>
      <c r="G927" s="177">
        <f t="shared" si="30"/>
        <v>5.9819999999993032E-2</v>
      </c>
      <c r="H927" s="78">
        <v>4</v>
      </c>
    </row>
    <row r="928" spans="1:8" x14ac:dyDescent="0.35">
      <c r="A928" s="257"/>
      <c r="B928" s="265"/>
      <c r="C928" s="74">
        <v>43700.40625</v>
      </c>
      <c r="D928" s="107"/>
      <c r="E928" s="39">
        <v>253.94</v>
      </c>
      <c r="F928" s="39">
        <v>34.490000000000009</v>
      </c>
      <c r="G928" s="177">
        <f t="shared" si="30"/>
        <v>0.20438518518518523</v>
      </c>
      <c r="H928" s="78">
        <v>5</v>
      </c>
    </row>
    <row r="929" spans="1:8" x14ac:dyDescent="0.35">
      <c r="A929" s="257"/>
      <c r="B929" s="265"/>
      <c r="C929" s="74">
        <v>43707.333333333336</v>
      </c>
      <c r="D929" s="107"/>
      <c r="E929" s="39">
        <v>286.36</v>
      </c>
      <c r="F929" s="39">
        <v>32.420000000000016</v>
      </c>
      <c r="G929" s="177">
        <f t="shared" si="30"/>
        <v>0.1950075187969243</v>
      </c>
      <c r="H929" s="78">
        <v>5</v>
      </c>
    </row>
    <row r="930" spans="1:8" x14ac:dyDescent="0.35">
      <c r="A930" s="257"/>
      <c r="B930" s="265"/>
      <c r="C930" s="74">
        <v>43714.416666666664</v>
      </c>
      <c r="D930" s="107"/>
      <c r="E930" s="39">
        <v>314.27999999999997</v>
      </c>
      <c r="F930" s="39">
        <v>27.919999999999959</v>
      </c>
      <c r="G930" s="177">
        <f t="shared" si="30"/>
        <v>0.16423529411775928</v>
      </c>
      <c r="H930" s="78">
        <v>4</v>
      </c>
    </row>
    <row r="931" spans="1:8" x14ac:dyDescent="0.35">
      <c r="A931" s="257"/>
      <c r="B931" s="265"/>
      <c r="C931" s="74">
        <v>43721.333333333336</v>
      </c>
      <c r="D931" s="107"/>
      <c r="E931" s="39">
        <v>345.48</v>
      </c>
      <c r="F931" s="39">
        <v>31.200000000000045</v>
      </c>
      <c r="G931" s="177">
        <f t="shared" si="30"/>
        <v>0.18795180722878413</v>
      </c>
      <c r="H931" s="78">
        <v>4</v>
      </c>
    </row>
    <row r="932" spans="1:8" x14ac:dyDescent="0.35">
      <c r="A932" s="257"/>
      <c r="B932" s="265"/>
      <c r="C932" s="74">
        <v>43727.541666666664</v>
      </c>
      <c r="D932" s="107"/>
      <c r="E932" s="39">
        <v>374.12</v>
      </c>
      <c r="F932" s="39">
        <v>28.639999999999986</v>
      </c>
      <c r="G932" s="177">
        <f t="shared" si="30"/>
        <v>0.19221476510082122</v>
      </c>
      <c r="H932" s="78">
        <v>5.4</v>
      </c>
    </row>
    <row r="933" spans="1:8" x14ac:dyDescent="0.35">
      <c r="A933" s="257"/>
      <c r="B933" s="265"/>
      <c r="C933" s="74">
        <v>43735</v>
      </c>
      <c r="D933" s="107"/>
      <c r="E933" s="39">
        <v>404.41</v>
      </c>
      <c r="F933" s="39">
        <v>30.29000000000002</v>
      </c>
      <c r="G933" s="177">
        <f t="shared" si="30"/>
        <v>0.16921787709491715</v>
      </c>
      <c r="H933" s="78">
        <v>4</v>
      </c>
    </row>
    <row r="934" spans="1:8" x14ac:dyDescent="0.35">
      <c r="A934" s="257"/>
      <c r="B934" s="265"/>
      <c r="C934" s="74">
        <v>43741</v>
      </c>
      <c r="D934" s="107"/>
      <c r="E934" s="39">
        <v>431.77</v>
      </c>
      <c r="F934" s="39">
        <v>27.359999999999957</v>
      </c>
      <c r="G934" s="177">
        <f t="shared" si="30"/>
        <v>0.1899999999999997</v>
      </c>
      <c r="H934" s="78">
        <v>4</v>
      </c>
    </row>
    <row r="935" spans="1:8" x14ac:dyDescent="0.35">
      <c r="A935" s="257"/>
      <c r="B935" s="265"/>
      <c r="C935" s="74">
        <v>43748</v>
      </c>
      <c r="D935" s="107"/>
      <c r="E935" s="39">
        <v>461.11</v>
      </c>
      <c r="F935" s="39">
        <v>29.340000000000032</v>
      </c>
      <c r="G935" s="177">
        <f t="shared" si="30"/>
        <v>0.17464285714285732</v>
      </c>
      <c r="H935" s="78">
        <v>4</v>
      </c>
    </row>
    <row r="936" spans="1:8" x14ac:dyDescent="0.35">
      <c r="A936" s="257"/>
      <c r="B936" s="265"/>
      <c r="C936" s="74">
        <v>43755.361111111109</v>
      </c>
      <c r="D936" s="107"/>
      <c r="E936" s="39">
        <v>480.85</v>
      </c>
      <c r="F936" s="39">
        <v>19.740000000000009</v>
      </c>
      <c r="G936" s="177">
        <f t="shared" si="30"/>
        <v>0.11173584905662837</v>
      </c>
      <c r="H936" s="78">
        <v>4</v>
      </c>
    </row>
    <row r="937" spans="1:8" x14ac:dyDescent="0.35">
      <c r="A937" s="257"/>
      <c r="B937" s="265"/>
      <c r="C937" s="74">
        <v>43762.434027777781</v>
      </c>
      <c r="D937" s="107"/>
      <c r="E937" s="39">
        <v>510.68</v>
      </c>
      <c r="F937" s="39">
        <v>29.829999999999984</v>
      </c>
      <c r="G937" s="177">
        <f t="shared" si="30"/>
        <v>0.17572901325466583</v>
      </c>
      <c r="H937" s="78">
        <v>4.8</v>
      </c>
    </row>
    <row r="938" spans="1:8" x14ac:dyDescent="0.35">
      <c r="A938" s="257"/>
      <c r="B938" s="265"/>
      <c r="C938" s="74">
        <v>43769.386111111111</v>
      </c>
      <c r="D938" s="107"/>
      <c r="E938" s="39">
        <v>539.21</v>
      </c>
      <c r="F938" s="39">
        <v>28.53000000000003</v>
      </c>
      <c r="G938" s="177">
        <f t="shared" si="30"/>
        <v>0.17099190890029345</v>
      </c>
      <c r="H938" s="78">
        <v>4.2</v>
      </c>
    </row>
    <row r="939" spans="1:8" x14ac:dyDescent="0.35">
      <c r="A939" s="257"/>
      <c r="B939" s="265"/>
      <c r="C939" s="74">
        <v>43774.652777777781</v>
      </c>
      <c r="D939" s="107"/>
      <c r="E939" s="39">
        <v>557.46</v>
      </c>
      <c r="F939" s="39">
        <v>18.25</v>
      </c>
      <c r="G939" s="177">
        <f t="shared" si="30"/>
        <v>0.14438291139231199</v>
      </c>
      <c r="H939" s="78">
        <v>3.8</v>
      </c>
    </row>
    <row r="940" spans="1:8" x14ac:dyDescent="0.35">
      <c r="A940" s="257"/>
      <c r="B940" s="265"/>
      <c r="C940" s="74">
        <v>43782.583333333336</v>
      </c>
      <c r="D940" s="107"/>
      <c r="E940" s="39">
        <v>595.64</v>
      </c>
      <c r="F940" s="39">
        <v>38.17999999999995</v>
      </c>
      <c r="G940" s="177">
        <f t="shared" si="30"/>
        <v>0.2005954465849589</v>
      </c>
      <c r="H940" s="78">
        <v>4</v>
      </c>
    </row>
    <row r="941" spans="1:8" x14ac:dyDescent="0.35">
      <c r="A941" s="257"/>
      <c r="B941" s="265"/>
      <c r="C941" s="74">
        <v>43791.406944444447</v>
      </c>
      <c r="D941" s="107"/>
      <c r="E941" s="39">
        <v>620.86</v>
      </c>
      <c r="F941" s="39">
        <v>25.220000000000027</v>
      </c>
      <c r="G941" s="177">
        <f t="shared" si="30"/>
        <v>0.11909334172831965</v>
      </c>
      <c r="H941" s="78">
        <v>4</v>
      </c>
    </row>
    <row r="942" spans="1:8" x14ac:dyDescent="0.35">
      <c r="A942" s="257"/>
      <c r="B942" s="265"/>
      <c r="C942" s="74">
        <v>43811.465277777781</v>
      </c>
      <c r="D942" s="107"/>
      <c r="E942" s="39">
        <v>635.44000000000005</v>
      </c>
      <c r="F942" s="39">
        <v>14.580000000000041</v>
      </c>
      <c r="G942" s="177">
        <f t="shared" si="30"/>
        <v>3.0286663896965799E-2</v>
      </c>
      <c r="H942" s="78">
        <v>4.2</v>
      </c>
    </row>
    <row r="943" spans="1:8" x14ac:dyDescent="0.35">
      <c r="A943" s="257"/>
      <c r="B943" s="265"/>
      <c r="C943" s="74">
        <v>43818.628472222219</v>
      </c>
      <c r="D943" s="107"/>
      <c r="E943" s="39">
        <v>683.99</v>
      </c>
      <c r="F943" s="39">
        <v>48.549999999999955</v>
      </c>
      <c r="G943" s="177">
        <f t="shared" si="30"/>
        <v>0.28240426563282861</v>
      </c>
      <c r="H943" s="78">
        <v>4</v>
      </c>
    </row>
    <row r="944" spans="1:8" x14ac:dyDescent="0.35">
      <c r="A944" s="257"/>
      <c r="B944" s="265"/>
      <c r="C944" s="74">
        <v>43826.333333333336</v>
      </c>
      <c r="D944" s="107"/>
      <c r="E944" s="39">
        <v>706.82</v>
      </c>
      <c r="F944" s="39">
        <v>22.830000000000041</v>
      </c>
      <c r="G944" s="177">
        <f t="shared" ref="G944:G1007" si="31">F944/((C944-C943)*24)</f>
        <v>0.12346101847670089</v>
      </c>
      <c r="H944" s="78">
        <v>4.0999999999999996</v>
      </c>
    </row>
    <row r="945" spans="1:8" x14ac:dyDescent="0.35">
      <c r="A945" s="257"/>
      <c r="B945" s="265"/>
      <c r="C945" s="74">
        <v>43833.583333333336</v>
      </c>
      <c r="D945" s="107"/>
      <c r="E945" s="39">
        <v>744.19</v>
      </c>
      <c r="F945" s="39">
        <v>37.370000000000005</v>
      </c>
      <c r="G945" s="177">
        <f t="shared" si="31"/>
        <v>0.21477011494252876</v>
      </c>
      <c r="H945" s="78">
        <v>3</v>
      </c>
    </row>
    <row r="946" spans="1:8" x14ac:dyDescent="0.35">
      <c r="A946" s="257"/>
      <c r="B946" s="265"/>
      <c r="C946" s="74">
        <v>43853</v>
      </c>
      <c r="D946" s="107"/>
      <c r="E946" s="39">
        <v>774.91</v>
      </c>
      <c r="F946" s="39">
        <v>30.719999999999914</v>
      </c>
      <c r="G946" s="177">
        <f t="shared" si="31"/>
        <v>6.5922746781123934E-2</v>
      </c>
      <c r="H946" s="78">
        <v>3.8</v>
      </c>
    </row>
    <row r="947" spans="1:8" x14ac:dyDescent="0.35">
      <c r="A947" s="257"/>
      <c r="B947" s="265"/>
      <c r="C947" s="74">
        <f>IF(ISBLANK(DataBase_PBs!C3),#N/A,DataBase_PBs!C3)</f>
        <v>43860.595810185201</v>
      </c>
      <c r="D947" s="107"/>
      <c r="E947" s="39">
        <f>IF(ISBLANK(DataBase_PBs!BM3),#N/A,DataBase_PBs!BM3)</f>
        <v>786.96</v>
      </c>
      <c r="F947" s="39">
        <f>E947-E946</f>
        <v>12.050000000000068</v>
      </c>
      <c r="G947" s="177">
        <f t="shared" si="31"/>
        <v>6.6100036874478893E-2</v>
      </c>
      <c r="H947" s="78">
        <f>IF(ISBLANK(DataBase_PBs!O3),#N/A,DataBase_PBs!O3)</f>
        <v>3.6</v>
      </c>
    </row>
    <row r="948" spans="1:8" x14ac:dyDescent="0.35">
      <c r="A948" s="257"/>
      <c r="B948" s="265"/>
      <c r="C948" s="74">
        <f>IF(ISBLANK(DataBase_PBs!C4),#N/A,DataBase_PBs!C4)</f>
        <v>43867.627719907403</v>
      </c>
      <c r="D948" s="107"/>
      <c r="E948" s="39">
        <f>IF(ISBLANK(DataBase_PBs!BM4),#N/A,DataBase_PBs!BM4)</f>
        <v>799.5</v>
      </c>
      <c r="F948" s="39">
        <f t="shared" ref="F948:F1005" si="32">E948-E947</f>
        <v>12.539999999999964</v>
      </c>
      <c r="G948" s="177">
        <f t="shared" si="31"/>
        <v>7.4304139364916977E-2</v>
      </c>
      <c r="H948" s="78">
        <f>IF(ISBLANK(DataBase_PBs!O4),#N/A,DataBase_PBs!O4)</f>
        <v>3</v>
      </c>
    </row>
    <row r="949" spans="1:8" x14ac:dyDescent="0.35">
      <c r="A949" s="257"/>
      <c r="B949" s="265"/>
      <c r="C949" s="74">
        <f>IF(ISBLANK(DataBase_PBs!C5),#N/A,DataBase_PBs!C5)</f>
        <v>43875.484027777798</v>
      </c>
      <c r="D949" s="107"/>
      <c r="E949" s="39">
        <f>IF(ISBLANK(DataBase_PBs!BM5),#N/A,DataBase_PBs!BM5)</f>
        <v>815.91</v>
      </c>
      <c r="F949" s="39">
        <f t="shared" si="32"/>
        <v>16.409999999999968</v>
      </c>
      <c r="G949" s="177">
        <f t="shared" si="31"/>
        <v>8.7031976251406004E-2</v>
      </c>
      <c r="H949" s="78">
        <f>IF(ISBLANK(DataBase_PBs!O5),#N/A,DataBase_PBs!O5)</f>
        <v>4</v>
      </c>
    </row>
    <row r="950" spans="1:8" x14ac:dyDescent="0.35">
      <c r="A950" s="257"/>
      <c r="B950" s="265"/>
      <c r="C950" s="74">
        <f>IF(ISBLANK(DataBase_PBs!C6),#N/A,DataBase_PBs!C6)</f>
        <v>43881.625196759298</v>
      </c>
      <c r="D950" s="107"/>
      <c r="E950" s="39">
        <f>IF(ISBLANK(DataBase_PBs!BM6),#N/A,DataBase_PBs!BM6)</f>
        <v>824.98</v>
      </c>
      <c r="F950" s="39">
        <f t="shared" si="32"/>
        <v>9.07000000000005</v>
      </c>
      <c r="G950" s="177">
        <f t="shared" si="31"/>
        <v>6.153822957895419E-2</v>
      </c>
      <c r="H950" s="78">
        <f>IF(ISBLANK(DataBase_PBs!O6),#N/A,DataBase_PBs!O6)</f>
        <v>3.6</v>
      </c>
    </row>
    <row r="951" spans="1:8" x14ac:dyDescent="0.35">
      <c r="A951" s="257"/>
      <c r="B951" s="265"/>
      <c r="C951" s="74">
        <f>IF(ISBLANK(DataBase_PBs!C7),#N/A,DataBase_PBs!C7)</f>
        <v>43903.637962963003</v>
      </c>
      <c r="D951" s="107"/>
      <c r="E951" s="39">
        <f>IF(ISBLANK(DataBase_PBs!BM7),#N/A,DataBase_PBs!BM7)</f>
        <v>872.58</v>
      </c>
      <c r="F951" s="39">
        <f t="shared" si="32"/>
        <v>47.600000000000023</v>
      </c>
      <c r="G951" s="177">
        <f t="shared" si="31"/>
        <v>9.0099232190070391E-2</v>
      </c>
      <c r="H951" s="78">
        <f>IF(ISBLANK(DataBase_PBs!O7),#N/A,DataBase_PBs!O7)</f>
        <v>3.2</v>
      </c>
    </row>
    <row r="952" spans="1:8" x14ac:dyDescent="0.35">
      <c r="A952" s="257"/>
      <c r="B952" s="265"/>
      <c r="C952" s="74">
        <f>IF(ISBLANK(DataBase_PBs!C8),#N/A,DataBase_PBs!C8)</f>
        <v>43929.826921296299</v>
      </c>
      <c r="D952" s="107"/>
      <c r="E952" s="39">
        <f>IF(ISBLANK(DataBase_PBs!BM8),#N/A,DataBase_PBs!BM8)</f>
        <v>899.87</v>
      </c>
      <c r="F952" s="39">
        <f t="shared" si="32"/>
        <v>27.289999999999964</v>
      </c>
      <c r="G952" s="177">
        <f t="shared" si="31"/>
        <v>4.3418425386078714E-2</v>
      </c>
      <c r="H952" s="78">
        <f>IF(ISBLANK(DataBase_PBs!O8),#N/A,DataBase_PBs!O8)</f>
        <v>5</v>
      </c>
    </row>
    <row r="953" spans="1:8" x14ac:dyDescent="0.35">
      <c r="A953" s="257"/>
      <c r="B953" s="265"/>
      <c r="C953" s="74">
        <f>IF(ISBLANK(DataBase_PBs!C9),#N/A,DataBase_PBs!C9)</f>
        <v>43965.417511574102</v>
      </c>
      <c r="D953" s="107"/>
      <c r="E953" s="39">
        <f>IF(ISBLANK(DataBase_PBs!BM9),#N/A,DataBase_PBs!BM9)</f>
        <v>970.51</v>
      </c>
      <c r="F953" s="39">
        <f t="shared" si="32"/>
        <v>70.639999999999986</v>
      </c>
      <c r="G953" s="177">
        <f t="shared" si="31"/>
        <v>8.2699761660570401E-2</v>
      </c>
      <c r="H953" s="78">
        <f>IF(ISBLANK(DataBase_PBs!O9),#N/A,DataBase_PBs!O9)</f>
        <v>4.2</v>
      </c>
    </row>
    <row r="954" spans="1:8" x14ac:dyDescent="0.35">
      <c r="A954" s="257"/>
      <c r="B954" s="265"/>
      <c r="C954" s="74">
        <f>IF(ISBLANK(DataBase_PBs!C10),#N/A,DataBase_PBs!C10)</f>
        <v>43972.432581018496</v>
      </c>
      <c r="D954" s="107"/>
      <c r="E954" s="39">
        <f>IF(ISBLANK(DataBase_PBs!BM10),#N/A,DataBase_PBs!BM10)</f>
        <v>976.16</v>
      </c>
      <c r="F954" s="39">
        <f t="shared" si="32"/>
        <v>5.6499999999999773</v>
      </c>
      <c r="G954" s="177">
        <f t="shared" si="31"/>
        <v>3.3558707940485932E-2</v>
      </c>
      <c r="H954" s="78">
        <f>IF(ISBLANK(DataBase_PBs!O10),#N/A,DataBase_PBs!O10)</f>
        <v>4.5999999999999996</v>
      </c>
    </row>
    <row r="955" spans="1:8" x14ac:dyDescent="0.35">
      <c r="A955" s="257"/>
      <c r="B955" s="265"/>
      <c r="C955" s="74">
        <f>IF(ISBLANK(DataBase_PBs!C11),#N/A,DataBase_PBs!C11)</f>
        <v>44001.467812499999</v>
      </c>
      <c r="D955" s="107"/>
      <c r="E955" s="39">
        <f>IF(ISBLANK(DataBase_PBs!BM11),#N/A,DataBase_PBs!BM11)</f>
        <v>1005.73</v>
      </c>
      <c r="F955" s="39">
        <f t="shared" si="32"/>
        <v>29.57000000000005</v>
      </c>
      <c r="G955" s="177">
        <f t="shared" si="31"/>
        <v>4.2434079925219505E-2</v>
      </c>
      <c r="H955" s="78">
        <f>IF(ISBLANK(DataBase_PBs!O11),#N/A,DataBase_PBs!O11)</f>
        <v>3.8</v>
      </c>
    </row>
    <row r="956" spans="1:8" x14ac:dyDescent="0.35">
      <c r="A956" s="257"/>
      <c r="B956" s="265"/>
      <c r="C956" s="74">
        <f>IF(ISBLANK(DataBase_PBs!C12),#N/A,DataBase_PBs!C12)</f>
        <v>44008.489027777803</v>
      </c>
      <c r="D956" s="107"/>
      <c r="E956" s="39">
        <f>IF(ISBLANK(DataBase_PBs!BM12),#N/A,DataBase_PBs!BM12)</f>
        <v>1019.06</v>
      </c>
      <c r="F956" s="39">
        <f t="shared" si="32"/>
        <v>13.329999999999927</v>
      </c>
      <c r="G956" s="177">
        <f t="shared" si="31"/>
        <v>7.9105488820787023E-2</v>
      </c>
      <c r="H956" s="78">
        <f>IF(ISBLANK(DataBase_PBs!O12),#N/A,DataBase_PBs!O12)</f>
        <v>6</v>
      </c>
    </row>
    <row r="957" spans="1:8" x14ac:dyDescent="0.35">
      <c r="A957" s="257"/>
      <c r="B957" s="265"/>
      <c r="C957" s="74">
        <f>IF(ISBLANK(DataBase_PBs!C13),#N/A,DataBase_PBs!C13)</f>
        <v>44022.402557870402</v>
      </c>
      <c r="D957" s="107"/>
      <c r="E957" s="39">
        <f>IF(ISBLANK(DataBase_PBs!BM13),#N/A,DataBase_PBs!BM13)</f>
        <v>1039.5999999999999</v>
      </c>
      <c r="F957" s="39">
        <f t="shared" si="32"/>
        <v>20.539999999999964</v>
      </c>
      <c r="G957" s="177">
        <f t="shared" si="31"/>
        <v>6.1510869465727279E-2</v>
      </c>
      <c r="H957" s="78">
        <f>IF(ISBLANK(DataBase_PBs!O13),#N/A,DataBase_PBs!O13)</f>
        <v>6</v>
      </c>
    </row>
    <row r="958" spans="1:8" x14ac:dyDescent="0.35">
      <c r="A958" s="257"/>
      <c r="B958" s="265"/>
      <c r="C958" s="74">
        <f>IF(ISBLANK(DataBase_PBs!C14),#N/A,DataBase_PBs!C14)</f>
        <v>44029.3745486111</v>
      </c>
      <c r="D958" s="107"/>
      <c r="E958" s="39">
        <f>IF(ISBLANK(DataBase_PBs!BM14),#N/A,DataBase_PBs!BM14)</f>
        <v>1041.8599999999999</v>
      </c>
      <c r="F958" s="39">
        <f t="shared" si="32"/>
        <v>2.2599999999999909</v>
      </c>
      <c r="G958" s="177">
        <f t="shared" si="31"/>
        <v>1.3506424516169038E-2</v>
      </c>
      <c r="H958" s="78">
        <f>IF(ISBLANK(DataBase_PBs!O14),#N/A,DataBase_PBs!O14)</f>
        <v>6.6</v>
      </c>
    </row>
    <row r="959" spans="1:8" x14ac:dyDescent="0.35">
      <c r="A959" s="257"/>
      <c r="B959" s="265"/>
      <c r="C959" s="74">
        <f>IF(ISBLANK(DataBase_PBs!C15),#N/A,DataBase_PBs!C15)</f>
        <v>44040.462905092601</v>
      </c>
      <c r="D959" s="107"/>
      <c r="E959" s="39">
        <f>IF(ISBLANK(DataBase_PBs!BM15),#N/A,DataBase_PBs!BM15)</f>
        <v>1044.8699999999999</v>
      </c>
      <c r="F959" s="39">
        <f t="shared" si="32"/>
        <v>3.0099999999999909</v>
      </c>
      <c r="G959" s="177">
        <f t="shared" si="31"/>
        <v>1.1310663295854477E-2</v>
      </c>
      <c r="H959" s="78">
        <f>IF(ISBLANK(DataBase_PBs!O15),#N/A,DataBase_PBs!O15)</f>
        <v>6</v>
      </c>
    </row>
    <row r="960" spans="1:8" x14ac:dyDescent="0.35">
      <c r="A960" s="257"/>
      <c r="B960" s="265"/>
      <c r="C960" s="74">
        <f>IF(ISBLANK(DataBase_PBs!C16),#N/A,DataBase_PBs!C16)</f>
        <v>44047.398090277798</v>
      </c>
      <c r="D960" s="107"/>
      <c r="E960" s="39">
        <f>IF(ISBLANK(DataBase_PBs!BM16),#N/A,DataBase_PBs!BM16)</f>
        <v>1054.43</v>
      </c>
      <c r="F960" s="39">
        <f t="shared" si="32"/>
        <v>9.5600000000001728</v>
      </c>
      <c r="G960" s="177">
        <f t="shared" si="31"/>
        <v>5.7436582109382142E-2</v>
      </c>
      <c r="H960" s="78">
        <f>IF(ISBLANK(DataBase_PBs!O16),#N/A,DataBase_PBs!O16)</f>
        <v>6</v>
      </c>
    </row>
    <row r="961" spans="1:8" x14ac:dyDescent="0.35">
      <c r="A961" s="257"/>
      <c r="B961" s="265"/>
      <c r="C961" s="74">
        <f>IF(ISBLANK(DataBase_PBs!C17),#N/A,DataBase_PBs!C17)</f>
        <v>44050.4674421296</v>
      </c>
      <c r="D961" s="107"/>
      <c r="E961" s="39">
        <f>IF(ISBLANK(DataBase_PBs!BM17),#N/A,DataBase_PBs!BM17)</f>
        <v>1061.45</v>
      </c>
      <c r="F961" s="39">
        <f t="shared" si="32"/>
        <v>7.0199999999999818</v>
      </c>
      <c r="G961" s="177">
        <f t="shared" si="31"/>
        <v>9.5296992369344191E-2</v>
      </c>
      <c r="H961" s="78">
        <f>IF(ISBLANK(DataBase_PBs!O17),#N/A,DataBase_PBs!O17)</f>
        <v>4.2</v>
      </c>
    </row>
    <row r="962" spans="1:8" x14ac:dyDescent="0.35">
      <c r="A962" s="257"/>
      <c r="B962" s="265"/>
      <c r="C962" s="74">
        <f>IF(ISBLANK(DataBase_PBs!C18),#N/A,DataBase_PBs!C18)</f>
        <v>44056.465069444399</v>
      </c>
      <c r="D962" s="107"/>
      <c r="E962" s="39">
        <f>IF(ISBLANK(DataBase_PBs!BM18),#N/A,DataBase_PBs!BM18)</f>
        <v>1069.78</v>
      </c>
      <c r="F962" s="39">
        <f t="shared" si="32"/>
        <v>8.3299999999999272</v>
      </c>
      <c r="G962" s="177">
        <f t="shared" si="31"/>
        <v>5.7870106813228323E-2</v>
      </c>
      <c r="H962" s="78">
        <f>IF(ISBLANK(DataBase_PBs!O18),#N/A,DataBase_PBs!O18)</f>
        <v>3</v>
      </c>
    </row>
    <row r="963" spans="1:8" x14ac:dyDescent="0.35">
      <c r="A963" s="257"/>
      <c r="B963" s="265"/>
      <c r="C963" s="74">
        <f>IF(ISBLANK(DataBase_PBs!C19),#N/A,DataBase_PBs!C19)</f>
        <v>44063.603761574101</v>
      </c>
      <c r="D963" s="107"/>
      <c r="E963" s="39">
        <f>IF(ISBLANK(DataBase_PBs!BM19),#N/A,DataBase_PBs!BM19)</f>
        <v>1085.3</v>
      </c>
      <c r="F963" s="39">
        <f t="shared" si="32"/>
        <v>15.519999999999982</v>
      </c>
      <c r="G963" s="177">
        <f t="shared" si="31"/>
        <v>9.0586154286736373E-2</v>
      </c>
      <c r="H963" s="78">
        <f>IF(ISBLANK(DataBase_PBs!O19),#N/A,DataBase_PBs!O19)</f>
        <v>3.6</v>
      </c>
    </row>
    <row r="964" spans="1:8" x14ac:dyDescent="0.35">
      <c r="A964" s="257"/>
      <c r="B964" s="265"/>
      <c r="C964" s="74">
        <f>IF(ISBLANK(DataBase_PBs!C20),#N/A,DataBase_PBs!C20)</f>
        <v>44071.447164351797</v>
      </c>
      <c r="D964" s="107"/>
      <c r="E964" s="39">
        <f>IF(ISBLANK(DataBase_PBs!BM20),#N/A,DataBase_PBs!BM20)</f>
        <v>1111.2</v>
      </c>
      <c r="F964" s="39">
        <f t="shared" si="32"/>
        <v>25.900000000000091</v>
      </c>
      <c r="G964" s="177">
        <f t="shared" si="31"/>
        <v>0.13758909203737102</v>
      </c>
      <c r="H964" s="78">
        <f>IF(ISBLANK(DataBase_PBs!O20),#N/A,DataBase_PBs!O20)</f>
        <v>4.4000000000000004</v>
      </c>
    </row>
    <row r="965" spans="1:8" x14ac:dyDescent="0.35">
      <c r="A965" s="257"/>
      <c r="B965" s="265"/>
      <c r="C965" s="74">
        <f>IF(ISBLANK(DataBase_PBs!C21),#N/A,DataBase_PBs!C21)</f>
        <v>44078.492557870399</v>
      </c>
      <c r="D965" s="107"/>
      <c r="E965" s="39">
        <f>IF(ISBLANK(DataBase_PBs!BM21),#N/A,DataBase_PBs!BM21)</f>
        <v>1120.69</v>
      </c>
      <c r="F965" s="39">
        <f t="shared" si="32"/>
        <v>9.4900000000000091</v>
      </c>
      <c r="G965" s="177">
        <f t="shared" si="31"/>
        <v>5.6124142054333033E-2</v>
      </c>
      <c r="H965" s="78">
        <f>IF(ISBLANK(DataBase_PBs!O21),#N/A,DataBase_PBs!O21)</f>
        <v>5</v>
      </c>
    </row>
    <row r="966" spans="1:8" x14ac:dyDescent="0.35">
      <c r="A966" s="257"/>
      <c r="B966" s="265"/>
      <c r="C966" s="74">
        <f>IF(ISBLANK(DataBase_PBs!C22),#N/A,DataBase_PBs!C22)</f>
        <v>44085.409629629597</v>
      </c>
      <c r="D966" s="107"/>
      <c r="E966" s="39">
        <f>IF(ISBLANK(DataBase_PBs!BM22),#N/A,DataBase_PBs!BM22)</f>
        <v>1120.69</v>
      </c>
      <c r="F966" s="39">
        <f t="shared" si="32"/>
        <v>0</v>
      </c>
      <c r="G966" s="177">
        <f t="shared" si="31"/>
        <v>0</v>
      </c>
      <c r="H966" s="78">
        <f>IF(ISBLANK(DataBase_PBs!O22),#N/A,DataBase_PBs!O22)</f>
        <v>4</v>
      </c>
    </row>
    <row r="967" spans="1:8" x14ac:dyDescent="0.35">
      <c r="A967" s="257"/>
      <c r="B967" s="265"/>
      <c r="C967" s="74">
        <f>IF(ISBLANK(DataBase_PBs!C23),#N/A,DataBase_PBs!C23)</f>
        <v>44092.462303240703</v>
      </c>
      <c r="D967" s="107"/>
      <c r="E967" s="39">
        <f>IF(ISBLANK(DataBase_PBs!BM23),#N/A,DataBase_PBs!BM23)</f>
        <v>1123.8</v>
      </c>
      <c r="F967" s="39">
        <f t="shared" si="32"/>
        <v>3.1099999999999</v>
      </c>
      <c r="G967" s="177">
        <f t="shared" si="31"/>
        <v>1.8373646715944915E-2</v>
      </c>
      <c r="H967" s="78">
        <f>IF(ISBLANK(DataBase_PBs!O23),#N/A,DataBase_PBs!O23)</f>
        <v>4</v>
      </c>
    </row>
    <row r="968" spans="1:8" x14ac:dyDescent="0.35">
      <c r="A968" s="257"/>
      <c r="B968" s="265"/>
      <c r="C968" s="74">
        <f>IF(ISBLANK(DataBase_PBs!C24),#N/A,DataBase_PBs!C24)</f>
        <v>44099.481643518498</v>
      </c>
      <c r="D968" s="107"/>
      <c r="E968" s="39">
        <f>IF(ISBLANK(DataBase_PBs!BM24),#N/A,DataBase_PBs!BM24)</f>
        <v>1132.93</v>
      </c>
      <c r="F968" s="39">
        <f t="shared" si="32"/>
        <v>9.1300000000001091</v>
      </c>
      <c r="G968" s="177">
        <f t="shared" si="31"/>
        <v>5.419550151601616E-2</v>
      </c>
      <c r="H968" s="78">
        <f>IF(ISBLANK(DataBase_PBs!O24),#N/A,DataBase_PBs!O24)</f>
        <v>4.5999999999999996</v>
      </c>
    </row>
    <row r="969" spans="1:8" x14ac:dyDescent="0.35">
      <c r="A969" s="257"/>
      <c r="B969" s="265"/>
      <c r="C969" s="74">
        <f>IF(ISBLANK(DataBase_PBs!C25),#N/A,DataBase_PBs!C25)</f>
        <v>44106.459421296298</v>
      </c>
      <c r="D969" s="107"/>
      <c r="E969" s="39">
        <f>IF(ISBLANK(DataBase_PBs!BM25),#N/A,DataBase_PBs!BM25)</f>
        <v>1154.71</v>
      </c>
      <c r="F969" s="39">
        <f t="shared" si="32"/>
        <v>21.779999999999973</v>
      </c>
      <c r="G969" s="177">
        <f t="shared" si="31"/>
        <v>0.13005573248366339</v>
      </c>
      <c r="H969" s="78">
        <f>IF(ISBLANK(DataBase_PBs!O25),#N/A,DataBase_PBs!O25)</f>
        <v>4.2</v>
      </c>
    </row>
    <row r="970" spans="1:8" x14ac:dyDescent="0.35">
      <c r="A970" s="257"/>
      <c r="B970" s="265"/>
      <c r="C970" s="74">
        <f>IF(ISBLANK(DataBase_PBs!C26),#N/A,DataBase_PBs!C26)</f>
        <v>44120.498344907399</v>
      </c>
      <c r="D970" s="107"/>
      <c r="E970" s="39">
        <f>IF(ISBLANK(DataBase_PBs!BM26),#N/A,DataBase_PBs!BM26)</f>
        <v>1206.1300000000001</v>
      </c>
      <c r="F970" s="39">
        <f t="shared" si="32"/>
        <v>51.420000000000073</v>
      </c>
      <c r="G970" s="177">
        <f t="shared" si="31"/>
        <v>0.15261141518755358</v>
      </c>
      <c r="H970" s="78">
        <f>IF(ISBLANK(DataBase_PBs!O26),#N/A,DataBase_PBs!O26)</f>
        <v>6.6</v>
      </c>
    </row>
    <row r="971" spans="1:8" x14ac:dyDescent="0.35">
      <c r="A971" s="257"/>
      <c r="B971" s="265"/>
      <c r="C971" s="74">
        <f>IF(ISBLANK(DataBase_PBs!C27),#N/A,DataBase_PBs!C27)</f>
        <v>44127.491226851896</v>
      </c>
      <c r="D971" s="107"/>
      <c r="E971" s="39">
        <f>IF(ISBLANK(DataBase_PBs!BM27),#N/A,DataBase_PBs!BM27)</f>
        <v>1223.52</v>
      </c>
      <c r="F971" s="39">
        <f t="shared" si="32"/>
        <v>17.389999999999873</v>
      </c>
      <c r="G971" s="177">
        <f t="shared" si="31"/>
        <v>0.10361726954413517</v>
      </c>
      <c r="H971" s="78">
        <f>IF(ISBLANK(DataBase_PBs!O27),#N/A,DataBase_PBs!O27)</f>
        <v>4.4000000000000004</v>
      </c>
    </row>
    <row r="972" spans="1:8" x14ac:dyDescent="0.35">
      <c r="A972" s="257"/>
      <c r="B972" s="265"/>
      <c r="C972" s="74">
        <f>IF(ISBLANK(DataBase_PBs!C28),#N/A,DataBase_PBs!C28)</f>
        <v>44132.59375</v>
      </c>
      <c r="D972" s="107"/>
      <c r="E972" s="39">
        <f>IF(ISBLANK(DataBase_PBs!BM28),#N/A,DataBase_PBs!BM28)</f>
        <v>1223.52</v>
      </c>
      <c r="F972" s="39">
        <f t="shared" si="32"/>
        <v>0</v>
      </c>
      <c r="G972" s="177">
        <f t="shared" si="31"/>
        <v>0</v>
      </c>
      <c r="H972" s="78">
        <f>IF(ISBLANK(DataBase_PBs!O28),#N/A,DataBase_PBs!O28)</f>
        <v>6.8</v>
      </c>
    </row>
    <row r="973" spans="1:8" x14ac:dyDescent="0.35">
      <c r="A973" s="257"/>
      <c r="B973" s="265"/>
      <c r="C973" s="74">
        <f>IF(ISBLANK(DataBase_PBs!C29),#N/A,DataBase_PBs!C29)</f>
        <v>44141.599421296298</v>
      </c>
      <c r="D973" s="107"/>
      <c r="E973" s="39">
        <f>IF(ISBLANK(DataBase_PBs!BM29),#N/A,DataBase_PBs!BM29)</f>
        <v>1232.1500000000001</v>
      </c>
      <c r="F973" s="39">
        <f t="shared" si="32"/>
        <v>8.6300000000001091</v>
      </c>
      <c r="G973" s="177">
        <f t="shared" si="31"/>
        <v>3.9928542970601326E-2</v>
      </c>
      <c r="H973" s="78">
        <f>IF(ISBLANK(DataBase_PBs!O29),#N/A,DataBase_PBs!O29)</f>
        <v>4.8</v>
      </c>
    </row>
    <row r="974" spans="1:8" x14ac:dyDescent="0.35">
      <c r="A974" s="257"/>
      <c r="B974" s="265"/>
      <c r="C974" s="74">
        <f>IF(ISBLANK(DataBase_PBs!C30),#N/A,DataBase_PBs!C30)</f>
        <v>44148.610347222202</v>
      </c>
      <c r="D974" s="107"/>
      <c r="E974" s="39">
        <f>IF(ISBLANK(DataBase_PBs!BM30),#N/A,DataBase_PBs!BM30)</f>
        <v>1237.6300000000001</v>
      </c>
      <c r="F974" s="39">
        <f t="shared" si="32"/>
        <v>5.4800000000000182</v>
      </c>
      <c r="G974" s="177">
        <f t="shared" si="31"/>
        <v>3.2568213634903379E-2</v>
      </c>
      <c r="H974" s="78">
        <f>IF(ISBLANK(DataBase_PBs!O30),#N/A,DataBase_PBs!O30)</f>
        <v>4.2</v>
      </c>
    </row>
    <row r="975" spans="1:8" x14ac:dyDescent="0.35">
      <c r="A975" s="257"/>
      <c r="B975" s="265"/>
      <c r="C975" s="74">
        <f>IF(ISBLANK(DataBase_PBs!C31),#N/A,DataBase_PBs!C31)</f>
        <v>44159.620902777802</v>
      </c>
      <c r="D975" s="107"/>
      <c r="E975" s="39">
        <f>IF(ISBLANK(DataBase_PBs!BM31),#N/A,DataBase_PBs!BM31)</f>
        <v>1245.6300000000001</v>
      </c>
      <c r="F975" s="39">
        <f t="shared" si="32"/>
        <v>8</v>
      </c>
      <c r="G975" s="177">
        <f t="shared" si="31"/>
        <v>3.0273979514484583E-2</v>
      </c>
      <c r="H975" s="78">
        <f>IF(ISBLANK(DataBase_PBs!O31),#N/A,DataBase_PBs!O31)</f>
        <v>2.6</v>
      </c>
    </row>
    <row r="976" spans="1:8" x14ac:dyDescent="0.35">
      <c r="A976" s="257"/>
      <c r="B976" s="265"/>
      <c r="C976" s="74">
        <f>IF(ISBLANK(DataBase_PBs!C32),#N/A,DataBase_PBs!C32)</f>
        <v>44162.596979166701</v>
      </c>
      <c r="D976" s="107"/>
      <c r="E976" s="39">
        <f>IF(ISBLANK(DataBase_PBs!BM32),#N/A,DataBase_PBs!BM32)</f>
        <v>1246.94</v>
      </c>
      <c r="F976" s="39">
        <f t="shared" si="32"/>
        <v>1.3099999999999454</v>
      </c>
      <c r="G976" s="177">
        <f t="shared" si="31"/>
        <v>1.8340703060221234E-2</v>
      </c>
      <c r="H976" s="78">
        <f>IF(ISBLANK(DataBase_PBs!O32),#N/A,DataBase_PBs!O32)</f>
        <v>2.6</v>
      </c>
    </row>
    <row r="977" spans="1:8" x14ac:dyDescent="0.35">
      <c r="A977" s="257"/>
      <c r="B977" s="265"/>
      <c r="C977" s="74">
        <f>IF(ISBLANK(DataBase_PBs!C33),#N/A,DataBase_PBs!C33)</f>
        <v>44169.582453703697</v>
      </c>
      <c r="D977" s="107"/>
      <c r="E977" s="39">
        <f>IF(ISBLANK(DataBase_PBs!BM33),#N/A,DataBase_PBs!BM33)</f>
        <v>1248.83</v>
      </c>
      <c r="F977" s="39">
        <f t="shared" si="32"/>
        <v>1.8899999999998727</v>
      </c>
      <c r="G977" s="177">
        <f t="shared" si="31"/>
        <v>1.1273393036210645E-2</v>
      </c>
      <c r="H977" s="78">
        <f>IF(ISBLANK(DataBase_PBs!O33),#N/A,DataBase_PBs!O33)</f>
        <v>4</v>
      </c>
    </row>
    <row r="978" spans="1:8" x14ac:dyDescent="0.35">
      <c r="A978" s="257"/>
      <c r="B978" s="265"/>
      <c r="C978" s="74">
        <f>IF(ISBLANK(DataBase_PBs!C34),#N/A,DataBase_PBs!C34)</f>
        <v>44195.580740740697</v>
      </c>
      <c r="D978" s="107"/>
      <c r="E978" s="39">
        <f>IF(ISBLANK(DataBase_PBs!BM34),#N/A,DataBase_PBs!BM34)</f>
        <v>1274.05</v>
      </c>
      <c r="F978" s="39">
        <f t="shared" si="32"/>
        <v>25.220000000000027</v>
      </c>
      <c r="G978" s="177">
        <f t="shared" si="31"/>
        <v>4.0419329621132448E-2</v>
      </c>
      <c r="H978" s="78">
        <f>IF(ISBLANK(DataBase_PBs!O34),#N/A,DataBase_PBs!O34)</f>
        <v>3.4</v>
      </c>
    </row>
    <row r="979" spans="1:8" x14ac:dyDescent="0.35">
      <c r="A979" s="257"/>
      <c r="B979" s="265"/>
      <c r="C979" s="74" t="e">
        <f>IF(ISBLANK(DataBase_PBs!C35),#N/A,DataBase_PBs!C35)</f>
        <v>#N/A</v>
      </c>
      <c r="D979" s="107"/>
      <c r="E979" s="39" t="e">
        <f>IF(ISBLANK(DataBase_PBs!BM35),#N/A,DataBase_PBs!BM35)</f>
        <v>#N/A</v>
      </c>
      <c r="F979" s="39" t="e">
        <f t="shared" si="32"/>
        <v>#N/A</v>
      </c>
      <c r="G979" s="177" t="e">
        <f t="shared" si="31"/>
        <v>#N/A</v>
      </c>
      <c r="H979" s="78" t="e">
        <f>IF(ISBLANK(DataBase_PBs!O35),#N/A,DataBase_PBs!O35)</f>
        <v>#N/A</v>
      </c>
    </row>
    <row r="980" spans="1:8" x14ac:dyDescent="0.35">
      <c r="A980" s="257"/>
      <c r="B980" s="265"/>
      <c r="C980" s="74" t="e">
        <f>IF(ISBLANK(DataBase_PBs!C36),#N/A,DataBase_PBs!C36)</f>
        <v>#N/A</v>
      </c>
      <c r="D980" s="107"/>
      <c r="E980" s="39" t="e">
        <f>IF(ISBLANK(DataBase_PBs!BM36),#N/A,DataBase_PBs!BM36)</f>
        <v>#N/A</v>
      </c>
      <c r="F980" s="39" t="e">
        <f t="shared" si="32"/>
        <v>#N/A</v>
      </c>
      <c r="G980" s="177" t="e">
        <f t="shared" si="31"/>
        <v>#N/A</v>
      </c>
      <c r="H980" s="78" t="e">
        <f>IF(ISBLANK(DataBase_PBs!O36),#N/A,DataBase_PBs!O36)</f>
        <v>#N/A</v>
      </c>
    </row>
    <row r="981" spans="1:8" x14ac:dyDescent="0.35">
      <c r="A981" s="257"/>
      <c r="B981" s="265"/>
      <c r="C981" s="74" t="e">
        <f>IF(ISBLANK(DataBase_PBs!C37),#N/A,DataBase_PBs!C37)</f>
        <v>#N/A</v>
      </c>
      <c r="D981" s="107"/>
      <c r="E981" s="39" t="e">
        <f>IF(ISBLANK(DataBase_PBs!BM37),#N/A,DataBase_PBs!BM37)</f>
        <v>#N/A</v>
      </c>
      <c r="F981" s="39" t="e">
        <f t="shared" si="32"/>
        <v>#N/A</v>
      </c>
      <c r="G981" s="177" t="e">
        <f t="shared" si="31"/>
        <v>#N/A</v>
      </c>
      <c r="H981" s="78" t="e">
        <f>IF(ISBLANK(DataBase_PBs!O37),#N/A,DataBase_PBs!O37)</f>
        <v>#N/A</v>
      </c>
    </row>
    <row r="982" spans="1:8" x14ac:dyDescent="0.35">
      <c r="A982" s="257"/>
      <c r="B982" s="265"/>
      <c r="C982" s="74" t="e">
        <f>IF(ISBLANK(DataBase_PBs!C38),#N/A,DataBase_PBs!C38)</f>
        <v>#N/A</v>
      </c>
      <c r="D982" s="107"/>
      <c r="E982" s="39" t="e">
        <f>IF(ISBLANK(DataBase_PBs!BM38),#N/A,DataBase_PBs!BM38)</f>
        <v>#N/A</v>
      </c>
      <c r="F982" s="39" t="e">
        <f t="shared" si="32"/>
        <v>#N/A</v>
      </c>
      <c r="G982" s="177" t="e">
        <f t="shared" si="31"/>
        <v>#N/A</v>
      </c>
      <c r="H982" s="78" t="e">
        <f>IF(ISBLANK(DataBase_PBs!O38),#N/A,DataBase_PBs!O38)</f>
        <v>#N/A</v>
      </c>
    </row>
    <row r="983" spans="1:8" x14ac:dyDescent="0.35">
      <c r="A983" s="257"/>
      <c r="B983" s="265"/>
      <c r="C983" s="74" t="e">
        <f>IF(ISBLANK(DataBase_PBs!C39),#N/A,DataBase_PBs!C39)</f>
        <v>#N/A</v>
      </c>
      <c r="D983" s="107"/>
      <c r="E983" s="39" t="e">
        <f>IF(ISBLANK(DataBase_PBs!BM39),#N/A,DataBase_PBs!BM39)</f>
        <v>#N/A</v>
      </c>
      <c r="F983" s="39" t="e">
        <f t="shared" si="32"/>
        <v>#N/A</v>
      </c>
      <c r="G983" s="177" t="e">
        <f t="shared" si="31"/>
        <v>#N/A</v>
      </c>
      <c r="H983" s="78" t="e">
        <f>IF(ISBLANK(DataBase_PBs!O39),#N/A,DataBase_PBs!O39)</f>
        <v>#N/A</v>
      </c>
    </row>
    <row r="984" spans="1:8" x14ac:dyDescent="0.35">
      <c r="A984" s="257"/>
      <c r="B984" s="265"/>
      <c r="C984" s="74" t="e">
        <f>IF(ISBLANK(DataBase_PBs!C40),#N/A,DataBase_PBs!C40)</f>
        <v>#N/A</v>
      </c>
      <c r="D984" s="107"/>
      <c r="E984" s="39" t="e">
        <f>IF(ISBLANK(DataBase_PBs!BM40),#N/A,DataBase_PBs!BM40)</f>
        <v>#N/A</v>
      </c>
      <c r="F984" s="39" t="e">
        <f t="shared" si="32"/>
        <v>#N/A</v>
      </c>
      <c r="G984" s="177" t="e">
        <f t="shared" si="31"/>
        <v>#N/A</v>
      </c>
      <c r="H984" s="78" t="e">
        <f>IF(ISBLANK(DataBase_PBs!O40),#N/A,DataBase_PBs!O40)</f>
        <v>#N/A</v>
      </c>
    </row>
    <row r="985" spans="1:8" x14ac:dyDescent="0.35">
      <c r="A985" s="257"/>
      <c r="B985" s="265"/>
      <c r="C985" s="74" t="e">
        <f>IF(ISBLANK(DataBase_PBs!C41),#N/A,DataBase_PBs!C41)</f>
        <v>#N/A</v>
      </c>
      <c r="D985" s="107"/>
      <c r="E985" s="39" t="e">
        <f>IF(ISBLANK(DataBase_PBs!BM41),#N/A,DataBase_PBs!BM41)</f>
        <v>#N/A</v>
      </c>
      <c r="F985" s="39" t="e">
        <f t="shared" si="32"/>
        <v>#N/A</v>
      </c>
      <c r="G985" s="177" t="e">
        <f t="shared" si="31"/>
        <v>#N/A</v>
      </c>
      <c r="H985" s="78" t="e">
        <f>IF(ISBLANK(DataBase_PBs!O41),#N/A,DataBase_PBs!O41)</f>
        <v>#N/A</v>
      </c>
    </row>
    <row r="986" spans="1:8" x14ac:dyDescent="0.35">
      <c r="A986" s="257"/>
      <c r="B986" s="265"/>
      <c r="C986" s="74" t="e">
        <f>IF(ISBLANK(DataBase_PBs!C42),#N/A,DataBase_PBs!C42)</f>
        <v>#N/A</v>
      </c>
      <c r="D986" s="107"/>
      <c r="E986" s="39" t="e">
        <f>IF(ISBLANK(DataBase_PBs!BM42),#N/A,DataBase_PBs!BM42)</f>
        <v>#N/A</v>
      </c>
      <c r="F986" s="39" t="e">
        <f t="shared" si="32"/>
        <v>#N/A</v>
      </c>
      <c r="G986" s="177" t="e">
        <f t="shared" si="31"/>
        <v>#N/A</v>
      </c>
      <c r="H986" s="78" t="e">
        <f>IF(ISBLANK(DataBase_PBs!O42),#N/A,DataBase_PBs!O42)</f>
        <v>#N/A</v>
      </c>
    </row>
    <row r="987" spans="1:8" x14ac:dyDescent="0.35">
      <c r="A987" s="257"/>
      <c r="B987" s="265"/>
      <c r="C987" s="74" t="e">
        <f>IF(ISBLANK(DataBase_PBs!C43),#N/A,DataBase_PBs!C43)</f>
        <v>#N/A</v>
      </c>
      <c r="D987" s="107"/>
      <c r="E987" s="39" t="e">
        <f>IF(ISBLANK(DataBase_PBs!BM43),#N/A,DataBase_PBs!BM43)</f>
        <v>#N/A</v>
      </c>
      <c r="F987" s="39" t="e">
        <f t="shared" si="32"/>
        <v>#N/A</v>
      </c>
      <c r="G987" s="177" t="e">
        <f t="shared" si="31"/>
        <v>#N/A</v>
      </c>
      <c r="H987" s="78" t="e">
        <f>IF(ISBLANK(DataBase_PBs!O43),#N/A,DataBase_PBs!O43)</f>
        <v>#N/A</v>
      </c>
    </row>
    <row r="988" spans="1:8" x14ac:dyDescent="0.35">
      <c r="A988" s="257"/>
      <c r="B988" s="265"/>
      <c r="C988" s="74" t="e">
        <f>IF(ISBLANK(DataBase_PBs!C44),#N/A,DataBase_PBs!C44)</f>
        <v>#N/A</v>
      </c>
      <c r="D988" s="107"/>
      <c r="E988" s="39" t="e">
        <f>IF(ISBLANK(DataBase_PBs!BM44),#N/A,DataBase_PBs!BM44)</f>
        <v>#N/A</v>
      </c>
      <c r="F988" s="39" t="e">
        <f t="shared" si="32"/>
        <v>#N/A</v>
      </c>
      <c r="G988" s="177" t="e">
        <f t="shared" si="31"/>
        <v>#N/A</v>
      </c>
      <c r="H988" s="78" t="e">
        <f>IF(ISBLANK(DataBase_PBs!O44),#N/A,DataBase_PBs!O44)</f>
        <v>#N/A</v>
      </c>
    </row>
    <row r="989" spans="1:8" x14ac:dyDescent="0.35">
      <c r="A989" s="257"/>
      <c r="B989" s="265"/>
      <c r="C989" s="74" t="e">
        <f>IF(ISBLANK(DataBase_PBs!C45),#N/A,DataBase_PBs!C45)</f>
        <v>#N/A</v>
      </c>
      <c r="D989" s="107"/>
      <c r="E989" s="39" t="e">
        <f>IF(ISBLANK(DataBase_PBs!BM45),#N/A,DataBase_PBs!BM45)</f>
        <v>#N/A</v>
      </c>
      <c r="F989" s="39" t="e">
        <f t="shared" si="32"/>
        <v>#N/A</v>
      </c>
      <c r="G989" s="177" t="e">
        <f t="shared" si="31"/>
        <v>#N/A</v>
      </c>
      <c r="H989" s="78" t="e">
        <f>IF(ISBLANK(DataBase_PBs!O45),#N/A,DataBase_PBs!O45)</f>
        <v>#N/A</v>
      </c>
    </row>
    <row r="990" spans="1:8" x14ac:dyDescent="0.35">
      <c r="A990" s="257"/>
      <c r="B990" s="265"/>
      <c r="C990" s="74" t="e">
        <f>IF(ISBLANK(DataBase_PBs!C46),#N/A,DataBase_PBs!C46)</f>
        <v>#N/A</v>
      </c>
      <c r="D990" s="107"/>
      <c r="E990" s="39" t="e">
        <f>IF(ISBLANK(DataBase_PBs!BM46),#N/A,DataBase_PBs!BM46)</f>
        <v>#N/A</v>
      </c>
      <c r="F990" s="39" t="e">
        <f t="shared" si="32"/>
        <v>#N/A</v>
      </c>
      <c r="G990" s="177" t="e">
        <f t="shared" si="31"/>
        <v>#N/A</v>
      </c>
      <c r="H990" s="78" t="e">
        <f>IF(ISBLANK(DataBase_PBs!O46),#N/A,DataBase_PBs!O46)</f>
        <v>#N/A</v>
      </c>
    </row>
    <row r="991" spans="1:8" x14ac:dyDescent="0.35">
      <c r="A991" s="257"/>
      <c r="B991" s="265"/>
      <c r="C991" s="74" t="e">
        <f>IF(ISBLANK(DataBase_PBs!C47),#N/A,DataBase_PBs!C47)</f>
        <v>#N/A</v>
      </c>
      <c r="D991" s="107"/>
      <c r="E991" s="39" t="e">
        <f>IF(ISBLANK(DataBase_PBs!BM47),#N/A,DataBase_PBs!BM47)</f>
        <v>#N/A</v>
      </c>
      <c r="F991" s="39" t="e">
        <f t="shared" si="32"/>
        <v>#N/A</v>
      </c>
      <c r="G991" s="177" t="e">
        <f t="shared" si="31"/>
        <v>#N/A</v>
      </c>
      <c r="H991" s="78" t="e">
        <f>IF(ISBLANK(DataBase_PBs!O47),#N/A,DataBase_PBs!O47)</f>
        <v>#N/A</v>
      </c>
    </row>
    <row r="992" spans="1:8" x14ac:dyDescent="0.35">
      <c r="A992" s="257"/>
      <c r="B992" s="265"/>
      <c r="C992" s="74" t="e">
        <f>IF(ISBLANK(DataBase_PBs!C48),#N/A,DataBase_PBs!C48)</f>
        <v>#N/A</v>
      </c>
      <c r="D992" s="107"/>
      <c r="E992" s="39" t="e">
        <f>IF(ISBLANK(DataBase_PBs!BM48),#N/A,DataBase_PBs!BM48)</f>
        <v>#N/A</v>
      </c>
      <c r="F992" s="39" t="e">
        <f t="shared" si="32"/>
        <v>#N/A</v>
      </c>
      <c r="G992" s="177" t="e">
        <f t="shared" si="31"/>
        <v>#N/A</v>
      </c>
      <c r="H992" s="78" t="e">
        <f>IF(ISBLANK(DataBase_PBs!O48),#N/A,DataBase_PBs!O48)</f>
        <v>#N/A</v>
      </c>
    </row>
    <row r="993" spans="1:8" x14ac:dyDescent="0.35">
      <c r="A993" s="257"/>
      <c r="B993" s="265"/>
      <c r="C993" s="74" t="e">
        <f>IF(ISBLANK(DataBase_PBs!C49),#N/A,DataBase_PBs!C49)</f>
        <v>#N/A</v>
      </c>
      <c r="D993" s="107"/>
      <c r="E993" s="39" t="e">
        <f>IF(ISBLANK(DataBase_PBs!BM49),#N/A,DataBase_PBs!BM49)</f>
        <v>#N/A</v>
      </c>
      <c r="F993" s="39" t="e">
        <f t="shared" si="32"/>
        <v>#N/A</v>
      </c>
      <c r="G993" s="177" t="e">
        <f t="shared" si="31"/>
        <v>#N/A</v>
      </c>
      <c r="H993" s="78" t="e">
        <f>IF(ISBLANK(DataBase_PBs!O49),#N/A,DataBase_PBs!O49)</f>
        <v>#N/A</v>
      </c>
    </row>
    <row r="994" spans="1:8" x14ac:dyDescent="0.35">
      <c r="A994" s="257"/>
      <c r="B994" s="265"/>
      <c r="C994" s="74" t="e">
        <f>IF(ISBLANK(DataBase_PBs!C50),#N/A,DataBase_PBs!C50)</f>
        <v>#N/A</v>
      </c>
      <c r="D994" s="107"/>
      <c r="E994" s="39" t="e">
        <f>IF(ISBLANK(DataBase_PBs!BM50),#N/A,DataBase_PBs!BM50)</f>
        <v>#N/A</v>
      </c>
      <c r="F994" s="39" t="e">
        <f t="shared" si="32"/>
        <v>#N/A</v>
      </c>
      <c r="G994" s="177" t="e">
        <f t="shared" si="31"/>
        <v>#N/A</v>
      </c>
      <c r="H994" s="78" t="e">
        <f>IF(ISBLANK(DataBase_PBs!O50),#N/A,DataBase_PBs!O50)</f>
        <v>#N/A</v>
      </c>
    </row>
    <row r="995" spans="1:8" x14ac:dyDescent="0.35">
      <c r="A995" s="257"/>
      <c r="B995" s="265"/>
      <c r="C995" s="74" t="e">
        <f>IF(ISBLANK(DataBase_PBs!C51),#N/A,DataBase_PBs!C51)</f>
        <v>#N/A</v>
      </c>
      <c r="D995" s="107"/>
      <c r="E995" s="39" t="e">
        <f>IF(ISBLANK(DataBase_PBs!BM51),#N/A,DataBase_PBs!BM51)</f>
        <v>#N/A</v>
      </c>
      <c r="F995" s="39" t="e">
        <f t="shared" si="32"/>
        <v>#N/A</v>
      </c>
      <c r="G995" s="177" t="e">
        <f t="shared" si="31"/>
        <v>#N/A</v>
      </c>
      <c r="H995" s="78" t="e">
        <f>IF(ISBLANK(DataBase_PBs!O51),#N/A,DataBase_PBs!O51)</f>
        <v>#N/A</v>
      </c>
    </row>
    <row r="996" spans="1:8" x14ac:dyDescent="0.35">
      <c r="A996" s="257"/>
      <c r="B996" s="265"/>
      <c r="C996" s="74" t="e">
        <f>IF(ISBLANK(DataBase_PBs!C52),#N/A,DataBase_PBs!C52)</f>
        <v>#N/A</v>
      </c>
      <c r="D996" s="107"/>
      <c r="E996" s="39" t="e">
        <f>IF(ISBLANK(DataBase_PBs!BM52),#N/A,DataBase_PBs!BM52)</f>
        <v>#N/A</v>
      </c>
      <c r="F996" s="39" t="e">
        <f t="shared" si="32"/>
        <v>#N/A</v>
      </c>
      <c r="G996" s="177" t="e">
        <f t="shared" si="31"/>
        <v>#N/A</v>
      </c>
      <c r="H996" s="78" t="e">
        <f>IF(ISBLANK(DataBase_PBs!O52),#N/A,DataBase_PBs!O52)</f>
        <v>#N/A</v>
      </c>
    </row>
    <row r="997" spans="1:8" x14ac:dyDescent="0.35">
      <c r="A997" s="257"/>
      <c r="B997" s="265"/>
      <c r="C997" s="74" t="e">
        <f>IF(ISBLANK(DataBase_PBs!C53),#N/A,DataBase_PBs!C53)</f>
        <v>#N/A</v>
      </c>
      <c r="D997" s="107"/>
      <c r="E997" s="39" t="e">
        <f>IF(ISBLANK(DataBase_PBs!BM53),#N/A,DataBase_PBs!BM53)</f>
        <v>#N/A</v>
      </c>
      <c r="F997" s="39" t="e">
        <f t="shared" si="32"/>
        <v>#N/A</v>
      </c>
      <c r="G997" s="177" t="e">
        <f t="shared" si="31"/>
        <v>#N/A</v>
      </c>
      <c r="H997" s="78" t="e">
        <f>IF(ISBLANK(DataBase_PBs!O53),#N/A,DataBase_PBs!O53)</f>
        <v>#N/A</v>
      </c>
    </row>
    <row r="998" spans="1:8" x14ac:dyDescent="0.35">
      <c r="A998" s="257"/>
      <c r="B998" s="265"/>
      <c r="C998" s="74" t="e">
        <f>IF(ISBLANK(DataBase_PBs!C54),#N/A,DataBase_PBs!C54)</f>
        <v>#N/A</v>
      </c>
      <c r="D998" s="107"/>
      <c r="E998" s="39" t="e">
        <f>IF(ISBLANK(DataBase_PBs!BM54),#N/A,DataBase_PBs!BM54)</f>
        <v>#N/A</v>
      </c>
      <c r="F998" s="39" t="e">
        <f t="shared" si="32"/>
        <v>#N/A</v>
      </c>
      <c r="G998" s="177" t="e">
        <f t="shared" si="31"/>
        <v>#N/A</v>
      </c>
      <c r="H998" s="78" t="e">
        <f>IF(ISBLANK(DataBase_PBs!O54),#N/A,DataBase_PBs!O54)</f>
        <v>#N/A</v>
      </c>
    </row>
    <row r="999" spans="1:8" x14ac:dyDescent="0.35">
      <c r="A999" s="257"/>
      <c r="B999" s="265"/>
      <c r="C999" s="74" t="e">
        <f>IF(ISBLANK(DataBase_PBs!C55),#N/A,DataBase_PBs!C55)</f>
        <v>#N/A</v>
      </c>
      <c r="D999" s="107"/>
      <c r="E999" s="39" t="e">
        <f>IF(ISBLANK(DataBase_PBs!BM55),#N/A,DataBase_PBs!BM55)</f>
        <v>#N/A</v>
      </c>
      <c r="F999" s="39" t="e">
        <f t="shared" si="32"/>
        <v>#N/A</v>
      </c>
      <c r="G999" s="177" t="e">
        <f t="shared" si="31"/>
        <v>#N/A</v>
      </c>
      <c r="H999" s="78" t="e">
        <f>IF(ISBLANK(DataBase_PBs!O55),#N/A,DataBase_PBs!O55)</f>
        <v>#N/A</v>
      </c>
    </row>
    <row r="1000" spans="1:8" x14ac:dyDescent="0.35">
      <c r="A1000" s="257"/>
      <c r="B1000" s="265"/>
      <c r="C1000" s="74" t="e">
        <f>IF(ISBLANK(DataBase_PBs!C56),#N/A,DataBase_PBs!C56)</f>
        <v>#N/A</v>
      </c>
      <c r="D1000" s="107"/>
      <c r="E1000" s="39" t="e">
        <f>IF(ISBLANK(DataBase_PBs!BM56),#N/A,DataBase_PBs!BM56)</f>
        <v>#N/A</v>
      </c>
      <c r="F1000" s="39" t="e">
        <f t="shared" si="32"/>
        <v>#N/A</v>
      </c>
      <c r="G1000" s="177" t="e">
        <f t="shared" si="31"/>
        <v>#N/A</v>
      </c>
      <c r="H1000" s="78" t="e">
        <f>IF(ISBLANK(DataBase_PBs!O56),#N/A,DataBase_PBs!O56)</f>
        <v>#N/A</v>
      </c>
    </row>
    <row r="1001" spans="1:8" x14ac:dyDescent="0.35">
      <c r="A1001" s="257"/>
      <c r="B1001" s="265"/>
      <c r="C1001" s="74" t="e">
        <f>IF(ISBLANK(DataBase_PBs!C57),#N/A,DataBase_PBs!C57)</f>
        <v>#N/A</v>
      </c>
      <c r="D1001" s="107"/>
      <c r="E1001" s="39" t="e">
        <f>IF(ISBLANK(DataBase_PBs!BM57),#N/A,DataBase_PBs!BM57)</f>
        <v>#N/A</v>
      </c>
      <c r="F1001" s="39" t="e">
        <f t="shared" si="32"/>
        <v>#N/A</v>
      </c>
      <c r="G1001" s="177" t="e">
        <f t="shared" si="31"/>
        <v>#N/A</v>
      </c>
      <c r="H1001" s="78" t="e">
        <f>IF(ISBLANK(DataBase_PBs!O57),#N/A,DataBase_PBs!O57)</f>
        <v>#N/A</v>
      </c>
    </row>
    <row r="1002" spans="1:8" x14ac:dyDescent="0.35">
      <c r="A1002" s="257"/>
      <c r="B1002" s="265"/>
      <c r="C1002" s="74" t="e">
        <f>IF(ISBLANK(DataBase_PBs!C58),#N/A,DataBase_PBs!C58)</f>
        <v>#N/A</v>
      </c>
      <c r="D1002" s="107"/>
      <c r="E1002" s="39" t="e">
        <f>IF(ISBLANK(DataBase_PBs!BM58),#N/A,DataBase_PBs!BM58)</f>
        <v>#N/A</v>
      </c>
      <c r="F1002" s="39" t="e">
        <f t="shared" si="32"/>
        <v>#N/A</v>
      </c>
      <c r="G1002" s="177" t="e">
        <f t="shared" si="31"/>
        <v>#N/A</v>
      </c>
      <c r="H1002" s="78" t="e">
        <f>IF(ISBLANK(DataBase_PBs!O58),#N/A,DataBase_PBs!O58)</f>
        <v>#N/A</v>
      </c>
    </row>
    <row r="1003" spans="1:8" x14ac:dyDescent="0.35">
      <c r="A1003" s="257"/>
      <c r="B1003" s="265"/>
      <c r="C1003" s="74" t="e">
        <f>IF(ISBLANK(DataBase_PBs!C59),#N/A,DataBase_PBs!C59)</f>
        <v>#N/A</v>
      </c>
      <c r="D1003" s="107"/>
      <c r="E1003" s="39" t="e">
        <f>IF(ISBLANK(DataBase_PBs!BM59),#N/A,DataBase_PBs!BM59)</f>
        <v>#N/A</v>
      </c>
      <c r="F1003" s="39" t="e">
        <f t="shared" si="32"/>
        <v>#N/A</v>
      </c>
      <c r="G1003" s="177" t="e">
        <f t="shared" si="31"/>
        <v>#N/A</v>
      </c>
      <c r="H1003" s="78" t="e">
        <f>IF(ISBLANK(DataBase_PBs!O59),#N/A,DataBase_PBs!O59)</f>
        <v>#N/A</v>
      </c>
    </row>
    <row r="1004" spans="1:8" x14ac:dyDescent="0.35">
      <c r="A1004" s="257"/>
      <c r="B1004" s="265"/>
      <c r="C1004" s="74" t="e">
        <f>IF(ISBLANK(DataBase_PBs!C60),#N/A,DataBase_PBs!C60)</f>
        <v>#N/A</v>
      </c>
      <c r="D1004" s="107"/>
      <c r="E1004" s="39" t="e">
        <f>IF(ISBLANK(DataBase_PBs!BM60),#N/A,DataBase_PBs!BM60)</f>
        <v>#N/A</v>
      </c>
      <c r="F1004" s="39" t="e">
        <f t="shared" si="32"/>
        <v>#N/A</v>
      </c>
      <c r="G1004" s="177" t="e">
        <f t="shared" si="31"/>
        <v>#N/A</v>
      </c>
      <c r="H1004" s="78" t="e">
        <f>IF(ISBLANK(DataBase_PBs!O60),#N/A,DataBase_PBs!O60)</f>
        <v>#N/A</v>
      </c>
    </row>
    <row r="1005" spans="1:8" ht="15" thickBot="1" x14ac:dyDescent="0.4">
      <c r="A1005" s="260"/>
      <c r="B1005" s="266"/>
      <c r="C1005" s="92" t="e">
        <f>IF(ISBLANK(DataBase_PBs!C61),#N/A,DataBase_PBs!C61)</f>
        <v>#N/A</v>
      </c>
      <c r="D1005" s="109"/>
      <c r="E1005" s="93" t="e">
        <f>IF(ISBLANK(DataBase_PBs!BM61),#N/A,DataBase_PBs!BM61)</f>
        <v>#N/A</v>
      </c>
      <c r="F1005" s="93" t="e">
        <f t="shared" si="32"/>
        <v>#N/A</v>
      </c>
      <c r="G1005" s="178" t="e">
        <f t="shared" si="31"/>
        <v>#N/A</v>
      </c>
      <c r="H1005" s="95" t="e">
        <f>IF(ISBLANK(DataBase_PBs!O61),#N/A,DataBase_PBs!O61)</f>
        <v>#N/A</v>
      </c>
    </row>
    <row r="1006" spans="1:8" x14ac:dyDescent="0.35">
      <c r="A1006" s="256" t="s">
        <v>366</v>
      </c>
      <c r="B1006" s="267" t="s">
        <v>179</v>
      </c>
      <c r="C1006" s="75">
        <v>43602.40625</v>
      </c>
      <c r="D1006" s="106"/>
      <c r="E1006" s="76">
        <v>1.99</v>
      </c>
      <c r="F1006" s="76">
        <v>1.99</v>
      </c>
      <c r="G1006" s="184">
        <v>0</v>
      </c>
      <c r="H1006" s="77">
        <v>2.7</v>
      </c>
    </row>
    <row r="1007" spans="1:8" x14ac:dyDescent="0.35">
      <c r="A1007" s="257"/>
      <c r="B1007" s="265"/>
      <c r="C1007" s="74">
        <v>43609.357638888891</v>
      </c>
      <c r="D1007" s="107"/>
      <c r="E1007" s="39">
        <v>25.55</v>
      </c>
      <c r="F1007" s="39">
        <v>23.560000000000002</v>
      </c>
      <c r="G1007" s="177">
        <f t="shared" si="31"/>
        <v>0.1412187812187484</v>
      </c>
      <c r="H1007" s="78">
        <v>4</v>
      </c>
    </row>
    <row r="1008" spans="1:8" x14ac:dyDescent="0.35">
      <c r="A1008" s="257"/>
      <c r="B1008" s="265"/>
      <c r="C1008" s="74">
        <v>43616.555555555555</v>
      </c>
      <c r="D1008" s="107"/>
      <c r="E1008" s="39">
        <v>61</v>
      </c>
      <c r="F1008" s="39">
        <v>35.450000000000003</v>
      </c>
      <c r="G1008" s="177">
        <f t="shared" ref="G1008:G1071" si="33">F1008/((C1008-C1007)*24)</f>
        <v>0.20520984081048885</v>
      </c>
      <c r="H1008" s="78">
        <v>0</v>
      </c>
    </row>
    <row r="1009" spans="1:8" x14ac:dyDescent="0.35">
      <c r="A1009" s="257"/>
      <c r="B1009" s="265"/>
      <c r="C1009" s="74">
        <v>43623.555555555555</v>
      </c>
      <c r="D1009" s="107"/>
      <c r="E1009" s="39">
        <v>70</v>
      </c>
      <c r="F1009" s="39">
        <v>9</v>
      </c>
      <c r="G1009" s="177">
        <f t="shared" si="33"/>
        <v>5.3571428571428568E-2</v>
      </c>
      <c r="H1009" s="78">
        <v>0</v>
      </c>
    </row>
    <row r="1010" spans="1:8" x14ac:dyDescent="0.35">
      <c r="A1010" s="257"/>
      <c r="B1010" s="265"/>
      <c r="C1010" s="74">
        <v>43630.555555555555</v>
      </c>
      <c r="D1010" s="107"/>
      <c r="E1010" s="39">
        <v>70</v>
      </c>
      <c r="F1010" s="39">
        <v>0</v>
      </c>
      <c r="G1010" s="177">
        <f t="shared" si="33"/>
        <v>0</v>
      </c>
      <c r="H1010" s="78">
        <v>0</v>
      </c>
    </row>
    <row r="1011" spans="1:8" x14ac:dyDescent="0.35">
      <c r="A1011" s="257"/>
      <c r="B1011" s="265"/>
      <c r="C1011" s="74">
        <v>43637.638888888891</v>
      </c>
      <c r="D1011" s="107"/>
      <c r="E1011" s="39">
        <v>102</v>
      </c>
      <c r="F1011" s="39">
        <v>32</v>
      </c>
      <c r="G1011" s="177">
        <f t="shared" si="33"/>
        <v>0.18823529411758261</v>
      </c>
      <c r="H1011" s="78">
        <v>0</v>
      </c>
    </row>
    <row r="1012" spans="1:8" x14ac:dyDescent="0.35">
      <c r="A1012" s="257"/>
      <c r="B1012" s="265"/>
      <c r="C1012" s="74">
        <v>43644.638888888891</v>
      </c>
      <c r="D1012" s="107"/>
      <c r="E1012" s="39">
        <v>105</v>
      </c>
      <c r="F1012" s="39">
        <v>3</v>
      </c>
      <c r="G1012" s="177">
        <f t="shared" si="33"/>
        <v>1.7857142857142856E-2</v>
      </c>
      <c r="H1012" s="78">
        <v>0</v>
      </c>
    </row>
    <row r="1013" spans="1:8" x14ac:dyDescent="0.35">
      <c r="A1013" s="257"/>
      <c r="B1013" s="265"/>
      <c r="C1013" s="74">
        <v>43651.638888888891</v>
      </c>
      <c r="D1013" s="107"/>
      <c r="E1013" s="39">
        <v>105</v>
      </c>
      <c r="F1013" s="39">
        <v>0</v>
      </c>
      <c r="G1013" s="177">
        <f t="shared" si="33"/>
        <v>0</v>
      </c>
      <c r="H1013" s="78">
        <v>0</v>
      </c>
    </row>
    <row r="1014" spans="1:8" x14ac:dyDescent="0.35">
      <c r="A1014" s="257"/>
      <c r="B1014" s="265"/>
      <c r="C1014" s="74">
        <v>43658.505555555559</v>
      </c>
      <c r="D1014" s="107"/>
      <c r="E1014" s="39">
        <v>105</v>
      </c>
      <c r="F1014" s="39">
        <v>0</v>
      </c>
      <c r="G1014" s="177">
        <f t="shared" si="33"/>
        <v>0</v>
      </c>
      <c r="H1014" s="78">
        <v>0</v>
      </c>
    </row>
    <row r="1015" spans="1:8" x14ac:dyDescent="0.35">
      <c r="A1015" s="257"/>
      <c r="B1015" s="265"/>
      <c r="C1015" s="74">
        <v>43665.520833333336</v>
      </c>
      <c r="D1015" s="107"/>
      <c r="E1015" s="39">
        <v>105</v>
      </c>
      <c r="F1015" s="39">
        <v>0</v>
      </c>
      <c r="G1015" s="177">
        <f t="shared" si="33"/>
        <v>0</v>
      </c>
      <c r="H1015" s="78">
        <v>0</v>
      </c>
    </row>
    <row r="1016" spans="1:8" x14ac:dyDescent="0.35">
      <c r="A1016" s="257"/>
      <c r="B1016" s="265"/>
      <c r="C1016" s="74">
        <v>43672.521527777775</v>
      </c>
      <c r="D1016" s="107"/>
      <c r="E1016" s="39">
        <v>105</v>
      </c>
      <c r="F1016" s="39">
        <v>0</v>
      </c>
      <c r="G1016" s="177">
        <f t="shared" si="33"/>
        <v>0</v>
      </c>
      <c r="H1016" s="78">
        <v>0</v>
      </c>
    </row>
    <row r="1017" spans="1:8" x14ac:dyDescent="0.35">
      <c r="A1017" s="257"/>
      <c r="B1017" s="265"/>
      <c r="C1017" s="74">
        <v>43679.519444444442</v>
      </c>
      <c r="D1017" s="107"/>
      <c r="E1017" s="39">
        <v>105</v>
      </c>
      <c r="F1017" s="39">
        <v>0</v>
      </c>
      <c r="G1017" s="177">
        <f t="shared" si="33"/>
        <v>0</v>
      </c>
      <c r="H1017" s="78">
        <v>0</v>
      </c>
    </row>
    <row r="1018" spans="1:8" x14ac:dyDescent="0.35">
      <c r="A1018" s="257"/>
      <c r="B1018" s="265"/>
      <c r="C1018" s="74">
        <v>43686.430555555555</v>
      </c>
      <c r="D1018" s="107"/>
      <c r="E1018" s="39">
        <v>105.68</v>
      </c>
      <c r="F1018" s="39">
        <v>0.68000000000000682</v>
      </c>
      <c r="G1018" s="177">
        <f t="shared" si="33"/>
        <v>4.0996784565909133E-3</v>
      </c>
      <c r="H1018" s="78">
        <v>4</v>
      </c>
    </row>
    <row r="1019" spans="1:8" x14ac:dyDescent="0.35">
      <c r="A1019" s="257"/>
      <c r="B1019" s="265"/>
      <c r="C1019" s="74">
        <v>43693.375</v>
      </c>
      <c r="D1019" s="107"/>
      <c r="E1019" s="39">
        <v>105.76</v>
      </c>
      <c r="F1019" s="39">
        <v>7.9999999999998295E-2</v>
      </c>
      <c r="G1019" s="177">
        <f t="shared" si="33"/>
        <v>4.7999999999993388E-4</v>
      </c>
      <c r="H1019" s="78">
        <v>4</v>
      </c>
    </row>
    <row r="1020" spans="1:8" x14ac:dyDescent="0.35">
      <c r="A1020" s="257"/>
      <c r="B1020" s="265"/>
      <c r="C1020" s="74">
        <v>43700.40625</v>
      </c>
      <c r="D1020" s="107"/>
      <c r="E1020" s="39">
        <v>105.99</v>
      </c>
      <c r="F1020" s="39">
        <v>0.22999999999998977</v>
      </c>
      <c r="G1020" s="177">
        <f t="shared" si="33"/>
        <v>1.3629629629629022E-3</v>
      </c>
      <c r="H1020" s="78">
        <v>5</v>
      </c>
    </row>
    <row r="1021" spans="1:8" x14ac:dyDescent="0.35">
      <c r="A1021" s="257"/>
      <c r="B1021" s="265"/>
      <c r="C1021" s="74">
        <v>43707.333333333336</v>
      </c>
      <c r="D1021" s="107"/>
      <c r="E1021" s="39">
        <v>106.9</v>
      </c>
      <c r="F1021" s="39">
        <v>0.9100000000000108</v>
      </c>
      <c r="G1021" s="177">
        <f t="shared" si="33"/>
        <v>5.4736842105244645E-3</v>
      </c>
      <c r="H1021" s="78">
        <v>3.8</v>
      </c>
    </row>
    <row r="1022" spans="1:8" x14ac:dyDescent="0.35">
      <c r="A1022" s="257"/>
      <c r="B1022" s="265"/>
      <c r="C1022" s="74">
        <v>43714.416666666664</v>
      </c>
      <c r="D1022" s="107"/>
      <c r="E1022" s="39">
        <v>109.13</v>
      </c>
      <c r="F1022" s="39">
        <v>2.2299999999999898</v>
      </c>
      <c r="G1022" s="177">
        <f t="shared" si="33"/>
        <v>1.3117647058832452E-2</v>
      </c>
      <c r="H1022" s="78">
        <v>4.4000000000000004</v>
      </c>
    </row>
    <row r="1023" spans="1:8" x14ac:dyDescent="0.35">
      <c r="A1023" s="257"/>
      <c r="B1023" s="265"/>
      <c r="C1023" s="74">
        <v>43721.333333333336</v>
      </c>
      <c r="D1023" s="107"/>
      <c r="E1023" s="39">
        <v>111.85</v>
      </c>
      <c r="F1023" s="39">
        <v>2.7199999999999989</v>
      </c>
      <c r="G1023" s="177">
        <f t="shared" si="33"/>
        <v>1.6385542168663201E-2</v>
      </c>
      <c r="H1023" s="78">
        <v>4</v>
      </c>
    </row>
    <row r="1024" spans="1:8" x14ac:dyDescent="0.35">
      <c r="A1024" s="257"/>
      <c r="B1024" s="265"/>
      <c r="C1024" s="74">
        <v>43727.541666666664</v>
      </c>
      <c r="D1024" s="107"/>
      <c r="E1024" s="39">
        <v>115.31</v>
      </c>
      <c r="F1024" s="39">
        <v>3.460000000000008</v>
      </c>
      <c r="G1024" s="177">
        <f t="shared" si="33"/>
        <v>2.3221476510085312E-2</v>
      </c>
      <c r="H1024" s="78">
        <v>5.4</v>
      </c>
    </row>
    <row r="1025" spans="1:8" x14ac:dyDescent="0.35">
      <c r="A1025" s="257"/>
      <c r="B1025" s="265"/>
      <c r="C1025" s="74">
        <v>43735</v>
      </c>
      <c r="D1025" s="107"/>
      <c r="E1025" s="39">
        <v>116.37</v>
      </c>
      <c r="F1025" s="39">
        <v>1.0600000000000023</v>
      </c>
      <c r="G1025" s="177">
        <f t="shared" si="33"/>
        <v>5.9217877094952937E-3</v>
      </c>
      <c r="H1025" s="78">
        <v>4</v>
      </c>
    </row>
    <row r="1026" spans="1:8" x14ac:dyDescent="0.35">
      <c r="A1026" s="257"/>
      <c r="B1026" s="265"/>
      <c r="C1026" s="74">
        <v>43741</v>
      </c>
      <c r="D1026" s="107"/>
      <c r="E1026" s="39">
        <v>122.15</v>
      </c>
      <c r="F1026" s="39">
        <v>5.7800000000000011</v>
      </c>
      <c r="G1026" s="177">
        <f t="shared" si="33"/>
        <v>4.0138888888888898E-2</v>
      </c>
      <c r="H1026" s="78">
        <v>4</v>
      </c>
    </row>
    <row r="1027" spans="1:8" x14ac:dyDescent="0.35">
      <c r="A1027" s="257"/>
      <c r="B1027" s="265"/>
      <c r="C1027" s="74">
        <v>43748</v>
      </c>
      <c r="D1027" s="107"/>
      <c r="E1027" s="39">
        <v>124.92</v>
      </c>
      <c r="F1027" s="39">
        <v>2.769999999999996</v>
      </c>
      <c r="G1027" s="177">
        <f t="shared" si="33"/>
        <v>1.6488095238095215E-2</v>
      </c>
      <c r="H1027" s="78">
        <v>4</v>
      </c>
    </row>
    <row r="1028" spans="1:8" x14ac:dyDescent="0.35">
      <c r="A1028" s="257"/>
      <c r="B1028" s="265"/>
      <c r="C1028" s="74">
        <v>43755.361111111109</v>
      </c>
      <c r="D1028" s="107"/>
      <c r="E1028" s="39">
        <v>132.72999999999999</v>
      </c>
      <c r="F1028" s="39">
        <v>7.8099999999999881</v>
      </c>
      <c r="G1028" s="177">
        <f t="shared" si="33"/>
        <v>4.4207547169820963E-2</v>
      </c>
      <c r="H1028" s="78">
        <v>4</v>
      </c>
    </row>
    <row r="1029" spans="1:8" x14ac:dyDescent="0.35">
      <c r="A1029" s="257"/>
      <c r="B1029" s="265"/>
      <c r="C1029" s="74">
        <v>43762.434027777781</v>
      </c>
      <c r="D1029" s="107"/>
      <c r="E1029" s="39">
        <v>138.46</v>
      </c>
      <c r="F1029" s="39">
        <v>5.7300000000000182</v>
      </c>
      <c r="G1029" s="177">
        <f t="shared" si="33"/>
        <v>3.3755522827664731E-2</v>
      </c>
      <c r="H1029" s="78">
        <v>4.8</v>
      </c>
    </row>
    <row r="1030" spans="1:8" x14ac:dyDescent="0.35">
      <c r="A1030" s="257"/>
      <c r="B1030" s="265"/>
      <c r="C1030" s="74">
        <v>43769.386111111111</v>
      </c>
      <c r="D1030" s="107"/>
      <c r="E1030" s="39">
        <v>144.02000000000001</v>
      </c>
      <c r="F1030" s="39">
        <v>5.5600000000000023</v>
      </c>
      <c r="G1030" s="177">
        <f t="shared" si="33"/>
        <v>3.3323344321262917E-2</v>
      </c>
      <c r="H1030" s="78">
        <v>4</v>
      </c>
    </row>
    <row r="1031" spans="1:8" x14ac:dyDescent="0.35">
      <c r="A1031" s="257"/>
      <c r="B1031" s="265"/>
      <c r="C1031" s="74">
        <v>43774.652777777781</v>
      </c>
      <c r="D1031" s="107"/>
      <c r="E1031" s="39">
        <v>144.56</v>
      </c>
      <c r="F1031" s="39">
        <v>0.53999999999999204</v>
      </c>
      <c r="G1031" s="177">
        <f t="shared" si="33"/>
        <v>4.2721518987313602E-3</v>
      </c>
      <c r="H1031" s="78">
        <v>3.8</v>
      </c>
    </row>
    <row r="1032" spans="1:8" x14ac:dyDescent="0.35">
      <c r="A1032" s="257"/>
      <c r="B1032" s="265"/>
      <c r="C1032" s="74">
        <v>43782.583333333336</v>
      </c>
      <c r="D1032" s="107"/>
      <c r="E1032" s="39">
        <v>145.47</v>
      </c>
      <c r="F1032" s="39">
        <v>0.90999999999999659</v>
      </c>
      <c r="G1032" s="177">
        <f t="shared" si="33"/>
        <v>4.7810858143612399E-3</v>
      </c>
      <c r="H1032" s="78">
        <v>4</v>
      </c>
    </row>
    <row r="1033" spans="1:8" x14ac:dyDescent="0.35">
      <c r="A1033" s="257"/>
      <c r="B1033" s="265"/>
      <c r="C1033" s="74">
        <v>43791.406944444447</v>
      </c>
      <c r="D1033" s="107"/>
      <c r="E1033" s="39">
        <v>146.32</v>
      </c>
      <c r="F1033" s="39">
        <v>0.84999999999999432</v>
      </c>
      <c r="G1033" s="177">
        <f t="shared" si="33"/>
        <v>4.0138517235951982E-3</v>
      </c>
      <c r="H1033" s="78">
        <v>3.8</v>
      </c>
    </row>
    <row r="1034" spans="1:8" x14ac:dyDescent="0.35">
      <c r="A1034" s="257"/>
      <c r="B1034" s="265"/>
      <c r="C1034" s="74">
        <v>43811.465277777781</v>
      </c>
      <c r="D1034" s="107"/>
      <c r="E1034" s="39">
        <v>155.57</v>
      </c>
      <c r="F1034" s="39">
        <v>9.25</v>
      </c>
      <c r="G1034" s="177">
        <f t="shared" si="33"/>
        <v>1.9214790195262885E-2</v>
      </c>
      <c r="H1034" s="78">
        <v>4</v>
      </c>
    </row>
    <row r="1035" spans="1:8" x14ac:dyDescent="0.35">
      <c r="A1035" s="257"/>
      <c r="B1035" s="265"/>
      <c r="C1035" s="74">
        <v>43818.628472222219</v>
      </c>
      <c r="D1035" s="107"/>
      <c r="E1035" s="39">
        <v>156.6</v>
      </c>
      <c r="F1035" s="39">
        <v>1.0300000000000011</v>
      </c>
      <c r="G1035" s="177">
        <f t="shared" si="33"/>
        <v>5.9912748424678494E-3</v>
      </c>
      <c r="H1035" s="78">
        <v>3.6</v>
      </c>
    </row>
    <row r="1036" spans="1:8" x14ac:dyDescent="0.35">
      <c r="A1036" s="257"/>
      <c r="B1036" s="265"/>
      <c r="C1036" s="74">
        <v>43826.333333333336</v>
      </c>
      <c r="D1036" s="107"/>
      <c r="E1036" s="39">
        <v>157.34</v>
      </c>
      <c r="F1036" s="39">
        <v>0.74000000000000909</v>
      </c>
      <c r="G1036" s="177">
        <f t="shared" si="33"/>
        <v>4.0018026137871058E-3</v>
      </c>
      <c r="H1036" s="78">
        <v>4</v>
      </c>
    </row>
    <row r="1037" spans="1:8" x14ac:dyDescent="0.35">
      <c r="A1037" s="257"/>
      <c r="B1037" s="265"/>
      <c r="C1037" s="74">
        <v>43833.583333333336</v>
      </c>
      <c r="D1037" s="107"/>
      <c r="E1037" s="39">
        <v>159.72</v>
      </c>
      <c r="F1037" s="39">
        <v>2.3799999999999955</v>
      </c>
      <c r="G1037" s="177">
        <f t="shared" si="33"/>
        <v>1.3678160919540204E-2</v>
      </c>
      <c r="H1037" s="78">
        <v>3</v>
      </c>
    </row>
    <row r="1038" spans="1:8" x14ac:dyDescent="0.35">
      <c r="A1038" s="257"/>
      <c r="B1038" s="265"/>
      <c r="C1038" s="74">
        <v>43853</v>
      </c>
      <c r="D1038" s="107"/>
      <c r="E1038" s="39">
        <v>164.68</v>
      </c>
      <c r="F1038" s="39">
        <v>4.960000000000008</v>
      </c>
      <c r="G1038" s="177">
        <f t="shared" si="33"/>
        <v>1.0643776824035681E-2</v>
      </c>
      <c r="H1038" s="78">
        <v>4</v>
      </c>
    </row>
    <row r="1039" spans="1:8" x14ac:dyDescent="0.35">
      <c r="A1039" s="257"/>
      <c r="B1039" s="265"/>
      <c r="C1039" s="74">
        <f>IF(ISBLANK(DataBase_PBs!C3),#N/A,DataBase_PBs!C3)</f>
        <v>43860.595810185201</v>
      </c>
      <c r="D1039" s="107"/>
      <c r="E1039" s="39">
        <f>IF(ISBLANK(DataBase_PBs!BN3),#N/A,DataBase_PBs!BN3)</f>
        <v>164.86</v>
      </c>
      <c r="F1039" s="39">
        <f>E1039-E1038</f>
        <v>0.18000000000000682</v>
      </c>
      <c r="G1039" s="177">
        <f t="shared" si="33"/>
        <v>9.8738644293830586E-4</v>
      </c>
      <c r="H1039" s="78">
        <f>IF(ISBLANK(DataBase_PBs!P3),#N/A,DataBase_PBs!P3)</f>
        <v>3.6</v>
      </c>
    </row>
    <row r="1040" spans="1:8" x14ac:dyDescent="0.35">
      <c r="A1040" s="257"/>
      <c r="B1040" s="265"/>
      <c r="C1040" s="74">
        <f>IF(ISBLANK(DataBase_PBs!C4),#N/A,DataBase_PBs!C4)</f>
        <v>43867.627719907403</v>
      </c>
      <c r="D1040" s="107"/>
      <c r="E1040" s="39">
        <f>IF(ISBLANK(DataBase_PBs!BN4),#N/A,DataBase_PBs!BN4)</f>
        <v>166.62</v>
      </c>
      <c r="F1040" s="39">
        <f t="shared" ref="F1040:F1103" si="34">E1040-E1039</f>
        <v>1.7599999999999909</v>
      </c>
      <c r="G1040" s="177">
        <f t="shared" si="33"/>
        <v>1.0428651138935693E-2</v>
      </c>
      <c r="H1040" s="78">
        <f>IF(ISBLANK(DataBase_PBs!P4),#N/A,DataBase_PBs!P4)</f>
        <v>3</v>
      </c>
    </row>
    <row r="1041" spans="1:8" x14ac:dyDescent="0.35">
      <c r="A1041" s="257"/>
      <c r="B1041" s="265"/>
      <c r="C1041" s="74">
        <f>IF(ISBLANK(DataBase_PBs!C5),#N/A,DataBase_PBs!C5)</f>
        <v>43875.484027777798</v>
      </c>
      <c r="D1041" s="107"/>
      <c r="E1041" s="39">
        <f>IF(ISBLANK(DataBase_PBs!BN5),#N/A,DataBase_PBs!BN5)</f>
        <v>173.35</v>
      </c>
      <c r="F1041" s="39">
        <f t="shared" si="34"/>
        <v>6.7299999999999898</v>
      </c>
      <c r="G1041" s="177">
        <f t="shared" si="33"/>
        <v>3.569318709152728E-2</v>
      </c>
      <c r="H1041" s="78">
        <f>IF(ISBLANK(DataBase_PBs!P5),#N/A,DataBase_PBs!P5)</f>
        <v>4</v>
      </c>
    </row>
    <row r="1042" spans="1:8" x14ac:dyDescent="0.35">
      <c r="A1042" s="257"/>
      <c r="B1042" s="265"/>
      <c r="C1042" s="74">
        <f>IF(ISBLANK(DataBase_PBs!C6),#N/A,DataBase_PBs!C6)</f>
        <v>43881.625196759298</v>
      </c>
      <c r="D1042" s="107"/>
      <c r="E1042" s="39">
        <f>IF(ISBLANK(DataBase_PBs!BN6),#N/A,DataBase_PBs!BN6)</f>
        <v>173.66</v>
      </c>
      <c r="F1042" s="39">
        <f t="shared" si="34"/>
        <v>0.31000000000000227</v>
      </c>
      <c r="G1042" s="177">
        <f t="shared" si="33"/>
        <v>2.1032911983986584E-3</v>
      </c>
      <c r="H1042" s="78">
        <f>IF(ISBLANK(DataBase_PBs!P6),#N/A,DataBase_PBs!P6)</f>
        <v>3.6</v>
      </c>
    </row>
    <row r="1043" spans="1:8" x14ac:dyDescent="0.35">
      <c r="A1043" s="257"/>
      <c r="B1043" s="265"/>
      <c r="C1043" s="74">
        <f>IF(ISBLANK(DataBase_PBs!C7),#N/A,DataBase_PBs!C7)</f>
        <v>43903.637962963003</v>
      </c>
      <c r="D1043" s="107"/>
      <c r="E1043" s="39">
        <f>IF(ISBLANK(DataBase_PBs!BN7),#N/A,DataBase_PBs!BN7)</f>
        <v>250.37</v>
      </c>
      <c r="F1043" s="39">
        <f t="shared" si="34"/>
        <v>76.710000000000008</v>
      </c>
      <c r="G1043" s="177">
        <f t="shared" si="33"/>
        <v>0.14519983406093059</v>
      </c>
      <c r="H1043" s="78">
        <f>IF(ISBLANK(DataBase_PBs!P7),#N/A,DataBase_PBs!P7)</f>
        <v>3.2</v>
      </c>
    </row>
    <row r="1044" spans="1:8" x14ac:dyDescent="0.35">
      <c r="A1044" s="257"/>
      <c r="B1044" s="265"/>
      <c r="C1044" s="74">
        <f>IF(ISBLANK(DataBase_PBs!C8),#N/A,DataBase_PBs!C8)</f>
        <v>43929.826921296299</v>
      </c>
      <c r="D1044" s="107"/>
      <c r="E1044" s="39">
        <f>IF(ISBLANK(DataBase_PBs!BN8),#N/A,DataBase_PBs!BN8)</f>
        <v>351.21</v>
      </c>
      <c r="F1044" s="39">
        <f t="shared" si="34"/>
        <v>100.83999999999997</v>
      </c>
      <c r="G1044" s="177">
        <f t="shared" si="33"/>
        <v>0.16043657075603454</v>
      </c>
      <c r="H1044" s="78">
        <f>IF(ISBLANK(DataBase_PBs!P8),#N/A,DataBase_PBs!P8)</f>
        <v>3.8</v>
      </c>
    </row>
    <row r="1045" spans="1:8" x14ac:dyDescent="0.35">
      <c r="A1045" s="257"/>
      <c r="B1045" s="265"/>
      <c r="C1045" s="74">
        <f>IF(ISBLANK(DataBase_PBs!C9),#N/A,DataBase_PBs!C9)</f>
        <v>43965.417511574102</v>
      </c>
      <c r="D1045" s="107"/>
      <c r="E1045" s="39">
        <f>IF(ISBLANK(DataBase_PBs!BN9),#N/A,DataBase_PBs!BN9)</f>
        <v>351.21</v>
      </c>
      <c r="F1045" s="39">
        <f t="shared" si="34"/>
        <v>0</v>
      </c>
      <c r="G1045" s="177">
        <f t="shared" si="33"/>
        <v>0</v>
      </c>
      <c r="H1045" s="78">
        <f>IF(ISBLANK(DataBase_PBs!P9),#N/A,DataBase_PBs!P9)</f>
        <v>3.8</v>
      </c>
    </row>
    <row r="1046" spans="1:8" x14ac:dyDescent="0.35">
      <c r="A1046" s="257"/>
      <c r="B1046" s="265"/>
      <c r="C1046" s="74">
        <f>IF(ISBLANK(DataBase_PBs!C10),#N/A,DataBase_PBs!C10)</f>
        <v>43972.432581018496</v>
      </c>
      <c r="D1046" s="107"/>
      <c r="E1046" s="39">
        <f>IF(ISBLANK(DataBase_PBs!BN10),#N/A,DataBase_PBs!BN10)</f>
        <v>351.6</v>
      </c>
      <c r="F1046" s="39">
        <f t="shared" si="34"/>
        <v>0.3900000000000432</v>
      </c>
      <c r="G1046" s="177">
        <f t="shared" si="33"/>
        <v>2.3164417870426579E-3</v>
      </c>
      <c r="H1046" s="78">
        <f>IF(ISBLANK(DataBase_PBs!P10),#N/A,DataBase_PBs!P10)</f>
        <v>4.04</v>
      </c>
    </row>
    <row r="1047" spans="1:8" x14ac:dyDescent="0.35">
      <c r="A1047" s="257"/>
      <c r="B1047" s="265"/>
      <c r="C1047" s="74">
        <f>IF(ISBLANK(DataBase_PBs!C11),#N/A,DataBase_PBs!C11)</f>
        <v>44001.467812499999</v>
      </c>
      <c r="D1047" s="107"/>
      <c r="E1047" s="39">
        <f>IF(ISBLANK(DataBase_PBs!BN11),#N/A,DataBase_PBs!BN11)</f>
        <v>361.77</v>
      </c>
      <c r="F1047" s="39">
        <f t="shared" si="34"/>
        <v>10.169999999999959</v>
      </c>
      <c r="G1047" s="177">
        <f t="shared" si="33"/>
        <v>1.4594338614794722E-2</v>
      </c>
      <c r="H1047" s="78">
        <f>IF(ISBLANK(DataBase_PBs!P11),#N/A,DataBase_PBs!P11)</f>
        <v>4</v>
      </c>
    </row>
    <row r="1048" spans="1:8" x14ac:dyDescent="0.35">
      <c r="A1048" s="257"/>
      <c r="B1048" s="265"/>
      <c r="C1048" s="74">
        <f>IF(ISBLANK(DataBase_PBs!C12),#N/A,DataBase_PBs!C12)</f>
        <v>44008.489027777803</v>
      </c>
      <c r="D1048" s="107"/>
      <c r="E1048" s="39">
        <f>IF(ISBLANK(DataBase_PBs!BN12),#N/A,DataBase_PBs!BN12)</f>
        <v>365.73</v>
      </c>
      <c r="F1048" s="39">
        <f t="shared" si="34"/>
        <v>3.9600000000000364</v>
      </c>
      <c r="G1048" s="177">
        <f t="shared" si="33"/>
        <v>2.3500205231081858E-2</v>
      </c>
      <c r="H1048" s="78">
        <f>IF(ISBLANK(DataBase_PBs!P12),#N/A,DataBase_PBs!P12)</f>
        <v>4.4000000000000004</v>
      </c>
    </row>
    <row r="1049" spans="1:8" x14ac:dyDescent="0.35">
      <c r="A1049" s="257"/>
      <c r="B1049" s="265"/>
      <c r="C1049" s="74">
        <f>IF(ISBLANK(DataBase_PBs!C13),#N/A,DataBase_PBs!C13)</f>
        <v>44022.402557870402</v>
      </c>
      <c r="D1049" s="107"/>
      <c r="E1049" s="39">
        <f>IF(ISBLANK(DataBase_PBs!BN13),#N/A,DataBase_PBs!BN13)</f>
        <v>368.5</v>
      </c>
      <c r="F1049" s="39">
        <f t="shared" si="34"/>
        <v>2.7699999999999818</v>
      </c>
      <c r="G1049" s="177">
        <f t="shared" si="33"/>
        <v>8.29528278578694E-3</v>
      </c>
      <c r="H1049" s="78">
        <f>IF(ISBLANK(DataBase_PBs!P13),#N/A,DataBase_PBs!P13)</f>
        <v>4.2</v>
      </c>
    </row>
    <row r="1050" spans="1:8" x14ac:dyDescent="0.35">
      <c r="A1050" s="257"/>
      <c r="B1050" s="265"/>
      <c r="C1050" s="74">
        <f>IF(ISBLANK(DataBase_PBs!C14),#N/A,DataBase_PBs!C14)</f>
        <v>44029.3745486111</v>
      </c>
      <c r="D1050" s="107"/>
      <c r="E1050" s="39">
        <f>IF(ISBLANK(DataBase_PBs!BN14),#N/A,DataBase_PBs!BN14)</f>
        <v>369.55</v>
      </c>
      <c r="F1050" s="39">
        <f t="shared" si="34"/>
        <v>1.0500000000000114</v>
      </c>
      <c r="G1050" s="177">
        <f t="shared" si="33"/>
        <v>6.2751087353883628E-3</v>
      </c>
      <c r="H1050" s="78">
        <f>IF(ISBLANK(DataBase_PBs!P14),#N/A,DataBase_PBs!P14)</f>
        <v>4</v>
      </c>
    </row>
    <row r="1051" spans="1:8" x14ac:dyDescent="0.35">
      <c r="A1051" s="257"/>
      <c r="B1051" s="265"/>
      <c r="C1051" s="74">
        <f>IF(ISBLANK(DataBase_PBs!C15),#N/A,DataBase_PBs!C15)</f>
        <v>44040.462905092601</v>
      </c>
      <c r="D1051" s="107"/>
      <c r="E1051" s="39">
        <f>IF(ISBLANK(DataBase_PBs!BN15),#N/A,DataBase_PBs!BN15)</f>
        <v>371.68</v>
      </c>
      <c r="F1051" s="39">
        <f t="shared" si="34"/>
        <v>2.1299999999999955</v>
      </c>
      <c r="G1051" s="177">
        <f t="shared" si="33"/>
        <v>8.0038913023820785E-3</v>
      </c>
      <c r="H1051" s="78">
        <f>IF(ISBLANK(DataBase_PBs!P15),#N/A,DataBase_PBs!P15)</f>
        <v>4.4000000000000004</v>
      </c>
    </row>
    <row r="1052" spans="1:8" x14ac:dyDescent="0.35">
      <c r="A1052" s="257"/>
      <c r="B1052" s="265"/>
      <c r="C1052" s="74">
        <f>IF(ISBLANK(DataBase_PBs!C16),#N/A,DataBase_PBs!C16)</f>
        <v>44047.398090277798</v>
      </c>
      <c r="D1052" s="107"/>
      <c r="E1052" s="39">
        <f>IF(ISBLANK(DataBase_PBs!BN16),#N/A,DataBase_PBs!BN16)</f>
        <v>373.4</v>
      </c>
      <c r="F1052" s="39">
        <f t="shared" si="34"/>
        <v>1.7199999999999704</v>
      </c>
      <c r="G1052" s="177">
        <f t="shared" si="33"/>
        <v>1.0333778371143703E-2</v>
      </c>
      <c r="H1052" s="78">
        <f>IF(ISBLANK(DataBase_PBs!P16),#N/A,DataBase_PBs!P16)</f>
        <v>4.2</v>
      </c>
    </row>
    <row r="1053" spans="1:8" x14ac:dyDescent="0.35">
      <c r="A1053" s="257"/>
      <c r="B1053" s="265"/>
      <c r="C1053" s="74">
        <f>IF(ISBLANK(DataBase_PBs!C17),#N/A,DataBase_PBs!C17)</f>
        <v>44050.4674421296</v>
      </c>
      <c r="D1053" s="107"/>
      <c r="E1053" s="39">
        <f>IF(ISBLANK(DataBase_PBs!BN17),#N/A,DataBase_PBs!BN17)</f>
        <v>375.21</v>
      </c>
      <c r="F1053" s="39">
        <f t="shared" si="34"/>
        <v>1.8100000000000023</v>
      </c>
      <c r="G1053" s="177">
        <f t="shared" si="33"/>
        <v>2.4570876949930719E-2</v>
      </c>
      <c r="H1053" s="78">
        <f>IF(ISBLANK(DataBase_PBs!P17),#N/A,DataBase_PBs!P17)</f>
        <v>4.4000000000000004</v>
      </c>
    </row>
    <row r="1054" spans="1:8" x14ac:dyDescent="0.35">
      <c r="A1054" s="257"/>
      <c r="B1054" s="265"/>
      <c r="C1054" s="74">
        <f>IF(ISBLANK(DataBase_PBs!C18),#N/A,DataBase_PBs!C18)</f>
        <v>44056.465069444399</v>
      </c>
      <c r="D1054" s="107"/>
      <c r="E1054" s="39">
        <f>IF(ISBLANK(DataBase_PBs!BN18),#N/A,DataBase_PBs!BN18)</f>
        <v>380.18</v>
      </c>
      <c r="F1054" s="39">
        <f t="shared" si="34"/>
        <v>4.9700000000000273</v>
      </c>
      <c r="G1054" s="177">
        <f t="shared" si="33"/>
        <v>3.4527542720498065E-2</v>
      </c>
      <c r="H1054" s="78">
        <f>IF(ISBLANK(DataBase_PBs!P18),#N/A,DataBase_PBs!P18)</f>
        <v>3</v>
      </c>
    </row>
    <row r="1055" spans="1:8" x14ac:dyDescent="0.35">
      <c r="A1055" s="257"/>
      <c r="B1055" s="265"/>
      <c r="C1055" s="74">
        <f>IF(ISBLANK(DataBase_PBs!C19),#N/A,DataBase_PBs!C19)</f>
        <v>44063.603761574101</v>
      </c>
      <c r="D1055" s="107"/>
      <c r="E1055" s="39">
        <f>IF(ISBLANK(DataBase_PBs!BN19),#N/A,DataBase_PBs!BN19)</f>
        <v>384.4</v>
      </c>
      <c r="F1055" s="39">
        <f t="shared" si="34"/>
        <v>4.2199999999999704</v>
      </c>
      <c r="G1055" s="177">
        <f t="shared" si="33"/>
        <v>2.4631029065078948E-2</v>
      </c>
      <c r="H1055" s="78">
        <f>IF(ISBLANK(DataBase_PBs!P19),#N/A,DataBase_PBs!P19)</f>
        <v>4</v>
      </c>
    </row>
    <row r="1056" spans="1:8" x14ac:dyDescent="0.35">
      <c r="A1056" s="257"/>
      <c r="B1056" s="265"/>
      <c r="C1056" s="74">
        <f>IF(ISBLANK(DataBase_PBs!C20),#N/A,DataBase_PBs!C20)</f>
        <v>44071.447164351797</v>
      </c>
      <c r="D1056" s="107"/>
      <c r="E1056" s="39">
        <f>IF(ISBLANK(DataBase_PBs!BN20),#N/A,DataBase_PBs!BN20)</f>
        <v>392.61</v>
      </c>
      <c r="F1056" s="39">
        <f t="shared" si="34"/>
        <v>8.2100000000000364</v>
      </c>
      <c r="G1056" s="177">
        <f t="shared" si="33"/>
        <v>4.3614148479799886E-2</v>
      </c>
      <c r="H1056" s="78">
        <f>IF(ISBLANK(DataBase_PBs!P20),#N/A,DataBase_PBs!P20)</f>
        <v>4.4000000000000004</v>
      </c>
    </row>
    <row r="1057" spans="1:8" x14ac:dyDescent="0.35">
      <c r="A1057" s="257"/>
      <c r="B1057" s="265"/>
      <c r="C1057" s="74">
        <f>IF(ISBLANK(DataBase_PBs!C21),#N/A,DataBase_PBs!C21)</f>
        <v>44078.492557870399</v>
      </c>
      <c r="D1057" s="107"/>
      <c r="E1057" s="39">
        <f>IF(ISBLANK(DataBase_PBs!BN21),#N/A,DataBase_PBs!BN21)</f>
        <v>394.44</v>
      </c>
      <c r="F1057" s="39">
        <f t="shared" si="34"/>
        <v>1.8299999999999841</v>
      </c>
      <c r="G1057" s="177">
        <f t="shared" si="33"/>
        <v>1.0822674389823863E-2</v>
      </c>
      <c r="H1057" s="78">
        <f>IF(ISBLANK(DataBase_PBs!P21),#N/A,DataBase_PBs!P21)</f>
        <v>4</v>
      </c>
    </row>
    <row r="1058" spans="1:8" x14ac:dyDescent="0.35">
      <c r="A1058" s="257"/>
      <c r="B1058" s="265"/>
      <c r="C1058" s="74">
        <f>IF(ISBLANK(DataBase_PBs!C22),#N/A,DataBase_PBs!C22)</f>
        <v>44085.409629629597</v>
      </c>
      <c r="D1058" s="107"/>
      <c r="E1058" s="39">
        <f>IF(ISBLANK(DataBase_PBs!BN22),#N/A,DataBase_PBs!BN22)</f>
        <v>396.88</v>
      </c>
      <c r="F1058" s="39">
        <f t="shared" si="34"/>
        <v>2.4399999999999977</v>
      </c>
      <c r="G1058" s="177">
        <f t="shared" si="33"/>
        <v>1.4697934358056093E-2</v>
      </c>
      <c r="H1058" s="78">
        <f>IF(ISBLANK(DataBase_PBs!P22),#N/A,DataBase_PBs!P22)</f>
        <v>4</v>
      </c>
    </row>
    <row r="1059" spans="1:8" x14ac:dyDescent="0.35">
      <c r="A1059" s="257"/>
      <c r="B1059" s="265"/>
      <c r="C1059" s="74">
        <f>IF(ISBLANK(DataBase_PBs!C23),#N/A,DataBase_PBs!C23)</f>
        <v>44092.462303240703</v>
      </c>
      <c r="D1059" s="107"/>
      <c r="E1059" s="39">
        <f>IF(ISBLANK(DataBase_PBs!BN23),#N/A,DataBase_PBs!BN23)</f>
        <v>404.96</v>
      </c>
      <c r="F1059" s="39">
        <f t="shared" si="34"/>
        <v>8.0799999999999841</v>
      </c>
      <c r="G1059" s="177">
        <f t="shared" si="33"/>
        <v>4.7736033911523923E-2</v>
      </c>
      <c r="H1059" s="78">
        <f>IF(ISBLANK(DataBase_PBs!P23),#N/A,DataBase_PBs!P23)</f>
        <v>4</v>
      </c>
    </row>
    <row r="1060" spans="1:8" x14ac:dyDescent="0.35">
      <c r="A1060" s="257"/>
      <c r="B1060" s="265"/>
      <c r="C1060" s="74">
        <f>IF(ISBLANK(DataBase_PBs!C24),#N/A,DataBase_PBs!C24)</f>
        <v>44099.481643518498</v>
      </c>
      <c r="D1060" s="107"/>
      <c r="E1060" s="39">
        <f>IF(ISBLANK(DataBase_PBs!BN24),#N/A,DataBase_PBs!BN24)</f>
        <v>410.62</v>
      </c>
      <c r="F1060" s="39">
        <f t="shared" si="34"/>
        <v>5.660000000000025</v>
      </c>
      <c r="G1060" s="177">
        <f t="shared" si="33"/>
        <v>3.3597649351659271E-2</v>
      </c>
      <c r="H1060" s="78">
        <f>IF(ISBLANK(DataBase_PBs!P24),#N/A,DataBase_PBs!P24)</f>
        <v>4.3</v>
      </c>
    </row>
    <row r="1061" spans="1:8" x14ac:dyDescent="0.35">
      <c r="A1061" s="257"/>
      <c r="B1061" s="265"/>
      <c r="C1061" s="74">
        <f>IF(ISBLANK(DataBase_PBs!C25),#N/A,DataBase_PBs!C25)</f>
        <v>44106.459421296298</v>
      </c>
      <c r="D1061" s="107"/>
      <c r="E1061" s="39">
        <f>IF(ISBLANK(DataBase_PBs!BN25),#N/A,DataBase_PBs!BN25)</f>
        <v>412.21</v>
      </c>
      <c r="F1061" s="39">
        <f t="shared" si="34"/>
        <v>1.589999999999975</v>
      </c>
      <c r="G1061" s="177">
        <f t="shared" si="33"/>
        <v>9.4944267515620663E-3</v>
      </c>
      <c r="H1061" s="78">
        <f>IF(ISBLANK(DataBase_PBs!P25),#N/A,DataBase_PBs!P25)</f>
        <v>5.2</v>
      </c>
    </row>
    <row r="1062" spans="1:8" x14ac:dyDescent="0.35">
      <c r="A1062" s="257"/>
      <c r="B1062" s="265"/>
      <c r="C1062" s="74">
        <f>IF(ISBLANK(DataBase_PBs!C26),#N/A,DataBase_PBs!C26)</f>
        <v>44120.498344907399</v>
      </c>
      <c r="D1062" s="107"/>
      <c r="E1062" s="39">
        <f>IF(ISBLANK(DataBase_PBs!BN26),#N/A,DataBase_PBs!BN26)</f>
        <v>413.9</v>
      </c>
      <c r="F1062" s="39">
        <f t="shared" si="34"/>
        <v>1.6899999999999977</v>
      </c>
      <c r="G1062" s="177">
        <f t="shared" si="33"/>
        <v>5.0158166407422173E-3</v>
      </c>
      <c r="H1062" s="78">
        <f>IF(ISBLANK(DataBase_PBs!P26),#N/A,DataBase_PBs!P26)</f>
        <v>4</v>
      </c>
    </row>
    <row r="1063" spans="1:8" x14ac:dyDescent="0.35">
      <c r="A1063" s="257"/>
      <c r="B1063" s="265"/>
      <c r="C1063" s="74">
        <f>IF(ISBLANK(DataBase_PBs!C27),#N/A,DataBase_PBs!C27)</f>
        <v>44127.491226851896</v>
      </c>
      <c r="D1063" s="107"/>
      <c r="E1063" s="39">
        <f>IF(ISBLANK(DataBase_PBs!BN27),#N/A,DataBase_PBs!BN27)</f>
        <v>413.98</v>
      </c>
      <c r="F1063" s="39">
        <f t="shared" si="34"/>
        <v>8.0000000000040927E-2</v>
      </c>
      <c r="G1063" s="177">
        <f t="shared" si="33"/>
        <v>4.7667519054255984E-4</v>
      </c>
      <c r="H1063" s="78">
        <f>IF(ISBLANK(DataBase_PBs!P27),#N/A,DataBase_PBs!P27)</f>
        <v>4.8</v>
      </c>
    </row>
    <row r="1064" spans="1:8" x14ac:dyDescent="0.35">
      <c r="A1064" s="257"/>
      <c r="B1064" s="265"/>
      <c r="C1064" s="74">
        <f>IF(ISBLANK(DataBase_PBs!C28),#N/A,DataBase_PBs!C28)</f>
        <v>44132.59375</v>
      </c>
      <c r="D1064" s="107"/>
      <c r="E1064" s="39">
        <f>IF(ISBLANK(DataBase_PBs!BN28),#N/A,DataBase_PBs!BN28)</f>
        <v>413.98</v>
      </c>
      <c r="F1064" s="39">
        <f t="shared" si="34"/>
        <v>0</v>
      </c>
      <c r="G1064" s="177">
        <f t="shared" si="33"/>
        <v>0</v>
      </c>
      <c r="H1064" s="78">
        <f>IF(ISBLANK(DataBase_PBs!P28),#N/A,DataBase_PBs!P28)</f>
        <v>4.2</v>
      </c>
    </row>
    <row r="1065" spans="1:8" x14ac:dyDescent="0.35">
      <c r="A1065" s="257"/>
      <c r="B1065" s="265"/>
      <c r="C1065" s="74">
        <f>IF(ISBLANK(DataBase_PBs!C29),#N/A,DataBase_PBs!C29)</f>
        <v>44141.599421296298</v>
      </c>
      <c r="D1065" s="107"/>
      <c r="E1065" s="39">
        <f>IF(ISBLANK(DataBase_PBs!BN29),#N/A,DataBase_PBs!BN29)</f>
        <v>421.39</v>
      </c>
      <c r="F1065" s="39">
        <f t="shared" si="34"/>
        <v>7.4099999999999682</v>
      </c>
      <c r="G1065" s="177">
        <f t="shared" si="33"/>
        <v>3.4283951727943317E-2</v>
      </c>
      <c r="H1065" s="78">
        <f>IF(ISBLANK(DataBase_PBs!P29),#N/A,DataBase_PBs!P29)</f>
        <v>6.2</v>
      </c>
    </row>
    <row r="1066" spans="1:8" x14ac:dyDescent="0.35">
      <c r="A1066" s="257"/>
      <c r="B1066" s="265"/>
      <c r="C1066" s="74">
        <f>IF(ISBLANK(DataBase_PBs!C30),#N/A,DataBase_PBs!C30)</f>
        <v>44148.610347222202</v>
      </c>
      <c r="D1066" s="107"/>
      <c r="E1066" s="39">
        <f>IF(ISBLANK(DataBase_PBs!BN30),#N/A,DataBase_PBs!BN30)</f>
        <v>432.83</v>
      </c>
      <c r="F1066" s="39">
        <f t="shared" si="34"/>
        <v>11.439999999999998</v>
      </c>
      <c r="G1066" s="177">
        <f t="shared" si="33"/>
        <v>6.798911751519951E-2</v>
      </c>
      <c r="H1066" s="78">
        <f>IF(ISBLANK(DataBase_PBs!P30),#N/A,DataBase_PBs!P30)</f>
        <v>4</v>
      </c>
    </row>
    <row r="1067" spans="1:8" x14ac:dyDescent="0.35">
      <c r="A1067" s="257"/>
      <c r="B1067" s="265"/>
      <c r="C1067" s="74">
        <f>IF(ISBLANK(DataBase_PBs!C31),#N/A,DataBase_PBs!C31)</f>
        <v>44159.620902777802</v>
      </c>
      <c r="D1067" s="107"/>
      <c r="E1067" s="39">
        <f>IF(ISBLANK(DataBase_PBs!BN31),#N/A,DataBase_PBs!BN31)</f>
        <v>450.82</v>
      </c>
      <c r="F1067" s="39">
        <f t="shared" si="34"/>
        <v>17.990000000000009</v>
      </c>
      <c r="G1067" s="177">
        <f t="shared" si="33"/>
        <v>6.8078611433197239E-2</v>
      </c>
      <c r="H1067" s="78">
        <f>IF(ISBLANK(DataBase_PBs!P31),#N/A,DataBase_PBs!P31)</f>
        <v>2.6</v>
      </c>
    </row>
    <row r="1068" spans="1:8" x14ac:dyDescent="0.35">
      <c r="A1068" s="257"/>
      <c r="B1068" s="265"/>
      <c r="C1068" s="74">
        <f>IF(ISBLANK(DataBase_PBs!C32),#N/A,DataBase_PBs!C32)</f>
        <v>44162.596979166701</v>
      </c>
      <c r="D1068" s="107"/>
      <c r="E1068" s="39">
        <f>IF(ISBLANK(DataBase_PBs!BN32),#N/A,DataBase_PBs!BN32)</f>
        <v>457.35</v>
      </c>
      <c r="F1068" s="39">
        <f t="shared" si="34"/>
        <v>6.5300000000000296</v>
      </c>
      <c r="G1068" s="177">
        <f t="shared" si="33"/>
        <v>9.1423504567366559E-2</v>
      </c>
      <c r="H1068" s="78">
        <f>IF(ISBLANK(DataBase_PBs!P32),#N/A,DataBase_PBs!P32)</f>
        <v>2.6</v>
      </c>
    </row>
    <row r="1069" spans="1:8" x14ac:dyDescent="0.35">
      <c r="A1069" s="257"/>
      <c r="B1069" s="265"/>
      <c r="C1069" s="74">
        <f>IF(ISBLANK(DataBase_PBs!C33),#N/A,DataBase_PBs!C33)</f>
        <v>44169.582453703697</v>
      </c>
      <c r="D1069" s="107"/>
      <c r="E1069" s="39">
        <f>IF(ISBLANK(DataBase_PBs!BN33),#N/A,DataBase_PBs!BN33)</f>
        <v>472.85</v>
      </c>
      <c r="F1069" s="39">
        <f t="shared" si="34"/>
        <v>15.5</v>
      </c>
      <c r="G1069" s="177">
        <f t="shared" si="33"/>
        <v>9.2453752413373946E-2</v>
      </c>
      <c r="H1069" s="78">
        <f>IF(ISBLANK(DataBase_PBs!P33),#N/A,DataBase_PBs!P33)</f>
        <v>3.6</v>
      </c>
    </row>
    <row r="1070" spans="1:8" x14ac:dyDescent="0.35">
      <c r="A1070" s="257"/>
      <c r="B1070" s="265"/>
      <c r="C1070" s="74">
        <f>IF(ISBLANK(DataBase_PBs!C34),#N/A,DataBase_PBs!C34)</f>
        <v>44195.580740740697</v>
      </c>
      <c r="D1070" s="107"/>
      <c r="E1070" s="39">
        <f>IF(ISBLANK(DataBase_PBs!BN34),#N/A,DataBase_PBs!BN34)</f>
        <v>501.58</v>
      </c>
      <c r="F1070" s="39">
        <f t="shared" si="34"/>
        <v>28.729999999999961</v>
      </c>
      <c r="G1070" s="177">
        <f t="shared" si="33"/>
        <v>4.6044700238506445E-2</v>
      </c>
      <c r="H1070" s="78">
        <f>IF(ISBLANK(DataBase_PBs!P34),#N/A,DataBase_PBs!P34)</f>
        <v>3</v>
      </c>
    </row>
    <row r="1071" spans="1:8" x14ac:dyDescent="0.35">
      <c r="A1071" s="257"/>
      <c r="B1071" s="265"/>
      <c r="C1071" s="74" t="e">
        <f>IF(ISBLANK(DataBase_PBs!C35),#N/A,DataBase_PBs!C35)</f>
        <v>#N/A</v>
      </c>
      <c r="D1071" s="107"/>
      <c r="E1071" s="39" t="e">
        <f>IF(ISBLANK(DataBase_PBs!BN35),#N/A,DataBase_PBs!BN35)</f>
        <v>#N/A</v>
      </c>
      <c r="F1071" s="39" t="e">
        <f t="shared" si="34"/>
        <v>#N/A</v>
      </c>
      <c r="G1071" s="177" t="e">
        <f t="shared" si="33"/>
        <v>#N/A</v>
      </c>
      <c r="H1071" s="78" t="e">
        <f>IF(ISBLANK(DataBase_PBs!P35),#N/A,DataBase_PBs!P35)</f>
        <v>#N/A</v>
      </c>
    </row>
    <row r="1072" spans="1:8" x14ac:dyDescent="0.35">
      <c r="A1072" s="257"/>
      <c r="B1072" s="265"/>
      <c r="C1072" s="74" t="e">
        <f>IF(ISBLANK(DataBase_PBs!C36),#N/A,DataBase_PBs!C36)</f>
        <v>#N/A</v>
      </c>
      <c r="D1072" s="107"/>
      <c r="E1072" s="39" t="e">
        <f>IF(ISBLANK(DataBase_PBs!BN36),#N/A,DataBase_PBs!BN36)</f>
        <v>#N/A</v>
      </c>
      <c r="F1072" s="39" t="e">
        <f t="shared" si="34"/>
        <v>#N/A</v>
      </c>
      <c r="G1072" s="177" t="e">
        <f t="shared" ref="G1072:G1135" si="35">F1072/((C1072-C1071)*24)</f>
        <v>#N/A</v>
      </c>
      <c r="H1072" s="78" t="e">
        <f>IF(ISBLANK(DataBase_PBs!P36),#N/A,DataBase_PBs!P36)</f>
        <v>#N/A</v>
      </c>
    </row>
    <row r="1073" spans="1:8" x14ac:dyDescent="0.35">
      <c r="A1073" s="257"/>
      <c r="B1073" s="265"/>
      <c r="C1073" s="74" t="e">
        <f>IF(ISBLANK(DataBase_PBs!C37),#N/A,DataBase_PBs!C37)</f>
        <v>#N/A</v>
      </c>
      <c r="D1073" s="107"/>
      <c r="E1073" s="39" t="e">
        <f>IF(ISBLANK(DataBase_PBs!BN37),#N/A,DataBase_PBs!BN37)</f>
        <v>#N/A</v>
      </c>
      <c r="F1073" s="39" t="e">
        <f t="shared" si="34"/>
        <v>#N/A</v>
      </c>
      <c r="G1073" s="177" t="e">
        <f t="shared" si="35"/>
        <v>#N/A</v>
      </c>
      <c r="H1073" s="78" t="e">
        <f>IF(ISBLANK(DataBase_PBs!P37),#N/A,DataBase_PBs!P37)</f>
        <v>#N/A</v>
      </c>
    </row>
    <row r="1074" spans="1:8" x14ac:dyDescent="0.35">
      <c r="A1074" s="257"/>
      <c r="B1074" s="265"/>
      <c r="C1074" s="74" t="e">
        <f>IF(ISBLANK(DataBase_PBs!C38),#N/A,DataBase_PBs!C38)</f>
        <v>#N/A</v>
      </c>
      <c r="D1074" s="107"/>
      <c r="E1074" s="39" t="e">
        <f>IF(ISBLANK(DataBase_PBs!BN38),#N/A,DataBase_PBs!BN38)</f>
        <v>#N/A</v>
      </c>
      <c r="F1074" s="39" t="e">
        <f t="shared" si="34"/>
        <v>#N/A</v>
      </c>
      <c r="G1074" s="177" t="e">
        <f t="shared" si="35"/>
        <v>#N/A</v>
      </c>
      <c r="H1074" s="78" t="e">
        <f>IF(ISBLANK(DataBase_PBs!P38),#N/A,DataBase_PBs!P38)</f>
        <v>#N/A</v>
      </c>
    </row>
    <row r="1075" spans="1:8" x14ac:dyDescent="0.35">
      <c r="A1075" s="257"/>
      <c r="B1075" s="265"/>
      <c r="C1075" s="74" t="e">
        <f>IF(ISBLANK(DataBase_PBs!C39),#N/A,DataBase_PBs!C39)</f>
        <v>#N/A</v>
      </c>
      <c r="D1075" s="107"/>
      <c r="E1075" s="39" t="e">
        <f>IF(ISBLANK(DataBase_PBs!BN39),#N/A,DataBase_PBs!BN39)</f>
        <v>#N/A</v>
      </c>
      <c r="F1075" s="39" t="e">
        <f t="shared" si="34"/>
        <v>#N/A</v>
      </c>
      <c r="G1075" s="177" t="e">
        <f t="shared" si="35"/>
        <v>#N/A</v>
      </c>
      <c r="H1075" s="78" t="e">
        <f>IF(ISBLANK(DataBase_PBs!P39),#N/A,DataBase_PBs!P39)</f>
        <v>#N/A</v>
      </c>
    </row>
    <row r="1076" spans="1:8" x14ac:dyDescent="0.35">
      <c r="A1076" s="257"/>
      <c r="B1076" s="265"/>
      <c r="C1076" s="74" t="e">
        <f>IF(ISBLANK(DataBase_PBs!C40),#N/A,DataBase_PBs!C40)</f>
        <v>#N/A</v>
      </c>
      <c r="D1076" s="107"/>
      <c r="E1076" s="39" t="e">
        <f>IF(ISBLANK(DataBase_PBs!BN40),#N/A,DataBase_PBs!BN40)</f>
        <v>#N/A</v>
      </c>
      <c r="F1076" s="39" t="e">
        <f t="shared" si="34"/>
        <v>#N/A</v>
      </c>
      <c r="G1076" s="177" t="e">
        <f t="shared" si="35"/>
        <v>#N/A</v>
      </c>
      <c r="H1076" s="78" t="e">
        <f>IF(ISBLANK(DataBase_PBs!P40),#N/A,DataBase_PBs!P40)</f>
        <v>#N/A</v>
      </c>
    </row>
    <row r="1077" spans="1:8" x14ac:dyDescent="0.35">
      <c r="A1077" s="257"/>
      <c r="B1077" s="265"/>
      <c r="C1077" s="74" t="e">
        <f>IF(ISBLANK(DataBase_PBs!C41),#N/A,DataBase_PBs!C41)</f>
        <v>#N/A</v>
      </c>
      <c r="D1077" s="107"/>
      <c r="E1077" s="39" t="e">
        <f>IF(ISBLANK(DataBase_PBs!BN41),#N/A,DataBase_PBs!BN41)</f>
        <v>#N/A</v>
      </c>
      <c r="F1077" s="39" t="e">
        <f t="shared" si="34"/>
        <v>#N/A</v>
      </c>
      <c r="G1077" s="177" t="e">
        <f t="shared" si="35"/>
        <v>#N/A</v>
      </c>
      <c r="H1077" s="78" t="e">
        <f>IF(ISBLANK(DataBase_PBs!P41),#N/A,DataBase_PBs!P41)</f>
        <v>#N/A</v>
      </c>
    </row>
    <row r="1078" spans="1:8" x14ac:dyDescent="0.35">
      <c r="A1078" s="257"/>
      <c r="B1078" s="265"/>
      <c r="C1078" s="74" t="e">
        <f>IF(ISBLANK(DataBase_PBs!C42),#N/A,DataBase_PBs!C42)</f>
        <v>#N/A</v>
      </c>
      <c r="D1078" s="107"/>
      <c r="E1078" s="39" t="e">
        <f>IF(ISBLANK(DataBase_PBs!BN42),#N/A,DataBase_PBs!BN42)</f>
        <v>#N/A</v>
      </c>
      <c r="F1078" s="39" t="e">
        <f t="shared" si="34"/>
        <v>#N/A</v>
      </c>
      <c r="G1078" s="177" t="e">
        <f t="shared" si="35"/>
        <v>#N/A</v>
      </c>
      <c r="H1078" s="78" t="e">
        <f>IF(ISBLANK(DataBase_PBs!P42),#N/A,DataBase_PBs!P42)</f>
        <v>#N/A</v>
      </c>
    </row>
    <row r="1079" spans="1:8" x14ac:dyDescent="0.35">
      <c r="A1079" s="257"/>
      <c r="B1079" s="265"/>
      <c r="C1079" s="74" t="e">
        <f>IF(ISBLANK(DataBase_PBs!C43),#N/A,DataBase_PBs!C43)</f>
        <v>#N/A</v>
      </c>
      <c r="D1079" s="107"/>
      <c r="E1079" s="39" t="e">
        <f>IF(ISBLANK(DataBase_PBs!BN43),#N/A,DataBase_PBs!BN43)</f>
        <v>#N/A</v>
      </c>
      <c r="F1079" s="39" t="e">
        <f t="shared" si="34"/>
        <v>#N/A</v>
      </c>
      <c r="G1079" s="177" t="e">
        <f t="shared" si="35"/>
        <v>#N/A</v>
      </c>
      <c r="H1079" s="78" t="e">
        <f>IF(ISBLANK(DataBase_PBs!P43),#N/A,DataBase_PBs!P43)</f>
        <v>#N/A</v>
      </c>
    </row>
    <row r="1080" spans="1:8" x14ac:dyDescent="0.35">
      <c r="A1080" s="257"/>
      <c r="B1080" s="265"/>
      <c r="C1080" s="74" t="e">
        <f>IF(ISBLANK(DataBase_PBs!C44),#N/A,DataBase_PBs!C44)</f>
        <v>#N/A</v>
      </c>
      <c r="D1080" s="107"/>
      <c r="E1080" s="39" t="e">
        <f>IF(ISBLANK(DataBase_PBs!BN44),#N/A,DataBase_PBs!BN44)</f>
        <v>#N/A</v>
      </c>
      <c r="F1080" s="39" t="e">
        <f t="shared" si="34"/>
        <v>#N/A</v>
      </c>
      <c r="G1080" s="177" t="e">
        <f t="shared" si="35"/>
        <v>#N/A</v>
      </c>
      <c r="H1080" s="78" t="e">
        <f>IF(ISBLANK(DataBase_PBs!P44),#N/A,DataBase_PBs!P44)</f>
        <v>#N/A</v>
      </c>
    </row>
    <row r="1081" spans="1:8" x14ac:dyDescent="0.35">
      <c r="A1081" s="257"/>
      <c r="B1081" s="265"/>
      <c r="C1081" s="74" t="e">
        <f>IF(ISBLANK(DataBase_PBs!C45),#N/A,DataBase_PBs!C45)</f>
        <v>#N/A</v>
      </c>
      <c r="D1081" s="107"/>
      <c r="E1081" s="39" t="e">
        <f>IF(ISBLANK(DataBase_PBs!BN45),#N/A,DataBase_PBs!BN45)</f>
        <v>#N/A</v>
      </c>
      <c r="F1081" s="39" t="e">
        <f t="shared" si="34"/>
        <v>#N/A</v>
      </c>
      <c r="G1081" s="177" t="e">
        <f t="shared" si="35"/>
        <v>#N/A</v>
      </c>
      <c r="H1081" s="78" t="e">
        <f>IF(ISBLANK(DataBase_PBs!P45),#N/A,DataBase_PBs!P45)</f>
        <v>#N/A</v>
      </c>
    </row>
    <row r="1082" spans="1:8" x14ac:dyDescent="0.35">
      <c r="A1082" s="257"/>
      <c r="B1082" s="265"/>
      <c r="C1082" s="74" t="e">
        <f>IF(ISBLANK(DataBase_PBs!C46),#N/A,DataBase_PBs!C46)</f>
        <v>#N/A</v>
      </c>
      <c r="D1082" s="107"/>
      <c r="E1082" s="39" t="e">
        <f>IF(ISBLANK(DataBase_PBs!BN46),#N/A,DataBase_PBs!BN46)</f>
        <v>#N/A</v>
      </c>
      <c r="F1082" s="39" t="e">
        <f t="shared" si="34"/>
        <v>#N/A</v>
      </c>
      <c r="G1082" s="177" t="e">
        <f t="shared" si="35"/>
        <v>#N/A</v>
      </c>
      <c r="H1082" s="78" t="e">
        <f>IF(ISBLANK(DataBase_PBs!P46),#N/A,DataBase_PBs!P46)</f>
        <v>#N/A</v>
      </c>
    </row>
    <row r="1083" spans="1:8" x14ac:dyDescent="0.35">
      <c r="A1083" s="257"/>
      <c r="B1083" s="265"/>
      <c r="C1083" s="74" t="e">
        <f>IF(ISBLANK(DataBase_PBs!C47),#N/A,DataBase_PBs!C47)</f>
        <v>#N/A</v>
      </c>
      <c r="D1083" s="107"/>
      <c r="E1083" s="39" t="e">
        <f>IF(ISBLANK(DataBase_PBs!BN47),#N/A,DataBase_PBs!BN47)</f>
        <v>#N/A</v>
      </c>
      <c r="F1083" s="39" t="e">
        <f t="shared" si="34"/>
        <v>#N/A</v>
      </c>
      <c r="G1083" s="177" t="e">
        <f t="shared" si="35"/>
        <v>#N/A</v>
      </c>
      <c r="H1083" s="78" t="e">
        <f>IF(ISBLANK(DataBase_PBs!P47),#N/A,DataBase_PBs!P47)</f>
        <v>#N/A</v>
      </c>
    </row>
    <row r="1084" spans="1:8" x14ac:dyDescent="0.35">
      <c r="A1084" s="257"/>
      <c r="B1084" s="265"/>
      <c r="C1084" s="74" t="e">
        <f>IF(ISBLANK(DataBase_PBs!C48),#N/A,DataBase_PBs!C48)</f>
        <v>#N/A</v>
      </c>
      <c r="D1084" s="107"/>
      <c r="E1084" s="39" t="e">
        <f>IF(ISBLANK(DataBase_PBs!BN48),#N/A,DataBase_PBs!BN48)</f>
        <v>#N/A</v>
      </c>
      <c r="F1084" s="39" t="e">
        <f t="shared" si="34"/>
        <v>#N/A</v>
      </c>
      <c r="G1084" s="177" t="e">
        <f t="shared" si="35"/>
        <v>#N/A</v>
      </c>
      <c r="H1084" s="78" t="e">
        <f>IF(ISBLANK(DataBase_PBs!P48),#N/A,DataBase_PBs!P48)</f>
        <v>#N/A</v>
      </c>
    </row>
    <row r="1085" spans="1:8" x14ac:dyDescent="0.35">
      <c r="A1085" s="257"/>
      <c r="B1085" s="265"/>
      <c r="C1085" s="74" t="e">
        <f>IF(ISBLANK(DataBase_PBs!C49),#N/A,DataBase_PBs!C49)</f>
        <v>#N/A</v>
      </c>
      <c r="D1085" s="107"/>
      <c r="E1085" s="39" t="e">
        <f>IF(ISBLANK(DataBase_PBs!BN49),#N/A,DataBase_PBs!BN49)</f>
        <v>#N/A</v>
      </c>
      <c r="F1085" s="39" t="e">
        <f t="shared" si="34"/>
        <v>#N/A</v>
      </c>
      <c r="G1085" s="177" t="e">
        <f t="shared" si="35"/>
        <v>#N/A</v>
      </c>
      <c r="H1085" s="78" t="e">
        <f>IF(ISBLANK(DataBase_PBs!P49),#N/A,DataBase_PBs!P49)</f>
        <v>#N/A</v>
      </c>
    </row>
    <row r="1086" spans="1:8" x14ac:dyDescent="0.35">
      <c r="A1086" s="257"/>
      <c r="B1086" s="265"/>
      <c r="C1086" s="74" t="e">
        <f>IF(ISBLANK(DataBase_PBs!C50),#N/A,DataBase_PBs!C50)</f>
        <v>#N/A</v>
      </c>
      <c r="D1086" s="107"/>
      <c r="E1086" s="39" t="e">
        <f>IF(ISBLANK(DataBase_PBs!BN50),#N/A,DataBase_PBs!BN50)</f>
        <v>#N/A</v>
      </c>
      <c r="F1086" s="39" t="e">
        <f t="shared" si="34"/>
        <v>#N/A</v>
      </c>
      <c r="G1086" s="177" t="e">
        <f t="shared" si="35"/>
        <v>#N/A</v>
      </c>
      <c r="H1086" s="78" t="e">
        <f>IF(ISBLANK(DataBase_PBs!P50),#N/A,DataBase_PBs!P50)</f>
        <v>#N/A</v>
      </c>
    </row>
    <row r="1087" spans="1:8" x14ac:dyDescent="0.35">
      <c r="A1087" s="257"/>
      <c r="B1087" s="265"/>
      <c r="C1087" s="74" t="e">
        <f>IF(ISBLANK(DataBase_PBs!C51),#N/A,DataBase_PBs!C51)</f>
        <v>#N/A</v>
      </c>
      <c r="D1087" s="107"/>
      <c r="E1087" s="39" t="e">
        <f>IF(ISBLANK(DataBase_PBs!BN51),#N/A,DataBase_PBs!BN51)</f>
        <v>#N/A</v>
      </c>
      <c r="F1087" s="39" t="e">
        <f t="shared" si="34"/>
        <v>#N/A</v>
      </c>
      <c r="G1087" s="177" t="e">
        <f t="shared" si="35"/>
        <v>#N/A</v>
      </c>
      <c r="H1087" s="78" t="e">
        <f>IF(ISBLANK(DataBase_PBs!P51),#N/A,DataBase_PBs!P51)</f>
        <v>#N/A</v>
      </c>
    </row>
    <row r="1088" spans="1:8" x14ac:dyDescent="0.35">
      <c r="A1088" s="257"/>
      <c r="B1088" s="265"/>
      <c r="C1088" s="74" t="e">
        <f>IF(ISBLANK(DataBase_PBs!C52),#N/A,DataBase_PBs!C52)</f>
        <v>#N/A</v>
      </c>
      <c r="D1088" s="107"/>
      <c r="E1088" s="39" t="e">
        <f>IF(ISBLANK(DataBase_PBs!BN52),#N/A,DataBase_PBs!BN52)</f>
        <v>#N/A</v>
      </c>
      <c r="F1088" s="39" t="e">
        <f t="shared" si="34"/>
        <v>#N/A</v>
      </c>
      <c r="G1088" s="177" t="e">
        <f t="shared" si="35"/>
        <v>#N/A</v>
      </c>
      <c r="H1088" s="78" t="e">
        <f>IF(ISBLANK(DataBase_PBs!P52),#N/A,DataBase_PBs!P52)</f>
        <v>#N/A</v>
      </c>
    </row>
    <row r="1089" spans="1:8" x14ac:dyDescent="0.35">
      <c r="A1089" s="257"/>
      <c r="B1089" s="265"/>
      <c r="C1089" s="74" t="e">
        <f>IF(ISBLANK(DataBase_PBs!C53),#N/A,DataBase_PBs!C53)</f>
        <v>#N/A</v>
      </c>
      <c r="D1089" s="107"/>
      <c r="E1089" s="39" t="e">
        <f>IF(ISBLANK(DataBase_PBs!BN53),#N/A,DataBase_PBs!BN53)</f>
        <v>#N/A</v>
      </c>
      <c r="F1089" s="39" t="e">
        <f t="shared" si="34"/>
        <v>#N/A</v>
      </c>
      <c r="G1089" s="177" t="e">
        <f t="shared" si="35"/>
        <v>#N/A</v>
      </c>
      <c r="H1089" s="78" t="e">
        <f>IF(ISBLANK(DataBase_PBs!P53),#N/A,DataBase_PBs!P53)</f>
        <v>#N/A</v>
      </c>
    </row>
    <row r="1090" spans="1:8" x14ac:dyDescent="0.35">
      <c r="A1090" s="257"/>
      <c r="B1090" s="265"/>
      <c r="C1090" s="74" t="e">
        <f>IF(ISBLANK(DataBase_PBs!C54),#N/A,DataBase_PBs!C54)</f>
        <v>#N/A</v>
      </c>
      <c r="D1090" s="107"/>
      <c r="E1090" s="39" t="e">
        <f>IF(ISBLANK(DataBase_PBs!BN54),#N/A,DataBase_PBs!BN54)</f>
        <v>#N/A</v>
      </c>
      <c r="F1090" s="39" t="e">
        <f t="shared" si="34"/>
        <v>#N/A</v>
      </c>
      <c r="G1090" s="177" t="e">
        <f t="shared" si="35"/>
        <v>#N/A</v>
      </c>
      <c r="H1090" s="78" t="e">
        <f>IF(ISBLANK(DataBase_PBs!P54),#N/A,DataBase_PBs!P54)</f>
        <v>#N/A</v>
      </c>
    </row>
    <row r="1091" spans="1:8" x14ac:dyDescent="0.35">
      <c r="A1091" s="257"/>
      <c r="B1091" s="265"/>
      <c r="C1091" s="74" t="e">
        <f>IF(ISBLANK(DataBase_PBs!C55),#N/A,DataBase_PBs!C55)</f>
        <v>#N/A</v>
      </c>
      <c r="D1091" s="107"/>
      <c r="E1091" s="39" t="e">
        <f>IF(ISBLANK(DataBase_PBs!BN55),#N/A,DataBase_PBs!BN55)</f>
        <v>#N/A</v>
      </c>
      <c r="F1091" s="39" t="e">
        <f t="shared" si="34"/>
        <v>#N/A</v>
      </c>
      <c r="G1091" s="177" t="e">
        <f t="shared" si="35"/>
        <v>#N/A</v>
      </c>
      <c r="H1091" s="78" t="e">
        <f>IF(ISBLANK(DataBase_PBs!P55),#N/A,DataBase_PBs!P55)</f>
        <v>#N/A</v>
      </c>
    </row>
    <row r="1092" spans="1:8" x14ac:dyDescent="0.35">
      <c r="A1092" s="257"/>
      <c r="B1092" s="265"/>
      <c r="C1092" s="74" t="e">
        <f>IF(ISBLANK(DataBase_PBs!C56),#N/A,DataBase_PBs!C56)</f>
        <v>#N/A</v>
      </c>
      <c r="D1092" s="107"/>
      <c r="E1092" s="39" t="e">
        <f>IF(ISBLANK(DataBase_PBs!BN56),#N/A,DataBase_PBs!BN56)</f>
        <v>#N/A</v>
      </c>
      <c r="F1092" s="39" t="e">
        <f t="shared" si="34"/>
        <v>#N/A</v>
      </c>
      <c r="G1092" s="177" t="e">
        <f t="shared" si="35"/>
        <v>#N/A</v>
      </c>
      <c r="H1092" s="78" t="e">
        <f>IF(ISBLANK(DataBase_PBs!P56),#N/A,DataBase_PBs!P56)</f>
        <v>#N/A</v>
      </c>
    </row>
    <row r="1093" spans="1:8" x14ac:dyDescent="0.35">
      <c r="A1093" s="257"/>
      <c r="B1093" s="265"/>
      <c r="C1093" s="74" t="e">
        <f>IF(ISBLANK(DataBase_PBs!C57),#N/A,DataBase_PBs!C57)</f>
        <v>#N/A</v>
      </c>
      <c r="D1093" s="107"/>
      <c r="E1093" s="39" t="e">
        <f>IF(ISBLANK(DataBase_PBs!BN57),#N/A,DataBase_PBs!BN57)</f>
        <v>#N/A</v>
      </c>
      <c r="F1093" s="39" t="e">
        <f t="shared" si="34"/>
        <v>#N/A</v>
      </c>
      <c r="G1093" s="177" t="e">
        <f t="shared" si="35"/>
        <v>#N/A</v>
      </c>
      <c r="H1093" s="78" t="e">
        <f>IF(ISBLANK(DataBase_PBs!P57),#N/A,DataBase_PBs!P57)</f>
        <v>#N/A</v>
      </c>
    </row>
    <row r="1094" spans="1:8" x14ac:dyDescent="0.35">
      <c r="A1094" s="257"/>
      <c r="B1094" s="265"/>
      <c r="C1094" s="74" t="e">
        <f>IF(ISBLANK(DataBase_PBs!C58),#N/A,DataBase_PBs!C58)</f>
        <v>#N/A</v>
      </c>
      <c r="D1094" s="107"/>
      <c r="E1094" s="39" t="e">
        <f>IF(ISBLANK(DataBase_PBs!BN58),#N/A,DataBase_PBs!BN58)</f>
        <v>#N/A</v>
      </c>
      <c r="F1094" s="39" t="e">
        <f t="shared" si="34"/>
        <v>#N/A</v>
      </c>
      <c r="G1094" s="177" t="e">
        <f t="shared" si="35"/>
        <v>#N/A</v>
      </c>
      <c r="H1094" s="78" t="e">
        <f>IF(ISBLANK(DataBase_PBs!P58),#N/A,DataBase_PBs!P58)</f>
        <v>#N/A</v>
      </c>
    </row>
    <row r="1095" spans="1:8" x14ac:dyDescent="0.35">
      <c r="A1095" s="257"/>
      <c r="B1095" s="265"/>
      <c r="C1095" s="74" t="e">
        <f>IF(ISBLANK(DataBase_PBs!C59),#N/A,DataBase_PBs!C59)</f>
        <v>#N/A</v>
      </c>
      <c r="D1095" s="107"/>
      <c r="E1095" s="39" t="e">
        <f>IF(ISBLANK(DataBase_PBs!BN59),#N/A,DataBase_PBs!BN59)</f>
        <v>#N/A</v>
      </c>
      <c r="F1095" s="39" t="e">
        <f t="shared" si="34"/>
        <v>#N/A</v>
      </c>
      <c r="G1095" s="177" t="e">
        <f t="shared" si="35"/>
        <v>#N/A</v>
      </c>
      <c r="H1095" s="78" t="e">
        <f>IF(ISBLANK(DataBase_PBs!P59),#N/A,DataBase_PBs!P59)</f>
        <v>#N/A</v>
      </c>
    </row>
    <row r="1096" spans="1:8" x14ac:dyDescent="0.35">
      <c r="A1096" s="257"/>
      <c r="B1096" s="265"/>
      <c r="C1096" s="74" t="e">
        <f>IF(ISBLANK(DataBase_PBs!C60),#N/A,DataBase_PBs!C60)</f>
        <v>#N/A</v>
      </c>
      <c r="D1096" s="107"/>
      <c r="E1096" s="39" t="e">
        <f>IF(ISBLANK(DataBase_PBs!BN60),#N/A,DataBase_PBs!BN60)</f>
        <v>#N/A</v>
      </c>
      <c r="F1096" s="39" t="e">
        <f t="shared" si="34"/>
        <v>#N/A</v>
      </c>
      <c r="G1096" s="177" t="e">
        <f t="shared" si="35"/>
        <v>#N/A</v>
      </c>
      <c r="H1096" s="78" t="e">
        <f>IF(ISBLANK(DataBase_PBs!P60),#N/A,DataBase_PBs!P60)</f>
        <v>#N/A</v>
      </c>
    </row>
    <row r="1097" spans="1:8" x14ac:dyDescent="0.35">
      <c r="A1097" s="257"/>
      <c r="B1097" s="265"/>
      <c r="C1097" s="74" t="e">
        <f>IF(ISBLANK(DataBase_PBs!C61),#N/A,DataBase_PBs!C61)</f>
        <v>#N/A</v>
      </c>
      <c r="D1097" s="107"/>
      <c r="E1097" s="39" t="e">
        <f>IF(ISBLANK(DataBase_PBs!BN61),#N/A,DataBase_PBs!BN61)</f>
        <v>#N/A</v>
      </c>
      <c r="F1097" s="39" t="e">
        <f t="shared" si="34"/>
        <v>#N/A</v>
      </c>
      <c r="G1097" s="177" t="e">
        <f t="shared" si="35"/>
        <v>#N/A</v>
      </c>
      <c r="H1097" s="78" t="e">
        <f>IF(ISBLANK(DataBase_PBs!P61),#N/A,DataBase_PBs!P61)</f>
        <v>#N/A</v>
      </c>
    </row>
    <row r="1098" spans="1:8" x14ac:dyDescent="0.35">
      <c r="A1098" s="257"/>
      <c r="B1098" s="265"/>
      <c r="C1098" s="74" t="e">
        <f>IF(ISBLANK(DataBase_PBs!C62),#N/A,DataBase_PBs!C62)</f>
        <v>#N/A</v>
      </c>
      <c r="D1098" s="107"/>
      <c r="E1098" s="39" t="e">
        <f>IF(ISBLANK(DataBase_PBs!BN62),#N/A,DataBase_PBs!BN62)</f>
        <v>#N/A</v>
      </c>
      <c r="F1098" s="39" t="e">
        <f t="shared" si="34"/>
        <v>#N/A</v>
      </c>
      <c r="G1098" s="177" t="e">
        <f t="shared" si="35"/>
        <v>#N/A</v>
      </c>
      <c r="H1098" s="78" t="e">
        <f>IF(ISBLANK(DataBase_PBs!P62),#N/A,DataBase_PBs!P62)</f>
        <v>#N/A</v>
      </c>
    </row>
    <row r="1099" spans="1:8" x14ac:dyDescent="0.35">
      <c r="A1099" s="257"/>
      <c r="B1099" s="265"/>
      <c r="C1099" s="74" t="e">
        <f>IF(ISBLANK(DataBase_PBs!C63),#N/A,DataBase_PBs!C63)</f>
        <v>#N/A</v>
      </c>
      <c r="D1099" s="107"/>
      <c r="E1099" s="39" t="e">
        <f>IF(ISBLANK(DataBase_PBs!BN63),#N/A,DataBase_PBs!BN63)</f>
        <v>#N/A</v>
      </c>
      <c r="F1099" s="39" t="e">
        <f t="shared" si="34"/>
        <v>#N/A</v>
      </c>
      <c r="G1099" s="177" t="e">
        <f t="shared" si="35"/>
        <v>#N/A</v>
      </c>
      <c r="H1099" s="78" t="e">
        <f>IF(ISBLANK(DataBase_PBs!P63),#N/A,DataBase_PBs!P63)</f>
        <v>#N/A</v>
      </c>
    </row>
    <row r="1100" spans="1:8" x14ac:dyDescent="0.35">
      <c r="A1100" s="257"/>
      <c r="B1100" s="265"/>
      <c r="C1100" s="74" t="e">
        <f>IF(ISBLANK(DataBase_PBs!C64),#N/A,DataBase_PBs!C64)</f>
        <v>#N/A</v>
      </c>
      <c r="D1100" s="107"/>
      <c r="E1100" s="39" t="e">
        <f>IF(ISBLANK(DataBase_PBs!BN64),#N/A,DataBase_PBs!BN64)</f>
        <v>#N/A</v>
      </c>
      <c r="F1100" s="39" t="e">
        <f t="shared" si="34"/>
        <v>#N/A</v>
      </c>
      <c r="G1100" s="177" t="e">
        <f t="shared" si="35"/>
        <v>#N/A</v>
      </c>
      <c r="H1100" s="78" t="e">
        <f>IF(ISBLANK(DataBase_PBs!P64),#N/A,DataBase_PBs!P64)</f>
        <v>#N/A</v>
      </c>
    </row>
    <row r="1101" spans="1:8" x14ac:dyDescent="0.35">
      <c r="A1101" s="257"/>
      <c r="B1101" s="265"/>
      <c r="C1101" s="74" t="e">
        <f>IF(ISBLANK(DataBase_PBs!C65),#N/A,DataBase_PBs!C65)</f>
        <v>#N/A</v>
      </c>
      <c r="D1101" s="107"/>
      <c r="E1101" s="39" t="e">
        <f>IF(ISBLANK(DataBase_PBs!BN65),#N/A,DataBase_PBs!BN65)</f>
        <v>#N/A</v>
      </c>
      <c r="F1101" s="39" t="e">
        <f t="shared" si="34"/>
        <v>#N/A</v>
      </c>
      <c r="G1101" s="177" t="e">
        <f t="shared" si="35"/>
        <v>#N/A</v>
      </c>
      <c r="H1101" s="78" t="e">
        <f>IF(ISBLANK(DataBase_PBs!P65),#N/A,DataBase_PBs!P65)</f>
        <v>#N/A</v>
      </c>
    </row>
    <row r="1102" spans="1:8" x14ac:dyDescent="0.35">
      <c r="A1102" s="257"/>
      <c r="B1102" s="265"/>
      <c r="C1102" s="74" t="e">
        <f>IF(ISBLANK(DataBase_PBs!C66),#N/A,DataBase_PBs!C66)</f>
        <v>#N/A</v>
      </c>
      <c r="D1102" s="107"/>
      <c r="E1102" s="39" t="e">
        <f>IF(ISBLANK(DataBase_PBs!BN66),#N/A,DataBase_PBs!BN66)</f>
        <v>#N/A</v>
      </c>
      <c r="F1102" s="39" t="e">
        <f t="shared" si="34"/>
        <v>#N/A</v>
      </c>
      <c r="G1102" s="177" t="e">
        <f t="shared" si="35"/>
        <v>#N/A</v>
      </c>
      <c r="H1102" s="78" t="e">
        <f>IF(ISBLANK(DataBase_PBs!P66),#N/A,DataBase_PBs!P66)</f>
        <v>#N/A</v>
      </c>
    </row>
    <row r="1103" spans="1:8" x14ac:dyDescent="0.35">
      <c r="A1103" s="257"/>
      <c r="B1103" s="265"/>
      <c r="C1103" s="74" t="e">
        <f>IF(ISBLANK(DataBase_PBs!C67),#N/A,DataBase_PBs!C67)</f>
        <v>#N/A</v>
      </c>
      <c r="D1103" s="107"/>
      <c r="E1103" s="39" t="e">
        <f>IF(ISBLANK(DataBase_PBs!BN67),#N/A,DataBase_PBs!BN67)</f>
        <v>#N/A</v>
      </c>
      <c r="F1103" s="39" t="e">
        <f t="shared" si="34"/>
        <v>#N/A</v>
      </c>
      <c r="G1103" s="177" t="e">
        <f t="shared" si="35"/>
        <v>#N/A</v>
      </c>
      <c r="H1103" s="78" t="e">
        <f>IF(ISBLANK(DataBase_PBs!P67),#N/A,DataBase_PBs!P67)</f>
        <v>#N/A</v>
      </c>
    </row>
    <row r="1104" spans="1:8" x14ac:dyDescent="0.35">
      <c r="A1104" s="257"/>
      <c r="B1104" s="265"/>
      <c r="C1104" s="74" t="e">
        <f>IF(ISBLANK(DataBase_PBs!C68),#N/A,DataBase_PBs!C68)</f>
        <v>#N/A</v>
      </c>
      <c r="D1104" s="107"/>
      <c r="E1104" s="39" t="e">
        <f>IF(ISBLANK(DataBase_PBs!BN68),#N/A,DataBase_PBs!BN68)</f>
        <v>#N/A</v>
      </c>
      <c r="F1104" s="39" t="e">
        <f t="shared" ref="F1104:F1114" si="36">E1104-E1103</f>
        <v>#N/A</v>
      </c>
      <c r="G1104" s="177" t="e">
        <f t="shared" si="35"/>
        <v>#N/A</v>
      </c>
      <c r="H1104" s="78" t="e">
        <f>IF(ISBLANK(DataBase_PBs!P68),#N/A,DataBase_PBs!P68)</f>
        <v>#N/A</v>
      </c>
    </row>
    <row r="1105" spans="1:8" x14ac:dyDescent="0.35">
      <c r="A1105" s="257"/>
      <c r="B1105" s="265"/>
      <c r="C1105" s="74" t="e">
        <f>IF(ISBLANK(DataBase_PBs!C69),#N/A,DataBase_PBs!C69)</f>
        <v>#N/A</v>
      </c>
      <c r="D1105" s="107"/>
      <c r="E1105" s="39" t="e">
        <f>IF(ISBLANK(DataBase_PBs!BN69),#N/A,DataBase_PBs!BN69)</f>
        <v>#N/A</v>
      </c>
      <c r="F1105" s="39" t="e">
        <f t="shared" si="36"/>
        <v>#N/A</v>
      </c>
      <c r="G1105" s="177" t="e">
        <f t="shared" si="35"/>
        <v>#N/A</v>
      </c>
      <c r="H1105" s="78" t="e">
        <f>IF(ISBLANK(DataBase_PBs!P69),#N/A,DataBase_PBs!P69)</f>
        <v>#N/A</v>
      </c>
    </row>
    <row r="1106" spans="1:8" x14ac:dyDescent="0.35">
      <c r="A1106" s="257"/>
      <c r="B1106" s="265"/>
      <c r="C1106" s="74" t="e">
        <f>IF(ISBLANK(DataBase_PBs!C70),#N/A,DataBase_PBs!C70)</f>
        <v>#N/A</v>
      </c>
      <c r="D1106" s="107"/>
      <c r="E1106" s="39" t="e">
        <f>IF(ISBLANK(DataBase_PBs!BN70),#N/A,DataBase_PBs!BN70)</f>
        <v>#N/A</v>
      </c>
      <c r="F1106" s="39" t="e">
        <f t="shared" si="36"/>
        <v>#N/A</v>
      </c>
      <c r="G1106" s="177" t="e">
        <f t="shared" si="35"/>
        <v>#N/A</v>
      </c>
      <c r="H1106" s="78" t="e">
        <f>IF(ISBLANK(DataBase_PBs!P70),#N/A,DataBase_PBs!P70)</f>
        <v>#N/A</v>
      </c>
    </row>
    <row r="1107" spans="1:8" x14ac:dyDescent="0.35">
      <c r="A1107" s="257"/>
      <c r="B1107" s="265"/>
      <c r="C1107" s="74" t="e">
        <f>IF(ISBLANK(DataBase_PBs!C71),#N/A,DataBase_PBs!C71)</f>
        <v>#N/A</v>
      </c>
      <c r="D1107" s="107"/>
      <c r="E1107" s="39" t="e">
        <f>IF(ISBLANK(DataBase_PBs!BN71),#N/A,DataBase_PBs!BN71)</f>
        <v>#N/A</v>
      </c>
      <c r="F1107" s="39" t="e">
        <f t="shared" si="36"/>
        <v>#N/A</v>
      </c>
      <c r="G1107" s="177" t="e">
        <f t="shared" si="35"/>
        <v>#N/A</v>
      </c>
      <c r="H1107" s="78" t="e">
        <f>IF(ISBLANK(DataBase_PBs!P71),#N/A,DataBase_PBs!P71)</f>
        <v>#N/A</v>
      </c>
    </row>
    <row r="1108" spans="1:8" x14ac:dyDescent="0.35">
      <c r="A1108" s="257"/>
      <c r="B1108" s="265"/>
      <c r="C1108" s="74" t="e">
        <f>IF(ISBLANK(DataBase_PBs!C72),#N/A,DataBase_PBs!C72)</f>
        <v>#N/A</v>
      </c>
      <c r="D1108" s="107"/>
      <c r="E1108" s="39" t="e">
        <f>IF(ISBLANK(DataBase_PBs!BN72),#N/A,DataBase_PBs!BN72)</f>
        <v>#N/A</v>
      </c>
      <c r="F1108" s="39" t="e">
        <f t="shared" si="36"/>
        <v>#N/A</v>
      </c>
      <c r="G1108" s="177" t="e">
        <f t="shared" si="35"/>
        <v>#N/A</v>
      </c>
      <c r="H1108" s="78" t="e">
        <f>IF(ISBLANK(DataBase_PBs!P72),#N/A,DataBase_PBs!P72)</f>
        <v>#N/A</v>
      </c>
    </row>
    <row r="1109" spans="1:8" x14ac:dyDescent="0.35">
      <c r="A1109" s="257"/>
      <c r="B1109" s="265"/>
      <c r="C1109" s="74" t="e">
        <f>IF(ISBLANK(DataBase_PBs!C73),#N/A,DataBase_PBs!C73)</f>
        <v>#N/A</v>
      </c>
      <c r="D1109" s="107"/>
      <c r="E1109" s="39" t="e">
        <f>IF(ISBLANK(DataBase_PBs!BN73),#N/A,DataBase_PBs!BN73)</f>
        <v>#N/A</v>
      </c>
      <c r="F1109" s="39" t="e">
        <f t="shared" si="36"/>
        <v>#N/A</v>
      </c>
      <c r="G1109" s="177" t="e">
        <f t="shared" si="35"/>
        <v>#N/A</v>
      </c>
      <c r="H1109" s="78" t="e">
        <f>IF(ISBLANK(DataBase_PBs!P73),#N/A,DataBase_PBs!P73)</f>
        <v>#N/A</v>
      </c>
    </row>
    <row r="1110" spans="1:8" x14ac:dyDescent="0.35">
      <c r="A1110" s="257"/>
      <c r="B1110" s="265"/>
      <c r="C1110" s="74" t="e">
        <f>IF(ISBLANK(DataBase_PBs!C74),#N/A,DataBase_PBs!C74)</f>
        <v>#N/A</v>
      </c>
      <c r="D1110" s="107"/>
      <c r="E1110" s="39" t="e">
        <f>IF(ISBLANK(DataBase_PBs!BN74),#N/A,DataBase_PBs!BN74)</f>
        <v>#N/A</v>
      </c>
      <c r="F1110" s="39" t="e">
        <f t="shared" si="36"/>
        <v>#N/A</v>
      </c>
      <c r="G1110" s="177" t="e">
        <f t="shared" si="35"/>
        <v>#N/A</v>
      </c>
      <c r="H1110" s="78" t="e">
        <f>IF(ISBLANK(DataBase_PBs!P74),#N/A,DataBase_PBs!P74)</f>
        <v>#N/A</v>
      </c>
    </row>
    <row r="1111" spans="1:8" x14ac:dyDescent="0.35">
      <c r="A1111" s="257"/>
      <c r="B1111" s="265"/>
      <c r="C1111" s="74" t="e">
        <f>IF(ISBLANK(DataBase_PBs!C75),#N/A,DataBase_PBs!C75)</f>
        <v>#N/A</v>
      </c>
      <c r="D1111" s="107"/>
      <c r="E1111" s="39" t="e">
        <f>IF(ISBLANK(DataBase_PBs!BN75),#N/A,DataBase_PBs!BN75)</f>
        <v>#N/A</v>
      </c>
      <c r="F1111" s="39" t="e">
        <f t="shared" si="36"/>
        <v>#N/A</v>
      </c>
      <c r="G1111" s="177" t="e">
        <f t="shared" si="35"/>
        <v>#N/A</v>
      </c>
      <c r="H1111" s="78" t="e">
        <f>IF(ISBLANK(DataBase_PBs!P75),#N/A,DataBase_PBs!P75)</f>
        <v>#N/A</v>
      </c>
    </row>
    <row r="1112" spans="1:8" x14ac:dyDescent="0.35">
      <c r="A1112" s="257"/>
      <c r="B1112" s="265"/>
      <c r="C1112" s="74" t="e">
        <f>IF(ISBLANK(DataBase_PBs!C76),#N/A,DataBase_PBs!C76)</f>
        <v>#N/A</v>
      </c>
      <c r="D1112" s="107"/>
      <c r="E1112" s="39" t="e">
        <f>IF(ISBLANK(DataBase_PBs!BN76),#N/A,DataBase_PBs!BN76)</f>
        <v>#N/A</v>
      </c>
      <c r="F1112" s="39" t="e">
        <f t="shared" si="36"/>
        <v>#N/A</v>
      </c>
      <c r="G1112" s="177" t="e">
        <f t="shared" si="35"/>
        <v>#N/A</v>
      </c>
      <c r="H1112" s="78" t="e">
        <f>IF(ISBLANK(DataBase_PBs!P76),#N/A,DataBase_PBs!P76)</f>
        <v>#N/A</v>
      </c>
    </row>
    <row r="1113" spans="1:8" x14ac:dyDescent="0.35">
      <c r="A1113" s="257"/>
      <c r="B1113" s="265"/>
      <c r="C1113" s="74" t="e">
        <f>IF(ISBLANK(DataBase_PBs!C77),#N/A,DataBase_PBs!C77)</f>
        <v>#N/A</v>
      </c>
      <c r="D1113" s="107"/>
      <c r="E1113" s="39" t="e">
        <f>IF(ISBLANK(DataBase_PBs!BN77),#N/A,DataBase_PBs!BN77)</f>
        <v>#N/A</v>
      </c>
      <c r="F1113" s="39" t="e">
        <f t="shared" si="36"/>
        <v>#N/A</v>
      </c>
      <c r="G1113" s="177" t="e">
        <f t="shared" si="35"/>
        <v>#N/A</v>
      </c>
      <c r="H1113" s="78" t="e">
        <f>IF(ISBLANK(DataBase_PBs!P77),#N/A,DataBase_PBs!P77)</f>
        <v>#N/A</v>
      </c>
    </row>
    <row r="1114" spans="1:8" ht="15" thickBot="1" x14ac:dyDescent="0.4">
      <c r="A1114" s="258"/>
      <c r="B1114" s="268"/>
      <c r="C1114" s="79" t="e">
        <f>IF(ISBLANK(DataBase_PBs!C78),#N/A,DataBase_PBs!C78)</f>
        <v>#N/A</v>
      </c>
      <c r="D1114" s="108"/>
      <c r="E1114" s="80" t="e">
        <f>IF(ISBLANK(DataBase_PBs!BN78),#N/A,DataBase_PBs!BN78)</f>
        <v>#N/A</v>
      </c>
      <c r="F1114" s="80" t="e">
        <f t="shared" si="36"/>
        <v>#N/A</v>
      </c>
      <c r="G1114" s="185" t="e">
        <f t="shared" si="35"/>
        <v>#N/A</v>
      </c>
      <c r="H1114" s="111" t="e">
        <f>IF(ISBLANK(DataBase_PBs!P78),#N/A,DataBase_PBs!P78)</f>
        <v>#N/A</v>
      </c>
    </row>
    <row r="1115" spans="1:8" x14ac:dyDescent="0.35">
      <c r="A1115" s="259" t="s">
        <v>367</v>
      </c>
      <c r="B1115" s="264" t="s">
        <v>180</v>
      </c>
      <c r="C1115" s="179">
        <v>43602.40625</v>
      </c>
      <c r="D1115" s="180"/>
      <c r="E1115" s="181">
        <v>0.56000000000000005</v>
      </c>
      <c r="F1115" s="181">
        <v>0.56000000000000005</v>
      </c>
      <c r="G1115" s="182">
        <v>0</v>
      </c>
      <c r="H1115" s="183">
        <v>2.7</v>
      </c>
    </row>
    <row r="1116" spans="1:8" x14ac:dyDescent="0.35">
      <c r="A1116" s="257"/>
      <c r="B1116" s="265"/>
      <c r="C1116" s="74">
        <v>43609.357638888891</v>
      </c>
      <c r="D1116" s="107"/>
      <c r="E1116" s="39">
        <v>4.53</v>
      </c>
      <c r="F1116" s="39">
        <v>3.97</v>
      </c>
      <c r="G1116" s="177">
        <f t="shared" si="35"/>
        <v>2.3796203796198262E-2</v>
      </c>
      <c r="H1116" s="78">
        <v>4</v>
      </c>
    </row>
    <row r="1117" spans="1:8" x14ac:dyDescent="0.35">
      <c r="A1117" s="257"/>
      <c r="B1117" s="265"/>
      <c r="C1117" s="74">
        <v>43616.555555555555</v>
      </c>
      <c r="D1117" s="107"/>
      <c r="E1117" s="39">
        <v>10</v>
      </c>
      <c r="F1117" s="39">
        <v>5.47</v>
      </c>
      <c r="G1117" s="177">
        <f t="shared" si="35"/>
        <v>3.1664254703339174E-2</v>
      </c>
      <c r="H1117" s="78">
        <v>0</v>
      </c>
    </row>
    <row r="1118" spans="1:8" x14ac:dyDescent="0.35">
      <c r="A1118" s="257"/>
      <c r="B1118" s="265"/>
      <c r="C1118" s="74">
        <v>43623.555555555555</v>
      </c>
      <c r="D1118" s="107"/>
      <c r="E1118" s="39">
        <v>19</v>
      </c>
      <c r="F1118" s="39">
        <v>9</v>
      </c>
      <c r="G1118" s="177">
        <f t="shared" si="35"/>
        <v>5.3571428571428568E-2</v>
      </c>
      <c r="H1118" s="78">
        <v>0</v>
      </c>
    </row>
    <row r="1119" spans="1:8" x14ac:dyDescent="0.35">
      <c r="A1119" s="257"/>
      <c r="B1119" s="265"/>
      <c r="C1119" s="74">
        <v>43630.555555555555</v>
      </c>
      <c r="D1119" s="107"/>
      <c r="E1119" s="39">
        <v>21</v>
      </c>
      <c r="F1119" s="39">
        <v>2</v>
      </c>
      <c r="G1119" s="177">
        <f t="shared" si="35"/>
        <v>1.1904761904761904E-2</v>
      </c>
      <c r="H1119" s="78">
        <v>0</v>
      </c>
    </row>
    <row r="1120" spans="1:8" x14ac:dyDescent="0.35">
      <c r="A1120" s="257"/>
      <c r="B1120" s="265"/>
      <c r="C1120" s="74">
        <v>43637.638888888891</v>
      </c>
      <c r="D1120" s="107"/>
      <c r="E1120" s="39">
        <v>26</v>
      </c>
      <c r="F1120" s="39">
        <v>5</v>
      </c>
      <c r="G1120" s="177">
        <f t="shared" si="35"/>
        <v>2.9411764705872281E-2</v>
      </c>
      <c r="H1120" s="78">
        <v>0</v>
      </c>
    </row>
    <row r="1121" spans="1:8" x14ac:dyDescent="0.35">
      <c r="A1121" s="257"/>
      <c r="B1121" s="265"/>
      <c r="C1121" s="74">
        <v>43644.638888888891</v>
      </c>
      <c r="D1121" s="107"/>
      <c r="E1121" s="39">
        <v>35</v>
      </c>
      <c r="F1121" s="39">
        <v>9</v>
      </c>
      <c r="G1121" s="177">
        <f t="shared" si="35"/>
        <v>5.3571428571428568E-2</v>
      </c>
      <c r="H1121" s="78">
        <v>0</v>
      </c>
    </row>
    <row r="1122" spans="1:8" x14ac:dyDescent="0.35">
      <c r="A1122" s="257"/>
      <c r="B1122" s="265"/>
      <c r="C1122" s="74">
        <v>43651.638888888891</v>
      </c>
      <c r="D1122" s="107"/>
      <c r="E1122" s="39">
        <v>42</v>
      </c>
      <c r="F1122" s="39">
        <v>7</v>
      </c>
      <c r="G1122" s="177">
        <f t="shared" si="35"/>
        <v>4.1666666666666664E-2</v>
      </c>
      <c r="H1122" s="78">
        <v>0</v>
      </c>
    </row>
    <row r="1123" spans="1:8" x14ac:dyDescent="0.35">
      <c r="A1123" s="257"/>
      <c r="B1123" s="265"/>
      <c r="C1123" s="74">
        <v>43658.505555555559</v>
      </c>
      <c r="D1123" s="107"/>
      <c r="E1123" s="39">
        <v>44</v>
      </c>
      <c r="F1123" s="39">
        <v>2</v>
      </c>
      <c r="G1123" s="177">
        <f t="shared" si="35"/>
        <v>1.2135922330093658E-2</v>
      </c>
      <c r="H1123" s="78">
        <v>0</v>
      </c>
    </row>
    <row r="1124" spans="1:8" x14ac:dyDescent="0.35">
      <c r="A1124" s="257"/>
      <c r="B1124" s="265"/>
      <c r="C1124" s="74">
        <v>43665.520833333336</v>
      </c>
      <c r="D1124" s="107"/>
      <c r="E1124" s="39">
        <v>46</v>
      </c>
      <c r="F1124" s="39">
        <v>2</v>
      </c>
      <c r="G1124" s="177">
        <f t="shared" si="35"/>
        <v>1.1878835874086256E-2</v>
      </c>
      <c r="H1124" s="78">
        <v>0</v>
      </c>
    </row>
    <row r="1125" spans="1:8" x14ac:dyDescent="0.35">
      <c r="A1125" s="257"/>
      <c r="B1125" s="265"/>
      <c r="C1125" s="74">
        <v>43672.521527777775</v>
      </c>
      <c r="D1125" s="107"/>
      <c r="E1125" s="39">
        <v>54</v>
      </c>
      <c r="F1125" s="39">
        <v>8</v>
      </c>
      <c r="G1125" s="177">
        <f t="shared" si="35"/>
        <v>4.7614323975830146E-2</v>
      </c>
      <c r="H1125" s="78">
        <v>0</v>
      </c>
    </row>
    <row r="1126" spans="1:8" x14ac:dyDescent="0.35">
      <c r="A1126" s="257"/>
      <c r="B1126" s="265"/>
      <c r="C1126" s="74">
        <v>43679.519444444442</v>
      </c>
      <c r="D1126" s="107"/>
      <c r="E1126" s="39">
        <v>59</v>
      </c>
      <c r="F1126" s="39">
        <v>5</v>
      </c>
      <c r="G1126" s="177">
        <f t="shared" si="35"/>
        <v>2.977076510866123E-2</v>
      </c>
      <c r="H1126" s="78">
        <v>0</v>
      </c>
    </row>
    <row r="1127" spans="1:8" x14ac:dyDescent="0.35">
      <c r="A1127" s="257"/>
      <c r="B1127" s="265"/>
      <c r="C1127" s="74">
        <v>43686.430555555555</v>
      </c>
      <c r="D1127" s="107"/>
      <c r="E1127" s="39">
        <v>67.89</v>
      </c>
      <c r="F1127" s="39">
        <v>8.89</v>
      </c>
      <c r="G1127" s="177">
        <f t="shared" si="35"/>
        <v>5.3597266881018908E-2</v>
      </c>
      <c r="H1127" s="78">
        <v>4</v>
      </c>
    </row>
    <row r="1128" spans="1:8" x14ac:dyDescent="0.35">
      <c r="A1128" s="257"/>
      <c r="B1128" s="265"/>
      <c r="C1128" s="74">
        <v>43693.375</v>
      </c>
      <c r="D1128" s="107"/>
      <c r="E1128" s="39">
        <v>71.7</v>
      </c>
      <c r="F1128" s="39">
        <v>3.8100000000000023</v>
      </c>
      <c r="G1128" s="177">
        <f t="shared" si="35"/>
        <v>2.2859999999997351E-2</v>
      </c>
      <c r="H1128" s="78">
        <v>3.9</v>
      </c>
    </row>
    <row r="1129" spans="1:8" x14ac:dyDescent="0.35">
      <c r="A1129" s="257"/>
      <c r="B1129" s="265"/>
      <c r="C1129" s="74">
        <v>43700.40625</v>
      </c>
      <c r="D1129" s="107"/>
      <c r="E1129" s="39">
        <v>79.97</v>
      </c>
      <c r="F1129" s="39">
        <v>8.269999999999996</v>
      </c>
      <c r="G1129" s="177">
        <f t="shared" si="35"/>
        <v>4.9007407407407381E-2</v>
      </c>
      <c r="H1129" s="78">
        <v>4.4000000000000004</v>
      </c>
    </row>
    <row r="1130" spans="1:8" x14ac:dyDescent="0.35">
      <c r="A1130" s="257"/>
      <c r="B1130" s="265"/>
      <c r="C1130" s="74">
        <v>43707.333333333336</v>
      </c>
      <c r="D1130" s="107"/>
      <c r="E1130" s="39">
        <v>89.49</v>
      </c>
      <c r="F1130" s="39">
        <v>9.519999999999996</v>
      </c>
      <c r="G1130" s="177">
        <f t="shared" si="35"/>
        <v>5.7263157894716768E-2</v>
      </c>
      <c r="H1130" s="78">
        <v>3.6</v>
      </c>
    </row>
    <row r="1131" spans="1:8" x14ac:dyDescent="0.35">
      <c r="A1131" s="257"/>
      <c r="B1131" s="265"/>
      <c r="C1131" s="74">
        <v>43714.416666666664</v>
      </c>
      <c r="D1131" s="107"/>
      <c r="E1131" s="39">
        <v>96.93</v>
      </c>
      <c r="F1131" s="39">
        <v>7.4400000000000119</v>
      </c>
      <c r="G1131" s="177">
        <f t="shared" si="35"/>
        <v>4.376470588238298E-2</v>
      </c>
      <c r="H1131" s="78">
        <v>4</v>
      </c>
    </row>
    <row r="1132" spans="1:8" x14ac:dyDescent="0.35">
      <c r="A1132" s="257"/>
      <c r="B1132" s="265"/>
      <c r="C1132" s="74">
        <v>43721.333333333336</v>
      </c>
      <c r="D1132" s="107"/>
      <c r="E1132" s="39">
        <v>105.15</v>
      </c>
      <c r="F1132" s="39">
        <v>8.2199999999999989</v>
      </c>
      <c r="G1132" s="177">
        <f t="shared" si="35"/>
        <v>4.9518072289121889E-2</v>
      </c>
      <c r="H1132" s="78">
        <v>4</v>
      </c>
    </row>
    <row r="1133" spans="1:8" x14ac:dyDescent="0.35">
      <c r="A1133" s="257"/>
      <c r="B1133" s="265"/>
      <c r="C1133" s="74">
        <v>43727.541666666664</v>
      </c>
      <c r="D1133" s="107"/>
      <c r="E1133" s="39">
        <v>112.79</v>
      </c>
      <c r="F1133" s="39">
        <v>7.6400000000000006</v>
      </c>
      <c r="G1133" s="177">
        <f t="shared" si="35"/>
        <v>5.1275167785274967E-2</v>
      </c>
      <c r="H1133" s="78">
        <v>5.2</v>
      </c>
    </row>
    <row r="1134" spans="1:8" x14ac:dyDescent="0.35">
      <c r="A1134" s="257"/>
      <c r="B1134" s="265"/>
      <c r="C1134" s="74">
        <v>43735</v>
      </c>
      <c r="D1134" s="107"/>
      <c r="E1134" s="39">
        <v>120.63</v>
      </c>
      <c r="F1134" s="39">
        <v>7.8399999999999892</v>
      </c>
      <c r="G1134" s="177">
        <f t="shared" si="35"/>
        <v>4.3798882681549946E-2</v>
      </c>
      <c r="H1134" s="78">
        <v>4</v>
      </c>
    </row>
    <row r="1135" spans="1:8" x14ac:dyDescent="0.35">
      <c r="A1135" s="257"/>
      <c r="B1135" s="265"/>
      <c r="C1135" s="74">
        <v>43741</v>
      </c>
      <c r="D1135" s="107"/>
      <c r="E1135" s="39">
        <v>127.99</v>
      </c>
      <c r="F1135" s="39">
        <v>7.3599999999999994</v>
      </c>
      <c r="G1135" s="177">
        <f t="shared" si="35"/>
        <v>5.1111111111111107E-2</v>
      </c>
      <c r="H1135" s="78">
        <v>4</v>
      </c>
    </row>
    <row r="1136" spans="1:8" x14ac:dyDescent="0.35">
      <c r="A1136" s="257"/>
      <c r="B1136" s="265"/>
      <c r="C1136" s="74">
        <v>43748</v>
      </c>
      <c r="D1136" s="107"/>
      <c r="E1136" s="39">
        <v>135.71</v>
      </c>
      <c r="F1136" s="39">
        <v>7.7200000000000131</v>
      </c>
      <c r="G1136" s="177">
        <f t="shared" ref="G1136:G1199" si="37">F1136/((C1136-C1135)*24)</f>
        <v>4.5952380952381029E-2</v>
      </c>
      <c r="H1136" s="78">
        <v>4</v>
      </c>
    </row>
    <row r="1137" spans="1:8" x14ac:dyDescent="0.35">
      <c r="A1137" s="257"/>
      <c r="B1137" s="265"/>
      <c r="C1137" s="74">
        <v>43755.361111111109</v>
      </c>
      <c r="D1137" s="107"/>
      <c r="E1137" s="39">
        <v>141.18</v>
      </c>
      <c r="F1137" s="39">
        <v>5.4699999999999989</v>
      </c>
      <c r="G1137" s="177">
        <f t="shared" si="37"/>
        <v>3.096226415095019E-2</v>
      </c>
      <c r="H1137" s="78">
        <v>4</v>
      </c>
    </row>
    <row r="1138" spans="1:8" x14ac:dyDescent="0.35">
      <c r="A1138" s="257"/>
      <c r="B1138" s="265"/>
      <c r="C1138" s="74">
        <v>43762.434027777781</v>
      </c>
      <c r="D1138" s="107"/>
      <c r="E1138" s="39">
        <v>148.53</v>
      </c>
      <c r="F1138" s="39">
        <v>7.3499999999999943</v>
      </c>
      <c r="G1138" s="177">
        <f t="shared" si="37"/>
        <v>4.3298969072135221E-2</v>
      </c>
      <c r="H1138" s="78">
        <v>4.5999999999999996</v>
      </c>
    </row>
    <row r="1139" spans="1:8" x14ac:dyDescent="0.35">
      <c r="A1139" s="257"/>
      <c r="B1139" s="265"/>
      <c r="C1139" s="74">
        <v>43769.386111111111</v>
      </c>
      <c r="D1139" s="107"/>
      <c r="E1139" s="39">
        <v>155.69999999999999</v>
      </c>
      <c r="F1139" s="39">
        <v>7.1699999999999875</v>
      </c>
      <c r="G1139" s="177">
        <f t="shared" si="37"/>
        <v>4.2972729997024207E-2</v>
      </c>
      <c r="H1139" s="78">
        <v>4</v>
      </c>
    </row>
    <row r="1140" spans="1:8" x14ac:dyDescent="0.35">
      <c r="A1140" s="257"/>
      <c r="B1140" s="265"/>
      <c r="C1140" s="74">
        <v>43774.652777777781</v>
      </c>
      <c r="D1140" s="107"/>
      <c r="E1140" s="39">
        <v>160.32</v>
      </c>
      <c r="F1140" s="39">
        <v>4.6200000000000045</v>
      </c>
      <c r="G1140" s="177">
        <f t="shared" si="37"/>
        <v>3.6550632911368876E-2</v>
      </c>
      <c r="H1140" s="78">
        <v>3.6</v>
      </c>
    </row>
    <row r="1141" spans="1:8" x14ac:dyDescent="0.35">
      <c r="A1141" s="257"/>
      <c r="B1141" s="265"/>
      <c r="C1141" s="74">
        <v>43782.583333333336</v>
      </c>
      <c r="D1141" s="107"/>
      <c r="E1141" s="39">
        <v>170.99</v>
      </c>
      <c r="F1141" s="39">
        <v>10.670000000000016</v>
      </c>
      <c r="G1141" s="177">
        <f t="shared" si="37"/>
        <v>5.6059544658499667E-2</v>
      </c>
      <c r="H1141" s="78">
        <v>4</v>
      </c>
    </row>
    <row r="1142" spans="1:8" x14ac:dyDescent="0.35">
      <c r="A1142" s="257"/>
      <c r="B1142" s="265"/>
      <c r="C1142" s="74">
        <v>43791.406944444447</v>
      </c>
      <c r="D1142" s="107"/>
      <c r="E1142" s="39">
        <v>177.61</v>
      </c>
      <c r="F1142" s="39">
        <v>6.6200000000000045</v>
      </c>
      <c r="G1142" s="177">
        <f t="shared" si="37"/>
        <v>3.1260821659059308E-2</v>
      </c>
      <c r="H1142" s="78">
        <v>4</v>
      </c>
    </row>
    <row r="1143" spans="1:8" x14ac:dyDescent="0.35">
      <c r="A1143" s="257"/>
      <c r="B1143" s="265"/>
      <c r="C1143" s="74">
        <v>43811.465277777781</v>
      </c>
      <c r="D1143" s="107"/>
      <c r="E1143" s="39">
        <v>181.97</v>
      </c>
      <c r="F1143" s="39">
        <v>4.3599999999999852</v>
      </c>
      <c r="G1143" s="177">
        <f t="shared" si="37"/>
        <v>9.0569173244698254E-3</v>
      </c>
      <c r="H1143" s="78">
        <v>4</v>
      </c>
    </row>
    <row r="1144" spans="1:8" x14ac:dyDescent="0.35">
      <c r="A1144" s="257"/>
      <c r="B1144" s="265"/>
      <c r="C1144" s="74">
        <v>43818.628472222219</v>
      </c>
      <c r="D1144" s="107"/>
      <c r="E1144" s="39">
        <v>194.62</v>
      </c>
      <c r="F1144" s="39">
        <v>12.650000000000006</v>
      </c>
      <c r="G1144" s="177">
        <f t="shared" si="37"/>
        <v>7.3582161900211884E-2</v>
      </c>
      <c r="H1144" s="78">
        <v>3.8</v>
      </c>
    </row>
    <row r="1145" spans="1:8" x14ac:dyDescent="0.35">
      <c r="A1145" s="257"/>
      <c r="B1145" s="265"/>
      <c r="C1145" s="74">
        <v>43826.333333333336</v>
      </c>
      <c r="D1145" s="107"/>
      <c r="E1145" s="39">
        <v>199.72</v>
      </c>
      <c r="F1145" s="39">
        <v>5.0999999999999943</v>
      </c>
      <c r="G1145" s="177">
        <f t="shared" si="37"/>
        <v>2.7579990986910764E-2</v>
      </c>
      <c r="H1145" s="78">
        <v>4.5999999999999996</v>
      </c>
    </row>
    <row r="1146" spans="1:8" x14ac:dyDescent="0.35">
      <c r="A1146" s="257"/>
      <c r="B1146" s="265"/>
      <c r="C1146" s="74">
        <v>43833.583333333336</v>
      </c>
      <c r="D1146" s="107"/>
      <c r="E1146" s="39">
        <v>207.85</v>
      </c>
      <c r="F1146" s="39">
        <v>8.1299999999999955</v>
      </c>
      <c r="G1146" s="177">
        <f t="shared" si="37"/>
        <v>4.6724137931034457E-2</v>
      </c>
      <c r="H1146" s="78">
        <v>3</v>
      </c>
    </row>
    <row r="1147" spans="1:8" x14ac:dyDescent="0.35">
      <c r="A1147" s="257"/>
      <c r="B1147" s="265"/>
      <c r="C1147" s="74">
        <v>43853</v>
      </c>
      <c r="D1147" s="107"/>
      <c r="E1147" s="39">
        <v>229.66</v>
      </c>
      <c r="F1147" s="39">
        <v>21.810000000000002</v>
      </c>
      <c r="G1147" s="177">
        <f t="shared" si="37"/>
        <v>4.6802575107301986E-2</v>
      </c>
      <c r="H1147" s="78">
        <v>3.6</v>
      </c>
    </row>
    <row r="1148" spans="1:8" x14ac:dyDescent="0.35">
      <c r="A1148" s="257"/>
      <c r="B1148" s="265"/>
      <c r="C1148" s="74">
        <f>IF(ISBLANK(DataBase_PBs!C3),#N/A,DataBase_PBs!C3)</f>
        <v>43860.595810185201</v>
      </c>
      <c r="D1148" s="107"/>
      <c r="E1148" s="39">
        <f>IF(ISBLANK(DataBase_PBs!BO3),#N/A,DataBase_PBs!BO3)</f>
        <v>235.9</v>
      </c>
      <c r="F1148" s="39">
        <f>E1148-E1147</f>
        <v>6.2400000000000091</v>
      </c>
      <c r="G1148" s="177">
        <f t="shared" si="37"/>
        <v>3.4229396688526682E-2</v>
      </c>
      <c r="H1148" s="78">
        <f>IF(ISBLANK(DataBase_PBs!Q3),#N/A,DataBase_PBs!Q3)</f>
        <v>3.6</v>
      </c>
    </row>
    <row r="1149" spans="1:8" x14ac:dyDescent="0.35">
      <c r="A1149" s="257"/>
      <c r="B1149" s="265"/>
      <c r="C1149" s="74">
        <f>IF(ISBLANK(DataBase_PBs!C4),#N/A,DataBase_PBs!C4)</f>
        <v>43867.627719907403</v>
      </c>
      <c r="D1149" s="107"/>
      <c r="E1149" s="39">
        <f>IF(ISBLANK(DataBase_PBs!BO4),#N/A,DataBase_PBs!BO4)</f>
        <v>241.44</v>
      </c>
      <c r="F1149" s="39">
        <f t="shared" ref="F1149:F1225" si="38">E1149-E1148</f>
        <v>5.539999999999992</v>
      </c>
      <c r="G1149" s="177">
        <f t="shared" si="37"/>
        <v>3.2826549607786339E-2</v>
      </c>
      <c r="H1149" s="78">
        <f>IF(ISBLANK(DataBase_PBs!Q4),#N/A,DataBase_PBs!Q4)</f>
        <v>3</v>
      </c>
    </row>
    <row r="1150" spans="1:8" x14ac:dyDescent="0.35">
      <c r="A1150" s="257"/>
      <c r="B1150" s="265"/>
      <c r="C1150" s="74">
        <f>IF(ISBLANK(DataBase_PBs!C5),#N/A,DataBase_PBs!C5)</f>
        <v>43875.484027777798</v>
      </c>
      <c r="D1150" s="107"/>
      <c r="E1150" s="39">
        <f>IF(ISBLANK(DataBase_PBs!BO5),#N/A,DataBase_PBs!BO5)</f>
        <v>251.78</v>
      </c>
      <c r="F1150" s="39">
        <f t="shared" si="38"/>
        <v>10.340000000000003</v>
      </c>
      <c r="G1150" s="177">
        <f t="shared" si="37"/>
        <v>5.4839161148052415E-2</v>
      </c>
      <c r="H1150" s="78">
        <f>IF(ISBLANK(DataBase_PBs!Q5),#N/A,DataBase_PBs!Q5)</f>
        <v>3.8</v>
      </c>
    </row>
    <row r="1151" spans="1:8" x14ac:dyDescent="0.35">
      <c r="A1151" s="257"/>
      <c r="B1151" s="265"/>
      <c r="C1151" s="74">
        <f>IF(ISBLANK(DataBase_PBs!C6),#N/A,DataBase_PBs!C6)</f>
        <v>43881.625196759298</v>
      </c>
      <c r="D1151" s="107"/>
      <c r="E1151" s="39">
        <f>IF(ISBLANK(DataBase_PBs!BO6),#N/A,DataBase_PBs!BO6)</f>
        <v>257.98</v>
      </c>
      <c r="F1151" s="39">
        <f t="shared" si="38"/>
        <v>6.2000000000000171</v>
      </c>
      <c r="G1151" s="177">
        <f t="shared" si="37"/>
        <v>4.2065823967972975E-2</v>
      </c>
      <c r="H1151" s="78">
        <f>IF(ISBLANK(DataBase_PBs!Q6),#N/A,DataBase_PBs!Q6)</f>
        <v>3.6</v>
      </c>
    </row>
    <row r="1152" spans="1:8" x14ac:dyDescent="0.35">
      <c r="A1152" s="257"/>
      <c r="B1152" s="265"/>
      <c r="C1152" s="74">
        <f>IF(ISBLANK(DataBase_PBs!C7),#N/A,DataBase_PBs!C7)</f>
        <v>43903.637962963003</v>
      </c>
      <c r="D1152" s="107"/>
      <c r="E1152" s="39">
        <f>IF(ISBLANK(DataBase_PBs!BO7),#N/A,DataBase_PBs!BO7)</f>
        <v>283.92</v>
      </c>
      <c r="F1152" s="39">
        <f t="shared" si="38"/>
        <v>25.939999999999998</v>
      </c>
      <c r="G1152" s="177">
        <f t="shared" si="37"/>
        <v>4.9100295861563538E-2</v>
      </c>
      <c r="H1152" s="78">
        <f>IF(ISBLANK(DataBase_PBs!Q7),#N/A,DataBase_PBs!Q7)</f>
        <v>3.2</v>
      </c>
    </row>
    <row r="1153" spans="1:8" x14ac:dyDescent="0.35">
      <c r="A1153" s="257"/>
      <c r="B1153" s="265"/>
      <c r="C1153" s="74">
        <f>IF(ISBLANK(DataBase_PBs!C8),#N/A,DataBase_PBs!C8)</f>
        <v>43929.826921296299</v>
      </c>
      <c r="D1153" s="107"/>
      <c r="E1153" s="39">
        <f>IF(ISBLANK(DataBase_PBs!BO8),#N/A,DataBase_PBs!BO8)</f>
        <v>311.66000000000003</v>
      </c>
      <c r="F1153" s="39">
        <f t="shared" si="38"/>
        <v>27.740000000000009</v>
      </c>
      <c r="G1153" s="177">
        <f t="shared" si="37"/>
        <v>4.4134375969579538E-2</v>
      </c>
      <c r="H1153" s="78">
        <f>IF(ISBLANK(DataBase_PBs!Q8),#N/A,DataBase_PBs!Q8)</f>
        <v>4</v>
      </c>
    </row>
    <row r="1154" spans="1:8" x14ac:dyDescent="0.35">
      <c r="A1154" s="257"/>
      <c r="B1154" s="265"/>
      <c r="C1154" s="74">
        <f>IF(ISBLANK(DataBase_PBs!C9),#N/A,DataBase_PBs!C9)</f>
        <v>43965.417511574102</v>
      </c>
      <c r="D1154" s="107"/>
      <c r="E1154" s="39">
        <f>IF(ISBLANK(DataBase_PBs!BO9),#N/A,DataBase_PBs!BO9)</f>
        <v>347.43</v>
      </c>
      <c r="F1154" s="39">
        <f t="shared" si="38"/>
        <v>35.769999999999982</v>
      </c>
      <c r="G1154" s="177">
        <f t="shared" si="37"/>
        <v>4.1876705472800139E-2</v>
      </c>
      <c r="H1154" s="78">
        <f>IF(ISBLANK(DataBase_PBs!Q9),#N/A,DataBase_PBs!Q9)</f>
        <v>3.8</v>
      </c>
    </row>
    <row r="1155" spans="1:8" x14ac:dyDescent="0.35">
      <c r="A1155" s="257"/>
      <c r="B1155" s="265"/>
      <c r="C1155" s="74">
        <f>IF(ISBLANK(DataBase_PBs!C10),#N/A,DataBase_PBs!C10)</f>
        <v>43972.432581018496</v>
      </c>
      <c r="D1155" s="107"/>
      <c r="E1155" s="39">
        <f>IF(ISBLANK(DataBase_PBs!BO10),#N/A,DataBase_PBs!BO10)</f>
        <v>353.95</v>
      </c>
      <c r="F1155" s="39">
        <f t="shared" si="38"/>
        <v>6.5199999999999818</v>
      </c>
      <c r="G1155" s="177">
        <f t="shared" si="37"/>
        <v>3.8726155003888242E-2</v>
      </c>
      <c r="H1155" s="78">
        <f>IF(ISBLANK(DataBase_PBs!Q10),#N/A,DataBase_PBs!Q10)</f>
        <v>4</v>
      </c>
    </row>
    <row r="1156" spans="1:8" x14ac:dyDescent="0.35">
      <c r="A1156" s="257"/>
      <c r="B1156" s="265"/>
      <c r="C1156" s="74">
        <f>IF(ISBLANK(DataBase_PBs!C11),#N/A,DataBase_PBs!C11)</f>
        <v>44001.467812499999</v>
      </c>
      <c r="D1156" s="107"/>
      <c r="E1156" s="39">
        <f>IF(ISBLANK(DataBase_PBs!BO11),#N/A,DataBase_PBs!BO11)</f>
        <v>365.41</v>
      </c>
      <c r="F1156" s="39">
        <f t="shared" si="38"/>
        <v>11.460000000000036</v>
      </c>
      <c r="G1156" s="177">
        <f t="shared" si="37"/>
        <v>1.6445537908116883E-2</v>
      </c>
      <c r="H1156" s="78">
        <f>IF(ISBLANK(DataBase_PBs!Q11),#N/A,DataBase_PBs!Q11)</f>
        <v>3.8</v>
      </c>
    </row>
    <row r="1157" spans="1:8" x14ac:dyDescent="0.35">
      <c r="A1157" s="257"/>
      <c r="B1157" s="265"/>
      <c r="C1157" s="74">
        <f>IF(ISBLANK(DataBase_PBs!C12),#N/A,DataBase_PBs!C12)</f>
        <v>44008.489027777803</v>
      </c>
      <c r="D1157" s="107"/>
      <c r="E1157" s="39">
        <f>IF(ISBLANK(DataBase_PBs!BO12),#N/A,DataBase_PBs!BO12)</f>
        <v>370.25</v>
      </c>
      <c r="F1157" s="39">
        <f t="shared" si="38"/>
        <v>4.839999999999975</v>
      </c>
      <c r="G1157" s="177">
        <f t="shared" si="37"/>
        <v>2.8722473060210748E-2</v>
      </c>
      <c r="H1157" s="78">
        <f>IF(ISBLANK(DataBase_PBs!Q12),#N/A,DataBase_PBs!Q12)</f>
        <v>6</v>
      </c>
    </row>
    <row r="1158" spans="1:8" x14ac:dyDescent="0.35">
      <c r="A1158" s="257"/>
      <c r="B1158" s="265"/>
      <c r="C1158" s="74">
        <f>IF(ISBLANK(DataBase_PBs!C13),#N/A,DataBase_PBs!C13)</f>
        <v>44022.402557870402</v>
      </c>
      <c r="D1158" s="107"/>
      <c r="E1158" s="39">
        <f>IF(ISBLANK(DataBase_PBs!BO13),#N/A,DataBase_PBs!BO13)</f>
        <v>379.1</v>
      </c>
      <c r="F1158" s="39">
        <f t="shared" si="38"/>
        <v>8.8500000000000227</v>
      </c>
      <c r="G1158" s="177">
        <f t="shared" si="37"/>
        <v>2.6502979297550574E-2</v>
      </c>
      <c r="H1158" s="78">
        <f>IF(ISBLANK(DataBase_PBs!Q13),#N/A,DataBase_PBs!Q13)</f>
        <v>4.8</v>
      </c>
    </row>
    <row r="1159" spans="1:8" x14ac:dyDescent="0.35">
      <c r="A1159" s="257"/>
      <c r="B1159" s="265"/>
      <c r="C1159" s="74">
        <f>IF(ISBLANK(DataBase_PBs!C14),#N/A,DataBase_PBs!C14)</f>
        <v>44029.3745486111</v>
      </c>
      <c r="D1159" s="107"/>
      <c r="E1159" s="39">
        <f>IF(ISBLANK(DataBase_PBs!BO14),#N/A,DataBase_PBs!BO14)</f>
        <v>383.64</v>
      </c>
      <c r="F1159" s="39">
        <f t="shared" si="38"/>
        <v>4.5399999999999636</v>
      </c>
      <c r="G1159" s="177">
        <f t="shared" si="37"/>
        <v>2.7132374913012031E-2</v>
      </c>
      <c r="H1159" s="78">
        <f>IF(ISBLANK(DataBase_PBs!Q14),#N/A,DataBase_PBs!Q14)</f>
        <v>4.4000000000000004</v>
      </c>
    </row>
    <row r="1160" spans="1:8" x14ac:dyDescent="0.35">
      <c r="A1160" s="257"/>
      <c r="B1160" s="265"/>
      <c r="C1160" s="74">
        <f>IF(ISBLANK(DataBase_PBs!C15),#N/A,DataBase_PBs!C15)</f>
        <v>44040.462905092601</v>
      </c>
      <c r="D1160" s="107"/>
      <c r="E1160" s="39">
        <f>IF(ISBLANK(DataBase_PBs!BO15),#N/A,DataBase_PBs!BO15)</f>
        <v>390.8</v>
      </c>
      <c r="F1160" s="39">
        <f t="shared" si="38"/>
        <v>7.160000000000025</v>
      </c>
      <c r="G1160" s="177">
        <f t="shared" si="37"/>
        <v>2.6905099401434745E-2</v>
      </c>
      <c r="H1160" s="78">
        <f>IF(ISBLANK(DataBase_PBs!Q15),#N/A,DataBase_PBs!Q15)</f>
        <v>4.4000000000000004</v>
      </c>
    </row>
    <row r="1161" spans="1:8" x14ac:dyDescent="0.35">
      <c r="A1161" s="257"/>
      <c r="B1161" s="265"/>
      <c r="C1161" s="74">
        <f>IF(ISBLANK(DataBase_PBs!C16),#N/A,DataBase_PBs!C16)</f>
        <v>44047.398090277798</v>
      </c>
      <c r="D1161" s="107"/>
      <c r="E1161" s="39">
        <f>IF(ISBLANK(DataBase_PBs!BO16),#N/A,DataBase_PBs!BO16)</f>
        <v>394.81</v>
      </c>
      <c r="F1161" s="39">
        <f t="shared" si="38"/>
        <v>4.0099999999999909</v>
      </c>
      <c r="G1161" s="177">
        <f t="shared" si="37"/>
        <v>2.4092122830399344E-2</v>
      </c>
      <c r="H1161" s="78">
        <f>IF(ISBLANK(DataBase_PBs!Q16),#N/A,DataBase_PBs!Q16)</f>
        <v>4.5999999999999996</v>
      </c>
    </row>
    <row r="1162" spans="1:8" x14ac:dyDescent="0.35">
      <c r="A1162" s="257"/>
      <c r="B1162" s="265"/>
      <c r="C1162" s="74">
        <f>IF(ISBLANK(DataBase_PBs!C17),#N/A,DataBase_PBs!C17)</f>
        <v>44050.4674421296</v>
      </c>
      <c r="D1162" s="107"/>
      <c r="E1162" s="39">
        <f>IF(ISBLANK(DataBase_PBs!BO17),#N/A,DataBase_PBs!BO17)</f>
        <v>397.38</v>
      </c>
      <c r="F1162" s="39">
        <f t="shared" si="38"/>
        <v>2.5699999999999932</v>
      </c>
      <c r="G1162" s="177">
        <f t="shared" si="37"/>
        <v>3.488793025487387E-2</v>
      </c>
      <c r="H1162" s="78">
        <f>IF(ISBLANK(DataBase_PBs!Q17),#N/A,DataBase_PBs!Q17)</f>
        <v>4.2</v>
      </c>
    </row>
    <row r="1163" spans="1:8" x14ac:dyDescent="0.35">
      <c r="A1163" s="257"/>
      <c r="B1163" s="265"/>
      <c r="C1163" s="74">
        <f>IF(ISBLANK(DataBase_PBs!C18),#N/A,DataBase_PBs!C18)</f>
        <v>44056.465069444399</v>
      </c>
      <c r="D1163" s="107"/>
      <c r="E1163" s="39">
        <f>IF(ISBLANK(DataBase_PBs!BO18),#N/A,DataBase_PBs!BO18)</f>
        <v>403.06</v>
      </c>
      <c r="F1163" s="39">
        <f t="shared" si="38"/>
        <v>5.6800000000000068</v>
      </c>
      <c r="G1163" s="177">
        <f t="shared" si="37"/>
        <v>3.9460048823426186E-2</v>
      </c>
      <c r="H1163" s="78">
        <f>IF(ISBLANK(DataBase_PBs!Q18),#N/A,DataBase_PBs!Q18)</f>
        <v>3</v>
      </c>
    </row>
    <row r="1164" spans="1:8" x14ac:dyDescent="0.35">
      <c r="A1164" s="257"/>
      <c r="B1164" s="265"/>
      <c r="C1164" s="74">
        <f>IF(ISBLANK(DataBase_PBs!C19),#N/A,DataBase_PBs!C19)</f>
        <v>44063.603761574101</v>
      </c>
      <c r="D1164" s="107"/>
      <c r="E1164" s="39">
        <f>IF(ISBLANK(DataBase_PBs!BO19),#N/A,DataBase_PBs!BO19)</f>
        <v>409.21</v>
      </c>
      <c r="F1164" s="39">
        <f t="shared" si="38"/>
        <v>6.1499999999999773</v>
      </c>
      <c r="G1164" s="177">
        <f t="shared" si="37"/>
        <v>3.5895930983468258E-2</v>
      </c>
      <c r="H1164" s="78">
        <f>IF(ISBLANK(DataBase_PBs!Q19),#N/A,DataBase_PBs!Q19)</f>
        <v>3.6</v>
      </c>
    </row>
    <row r="1165" spans="1:8" x14ac:dyDescent="0.35">
      <c r="A1165" s="257"/>
      <c r="B1165" s="265"/>
      <c r="C1165" s="74">
        <f>IF(ISBLANK(DataBase_PBs!C20),#N/A,DataBase_PBs!C20)</f>
        <v>44071.447164351797</v>
      </c>
      <c r="D1165" s="107"/>
      <c r="E1165" s="39">
        <f>IF(ISBLANK(DataBase_PBs!BO20),#N/A,DataBase_PBs!BO20)</f>
        <v>416.68</v>
      </c>
      <c r="F1165" s="39">
        <f t="shared" si="38"/>
        <v>7.4700000000000273</v>
      </c>
      <c r="G1165" s="177">
        <f t="shared" si="37"/>
        <v>3.96830315644464E-2</v>
      </c>
      <c r="H1165" s="78">
        <f>IF(ISBLANK(DataBase_PBs!Q20),#N/A,DataBase_PBs!Q20)</f>
        <v>4.4000000000000004</v>
      </c>
    </row>
    <row r="1166" spans="1:8" x14ac:dyDescent="0.35">
      <c r="A1166" s="257"/>
      <c r="B1166" s="265"/>
      <c r="C1166" s="74">
        <f>IF(ISBLANK(DataBase_PBs!C21),#N/A,DataBase_PBs!C21)</f>
        <v>44078.492557870399</v>
      </c>
      <c r="D1166" s="107"/>
      <c r="E1166" s="39">
        <f>IF(ISBLANK(DataBase_PBs!BO21),#N/A,DataBase_PBs!BO21)</f>
        <v>422.07</v>
      </c>
      <c r="F1166" s="39">
        <f t="shared" si="38"/>
        <v>5.3899999999999864</v>
      </c>
      <c r="G1166" s="177">
        <f t="shared" si="37"/>
        <v>3.1876620197350262E-2</v>
      </c>
      <c r="H1166" s="78">
        <f>IF(ISBLANK(DataBase_PBs!Q21),#N/A,DataBase_PBs!Q21)</f>
        <v>4.5999999999999996</v>
      </c>
    </row>
    <row r="1167" spans="1:8" x14ac:dyDescent="0.35">
      <c r="A1167" s="257"/>
      <c r="B1167" s="265"/>
      <c r="C1167" s="74">
        <f>IF(ISBLANK(DataBase_PBs!C22),#N/A,DataBase_PBs!C22)</f>
        <v>44085.409629629597</v>
      </c>
      <c r="D1167" s="107"/>
      <c r="E1167" s="39">
        <f>IF(ISBLANK(DataBase_PBs!BO22),#N/A,DataBase_PBs!BO22)</f>
        <v>426.33</v>
      </c>
      <c r="F1167" s="39">
        <f t="shared" si="38"/>
        <v>4.2599999999999909</v>
      </c>
      <c r="G1167" s="177">
        <f t="shared" si="37"/>
        <v>2.5661147690704458E-2</v>
      </c>
      <c r="H1167" s="78">
        <f>IF(ISBLANK(DataBase_PBs!Q22),#N/A,DataBase_PBs!Q22)</f>
        <v>4</v>
      </c>
    </row>
    <row r="1168" spans="1:8" x14ac:dyDescent="0.35">
      <c r="A1168" s="257"/>
      <c r="B1168" s="265"/>
      <c r="C1168" s="74">
        <f>IF(ISBLANK(DataBase_PBs!C23),#N/A,DataBase_PBs!C23)</f>
        <v>44092.462303240703</v>
      </c>
      <c r="D1168" s="107"/>
      <c r="E1168" s="39">
        <f>IF(ISBLANK(DataBase_PBs!BO23),#N/A,DataBase_PBs!BO23)</f>
        <v>432.22</v>
      </c>
      <c r="F1168" s="39">
        <f t="shared" si="38"/>
        <v>5.8900000000000432</v>
      </c>
      <c r="G1168" s="177">
        <f t="shared" si="37"/>
        <v>3.479767818550477E-2</v>
      </c>
      <c r="H1168" s="78">
        <f>IF(ISBLANK(DataBase_PBs!Q23),#N/A,DataBase_PBs!Q23)</f>
        <v>4</v>
      </c>
    </row>
    <row r="1169" spans="1:8" x14ac:dyDescent="0.35">
      <c r="A1169" s="257"/>
      <c r="B1169" s="265"/>
      <c r="C1169" s="74">
        <f>IF(ISBLANK(DataBase_PBs!C24),#N/A,DataBase_PBs!C24)</f>
        <v>44099.481643518498</v>
      </c>
      <c r="D1169" s="107"/>
      <c r="E1169" s="39">
        <f>IF(ISBLANK(DataBase_PBs!BO24),#N/A,DataBase_PBs!BO24)</f>
        <v>436.32</v>
      </c>
      <c r="F1169" s="39">
        <f t="shared" si="38"/>
        <v>4.0999999999999659</v>
      </c>
      <c r="G1169" s="177">
        <f t="shared" si="37"/>
        <v>2.4337519848374782E-2</v>
      </c>
      <c r="H1169" s="78">
        <f>IF(ISBLANK(DataBase_PBs!Q24),#N/A,DataBase_PBs!Q24)</f>
        <v>4.2</v>
      </c>
    </row>
    <row r="1170" spans="1:8" x14ac:dyDescent="0.35">
      <c r="A1170" s="257"/>
      <c r="B1170" s="265"/>
      <c r="C1170" s="74">
        <f>IF(ISBLANK(DataBase_PBs!C25),#N/A,DataBase_PBs!C25)</f>
        <v>44106.459421296298</v>
      </c>
      <c r="D1170" s="107"/>
      <c r="E1170" s="39">
        <f>IF(ISBLANK(DataBase_PBs!BO25),#N/A,DataBase_PBs!BO25)</f>
        <v>441.39</v>
      </c>
      <c r="F1170" s="39">
        <f t="shared" si="38"/>
        <v>5.0699999999999932</v>
      </c>
      <c r="G1170" s="177">
        <f t="shared" si="37"/>
        <v>3.0274681528566272E-2</v>
      </c>
      <c r="H1170" s="78">
        <f>IF(ISBLANK(DataBase_PBs!Q25),#N/A,DataBase_PBs!Q25)</f>
        <v>5</v>
      </c>
    </row>
    <row r="1171" spans="1:8" x14ac:dyDescent="0.35">
      <c r="A1171" s="257"/>
      <c r="B1171" s="265"/>
      <c r="C1171" s="74">
        <f>IF(ISBLANK(DataBase_PBs!C26),#N/A,DataBase_PBs!C26)</f>
        <v>44120.498344907399</v>
      </c>
      <c r="D1171" s="107"/>
      <c r="E1171" s="39">
        <f>IF(ISBLANK(DataBase_PBs!BO26),#N/A,DataBase_PBs!BO26)</f>
        <v>449.37</v>
      </c>
      <c r="F1171" s="39">
        <f t="shared" si="38"/>
        <v>7.9800000000000182</v>
      </c>
      <c r="G1171" s="177">
        <f t="shared" si="37"/>
        <v>2.3684151948593517E-2</v>
      </c>
      <c r="H1171" s="78">
        <f>IF(ISBLANK(DataBase_PBs!Q26),#N/A,DataBase_PBs!Q26)</f>
        <v>4</v>
      </c>
    </row>
    <row r="1172" spans="1:8" x14ac:dyDescent="0.35">
      <c r="A1172" s="257"/>
      <c r="B1172" s="265"/>
      <c r="C1172" s="74">
        <f>IF(ISBLANK(DataBase_PBs!C27),#N/A,DataBase_PBs!C27)</f>
        <v>44127.491226851896</v>
      </c>
      <c r="D1172" s="107"/>
      <c r="E1172" s="39">
        <f>IF(ISBLANK(DataBase_PBs!BO27),#N/A,DataBase_PBs!BO27)</f>
        <v>453.66</v>
      </c>
      <c r="F1172" s="39">
        <f t="shared" si="38"/>
        <v>4.2900000000000205</v>
      </c>
      <c r="G1172" s="177">
        <f t="shared" si="37"/>
        <v>2.5561707092831815E-2</v>
      </c>
      <c r="H1172" s="78">
        <f>IF(ISBLANK(DataBase_PBs!Q27),#N/A,DataBase_PBs!Q27)</f>
        <v>4.8</v>
      </c>
    </row>
    <row r="1173" spans="1:8" x14ac:dyDescent="0.35">
      <c r="A1173" s="257"/>
      <c r="B1173" s="265"/>
      <c r="C1173" s="74">
        <f>IF(ISBLANK(DataBase_PBs!C28),#N/A,DataBase_PBs!C28)</f>
        <v>44132.59375</v>
      </c>
      <c r="D1173" s="107"/>
      <c r="E1173" s="39">
        <f>IF(ISBLANK(DataBase_PBs!BO28),#N/A,DataBase_PBs!BO28)</f>
        <v>457.25</v>
      </c>
      <c r="F1173" s="39">
        <f t="shared" si="38"/>
        <v>3.589999999999975</v>
      </c>
      <c r="G1173" s="177">
        <f t="shared" si="37"/>
        <v>2.9315561927225991E-2</v>
      </c>
      <c r="H1173" s="78">
        <f>IF(ISBLANK(DataBase_PBs!Q28),#N/A,DataBase_PBs!Q28)</f>
        <v>4</v>
      </c>
    </row>
    <row r="1174" spans="1:8" x14ac:dyDescent="0.35">
      <c r="A1174" s="257"/>
      <c r="B1174" s="265"/>
      <c r="C1174" s="74">
        <f>IF(ISBLANK(DataBase_PBs!C29),#N/A,DataBase_PBs!C29)</f>
        <v>44141.599421296298</v>
      </c>
      <c r="D1174" s="107"/>
      <c r="E1174" s="39">
        <f>IF(ISBLANK(DataBase_PBs!BO29),#N/A,DataBase_PBs!BO29)</f>
        <v>464.78</v>
      </c>
      <c r="F1174" s="39">
        <f t="shared" si="38"/>
        <v>7.5299999999999727</v>
      </c>
      <c r="G1174" s="177">
        <f t="shared" si="37"/>
        <v>3.4839157423942425E-2</v>
      </c>
      <c r="H1174" s="78">
        <f>IF(ISBLANK(DataBase_PBs!Q29),#N/A,DataBase_PBs!Q29)</f>
        <v>6.2</v>
      </c>
    </row>
    <row r="1175" spans="1:8" x14ac:dyDescent="0.35">
      <c r="A1175" s="257"/>
      <c r="B1175" s="265"/>
      <c r="C1175" s="74">
        <f>IF(ISBLANK(DataBase_PBs!C30),#N/A,DataBase_PBs!C30)</f>
        <v>44148.610347222202</v>
      </c>
      <c r="D1175" s="107"/>
      <c r="E1175" s="39">
        <f>IF(ISBLANK(DataBase_PBs!BO30),#N/A,DataBase_PBs!BO30)</f>
        <v>471.98</v>
      </c>
      <c r="F1175" s="39">
        <f t="shared" si="38"/>
        <v>7.2000000000000455</v>
      </c>
      <c r="G1175" s="177">
        <f t="shared" si="37"/>
        <v>4.2790353680895073E-2</v>
      </c>
      <c r="H1175" s="78">
        <f>IF(ISBLANK(DataBase_PBs!Q30),#N/A,DataBase_PBs!Q30)</f>
        <v>4</v>
      </c>
    </row>
    <row r="1176" spans="1:8" x14ac:dyDescent="0.35">
      <c r="A1176" s="257"/>
      <c r="B1176" s="265"/>
      <c r="C1176" s="74">
        <f>IF(ISBLANK(DataBase_PBs!C31),#N/A,DataBase_PBs!C31)</f>
        <v>44159.620902777802</v>
      </c>
      <c r="D1176" s="107"/>
      <c r="E1176" s="39">
        <f>IF(ISBLANK(DataBase_PBs!BO31),#N/A,DataBase_PBs!BO31)</f>
        <v>484.34</v>
      </c>
      <c r="F1176" s="39">
        <f t="shared" si="38"/>
        <v>12.359999999999957</v>
      </c>
      <c r="G1176" s="177">
        <f t="shared" si="37"/>
        <v>4.677329834987852E-2</v>
      </c>
      <c r="H1176" s="78">
        <f>IF(ISBLANK(DataBase_PBs!Q31),#N/A,DataBase_PBs!Q31)</f>
        <v>2.6</v>
      </c>
    </row>
    <row r="1177" spans="1:8" x14ac:dyDescent="0.35">
      <c r="A1177" s="257"/>
      <c r="B1177" s="265"/>
      <c r="C1177" s="74">
        <f>IF(ISBLANK(DataBase_PBs!C32),#N/A,DataBase_PBs!C32)</f>
        <v>44162.596979166701</v>
      </c>
      <c r="D1177" s="107"/>
      <c r="E1177" s="39">
        <f>IF(ISBLANK(DataBase_PBs!BO32),#N/A,DataBase_PBs!BO32)</f>
        <v>488.99</v>
      </c>
      <c r="F1177" s="39">
        <f t="shared" si="38"/>
        <v>4.6500000000000341</v>
      </c>
      <c r="G1177" s="177">
        <f t="shared" si="37"/>
        <v>6.5102495595444981E-2</v>
      </c>
      <c r="H1177" s="78">
        <f>IF(ISBLANK(DataBase_PBs!Q32),#N/A,DataBase_PBs!Q32)</f>
        <v>2.6</v>
      </c>
    </row>
    <row r="1178" spans="1:8" x14ac:dyDescent="0.35">
      <c r="A1178" s="257"/>
      <c r="B1178" s="265"/>
      <c r="C1178" s="74">
        <f>IF(ISBLANK(DataBase_PBs!C33),#N/A,DataBase_PBs!C33)</f>
        <v>44169.582453703697</v>
      </c>
      <c r="D1178" s="107"/>
      <c r="E1178" s="39">
        <f>IF(ISBLANK(DataBase_PBs!BO33),#N/A,DataBase_PBs!BO33)</f>
        <v>496.48</v>
      </c>
      <c r="F1178" s="39">
        <f t="shared" si="38"/>
        <v>7.4900000000000091</v>
      </c>
      <c r="G1178" s="177">
        <f t="shared" si="37"/>
        <v>4.4676039069430434E-2</v>
      </c>
      <c r="H1178" s="78">
        <f>IF(ISBLANK(DataBase_PBs!Q33),#N/A,DataBase_PBs!Q33)</f>
        <v>3.8</v>
      </c>
    </row>
    <row r="1179" spans="1:8" x14ac:dyDescent="0.35">
      <c r="A1179" s="257"/>
      <c r="B1179" s="265"/>
      <c r="C1179" s="74">
        <f>IF(ISBLANK(DataBase_PBs!C34),#N/A,DataBase_PBs!C34)</f>
        <v>44195.580740740697</v>
      </c>
      <c r="D1179" s="107"/>
      <c r="E1179" s="39">
        <f>IF(ISBLANK(DataBase_PBs!BO34),#N/A,DataBase_PBs!BO34)</f>
        <v>511.99</v>
      </c>
      <c r="F1179" s="39">
        <f t="shared" si="38"/>
        <v>15.509999999999991</v>
      </c>
      <c r="G1179" s="177">
        <f t="shared" si="37"/>
        <v>2.485740691608895E-2</v>
      </c>
      <c r="H1179" s="78">
        <f>IF(ISBLANK(DataBase_PBs!Q34),#N/A,DataBase_PBs!Q34)</f>
        <v>3</v>
      </c>
    </row>
    <row r="1180" spans="1:8" x14ac:dyDescent="0.35">
      <c r="A1180" s="257"/>
      <c r="B1180" s="265"/>
      <c r="C1180" s="74" t="e">
        <f>IF(ISBLANK(DataBase_PBs!C35),#N/A,DataBase_PBs!C35)</f>
        <v>#N/A</v>
      </c>
      <c r="D1180" s="107"/>
      <c r="E1180" s="39" t="e">
        <f>IF(ISBLANK(DataBase_PBs!BO35),#N/A,DataBase_PBs!BO35)</f>
        <v>#N/A</v>
      </c>
      <c r="F1180" s="39" t="e">
        <f t="shared" si="38"/>
        <v>#N/A</v>
      </c>
      <c r="G1180" s="177" t="e">
        <f t="shared" si="37"/>
        <v>#N/A</v>
      </c>
      <c r="H1180" s="78" t="e">
        <f>IF(ISBLANK(DataBase_PBs!Q35),#N/A,DataBase_PBs!Q35)</f>
        <v>#N/A</v>
      </c>
    </row>
    <row r="1181" spans="1:8" x14ac:dyDescent="0.35">
      <c r="A1181" s="257"/>
      <c r="B1181" s="265"/>
      <c r="C1181" s="74" t="e">
        <f>IF(ISBLANK(DataBase_PBs!C36),#N/A,DataBase_PBs!C36)</f>
        <v>#N/A</v>
      </c>
      <c r="D1181" s="107"/>
      <c r="E1181" s="39" t="e">
        <f>IF(ISBLANK(DataBase_PBs!BO36),#N/A,DataBase_PBs!BO36)</f>
        <v>#N/A</v>
      </c>
      <c r="F1181" s="39" t="e">
        <f t="shared" si="38"/>
        <v>#N/A</v>
      </c>
      <c r="G1181" s="177" t="e">
        <f t="shared" si="37"/>
        <v>#N/A</v>
      </c>
      <c r="H1181" s="78" t="e">
        <f>IF(ISBLANK(DataBase_PBs!Q36),#N/A,DataBase_PBs!Q36)</f>
        <v>#N/A</v>
      </c>
    </row>
    <row r="1182" spans="1:8" x14ac:dyDescent="0.35">
      <c r="A1182" s="257"/>
      <c r="B1182" s="265"/>
      <c r="C1182" s="74" t="e">
        <f>IF(ISBLANK(DataBase_PBs!C37),#N/A,DataBase_PBs!C37)</f>
        <v>#N/A</v>
      </c>
      <c r="D1182" s="107"/>
      <c r="E1182" s="39" t="e">
        <f>IF(ISBLANK(DataBase_PBs!BO37),#N/A,DataBase_PBs!BO37)</f>
        <v>#N/A</v>
      </c>
      <c r="F1182" s="39" t="e">
        <f t="shared" si="38"/>
        <v>#N/A</v>
      </c>
      <c r="G1182" s="177" t="e">
        <f t="shared" si="37"/>
        <v>#N/A</v>
      </c>
      <c r="H1182" s="78" t="e">
        <f>IF(ISBLANK(DataBase_PBs!Q37),#N/A,DataBase_PBs!Q37)</f>
        <v>#N/A</v>
      </c>
    </row>
    <row r="1183" spans="1:8" x14ac:dyDescent="0.35">
      <c r="A1183" s="257"/>
      <c r="B1183" s="265"/>
      <c r="C1183" s="74" t="e">
        <f>IF(ISBLANK(DataBase_PBs!C38),#N/A,DataBase_PBs!C38)</f>
        <v>#N/A</v>
      </c>
      <c r="D1183" s="107"/>
      <c r="E1183" s="39" t="e">
        <f>IF(ISBLANK(DataBase_PBs!BO38),#N/A,DataBase_PBs!BO38)</f>
        <v>#N/A</v>
      </c>
      <c r="F1183" s="39" t="e">
        <f t="shared" si="38"/>
        <v>#N/A</v>
      </c>
      <c r="G1183" s="177" t="e">
        <f t="shared" si="37"/>
        <v>#N/A</v>
      </c>
      <c r="H1183" s="78" t="e">
        <f>IF(ISBLANK(DataBase_PBs!Q38),#N/A,DataBase_PBs!Q38)</f>
        <v>#N/A</v>
      </c>
    </row>
    <row r="1184" spans="1:8" x14ac:dyDescent="0.35">
      <c r="A1184" s="257"/>
      <c r="B1184" s="265"/>
      <c r="C1184" s="74" t="e">
        <f>IF(ISBLANK(DataBase_PBs!C39),#N/A,DataBase_PBs!C39)</f>
        <v>#N/A</v>
      </c>
      <c r="D1184" s="107"/>
      <c r="E1184" s="39" t="e">
        <f>IF(ISBLANK(DataBase_PBs!BO39),#N/A,DataBase_PBs!BO39)</f>
        <v>#N/A</v>
      </c>
      <c r="F1184" s="39" t="e">
        <f t="shared" si="38"/>
        <v>#N/A</v>
      </c>
      <c r="G1184" s="177" t="e">
        <f t="shared" si="37"/>
        <v>#N/A</v>
      </c>
      <c r="H1184" s="78" t="e">
        <f>IF(ISBLANK(DataBase_PBs!Q39),#N/A,DataBase_PBs!Q39)</f>
        <v>#N/A</v>
      </c>
    </row>
    <row r="1185" spans="1:8" x14ac:dyDescent="0.35">
      <c r="A1185" s="257"/>
      <c r="B1185" s="265"/>
      <c r="C1185" s="74" t="e">
        <f>IF(ISBLANK(DataBase_PBs!C40),#N/A,DataBase_PBs!C40)</f>
        <v>#N/A</v>
      </c>
      <c r="D1185" s="107"/>
      <c r="E1185" s="39" t="e">
        <f>IF(ISBLANK(DataBase_PBs!BO40),#N/A,DataBase_PBs!BO40)</f>
        <v>#N/A</v>
      </c>
      <c r="F1185" s="39" t="e">
        <f t="shared" si="38"/>
        <v>#N/A</v>
      </c>
      <c r="G1185" s="177" t="e">
        <f t="shared" si="37"/>
        <v>#N/A</v>
      </c>
      <c r="H1185" s="78" t="e">
        <f>IF(ISBLANK(DataBase_PBs!Q40),#N/A,DataBase_PBs!Q40)</f>
        <v>#N/A</v>
      </c>
    </row>
    <row r="1186" spans="1:8" x14ac:dyDescent="0.35">
      <c r="A1186" s="257"/>
      <c r="B1186" s="265"/>
      <c r="C1186" s="74" t="e">
        <f>IF(ISBLANK(DataBase_PBs!C41),#N/A,DataBase_PBs!C41)</f>
        <v>#N/A</v>
      </c>
      <c r="D1186" s="107"/>
      <c r="E1186" s="39" t="e">
        <f>IF(ISBLANK(DataBase_PBs!BO41),#N/A,DataBase_PBs!BO41)</f>
        <v>#N/A</v>
      </c>
      <c r="F1186" s="39" t="e">
        <f t="shared" si="38"/>
        <v>#N/A</v>
      </c>
      <c r="G1186" s="177" t="e">
        <f t="shared" si="37"/>
        <v>#N/A</v>
      </c>
      <c r="H1186" s="78" t="e">
        <f>IF(ISBLANK(DataBase_PBs!Q41),#N/A,DataBase_PBs!Q41)</f>
        <v>#N/A</v>
      </c>
    </row>
    <row r="1187" spans="1:8" x14ac:dyDescent="0.35">
      <c r="A1187" s="257"/>
      <c r="B1187" s="265"/>
      <c r="C1187" s="74" t="e">
        <f>IF(ISBLANK(DataBase_PBs!C42),#N/A,DataBase_PBs!C42)</f>
        <v>#N/A</v>
      </c>
      <c r="D1187" s="107"/>
      <c r="E1187" s="39" t="e">
        <f>IF(ISBLANK(DataBase_PBs!BO42),#N/A,DataBase_PBs!BO42)</f>
        <v>#N/A</v>
      </c>
      <c r="F1187" s="39" t="e">
        <f t="shared" si="38"/>
        <v>#N/A</v>
      </c>
      <c r="G1187" s="177" t="e">
        <f t="shared" si="37"/>
        <v>#N/A</v>
      </c>
      <c r="H1187" s="78" t="e">
        <f>IF(ISBLANK(DataBase_PBs!Q42),#N/A,DataBase_PBs!Q42)</f>
        <v>#N/A</v>
      </c>
    </row>
    <row r="1188" spans="1:8" x14ac:dyDescent="0.35">
      <c r="A1188" s="257"/>
      <c r="B1188" s="265"/>
      <c r="C1188" s="74" t="e">
        <f>IF(ISBLANK(DataBase_PBs!C43),#N/A,DataBase_PBs!C43)</f>
        <v>#N/A</v>
      </c>
      <c r="D1188" s="107"/>
      <c r="E1188" s="39" t="e">
        <f>IF(ISBLANK(DataBase_PBs!BO43),#N/A,DataBase_PBs!BO43)</f>
        <v>#N/A</v>
      </c>
      <c r="F1188" s="39" t="e">
        <f t="shared" si="38"/>
        <v>#N/A</v>
      </c>
      <c r="G1188" s="177" t="e">
        <f t="shared" si="37"/>
        <v>#N/A</v>
      </c>
      <c r="H1188" s="78" t="e">
        <f>IF(ISBLANK(DataBase_PBs!Q43),#N/A,DataBase_PBs!Q43)</f>
        <v>#N/A</v>
      </c>
    </row>
    <row r="1189" spans="1:8" x14ac:dyDescent="0.35">
      <c r="A1189" s="257"/>
      <c r="B1189" s="265"/>
      <c r="C1189" s="74" t="e">
        <f>IF(ISBLANK(DataBase_PBs!C44),#N/A,DataBase_PBs!C44)</f>
        <v>#N/A</v>
      </c>
      <c r="D1189" s="107"/>
      <c r="E1189" s="39" t="e">
        <f>IF(ISBLANK(DataBase_PBs!BO44),#N/A,DataBase_PBs!BO44)</f>
        <v>#N/A</v>
      </c>
      <c r="F1189" s="39" t="e">
        <f t="shared" si="38"/>
        <v>#N/A</v>
      </c>
      <c r="G1189" s="177" t="e">
        <f t="shared" si="37"/>
        <v>#N/A</v>
      </c>
      <c r="H1189" s="78" t="e">
        <f>IF(ISBLANK(DataBase_PBs!Q44),#N/A,DataBase_PBs!Q44)</f>
        <v>#N/A</v>
      </c>
    </row>
    <row r="1190" spans="1:8" x14ac:dyDescent="0.35">
      <c r="A1190" s="257"/>
      <c r="B1190" s="265"/>
      <c r="C1190" s="74" t="e">
        <f>IF(ISBLANK(DataBase_PBs!C45),#N/A,DataBase_PBs!C45)</f>
        <v>#N/A</v>
      </c>
      <c r="D1190" s="107"/>
      <c r="E1190" s="39" t="e">
        <f>IF(ISBLANK(DataBase_PBs!BO45),#N/A,DataBase_PBs!BO45)</f>
        <v>#N/A</v>
      </c>
      <c r="F1190" s="39" t="e">
        <f t="shared" si="38"/>
        <v>#N/A</v>
      </c>
      <c r="G1190" s="177" t="e">
        <f t="shared" si="37"/>
        <v>#N/A</v>
      </c>
      <c r="H1190" s="78" t="e">
        <f>IF(ISBLANK(DataBase_PBs!Q45),#N/A,DataBase_PBs!Q45)</f>
        <v>#N/A</v>
      </c>
    </row>
    <row r="1191" spans="1:8" x14ac:dyDescent="0.35">
      <c r="A1191" s="257"/>
      <c r="B1191" s="265"/>
      <c r="C1191" s="74" t="e">
        <f>IF(ISBLANK(DataBase_PBs!C46),#N/A,DataBase_PBs!C46)</f>
        <v>#N/A</v>
      </c>
      <c r="D1191" s="107"/>
      <c r="E1191" s="39" t="e">
        <f>IF(ISBLANK(DataBase_PBs!BO46),#N/A,DataBase_PBs!BO46)</f>
        <v>#N/A</v>
      </c>
      <c r="F1191" s="39" t="e">
        <f t="shared" si="38"/>
        <v>#N/A</v>
      </c>
      <c r="G1191" s="177" t="e">
        <f t="shared" si="37"/>
        <v>#N/A</v>
      </c>
      <c r="H1191" s="78" t="e">
        <f>IF(ISBLANK(DataBase_PBs!Q46),#N/A,DataBase_PBs!Q46)</f>
        <v>#N/A</v>
      </c>
    </row>
    <row r="1192" spans="1:8" x14ac:dyDescent="0.35">
      <c r="A1192" s="257"/>
      <c r="B1192" s="265"/>
      <c r="C1192" s="74" t="e">
        <f>IF(ISBLANK(DataBase_PBs!C47),#N/A,DataBase_PBs!C47)</f>
        <v>#N/A</v>
      </c>
      <c r="D1192" s="107"/>
      <c r="E1192" s="39" t="e">
        <f>IF(ISBLANK(DataBase_PBs!BO47),#N/A,DataBase_PBs!BO47)</f>
        <v>#N/A</v>
      </c>
      <c r="F1192" s="39" t="e">
        <f t="shared" si="38"/>
        <v>#N/A</v>
      </c>
      <c r="G1192" s="177" t="e">
        <f t="shared" si="37"/>
        <v>#N/A</v>
      </c>
      <c r="H1192" s="78" t="e">
        <f>IF(ISBLANK(DataBase_PBs!Q47),#N/A,DataBase_PBs!Q47)</f>
        <v>#N/A</v>
      </c>
    </row>
    <row r="1193" spans="1:8" x14ac:dyDescent="0.35">
      <c r="A1193" s="257"/>
      <c r="B1193" s="265"/>
      <c r="C1193" s="74" t="e">
        <f>IF(ISBLANK(DataBase_PBs!C48),#N/A,DataBase_PBs!C48)</f>
        <v>#N/A</v>
      </c>
      <c r="D1193" s="107"/>
      <c r="E1193" s="39" t="e">
        <f>IF(ISBLANK(DataBase_PBs!BO48),#N/A,DataBase_PBs!BO48)</f>
        <v>#N/A</v>
      </c>
      <c r="F1193" s="39" t="e">
        <f t="shared" si="38"/>
        <v>#N/A</v>
      </c>
      <c r="G1193" s="177" t="e">
        <f t="shared" si="37"/>
        <v>#N/A</v>
      </c>
      <c r="H1193" s="78" t="e">
        <f>IF(ISBLANK(DataBase_PBs!Q48),#N/A,DataBase_PBs!Q48)</f>
        <v>#N/A</v>
      </c>
    </row>
    <row r="1194" spans="1:8" x14ac:dyDescent="0.35">
      <c r="A1194" s="257"/>
      <c r="B1194" s="265"/>
      <c r="C1194" s="74" t="e">
        <f>IF(ISBLANK(DataBase_PBs!C49),#N/A,DataBase_PBs!C49)</f>
        <v>#N/A</v>
      </c>
      <c r="D1194" s="107"/>
      <c r="E1194" s="39" t="e">
        <f>IF(ISBLANK(DataBase_PBs!BO49),#N/A,DataBase_PBs!BO49)</f>
        <v>#N/A</v>
      </c>
      <c r="F1194" s="39" t="e">
        <f t="shared" si="38"/>
        <v>#N/A</v>
      </c>
      <c r="G1194" s="177" t="e">
        <f t="shared" si="37"/>
        <v>#N/A</v>
      </c>
      <c r="H1194" s="78" t="e">
        <f>IF(ISBLANK(DataBase_PBs!Q49),#N/A,DataBase_PBs!Q49)</f>
        <v>#N/A</v>
      </c>
    </row>
    <row r="1195" spans="1:8" x14ac:dyDescent="0.35">
      <c r="A1195" s="257"/>
      <c r="B1195" s="265"/>
      <c r="C1195" s="74" t="e">
        <f>IF(ISBLANK(DataBase_PBs!C50),#N/A,DataBase_PBs!C50)</f>
        <v>#N/A</v>
      </c>
      <c r="D1195" s="107"/>
      <c r="E1195" s="39" t="e">
        <f>IF(ISBLANK(DataBase_PBs!BO50),#N/A,DataBase_PBs!BO50)</f>
        <v>#N/A</v>
      </c>
      <c r="F1195" s="39" t="e">
        <f t="shared" si="38"/>
        <v>#N/A</v>
      </c>
      <c r="G1195" s="177" t="e">
        <f t="shared" si="37"/>
        <v>#N/A</v>
      </c>
      <c r="H1195" s="78" t="e">
        <f>IF(ISBLANK(DataBase_PBs!Q50),#N/A,DataBase_PBs!Q50)</f>
        <v>#N/A</v>
      </c>
    </row>
    <row r="1196" spans="1:8" x14ac:dyDescent="0.35">
      <c r="A1196" s="257"/>
      <c r="B1196" s="265"/>
      <c r="C1196" s="74" t="e">
        <f>IF(ISBLANK(DataBase_PBs!C51),#N/A,DataBase_PBs!C51)</f>
        <v>#N/A</v>
      </c>
      <c r="D1196" s="107"/>
      <c r="E1196" s="39" t="e">
        <f>IF(ISBLANK(DataBase_PBs!BO51),#N/A,DataBase_PBs!BO51)</f>
        <v>#N/A</v>
      </c>
      <c r="F1196" s="39" t="e">
        <f t="shared" si="38"/>
        <v>#N/A</v>
      </c>
      <c r="G1196" s="177" t="e">
        <f t="shared" si="37"/>
        <v>#N/A</v>
      </c>
      <c r="H1196" s="78" t="e">
        <f>IF(ISBLANK(DataBase_PBs!Q51),#N/A,DataBase_PBs!Q51)</f>
        <v>#N/A</v>
      </c>
    </row>
    <row r="1197" spans="1:8" x14ac:dyDescent="0.35">
      <c r="A1197" s="257"/>
      <c r="B1197" s="265"/>
      <c r="C1197" s="74" t="e">
        <f>IF(ISBLANK(DataBase_PBs!C52),#N/A,DataBase_PBs!C52)</f>
        <v>#N/A</v>
      </c>
      <c r="D1197" s="107"/>
      <c r="E1197" s="39" t="e">
        <f>IF(ISBLANK(DataBase_PBs!BO52),#N/A,DataBase_PBs!BO52)</f>
        <v>#N/A</v>
      </c>
      <c r="F1197" s="39" t="e">
        <f t="shared" si="38"/>
        <v>#N/A</v>
      </c>
      <c r="G1197" s="177" t="e">
        <f t="shared" si="37"/>
        <v>#N/A</v>
      </c>
      <c r="H1197" s="78" t="e">
        <f>IF(ISBLANK(DataBase_PBs!Q52),#N/A,DataBase_PBs!Q52)</f>
        <v>#N/A</v>
      </c>
    </row>
    <row r="1198" spans="1:8" x14ac:dyDescent="0.35">
      <c r="A1198" s="257"/>
      <c r="B1198" s="265"/>
      <c r="C1198" s="74" t="e">
        <f>IF(ISBLANK(DataBase_PBs!C53),#N/A,DataBase_PBs!C53)</f>
        <v>#N/A</v>
      </c>
      <c r="D1198" s="107"/>
      <c r="E1198" s="39" t="e">
        <f>IF(ISBLANK(DataBase_PBs!BO53),#N/A,DataBase_PBs!BO53)</f>
        <v>#N/A</v>
      </c>
      <c r="F1198" s="39" t="e">
        <f t="shared" si="38"/>
        <v>#N/A</v>
      </c>
      <c r="G1198" s="177" t="e">
        <f t="shared" si="37"/>
        <v>#N/A</v>
      </c>
      <c r="H1198" s="78" t="e">
        <f>IF(ISBLANK(DataBase_PBs!Q53),#N/A,DataBase_PBs!Q53)</f>
        <v>#N/A</v>
      </c>
    </row>
    <row r="1199" spans="1:8" x14ac:dyDescent="0.35">
      <c r="A1199" s="257"/>
      <c r="B1199" s="265"/>
      <c r="C1199" s="74" t="e">
        <f>IF(ISBLANK(DataBase_PBs!C54),#N/A,DataBase_PBs!C54)</f>
        <v>#N/A</v>
      </c>
      <c r="D1199" s="107"/>
      <c r="E1199" s="39" t="e">
        <f>IF(ISBLANK(DataBase_PBs!BO54),#N/A,DataBase_PBs!BO54)</f>
        <v>#N/A</v>
      </c>
      <c r="F1199" s="39" t="e">
        <f t="shared" si="38"/>
        <v>#N/A</v>
      </c>
      <c r="G1199" s="177" t="e">
        <f t="shared" si="37"/>
        <v>#N/A</v>
      </c>
      <c r="H1199" s="78" t="e">
        <f>IF(ISBLANK(DataBase_PBs!Q54),#N/A,DataBase_PBs!Q54)</f>
        <v>#N/A</v>
      </c>
    </row>
    <row r="1200" spans="1:8" x14ac:dyDescent="0.35">
      <c r="A1200" s="257"/>
      <c r="B1200" s="265"/>
      <c r="C1200" s="74" t="e">
        <f>IF(ISBLANK(DataBase_PBs!C55),#N/A,DataBase_PBs!C55)</f>
        <v>#N/A</v>
      </c>
      <c r="D1200" s="107"/>
      <c r="E1200" s="39" t="e">
        <f>IF(ISBLANK(DataBase_PBs!BO55),#N/A,DataBase_PBs!BO55)</f>
        <v>#N/A</v>
      </c>
      <c r="F1200" s="39" t="e">
        <f t="shared" si="38"/>
        <v>#N/A</v>
      </c>
      <c r="G1200" s="177" t="e">
        <f t="shared" ref="G1200:G1263" si="39">F1200/((C1200-C1199)*24)</f>
        <v>#N/A</v>
      </c>
      <c r="H1200" s="78" t="e">
        <f>IF(ISBLANK(DataBase_PBs!Q55),#N/A,DataBase_PBs!Q55)</f>
        <v>#N/A</v>
      </c>
    </row>
    <row r="1201" spans="1:8" x14ac:dyDescent="0.35">
      <c r="A1201" s="257"/>
      <c r="B1201" s="265"/>
      <c r="C1201" s="74" t="e">
        <f>IF(ISBLANK(DataBase_PBs!C56),#N/A,DataBase_PBs!C56)</f>
        <v>#N/A</v>
      </c>
      <c r="D1201" s="107"/>
      <c r="E1201" s="39" t="e">
        <f>IF(ISBLANK(DataBase_PBs!BO56),#N/A,DataBase_PBs!BO56)</f>
        <v>#N/A</v>
      </c>
      <c r="F1201" s="39" t="e">
        <f t="shared" si="38"/>
        <v>#N/A</v>
      </c>
      <c r="G1201" s="177" t="e">
        <f t="shared" si="39"/>
        <v>#N/A</v>
      </c>
      <c r="H1201" s="78" t="e">
        <f>IF(ISBLANK(DataBase_PBs!Q56),#N/A,DataBase_PBs!Q56)</f>
        <v>#N/A</v>
      </c>
    </row>
    <row r="1202" spans="1:8" x14ac:dyDescent="0.35">
      <c r="A1202" s="257"/>
      <c r="B1202" s="265"/>
      <c r="C1202" s="74" t="e">
        <f>IF(ISBLANK(DataBase_PBs!C57),#N/A,DataBase_PBs!C57)</f>
        <v>#N/A</v>
      </c>
      <c r="D1202" s="107"/>
      <c r="E1202" s="39" t="e">
        <f>IF(ISBLANK(DataBase_PBs!BO57),#N/A,DataBase_PBs!BO57)</f>
        <v>#N/A</v>
      </c>
      <c r="F1202" s="39" t="e">
        <f t="shared" si="38"/>
        <v>#N/A</v>
      </c>
      <c r="G1202" s="177" t="e">
        <f t="shared" si="39"/>
        <v>#N/A</v>
      </c>
      <c r="H1202" s="78" t="e">
        <f>IF(ISBLANK(DataBase_PBs!Q57),#N/A,DataBase_PBs!Q57)</f>
        <v>#N/A</v>
      </c>
    </row>
    <row r="1203" spans="1:8" x14ac:dyDescent="0.35">
      <c r="A1203" s="257"/>
      <c r="B1203" s="265"/>
      <c r="C1203" s="74" t="e">
        <f>IF(ISBLANK(DataBase_PBs!C58),#N/A,DataBase_PBs!C58)</f>
        <v>#N/A</v>
      </c>
      <c r="D1203" s="107"/>
      <c r="E1203" s="39" t="e">
        <f>IF(ISBLANK(DataBase_PBs!BO58),#N/A,DataBase_PBs!BO58)</f>
        <v>#N/A</v>
      </c>
      <c r="F1203" s="39" t="e">
        <f t="shared" si="38"/>
        <v>#N/A</v>
      </c>
      <c r="G1203" s="177" t="e">
        <f t="shared" si="39"/>
        <v>#N/A</v>
      </c>
      <c r="H1203" s="78" t="e">
        <f>IF(ISBLANK(DataBase_PBs!Q58),#N/A,DataBase_PBs!Q58)</f>
        <v>#N/A</v>
      </c>
    </row>
    <row r="1204" spans="1:8" x14ac:dyDescent="0.35">
      <c r="A1204" s="257"/>
      <c r="B1204" s="265"/>
      <c r="C1204" s="74" t="e">
        <f>IF(ISBLANK(DataBase_PBs!C59),#N/A,DataBase_PBs!C59)</f>
        <v>#N/A</v>
      </c>
      <c r="D1204" s="107"/>
      <c r="E1204" s="39" t="e">
        <f>IF(ISBLANK(DataBase_PBs!BO59),#N/A,DataBase_PBs!BO59)</f>
        <v>#N/A</v>
      </c>
      <c r="F1204" s="39" t="e">
        <f t="shared" si="38"/>
        <v>#N/A</v>
      </c>
      <c r="G1204" s="177" t="e">
        <f t="shared" si="39"/>
        <v>#N/A</v>
      </c>
      <c r="H1204" s="78" t="e">
        <f>IF(ISBLANK(DataBase_PBs!Q59),#N/A,DataBase_PBs!Q59)</f>
        <v>#N/A</v>
      </c>
    </row>
    <row r="1205" spans="1:8" x14ac:dyDescent="0.35">
      <c r="A1205" s="257"/>
      <c r="B1205" s="265"/>
      <c r="C1205" s="74" t="e">
        <f>IF(ISBLANK(DataBase_PBs!C60),#N/A,DataBase_PBs!C60)</f>
        <v>#N/A</v>
      </c>
      <c r="D1205" s="107"/>
      <c r="E1205" s="39" t="e">
        <f>IF(ISBLANK(DataBase_PBs!BO60),#N/A,DataBase_PBs!BO60)</f>
        <v>#N/A</v>
      </c>
      <c r="F1205" s="39" t="e">
        <f t="shared" si="38"/>
        <v>#N/A</v>
      </c>
      <c r="G1205" s="177" t="e">
        <f t="shared" si="39"/>
        <v>#N/A</v>
      </c>
      <c r="H1205" s="78" t="e">
        <f>IF(ISBLANK(DataBase_PBs!Q60),#N/A,DataBase_PBs!Q60)</f>
        <v>#N/A</v>
      </c>
    </row>
    <row r="1206" spans="1:8" x14ac:dyDescent="0.35">
      <c r="A1206" s="257"/>
      <c r="B1206" s="265"/>
      <c r="C1206" s="74" t="e">
        <f>IF(ISBLANK(DataBase_PBs!C61),#N/A,DataBase_PBs!C61)</f>
        <v>#N/A</v>
      </c>
      <c r="D1206" s="107"/>
      <c r="E1206" s="39" t="e">
        <f>IF(ISBLANK(DataBase_PBs!BO61),#N/A,DataBase_PBs!BO61)</f>
        <v>#N/A</v>
      </c>
      <c r="F1206" s="39" t="e">
        <f t="shared" si="38"/>
        <v>#N/A</v>
      </c>
      <c r="G1206" s="177" t="e">
        <f t="shared" si="39"/>
        <v>#N/A</v>
      </c>
      <c r="H1206" s="78" t="e">
        <f>IF(ISBLANK(DataBase_PBs!Q61),#N/A,DataBase_PBs!Q61)</f>
        <v>#N/A</v>
      </c>
    </row>
    <row r="1207" spans="1:8" x14ac:dyDescent="0.35">
      <c r="A1207" s="257"/>
      <c r="B1207" s="265"/>
      <c r="C1207" s="74" t="e">
        <f>IF(ISBLANK(DataBase_PBs!C62),#N/A,DataBase_PBs!C62)</f>
        <v>#N/A</v>
      </c>
      <c r="D1207" s="107"/>
      <c r="E1207" s="39" t="e">
        <f>IF(ISBLANK(DataBase_PBs!BO62),#N/A,DataBase_PBs!BO62)</f>
        <v>#N/A</v>
      </c>
      <c r="F1207" s="39" t="e">
        <f t="shared" si="38"/>
        <v>#N/A</v>
      </c>
      <c r="G1207" s="177" t="e">
        <f t="shared" si="39"/>
        <v>#N/A</v>
      </c>
      <c r="H1207" s="78" t="e">
        <f>IF(ISBLANK(DataBase_PBs!Q62),#N/A,DataBase_PBs!Q62)</f>
        <v>#N/A</v>
      </c>
    </row>
    <row r="1208" spans="1:8" x14ac:dyDescent="0.35">
      <c r="A1208" s="257"/>
      <c r="B1208" s="265"/>
      <c r="C1208" s="74" t="e">
        <f>IF(ISBLANK(DataBase_PBs!C63),#N/A,DataBase_PBs!C63)</f>
        <v>#N/A</v>
      </c>
      <c r="D1208" s="107"/>
      <c r="E1208" s="39" t="e">
        <f>IF(ISBLANK(DataBase_PBs!BO63),#N/A,DataBase_PBs!BO63)</f>
        <v>#N/A</v>
      </c>
      <c r="F1208" s="39" t="e">
        <f t="shared" si="38"/>
        <v>#N/A</v>
      </c>
      <c r="G1208" s="177" t="e">
        <f t="shared" si="39"/>
        <v>#N/A</v>
      </c>
      <c r="H1208" s="78" t="e">
        <f>IF(ISBLANK(DataBase_PBs!Q63),#N/A,DataBase_PBs!Q63)</f>
        <v>#N/A</v>
      </c>
    </row>
    <row r="1209" spans="1:8" x14ac:dyDescent="0.35">
      <c r="A1209" s="257"/>
      <c r="B1209" s="265"/>
      <c r="C1209" s="74" t="e">
        <f>IF(ISBLANK(DataBase_PBs!C64),#N/A,DataBase_PBs!C64)</f>
        <v>#N/A</v>
      </c>
      <c r="D1209" s="107"/>
      <c r="E1209" s="39" t="e">
        <f>IF(ISBLANK(DataBase_PBs!BO64),#N/A,DataBase_PBs!BO64)</f>
        <v>#N/A</v>
      </c>
      <c r="F1209" s="39" t="e">
        <f t="shared" si="38"/>
        <v>#N/A</v>
      </c>
      <c r="G1209" s="177" t="e">
        <f t="shared" si="39"/>
        <v>#N/A</v>
      </c>
      <c r="H1209" s="78" t="e">
        <f>IF(ISBLANK(DataBase_PBs!Q64),#N/A,DataBase_PBs!Q64)</f>
        <v>#N/A</v>
      </c>
    </row>
    <row r="1210" spans="1:8" x14ac:dyDescent="0.35">
      <c r="A1210" s="257"/>
      <c r="B1210" s="265"/>
      <c r="C1210" s="74" t="e">
        <f>IF(ISBLANK(DataBase_PBs!C65),#N/A,DataBase_PBs!C65)</f>
        <v>#N/A</v>
      </c>
      <c r="D1210" s="107"/>
      <c r="E1210" s="39" t="e">
        <f>IF(ISBLANK(DataBase_PBs!BO65),#N/A,DataBase_PBs!BO65)</f>
        <v>#N/A</v>
      </c>
      <c r="F1210" s="39" t="e">
        <f t="shared" si="38"/>
        <v>#N/A</v>
      </c>
      <c r="G1210" s="177" t="e">
        <f t="shared" si="39"/>
        <v>#N/A</v>
      </c>
      <c r="H1210" s="78" t="e">
        <f>IF(ISBLANK(DataBase_PBs!Q65),#N/A,DataBase_PBs!Q65)</f>
        <v>#N/A</v>
      </c>
    </row>
    <row r="1211" spans="1:8" x14ac:dyDescent="0.35">
      <c r="A1211" s="257"/>
      <c r="B1211" s="265"/>
      <c r="C1211" s="74" t="e">
        <f>IF(ISBLANK(DataBase_PBs!C66),#N/A,DataBase_PBs!C66)</f>
        <v>#N/A</v>
      </c>
      <c r="D1211" s="107"/>
      <c r="E1211" s="39" t="e">
        <f>IF(ISBLANK(DataBase_PBs!BO66),#N/A,DataBase_PBs!BO66)</f>
        <v>#N/A</v>
      </c>
      <c r="F1211" s="39" t="e">
        <f t="shared" si="38"/>
        <v>#N/A</v>
      </c>
      <c r="G1211" s="177" t="e">
        <f t="shared" si="39"/>
        <v>#N/A</v>
      </c>
      <c r="H1211" s="78" t="e">
        <f>IF(ISBLANK(DataBase_PBs!Q66),#N/A,DataBase_PBs!Q66)</f>
        <v>#N/A</v>
      </c>
    </row>
    <row r="1212" spans="1:8" x14ac:dyDescent="0.35">
      <c r="A1212" s="257"/>
      <c r="B1212" s="265"/>
      <c r="C1212" s="74" t="e">
        <f>IF(ISBLANK(DataBase_PBs!C67),#N/A,DataBase_PBs!C67)</f>
        <v>#N/A</v>
      </c>
      <c r="D1212" s="107"/>
      <c r="E1212" s="39" t="e">
        <f>IF(ISBLANK(DataBase_PBs!BO67),#N/A,DataBase_PBs!BO67)</f>
        <v>#N/A</v>
      </c>
      <c r="F1212" s="39" t="e">
        <f t="shared" si="38"/>
        <v>#N/A</v>
      </c>
      <c r="G1212" s="177" t="e">
        <f t="shared" si="39"/>
        <v>#N/A</v>
      </c>
      <c r="H1212" s="78" t="e">
        <f>IF(ISBLANK(DataBase_PBs!Q67),#N/A,DataBase_PBs!Q67)</f>
        <v>#N/A</v>
      </c>
    </row>
    <row r="1213" spans="1:8" x14ac:dyDescent="0.35">
      <c r="A1213" s="257"/>
      <c r="B1213" s="265"/>
      <c r="C1213" s="74" t="e">
        <f>IF(ISBLANK(DataBase_PBs!C68),#N/A,DataBase_PBs!C68)</f>
        <v>#N/A</v>
      </c>
      <c r="D1213" s="107"/>
      <c r="E1213" s="39" t="e">
        <f>IF(ISBLANK(DataBase_PBs!BO68),#N/A,DataBase_PBs!BO68)</f>
        <v>#N/A</v>
      </c>
      <c r="F1213" s="39" t="e">
        <f t="shared" si="38"/>
        <v>#N/A</v>
      </c>
      <c r="G1213" s="177" t="e">
        <f t="shared" si="39"/>
        <v>#N/A</v>
      </c>
      <c r="H1213" s="78" t="e">
        <f>IF(ISBLANK(DataBase_PBs!Q68),#N/A,DataBase_PBs!Q68)</f>
        <v>#N/A</v>
      </c>
    </row>
    <row r="1214" spans="1:8" x14ac:dyDescent="0.35">
      <c r="A1214" s="257"/>
      <c r="B1214" s="265"/>
      <c r="C1214" s="74" t="e">
        <f>IF(ISBLANK(DataBase_PBs!C69),#N/A,DataBase_PBs!C69)</f>
        <v>#N/A</v>
      </c>
      <c r="D1214" s="107"/>
      <c r="E1214" s="39" t="e">
        <f>IF(ISBLANK(DataBase_PBs!BO69),#N/A,DataBase_PBs!BO69)</f>
        <v>#N/A</v>
      </c>
      <c r="F1214" s="39" t="e">
        <f t="shared" si="38"/>
        <v>#N/A</v>
      </c>
      <c r="G1214" s="177" t="e">
        <f t="shared" si="39"/>
        <v>#N/A</v>
      </c>
      <c r="H1214" s="78" t="e">
        <f>IF(ISBLANK(DataBase_PBs!Q69),#N/A,DataBase_PBs!Q69)</f>
        <v>#N/A</v>
      </c>
    </row>
    <row r="1215" spans="1:8" x14ac:dyDescent="0.35">
      <c r="A1215" s="257"/>
      <c r="B1215" s="265"/>
      <c r="C1215" s="74" t="e">
        <f>IF(ISBLANK(DataBase_PBs!C70),#N/A,DataBase_PBs!C70)</f>
        <v>#N/A</v>
      </c>
      <c r="D1215" s="107"/>
      <c r="E1215" s="39" t="e">
        <f>IF(ISBLANK(DataBase_PBs!BO70),#N/A,DataBase_PBs!BO70)</f>
        <v>#N/A</v>
      </c>
      <c r="F1215" s="39" t="e">
        <f t="shared" si="38"/>
        <v>#N/A</v>
      </c>
      <c r="G1215" s="177" t="e">
        <f t="shared" si="39"/>
        <v>#N/A</v>
      </c>
      <c r="H1215" s="78" t="e">
        <f>IF(ISBLANK(DataBase_PBs!Q70),#N/A,DataBase_PBs!Q70)</f>
        <v>#N/A</v>
      </c>
    </row>
    <row r="1216" spans="1:8" x14ac:dyDescent="0.35">
      <c r="A1216" s="257"/>
      <c r="B1216" s="265"/>
      <c r="C1216" s="74" t="e">
        <f>IF(ISBLANK(DataBase_PBs!C71),#N/A,DataBase_PBs!C71)</f>
        <v>#N/A</v>
      </c>
      <c r="D1216" s="107"/>
      <c r="E1216" s="39" t="e">
        <f>IF(ISBLANK(DataBase_PBs!BO71),#N/A,DataBase_PBs!BO71)</f>
        <v>#N/A</v>
      </c>
      <c r="F1216" s="39" t="e">
        <f t="shared" si="38"/>
        <v>#N/A</v>
      </c>
      <c r="G1216" s="177" t="e">
        <f t="shared" si="39"/>
        <v>#N/A</v>
      </c>
      <c r="H1216" s="78" t="e">
        <f>IF(ISBLANK(DataBase_PBs!Q71),#N/A,DataBase_PBs!Q71)</f>
        <v>#N/A</v>
      </c>
    </row>
    <row r="1217" spans="1:8" x14ac:dyDescent="0.35">
      <c r="A1217" s="257"/>
      <c r="B1217" s="265"/>
      <c r="C1217" s="74" t="e">
        <f>IF(ISBLANK(DataBase_PBs!C72),#N/A,DataBase_PBs!C72)</f>
        <v>#N/A</v>
      </c>
      <c r="D1217" s="107"/>
      <c r="E1217" s="39" t="e">
        <f>IF(ISBLANK(DataBase_PBs!BO72),#N/A,DataBase_PBs!BO72)</f>
        <v>#N/A</v>
      </c>
      <c r="F1217" s="39" t="e">
        <f t="shared" si="38"/>
        <v>#N/A</v>
      </c>
      <c r="G1217" s="177" t="e">
        <f t="shared" si="39"/>
        <v>#N/A</v>
      </c>
      <c r="H1217" s="78" t="e">
        <f>IF(ISBLANK(DataBase_PBs!Q72),#N/A,DataBase_PBs!Q72)</f>
        <v>#N/A</v>
      </c>
    </row>
    <row r="1218" spans="1:8" x14ac:dyDescent="0.35">
      <c r="A1218" s="257"/>
      <c r="B1218" s="265"/>
      <c r="C1218" s="74" t="e">
        <f>IF(ISBLANK(DataBase_PBs!C73),#N/A,DataBase_PBs!C73)</f>
        <v>#N/A</v>
      </c>
      <c r="D1218" s="107"/>
      <c r="E1218" s="39" t="e">
        <f>IF(ISBLANK(DataBase_PBs!BO73),#N/A,DataBase_PBs!BO73)</f>
        <v>#N/A</v>
      </c>
      <c r="F1218" s="39" t="e">
        <f t="shared" si="38"/>
        <v>#N/A</v>
      </c>
      <c r="G1218" s="177" t="e">
        <f t="shared" si="39"/>
        <v>#N/A</v>
      </c>
      <c r="H1218" s="78" t="e">
        <f>IF(ISBLANK(DataBase_PBs!Q73),#N/A,DataBase_PBs!Q73)</f>
        <v>#N/A</v>
      </c>
    </row>
    <row r="1219" spans="1:8" x14ac:dyDescent="0.35">
      <c r="A1219" s="257"/>
      <c r="B1219" s="265"/>
      <c r="C1219" s="74" t="e">
        <f>IF(ISBLANK(DataBase_PBs!C74),#N/A,DataBase_PBs!C74)</f>
        <v>#N/A</v>
      </c>
      <c r="D1219" s="107"/>
      <c r="E1219" s="39" t="e">
        <f>IF(ISBLANK(DataBase_PBs!BO74),#N/A,DataBase_PBs!BO74)</f>
        <v>#N/A</v>
      </c>
      <c r="F1219" s="39" t="e">
        <f t="shared" si="38"/>
        <v>#N/A</v>
      </c>
      <c r="G1219" s="177" t="e">
        <f t="shared" si="39"/>
        <v>#N/A</v>
      </c>
      <c r="H1219" s="78" t="e">
        <f>IF(ISBLANK(DataBase_PBs!Q74),#N/A,DataBase_PBs!Q74)</f>
        <v>#N/A</v>
      </c>
    </row>
    <row r="1220" spans="1:8" x14ac:dyDescent="0.35">
      <c r="A1220" s="257"/>
      <c r="B1220" s="265"/>
      <c r="C1220" s="74" t="e">
        <f>IF(ISBLANK(DataBase_PBs!C75),#N/A,DataBase_PBs!C75)</f>
        <v>#N/A</v>
      </c>
      <c r="D1220" s="107"/>
      <c r="E1220" s="39" t="e">
        <f>IF(ISBLANK(DataBase_PBs!BO75),#N/A,DataBase_PBs!BO75)</f>
        <v>#N/A</v>
      </c>
      <c r="F1220" s="39" t="e">
        <f t="shared" si="38"/>
        <v>#N/A</v>
      </c>
      <c r="G1220" s="177" t="e">
        <f t="shared" si="39"/>
        <v>#N/A</v>
      </c>
      <c r="H1220" s="78" t="e">
        <f>IF(ISBLANK(DataBase_PBs!Q75),#N/A,DataBase_PBs!Q75)</f>
        <v>#N/A</v>
      </c>
    </row>
    <row r="1221" spans="1:8" x14ac:dyDescent="0.35">
      <c r="A1221" s="257"/>
      <c r="B1221" s="265"/>
      <c r="C1221" s="74" t="e">
        <f>IF(ISBLANK(DataBase_PBs!C76),#N/A,DataBase_PBs!C76)</f>
        <v>#N/A</v>
      </c>
      <c r="D1221" s="107"/>
      <c r="E1221" s="39" t="e">
        <f>IF(ISBLANK(DataBase_PBs!BO76),#N/A,DataBase_PBs!BO76)</f>
        <v>#N/A</v>
      </c>
      <c r="F1221" s="39" t="e">
        <f t="shared" si="38"/>
        <v>#N/A</v>
      </c>
      <c r="G1221" s="177" t="e">
        <f t="shared" si="39"/>
        <v>#N/A</v>
      </c>
      <c r="H1221" s="78" t="e">
        <f>IF(ISBLANK(DataBase_PBs!Q76),#N/A,DataBase_PBs!Q76)</f>
        <v>#N/A</v>
      </c>
    </row>
    <row r="1222" spans="1:8" x14ac:dyDescent="0.35">
      <c r="A1222" s="257"/>
      <c r="B1222" s="265"/>
      <c r="C1222" s="74" t="e">
        <f>IF(ISBLANK(DataBase_PBs!C77),#N/A,DataBase_PBs!C77)</f>
        <v>#N/A</v>
      </c>
      <c r="D1222" s="107"/>
      <c r="E1222" s="39" t="e">
        <f>IF(ISBLANK(DataBase_PBs!BO77),#N/A,DataBase_PBs!BO77)</f>
        <v>#N/A</v>
      </c>
      <c r="F1222" s="39" t="e">
        <f t="shared" si="38"/>
        <v>#N/A</v>
      </c>
      <c r="G1222" s="177" t="e">
        <f t="shared" si="39"/>
        <v>#N/A</v>
      </c>
      <c r="H1222" s="78" t="e">
        <f>IF(ISBLANK(DataBase_PBs!Q77),#N/A,DataBase_PBs!Q77)</f>
        <v>#N/A</v>
      </c>
    </row>
    <row r="1223" spans="1:8" x14ac:dyDescent="0.35">
      <c r="A1223" s="257"/>
      <c r="B1223" s="265"/>
      <c r="C1223" s="74" t="e">
        <f>IF(ISBLANK(DataBase_PBs!C78),#N/A,DataBase_PBs!C78)</f>
        <v>#N/A</v>
      </c>
      <c r="D1223" s="107"/>
      <c r="E1223" s="39" t="e">
        <f>IF(ISBLANK(DataBase_PBs!BO78),#N/A,DataBase_PBs!BO78)</f>
        <v>#N/A</v>
      </c>
      <c r="F1223" s="39" t="e">
        <f t="shared" si="38"/>
        <v>#N/A</v>
      </c>
      <c r="G1223" s="177" t="e">
        <f t="shared" si="39"/>
        <v>#N/A</v>
      </c>
      <c r="H1223" s="78" t="e">
        <f>IF(ISBLANK(DataBase_PBs!Q78),#N/A,DataBase_PBs!Q78)</f>
        <v>#N/A</v>
      </c>
    </row>
    <row r="1224" spans="1:8" x14ac:dyDescent="0.35">
      <c r="A1224" s="257"/>
      <c r="B1224" s="265"/>
      <c r="C1224" s="74" t="e">
        <f>IF(ISBLANK(DataBase_PBs!C79),#N/A,DataBase_PBs!C79)</f>
        <v>#N/A</v>
      </c>
      <c r="D1224" s="107"/>
      <c r="E1224" s="39" t="e">
        <f>IF(ISBLANK(DataBase_PBs!BO79),#N/A,DataBase_PBs!BO79)</f>
        <v>#N/A</v>
      </c>
      <c r="F1224" s="39" t="e">
        <f t="shared" si="38"/>
        <v>#N/A</v>
      </c>
      <c r="G1224" s="177" t="e">
        <f t="shared" si="39"/>
        <v>#N/A</v>
      </c>
      <c r="H1224" s="78" t="e">
        <f>IF(ISBLANK(DataBase_PBs!Q79),#N/A,DataBase_PBs!Q79)</f>
        <v>#N/A</v>
      </c>
    </row>
    <row r="1225" spans="1:8" ht="15" thickBot="1" x14ac:dyDescent="0.4">
      <c r="A1225" s="258"/>
      <c r="B1225" s="266"/>
      <c r="C1225" s="92" t="e">
        <f>IF(ISBLANK(DataBase_PBs!C80),#N/A,DataBase_PBs!C80)</f>
        <v>#N/A</v>
      </c>
      <c r="D1225" s="109"/>
      <c r="E1225" s="93" t="e">
        <f>IF(ISBLANK(DataBase_PBs!BO80),#N/A,DataBase_PBs!BO80)</f>
        <v>#N/A</v>
      </c>
      <c r="F1225" s="93" t="e">
        <f t="shared" si="38"/>
        <v>#N/A</v>
      </c>
      <c r="G1225" s="178" t="e">
        <f t="shared" si="39"/>
        <v>#N/A</v>
      </c>
      <c r="H1225" s="95" t="e">
        <f>IF(ISBLANK(DataBase_PBs!Q80),#N/A,DataBase_PBs!Q80)</f>
        <v>#N/A</v>
      </c>
    </row>
    <row r="1226" spans="1:8" x14ac:dyDescent="0.35">
      <c r="A1226" s="261" t="s">
        <v>365</v>
      </c>
      <c r="B1226" s="256" t="s">
        <v>181</v>
      </c>
      <c r="C1226" s="75">
        <v>43602.40625</v>
      </c>
      <c r="D1226" s="106"/>
      <c r="E1226" s="76">
        <v>1.06</v>
      </c>
      <c r="F1226" s="76">
        <v>1.06</v>
      </c>
      <c r="G1226" s="184">
        <v>0</v>
      </c>
      <c r="H1226" s="77">
        <v>2.7</v>
      </c>
    </row>
    <row r="1227" spans="1:8" x14ac:dyDescent="0.35">
      <c r="A1227" s="262"/>
      <c r="B1227" s="257"/>
      <c r="C1227" s="74">
        <v>43609.357638888891</v>
      </c>
      <c r="D1227" s="107"/>
      <c r="E1227" s="39">
        <v>2.25</v>
      </c>
      <c r="F1227" s="39">
        <v>1.19</v>
      </c>
      <c r="G1227" s="177">
        <f t="shared" si="39"/>
        <v>7.1328671328654732E-3</v>
      </c>
      <c r="H1227" s="78">
        <v>4</v>
      </c>
    </row>
    <row r="1228" spans="1:8" x14ac:dyDescent="0.35">
      <c r="A1228" s="262"/>
      <c r="B1228" s="257"/>
      <c r="C1228" s="74">
        <v>43616.555555555555</v>
      </c>
      <c r="D1228" s="107"/>
      <c r="E1228" s="39">
        <v>3</v>
      </c>
      <c r="F1228" s="39">
        <v>0.75</v>
      </c>
      <c r="G1228" s="177">
        <f t="shared" si="39"/>
        <v>4.3415340086845307E-3</v>
      </c>
      <c r="H1228" s="78">
        <v>0</v>
      </c>
    </row>
    <row r="1229" spans="1:8" x14ac:dyDescent="0.35">
      <c r="A1229" s="262"/>
      <c r="B1229" s="257"/>
      <c r="C1229" s="74">
        <v>43623.555555555555</v>
      </c>
      <c r="D1229" s="107"/>
      <c r="E1229" s="39">
        <v>3</v>
      </c>
      <c r="F1229" s="39">
        <v>0</v>
      </c>
      <c r="G1229" s="177">
        <f t="shared" si="39"/>
        <v>0</v>
      </c>
      <c r="H1229" s="78">
        <v>0</v>
      </c>
    </row>
    <row r="1230" spans="1:8" x14ac:dyDescent="0.35">
      <c r="A1230" s="262"/>
      <c r="B1230" s="257"/>
      <c r="C1230" s="74">
        <v>43630.555555555555</v>
      </c>
      <c r="D1230" s="107"/>
      <c r="E1230" s="39">
        <v>3</v>
      </c>
      <c r="F1230" s="39">
        <v>0</v>
      </c>
      <c r="G1230" s="177">
        <f t="shared" si="39"/>
        <v>0</v>
      </c>
      <c r="H1230" s="78">
        <v>0</v>
      </c>
    </row>
    <row r="1231" spans="1:8" x14ac:dyDescent="0.35">
      <c r="A1231" s="262"/>
      <c r="B1231" s="257"/>
      <c r="C1231" s="74">
        <v>43637.638888888891</v>
      </c>
      <c r="D1231" s="107"/>
      <c r="E1231" s="39">
        <v>20</v>
      </c>
      <c r="F1231" s="39">
        <v>17</v>
      </c>
      <c r="G1231" s="177">
        <f t="shared" si="39"/>
        <v>9.9999999999965755E-2</v>
      </c>
      <c r="H1231" s="78">
        <v>0</v>
      </c>
    </row>
    <row r="1232" spans="1:8" x14ac:dyDescent="0.35">
      <c r="A1232" s="262"/>
      <c r="B1232" s="257"/>
      <c r="C1232" s="74">
        <v>43644.638888888891</v>
      </c>
      <c r="D1232" s="107"/>
      <c r="E1232" s="39">
        <v>90</v>
      </c>
      <c r="F1232" s="39">
        <v>70</v>
      </c>
      <c r="G1232" s="177">
        <f t="shared" si="39"/>
        <v>0.41666666666666669</v>
      </c>
      <c r="H1232" s="78">
        <v>0</v>
      </c>
    </row>
    <row r="1233" spans="1:8" x14ac:dyDescent="0.35">
      <c r="A1233" s="262"/>
      <c r="B1233" s="257"/>
      <c r="C1233" s="74">
        <v>43651.638888888891</v>
      </c>
      <c r="D1233" s="107"/>
      <c r="E1233" s="39">
        <v>156</v>
      </c>
      <c r="F1233" s="39">
        <v>66</v>
      </c>
      <c r="G1233" s="177">
        <f t="shared" si="39"/>
        <v>0.39285714285714285</v>
      </c>
      <c r="H1233" s="78">
        <v>0</v>
      </c>
    </row>
    <row r="1234" spans="1:8" x14ac:dyDescent="0.35">
      <c r="A1234" s="262"/>
      <c r="B1234" s="257"/>
      <c r="C1234" s="74">
        <v>43658.505555555559</v>
      </c>
      <c r="D1234" s="107"/>
      <c r="E1234" s="39">
        <v>168</v>
      </c>
      <c r="F1234" s="39">
        <v>12</v>
      </c>
      <c r="G1234" s="177">
        <f t="shared" si="39"/>
        <v>7.2815533980561953E-2</v>
      </c>
      <c r="H1234" s="78">
        <v>0</v>
      </c>
    </row>
    <row r="1235" spans="1:8" x14ac:dyDescent="0.35">
      <c r="A1235" s="262"/>
      <c r="B1235" s="257"/>
      <c r="C1235" s="74">
        <v>43665.520833333336</v>
      </c>
      <c r="D1235" s="107"/>
      <c r="E1235" s="39">
        <v>178</v>
      </c>
      <c r="F1235" s="39">
        <v>10</v>
      </c>
      <c r="G1235" s="177">
        <f t="shared" si="39"/>
        <v>5.9394179370431281E-2</v>
      </c>
      <c r="H1235" s="78">
        <v>0</v>
      </c>
    </row>
    <row r="1236" spans="1:8" x14ac:dyDescent="0.35">
      <c r="A1236" s="262"/>
      <c r="B1236" s="257"/>
      <c r="C1236" s="74">
        <v>43672.521527777775</v>
      </c>
      <c r="D1236" s="107"/>
      <c r="E1236" s="39">
        <v>231</v>
      </c>
      <c r="F1236" s="39">
        <v>53</v>
      </c>
      <c r="G1236" s="177">
        <f t="shared" si="39"/>
        <v>0.31544489633987471</v>
      </c>
      <c r="H1236" s="78">
        <v>0</v>
      </c>
    </row>
    <row r="1237" spans="1:8" x14ac:dyDescent="0.35">
      <c r="A1237" s="262"/>
      <c r="B1237" s="257"/>
      <c r="C1237" s="74">
        <v>43679.519444444442</v>
      </c>
      <c r="D1237" s="107"/>
      <c r="E1237" s="39">
        <v>247</v>
      </c>
      <c r="F1237" s="39">
        <v>16</v>
      </c>
      <c r="G1237" s="177">
        <f t="shared" si="39"/>
        <v>9.5266448347715929E-2</v>
      </c>
      <c r="H1237" s="78">
        <v>0</v>
      </c>
    </row>
    <row r="1238" spans="1:8" x14ac:dyDescent="0.35">
      <c r="A1238" s="262"/>
      <c r="B1238" s="257"/>
      <c r="C1238" s="74">
        <v>43686.430555555555</v>
      </c>
      <c r="D1238" s="107"/>
      <c r="E1238" s="39">
        <v>305.37</v>
      </c>
      <c r="F1238" s="39">
        <v>58.370000000000005</v>
      </c>
      <c r="G1238" s="177">
        <f t="shared" si="39"/>
        <v>0.35190916398707245</v>
      </c>
      <c r="H1238" s="78">
        <v>3.8</v>
      </c>
    </row>
    <row r="1239" spans="1:8" x14ac:dyDescent="0.35">
      <c r="A1239" s="262"/>
      <c r="B1239" s="257"/>
      <c r="C1239" s="74">
        <v>43693.375</v>
      </c>
      <c r="D1239" s="107"/>
      <c r="E1239" s="39">
        <v>321.22000000000003</v>
      </c>
      <c r="F1239" s="39">
        <v>15.850000000000023</v>
      </c>
      <c r="G1239" s="177">
        <f t="shared" si="39"/>
        <v>9.5099999999989068E-2</v>
      </c>
      <c r="H1239" s="78">
        <v>3.9</v>
      </c>
    </row>
    <row r="1240" spans="1:8" x14ac:dyDescent="0.35">
      <c r="A1240" s="262"/>
      <c r="B1240" s="257"/>
      <c r="C1240" s="74">
        <v>43700.40625</v>
      </c>
      <c r="D1240" s="107"/>
      <c r="E1240" s="39">
        <v>386.74</v>
      </c>
      <c r="F1240" s="39">
        <v>65.519999999999982</v>
      </c>
      <c r="G1240" s="177">
        <f t="shared" si="39"/>
        <v>0.38826666666666654</v>
      </c>
      <c r="H1240" s="78">
        <v>4</v>
      </c>
    </row>
    <row r="1241" spans="1:8" x14ac:dyDescent="0.35">
      <c r="A1241" s="262"/>
      <c r="B1241" s="257"/>
      <c r="C1241" s="74">
        <v>43707.333333333336</v>
      </c>
      <c r="D1241" s="107"/>
      <c r="E1241" s="39">
        <v>451.81</v>
      </c>
      <c r="F1241" s="39">
        <v>65.069999999999993</v>
      </c>
      <c r="G1241" s="177">
        <f t="shared" si="39"/>
        <v>0.39139849624046441</v>
      </c>
      <c r="H1241" s="78">
        <v>3.7</v>
      </c>
    </row>
    <row r="1242" spans="1:8" x14ac:dyDescent="0.35">
      <c r="A1242" s="262"/>
      <c r="B1242" s="257"/>
      <c r="C1242" s="74">
        <v>43714.416666666664</v>
      </c>
      <c r="D1242" s="107"/>
      <c r="E1242" s="39">
        <v>507.28</v>
      </c>
      <c r="F1242" s="39">
        <v>55.46999999999997</v>
      </c>
      <c r="G1242" s="177">
        <f t="shared" si="39"/>
        <v>0.32629411764728211</v>
      </c>
      <c r="H1242" s="78">
        <v>4</v>
      </c>
    </row>
    <row r="1243" spans="1:8" x14ac:dyDescent="0.35">
      <c r="A1243" s="262"/>
      <c r="B1243" s="257"/>
      <c r="C1243" s="74">
        <v>43721.333333333336</v>
      </c>
      <c r="D1243" s="107"/>
      <c r="E1243" s="39">
        <v>576.16999999999996</v>
      </c>
      <c r="F1243" s="39">
        <v>68.889999999999986</v>
      </c>
      <c r="G1243" s="177">
        <f t="shared" si="39"/>
        <v>0.41499999999970888</v>
      </c>
      <c r="H1243" s="78">
        <v>4</v>
      </c>
    </row>
    <row r="1244" spans="1:8" x14ac:dyDescent="0.35">
      <c r="A1244" s="262"/>
      <c r="B1244" s="257"/>
      <c r="C1244" s="74">
        <v>43727.541666666664</v>
      </c>
      <c r="D1244" s="107"/>
      <c r="E1244" s="39">
        <v>634.15</v>
      </c>
      <c r="F1244" s="39">
        <v>57.980000000000018</v>
      </c>
      <c r="G1244" s="177">
        <f t="shared" si="39"/>
        <v>0.38912751677882762</v>
      </c>
      <c r="H1244" s="78">
        <v>4</v>
      </c>
    </row>
    <row r="1245" spans="1:8" x14ac:dyDescent="0.35">
      <c r="A1245" s="262"/>
      <c r="B1245" s="257"/>
      <c r="C1245" s="74">
        <v>43735</v>
      </c>
      <c r="D1245" s="107"/>
      <c r="E1245" s="39">
        <v>690.47</v>
      </c>
      <c r="F1245" s="39">
        <v>56.32000000000005</v>
      </c>
      <c r="G1245" s="177">
        <f t="shared" si="39"/>
        <v>0.31463687150827785</v>
      </c>
      <c r="H1245" s="78">
        <v>3.8</v>
      </c>
    </row>
    <row r="1246" spans="1:8" x14ac:dyDescent="0.35">
      <c r="A1246" s="262"/>
      <c r="B1246" s="257"/>
      <c r="C1246" s="74">
        <v>43741</v>
      </c>
      <c r="D1246" s="107"/>
      <c r="E1246" s="39">
        <v>744.87</v>
      </c>
      <c r="F1246" s="39">
        <v>54.399999999999977</v>
      </c>
      <c r="G1246" s="177">
        <f t="shared" si="39"/>
        <v>0.3777777777777776</v>
      </c>
      <c r="H1246" s="78">
        <v>4</v>
      </c>
    </row>
    <row r="1247" spans="1:8" x14ac:dyDescent="0.35">
      <c r="A1247" s="262"/>
      <c r="B1247" s="257"/>
      <c r="C1247" s="74">
        <v>43748</v>
      </c>
      <c r="D1247" s="107"/>
      <c r="E1247" s="39">
        <v>809.28</v>
      </c>
      <c r="F1247" s="39">
        <v>64.409999999999968</v>
      </c>
      <c r="G1247" s="177">
        <f t="shared" si="39"/>
        <v>0.38339285714285698</v>
      </c>
      <c r="H1247" s="78">
        <v>4</v>
      </c>
    </row>
    <row r="1248" spans="1:8" x14ac:dyDescent="0.35">
      <c r="A1248" s="262"/>
      <c r="B1248" s="257"/>
      <c r="C1248" s="74">
        <v>43755.361111111109</v>
      </c>
      <c r="D1248" s="107"/>
      <c r="E1248" s="39">
        <v>849.21</v>
      </c>
      <c r="F1248" s="39">
        <v>39.930000000000064</v>
      </c>
      <c r="G1248" s="177">
        <f t="shared" si="39"/>
        <v>0.22601886792457831</v>
      </c>
      <c r="H1248" s="78">
        <v>4</v>
      </c>
    </row>
    <row r="1249" spans="1:8" x14ac:dyDescent="0.35">
      <c r="A1249" s="262"/>
      <c r="B1249" s="257"/>
      <c r="C1249" s="74">
        <v>43762.434027777781</v>
      </c>
      <c r="D1249" s="107"/>
      <c r="E1249" s="39">
        <v>923.37</v>
      </c>
      <c r="F1249" s="39">
        <v>74.159999999999968</v>
      </c>
      <c r="G1249" s="177">
        <f t="shared" si="39"/>
        <v>0.43687776141354406</v>
      </c>
      <c r="H1249" s="78">
        <v>4.5999999999999996</v>
      </c>
    </row>
    <row r="1250" spans="1:8" x14ac:dyDescent="0.35">
      <c r="A1250" s="262"/>
      <c r="B1250" s="257"/>
      <c r="C1250" s="74">
        <v>43769.386111111111</v>
      </c>
      <c r="D1250" s="107"/>
      <c r="E1250" s="39">
        <v>987.23</v>
      </c>
      <c r="F1250" s="39">
        <v>63.860000000000014</v>
      </c>
      <c r="G1250" s="177">
        <f t="shared" si="39"/>
        <v>0.38273898711436144</v>
      </c>
      <c r="H1250" s="78">
        <v>4</v>
      </c>
    </row>
    <row r="1251" spans="1:8" x14ac:dyDescent="0.35">
      <c r="A1251" s="262"/>
      <c r="B1251" s="257"/>
      <c r="C1251" s="74">
        <v>43774.652777777781</v>
      </c>
      <c r="D1251" s="107"/>
      <c r="E1251" s="39">
        <v>1022.75</v>
      </c>
      <c r="F1251" s="39">
        <v>35.519999999999982</v>
      </c>
      <c r="G1251" s="177">
        <f t="shared" si="39"/>
        <v>0.2810126582276668</v>
      </c>
      <c r="H1251" s="78">
        <v>3.6</v>
      </c>
    </row>
    <row r="1252" spans="1:8" x14ac:dyDescent="0.35">
      <c r="A1252" s="262"/>
      <c r="B1252" s="257"/>
      <c r="C1252" s="74">
        <v>43782.583333333336</v>
      </c>
      <c r="D1252" s="107"/>
      <c r="E1252" s="39">
        <v>1048.81</v>
      </c>
      <c r="F1252" s="39">
        <v>26.059999999999945</v>
      </c>
      <c r="G1252" s="177">
        <f t="shared" si="39"/>
        <v>0.13691768826621331</v>
      </c>
      <c r="H1252" s="78">
        <v>3.8</v>
      </c>
    </row>
    <row r="1253" spans="1:8" x14ac:dyDescent="0.35">
      <c r="A1253" s="262"/>
      <c r="B1253" s="257"/>
      <c r="C1253" s="74">
        <v>43791.406944444447</v>
      </c>
      <c r="D1253" s="107"/>
      <c r="E1253" s="39">
        <v>1095.8599999999999</v>
      </c>
      <c r="F1253" s="39">
        <v>47.049999999999955</v>
      </c>
      <c r="G1253" s="177">
        <f t="shared" si="39"/>
        <v>0.22217849834724138</v>
      </c>
      <c r="H1253" s="78">
        <v>3.8</v>
      </c>
    </row>
    <row r="1254" spans="1:8" x14ac:dyDescent="0.35">
      <c r="A1254" s="262"/>
      <c r="B1254" s="257"/>
      <c r="C1254" s="74">
        <v>43811.465277777781</v>
      </c>
      <c r="D1254" s="107"/>
      <c r="E1254" s="39">
        <v>1097.8399999999999</v>
      </c>
      <c r="F1254" s="39">
        <v>1.9800000000000182</v>
      </c>
      <c r="G1254" s="177">
        <f t="shared" si="39"/>
        <v>4.1130037390941475E-3</v>
      </c>
      <c r="H1254" s="78">
        <v>4.4000000000000004</v>
      </c>
    </row>
    <row r="1255" spans="1:8" x14ac:dyDescent="0.35">
      <c r="A1255" s="262"/>
      <c r="B1255" s="257"/>
      <c r="C1255" s="74">
        <v>43818.628472222219</v>
      </c>
      <c r="D1255" s="107"/>
      <c r="E1255" s="39">
        <v>1097.8399999999999</v>
      </c>
      <c r="F1255" s="39">
        <v>0</v>
      </c>
      <c r="G1255" s="177">
        <f t="shared" si="39"/>
        <v>0</v>
      </c>
      <c r="H1255" s="78">
        <v>4</v>
      </c>
    </row>
    <row r="1256" spans="1:8" x14ac:dyDescent="0.35">
      <c r="A1256" s="262"/>
      <c r="B1256" s="257"/>
      <c r="C1256" s="74">
        <v>43826.333333333336</v>
      </c>
      <c r="D1256" s="107"/>
      <c r="E1256" s="39">
        <v>1097.8399999999999</v>
      </c>
      <c r="F1256" s="39">
        <v>0</v>
      </c>
      <c r="G1256" s="177">
        <f t="shared" si="39"/>
        <v>0</v>
      </c>
      <c r="H1256" s="78">
        <v>4.2</v>
      </c>
    </row>
    <row r="1257" spans="1:8" x14ac:dyDescent="0.35">
      <c r="A1257" s="262"/>
      <c r="B1257" s="257"/>
      <c r="C1257" s="74">
        <v>43833.583333333336</v>
      </c>
      <c r="D1257" s="107"/>
      <c r="E1257" s="39">
        <v>1133.94</v>
      </c>
      <c r="F1257" s="39">
        <v>36.100000000000136</v>
      </c>
      <c r="G1257" s="177">
        <f t="shared" si="39"/>
        <v>0.20747126436781688</v>
      </c>
      <c r="H1257" s="78">
        <v>3</v>
      </c>
    </row>
    <row r="1258" spans="1:8" x14ac:dyDescent="0.35">
      <c r="A1258" s="262"/>
      <c r="B1258" s="257"/>
      <c r="C1258" s="74">
        <v>43853</v>
      </c>
      <c r="D1258" s="107"/>
      <c r="E1258" s="39">
        <v>1230.32</v>
      </c>
      <c r="F1258" s="39">
        <v>96.379999999999882</v>
      </c>
      <c r="G1258" s="177">
        <f t="shared" si="39"/>
        <v>0.20682403433478952</v>
      </c>
      <c r="H1258" s="78">
        <v>3.8</v>
      </c>
    </row>
    <row r="1259" spans="1:8" x14ac:dyDescent="0.35">
      <c r="A1259" s="262"/>
      <c r="B1259" s="257"/>
      <c r="C1259" s="74">
        <f>IF(ISBLANK(DataBase_PBs!C3),#N/A,DataBase_PBs!C3)</f>
        <v>43860.595810185201</v>
      </c>
      <c r="D1259" s="107"/>
      <c r="E1259" s="39">
        <f>IF(ISBLANK(DataBase_PBs!BP3),#N/A,DataBase_PBs!BP3)</f>
        <v>1277.52</v>
      </c>
      <c r="F1259" s="39">
        <f>E1259-E1258</f>
        <v>47.200000000000045</v>
      </c>
      <c r="G1259" s="177">
        <f t="shared" si="39"/>
        <v>0.2589146672593684</v>
      </c>
      <c r="H1259" s="78">
        <f>IF(ISBLANK(DataBase_PBs!R3),#N/A,DataBase_PBs!R3)</f>
        <v>3.6</v>
      </c>
    </row>
    <row r="1260" spans="1:8" x14ac:dyDescent="0.35">
      <c r="A1260" s="262"/>
      <c r="B1260" s="257"/>
      <c r="C1260" s="74">
        <f>IF(ISBLANK(DataBase_PBs!C4),#N/A,DataBase_PBs!C4)</f>
        <v>43867.627719907403</v>
      </c>
      <c r="D1260" s="107"/>
      <c r="E1260" s="39">
        <f>IF(ISBLANK(DataBase_PBs!BP4),#N/A,DataBase_PBs!BP4)</f>
        <v>1322.18</v>
      </c>
      <c r="F1260" s="39">
        <f t="shared" ref="F1260:F1322" si="40">E1260-E1259</f>
        <v>44.660000000000082</v>
      </c>
      <c r="G1260" s="177">
        <f t="shared" si="39"/>
        <v>0.26462702265049509</v>
      </c>
      <c r="H1260" s="78">
        <f>IF(ISBLANK(DataBase_PBs!R4),#N/A,DataBase_PBs!R4)</f>
        <v>3</v>
      </c>
    </row>
    <row r="1261" spans="1:8" x14ac:dyDescent="0.35">
      <c r="A1261" s="262"/>
      <c r="B1261" s="257"/>
      <c r="C1261" s="74">
        <f>IF(ISBLANK(DataBase_PBs!C5),#N/A,DataBase_PBs!C5)</f>
        <v>43875.484027777798</v>
      </c>
      <c r="D1261" s="107"/>
      <c r="E1261" s="39">
        <f>IF(ISBLANK(DataBase_PBs!BP5),#N/A,DataBase_PBs!BP5)</f>
        <v>1393.22</v>
      </c>
      <c r="F1261" s="39">
        <f t="shared" si="40"/>
        <v>71.039999999999964</v>
      </c>
      <c r="G1261" s="177">
        <f t="shared" si="39"/>
        <v>0.37676731218158993</v>
      </c>
      <c r="H1261" s="78">
        <f>IF(ISBLANK(DataBase_PBs!R5),#N/A,DataBase_PBs!R5)</f>
        <v>4</v>
      </c>
    </row>
    <row r="1262" spans="1:8" x14ac:dyDescent="0.35">
      <c r="A1262" s="262"/>
      <c r="B1262" s="257"/>
      <c r="C1262" s="74">
        <f>IF(ISBLANK(DataBase_PBs!C6),#N/A,DataBase_PBs!C6)</f>
        <v>43881.625196759298</v>
      </c>
      <c r="D1262" s="107"/>
      <c r="E1262" s="39">
        <f>IF(ISBLANK(DataBase_PBs!BP6),#N/A,DataBase_PBs!BP6)</f>
        <v>1436.48</v>
      </c>
      <c r="F1262" s="39">
        <f t="shared" si="40"/>
        <v>43.259999999999991</v>
      </c>
      <c r="G1262" s="177">
        <f t="shared" si="39"/>
        <v>0.2935108943313719</v>
      </c>
      <c r="H1262" s="78">
        <f>IF(ISBLANK(DataBase_PBs!R6),#N/A,DataBase_PBs!R6)</f>
        <v>3.6</v>
      </c>
    </row>
    <row r="1263" spans="1:8" x14ac:dyDescent="0.35">
      <c r="A1263" s="262"/>
      <c r="B1263" s="257"/>
      <c r="C1263" s="74">
        <f>IF(ISBLANK(DataBase_PBs!C7),#N/A,DataBase_PBs!C7)</f>
        <v>43903.637962963003</v>
      </c>
      <c r="D1263" s="107"/>
      <c r="E1263" s="39">
        <f>IF(ISBLANK(DataBase_PBs!BP7),#N/A,DataBase_PBs!BP7)</f>
        <v>1627.78</v>
      </c>
      <c r="F1263" s="39">
        <f t="shared" si="40"/>
        <v>191.29999999999995</v>
      </c>
      <c r="G1263" s="177">
        <f t="shared" si="39"/>
        <v>0.3621004856714381</v>
      </c>
      <c r="H1263" s="78">
        <f>IF(ISBLANK(DataBase_PBs!R7),#N/A,DataBase_PBs!R7)</f>
        <v>3.2</v>
      </c>
    </row>
    <row r="1264" spans="1:8" x14ac:dyDescent="0.35">
      <c r="A1264" s="262"/>
      <c r="B1264" s="257"/>
      <c r="C1264" s="74">
        <f>IF(ISBLANK(DataBase_PBs!C8),#N/A,DataBase_PBs!C8)</f>
        <v>43929.826921296299</v>
      </c>
      <c r="D1264" s="107"/>
      <c r="E1264" s="39">
        <f>IF(ISBLANK(DataBase_PBs!BP8),#N/A,DataBase_PBs!BP8)</f>
        <v>1850.66</v>
      </c>
      <c r="F1264" s="39">
        <f t="shared" si="40"/>
        <v>222.88000000000011</v>
      </c>
      <c r="G1264" s="177">
        <f t="shared" ref="G1264:G1327" si="41">F1264/((C1264-C1263)*24)</f>
        <v>0.35460236900143793</v>
      </c>
      <c r="H1264" s="78">
        <f>IF(ISBLANK(DataBase_PBs!R8),#N/A,DataBase_PBs!R8)</f>
        <v>4.2</v>
      </c>
    </row>
    <row r="1265" spans="1:8" x14ac:dyDescent="0.35">
      <c r="A1265" s="262"/>
      <c r="B1265" s="257"/>
      <c r="C1265" s="74">
        <f>IF(ISBLANK(DataBase_PBs!C9),#N/A,DataBase_PBs!C9)</f>
        <v>43965.417511574102</v>
      </c>
      <c r="D1265" s="107"/>
      <c r="E1265" s="39">
        <f>IF(ISBLANK(DataBase_PBs!BP9),#N/A,DataBase_PBs!BP9)</f>
        <v>2139.58</v>
      </c>
      <c r="F1265" s="39">
        <f t="shared" si="40"/>
        <v>288.91999999999985</v>
      </c>
      <c r="G1265" s="177">
        <f t="shared" si="41"/>
        <v>0.33824483492315954</v>
      </c>
      <c r="H1265" s="78">
        <f>IF(ISBLANK(DataBase_PBs!R9),#N/A,DataBase_PBs!R9)</f>
        <v>4</v>
      </c>
    </row>
    <row r="1266" spans="1:8" x14ac:dyDescent="0.35">
      <c r="A1266" s="262"/>
      <c r="B1266" s="257"/>
      <c r="C1266" s="74">
        <f>IF(ISBLANK(DataBase_PBs!C10),#N/A,DataBase_PBs!C10)</f>
        <v>43972.432581018496</v>
      </c>
      <c r="D1266" s="107"/>
      <c r="E1266" s="39">
        <f>IF(ISBLANK(DataBase_PBs!BP10),#N/A,DataBase_PBs!BP10)</f>
        <v>2198.87</v>
      </c>
      <c r="F1266" s="39">
        <f t="shared" si="40"/>
        <v>59.289999999999964</v>
      </c>
      <c r="G1266" s="177">
        <f t="shared" si="41"/>
        <v>0.35215854757370224</v>
      </c>
      <c r="H1266" s="78">
        <f>IF(ISBLANK(DataBase_PBs!R10),#N/A,DataBase_PBs!R10)</f>
        <v>3.8</v>
      </c>
    </row>
    <row r="1267" spans="1:8" x14ac:dyDescent="0.35">
      <c r="A1267" s="262"/>
      <c r="B1267" s="257"/>
      <c r="C1267" s="74">
        <f>IF(ISBLANK(DataBase_PBs!C11),#N/A,DataBase_PBs!C11)</f>
        <v>44001.467812499999</v>
      </c>
      <c r="D1267" s="107"/>
      <c r="E1267" s="39">
        <f>IF(ISBLANK(DataBase_PBs!BP11),#N/A,DataBase_PBs!BP11)</f>
        <v>2322.54</v>
      </c>
      <c r="F1267" s="39">
        <f t="shared" si="40"/>
        <v>123.67000000000007</v>
      </c>
      <c r="G1267" s="177">
        <f t="shared" si="41"/>
        <v>0.17747117566289788</v>
      </c>
      <c r="H1267" s="78">
        <f>IF(ISBLANK(DataBase_PBs!R11),#N/A,DataBase_PBs!R11)</f>
        <v>3.8</v>
      </c>
    </row>
    <row r="1268" spans="1:8" x14ac:dyDescent="0.35">
      <c r="A1268" s="262"/>
      <c r="B1268" s="257"/>
      <c r="C1268" s="74">
        <f>IF(ISBLANK(DataBase_PBs!C12),#N/A,DataBase_PBs!C12)</f>
        <v>44008.489027777803</v>
      </c>
      <c r="D1268" s="107"/>
      <c r="E1268" s="39">
        <f>IF(ISBLANK(DataBase_PBs!BP12),#N/A,DataBase_PBs!BP12)</f>
        <v>2397.9299999999998</v>
      </c>
      <c r="F1268" s="39">
        <f t="shared" si="40"/>
        <v>75.389999999999873</v>
      </c>
      <c r="G1268" s="177">
        <f t="shared" si="41"/>
        <v>0.44739405867960658</v>
      </c>
      <c r="H1268" s="78">
        <f>IF(ISBLANK(DataBase_PBs!R12),#N/A,DataBase_PBs!R12)</f>
        <v>4.4000000000000004</v>
      </c>
    </row>
    <row r="1269" spans="1:8" x14ac:dyDescent="0.35">
      <c r="A1269" s="262"/>
      <c r="B1269" s="257"/>
      <c r="C1269" s="74">
        <f>IF(ISBLANK(DataBase_PBs!C13),#N/A,DataBase_PBs!C13)</f>
        <v>44022.402557870402</v>
      </c>
      <c r="D1269" s="107"/>
      <c r="E1269" s="39">
        <f>IF(ISBLANK(DataBase_PBs!BP13),#N/A,DataBase_PBs!BP13)</f>
        <v>2581.69</v>
      </c>
      <c r="F1269" s="39">
        <f t="shared" si="40"/>
        <v>183.76000000000022</v>
      </c>
      <c r="G1269" s="177">
        <f t="shared" si="41"/>
        <v>0.55030366957264254</v>
      </c>
      <c r="H1269" s="78">
        <f>IF(ISBLANK(DataBase_PBs!R13),#N/A,DataBase_PBs!R13)</f>
        <v>4.2</v>
      </c>
    </row>
    <row r="1270" spans="1:8" x14ac:dyDescent="0.35">
      <c r="A1270" s="262"/>
      <c r="B1270" s="257"/>
      <c r="C1270" s="74">
        <f>IF(ISBLANK(DataBase_PBs!C14),#N/A,DataBase_PBs!C14)</f>
        <v>44029.3745486111</v>
      </c>
      <c r="D1270" s="107"/>
      <c r="E1270" s="39">
        <f>IF(ISBLANK(DataBase_PBs!BP14),#N/A,DataBase_PBs!BP14)</f>
        <v>2668.22</v>
      </c>
      <c r="F1270" s="39">
        <f t="shared" si="40"/>
        <v>86.529999999999745</v>
      </c>
      <c r="G1270" s="177">
        <f t="shared" si="41"/>
        <v>0.51712872273633104</v>
      </c>
      <c r="H1270" s="78">
        <f>IF(ISBLANK(DataBase_PBs!R14),#N/A,DataBase_PBs!R14)</f>
        <v>4</v>
      </c>
    </row>
    <row r="1271" spans="1:8" x14ac:dyDescent="0.35">
      <c r="A1271" s="262"/>
      <c r="B1271" s="257"/>
      <c r="C1271" s="74">
        <f>IF(ISBLANK(DataBase_PBs!C15),#N/A,DataBase_PBs!C15)</f>
        <v>44040.462905092601</v>
      </c>
      <c r="D1271" s="107"/>
      <c r="E1271" s="39">
        <f>IF(ISBLANK(DataBase_PBs!BP15),#N/A,DataBase_PBs!BP15)</f>
        <v>2802.16</v>
      </c>
      <c r="F1271" s="39">
        <f t="shared" si="40"/>
        <v>133.94000000000005</v>
      </c>
      <c r="G1271" s="177">
        <f t="shared" si="41"/>
        <v>0.50330572818829034</v>
      </c>
      <c r="H1271" s="78">
        <f>IF(ISBLANK(DataBase_PBs!R15),#N/A,DataBase_PBs!R15)</f>
        <v>4.2</v>
      </c>
    </row>
    <row r="1272" spans="1:8" x14ac:dyDescent="0.35">
      <c r="A1272" s="262"/>
      <c r="B1272" s="257"/>
      <c r="C1272" s="74">
        <f>IF(ISBLANK(DataBase_PBs!C16),#N/A,DataBase_PBs!C16)</f>
        <v>44047.398090277798</v>
      </c>
      <c r="D1272" s="107"/>
      <c r="E1272" s="39">
        <f>IF(ISBLANK(DataBase_PBs!BP16),#N/A,DataBase_PBs!BP16)</f>
        <v>2862.4</v>
      </c>
      <c r="F1272" s="39">
        <f t="shared" si="40"/>
        <v>60.240000000000236</v>
      </c>
      <c r="G1272" s="177">
        <f t="shared" si="41"/>
        <v>0.36192256341727314</v>
      </c>
      <c r="H1272" s="78">
        <f>IF(ISBLANK(DataBase_PBs!R16),#N/A,DataBase_PBs!R16)</f>
        <v>4.2</v>
      </c>
    </row>
    <row r="1273" spans="1:8" x14ac:dyDescent="0.35">
      <c r="A1273" s="262"/>
      <c r="B1273" s="257"/>
      <c r="C1273" s="74">
        <f>IF(ISBLANK(DataBase_PBs!C17),#N/A,DataBase_PBs!C17)</f>
        <v>44050.4674421296</v>
      </c>
      <c r="D1273" s="107"/>
      <c r="E1273" s="39">
        <f>IF(ISBLANK(DataBase_PBs!BP17),#N/A,DataBase_PBs!BP17)</f>
        <v>2877.86</v>
      </c>
      <c r="F1273" s="39">
        <f t="shared" si="40"/>
        <v>15.460000000000036</v>
      </c>
      <c r="G1273" s="177">
        <f t="shared" si="41"/>
        <v>0.20987058433476757</v>
      </c>
      <c r="H1273" s="78">
        <f>IF(ISBLANK(DataBase_PBs!R17),#N/A,DataBase_PBs!R17)</f>
        <v>4.2</v>
      </c>
    </row>
    <row r="1274" spans="1:8" x14ac:dyDescent="0.35">
      <c r="A1274" s="262"/>
      <c r="B1274" s="257"/>
      <c r="C1274" s="74">
        <f>IF(ISBLANK(DataBase_PBs!C18),#N/A,DataBase_PBs!C18)</f>
        <v>44056.465069444399</v>
      </c>
      <c r="D1274" s="107"/>
      <c r="E1274" s="39">
        <f>IF(ISBLANK(DataBase_PBs!BP18),#N/A,DataBase_PBs!BP18)</f>
        <v>2902.5</v>
      </c>
      <c r="F1274" s="39">
        <f t="shared" si="40"/>
        <v>24.639999999999873</v>
      </c>
      <c r="G1274" s="177">
        <f t="shared" si="41"/>
        <v>0.1711788033466928</v>
      </c>
      <c r="H1274" s="78">
        <f>IF(ISBLANK(DataBase_PBs!R18),#N/A,DataBase_PBs!R18)</f>
        <v>3</v>
      </c>
    </row>
    <row r="1275" spans="1:8" x14ac:dyDescent="0.35">
      <c r="A1275" s="262"/>
      <c r="B1275" s="257"/>
      <c r="C1275" s="74">
        <f>IF(ISBLANK(DataBase_PBs!C19),#N/A,DataBase_PBs!C19)</f>
        <v>44063.603761574101</v>
      </c>
      <c r="D1275" s="107"/>
      <c r="E1275" s="39">
        <f>IF(ISBLANK(DataBase_PBs!BP19),#N/A,DataBase_PBs!BP19)</f>
        <v>2920.32</v>
      </c>
      <c r="F1275" s="39">
        <f t="shared" si="40"/>
        <v>17.820000000000164</v>
      </c>
      <c r="G1275" s="177">
        <f t="shared" si="41"/>
        <v>0.1040106488008801</v>
      </c>
      <c r="H1275" s="78">
        <f>IF(ISBLANK(DataBase_PBs!R19),#N/A,DataBase_PBs!R19)</f>
        <v>3.8</v>
      </c>
    </row>
    <row r="1276" spans="1:8" x14ac:dyDescent="0.35">
      <c r="A1276" s="262"/>
      <c r="B1276" s="257"/>
      <c r="C1276" s="74">
        <f>IF(ISBLANK(DataBase_PBs!C20),#N/A,DataBase_PBs!C20)</f>
        <v>44071.447164351797</v>
      </c>
      <c r="D1276" s="107"/>
      <c r="E1276" s="39">
        <f>IF(ISBLANK(DataBase_PBs!BP20),#N/A,DataBase_PBs!BP20)</f>
        <v>2956.42</v>
      </c>
      <c r="F1276" s="39">
        <f t="shared" si="40"/>
        <v>36.099999999999909</v>
      </c>
      <c r="G1276" s="177">
        <f t="shared" si="41"/>
        <v>0.19177475762737697</v>
      </c>
      <c r="H1276" s="78">
        <f>IF(ISBLANK(DataBase_PBs!R20),#N/A,DataBase_PBs!R20)</f>
        <v>4</v>
      </c>
    </row>
    <row r="1277" spans="1:8" x14ac:dyDescent="0.35">
      <c r="A1277" s="262"/>
      <c r="B1277" s="257"/>
      <c r="C1277" s="74">
        <f>IF(ISBLANK(DataBase_PBs!C21),#N/A,DataBase_PBs!C21)</f>
        <v>44078.492557870399</v>
      </c>
      <c r="D1277" s="107"/>
      <c r="E1277" s="39">
        <f>IF(ISBLANK(DataBase_PBs!BP21),#N/A,DataBase_PBs!BP21)</f>
        <v>3018</v>
      </c>
      <c r="F1277" s="39">
        <f t="shared" si="40"/>
        <v>61.579999999999927</v>
      </c>
      <c r="G1277" s="177">
        <f t="shared" si="41"/>
        <v>0.36418595023243633</v>
      </c>
      <c r="H1277" s="78">
        <f>IF(ISBLANK(DataBase_PBs!R21),#N/A,DataBase_PBs!R21)</f>
        <v>4</v>
      </c>
    </row>
    <row r="1278" spans="1:8" x14ac:dyDescent="0.35">
      <c r="A1278" s="262"/>
      <c r="B1278" s="257"/>
      <c r="C1278" s="74">
        <f>IF(ISBLANK(DataBase_PBs!C22),#N/A,DataBase_PBs!C22)</f>
        <v>44085.409629629597</v>
      </c>
      <c r="D1278" s="107"/>
      <c r="E1278" s="39">
        <f>IF(ISBLANK(DataBase_PBs!BP22),#N/A,DataBase_PBs!BP22)</f>
        <v>3054.87</v>
      </c>
      <c r="F1278" s="39">
        <f t="shared" si="40"/>
        <v>36.869999999999891</v>
      </c>
      <c r="G1278" s="177">
        <f t="shared" si="41"/>
        <v>0.2220954261399701</v>
      </c>
      <c r="H1278" s="78">
        <f>IF(ISBLANK(DataBase_PBs!R22),#N/A,DataBase_PBs!R22)</f>
        <v>4</v>
      </c>
    </row>
    <row r="1279" spans="1:8" x14ac:dyDescent="0.35">
      <c r="A1279" s="262"/>
      <c r="B1279" s="257"/>
      <c r="C1279" s="74">
        <f>IF(ISBLANK(DataBase_PBs!C23),#N/A,DataBase_PBs!C23)</f>
        <v>44092.462303240703</v>
      </c>
      <c r="D1279" s="107"/>
      <c r="E1279" s="39">
        <f>IF(ISBLANK(DataBase_PBs!BP23),#N/A,DataBase_PBs!BP23)</f>
        <v>3115.88</v>
      </c>
      <c r="F1279" s="39">
        <f t="shared" si="40"/>
        <v>61.010000000000218</v>
      </c>
      <c r="G1279" s="177">
        <f t="shared" si="41"/>
        <v>0.36044250358194196</v>
      </c>
      <c r="H1279" s="78">
        <f>IF(ISBLANK(DataBase_PBs!R23),#N/A,DataBase_PBs!R23)</f>
        <v>4</v>
      </c>
    </row>
    <row r="1280" spans="1:8" x14ac:dyDescent="0.35">
      <c r="A1280" s="262"/>
      <c r="B1280" s="257"/>
      <c r="C1280" s="74">
        <f>IF(ISBLANK(DataBase_PBs!C24),#N/A,DataBase_PBs!C24)</f>
        <v>44099.481643518498</v>
      </c>
      <c r="D1280" s="107"/>
      <c r="E1280" s="39">
        <f>IF(ISBLANK(DataBase_PBs!BP24),#N/A,DataBase_PBs!BP24)</f>
        <v>3156.8</v>
      </c>
      <c r="F1280" s="39">
        <f t="shared" si="40"/>
        <v>40.920000000000073</v>
      </c>
      <c r="G1280" s="177">
        <f t="shared" si="41"/>
        <v>0.24290032004768441</v>
      </c>
      <c r="H1280" s="78">
        <f>IF(ISBLANK(DataBase_PBs!R24),#N/A,DataBase_PBs!R24)</f>
        <v>4</v>
      </c>
    </row>
    <row r="1281" spans="1:8" x14ac:dyDescent="0.35">
      <c r="A1281" s="262"/>
      <c r="B1281" s="257"/>
      <c r="C1281" s="74">
        <f>IF(ISBLANK(DataBase_PBs!C25),#N/A,DataBase_PBs!C25)</f>
        <v>44106.459421296298</v>
      </c>
      <c r="D1281" s="107"/>
      <c r="E1281" s="39">
        <f>IF(ISBLANK(DataBase_PBs!BP25),#N/A,DataBase_PBs!BP25)</f>
        <v>3209.92</v>
      </c>
      <c r="F1281" s="39">
        <f t="shared" si="40"/>
        <v>53.119999999999891</v>
      </c>
      <c r="G1281" s="177">
        <f t="shared" si="41"/>
        <v>0.31719745222829177</v>
      </c>
      <c r="H1281" s="78">
        <f>IF(ISBLANK(DataBase_PBs!R25),#N/A,DataBase_PBs!R25)</f>
        <v>4</v>
      </c>
    </row>
    <row r="1282" spans="1:8" x14ac:dyDescent="0.35">
      <c r="A1282" s="262"/>
      <c r="B1282" s="257"/>
      <c r="C1282" s="74">
        <f>IF(ISBLANK(DataBase_PBs!C26),#N/A,DataBase_PBs!C26)</f>
        <v>44120.498344907399</v>
      </c>
      <c r="D1282" s="107"/>
      <c r="E1282" s="39">
        <f>IF(ISBLANK(DataBase_PBs!BP26),#N/A,DataBase_PBs!BP26)</f>
        <v>3345.25</v>
      </c>
      <c r="F1282" s="39">
        <f t="shared" si="40"/>
        <v>135.32999999999993</v>
      </c>
      <c r="G1282" s="177">
        <f t="shared" si="41"/>
        <v>0.40165116330866557</v>
      </c>
      <c r="H1282" s="78">
        <f>IF(ISBLANK(DataBase_PBs!R26),#N/A,DataBase_PBs!R26)</f>
        <v>4</v>
      </c>
    </row>
    <row r="1283" spans="1:8" x14ac:dyDescent="0.35">
      <c r="A1283" s="262"/>
      <c r="B1283" s="257"/>
      <c r="C1283" s="74">
        <f>IF(ISBLANK(DataBase_PBs!C27),#N/A,DataBase_PBs!C27)</f>
        <v>44127.491226851896</v>
      </c>
      <c r="D1283" s="107"/>
      <c r="E1283" s="39">
        <f>IF(ISBLANK(DataBase_PBs!BP27),#N/A,DataBase_PBs!BP27)</f>
        <v>3408.37</v>
      </c>
      <c r="F1283" s="39">
        <f t="shared" si="40"/>
        <v>63.119999999999891</v>
      </c>
      <c r="G1283" s="177">
        <f t="shared" si="41"/>
        <v>0.37609672533788663</v>
      </c>
      <c r="H1283" s="78">
        <f>IF(ISBLANK(DataBase_PBs!R27),#N/A,DataBase_PBs!R27)</f>
        <v>5</v>
      </c>
    </row>
    <row r="1284" spans="1:8" x14ac:dyDescent="0.35">
      <c r="A1284" s="262"/>
      <c r="B1284" s="257"/>
      <c r="C1284" s="74">
        <f>IF(ISBLANK(DataBase_PBs!C28),#N/A,DataBase_PBs!C28)</f>
        <v>44132.59375</v>
      </c>
      <c r="D1284" s="107"/>
      <c r="E1284" s="39">
        <f>IF(ISBLANK(DataBase_PBs!BP28),#N/A,DataBase_PBs!BP28)</f>
        <v>3456.89</v>
      </c>
      <c r="F1284" s="39">
        <f t="shared" si="40"/>
        <v>48.519999999999982</v>
      </c>
      <c r="G1284" s="177">
        <f t="shared" si="41"/>
        <v>0.39620921022535222</v>
      </c>
      <c r="H1284" s="78">
        <f>IF(ISBLANK(DataBase_PBs!R28),#N/A,DataBase_PBs!R28)</f>
        <v>5</v>
      </c>
    </row>
    <row r="1285" spans="1:8" x14ac:dyDescent="0.35">
      <c r="A1285" s="262"/>
      <c r="B1285" s="257"/>
      <c r="C1285" s="74">
        <f>IF(ISBLANK(DataBase_PBs!C29),#N/A,DataBase_PBs!C29)</f>
        <v>44141.599421296298</v>
      </c>
      <c r="D1285" s="107"/>
      <c r="E1285" s="39">
        <f>IF(ISBLANK(DataBase_PBs!BP29),#N/A,DataBase_PBs!BP29)</f>
        <v>3513.14</v>
      </c>
      <c r="F1285" s="39">
        <f t="shared" si="40"/>
        <v>56.25</v>
      </c>
      <c r="G1285" s="177">
        <f t="shared" si="41"/>
        <v>0.26025266999957081</v>
      </c>
      <c r="H1285" s="78">
        <f>IF(ISBLANK(DataBase_PBs!R29),#N/A,DataBase_PBs!R29)</f>
        <v>7</v>
      </c>
    </row>
    <row r="1286" spans="1:8" x14ac:dyDescent="0.35">
      <c r="A1286" s="262"/>
      <c r="B1286" s="257"/>
      <c r="C1286" s="74">
        <f>IF(ISBLANK(DataBase_PBs!C30),#N/A,DataBase_PBs!C30)</f>
        <v>44148.610347222202</v>
      </c>
      <c r="D1286" s="107"/>
      <c r="E1286" s="39">
        <f>IF(ISBLANK(DataBase_PBs!BP30),#N/A,DataBase_PBs!BP30)</f>
        <v>3531.95</v>
      </c>
      <c r="F1286" s="39">
        <f t="shared" si="40"/>
        <v>18.809999999999945</v>
      </c>
      <c r="G1286" s="177">
        <f t="shared" si="41"/>
        <v>0.11178979899133736</v>
      </c>
      <c r="H1286" s="78">
        <f>IF(ISBLANK(DataBase_PBs!R30),#N/A,DataBase_PBs!R30)</f>
        <v>4</v>
      </c>
    </row>
    <row r="1287" spans="1:8" x14ac:dyDescent="0.35">
      <c r="A1287" s="262"/>
      <c r="B1287" s="257"/>
      <c r="C1287" s="74">
        <f>IF(ISBLANK(DataBase_PBs!C31),#N/A,DataBase_PBs!C31)</f>
        <v>44159.620902777802</v>
      </c>
      <c r="D1287" s="107"/>
      <c r="E1287" s="39">
        <f>IF(ISBLANK(DataBase_PBs!BP31),#N/A,DataBase_PBs!BP31)</f>
        <v>3554.86</v>
      </c>
      <c r="F1287" s="39">
        <f t="shared" si="40"/>
        <v>22.910000000000309</v>
      </c>
      <c r="G1287" s="177">
        <f t="shared" si="41"/>
        <v>8.6697108834606393E-2</v>
      </c>
      <c r="H1287" s="78">
        <f>IF(ISBLANK(DataBase_PBs!R31),#N/A,DataBase_PBs!R31)</f>
        <v>2.8</v>
      </c>
    </row>
    <row r="1288" spans="1:8" x14ac:dyDescent="0.35">
      <c r="A1288" s="262"/>
      <c r="B1288" s="257"/>
      <c r="C1288" s="74">
        <f>IF(ISBLANK(DataBase_PBs!C32),#N/A,DataBase_PBs!C32)</f>
        <v>44162.596979166701</v>
      </c>
      <c r="D1288" s="107"/>
      <c r="E1288" s="39">
        <f>IF(ISBLANK(DataBase_PBs!BP32),#N/A,DataBase_PBs!BP32)</f>
        <v>3555.6</v>
      </c>
      <c r="F1288" s="39">
        <f t="shared" si="40"/>
        <v>0.73999999999978172</v>
      </c>
      <c r="G1288" s="177">
        <f t="shared" si="41"/>
        <v>1.0360397148519294E-2</v>
      </c>
      <c r="H1288" s="78">
        <f>IF(ISBLANK(DataBase_PBs!R32),#N/A,DataBase_PBs!R32)</f>
        <v>2.6</v>
      </c>
    </row>
    <row r="1289" spans="1:8" x14ac:dyDescent="0.35">
      <c r="A1289" s="262"/>
      <c r="B1289" s="257"/>
      <c r="C1289" s="74">
        <f>IF(ISBLANK(DataBase_PBs!C33),#N/A,DataBase_PBs!C33)</f>
        <v>44169.582453703697</v>
      </c>
      <c r="D1289" s="107"/>
      <c r="E1289" s="39">
        <f>IF(ISBLANK(DataBase_PBs!BP33),#N/A,DataBase_PBs!BP33)</f>
        <v>3566.23</v>
      </c>
      <c r="F1289" s="39">
        <f t="shared" si="40"/>
        <v>10.630000000000109</v>
      </c>
      <c r="G1289" s="177">
        <f t="shared" si="41"/>
        <v>6.340537988091452E-2</v>
      </c>
      <c r="H1289" s="78">
        <f>IF(ISBLANK(DataBase_PBs!R33),#N/A,DataBase_PBs!R33)</f>
        <v>3.8</v>
      </c>
    </row>
    <row r="1290" spans="1:8" x14ac:dyDescent="0.35">
      <c r="A1290" s="262"/>
      <c r="B1290" s="257"/>
      <c r="C1290" s="74">
        <f>IF(ISBLANK(DataBase_PBs!C34),#N/A,DataBase_PBs!C34)</f>
        <v>44195.580740740697</v>
      </c>
      <c r="D1290" s="107"/>
      <c r="E1290" s="39">
        <f>IF(ISBLANK(DataBase_PBs!BP34),#N/A,DataBase_PBs!BP34)</f>
        <v>3596.61</v>
      </c>
      <c r="F1290" s="39">
        <f t="shared" si="40"/>
        <v>30.380000000000109</v>
      </c>
      <c r="G1290" s="177">
        <f t="shared" si="41"/>
        <v>4.8689105229579976E-2</v>
      </c>
      <c r="H1290" s="78">
        <f>IF(ISBLANK(DataBase_PBs!R34),#N/A,DataBase_PBs!R34)</f>
        <v>3.2</v>
      </c>
    </row>
    <row r="1291" spans="1:8" x14ac:dyDescent="0.35">
      <c r="A1291" s="262"/>
      <c r="B1291" s="257"/>
      <c r="C1291" s="74" t="e">
        <f>IF(ISBLANK(DataBase_PBs!C35),#N/A,DataBase_PBs!C35)</f>
        <v>#N/A</v>
      </c>
      <c r="D1291" s="107"/>
      <c r="E1291" s="39" t="e">
        <f>IF(ISBLANK(DataBase_PBs!BP35),#N/A,DataBase_PBs!BP35)</f>
        <v>#N/A</v>
      </c>
      <c r="F1291" s="39" t="e">
        <f t="shared" si="40"/>
        <v>#N/A</v>
      </c>
      <c r="G1291" s="177" t="e">
        <f t="shared" si="41"/>
        <v>#N/A</v>
      </c>
      <c r="H1291" s="78" t="e">
        <f>IF(ISBLANK(DataBase_PBs!R35),#N/A,DataBase_PBs!R35)</f>
        <v>#N/A</v>
      </c>
    </row>
    <row r="1292" spans="1:8" x14ac:dyDescent="0.35">
      <c r="A1292" s="262"/>
      <c r="B1292" s="257"/>
      <c r="C1292" s="74" t="e">
        <f>IF(ISBLANK(DataBase_PBs!C36),#N/A,DataBase_PBs!C36)</f>
        <v>#N/A</v>
      </c>
      <c r="D1292" s="107"/>
      <c r="E1292" s="39" t="e">
        <f>IF(ISBLANK(DataBase_PBs!BP36),#N/A,DataBase_PBs!BP36)</f>
        <v>#N/A</v>
      </c>
      <c r="F1292" s="39" t="e">
        <f t="shared" si="40"/>
        <v>#N/A</v>
      </c>
      <c r="G1292" s="177" t="e">
        <f t="shared" si="41"/>
        <v>#N/A</v>
      </c>
      <c r="H1292" s="78" t="e">
        <f>IF(ISBLANK(DataBase_PBs!R36),#N/A,DataBase_PBs!R36)</f>
        <v>#N/A</v>
      </c>
    </row>
    <row r="1293" spans="1:8" x14ac:dyDescent="0.35">
      <c r="A1293" s="262"/>
      <c r="B1293" s="257"/>
      <c r="C1293" s="74" t="e">
        <f>IF(ISBLANK(DataBase_PBs!C37),#N/A,DataBase_PBs!C37)</f>
        <v>#N/A</v>
      </c>
      <c r="D1293" s="107"/>
      <c r="E1293" s="39" t="e">
        <f>IF(ISBLANK(DataBase_PBs!BP37),#N/A,DataBase_PBs!BP37)</f>
        <v>#N/A</v>
      </c>
      <c r="F1293" s="39" t="e">
        <f t="shared" si="40"/>
        <v>#N/A</v>
      </c>
      <c r="G1293" s="177" t="e">
        <f t="shared" si="41"/>
        <v>#N/A</v>
      </c>
      <c r="H1293" s="78" t="e">
        <f>IF(ISBLANK(DataBase_PBs!R37),#N/A,DataBase_PBs!R37)</f>
        <v>#N/A</v>
      </c>
    </row>
    <row r="1294" spans="1:8" x14ac:dyDescent="0.35">
      <c r="A1294" s="262"/>
      <c r="B1294" s="257"/>
      <c r="C1294" s="74" t="e">
        <f>IF(ISBLANK(DataBase_PBs!C38),#N/A,DataBase_PBs!C38)</f>
        <v>#N/A</v>
      </c>
      <c r="D1294" s="107"/>
      <c r="E1294" s="39" t="e">
        <f>IF(ISBLANK(DataBase_PBs!BP38),#N/A,DataBase_PBs!BP38)</f>
        <v>#N/A</v>
      </c>
      <c r="F1294" s="39" t="e">
        <f t="shared" si="40"/>
        <v>#N/A</v>
      </c>
      <c r="G1294" s="177" t="e">
        <f t="shared" si="41"/>
        <v>#N/A</v>
      </c>
      <c r="H1294" s="78" t="e">
        <f>IF(ISBLANK(DataBase_PBs!R38),#N/A,DataBase_PBs!R38)</f>
        <v>#N/A</v>
      </c>
    </row>
    <row r="1295" spans="1:8" x14ac:dyDescent="0.35">
      <c r="A1295" s="262"/>
      <c r="B1295" s="257"/>
      <c r="C1295" s="74" t="e">
        <f>IF(ISBLANK(DataBase_PBs!C39),#N/A,DataBase_PBs!C39)</f>
        <v>#N/A</v>
      </c>
      <c r="D1295" s="107"/>
      <c r="E1295" s="39" t="e">
        <f>IF(ISBLANK(DataBase_PBs!BP39),#N/A,DataBase_PBs!BP39)</f>
        <v>#N/A</v>
      </c>
      <c r="F1295" s="39" t="e">
        <f t="shared" si="40"/>
        <v>#N/A</v>
      </c>
      <c r="G1295" s="177" t="e">
        <f t="shared" si="41"/>
        <v>#N/A</v>
      </c>
      <c r="H1295" s="78" t="e">
        <f>IF(ISBLANK(DataBase_PBs!R39),#N/A,DataBase_PBs!R39)</f>
        <v>#N/A</v>
      </c>
    </row>
    <row r="1296" spans="1:8" x14ac:dyDescent="0.35">
      <c r="A1296" s="262"/>
      <c r="B1296" s="257"/>
      <c r="C1296" s="74" t="e">
        <f>IF(ISBLANK(DataBase_PBs!C40),#N/A,DataBase_PBs!C40)</f>
        <v>#N/A</v>
      </c>
      <c r="D1296" s="107"/>
      <c r="E1296" s="39" t="e">
        <f>IF(ISBLANK(DataBase_PBs!BP40),#N/A,DataBase_PBs!BP40)</f>
        <v>#N/A</v>
      </c>
      <c r="F1296" s="39" t="e">
        <f t="shared" si="40"/>
        <v>#N/A</v>
      </c>
      <c r="G1296" s="177" t="e">
        <f t="shared" si="41"/>
        <v>#N/A</v>
      </c>
      <c r="H1296" s="78" t="e">
        <f>IF(ISBLANK(DataBase_PBs!R40),#N/A,DataBase_PBs!R40)</f>
        <v>#N/A</v>
      </c>
    </row>
    <row r="1297" spans="1:8" x14ac:dyDescent="0.35">
      <c r="A1297" s="262"/>
      <c r="B1297" s="257"/>
      <c r="C1297" s="74" t="e">
        <f>IF(ISBLANK(DataBase_PBs!C41),#N/A,DataBase_PBs!C41)</f>
        <v>#N/A</v>
      </c>
      <c r="D1297" s="107"/>
      <c r="E1297" s="39" t="e">
        <f>IF(ISBLANK(DataBase_PBs!BP41),#N/A,DataBase_PBs!BP41)</f>
        <v>#N/A</v>
      </c>
      <c r="F1297" s="39" t="e">
        <f t="shared" si="40"/>
        <v>#N/A</v>
      </c>
      <c r="G1297" s="177" t="e">
        <f t="shared" si="41"/>
        <v>#N/A</v>
      </c>
      <c r="H1297" s="78" t="e">
        <f>IF(ISBLANK(DataBase_PBs!R41),#N/A,DataBase_PBs!R41)</f>
        <v>#N/A</v>
      </c>
    </row>
    <row r="1298" spans="1:8" x14ac:dyDescent="0.35">
      <c r="A1298" s="262"/>
      <c r="B1298" s="257"/>
      <c r="C1298" s="74" t="e">
        <f>IF(ISBLANK(DataBase_PBs!C42),#N/A,DataBase_PBs!C42)</f>
        <v>#N/A</v>
      </c>
      <c r="D1298" s="107"/>
      <c r="E1298" s="39" t="e">
        <f>IF(ISBLANK(DataBase_PBs!BP42),#N/A,DataBase_PBs!BP42)</f>
        <v>#N/A</v>
      </c>
      <c r="F1298" s="39" t="e">
        <f t="shared" si="40"/>
        <v>#N/A</v>
      </c>
      <c r="G1298" s="177" t="e">
        <f t="shared" si="41"/>
        <v>#N/A</v>
      </c>
      <c r="H1298" s="78" t="e">
        <f>IF(ISBLANK(DataBase_PBs!R42),#N/A,DataBase_PBs!R42)</f>
        <v>#N/A</v>
      </c>
    </row>
    <row r="1299" spans="1:8" x14ac:dyDescent="0.35">
      <c r="A1299" s="262"/>
      <c r="B1299" s="257"/>
      <c r="C1299" s="74" t="e">
        <f>IF(ISBLANK(DataBase_PBs!C43),#N/A,DataBase_PBs!C43)</f>
        <v>#N/A</v>
      </c>
      <c r="D1299" s="107"/>
      <c r="E1299" s="39" t="e">
        <f>IF(ISBLANK(DataBase_PBs!BP43),#N/A,DataBase_PBs!BP43)</f>
        <v>#N/A</v>
      </c>
      <c r="F1299" s="39" t="e">
        <f t="shared" si="40"/>
        <v>#N/A</v>
      </c>
      <c r="G1299" s="177" t="e">
        <f t="shared" si="41"/>
        <v>#N/A</v>
      </c>
      <c r="H1299" s="78" t="e">
        <f>IF(ISBLANK(DataBase_PBs!R43),#N/A,DataBase_PBs!R43)</f>
        <v>#N/A</v>
      </c>
    </row>
    <row r="1300" spans="1:8" x14ac:dyDescent="0.35">
      <c r="A1300" s="262"/>
      <c r="B1300" s="257"/>
      <c r="C1300" s="74" t="e">
        <f>IF(ISBLANK(DataBase_PBs!C44),#N/A,DataBase_PBs!C44)</f>
        <v>#N/A</v>
      </c>
      <c r="D1300" s="107"/>
      <c r="E1300" s="39" t="e">
        <f>IF(ISBLANK(DataBase_PBs!BP44),#N/A,DataBase_PBs!BP44)</f>
        <v>#N/A</v>
      </c>
      <c r="F1300" s="39" t="e">
        <f t="shared" si="40"/>
        <v>#N/A</v>
      </c>
      <c r="G1300" s="177" t="e">
        <f t="shared" si="41"/>
        <v>#N/A</v>
      </c>
      <c r="H1300" s="78" t="e">
        <f>IF(ISBLANK(DataBase_PBs!R44),#N/A,DataBase_PBs!R44)</f>
        <v>#N/A</v>
      </c>
    </row>
    <row r="1301" spans="1:8" x14ac:dyDescent="0.35">
      <c r="A1301" s="262"/>
      <c r="B1301" s="257"/>
      <c r="C1301" s="74" t="e">
        <f>IF(ISBLANK(DataBase_PBs!C45),#N/A,DataBase_PBs!C45)</f>
        <v>#N/A</v>
      </c>
      <c r="D1301" s="107"/>
      <c r="E1301" s="39" t="e">
        <f>IF(ISBLANK(DataBase_PBs!BP45),#N/A,DataBase_PBs!BP45)</f>
        <v>#N/A</v>
      </c>
      <c r="F1301" s="39" t="e">
        <f t="shared" si="40"/>
        <v>#N/A</v>
      </c>
      <c r="G1301" s="177" t="e">
        <f t="shared" si="41"/>
        <v>#N/A</v>
      </c>
      <c r="H1301" s="78" t="e">
        <f>IF(ISBLANK(DataBase_PBs!R45),#N/A,DataBase_PBs!R45)</f>
        <v>#N/A</v>
      </c>
    </row>
    <row r="1302" spans="1:8" x14ac:dyDescent="0.35">
      <c r="A1302" s="262"/>
      <c r="B1302" s="257"/>
      <c r="C1302" s="74" t="e">
        <f>IF(ISBLANK(DataBase_PBs!C46),#N/A,DataBase_PBs!C46)</f>
        <v>#N/A</v>
      </c>
      <c r="D1302" s="107"/>
      <c r="E1302" s="39" t="e">
        <f>IF(ISBLANK(DataBase_PBs!BP46),#N/A,DataBase_PBs!BP46)</f>
        <v>#N/A</v>
      </c>
      <c r="F1302" s="39" t="e">
        <f t="shared" si="40"/>
        <v>#N/A</v>
      </c>
      <c r="G1302" s="177" t="e">
        <f t="shared" si="41"/>
        <v>#N/A</v>
      </c>
      <c r="H1302" s="78" t="e">
        <f>IF(ISBLANK(DataBase_PBs!R46),#N/A,DataBase_PBs!R46)</f>
        <v>#N/A</v>
      </c>
    </row>
    <row r="1303" spans="1:8" x14ac:dyDescent="0.35">
      <c r="A1303" s="262"/>
      <c r="B1303" s="257"/>
      <c r="C1303" s="74" t="e">
        <f>IF(ISBLANK(DataBase_PBs!C47),#N/A,DataBase_PBs!C47)</f>
        <v>#N/A</v>
      </c>
      <c r="D1303" s="107"/>
      <c r="E1303" s="39" t="e">
        <f>IF(ISBLANK(DataBase_PBs!BP47),#N/A,DataBase_PBs!BP47)</f>
        <v>#N/A</v>
      </c>
      <c r="F1303" s="39" t="e">
        <f t="shared" si="40"/>
        <v>#N/A</v>
      </c>
      <c r="G1303" s="177" t="e">
        <f t="shared" si="41"/>
        <v>#N/A</v>
      </c>
      <c r="H1303" s="78" t="e">
        <f>IF(ISBLANK(DataBase_PBs!R47),#N/A,DataBase_PBs!R47)</f>
        <v>#N/A</v>
      </c>
    </row>
    <row r="1304" spans="1:8" x14ac:dyDescent="0.35">
      <c r="A1304" s="262"/>
      <c r="B1304" s="257"/>
      <c r="C1304" s="74" t="e">
        <f>IF(ISBLANK(DataBase_PBs!C48),#N/A,DataBase_PBs!C48)</f>
        <v>#N/A</v>
      </c>
      <c r="D1304" s="107"/>
      <c r="E1304" s="39" t="e">
        <f>IF(ISBLANK(DataBase_PBs!BP48),#N/A,DataBase_PBs!BP48)</f>
        <v>#N/A</v>
      </c>
      <c r="F1304" s="39" t="e">
        <f t="shared" si="40"/>
        <v>#N/A</v>
      </c>
      <c r="G1304" s="177" t="e">
        <f t="shared" si="41"/>
        <v>#N/A</v>
      </c>
      <c r="H1304" s="78" t="e">
        <f>IF(ISBLANK(DataBase_PBs!R48),#N/A,DataBase_PBs!R48)</f>
        <v>#N/A</v>
      </c>
    </row>
    <row r="1305" spans="1:8" x14ac:dyDescent="0.35">
      <c r="A1305" s="262"/>
      <c r="B1305" s="257"/>
      <c r="C1305" s="74" t="e">
        <f>IF(ISBLANK(DataBase_PBs!C49),#N/A,DataBase_PBs!C49)</f>
        <v>#N/A</v>
      </c>
      <c r="D1305" s="107"/>
      <c r="E1305" s="39" t="e">
        <f>IF(ISBLANK(DataBase_PBs!BP49),#N/A,DataBase_PBs!BP49)</f>
        <v>#N/A</v>
      </c>
      <c r="F1305" s="39" t="e">
        <f t="shared" si="40"/>
        <v>#N/A</v>
      </c>
      <c r="G1305" s="177" t="e">
        <f t="shared" si="41"/>
        <v>#N/A</v>
      </c>
      <c r="H1305" s="78" t="e">
        <f>IF(ISBLANK(DataBase_PBs!R49),#N/A,DataBase_PBs!R49)</f>
        <v>#N/A</v>
      </c>
    </row>
    <row r="1306" spans="1:8" x14ac:dyDescent="0.35">
      <c r="A1306" s="262"/>
      <c r="B1306" s="257"/>
      <c r="C1306" s="74" t="e">
        <f>IF(ISBLANK(DataBase_PBs!C50),#N/A,DataBase_PBs!C50)</f>
        <v>#N/A</v>
      </c>
      <c r="D1306" s="107"/>
      <c r="E1306" s="39" t="e">
        <f>IF(ISBLANK(DataBase_PBs!BP50),#N/A,DataBase_PBs!BP50)</f>
        <v>#N/A</v>
      </c>
      <c r="F1306" s="39" t="e">
        <f t="shared" si="40"/>
        <v>#N/A</v>
      </c>
      <c r="G1306" s="177" t="e">
        <f t="shared" si="41"/>
        <v>#N/A</v>
      </c>
      <c r="H1306" s="78" t="e">
        <f>IF(ISBLANK(DataBase_PBs!R50),#N/A,DataBase_PBs!R50)</f>
        <v>#N/A</v>
      </c>
    </row>
    <row r="1307" spans="1:8" x14ac:dyDescent="0.35">
      <c r="A1307" s="262"/>
      <c r="B1307" s="257"/>
      <c r="C1307" s="74" t="e">
        <f>IF(ISBLANK(DataBase_PBs!C51),#N/A,DataBase_PBs!C51)</f>
        <v>#N/A</v>
      </c>
      <c r="D1307" s="107"/>
      <c r="E1307" s="39" t="e">
        <f>IF(ISBLANK(DataBase_PBs!BP51),#N/A,DataBase_PBs!BP51)</f>
        <v>#N/A</v>
      </c>
      <c r="F1307" s="39" t="e">
        <f t="shared" si="40"/>
        <v>#N/A</v>
      </c>
      <c r="G1307" s="177" t="e">
        <f t="shared" si="41"/>
        <v>#N/A</v>
      </c>
      <c r="H1307" s="78" t="e">
        <f>IF(ISBLANK(DataBase_PBs!R51),#N/A,DataBase_PBs!R51)</f>
        <v>#N/A</v>
      </c>
    </row>
    <row r="1308" spans="1:8" x14ac:dyDescent="0.35">
      <c r="A1308" s="262"/>
      <c r="B1308" s="257"/>
      <c r="C1308" s="74" t="e">
        <f>IF(ISBLANK(DataBase_PBs!C52),#N/A,DataBase_PBs!C52)</f>
        <v>#N/A</v>
      </c>
      <c r="D1308" s="107"/>
      <c r="E1308" s="39" t="e">
        <f>IF(ISBLANK(DataBase_PBs!BP52),#N/A,DataBase_PBs!BP52)</f>
        <v>#N/A</v>
      </c>
      <c r="F1308" s="39" t="e">
        <f t="shared" si="40"/>
        <v>#N/A</v>
      </c>
      <c r="G1308" s="177" t="e">
        <f t="shared" si="41"/>
        <v>#N/A</v>
      </c>
      <c r="H1308" s="78" t="e">
        <f>IF(ISBLANK(DataBase_PBs!R52),#N/A,DataBase_PBs!R52)</f>
        <v>#N/A</v>
      </c>
    </row>
    <row r="1309" spans="1:8" x14ac:dyDescent="0.35">
      <c r="A1309" s="262"/>
      <c r="B1309" s="257"/>
      <c r="C1309" s="74" t="e">
        <f>IF(ISBLANK(DataBase_PBs!C53),#N/A,DataBase_PBs!C53)</f>
        <v>#N/A</v>
      </c>
      <c r="D1309" s="107"/>
      <c r="E1309" s="39" t="e">
        <f>IF(ISBLANK(DataBase_PBs!BP53),#N/A,DataBase_PBs!BP53)</f>
        <v>#N/A</v>
      </c>
      <c r="F1309" s="39" t="e">
        <f t="shared" si="40"/>
        <v>#N/A</v>
      </c>
      <c r="G1309" s="177" t="e">
        <f t="shared" si="41"/>
        <v>#N/A</v>
      </c>
      <c r="H1309" s="78" t="e">
        <f>IF(ISBLANK(DataBase_PBs!R53),#N/A,DataBase_PBs!R53)</f>
        <v>#N/A</v>
      </c>
    </row>
    <row r="1310" spans="1:8" x14ac:dyDescent="0.35">
      <c r="A1310" s="262"/>
      <c r="B1310" s="257"/>
      <c r="C1310" s="74" t="e">
        <f>IF(ISBLANK(DataBase_PBs!C54),#N/A,DataBase_PBs!C54)</f>
        <v>#N/A</v>
      </c>
      <c r="D1310" s="107"/>
      <c r="E1310" s="39" t="e">
        <f>IF(ISBLANK(DataBase_PBs!BP54),#N/A,DataBase_PBs!BP54)</f>
        <v>#N/A</v>
      </c>
      <c r="F1310" s="39" t="e">
        <f t="shared" si="40"/>
        <v>#N/A</v>
      </c>
      <c r="G1310" s="177" t="e">
        <f t="shared" si="41"/>
        <v>#N/A</v>
      </c>
      <c r="H1310" s="78" t="e">
        <f>IF(ISBLANK(DataBase_PBs!R54),#N/A,DataBase_PBs!R54)</f>
        <v>#N/A</v>
      </c>
    </row>
    <row r="1311" spans="1:8" x14ac:dyDescent="0.35">
      <c r="A1311" s="262"/>
      <c r="B1311" s="257"/>
      <c r="C1311" s="74" t="e">
        <f>IF(ISBLANK(DataBase_PBs!C55),#N/A,DataBase_PBs!C55)</f>
        <v>#N/A</v>
      </c>
      <c r="D1311" s="107"/>
      <c r="E1311" s="39" t="e">
        <f>IF(ISBLANK(DataBase_PBs!BP55),#N/A,DataBase_PBs!BP55)</f>
        <v>#N/A</v>
      </c>
      <c r="F1311" s="39" t="e">
        <f t="shared" si="40"/>
        <v>#N/A</v>
      </c>
      <c r="G1311" s="177" t="e">
        <f t="shared" si="41"/>
        <v>#N/A</v>
      </c>
      <c r="H1311" s="78" t="e">
        <f>IF(ISBLANK(DataBase_PBs!R55),#N/A,DataBase_PBs!R55)</f>
        <v>#N/A</v>
      </c>
    </row>
    <row r="1312" spans="1:8" x14ac:dyDescent="0.35">
      <c r="A1312" s="262"/>
      <c r="B1312" s="257"/>
      <c r="C1312" s="74" t="e">
        <f>IF(ISBLANK(DataBase_PBs!C56),#N/A,DataBase_PBs!C56)</f>
        <v>#N/A</v>
      </c>
      <c r="D1312" s="107"/>
      <c r="E1312" s="39" t="e">
        <f>IF(ISBLANK(DataBase_PBs!BP56),#N/A,DataBase_PBs!BP56)</f>
        <v>#N/A</v>
      </c>
      <c r="F1312" s="39" t="e">
        <f t="shared" si="40"/>
        <v>#N/A</v>
      </c>
      <c r="G1312" s="177" t="e">
        <f t="shared" si="41"/>
        <v>#N/A</v>
      </c>
      <c r="H1312" s="78" t="e">
        <f>IF(ISBLANK(DataBase_PBs!R56),#N/A,DataBase_PBs!R56)</f>
        <v>#N/A</v>
      </c>
    </row>
    <row r="1313" spans="1:8" x14ac:dyDescent="0.35">
      <c r="A1313" s="262"/>
      <c r="B1313" s="257"/>
      <c r="C1313" s="74" t="e">
        <f>IF(ISBLANK(DataBase_PBs!C57),#N/A,DataBase_PBs!C57)</f>
        <v>#N/A</v>
      </c>
      <c r="D1313" s="107"/>
      <c r="E1313" s="39" t="e">
        <f>IF(ISBLANK(DataBase_PBs!BP57),#N/A,DataBase_PBs!BP57)</f>
        <v>#N/A</v>
      </c>
      <c r="F1313" s="39" t="e">
        <f t="shared" si="40"/>
        <v>#N/A</v>
      </c>
      <c r="G1313" s="177" t="e">
        <f t="shared" si="41"/>
        <v>#N/A</v>
      </c>
      <c r="H1313" s="78" t="e">
        <f>IF(ISBLANK(DataBase_PBs!R57),#N/A,DataBase_PBs!R57)</f>
        <v>#N/A</v>
      </c>
    </row>
    <row r="1314" spans="1:8" x14ac:dyDescent="0.35">
      <c r="A1314" s="262"/>
      <c r="B1314" s="257"/>
      <c r="C1314" s="74" t="e">
        <f>IF(ISBLANK(DataBase_PBs!C58),#N/A,DataBase_PBs!C58)</f>
        <v>#N/A</v>
      </c>
      <c r="D1314" s="107"/>
      <c r="E1314" s="39" t="e">
        <f>IF(ISBLANK(DataBase_PBs!BP58),#N/A,DataBase_PBs!BP58)</f>
        <v>#N/A</v>
      </c>
      <c r="F1314" s="39" t="e">
        <f t="shared" si="40"/>
        <v>#N/A</v>
      </c>
      <c r="G1314" s="177" t="e">
        <f t="shared" si="41"/>
        <v>#N/A</v>
      </c>
      <c r="H1314" s="78" t="e">
        <f>IF(ISBLANK(DataBase_PBs!R58),#N/A,DataBase_PBs!R58)</f>
        <v>#N/A</v>
      </c>
    </row>
    <row r="1315" spans="1:8" x14ac:dyDescent="0.35">
      <c r="A1315" s="262"/>
      <c r="B1315" s="257"/>
      <c r="C1315" s="74" t="e">
        <f>IF(ISBLANK(DataBase_PBs!C59),#N/A,DataBase_PBs!C59)</f>
        <v>#N/A</v>
      </c>
      <c r="D1315" s="107"/>
      <c r="E1315" s="39" t="e">
        <f>IF(ISBLANK(DataBase_PBs!BP59),#N/A,DataBase_PBs!BP59)</f>
        <v>#N/A</v>
      </c>
      <c r="F1315" s="39" t="e">
        <f t="shared" si="40"/>
        <v>#N/A</v>
      </c>
      <c r="G1315" s="177" t="e">
        <f t="shared" si="41"/>
        <v>#N/A</v>
      </c>
      <c r="H1315" s="78" t="e">
        <f>IF(ISBLANK(DataBase_PBs!R59),#N/A,DataBase_PBs!R59)</f>
        <v>#N/A</v>
      </c>
    </row>
    <row r="1316" spans="1:8" x14ac:dyDescent="0.35">
      <c r="A1316" s="262"/>
      <c r="B1316" s="257"/>
      <c r="C1316" s="74" t="e">
        <f>IF(ISBLANK(DataBase_PBs!C60),#N/A,DataBase_PBs!C60)</f>
        <v>#N/A</v>
      </c>
      <c r="D1316" s="107"/>
      <c r="E1316" s="39" t="e">
        <f>IF(ISBLANK(DataBase_PBs!BP60),#N/A,DataBase_PBs!BP60)</f>
        <v>#N/A</v>
      </c>
      <c r="F1316" s="39" t="e">
        <f t="shared" si="40"/>
        <v>#N/A</v>
      </c>
      <c r="G1316" s="177" t="e">
        <f t="shared" si="41"/>
        <v>#N/A</v>
      </c>
      <c r="H1316" s="78" t="e">
        <f>IF(ISBLANK(DataBase_PBs!R60),#N/A,DataBase_PBs!R60)</f>
        <v>#N/A</v>
      </c>
    </row>
    <row r="1317" spans="1:8" x14ac:dyDescent="0.35">
      <c r="A1317" s="262"/>
      <c r="B1317" s="257"/>
      <c r="C1317" s="74" t="e">
        <f>IF(ISBLANK(DataBase_PBs!C61),#N/A,DataBase_PBs!C61)</f>
        <v>#N/A</v>
      </c>
      <c r="D1317" s="107"/>
      <c r="E1317" s="39" t="e">
        <f>IF(ISBLANK(DataBase_PBs!BP61),#N/A,DataBase_PBs!BP61)</f>
        <v>#N/A</v>
      </c>
      <c r="F1317" s="39" t="e">
        <f t="shared" si="40"/>
        <v>#N/A</v>
      </c>
      <c r="G1317" s="177" t="e">
        <f t="shared" si="41"/>
        <v>#N/A</v>
      </c>
      <c r="H1317" s="78" t="e">
        <f>IF(ISBLANK(DataBase_PBs!R61),#N/A,DataBase_PBs!R61)</f>
        <v>#N/A</v>
      </c>
    </row>
    <row r="1318" spans="1:8" x14ac:dyDescent="0.35">
      <c r="A1318" s="262"/>
      <c r="B1318" s="257"/>
      <c r="C1318" s="74" t="e">
        <f>IF(ISBLANK(DataBase_PBs!C62),#N/A,DataBase_PBs!C62)</f>
        <v>#N/A</v>
      </c>
      <c r="D1318" s="107"/>
      <c r="E1318" s="39" t="e">
        <f>IF(ISBLANK(DataBase_PBs!BP62),#N/A,DataBase_PBs!BP62)</f>
        <v>#N/A</v>
      </c>
      <c r="F1318" s="39" t="e">
        <f t="shared" si="40"/>
        <v>#N/A</v>
      </c>
      <c r="G1318" s="177" t="e">
        <f t="shared" si="41"/>
        <v>#N/A</v>
      </c>
      <c r="H1318" s="78" t="e">
        <f>IF(ISBLANK(DataBase_PBs!R62),#N/A,DataBase_PBs!R62)</f>
        <v>#N/A</v>
      </c>
    </row>
    <row r="1319" spans="1:8" x14ac:dyDescent="0.35">
      <c r="A1319" s="262"/>
      <c r="B1319" s="257"/>
      <c r="C1319" s="74" t="e">
        <f>IF(ISBLANK(DataBase_PBs!C63),#N/A,DataBase_PBs!C63)</f>
        <v>#N/A</v>
      </c>
      <c r="D1319" s="107"/>
      <c r="E1319" s="39" t="e">
        <f>IF(ISBLANK(DataBase_PBs!BP63),#N/A,DataBase_PBs!BP63)</f>
        <v>#N/A</v>
      </c>
      <c r="F1319" s="39" t="e">
        <f t="shared" si="40"/>
        <v>#N/A</v>
      </c>
      <c r="G1319" s="177" t="e">
        <f t="shared" si="41"/>
        <v>#N/A</v>
      </c>
      <c r="H1319" s="78" t="e">
        <f>IF(ISBLANK(DataBase_PBs!R63),#N/A,DataBase_PBs!R63)</f>
        <v>#N/A</v>
      </c>
    </row>
    <row r="1320" spans="1:8" x14ac:dyDescent="0.35">
      <c r="A1320" s="262"/>
      <c r="B1320" s="257"/>
      <c r="C1320" s="74" t="e">
        <f>IF(ISBLANK(DataBase_PBs!C64),#N/A,DataBase_PBs!C64)</f>
        <v>#N/A</v>
      </c>
      <c r="D1320" s="107"/>
      <c r="E1320" s="39" t="e">
        <f>IF(ISBLANK(DataBase_PBs!BP64),#N/A,DataBase_PBs!BP64)</f>
        <v>#N/A</v>
      </c>
      <c r="F1320" s="39" t="e">
        <f t="shared" si="40"/>
        <v>#N/A</v>
      </c>
      <c r="G1320" s="177" t="e">
        <f t="shared" si="41"/>
        <v>#N/A</v>
      </c>
      <c r="H1320" s="78" t="e">
        <f>IF(ISBLANK(DataBase_PBs!R64),#N/A,DataBase_PBs!R64)</f>
        <v>#N/A</v>
      </c>
    </row>
    <row r="1321" spans="1:8" x14ac:dyDescent="0.35">
      <c r="A1321" s="262"/>
      <c r="B1321" s="257"/>
      <c r="C1321" s="74" t="e">
        <f>IF(ISBLANK(DataBase_PBs!C65),#N/A,DataBase_PBs!C65)</f>
        <v>#N/A</v>
      </c>
      <c r="D1321" s="107"/>
      <c r="E1321" s="39" t="e">
        <f>IF(ISBLANK(DataBase_PBs!BP65),#N/A,DataBase_PBs!BP65)</f>
        <v>#N/A</v>
      </c>
      <c r="F1321" s="39" t="e">
        <f t="shared" si="40"/>
        <v>#N/A</v>
      </c>
      <c r="G1321" s="177" t="e">
        <f t="shared" si="41"/>
        <v>#N/A</v>
      </c>
      <c r="H1321" s="78" t="e">
        <f>IF(ISBLANK(DataBase_PBs!R65),#N/A,DataBase_PBs!R65)</f>
        <v>#N/A</v>
      </c>
    </row>
    <row r="1322" spans="1:8" ht="15" thickBot="1" x14ac:dyDescent="0.4">
      <c r="A1322" s="263"/>
      <c r="B1322" s="258"/>
      <c r="C1322" s="79" t="e">
        <f>IF(ISBLANK(DataBase_PBs!C66),#N/A,DataBase_PBs!C66)</f>
        <v>#N/A</v>
      </c>
      <c r="D1322" s="108"/>
      <c r="E1322" s="80" t="e">
        <f>IF(ISBLANK(DataBase_PBs!BP66),#N/A,DataBase_PBs!BP66)</f>
        <v>#N/A</v>
      </c>
      <c r="F1322" s="80" t="e">
        <f t="shared" si="40"/>
        <v>#N/A</v>
      </c>
      <c r="G1322" s="185" t="e">
        <f t="shared" si="41"/>
        <v>#N/A</v>
      </c>
      <c r="H1322" s="111" t="e">
        <f>IF(ISBLANK(DataBase_PBs!R66),#N/A,DataBase_PBs!R66)</f>
        <v>#N/A</v>
      </c>
    </row>
    <row r="1323" spans="1:8" x14ac:dyDescent="0.35">
      <c r="A1323" s="256" t="s">
        <v>366</v>
      </c>
      <c r="B1323" s="264" t="s">
        <v>182</v>
      </c>
      <c r="C1323" s="179">
        <v>43602.40625</v>
      </c>
      <c r="D1323" s="180"/>
      <c r="E1323" s="181">
        <v>0.68</v>
      </c>
      <c r="F1323" s="181">
        <v>0.68</v>
      </c>
      <c r="G1323" s="182">
        <v>0</v>
      </c>
      <c r="H1323" s="183">
        <v>2.7</v>
      </c>
    </row>
    <row r="1324" spans="1:8" x14ac:dyDescent="0.35">
      <c r="A1324" s="257"/>
      <c r="B1324" s="265"/>
      <c r="C1324" s="74">
        <v>43609.357638888891</v>
      </c>
      <c r="D1324" s="107"/>
      <c r="E1324" s="39">
        <v>0.68</v>
      </c>
      <c r="F1324" s="39">
        <v>0</v>
      </c>
      <c r="G1324" s="177">
        <f t="shared" si="41"/>
        <v>0</v>
      </c>
      <c r="H1324" s="78">
        <v>2.7</v>
      </c>
    </row>
    <row r="1325" spans="1:8" x14ac:dyDescent="0.35">
      <c r="A1325" s="257"/>
      <c r="B1325" s="265"/>
      <c r="C1325" s="74">
        <v>43616.555555555555</v>
      </c>
      <c r="D1325" s="107"/>
      <c r="E1325" s="39">
        <v>16</v>
      </c>
      <c r="F1325" s="39">
        <v>15.32</v>
      </c>
      <c r="G1325" s="177">
        <f t="shared" si="41"/>
        <v>8.8683068017396019E-2</v>
      </c>
      <c r="H1325" s="78">
        <v>0</v>
      </c>
    </row>
    <row r="1326" spans="1:8" x14ac:dyDescent="0.35">
      <c r="A1326" s="257"/>
      <c r="B1326" s="265"/>
      <c r="C1326" s="74">
        <v>43623.555555555555</v>
      </c>
      <c r="D1326" s="107"/>
      <c r="E1326" s="39">
        <v>26</v>
      </c>
      <c r="F1326" s="39">
        <v>10</v>
      </c>
      <c r="G1326" s="177">
        <f t="shared" si="41"/>
        <v>5.9523809523809521E-2</v>
      </c>
      <c r="H1326" s="78">
        <v>0</v>
      </c>
    </row>
    <row r="1327" spans="1:8" x14ac:dyDescent="0.35">
      <c r="A1327" s="257"/>
      <c r="B1327" s="265"/>
      <c r="C1327" s="74">
        <v>43630.555555555555</v>
      </c>
      <c r="D1327" s="107"/>
      <c r="E1327" s="39">
        <v>31</v>
      </c>
      <c r="F1327" s="39">
        <v>5</v>
      </c>
      <c r="G1327" s="177">
        <f t="shared" si="41"/>
        <v>2.976190476190476E-2</v>
      </c>
      <c r="H1327" s="78">
        <v>0</v>
      </c>
    </row>
    <row r="1328" spans="1:8" x14ac:dyDescent="0.35">
      <c r="A1328" s="257"/>
      <c r="B1328" s="265"/>
      <c r="C1328" s="74">
        <v>43637.638888888891</v>
      </c>
      <c r="D1328" s="107"/>
      <c r="E1328" s="39">
        <v>38</v>
      </c>
      <c r="F1328" s="39">
        <v>7</v>
      </c>
      <c r="G1328" s="177">
        <f t="shared" ref="G1328:G1391" si="42">F1328/((C1328-C1327)*24)</f>
        <v>4.1176470588221194E-2</v>
      </c>
      <c r="H1328" s="78">
        <v>0</v>
      </c>
    </row>
    <row r="1329" spans="1:8" x14ac:dyDescent="0.35">
      <c r="A1329" s="257"/>
      <c r="B1329" s="265"/>
      <c r="C1329" s="74">
        <v>43644.638888888891</v>
      </c>
      <c r="D1329" s="107"/>
      <c r="E1329" s="39">
        <v>45</v>
      </c>
      <c r="F1329" s="39">
        <v>7</v>
      </c>
      <c r="G1329" s="177">
        <f t="shared" si="42"/>
        <v>4.1666666666666664E-2</v>
      </c>
      <c r="H1329" s="78">
        <v>0</v>
      </c>
    </row>
    <row r="1330" spans="1:8" x14ac:dyDescent="0.35">
      <c r="A1330" s="257"/>
      <c r="B1330" s="265"/>
      <c r="C1330" s="74">
        <v>43651.638888888891</v>
      </c>
      <c r="D1330" s="107"/>
      <c r="E1330" s="39">
        <v>49</v>
      </c>
      <c r="F1330" s="39">
        <v>4</v>
      </c>
      <c r="G1330" s="177">
        <f t="shared" si="42"/>
        <v>2.3809523809523808E-2</v>
      </c>
      <c r="H1330" s="78">
        <v>0</v>
      </c>
    </row>
    <row r="1331" spans="1:8" x14ac:dyDescent="0.35">
      <c r="A1331" s="257"/>
      <c r="B1331" s="265"/>
      <c r="C1331" s="74">
        <v>43658.505555555559</v>
      </c>
      <c r="D1331" s="107"/>
      <c r="E1331" s="39">
        <v>51</v>
      </c>
      <c r="F1331" s="39">
        <v>2</v>
      </c>
      <c r="G1331" s="177">
        <f t="shared" si="42"/>
        <v>1.2135922330093658E-2</v>
      </c>
      <c r="H1331" s="78">
        <v>0</v>
      </c>
    </row>
    <row r="1332" spans="1:8" x14ac:dyDescent="0.35">
      <c r="A1332" s="257"/>
      <c r="B1332" s="265"/>
      <c r="C1332" s="74">
        <v>43665.520833333336</v>
      </c>
      <c r="D1332" s="107"/>
      <c r="E1332" s="39">
        <v>53</v>
      </c>
      <c r="F1332" s="39">
        <v>2</v>
      </c>
      <c r="G1332" s="177">
        <f t="shared" si="42"/>
        <v>1.1878835874086256E-2</v>
      </c>
      <c r="H1332" s="78">
        <v>0</v>
      </c>
    </row>
    <row r="1333" spans="1:8" x14ac:dyDescent="0.35">
      <c r="A1333" s="257"/>
      <c r="B1333" s="265"/>
      <c r="C1333" s="74">
        <v>43672.521527777775</v>
      </c>
      <c r="D1333" s="107"/>
      <c r="E1333" s="39">
        <v>63</v>
      </c>
      <c r="F1333" s="39">
        <v>10</v>
      </c>
      <c r="G1333" s="177">
        <f t="shared" si="42"/>
        <v>5.9517904969787677E-2</v>
      </c>
      <c r="H1333" s="78">
        <v>0</v>
      </c>
    </row>
    <row r="1334" spans="1:8" x14ac:dyDescent="0.35">
      <c r="A1334" s="257"/>
      <c r="B1334" s="265"/>
      <c r="C1334" s="74">
        <v>43679.519444444442</v>
      </c>
      <c r="D1334" s="107"/>
      <c r="E1334" s="39">
        <v>68</v>
      </c>
      <c r="F1334" s="39">
        <v>5</v>
      </c>
      <c r="G1334" s="177">
        <f t="shared" si="42"/>
        <v>2.977076510866123E-2</v>
      </c>
      <c r="H1334" s="78">
        <v>0</v>
      </c>
    </row>
    <row r="1335" spans="1:8" x14ac:dyDescent="0.35">
      <c r="A1335" s="257"/>
      <c r="B1335" s="265"/>
      <c r="C1335" s="74">
        <v>43686.430555555555</v>
      </c>
      <c r="D1335" s="107"/>
      <c r="E1335" s="39">
        <v>75.510000000000005</v>
      </c>
      <c r="F1335" s="39">
        <v>7.5100000000000051</v>
      </c>
      <c r="G1335" s="177">
        <f t="shared" si="42"/>
        <v>4.5277331189702168E-2</v>
      </c>
      <c r="H1335" s="78">
        <v>4</v>
      </c>
    </row>
    <row r="1336" spans="1:8" x14ac:dyDescent="0.35">
      <c r="A1336" s="257"/>
      <c r="B1336" s="265"/>
      <c r="C1336" s="74">
        <v>43693.375</v>
      </c>
      <c r="D1336" s="107"/>
      <c r="E1336" s="39">
        <v>78.599999999999994</v>
      </c>
      <c r="F1336" s="39">
        <v>3.0899999999999892</v>
      </c>
      <c r="G1336" s="177">
        <f t="shared" si="42"/>
        <v>1.8539999999997777E-2</v>
      </c>
      <c r="H1336" s="78">
        <v>4</v>
      </c>
    </row>
    <row r="1337" spans="1:8" x14ac:dyDescent="0.35">
      <c r="A1337" s="257"/>
      <c r="B1337" s="265"/>
      <c r="C1337" s="74">
        <v>43700.40625</v>
      </c>
      <c r="D1337" s="107"/>
      <c r="E1337" s="39">
        <v>83.28</v>
      </c>
      <c r="F1337" s="39">
        <v>4.6800000000000068</v>
      </c>
      <c r="G1337" s="177">
        <f t="shared" si="42"/>
        <v>2.7733333333333374E-2</v>
      </c>
      <c r="H1337" s="78">
        <v>4</v>
      </c>
    </row>
    <row r="1338" spans="1:8" x14ac:dyDescent="0.35">
      <c r="A1338" s="257"/>
      <c r="B1338" s="265"/>
      <c r="C1338" s="74">
        <v>43707.333333333336</v>
      </c>
      <c r="D1338" s="107"/>
      <c r="E1338" s="39">
        <v>86.04</v>
      </c>
      <c r="F1338" s="39">
        <v>2.7600000000000051</v>
      </c>
      <c r="G1338" s="177">
        <f t="shared" si="42"/>
        <v>1.6601503759392715E-2</v>
      </c>
      <c r="H1338" s="78">
        <v>3.6</v>
      </c>
    </row>
    <row r="1339" spans="1:8" x14ac:dyDescent="0.35">
      <c r="A1339" s="257"/>
      <c r="B1339" s="265"/>
      <c r="C1339" s="74">
        <v>43714.416666666664</v>
      </c>
      <c r="D1339" s="107"/>
      <c r="E1339" s="39">
        <v>88.25</v>
      </c>
      <c r="F1339" s="39">
        <v>2.2099999999999937</v>
      </c>
      <c r="G1339" s="177">
        <f t="shared" si="42"/>
        <v>1.3000000000008866E-2</v>
      </c>
      <c r="H1339" s="78">
        <v>4</v>
      </c>
    </row>
    <row r="1340" spans="1:8" x14ac:dyDescent="0.35">
      <c r="A1340" s="257"/>
      <c r="B1340" s="265"/>
      <c r="C1340" s="74">
        <v>43721.333333333336</v>
      </c>
      <c r="D1340" s="107"/>
      <c r="E1340" s="39">
        <v>91.24</v>
      </c>
      <c r="F1340" s="39">
        <v>2.9899999999999949</v>
      </c>
      <c r="G1340" s="177">
        <f t="shared" si="42"/>
        <v>1.8012048192758423E-2</v>
      </c>
      <c r="H1340" s="78">
        <v>3.8</v>
      </c>
    </row>
    <row r="1341" spans="1:8" x14ac:dyDescent="0.35">
      <c r="A1341" s="257"/>
      <c r="B1341" s="265"/>
      <c r="C1341" s="74">
        <v>43727.541666666664</v>
      </c>
      <c r="D1341" s="107"/>
      <c r="E1341" s="39">
        <v>93.79</v>
      </c>
      <c r="F1341" s="39">
        <v>2.5500000000000114</v>
      </c>
      <c r="G1341" s="177">
        <f t="shared" si="42"/>
        <v>1.7114093959744992E-2</v>
      </c>
      <c r="H1341" s="78">
        <v>3.9</v>
      </c>
    </row>
    <row r="1342" spans="1:8" x14ac:dyDescent="0.35">
      <c r="A1342" s="257"/>
      <c r="B1342" s="265"/>
      <c r="C1342" s="74">
        <v>43735</v>
      </c>
      <c r="D1342" s="107"/>
      <c r="E1342" s="39">
        <v>97.12</v>
      </c>
      <c r="F1342" s="39">
        <v>3.3299999999999983</v>
      </c>
      <c r="G1342" s="177">
        <f t="shared" si="42"/>
        <v>1.8603351955301203E-2</v>
      </c>
      <c r="H1342" s="78">
        <v>3.8</v>
      </c>
    </row>
    <row r="1343" spans="1:8" x14ac:dyDescent="0.35">
      <c r="A1343" s="257"/>
      <c r="B1343" s="265"/>
      <c r="C1343" s="74">
        <v>43741</v>
      </c>
      <c r="D1343" s="107"/>
      <c r="E1343" s="39">
        <v>99.36</v>
      </c>
      <c r="F1343" s="39">
        <v>2.2399999999999949</v>
      </c>
      <c r="G1343" s="177">
        <f t="shared" si="42"/>
        <v>1.555555555555552E-2</v>
      </c>
      <c r="H1343" s="78">
        <v>4</v>
      </c>
    </row>
    <row r="1344" spans="1:8" x14ac:dyDescent="0.35">
      <c r="A1344" s="257"/>
      <c r="B1344" s="265"/>
      <c r="C1344" s="74">
        <v>43748</v>
      </c>
      <c r="D1344" s="107"/>
      <c r="E1344" s="39">
        <v>99.36</v>
      </c>
      <c r="F1344" s="39">
        <v>0</v>
      </c>
      <c r="G1344" s="177">
        <f t="shared" si="42"/>
        <v>0</v>
      </c>
      <c r="H1344" s="78">
        <v>4</v>
      </c>
    </row>
    <row r="1345" spans="1:8" x14ac:dyDescent="0.35">
      <c r="A1345" s="257"/>
      <c r="B1345" s="265"/>
      <c r="C1345" s="74">
        <v>43755.361111111109</v>
      </c>
      <c r="D1345" s="107"/>
      <c r="E1345" s="39">
        <v>99.36</v>
      </c>
      <c r="F1345" s="39">
        <v>0</v>
      </c>
      <c r="G1345" s="177">
        <f t="shared" si="42"/>
        <v>0</v>
      </c>
      <c r="H1345" s="78">
        <v>4</v>
      </c>
    </row>
    <row r="1346" spans="1:8" x14ac:dyDescent="0.35">
      <c r="A1346" s="257"/>
      <c r="B1346" s="265"/>
      <c r="C1346" s="74">
        <v>43762.434027777781</v>
      </c>
      <c r="D1346" s="107"/>
      <c r="E1346" s="39">
        <v>100.15</v>
      </c>
      <c r="F1346" s="39">
        <v>0.79000000000000625</v>
      </c>
      <c r="G1346" s="177">
        <f t="shared" si="42"/>
        <v>4.6539027982295403E-3</v>
      </c>
      <c r="H1346" s="78">
        <v>3.8</v>
      </c>
    </row>
    <row r="1347" spans="1:8" x14ac:dyDescent="0.35">
      <c r="A1347" s="257"/>
      <c r="B1347" s="265"/>
      <c r="C1347" s="74">
        <v>43769.386111111111</v>
      </c>
      <c r="D1347" s="107"/>
      <c r="E1347" s="39">
        <v>102.67</v>
      </c>
      <c r="F1347" s="39">
        <v>2.519999999999996</v>
      </c>
      <c r="G1347" s="177">
        <f t="shared" si="42"/>
        <v>1.5103386275104746E-2</v>
      </c>
      <c r="H1347" s="78">
        <v>4</v>
      </c>
    </row>
    <row r="1348" spans="1:8" x14ac:dyDescent="0.35">
      <c r="A1348" s="257"/>
      <c r="B1348" s="265"/>
      <c r="C1348" s="74">
        <v>43774.652777777781</v>
      </c>
      <c r="D1348" s="107"/>
      <c r="E1348" s="39">
        <v>104.15</v>
      </c>
      <c r="F1348" s="39">
        <v>1.480000000000004</v>
      </c>
      <c r="G1348" s="177">
        <f t="shared" si="42"/>
        <v>1.1708860759486154E-2</v>
      </c>
      <c r="H1348" s="78">
        <v>3.6</v>
      </c>
    </row>
    <row r="1349" spans="1:8" x14ac:dyDescent="0.35">
      <c r="A1349" s="257"/>
      <c r="B1349" s="265"/>
      <c r="C1349" s="74">
        <v>43782.583333333336</v>
      </c>
      <c r="D1349" s="107"/>
      <c r="E1349" s="39">
        <v>106.29</v>
      </c>
      <c r="F1349" s="39">
        <v>2.1400000000000006</v>
      </c>
      <c r="G1349" s="177">
        <f t="shared" si="42"/>
        <v>1.1243432574431972E-2</v>
      </c>
      <c r="H1349" s="78">
        <v>4</v>
      </c>
    </row>
    <row r="1350" spans="1:8" x14ac:dyDescent="0.35">
      <c r="A1350" s="257"/>
      <c r="B1350" s="265"/>
      <c r="C1350" s="74">
        <v>43791.406944444447</v>
      </c>
      <c r="D1350" s="107"/>
      <c r="E1350" s="39">
        <v>110.39</v>
      </c>
      <c r="F1350" s="39">
        <v>4.0999999999999943</v>
      </c>
      <c r="G1350" s="177">
        <f t="shared" si="42"/>
        <v>1.9360931843224002E-2</v>
      </c>
      <c r="H1350" s="78">
        <v>4</v>
      </c>
    </row>
    <row r="1351" spans="1:8" x14ac:dyDescent="0.35">
      <c r="A1351" s="257"/>
      <c r="B1351" s="265"/>
      <c r="C1351" s="74">
        <v>43811.465277777781</v>
      </c>
      <c r="D1351" s="107"/>
      <c r="E1351" s="39">
        <v>110.47</v>
      </c>
      <c r="F1351" s="39">
        <v>7.9999999999998295E-2</v>
      </c>
      <c r="G1351" s="177">
        <f t="shared" si="42"/>
        <v>1.661819692563241E-4</v>
      </c>
      <c r="H1351" s="78">
        <v>4</v>
      </c>
    </row>
    <row r="1352" spans="1:8" x14ac:dyDescent="0.35">
      <c r="A1352" s="257"/>
      <c r="B1352" s="265"/>
      <c r="C1352" s="74">
        <v>43818.628472222219</v>
      </c>
      <c r="D1352" s="107"/>
      <c r="E1352" s="39">
        <v>110.47</v>
      </c>
      <c r="F1352" s="39">
        <v>0</v>
      </c>
      <c r="G1352" s="177">
        <f t="shared" si="42"/>
        <v>0</v>
      </c>
      <c r="H1352" s="78">
        <v>4</v>
      </c>
    </row>
    <row r="1353" spans="1:8" x14ac:dyDescent="0.35">
      <c r="A1353" s="257"/>
      <c r="B1353" s="265"/>
      <c r="C1353" s="74">
        <v>43826.333333333336</v>
      </c>
      <c r="D1353" s="107"/>
      <c r="E1353" s="39">
        <v>110.47</v>
      </c>
      <c r="F1353" s="39">
        <v>0</v>
      </c>
      <c r="G1353" s="177">
        <f t="shared" si="42"/>
        <v>0</v>
      </c>
      <c r="H1353" s="78">
        <v>4.3</v>
      </c>
    </row>
    <row r="1354" spans="1:8" x14ac:dyDescent="0.35">
      <c r="A1354" s="257"/>
      <c r="B1354" s="265"/>
      <c r="C1354" s="74">
        <v>43833.583333333336</v>
      </c>
      <c r="D1354" s="107"/>
      <c r="E1354" s="39">
        <v>113.29</v>
      </c>
      <c r="F1354" s="39">
        <v>2.8200000000000074</v>
      </c>
      <c r="G1354" s="177">
        <f t="shared" si="42"/>
        <v>1.6206896551724182E-2</v>
      </c>
      <c r="H1354" s="78">
        <v>3</v>
      </c>
    </row>
    <row r="1355" spans="1:8" x14ac:dyDescent="0.35">
      <c r="A1355" s="257"/>
      <c r="B1355" s="265"/>
      <c r="C1355" s="74">
        <v>43853</v>
      </c>
      <c r="D1355" s="107"/>
      <c r="E1355" s="39">
        <v>128.6</v>
      </c>
      <c r="F1355" s="39">
        <v>15.309999999999988</v>
      </c>
      <c r="G1355" s="177">
        <f t="shared" si="42"/>
        <v>3.2854077253222959E-2</v>
      </c>
      <c r="H1355" s="78">
        <v>4</v>
      </c>
    </row>
    <row r="1356" spans="1:8" x14ac:dyDescent="0.35">
      <c r="A1356" s="257"/>
      <c r="B1356" s="265"/>
      <c r="C1356" s="74">
        <f>IF(ISBLANK(DataBase_PBs!C3),#N/A,DataBase_PBs!C3)</f>
        <v>43860.595810185201</v>
      </c>
      <c r="D1356" s="107"/>
      <c r="E1356" s="39">
        <f>IF(ISBLANK(DataBase_PBs!BQ3),#N/A,DataBase_PBs!BQ3)</f>
        <v>131.15</v>
      </c>
      <c r="F1356" s="39">
        <f>E1356-E1355</f>
        <v>2.5500000000000114</v>
      </c>
      <c r="G1356" s="177">
        <f t="shared" si="42"/>
        <v>1.3987974608292196E-2</v>
      </c>
      <c r="H1356" s="78">
        <f>IF(ISBLANK(DataBase_PBs!S3),#N/A,DataBase_PBs!S3)</f>
        <v>3.6</v>
      </c>
    </row>
    <row r="1357" spans="1:8" x14ac:dyDescent="0.35">
      <c r="A1357" s="257"/>
      <c r="B1357" s="265"/>
      <c r="C1357" s="74">
        <f>IF(ISBLANK(DataBase_PBs!C4),#N/A,DataBase_PBs!C4)</f>
        <v>43867.627719907403</v>
      </c>
      <c r="D1357" s="107"/>
      <c r="E1357" s="39">
        <f>IF(ISBLANK(DataBase_PBs!BQ4),#N/A,DataBase_PBs!BQ4)</f>
        <v>133.02000000000001</v>
      </c>
      <c r="F1357" s="39">
        <f t="shared" ref="F1357:F1406" si="43">E1357-E1356</f>
        <v>1.8700000000000045</v>
      </c>
      <c r="G1357" s="177">
        <f t="shared" si="42"/>
        <v>1.1080441835119258E-2</v>
      </c>
      <c r="H1357" s="78">
        <f>IF(ISBLANK(DataBase_PBs!S4),#N/A,DataBase_PBs!S4)</f>
        <v>3</v>
      </c>
    </row>
    <row r="1358" spans="1:8" x14ac:dyDescent="0.35">
      <c r="A1358" s="257"/>
      <c r="B1358" s="265"/>
      <c r="C1358" s="74">
        <f>IF(ISBLANK(DataBase_PBs!C5),#N/A,DataBase_PBs!C5)</f>
        <v>43875.484027777798</v>
      </c>
      <c r="D1358" s="107"/>
      <c r="E1358" s="39">
        <f>IF(ISBLANK(DataBase_PBs!BQ5),#N/A,DataBase_PBs!BQ5)</f>
        <v>138.41999999999999</v>
      </c>
      <c r="F1358" s="39">
        <f t="shared" si="43"/>
        <v>5.3999999999999773</v>
      </c>
      <c r="G1358" s="177">
        <f t="shared" si="42"/>
        <v>2.8639407175965345E-2</v>
      </c>
      <c r="H1358" s="78">
        <f>IF(ISBLANK(DataBase_PBs!S5),#N/A,DataBase_PBs!S5)</f>
        <v>4</v>
      </c>
    </row>
    <row r="1359" spans="1:8" x14ac:dyDescent="0.35">
      <c r="A1359" s="257"/>
      <c r="B1359" s="265"/>
      <c r="C1359" s="74">
        <f>IF(ISBLANK(DataBase_PBs!C6),#N/A,DataBase_PBs!C6)</f>
        <v>43881.625196759298</v>
      </c>
      <c r="D1359" s="107"/>
      <c r="E1359" s="39">
        <f>IF(ISBLANK(DataBase_PBs!BQ6),#N/A,DataBase_PBs!BQ6)</f>
        <v>141.06</v>
      </c>
      <c r="F1359" s="39">
        <f t="shared" si="43"/>
        <v>2.6400000000000148</v>
      </c>
      <c r="G1359" s="177">
        <f t="shared" si="42"/>
        <v>1.7911899237975641E-2</v>
      </c>
      <c r="H1359" s="78">
        <f>IF(ISBLANK(DataBase_PBs!S6),#N/A,DataBase_PBs!S6)</f>
        <v>3.6</v>
      </c>
    </row>
    <row r="1360" spans="1:8" x14ac:dyDescent="0.35">
      <c r="A1360" s="257"/>
      <c r="B1360" s="265"/>
      <c r="C1360" s="74">
        <f>IF(ISBLANK(DataBase_PBs!C7),#N/A,DataBase_PBs!C7)</f>
        <v>43903.637962963003</v>
      </c>
      <c r="D1360" s="107"/>
      <c r="E1360" s="39">
        <f>IF(ISBLANK(DataBase_PBs!BQ7),#N/A,DataBase_PBs!BQ7)</f>
        <v>146.97</v>
      </c>
      <c r="F1360" s="39">
        <f t="shared" si="43"/>
        <v>5.9099999999999966</v>
      </c>
      <c r="G1360" s="177">
        <f t="shared" si="42"/>
        <v>1.1186690383262929E-2</v>
      </c>
      <c r="H1360" s="78">
        <f>IF(ISBLANK(DataBase_PBs!S7),#N/A,DataBase_PBs!S7)</f>
        <v>3.2</v>
      </c>
    </row>
    <row r="1361" spans="1:8" x14ac:dyDescent="0.35">
      <c r="A1361" s="257"/>
      <c r="B1361" s="265"/>
      <c r="C1361" s="74">
        <f>IF(ISBLANK(DataBase_PBs!C8),#N/A,DataBase_PBs!C8)</f>
        <v>43929.826921296299</v>
      </c>
      <c r="D1361" s="107"/>
      <c r="E1361" s="39">
        <f>IF(ISBLANK(DataBase_PBs!BQ8),#N/A,DataBase_PBs!BQ8)</f>
        <v>157.05000000000001</v>
      </c>
      <c r="F1361" s="39">
        <f t="shared" si="43"/>
        <v>10.080000000000013</v>
      </c>
      <c r="G1361" s="177">
        <f t="shared" si="42"/>
        <v>1.6037293070416802E-2</v>
      </c>
      <c r="H1361" s="78">
        <f>IF(ISBLANK(DataBase_PBs!S8),#N/A,DataBase_PBs!S8)</f>
        <v>3.9</v>
      </c>
    </row>
    <row r="1362" spans="1:8" x14ac:dyDescent="0.35">
      <c r="A1362" s="257"/>
      <c r="B1362" s="265"/>
      <c r="C1362" s="74">
        <f>IF(ISBLANK(DataBase_PBs!C9),#N/A,DataBase_PBs!C9)</f>
        <v>43965.417511574102</v>
      </c>
      <c r="D1362" s="107"/>
      <c r="E1362" s="39">
        <f>IF(ISBLANK(DataBase_PBs!BQ9),#N/A,DataBase_PBs!BQ9)</f>
        <v>169.01</v>
      </c>
      <c r="F1362" s="39">
        <f t="shared" si="43"/>
        <v>11.95999999999998</v>
      </c>
      <c r="G1362" s="177">
        <f t="shared" si="42"/>
        <v>1.4001828276619768E-2</v>
      </c>
      <c r="H1362" s="78">
        <f>IF(ISBLANK(DataBase_PBs!S9),#N/A,DataBase_PBs!S9)</f>
        <v>3.6</v>
      </c>
    </row>
    <row r="1363" spans="1:8" x14ac:dyDescent="0.35">
      <c r="A1363" s="257"/>
      <c r="B1363" s="265"/>
      <c r="C1363" s="74">
        <f>IF(ISBLANK(DataBase_PBs!C10),#N/A,DataBase_PBs!C10)</f>
        <v>43972.432581018496</v>
      </c>
      <c r="D1363" s="107"/>
      <c r="E1363" s="39">
        <f>IF(ISBLANK(DataBase_PBs!BQ10),#N/A,DataBase_PBs!BQ10)</f>
        <v>170.42</v>
      </c>
      <c r="F1363" s="39">
        <f t="shared" si="43"/>
        <v>1.4099999999999966</v>
      </c>
      <c r="G1363" s="177">
        <f t="shared" si="42"/>
        <v>8.3748279993071228E-3</v>
      </c>
      <c r="H1363" s="78">
        <f>IF(ISBLANK(DataBase_PBs!S10),#N/A,DataBase_PBs!S10)</f>
        <v>4.5999999999999996</v>
      </c>
    </row>
    <row r="1364" spans="1:8" x14ac:dyDescent="0.35">
      <c r="A1364" s="257"/>
      <c r="B1364" s="265"/>
      <c r="C1364" s="74">
        <f>IF(ISBLANK(DataBase_PBs!C11),#N/A,DataBase_PBs!C11)</f>
        <v>44001.467812499999</v>
      </c>
      <c r="D1364" s="107"/>
      <c r="E1364" s="39">
        <f>IF(ISBLANK(DataBase_PBs!BQ11),#N/A,DataBase_PBs!BQ11)</f>
        <v>174.54</v>
      </c>
      <c r="F1364" s="39">
        <f t="shared" si="43"/>
        <v>4.1200000000000045</v>
      </c>
      <c r="G1364" s="177">
        <f t="shared" si="42"/>
        <v>5.912357432935552E-3</v>
      </c>
      <c r="H1364" s="78">
        <f>IF(ISBLANK(DataBase_PBs!S11),#N/A,DataBase_PBs!S11)</f>
        <v>3.8</v>
      </c>
    </row>
    <row r="1365" spans="1:8" x14ac:dyDescent="0.35">
      <c r="A1365" s="257"/>
      <c r="B1365" s="265"/>
      <c r="C1365" s="74">
        <f>IF(ISBLANK(DataBase_PBs!C12),#N/A,DataBase_PBs!C12)</f>
        <v>44008.489027777803</v>
      </c>
      <c r="D1365" s="107"/>
      <c r="E1365" s="39">
        <f>IF(ISBLANK(DataBase_PBs!BQ12),#N/A,DataBase_PBs!BQ12)</f>
        <v>175.51</v>
      </c>
      <c r="F1365" s="39">
        <f t="shared" si="43"/>
        <v>0.96999999999999886</v>
      </c>
      <c r="G1365" s="177">
        <f t="shared" si="42"/>
        <v>5.756363402562921E-3</v>
      </c>
      <c r="H1365" s="78">
        <f>IF(ISBLANK(DataBase_PBs!S12),#N/A,DataBase_PBs!S12)</f>
        <v>5</v>
      </c>
    </row>
    <row r="1366" spans="1:8" x14ac:dyDescent="0.35">
      <c r="A1366" s="257"/>
      <c r="B1366" s="265"/>
      <c r="C1366" s="74">
        <f>IF(ISBLANK(DataBase_PBs!C13),#N/A,DataBase_PBs!C13)</f>
        <v>44022.402557870402</v>
      </c>
      <c r="D1366" s="107"/>
      <c r="E1366" s="39">
        <f>IF(ISBLANK(DataBase_PBs!BQ13),#N/A,DataBase_PBs!BQ13)</f>
        <v>177.07</v>
      </c>
      <c r="F1366" s="39">
        <f t="shared" si="43"/>
        <v>1.5600000000000023</v>
      </c>
      <c r="G1366" s="177">
        <f t="shared" si="42"/>
        <v>4.6717116049919604E-3</v>
      </c>
      <c r="H1366" s="78">
        <f>IF(ISBLANK(DataBase_PBs!S13),#N/A,DataBase_PBs!S13)</f>
        <v>5</v>
      </c>
    </row>
    <row r="1367" spans="1:8" x14ac:dyDescent="0.35">
      <c r="A1367" s="257"/>
      <c r="B1367" s="265"/>
      <c r="C1367" s="74">
        <f>IF(ISBLANK(DataBase_PBs!C14),#N/A,DataBase_PBs!C14)</f>
        <v>44029.3745486111</v>
      </c>
      <c r="D1367" s="107"/>
      <c r="E1367" s="39">
        <f>IF(ISBLANK(DataBase_PBs!BQ14),#N/A,DataBase_PBs!BQ14)</f>
        <v>177.86</v>
      </c>
      <c r="F1367" s="39">
        <f t="shared" si="43"/>
        <v>0.79000000000002046</v>
      </c>
      <c r="G1367" s="177">
        <f t="shared" si="42"/>
        <v>4.7212722866256012E-3</v>
      </c>
      <c r="H1367" s="78">
        <f>IF(ISBLANK(DataBase_PBs!S14),#N/A,DataBase_PBs!S14)</f>
        <v>4.8</v>
      </c>
    </row>
    <row r="1368" spans="1:8" x14ac:dyDescent="0.35">
      <c r="A1368" s="257"/>
      <c r="B1368" s="265"/>
      <c r="C1368" s="74">
        <f>IF(ISBLANK(DataBase_PBs!C15),#N/A,DataBase_PBs!C15)</f>
        <v>44040.462905092601</v>
      </c>
      <c r="D1368" s="107"/>
      <c r="E1368" s="39">
        <f>IF(ISBLANK(DataBase_PBs!BQ15),#N/A,DataBase_PBs!BQ15)</f>
        <v>178.96</v>
      </c>
      <c r="F1368" s="39">
        <f t="shared" si="43"/>
        <v>1.0999999999999943</v>
      </c>
      <c r="G1368" s="177">
        <f t="shared" si="42"/>
        <v>4.1334649918404976E-3</v>
      </c>
      <c r="H1368" s="78">
        <f>IF(ISBLANK(DataBase_PBs!S15),#N/A,DataBase_PBs!S15)</f>
        <v>4.8</v>
      </c>
    </row>
    <row r="1369" spans="1:8" x14ac:dyDescent="0.35">
      <c r="A1369" s="257"/>
      <c r="B1369" s="265"/>
      <c r="C1369" s="74">
        <f>IF(ISBLANK(DataBase_PBs!C16),#N/A,DataBase_PBs!C16)</f>
        <v>44047.398090277798</v>
      </c>
      <c r="D1369" s="107"/>
      <c r="E1369" s="39">
        <f>IF(ISBLANK(DataBase_PBs!BQ16),#N/A,DataBase_PBs!BQ16)</f>
        <v>179.65</v>
      </c>
      <c r="F1369" s="39">
        <f t="shared" si="43"/>
        <v>0.68999999999999773</v>
      </c>
      <c r="G1369" s="177">
        <f t="shared" si="42"/>
        <v>4.1455273698193336E-3</v>
      </c>
      <c r="H1369" s="78">
        <f>IF(ISBLANK(DataBase_PBs!S16),#N/A,DataBase_PBs!S16)</f>
        <v>5</v>
      </c>
    </row>
    <row r="1370" spans="1:8" x14ac:dyDescent="0.35">
      <c r="A1370" s="257"/>
      <c r="B1370" s="265"/>
      <c r="C1370" s="74">
        <f>IF(ISBLANK(DataBase_PBs!C17),#N/A,DataBase_PBs!C17)</f>
        <v>44050.4674421296</v>
      </c>
      <c r="D1370" s="107"/>
      <c r="E1370" s="39">
        <f>IF(ISBLANK(DataBase_PBs!BQ17),#N/A,DataBase_PBs!BQ17)</f>
        <v>180.03</v>
      </c>
      <c r="F1370" s="39">
        <f t="shared" si="43"/>
        <v>0.37999999999999545</v>
      </c>
      <c r="G1370" s="177">
        <f t="shared" si="42"/>
        <v>5.1585266524715742E-3</v>
      </c>
      <c r="H1370" s="78">
        <f>IF(ISBLANK(DataBase_PBs!S17),#N/A,DataBase_PBs!S17)</f>
        <v>4.2</v>
      </c>
    </row>
    <row r="1371" spans="1:8" x14ac:dyDescent="0.35">
      <c r="A1371" s="257"/>
      <c r="B1371" s="265"/>
      <c r="C1371" s="74">
        <f>IF(ISBLANK(DataBase_PBs!C18),#N/A,DataBase_PBs!C18)</f>
        <v>44056.465069444399</v>
      </c>
      <c r="D1371" s="107"/>
      <c r="E1371" s="39">
        <f>IF(ISBLANK(DataBase_PBs!BQ18),#N/A,DataBase_PBs!BQ18)</f>
        <v>180.92</v>
      </c>
      <c r="F1371" s="39">
        <f t="shared" si="43"/>
        <v>0.88999999999998636</v>
      </c>
      <c r="G1371" s="177">
        <f t="shared" si="42"/>
        <v>6.1830006078959021E-3</v>
      </c>
      <c r="H1371" s="78">
        <f>IF(ISBLANK(DataBase_PBs!S18),#N/A,DataBase_PBs!S18)</f>
        <v>3</v>
      </c>
    </row>
    <row r="1372" spans="1:8" x14ac:dyDescent="0.35">
      <c r="A1372" s="257"/>
      <c r="B1372" s="265"/>
      <c r="C1372" s="74">
        <f>IF(ISBLANK(DataBase_PBs!C19),#N/A,DataBase_PBs!C19)</f>
        <v>44063.603761574101</v>
      </c>
      <c r="D1372" s="107"/>
      <c r="E1372" s="39">
        <f>IF(ISBLANK(DataBase_PBs!BQ19),#N/A,DataBase_PBs!BQ19)</f>
        <v>182.17</v>
      </c>
      <c r="F1372" s="39">
        <f t="shared" si="43"/>
        <v>1.25</v>
      </c>
      <c r="G1372" s="177">
        <f t="shared" si="42"/>
        <v>7.2959209315992656E-3</v>
      </c>
      <c r="H1372" s="78">
        <f>IF(ISBLANK(DataBase_PBs!S19),#N/A,DataBase_PBs!S19)</f>
        <v>3.8</v>
      </c>
    </row>
    <row r="1373" spans="1:8" x14ac:dyDescent="0.35">
      <c r="A1373" s="257"/>
      <c r="B1373" s="265"/>
      <c r="C1373" s="74">
        <f>IF(ISBLANK(DataBase_PBs!C20),#N/A,DataBase_PBs!C20)</f>
        <v>44071.447164351797</v>
      </c>
      <c r="D1373" s="107"/>
      <c r="E1373" s="39">
        <f>IF(ISBLANK(DataBase_PBs!BQ20),#N/A,DataBase_PBs!BQ20)</f>
        <v>183.86</v>
      </c>
      <c r="F1373" s="39">
        <f t="shared" si="43"/>
        <v>1.6900000000000261</v>
      </c>
      <c r="G1373" s="177">
        <f t="shared" si="42"/>
        <v>8.9778210634424635E-3</v>
      </c>
      <c r="H1373" s="78">
        <f>IF(ISBLANK(DataBase_PBs!S20),#N/A,DataBase_PBs!S20)</f>
        <v>4.4000000000000004</v>
      </c>
    </row>
    <row r="1374" spans="1:8" x14ac:dyDescent="0.35">
      <c r="A1374" s="257"/>
      <c r="B1374" s="265"/>
      <c r="C1374" s="74">
        <f>IF(ISBLANK(DataBase_PBs!C21),#N/A,DataBase_PBs!C21)</f>
        <v>44078.492557870399</v>
      </c>
      <c r="D1374" s="107"/>
      <c r="E1374" s="39">
        <f>IF(ISBLANK(DataBase_PBs!BQ21),#N/A,DataBase_PBs!BQ21)</f>
        <v>184.76</v>
      </c>
      <c r="F1374" s="39">
        <f t="shared" si="43"/>
        <v>0.89999999999997726</v>
      </c>
      <c r="G1374" s="177">
        <f t="shared" si="42"/>
        <v>5.3226267490936148E-3</v>
      </c>
      <c r="H1374" s="78">
        <f>IF(ISBLANK(DataBase_PBs!S21),#N/A,DataBase_PBs!S21)</f>
        <v>5</v>
      </c>
    </row>
    <row r="1375" spans="1:8" x14ac:dyDescent="0.35">
      <c r="A1375" s="257"/>
      <c r="B1375" s="265"/>
      <c r="C1375" s="74">
        <f>IF(ISBLANK(DataBase_PBs!C22),#N/A,DataBase_PBs!C22)</f>
        <v>44085.409629629597</v>
      </c>
      <c r="D1375" s="107"/>
      <c r="E1375" s="39">
        <f>IF(ISBLANK(DataBase_PBs!BQ22),#N/A,DataBase_PBs!BQ22)</f>
        <v>185.44</v>
      </c>
      <c r="F1375" s="39">
        <f t="shared" si="43"/>
        <v>0.68000000000000682</v>
      </c>
      <c r="G1375" s="177">
        <f t="shared" si="42"/>
        <v>4.0961456407697756E-3</v>
      </c>
      <c r="H1375" s="78">
        <f>IF(ISBLANK(DataBase_PBs!S22),#N/A,DataBase_PBs!S22)</f>
        <v>4</v>
      </c>
    </row>
    <row r="1376" spans="1:8" x14ac:dyDescent="0.35">
      <c r="A1376" s="257"/>
      <c r="B1376" s="265"/>
      <c r="C1376" s="74">
        <f>IF(ISBLANK(DataBase_PBs!C23),#N/A,DataBase_PBs!C23)</f>
        <v>44092.462303240703</v>
      </c>
      <c r="D1376" s="107"/>
      <c r="E1376" s="39">
        <f>IF(ISBLANK(DataBase_PBs!BQ23),#N/A,DataBase_PBs!BQ23)</f>
        <v>186.62</v>
      </c>
      <c r="F1376" s="39">
        <f t="shared" si="43"/>
        <v>1.1800000000000068</v>
      </c>
      <c r="G1376" s="177">
        <f t="shared" si="42"/>
        <v>6.9713514870790435E-3</v>
      </c>
      <c r="H1376" s="78">
        <f>IF(ISBLANK(DataBase_PBs!S23),#N/A,DataBase_PBs!S23)</f>
        <v>4</v>
      </c>
    </row>
    <row r="1377" spans="1:8" x14ac:dyDescent="0.35">
      <c r="A1377" s="257"/>
      <c r="B1377" s="265"/>
      <c r="C1377" s="74">
        <f>IF(ISBLANK(DataBase_PBs!C24),#N/A,DataBase_PBs!C24)</f>
        <v>44099.481643518498</v>
      </c>
      <c r="D1377" s="107"/>
      <c r="E1377" s="39">
        <f>IF(ISBLANK(DataBase_PBs!BQ24),#N/A,DataBase_PBs!BQ24)</f>
        <v>187.65</v>
      </c>
      <c r="F1377" s="39">
        <f t="shared" si="43"/>
        <v>1.0300000000000011</v>
      </c>
      <c r="G1377" s="177">
        <f t="shared" si="42"/>
        <v>6.1140598643478683E-3</v>
      </c>
      <c r="H1377" s="78">
        <f>IF(ISBLANK(DataBase_PBs!S24),#N/A,DataBase_PBs!S24)</f>
        <v>4.5</v>
      </c>
    </row>
    <row r="1378" spans="1:8" x14ac:dyDescent="0.35">
      <c r="A1378" s="257"/>
      <c r="B1378" s="265"/>
      <c r="C1378" s="74">
        <f>IF(ISBLANK(DataBase_PBs!C25),#N/A,DataBase_PBs!C25)</f>
        <v>44106.459421296298</v>
      </c>
      <c r="D1378" s="107"/>
      <c r="E1378" s="39">
        <f>IF(ISBLANK(DataBase_PBs!BQ25),#N/A,DataBase_PBs!BQ25)</f>
        <v>188.74</v>
      </c>
      <c r="F1378" s="39">
        <f t="shared" si="43"/>
        <v>1.0900000000000034</v>
      </c>
      <c r="G1378" s="177">
        <f t="shared" si="42"/>
        <v>6.5087579617627974E-3</v>
      </c>
      <c r="H1378" s="78">
        <f>IF(ISBLANK(DataBase_PBs!S25),#N/A,DataBase_PBs!S25)</f>
        <v>4.5999999999999996</v>
      </c>
    </row>
    <row r="1379" spans="1:8" x14ac:dyDescent="0.35">
      <c r="A1379" s="257"/>
      <c r="B1379" s="265"/>
      <c r="C1379" s="74">
        <f>IF(ISBLANK(DataBase_PBs!C26),#N/A,DataBase_PBs!C26)</f>
        <v>44120.498344907399</v>
      </c>
      <c r="D1379" s="107"/>
      <c r="E1379" s="39">
        <f>IF(ISBLANK(DataBase_PBs!BQ26),#N/A,DataBase_PBs!BQ26)</f>
        <v>190.31</v>
      </c>
      <c r="F1379" s="39">
        <f t="shared" si="43"/>
        <v>1.5699999999999932</v>
      </c>
      <c r="G1379" s="177">
        <f t="shared" si="42"/>
        <v>4.659663979861099E-3</v>
      </c>
      <c r="H1379" s="78">
        <f>IF(ISBLANK(DataBase_PBs!S26),#N/A,DataBase_PBs!S26)</f>
        <v>7</v>
      </c>
    </row>
    <row r="1380" spans="1:8" x14ac:dyDescent="0.35">
      <c r="A1380" s="257"/>
      <c r="B1380" s="265"/>
      <c r="C1380" s="74">
        <f>IF(ISBLANK(DataBase_PBs!C27),#N/A,DataBase_PBs!C27)</f>
        <v>44127.491226851896</v>
      </c>
      <c r="D1380" s="107"/>
      <c r="E1380" s="39">
        <f>IF(ISBLANK(DataBase_PBs!BQ27),#N/A,DataBase_PBs!BQ27)</f>
        <v>191.06</v>
      </c>
      <c r="F1380" s="39">
        <f t="shared" si="43"/>
        <v>0.75</v>
      </c>
      <c r="G1380" s="177">
        <f t="shared" si="42"/>
        <v>4.4688299113342118E-3</v>
      </c>
      <c r="H1380" s="78">
        <f>IF(ISBLANK(DataBase_PBs!S27),#N/A,DataBase_PBs!S27)</f>
        <v>6.2</v>
      </c>
    </row>
    <row r="1381" spans="1:8" x14ac:dyDescent="0.35">
      <c r="A1381" s="257"/>
      <c r="B1381" s="265"/>
      <c r="C1381" s="74">
        <f>IF(ISBLANK(DataBase_PBs!C28),#N/A,DataBase_PBs!C28)</f>
        <v>44132.59375</v>
      </c>
      <c r="D1381" s="107"/>
      <c r="E1381" s="39">
        <f>IF(ISBLANK(DataBase_PBs!BQ28),#N/A,DataBase_PBs!BQ28)</f>
        <v>191.68</v>
      </c>
      <c r="F1381" s="39">
        <f t="shared" si="43"/>
        <v>0.62000000000000455</v>
      </c>
      <c r="G1381" s="177">
        <f t="shared" si="42"/>
        <v>5.0628547060948114E-3</v>
      </c>
      <c r="H1381" s="78">
        <f>IF(ISBLANK(DataBase_PBs!S28),#N/A,DataBase_PBs!S28)</f>
        <v>7</v>
      </c>
    </row>
    <row r="1382" spans="1:8" x14ac:dyDescent="0.35">
      <c r="A1382" s="257"/>
      <c r="B1382" s="265"/>
      <c r="C1382" s="74">
        <f>IF(ISBLANK(DataBase_PBs!C29),#N/A,DataBase_PBs!C29)</f>
        <v>44141.599421296298</v>
      </c>
      <c r="D1382" s="107"/>
      <c r="E1382" s="39">
        <f>IF(ISBLANK(DataBase_PBs!BQ29),#N/A,DataBase_PBs!BQ29)</f>
        <v>193.12</v>
      </c>
      <c r="F1382" s="39">
        <f t="shared" si="43"/>
        <v>1.4399999999999977</v>
      </c>
      <c r="G1382" s="177">
        <f t="shared" si="42"/>
        <v>6.6624683519890026E-3</v>
      </c>
      <c r="H1382" s="78">
        <f>IF(ISBLANK(DataBase_PBs!S29),#N/A,DataBase_PBs!S29)</f>
        <v>6</v>
      </c>
    </row>
    <row r="1383" spans="1:8" x14ac:dyDescent="0.35">
      <c r="A1383" s="257"/>
      <c r="B1383" s="265"/>
      <c r="C1383" s="74">
        <f>IF(ISBLANK(DataBase_PBs!C30),#N/A,DataBase_PBs!C30)</f>
        <v>44148.610347222202</v>
      </c>
      <c r="D1383" s="107"/>
      <c r="E1383" s="39">
        <f>IF(ISBLANK(DataBase_PBs!BQ30),#N/A,DataBase_PBs!BQ30)</f>
        <v>195</v>
      </c>
      <c r="F1383" s="39">
        <f t="shared" si="43"/>
        <v>1.8799999999999955</v>
      </c>
      <c r="G1383" s="177">
        <f t="shared" si="42"/>
        <v>1.1173036794455839E-2</v>
      </c>
      <c r="H1383" s="78">
        <f>IF(ISBLANK(DataBase_PBs!S30),#N/A,DataBase_PBs!S30)</f>
        <v>4.2</v>
      </c>
    </row>
    <row r="1384" spans="1:8" x14ac:dyDescent="0.35">
      <c r="A1384" s="257"/>
      <c r="B1384" s="265"/>
      <c r="C1384" s="74">
        <f>IF(ISBLANK(DataBase_PBs!C31),#N/A,DataBase_PBs!C31)</f>
        <v>44159.620902777802</v>
      </c>
      <c r="D1384" s="107"/>
      <c r="E1384" s="39">
        <f>IF(ISBLANK(DataBase_PBs!BQ31),#N/A,DataBase_PBs!BQ31)</f>
        <v>199.08</v>
      </c>
      <c r="F1384" s="39">
        <f t="shared" si="43"/>
        <v>4.0800000000000125</v>
      </c>
      <c r="G1384" s="177">
        <f t="shared" si="42"/>
        <v>1.5439729552387186E-2</v>
      </c>
      <c r="H1384" s="78">
        <f>IF(ISBLANK(DataBase_PBs!S31),#N/A,DataBase_PBs!S31)</f>
        <v>2.8</v>
      </c>
    </row>
    <row r="1385" spans="1:8" x14ac:dyDescent="0.35">
      <c r="A1385" s="257"/>
      <c r="B1385" s="265"/>
      <c r="C1385" s="74">
        <f>IF(ISBLANK(DataBase_PBs!C32),#N/A,DataBase_PBs!C32)</f>
        <v>44162.596979166701</v>
      </c>
      <c r="D1385" s="107"/>
      <c r="E1385" s="39">
        <f>IF(ISBLANK(DataBase_PBs!BQ32),#N/A,DataBase_PBs!BQ32)</f>
        <v>200.55</v>
      </c>
      <c r="F1385" s="39">
        <f t="shared" si="43"/>
        <v>1.4699999999999989</v>
      </c>
      <c r="G1385" s="177">
        <f t="shared" si="42"/>
        <v>2.0580788930172761E-2</v>
      </c>
      <c r="H1385" s="78">
        <f>IF(ISBLANK(DataBase_PBs!S32),#N/A,DataBase_PBs!S32)</f>
        <v>2.6</v>
      </c>
    </row>
    <row r="1386" spans="1:8" x14ac:dyDescent="0.35">
      <c r="A1386" s="257"/>
      <c r="B1386" s="265"/>
      <c r="C1386" s="74">
        <f>IF(ISBLANK(DataBase_PBs!C33),#N/A,DataBase_PBs!C33)</f>
        <v>44169.582453703697</v>
      </c>
      <c r="D1386" s="107"/>
      <c r="E1386" s="39">
        <f>IF(ISBLANK(DataBase_PBs!BQ33),#N/A,DataBase_PBs!BQ33)</f>
        <v>204.41</v>
      </c>
      <c r="F1386" s="39">
        <f t="shared" si="43"/>
        <v>3.8599999999999852</v>
      </c>
      <c r="G1386" s="177">
        <f t="shared" si="42"/>
        <v>2.3023966730040132E-2</v>
      </c>
      <c r="H1386" s="78">
        <f>IF(ISBLANK(DataBase_PBs!S33),#N/A,DataBase_PBs!S33)</f>
        <v>3.6</v>
      </c>
    </row>
    <row r="1387" spans="1:8" x14ac:dyDescent="0.35">
      <c r="A1387" s="257"/>
      <c r="B1387" s="265"/>
      <c r="C1387" s="74">
        <f>IF(ISBLANK(DataBase_PBs!C34),#N/A,DataBase_PBs!C34)</f>
        <v>44195.580740740697</v>
      </c>
      <c r="D1387" s="107"/>
      <c r="E1387" s="39">
        <f>IF(ISBLANK(DataBase_PBs!BQ34),#N/A,DataBase_PBs!BQ34)</f>
        <v>212.05</v>
      </c>
      <c r="F1387" s="39">
        <f t="shared" si="43"/>
        <v>7.6400000000000148</v>
      </c>
      <c r="G1387" s="177">
        <f t="shared" si="42"/>
        <v>1.2244396443515155E-2</v>
      </c>
      <c r="H1387" s="78">
        <f>IF(ISBLANK(DataBase_PBs!S34),#N/A,DataBase_PBs!S34)</f>
        <v>2.4</v>
      </c>
    </row>
    <row r="1388" spans="1:8" x14ac:dyDescent="0.35">
      <c r="A1388" s="257"/>
      <c r="B1388" s="265"/>
      <c r="C1388" s="74" t="e">
        <f>IF(ISBLANK(DataBase_PBs!C35),#N/A,DataBase_PBs!C35)</f>
        <v>#N/A</v>
      </c>
      <c r="D1388" s="107"/>
      <c r="E1388" s="39" t="e">
        <f>IF(ISBLANK(DataBase_PBs!BQ35),#N/A,DataBase_PBs!BQ35)</f>
        <v>#N/A</v>
      </c>
      <c r="F1388" s="39" t="e">
        <f t="shared" si="43"/>
        <v>#N/A</v>
      </c>
      <c r="G1388" s="177" t="e">
        <f t="shared" si="42"/>
        <v>#N/A</v>
      </c>
      <c r="H1388" s="78" t="e">
        <f>IF(ISBLANK(DataBase_PBs!S35),#N/A,DataBase_PBs!S35)</f>
        <v>#N/A</v>
      </c>
    </row>
    <row r="1389" spans="1:8" x14ac:dyDescent="0.35">
      <c r="A1389" s="257"/>
      <c r="B1389" s="265"/>
      <c r="C1389" s="74" t="e">
        <f>IF(ISBLANK(DataBase_PBs!C36),#N/A,DataBase_PBs!C36)</f>
        <v>#N/A</v>
      </c>
      <c r="D1389" s="107"/>
      <c r="E1389" s="39" t="e">
        <f>IF(ISBLANK(DataBase_PBs!BQ36),#N/A,DataBase_PBs!BQ36)</f>
        <v>#N/A</v>
      </c>
      <c r="F1389" s="39" t="e">
        <f t="shared" si="43"/>
        <v>#N/A</v>
      </c>
      <c r="G1389" s="177" t="e">
        <f t="shared" si="42"/>
        <v>#N/A</v>
      </c>
      <c r="H1389" s="78" t="e">
        <f>IF(ISBLANK(DataBase_PBs!S36),#N/A,DataBase_PBs!S36)</f>
        <v>#N/A</v>
      </c>
    </row>
    <row r="1390" spans="1:8" x14ac:dyDescent="0.35">
      <c r="A1390" s="257"/>
      <c r="B1390" s="265"/>
      <c r="C1390" s="74" t="e">
        <f>IF(ISBLANK(DataBase_PBs!C37),#N/A,DataBase_PBs!C37)</f>
        <v>#N/A</v>
      </c>
      <c r="D1390" s="107"/>
      <c r="E1390" s="39" t="e">
        <f>IF(ISBLANK(DataBase_PBs!BQ37),#N/A,DataBase_PBs!BQ37)</f>
        <v>#N/A</v>
      </c>
      <c r="F1390" s="39" t="e">
        <f t="shared" si="43"/>
        <v>#N/A</v>
      </c>
      <c r="G1390" s="177" t="e">
        <f t="shared" si="42"/>
        <v>#N/A</v>
      </c>
      <c r="H1390" s="78" t="e">
        <f>IF(ISBLANK(DataBase_PBs!S37),#N/A,DataBase_PBs!S37)</f>
        <v>#N/A</v>
      </c>
    </row>
    <row r="1391" spans="1:8" x14ac:dyDescent="0.35">
      <c r="A1391" s="257"/>
      <c r="B1391" s="265"/>
      <c r="C1391" s="74" t="e">
        <f>IF(ISBLANK(DataBase_PBs!C38),#N/A,DataBase_PBs!C38)</f>
        <v>#N/A</v>
      </c>
      <c r="D1391" s="107"/>
      <c r="E1391" s="39" t="e">
        <f>IF(ISBLANK(DataBase_PBs!BQ38),#N/A,DataBase_PBs!BQ38)</f>
        <v>#N/A</v>
      </c>
      <c r="F1391" s="39" t="e">
        <f t="shared" si="43"/>
        <v>#N/A</v>
      </c>
      <c r="G1391" s="177" t="e">
        <f t="shared" si="42"/>
        <v>#N/A</v>
      </c>
      <c r="H1391" s="78" t="e">
        <f>IF(ISBLANK(DataBase_PBs!S38),#N/A,DataBase_PBs!S38)</f>
        <v>#N/A</v>
      </c>
    </row>
    <row r="1392" spans="1:8" x14ac:dyDescent="0.35">
      <c r="A1392" s="257"/>
      <c r="B1392" s="265"/>
      <c r="C1392" s="74" t="e">
        <f>IF(ISBLANK(DataBase_PBs!C39),#N/A,DataBase_PBs!C39)</f>
        <v>#N/A</v>
      </c>
      <c r="D1392" s="107"/>
      <c r="E1392" s="39" t="e">
        <f>IF(ISBLANK(DataBase_PBs!BQ39),#N/A,DataBase_PBs!BQ39)</f>
        <v>#N/A</v>
      </c>
      <c r="F1392" s="39" t="e">
        <f t="shared" si="43"/>
        <v>#N/A</v>
      </c>
      <c r="G1392" s="177" t="e">
        <f t="shared" ref="G1392:G1455" si="44">F1392/((C1392-C1391)*24)</f>
        <v>#N/A</v>
      </c>
      <c r="H1392" s="78" t="e">
        <f>IF(ISBLANK(DataBase_PBs!S39),#N/A,DataBase_PBs!S39)</f>
        <v>#N/A</v>
      </c>
    </row>
    <row r="1393" spans="1:8" x14ac:dyDescent="0.35">
      <c r="A1393" s="257"/>
      <c r="B1393" s="265"/>
      <c r="C1393" s="74" t="e">
        <f>IF(ISBLANK(DataBase_PBs!C40),#N/A,DataBase_PBs!C40)</f>
        <v>#N/A</v>
      </c>
      <c r="D1393" s="107"/>
      <c r="E1393" s="39" t="e">
        <f>IF(ISBLANK(DataBase_PBs!BQ40),#N/A,DataBase_PBs!BQ40)</f>
        <v>#N/A</v>
      </c>
      <c r="F1393" s="39" t="e">
        <f t="shared" si="43"/>
        <v>#N/A</v>
      </c>
      <c r="G1393" s="177" t="e">
        <f t="shared" si="44"/>
        <v>#N/A</v>
      </c>
      <c r="H1393" s="78" t="e">
        <f>IF(ISBLANK(DataBase_PBs!S40),#N/A,DataBase_PBs!S40)</f>
        <v>#N/A</v>
      </c>
    </row>
    <row r="1394" spans="1:8" x14ac:dyDescent="0.35">
      <c r="A1394" s="257"/>
      <c r="B1394" s="265"/>
      <c r="C1394" s="74" t="e">
        <f>IF(ISBLANK(DataBase_PBs!C41),#N/A,DataBase_PBs!C41)</f>
        <v>#N/A</v>
      </c>
      <c r="D1394" s="107"/>
      <c r="E1394" s="39" t="e">
        <f>IF(ISBLANK(DataBase_PBs!BQ41),#N/A,DataBase_PBs!BQ41)</f>
        <v>#N/A</v>
      </c>
      <c r="F1394" s="39" t="e">
        <f t="shared" si="43"/>
        <v>#N/A</v>
      </c>
      <c r="G1394" s="177" t="e">
        <f t="shared" si="44"/>
        <v>#N/A</v>
      </c>
      <c r="H1394" s="78" t="e">
        <f>IF(ISBLANK(DataBase_PBs!S41),#N/A,DataBase_PBs!S41)</f>
        <v>#N/A</v>
      </c>
    </row>
    <row r="1395" spans="1:8" x14ac:dyDescent="0.35">
      <c r="A1395" s="257"/>
      <c r="B1395" s="265"/>
      <c r="C1395" s="74" t="e">
        <f>IF(ISBLANK(DataBase_PBs!C42),#N/A,DataBase_PBs!C42)</f>
        <v>#N/A</v>
      </c>
      <c r="D1395" s="107"/>
      <c r="E1395" s="39" t="e">
        <f>IF(ISBLANK(DataBase_PBs!BQ42),#N/A,DataBase_PBs!BQ42)</f>
        <v>#N/A</v>
      </c>
      <c r="F1395" s="39" t="e">
        <f t="shared" si="43"/>
        <v>#N/A</v>
      </c>
      <c r="G1395" s="177" t="e">
        <f t="shared" si="44"/>
        <v>#N/A</v>
      </c>
      <c r="H1395" s="78" t="e">
        <f>IF(ISBLANK(DataBase_PBs!S42),#N/A,DataBase_PBs!S42)</f>
        <v>#N/A</v>
      </c>
    </row>
    <row r="1396" spans="1:8" x14ac:dyDescent="0.35">
      <c r="A1396" s="257"/>
      <c r="B1396" s="265"/>
      <c r="C1396" s="74" t="e">
        <f>IF(ISBLANK(DataBase_PBs!C43),#N/A,DataBase_PBs!C43)</f>
        <v>#N/A</v>
      </c>
      <c r="D1396" s="107"/>
      <c r="E1396" s="39" t="e">
        <f>IF(ISBLANK(DataBase_PBs!BQ43),#N/A,DataBase_PBs!BQ43)</f>
        <v>#N/A</v>
      </c>
      <c r="F1396" s="39" t="e">
        <f t="shared" si="43"/>
        <v>#N/A</v>
      </c>
      <c r="G1396" s="177" t="e">
        <f t="shared" si="44"/>
        <v>#N/A</v>
      </c>
      <c r="H1396" s="78" t="e">
        <f>IF(ISBLANK(DataBase_PBs!S43),#N/A,DataBase_PBs!S43)</f>
        <v>#N/A</v>
      </c>
    </row>
    <row r="1397" spans="1:8" x14ac:dyDescent="0.35">
      <c r="A1397" s="257"/>
      <c r="B1397" s="265"/>
      <c r="C1397" s="74" t="e">
        <f>IF(ISBLANK(DataBase_PBs!C44),#N/A,DataBase_PBs!C44)</f>
        <v>#N/A</v>
      </c>
      <c r="D1397" s="107"/>
      <c r="E1397" s="39" t="e">
        <f>IF(ISBLANK(DataBase_PBs!BQ44),#N/A,DataBase_PBs!BQ44)</f>
        <v>#N/A</v>
      </c>
      <c r="F1397" s="39" t="e">
        <f t="shared" si="43"/>
        <v>#N/A</v>
      </c>
      <c r="G1397" s="177" t="e">
        <f t="shared" si="44"/>
        <v>#N/A</v>
      </c>
      <c r="H1397" s="78" t="e">
        <f>IF(ISBLANK(DataBase_PBs!S44),#N/A,DataBase_PBs!S44)</f>
        <v>#N/A</v>
      </c>
    </row>
    <row r="1398" spans="1:8" x14ac:dyDescent="0.35">
      <c r="A1398" s="257"/>
      <c r="B1398" s="265"/>
      <c r="C1398" s="74" t="e">
        <f>IF(ISBLANK(DataBase_PBs!C45),#N/A,DataBase_PBs!C45)</f>
        <v>#N/A</v>
      </c>
      <c r="D1398" s="107"/>
      <c r="E1398" s="39" t="e">
        <f>IF(ISBLANK(DataBase_PBs!BQ45),#N/A,DataBase_PBs!BQ45)</f>
        <v>#N/A</v>
      </c>
      <c r="F1398" s="39" t="e">
        <f t="shared" si="43"/>
        <v>#N/A</v>
      </c>
      <c r="G1398" s="177" t="e">
        <f t="shared" si="44"/>
        <v>#N/A</v>
      </c>
      <c r="H1398" s="78" t="e">
        <f>IF(ISBLANK(DataBase_PBs!S45),#N/A,DataBase_PBs!S45)</f>
        <v>#N/A</v>
      </c>
    </row>
    <row r="1399" spans="1:8" x14ac:dyDescent="0.35">
      <c r="A1399" s="257"/>
      <c r="B1399" s="265"/>
      <c r="C1399" s="74" t="e">
        <f>IF(ISBLANK(DataBase_PBs!C46),#N/A,DataBase_PBs!C46)</f>
        <v>#N/A</v>
      </c>
      <c r="D1399" s="107"/>
      <c r="E1399" s="39" t="e">
        <f>IF(ISBLANK(DataBase_PBs!BQ46),#N/A,DataBase_PBs!BQ46)</f>
        <v>#N/A</v>
      </c>
      <c r="F1399" s="39" t="e">
        <f t="shared" si="43"/>
        <v>#N/A</v>
      </c>
      <c r="G1399" s="177" t="e">
        <f t="shared" si="44"/>
        <v>#N/A</v>
      </c>
      <c r="H1399" s="78" t="e">
        <f>IF(ISBLANK(DataBase_PBs!S46),#N/A,DataBase_PBs!S46)</f>
        <v>#N/A</v>
      </c>
    </row>
    <row r="1400" spans="1:8" x14ac:dyDescent="0.35">
      <c r="A1400" s="257"/>
      <c r="B1400" s="265"/>
      <c r="C1400" s="74" t="e">
        <f>IF(ISBLANK(DataBase_PBs!C47),#N/A,DataBase_PBs!C47)</f>
        <v>#N/A</v>
      </c>
      <c r="D1400" s="107"/>
      <c r="E1400" s="39" t="e">
        <f>IF(ISBLANK(DataBase_PBs!BQ47),#N/A,DataBase_PBs!BQ47)</f>
        <v>#N/A</v>
      </c>
      <c r="F1400" s="39" t="e">
        <f t="shared" si="43"/>
        <v>#N/A</v>
      </c>
      <c r="G1400" s="177" t="e">
        <f t="shared" si="44"/>
        <v>#N/A</v>
      </c>
      <c r="H1400" s="78" t="e">
        <f>IF(ISBLANK(DataBase_PBs!S47),#N/A,DataBase_PBs!S47)</f>
        <v>#N/A</v>
      </c>
    </row>
    <row r="1401" spans="1:8" x14ac:dyDescent="0.35">
      <c r="A1401" s="257"/>
      <c r="B1401" s="265"/>
      <c r="C1401" s="74" t="e">
        <f>IF(ISBLANK(DataBase_PBs!C48),#N/A,DataBase_PBs!C48)</f>
        <v>#N/A</v>
      </c>
      <c r="D1401" s="107"/>
      <c r="E1401" s="39" t="e">
        <f>IF(ISBLANK(DataBase_PBs!BQ48),#N/A,DataBase_PBs!BQ48)</f>
        <v>#N/A</v>
      </c>
      <c r="F1401" s="39" t="e">
        <f t="shared" si="43"/>
        <v>#N/A</v>
      </c>
      <c r="G1401" s="177" t="e">
        <f t="shared" si="44"/>
        <v>#N/A</v>
      </c>
      <c r="H1401" s="78" t="e">
        <f>IF(ISBLANK(DataBase_PBs!S48),#N/A,DataBase_PBs!S48)</f>
        <v>#N/A</v>
      </c>
    </row>
    <row r="1402" spans="1:8" x14ac:dyDescent="0.35">
      <c r="A1402" s="257"/>
      <c r="B1402" s="265"/>
      <c r="C1402" s="74" t="e">
        <f>IF(ISBLANK(DataBase_PBs!C49),#N/A,DataBase_PBs!C49)</f>
        <v>#N/A</v>
      </c>
      <c r="D1402" s="107"/>
      <c r="E1402" s="39" t="e">
        <f>IF(ISBLANK(DataBase_PBs!BQ49),#N/A,DataBase_PBs!BQ49)</f>
        <v>#N/A</v>
      </c>
      <c r="F1402" s="39" t="e">
        <f t="shared" si="43"/>
        <v>#N/A</v>
      </c>
      <c r="G1402" s="177" t="e">
        <f t="shared" si="44"/>
        <v>#N/A</v>
      </c>
      <c r="H1402" s="78" t="e">
        <f>IF(ISBLANK(DataBase_PBs!S49),#N/A,DataBase_PBs!S49)</f>
        <v>#N/A</v>
      </c>
    </row>
    <row r="1403" spans="1:8" x14ac:dyDescent="0.35">
      <c r="A1403" s="257"/>
      <c r="B1403" s="265"/>
      <c r="C1403" s="74" t="e">
        <f>IF(ISBLANK(DataBase_PBs!C50),#N/A,DataBase_PBs!C50)</f>
        <v>#N/A</v>
      </c>
      <c r="D1403" s="107"/>
      <c r="E1403" s="39" t="e">
        <f>IF(ISBLANK(DataBase_PBs!BQ50),#N/A,DataBase_PBs!BQ50)</f>
        <v>#N/A</v>
      </c>
      <c r="F1403" s="39" t="e">
        <f t="shared" si="43"/>
        <v>#N/A</v>
      </c>
      <c r="G1403" s="177" t="e">
        <f t="shared" si="44"/>
        <v>#N/A</v>
      </c>
      <c r="H1403" s="78" t="e">
        <f>IF(ISBLANK(DataBase_PBs!S50),#N/A,DataBase_PBs!S50)</f>
        <v>#N/A</v>
      </c>
    </row>
    <row r="1404" spans="1:8" x14ac:dyDescent="0.35">
      <c r="A1404" s="257"/>
      <c r="B1404" s="265"/>
      <c r="C1404" s="74" t="e">
        <f>IF(ISBLANK(DataBase_PBs!C51),#N/A,DataBase_PBs!C51)</f>
        <v>#N/A</v>
      </c>
      <c r="D1404" s="107"/>
      <c r="E1404" s="39" t="e">
        <f>IF(ISBLANK(DataBase_PBs!BQ51),#N/A,DataBase_PBs!BQ51)</f>
        <v>#N/A</v>
      </c>
      <c r="F1404" s="39" t="e">
        <f t="shared" si="43"/>
        <v>#N/A</v>
      </c>
      <c r="G1404" s="177" t="e">
        <f t="shared" si="44"/>
        <v>#N/A</v>
      </c>
      <c r="H1404" s="78" t="e">
        <f>IF(ISBLANK(DataBase_PBs!S51),#N/A,DataBase_PBs!S51)</f>
        <v>#N/A</v>
      </c>
    </row>
    <row r="1405" spans="1:8" x14ac:dyDescent="0.35">
      <c r="A1405" s="257"/>
      <c r="B1405" s="265"/>
      <c r="C1405" s="74" t="e">
        <f>IF(ISBLANK(DataBase_PBs!C52),#N/A,DataBase_PBs!C52)</f>
        <v>#N/A</v>
      </c>
      <c r="D1405" s="107"/>
      <c r="E1405" s="39" t="e">
        <f>IF(ISBLANK(DataBase_PBs!BQ52),#N/A,DataBase_PBs!BQ52)</f>
        <v>#N/A</v>
      </c>
      <c r="F1405" s="39" t="e">
        <f t="shared" si="43"/>
        <v>#N/A</v>
      </c>
      <c r="G1405" s="177" t="e">
        <f t="shared" si="44"/>
        <v>#N/A</v>
      </c>
      <c r="H1405" s="78" t="e">
        <f>IF(ISBLANK(DataBase_PBs!S52),#N/A,DataBase_PBs!S52)</f>
        <v>#N/A</v>
      </c>
    </row>
    <row r="1406" spans="1:8" ht="15" thickBot="1" x14ac:dyDescent="0.4">
      <c r="A1406" s="260"/>
      <c r="B1406" s="266"/>
      <c r="C1406" s="92" t="e">
        <f>IF(ISBLANK(DataBase_PBs!C53),#N/A,DataBase_PBs!C53)</f>
        <v>#N/A</v>
      </c>
      <c r="D1406" s="109"/>
      <c r="E1406" s="93" t="e">
        <f>IF(ISBLANK(DataBase_PBs!BQ53),#N/A,DataBase_PBs!BQ53)</f>
        <v>#N/A</v>
      </c>
      <c r="F1406" s="93" t="e">
        <f t="shared" si="43"/>
        <v>#N/A</v>
      </c>
      <c r="G1406" s="178" t="e">
        <f t="shared" si="44"/>
        <v>#N/A</v>
      </c>
      <c r="H1406" s="95" t="e">
        <f>IF(ISBLANK(DataBase_PBs!S53),#N/A,DataBase_PBs!S53)</f>
        <v>#N/A</v>
      </c>
    </row>
    <row r="1407" spans="1:8" x14ac:dyDescent="0.35">
      <c r="A1407" s="256" t="s">
        <v>367</v>
      </c>
      <c r="B1407" s="267" t="s">
        <v>183</v>
      </c>
      <c r="C1407" s="75">
        <v>43602.40625</v>
      </c>
      <c r="D1407" s="106"/>
      <c r="E1407" s="76">
        <v>1.18</v>
      </c>
      <c r="F1407" s="76">
        <v>1.18</v>
      </c>
      <c r="G1407" s="184">
        <v>0</v>
      </c>
      <c r="H1407" s="77">
        <v>2.7</v>
      </c>
    </row>
    <row r="1408" spans="1:8" x14ac:dyDescent="0.35">
      <c r="A1408" s="257"/>
      <c r="B1408" s="265"/>
      <c r="C1408" s="74">
        <v>43609.357638888891</v>
      </c>
      <c r="D1408" s="107"/>
      <c r="E1408" s="39">
        <v>1.18</v>
      </c>
      <c r="F1408" s="39">
        <v>0</v>
      </c>
      <c r="G1408" s="177">
        <f t="shared" si="44"/>
        <v>0</v>
      </c>
      <c r="H1408" s="78">
        <v>2.7</v>
      </c>
    </row>
    <row r="1409" spans="1:8" x14ac:dyDescent="0.35">
      <c r="A1409" s="257"/>
      <c r="B1409" s="265"/>
      <c r="C1409" s="74">
        <v>43616.555555555555</v>
      </c>
      <c r="D1409" s="107"/>
      <c r="E1409" s="39">
        <v>22</v>
      </c>
      <c r="F1409" s="39">
        <v>20.82</v>
      </c>
      <c r="G1409" s="177">
        <f t="shared" si="44"/>
        <v>0.12052098408108258</v>
      </c>
      <c r="H1409" s="78">
        <v>0</v>
      </c>
    </row>
    <row r="1410" spans="1:8" x14ac:dyDescent="0.35">
      <c r="A1410" s="257"/>
      <c r="B1410" s="265"/>
      <c r="C1410" s="74">
        <v>43623.555555555555</v>
      </c>
      <c r="D1410" s="107"/>
      <c r="E1410" s="39">
        <v>22</v>
      </c>
      <c r="F1410" s="39">
        <v>0</v>
      </c>
      <c r="G1410" s="177">
        <f t="shared" si="44"/>
        <v>0</v>
      </c>
      <c r="H1410" s="78">
        <v>0</v>
      </c>
    </row>
    <row r="1411" spans="1:8" x14ac:dyDescent="0.35">
      <c r="A1411" s="257"/>
      <c r="B1411" s="265"/>
      <c r="C1411" s="74">
        <v>43630.555555555555</v>
      </c>
      <c r="D1411" s="107"/>
      <c r="E1411" s="39">
        <v>22</v>
      </c>
      <c r="F1411" s="39">
        <v>0</v>
      </c>
      <c r="G1411" s="177">
        <f t="shared" si="44"/>
        <v>0</v>
      </c>
      <c r="H1411" s="78">
        <v>0</v>
      </c>
    </row>
    <row r="1412" spans="1:8" x14ac:dyDescent="0.35">
      <c r="A1412" s="257"/>
      <c r="B1412" s="265"/>
      <c r="C1412" s="74">
        <v>43637.638888888891</v>
      </c>
      <c r="D1412" s="107"/>
      <c r="E1412" s="39">
        <v>42</v>
      </c>
      <c r="F1412" s="39">
        <v>20</v>
      </c>
      <c r="G1412" s="177">
        <f t="shared" si="44"/>
        <v>0.11764705882348912</v>
      </c>
      <c r="H1412" s="78">
        <v>0</v>
      </c>
    </row>
    <row r="1413" spans="1:8" x14ac:dyDescent="0.35">
      <c r="A1413" s="257"/>
      <c r="B1413" s="265"/>
      <c r="C1413" s="74">
        <v>43644.638888888891</v>
      </c>
      <c r="D1413" s="107"/>
      <c r="E1413" s="39">
        <v>79</v>
      </c>
      <c r="F1413" s="39">
        <v>37</v>
      </c>
      <c r="G1413" s="177">
        <f t="shared" si="44"/>
        <v>0.22023809523809523</v>
      </c>
      <c r="H1413" s="78">
        <v>0</v>
      </c>
    </row>
    <row r="1414" spans="1:8" x14ac:dyDescent="0.35">
      <c r="A1414" s="257"/>
      <c r="B1414" s="265"/>
      <c r="C1414" s="74">
        <v>43651.638888888891</v>
      </c>
      <c r="D1414" s="107"/>
      <c r="E1414" s="39">
        <v>110</v>
      </c>
      <c r="F1414" s="39">
        <v>31</v>
      </c>
      <c r="G1414" s="177">
        <f t="shared" si="44"/>
        <v>0.18452380952380953</v>
      </c>
      <c r="H1414" s="78">
        <v>0</v>
      </c>
    </row>
    <row r="1415" spans="1:8" x14ac:dyDescent="0.35">
      <c r="A1415" s="257"/>
      <c r="B1415" s="265"/>
      <c r="C1415" s="74">
        <v>43658.505555555559</v>
      </c>
      <c r="D1415" s="107"/>
      <c r="E1415" s="39">
        <v>116</v>
      </c>
      <c r="F1415" s="39">
        <v>6</v>
      </c>
      <c r="G1415" s="177">
        <f t="shared" si="44"/>
        <v>3.6407766990280976E-2</v>
      </c>
      <c r="H1415" s="78">
        <v>0</v>
      </c>
    </row>
    <row r="1416" spans="1:8" x14ac:dyDescent="0.35">
      <c r="A1416" s="257"/>
      <c r="B1416" s="265"/>
      <c r="C1416" s="74">
        <v>43665.520833333336</v>
      </c>
      <c r="D1416" s="107"/>
      <c r="E1416" s="39">
        <v>122</v>
      </c>
      <c r="F1416" s="39">
        <v>6</v>
      </c>
      <c r="G1416" s="177">
        <f t="shared" si="44"/>
        <v>3.563650762225877E-2</v>
      </c>
      <c r="H1416" s="78">
        <v>0</v>
      </c>
    </row>
    <row r="1417" spans="1:8" x14ac:dyDescent="0.35">
      <c r="A1417" s="257"/>
      <c r="B1417" s="265"/>
      <c r="C1417" s="74">
        <v>43672.521527777775</v>
      </c>
      <c r="D1417" s="107"/>
      <c r="E1417" s="39">
        <v>157</v>
      </c>
      <c r="F1417" s="39">
        <v>35</v>
      </c>
      <c r="G1417" s="177">
        <f t="shared" si="44"/>
        <v>0.20831266739425688</v>
      </c>
      <c r="H1417" s="78">
        <v>0</v>
      </c>
    </row>
    <row r="1418" spans="1:8" x14ac:dyDescent="0.35">
      <c r="A1418" s="257"/>
      <c r="B1418" s="265"/>
      <c r="C1418" s="74">
        <v>43679.519444444442</v>
      </c>
      <c r="D1418" s="107"/>
      <c r="E1418" s="39">
        <v>172</v>
      </c>
      <c r="F1418" s="39">
        <v>15</v>
      </c>
      <c r="G1418" s="177">
        <f t="shared" si="44"/>
        <v>8.9312295325983684E-2</v>
      </c>
      <c r="H1418" s="78">
        <v>0</v>
      </c>
    </row>
    <row r="1419" spans="1:8" x14ac:dyDescent="0.35">
      <c r="A1419" s="257"/>
      <c r="B1419" s="265"/>
      <c r="C1419" s="74">
        <v>43686.430555555555</v>
      </c>
      <c r="D1419" s="107"/>
      <c r="E1419" s="39">
        <v>204.24</v>
      </c>
      <c r="F1419" s="39">
        <v>32.240000000000009</v>
      </c>
      <c r="G1419" s="177">
        <f t="shared" si="44"/>
        <v>0.19437299035366143</v>
      </c>
      <c r="H1419" s="78">
        <v>4</v>
      </c>
    </row>
    <row r="1420" spans="1:8" x14ac:dyDescent="0.35">
      <c r="A1420" s="257"/>
      <c r="B1420" s="265"/>
      <c r="C1420" s="74">
        <v>43693.375</v>
      </c>
      <c r="D1420" s="107"/>
      <c r="E1420" s="39">
        <v>213.86</v>
      </c>
      <c r="F1420" s="39">
        <v>9.6200000000000045</v>
      </c>
      <c r="G1420" s="177">
        <f t="shared" si="44"/>
        <v>5.7719999999993304E-2</v>
      </c>
      <c r="H1420" s="78">
        <v>4</v>
      </c>
    </row>
    <row r="1421" spans="1:8" x14ac:dyDescent="0.35">
      <c r="A1421" s="257"/>
      <c r="B1421" s="265"/>
      <c r="C1421" s="74">
        <v>43700.40625</v>
      </c>
      <c r="D1421" s="107"/>
      <c r="E1421" s="39">
        <v>247.69</v>
      </c>
      <c r="F1421" s="39">
        <v>33.829999999999984</v>
      </c>
      <c r="G1421" s="177">
        <f t="shared" si="44"/>
        <v>0.20047407407407397</v>
      </c>
      <c r="H1421" s="78">
        <v>4.2</v>
      </c>
    </row>
    <row r="1422" spans="1:8" x14ac:dyDescent="0.35">
      <c r="A1422" s="257"/>
      <c r="B1422" s="265"/>
      <c r="C1422" s="74">
        <v>43707.333333333336</v>
      </c>
      <c r="D1422" s="107"/>
      <c r="E1422" s="39">
        <v>277.60000000000002</v>
      </c>
      <c r="F1422" s="39">
        <v>29.910000000000025</v>
      </c>
      <c r="G1422" s="177">
        <f t="shared" si="44"/>
        <v>0.17990977443602738</v>
      </c>
      <c r="H1422" s="78">
        <v>3.6</v>
      </c>
    </row>
    <row r="1423" spans="1:8" x14ac:dyDescent="0.35">
      <c r="A1423" s="257"/>
      <c r="B1423" s="265"/>
      <c r="C1423" s="74">
        <v>43714.416666666664</v>
      </c>
      <c r="D1423" s="107"/>
      <c r="E1423" s="39">
        <v>302.2</v>
      </c>
      <c r="F1423" s="39">
        <v>24.599999999999966</v>
      </c>
      <c r="G1423" s="177">
        <f t="shared" si="44"/>
        <v>0.14470588235304008</v>
      </c>
      <c r="H1423" s="78">
        <v>4.2</v>
      </c>
    </row>
    <row r="1424" spans="1:8" x14ac:dyDescent="0.35">
      <c r="A1424" s="257"/>
      <c r="B1424" s="265"/>
      <c r="C1424" s="74">
        <v>43721.333333333336</v>
      </c>
      <c r="D1424" s="107"/>
      <c r="E1424" s="39">
        <v>330.38</v>
      </c>
      <c r="F1424" s="39">
        <v>28.180000000000007</v>
      </c>
      <c r="G1424" s="177">
        <f t="shared" si="44"/>
        <v>0.16975903614445931</v>
      </c>
      <c r="H1424" s="78">
        <v>4</v>
      </c>
    </row>
    <row r="1425" spans="1:8" x14ac:dyDescent="0.35">
      <c r="A1425" s="257"/>
      <c r="B1425" s="265"/>
      <c r="C1425" s="74">
        <v>43727.541666666664</v>
      </c>
      <c r="D1425" s="107"/>
      <c r="E1425" s="39">
        <v>356.36</v>
      </c>
      <c r="F1425" s="39">
        <v>25.980000000000018</v>
      </c>
      <c r="G1425" s="177">
        <f t="shared" si="44"/>
        <v>0.1743624161075189</v>
      </c>
      <c r="H1425" s="78">
        <v>5</v>
      </c>
    </row>
    <row r="1426" spans="1:8" x14ac:dyDescent="0.35">
      <c r="A1426" s="257"/>
      <c r="B1426" s="265"/>
      <c r="C1426" s="74">
        <v>43735</v>
      </c>
      <c r="D1426" s="107"/>
      <c r="E1426" s="39">
        <v>382.47</v>
      </c>
      <c r="F1426" s="39">
        <v>26.110000000000014</v>
      </c>
      <c r="G1426" s="177">
        <f t="shared" si="44"/>
        <v>0.14586592178766214</v>
      </c>
      <c r="H1426" s="78">
        <v>3.8</v>
      </c>
    </row>
    <row r="1427" spans="1:8" x14ac:dyDescent="0.35">
      <c r="A1427" s="257"/>
      <c r="B1427" s="265"/>
      <c r="C1427" s="74">
        <v>43741</v>
      </c>
      <c r="D1427" s="107"/>
      <c r="E1427" s="39">
        <v>406.97</v>
      </c>
      <c r="F1427" s="39">
        <v>24.5</v>
      </c>
      <c r="G1427" s="177">
        <f t="shared" si="44"/>
        <v>0.1701388888888889</v>
      </c>
      <c r="H1427" s="78">
        <v>4</v>
      </c>
    </row>
    <row r="1428" spans="1:8" x14ac:dyDescent="0.35">
      <c r="A1428" s="257"/>
      <c r="B1428" s="265"/>
      <c r="C1428" s="74">
        <v>43748</v>
      </c>
      <c r="D1428" s="107"/>
      <c r="E1428" s="39">
        <v>434.48</v>
      </c>
      <c r="F1428" s="39">
        <v>27.509999999999991</v>
      </c>
      <c r="G1428" s="177">
        <f t="shared" si="44"/>
        <v>0.16374999999999995</v>
      </c>
      <c r="H1428" s="78">
        <v>4</v>
      </c>
    </row>
    <row r="1429" spans="1:8" x14ac:dyDescent="0.35">
      <c r="A1429" s="257"/>
      <c r="B1429" s="265"/>
      <c r="C1429" s="74">
        <v>43755.361111111109</v>
      </c>
      <c r="D1429" s="107"/>
      <c r="E1429" s="39">
        <v>454.07</v>
      </c>
      <c r="F1429" s="39">
        <v>19.589999999999975</v>
      </c>
      <c r="G1429" s="177">
        <f t="shared" si="44"/>
        <v>0.1108867924528544</v>
      </c>
      <c r="H1429" s="78">
        <v>4</v>
      </c>
    </row>
    <row r="1430" spans="1:8" x14ac:dyDescent="0.35">
      <c r="A1430" s="257"/>
      <c r="B1430" s="265"/>
      <c r="C1430" s="74">
        <v>43762.434027777781</v>
      </c>
      <c r="D1430" s="107"/>
      <c r="E1430" s="39">
        <v>483.32</v>
      </c>
      <c r="F1430" s="39">
        <v>29.25</v>
      </c>
      <c r="G1430" s="177">
        <f t="shared" si="44"/>
        <v>0.17231222385849743</v>
      </c>
      <c r="H1430" s="78">
        <v>5</v>
      </c>
    </row>
    <row r="1431" spans="1:8" x14ac:dyDescent="0.35">
      <c r="A1431" s="257"/>
      <c r="B1431" s="265"/>
      <c r="C1431" s="74">
        <v>43769.386111111111</v>
      </c>
      <c r="D1431" s="107"/>
      <c r="E1431" s="39">
        <v>510.44</v>
      </c>
      <c r="F1431" s="39">
        <v>27.120000000000005</v>
      </c>
      <c r="G1431" s="177">
        <f t="shared" si="44"/>
        <v>0.16254120467493707</v>
      </c>
      <c r="H1431" s="78">
        <v>4.4000000000000004</v>
      </c>
    </row>
    <row r="1432" spans="1:8" x14ac:dyDescent="0.35">
      <c r="A1432" s="257"/>
      <c r="B1432" s="265"/>
      <c r="C1432" s="74">
        <v>43774.652777777781</v>
      </c>
      <c r="D1432" s="107"/>
      <c r="E1432" s="39">
        <v>527.17999999999995</v>
      </c>
      <c r="F1432" s="39">
        <v>16.739999999999952</v>
      </c>
      <c r="G1432" s="177">
        <f t="shared" si="44"/>
        <v>0.13243670886067374</v>
      </c>
      <c r="H1432" s="78">
        <v>3.8</v>
      </c>
    </row>
    <row r="1433" spans="1:8" x14ac:dyDescent="0.35">
      <c r="A1433" s="257"/>
      <c r="B1433" s="265"/>
      <c r="C1433" s="74">
        <v>43782.583333333336</v>
      </c>
      <c r="D1433" s="107"/>
      <c r="E1433" s="39">
        <v>562.44000000000005</v>
      </c>
      <c r="F1433" s="39">
        <v>35.260000000000105</v>
      </c>
      <c r="G1433" s="177">
        <f t="shared" si="44"/>
        <v>0.18525394045536095</v>
      </c>
      <c r="H1433" s="78">
        <v>4</v>
      </c>
    </row>
    <row r="1434" spans="1:8" x14ac:dyDescent="0.35">
      <c r="A1434" s="257"/>
      <c r="B1434" s="265"/>
      <c r="C1434" s="74">
        <v>43791.406944444447</v>
      </c>
      <c r="D1434" s="107"/>
      <c r="E1434" s="39">
        <v>587.4</v>
      </c>
      <c r="F1434" s="39">
        <v>24.959999999999923</v>
      </c>
      <c r="G1434" s="177">
        <f t="shared" si="44"/>
        <v>0.11786557531874885</v>
      </c>
      <c r="H1434" s="78">
        <v>4</v>
      </c>
    </row>
    <row r="1435" spans="1:8" x14ac:dyDescent="0.35">
      <c r="A1435" s="257"/>
      <c r="B1435" s="265"/>
      <c r="C1435" s="74">
        <v>43811.465277777781</v>
      </c>
      <c r="D1435" s="107"/>
      <c r="E1435" s="39">
        <v>588.24</v>
      </c>
      <c r="F1435" s="39">
        <v>0.84000000000003183</v>
      </c>
      <c r="G1435" s="177">
        <f t="shared" si="44"/>
        <v>1.7449106771915066E-3</v>
      </c>
      <c r="H1435" s="78">
        <v>4.4000000000000004</v>
      </c>
    </row>
    <row r="1436" spans="1:8" x14ac:dyDescent="0.35">
      <c r="A1436" s="257"/>
      <c r="B1436" s="265"/>
      <c r="C1436" s="74">
        <v>43818.628472222219</v>
      </c>
      <c r="D1436" s="107"/>
      <c r="E1436" s="39">
        <v>630.94000000000005</v>
      </c>
      <c r="F1436" s="39">
        <v>42.700000000000045</v>
      </c>
      <c r="G1436" s="177">
        <f t="shared" si="44"/>
        <v>0.24837615123628851</v>
      </c>
      <c r="H1436" s="78">
        <v>4</v>
      </c>
    </row>
    <row r="1437" spans="1:8" x14ac:dyDescent="0.35">
      <c r="A1437" s="257"/>
      <c r="B1437" s="265"/>
      <c r="C1437" s="74">
        <v>43826.333333333336</v>
      </c>
      <c r="D1437" s="107"/>
      <c r="E1437" s="39">
        <v>648.67999999999995</v>
      </c>
      <c r="F1437" s="39">
        <v>17.739999999999895</v>
      </c>
      <c r="G1437" s="177">
        <f t="shared" si="44"/>
        <v>9.5935105903489137E-2</v>
      </c>
      <c r="H1437" s="78">
        <v>4</v>
      </c>
    </row>
    <row r="1438" spans="1:8" x14ac:dyDescent="0.35">
      <c r="A1438" s="257"/>
      <c r="B1438" s="265"/>
      <c r="C1438" s="74">
        <v>43833.583333333336</v>
      </c>
      <c r="D1438" s="107"/>
      <c r="E1438" s="39">
        <v>679.98</v>
      </c>
      <c r="F1438" s="39">
        <v>31.300000000000068</v>
      </c>
      <c r="G1438" s="177">
        <f t="shared" si="44"/>
        <v>0.17988505747126476</v>
      </c>
      <c r="H1438" s="78">
        <v>3</v>
      </c>
    </row>
    <row r="1439" spans="1:8" x14ac:dyDescent="0.35">
      <c r="A1439" s="257"/>
      <c r="B1439" s="265"/>
      <c r="C1439" s="74">
        <v>43853</v>
      </c>
      <c r="D1439" s="107"/>
      <c r="E1439" s="39">
        <v>728.19</v>
      </c>
      <c r="F1439" s="39">
        <v>48.210000000000036</v>
      </c>
      <c r="G1439" s="177">
        <f t="shared" si="44"/>
        <v>0.1034549356223306</v>
      </c>
      <c r="H1439" s="78">
        <v>4</v>
      </c>
    </row>
    <row r="1440" spans="1:8" x14ac:dyDescent="0.35">
      <c r="A1440" s="257"/>
      <c r="B1440" s="265"/>
      <c r="C1440" s="74">
        <f>IF(ISBLANK(DataBase_PBs!C3),#N/A,DataBase_PBs!C3)</f>
        <v>43860.595810185201</v>
      </c>
      <c r="D1440" s="107"/>
      <c r="E1440" s="39">
        <f>IF(ISBLANK(DataBase_PBs!BR3),#N/A,DataBase_PBs!BR3)</f>
        <v>783.57</v>
      </c>
      <c r="F1440" s="39">
        <f>E1440-E1439</f>
        <v>55.379999999999995</v>
      </c>
      <c r="G1440" s="177">
        <f t="shared" si="44"/>
        <v>0.30378589561067387</v>
      </c>
      <c r="H1440" s="78">
        <f>IF(ISBLANK(DataBase_PBs!T3),#N/A,DataBase_PBs!T3)</f>
        <v>3.6</v>
      </c>
    </row>
    <row r="1441" spans="1:8" x14ac:dyDescent="0.35">
      <c r="A1441" s="257"/>
      <c r="B1441" s="265"/>
      <c r="C1441" s="74">
        <f>IF(ISBLANK(DataBase_PBs!C4),#N/A,DataBase_PBs!C4)</f>
        <v>43867.627719907403</v>
      </c>
      <c r="D1441" s="107"/>
      <c r="E1441" s="39">
        <f>IF(ISBLANK(DataBase_PBs!BR4),#N/A,DataBase_PBs!BR4)</f>
        <v>806.56</v>
      </c>
      <c r="F1441" s="39">
        <f t="shared" ref="F1441:F1504" si="45">E1441-E1440</f>
        <v>22.989999999999895</v>
      </c>
      <c r="G1441" s="177">
        <f t="shared" si="44"/>
        <v>0.13622425550234757</v>
      </c>
      <c r="H1441" s="78">
        <f>IF(ISBLANK(DataBase_PBs!T4),#N/A,DataBase_PBs!T4)</f>
        <v>3</v>
      </c>
    </row>
    <row r="1442" spans="1:8" x14ac:dyDescent="0.35">
      <c r="A1442" s="257"/>
      <c r="B1442" s="265"/>
      <c r="C1442" s="74">
        <f>IF(ISBLANK(DataBase_PBs!C5),#N/A,DataBase_PBs!C5)</f>
        <v>43875.484027777798</v>
      </c>
      <c r="D1442" s="107"/>
      <c r="E1442" s="39">
        <f>IF(ISBLANK(DataBase_PBs!BR5),#N/A,DataBase_PBs!BR5)</f>
        <v>847.2</v>
      </c>
      <c r="F1442" s="39">
        <f t="shared" si="45"/>
        <v>40.6400000000001</v>
      </c>
      <c r="G1442" s="177">
        <f t="shared" si="44"/>
        <v>0.21553805696874806</v>
      </c>
      <c r="H1442" s="78">
        <f>IF(ISBLANK(DataBase_PBs!T5),#N/A,DataBase_PBs!T5)</f>
        <v>4</v>
      </c>
    </row>
    <row r="1443" spans="1:8" x14ac:dyDescent="0.35">
      <c r="A1443" s="257"/>
      <c r="B1443" s="265"/>
      <c r="C1443" s="74">
        <f>IF(ISBLANK(DataBase_PBs!C6),#N/A,DataBase_PBs!C6)</f>
        <v>43881.625196759298</v>
      </c>
      <c r="D1443" s="107"/>
      <c r="E1443" s="39">
        <f>IF(ISBLANK(DataBase_PBs!BR6),#N/A,DataBase_PBs!BR6)</f>
        <v>871.87</v>
      </c>
      <c r="F1443" s="39">
        <f t="shared" si="45"/>
        <v>24.669999999999959</v>
      </c>
      <c r="G1443" s="177">
        <f t="shared" si="44"/>
        <v>0.16738127053062721</v>
      </c>
      <c r="H1443" s="78">
        <f>IF(ISBLANK(DataBase_PBs!T6),#N/A,DataBase_PBs!T6)</f>
        <v>3.6</v>
      </c>
    </row>
    <row r="1444" spans="1:8" x14ac:dyDescent="0.35">
      <c r="A1444" s="257"/>
      <c r="B1444" s="265"/>
      <c r="C1444" s="74">
        <f>IF(ISBLANK(DataBase_PBs!C7),#N/A,DataBase_PBs!C7)</f>
        <v>43903.637962963003</v>
      </c>
      <c r="D1444" s="107"/>
      <c r="E1444" s="39">
        <f>IF(ISBLANK(DataBase_PBs!BR7),#N/A,DataBase_PBs!BR7)</f>
        <v>981.5</v>
      </c>
      <c r="F1444" s="39">
        <f t="shared" si="45"/>
        <v>109.63</v>
      </c>
      <c r="G1444" s="177">
        <f t="shared" si="44"/>
        <v>0.20751216018902124</v>
      </c>
      <c r="H1444" s="78">
        <f>IF(ISBLANK(DataBase_PBs!T7),#N/A,DataBase_PBs!T7)</f>
        <v>3.2</v>
      </c>
    </row>
    <row r="1445" spans="1:8" x14ac:dyDescent="0.35">
      <c r="A1445" s="257"/>
      <c r="B1445" s="265"/>
      <c r="C1445" s="74">
        <f>IF(ISBLANK(DataBase_PBs!C8),#N/A,DataBase_PBs!C8)</f>
        <v>43929.826921296299</v>
      </c>
      <c r="D1445" s="107"/>
      <c r="E1445" s="39">
        <f>IF(ISBLANK(DataBase_PBs!BR8),#N/A,DataBase_PBs!BR8)</f>
        <v>1109.33</v>
      </c>
      <c r="F1445" s="39">
        <f t="shared" si="45"/>
        <v>127.82999999999993</v>
      </c>
      <c r="G1445" s="177">
        <f t="shared" si="44"/>
        <v>0.20337769575311274</v>
      </c>
      <c r="H1445" s="78">
        <f>IF(ISBLANK(DataBase_PBs!T8),#N/A,DataBase_PBs!T8)</f>
        <v>5.2</v>
      </c>
    </row>
    <row r="1446" spans="1:8" x14ac:dyDescent="0.35">
      <c r="A1446" s="257"/>
      <c r="B1446" s="265"/>
      <c r="C1446" s="74">
        <f>IF(ISBLANK(DataBase_PBs!C9),#N/A,DataBase_PBs!C9)</f>
        <v>43965.417511574102</v>
      </c>
      <c r="D1446" s="107"/>
      <c r="E1446" s="39">
        <f>IF(ISBLANK(DataBase_PBs!BR9),#N/A,DataBase_PBs!BR9)</f>
        <v>1261.98</v>
      </c>
      <c r="F1446" s="39">
        <f t="shared" si="45"/>
        <v>152.65000000000009</v>
      </c>
      <c r="G1446" s="177">
        <f t="shared" si="44"/>
        <v>0.17871062595535223</v>
      </c>
      <c r="H1446" s="78">
        <f>IF(ISBLANK(DataBase_PBs!T9),#N/A,DataBase_PBs!T9)</f>
        <v>4.2</v>
      </c>
    </row>
    <row r="1447" spans="1:8" x14ac:dyDescent="0.35">
      <c r="A1447" s="257"/>
      <c r="B1447" s="265"/>
      <c r="C1447" s="74">
        <f>IF(ISBLANK(DataBase_PBs!C10),#N/A,DataBase_PBs!C10)</f>
        <v>43972.432581018496</v>
      </c>
      <c r="D1447" s="107"/>
      <c r="E1447" s="39">
        <f>IF(ISBLANK(DataBase_PBs!BR10),#N/A,DataBase_PBs!BR10)</f>
        <v>1293.3499999999999</v>
      </c>
      <c r="F1447" s="39">
        <f t="shared" si="45"/>
        <v>31.369999999999891</v>
      </c>
      <c r="G1447" s="177">
        <f t="shared" si="44"/>
        <v>0.18632507399876891</v>
      </c>
      <c r="H1447" s="78">
        <f>IF(ISBLANK(DataBase_PBs!T10),#N/A,DataBase_PBs!T10)</f>
        <v>4.4000000000000004</v>
      </c>
    </row>
    <row r="1448" spans="1:8" x14ac:dyDescent="0.35">
      <c r="A1448" s="257"/>
      <c r="B1448" s="265"/>
      <c r="C1448" s="74">
        <f>IF(ISBLANK(DataBase_PBs!C11),#N/A,DataBase_PBs!C11)</f>
        <v>44001.467812499999</v>
      </c>
      <c r="D1448" s="107"/>
      <c r="E1448" s="39">
        <f>IF(ISBLANK(DataBase_PBs!BR11),#N/A,DataBase_PBs!BR11)</f>
        <v>1355.33</v>
      </c>
      <c r="F1448" s="39">
        <f t="shared" si="45"/>
        <v>61.980000000000018</v>
      </c>
      <c r="G1448" s="177">
        <f t="shared" si="44"/>
        <v>8.8943668372171172E-2</v>
      </c>
      <c r="H1448" s="78">
        <f>IF(ISBLANK(DataBase_PBs!T11),#N/A,DataBase_PBs!T11)</f>
        <v>3.8</v>
      </c>
    </row>
    <row r="1449" spans="1:8" x14ac:dyDescent="0.35">
      <c r="A1449" s="257"/>
      <c r="B1449" s="265"/>
      <c r="C1449" s="74">
        <f>IF(ISBLANK(DataBase_PBs!C12),#N/A,DataBase_PBs!C12)</f>
        <v>44008.489027777803</v>
      </c>
      <c r="D1449" s="107"/>
      <c r="E1449" s="39">
        <f>IF(ISBLANK(DataBase_PBs!BR12),#N/A,DataBase_PBs!BR12)</f>
        <v>1384.6</v>
      </c>
      <c r="F1449" s="39">
        <f t="shared" si="45"/>
        <v>29.269999999999982</v>
      </c>
      <c r="G1449" s="177">
        <f t="shared" si="44"/>
        <v>0.17369974927115134</v>
      </c>
      <c r="H1449" s="78">
        <f>IF(ISBLANK(DataBase_PBs!T12),#N/A,DataBase_PBs!T12)</f>
        <v>6.4</v>
      </c>
    </row>
    <row r="1450" spans="1:8" x14ac:dyDescent="0.35">
      <c r="A1450" s="257"/>
      <c r="B1450" s="265"/>
      <c r="C1450" s="74">
        <f>IF(ISBLANK(DataBase_PBs!C13),#N/A,DataBase_PBs!C13)</f>
        <v>44022.402557870402</v>
      </c>
      <c r="D1450" s="107"/>
      <c r="E1450" s="39">
        <f>IF(ISBLANK(DataBase_PBs!BR13),#N/A,DataBase_PBs!BR13)</f>
        <v>1441.6</v>
      </c>
      <c r="F1450" s="39">
        <f t="shared" si="45"/>
        <v>57</v>
      </c>
      <c r="G1450" s="177">
        <f t="shared" si="44"/>
        <v>0.17069715479778291</v>
      </c>
      <c r="H1450" s="78">
        <f>IF(ISBLANK(DataBase_PBs!T13),#N/A,DataBase_PBs!T13)</f>
        <v>6.6</v>
      </c>
    </row>
    <row r="1451" spans="1:8" x14ac:dyDescent="0.35">
      <c r="A1451" s="257"/>
      <c r="B1451" s="265"/>
      <c r="C1451" s="74">
        <f>IF(ISBLANK(DataBase_PBs!C14),#N/A,DataBase_PBs!C14)</f>
        <v>44029.3745486111</v>
      </c>
      <c r="D1451" s="107"/>
      <c r="E1451" s="39">
        <f>IF(ISBLANK(DataBase_PBs!BR14),#N/A,DataBase_PBs!BR14)</f>
        <v>1469.39</v>
      </c>
      <c r="F1451" s="39">
        <f t="shared" si="45"/>
        <v>27.790000000000191</v>
      </c>
      <c r="G1451" s="177">
        <f t="shared" si="44"/>
        <v>0.16608121119661134</v>
      </c>
      <c r="H1451" s="78">
        <f>IF(ISBLANK(DataBase_PBs!T14),#N/A,DataBase_PBs!T14)</f>
        <v>5.8</v>
      </c>
    </row>
    <row r="1452" spans="1:8" x14ac:dyDescent="0.35">
      <c r="A1452" s="257"/>
      <c r="B1452" s="265"/>
      <c r="C1452" s="74">
        <f>IF(ISBLANK(DataBase_PBs!C15),#N/A,DataBase_PBs!C15)</f>
        <v>44040.462905092601</v>
      </c>
      <c r="D1452" s="107"/>
      <c r="E1452" s="39">
        <f>IF(ISBLANK(DataBase_PBs!BR15),#N/A,DataBase_PBs!BR15)</f>
        <v>1511.82</v>
      </c>
      <c r="F1452" s="39">
        <f t="shared" si="45"/>
        <v>42.429999999999836</v>
      </c>
      <c r="G1452" s="177">
        <f t="shared" si="44"/>
        <v>0.15943901782162959</v>
      </c>
      <c r="H1452" s="78">
        <f>IF(ISBLANK(DataBase_PBs!T15),#N/A,DataBase_PBs!T15)</f>
        <v>6.6</v>
      </c>
    </row>
    <row r="1453" spans="1:8" x14ac:dyDescent="0.35">
      <c r="A1453" s="257"/>
      <c r="B1453" s="265"/>
      <c r="C1453" s="74">
        <f>IF(ISBLANK(DataBase_PBs!C16),#N/A,DataBase_PBs!C16)</f>
        <v>44047.398090277798</v>
      </c>
      <c r="D1453" s="107"/>
      <c r="E1453" s="39">
        <f>IF(ISBLANK(DataBase_PBs!BR16),#N/A,DataBase_PBs!BR16)</f>
        <v>1534.71</v>
      </c>
      <c r="F1453" s="39">
        <f t="shared" si="45"/>
        <v>22.8900000000001</v>
      </c>
      <c r="G1453" s="177">
        <f t="shared" si="44"/>
        <v>0.13752336448574679</v>
      </c>
      <c r="H1453" s="78">
        <f>IF(ISBLANK(DataBase_PBs!T16),#N/A,DataBase_PBs!T16)</f>
        <v>6</v>
      </c>
    </row>
    <row r="1454" spans="1:8" x14ac:dyDescent="0.35">
      <c r="A1454" s="257"/>
      <c r="B1454" s="265"/>
      <c r="C1454" s="74">
        <f>IF(ISBLANK(DataBase_PBs!C17),#N/A,DataBase_PBs!C17)</f>
        <v>44050.4674421296</v>
      </c>
      <c r="D1454" s="107"/>
      <c r="E1454" s="39">
        <f>IF(ISBLANK(DataBase_PBs!BR17),#N/A,DataBase_PBs!BR17)</f>
        <v>1545.15</v>
      </c>
      <c r="F1454" s="39">
        <f t="shared" si="45"/>
        <v>10.440000000000055</v>
      </c>
      <c r="G1454" s="177">
        <f t="shared" si="44"/>
        <v>0.14172373224158991</v>
      </c>
      <c r="H1454" s="78">
        <f>IF(ISBLANK(DataBase_PBs!T17),#N/A,DataBase_PBs!T17)</f>
        <v>4.4000000000000004</v>
      </c>
    </row>
    <row r="1455" spans="1:8" x14ac:dyDescent="0.35">
      <c r="A1455" s="257"/>
      <c r="B1455" s="265"/>
      <c r="C1455" s="74">
        <f>IF(ISBLANK(DataBase_PBs!C18),#N/A,DataBase_PBs!C18)</f>
        <v>44056.465069444399</v>
      </c>
      <c r="D1455" s="107"/>
      <c r="E1455" s="39">
        <f>IF(ISBLANK(DataBase_PBs!BR18),#N/A,DataBase_PBs!BR18)</f>
        <v>1564.53</v>
      </c>
      <c r="F1455" s="39">
        <f t="shared" si="45"/>
        <v>19.379999999999882</v>
      </c>
      <c r="G1455" s="177">
        <f t="shared" si="44"/>
        <v>0.1346365750348581</v>
      </c>
      <c r="H1455" s="78">
        <f>IF(ISBLANK(DataBase_PBs!T18),#N/A,DataBase_PBs!T18)</f>
        <v>3</v>
      </c>
    </row>
    <row r="1456" spans="1:8" x14ac:dyDescent="0.35">
      <c r="A1456" s="257"/>
      <c r="B1456" s="265"/>
      <c r="C1456" s="74">
        <f>IF(ISBLANK(DataBase_PBs!C19),#N/A,DataBase_PBs!C19)</f>
        <v>44063.603761574101</v>
      </c>
      <c r="D1456" s="107"/>
      <c r="E1456" s="39">
        <f>IF(ISBLANK(DataBase_PBs!BR19),#N/A,DataBase_PBs!BR19)</f>
        <v>1578.82</v>
      </c>
      <c r="F1456" s="39">
        <f t="shared" si="45"/>
        <v>14.289999999999964</v>
      </c>
      <c r="G1456" s="177">
        <f t="shared" ref="G1456:G1519" si="46">F1456/((C1456-C1455)*24)</f>
        <v>8.3406968090042596E-2</v>
      </c>
      <c r="H1456" s="78">
        <f>IF(ISBLANK(DataBase_PBs!T19),#N/A,DataBase_PBs!T19)</f>
        <v>3.8</v>
      </c>
    </row>
    <row r="1457" spans="1:8" x14ac:dyDescent="0.35">
      <c r="A1457" s="257"/>
      <c r="B1457" s="265"/>
      <c r="C1457" s="74">
        <f>IF(ISBLANK(DataBase_PBs!C20),#N/A,DataBase_PBs!C20)</f>
        <v>44071.447164351797</v>
      </c>
      <c r="D1457" s="107"/>
      <c r="E1457" s="39">
        <f>IF(ISBLANK(DataBase_PBs!BR20),#N/A,DataBase_PBs!BR20)</f>
        <v>1603.78</v>
      </c>
      <c r="F1457" s="39">
        <f t="shared" si="45"/>
        <v>24.960000000000036</v>
      </c>
      <c r="G1457" s="177">
        <f t="shared" si="46"/>
        <v>0.13259551109084067</v>
      </c>
      <c r="H1457" s="78">
        <f>IF(ISBLANK(DataBase_PBs!T20),#N/A,DataBase_PBs!T20)</f>
        <v>4.4000000000000004</v>
      </c>
    </row>
    <row r="1458" spans="1:8" x14ac:dyDescent="0.35">
      <c r="A1458" s="257"/>
      <c r="B1458" s="265"/>
      <c r="C1458" s="74">
        <f>IF(ISBLANK(DataBase_PBs!C21),#N/A,DataBase_PBs!C21)</f>
        <v>44078.492557870399</v>
      </c>
      <c r="D1458" s="107"/>
      <c r="E1458" s="39">
        <f>IF(ISBLANK(DataBase_PBs!BR21),#N/A,DataBase_PBs!BR21)</f>
        <v>1636.63</v>
      </c>
      <c r="F1458" s="39">
        <f t="shared" si="45"/>
        <v>32.850000000000136</v>
      </c>
      <c r="G1458" s="177">
        <f t="shared" si="46"/>
        <v>0.19427587634192267</v>
      </c>
      <c r="H1458" s="78">
        <f>IF(ISBLANK(DataBase_PBs!T21),#N/A,DataBase_PBs!T21)</f>
        <v>5</v>
      </c>
    </row>
    <row r="1459" spans="1:8" x14ac:dyDescent="0.35">
      <c r="A1459" s="257"/>
      <c r="B1459" s="265"/>
      <c r="C1459" s="74">
        <f>IF(ISBLANK(DataBase_PBs!C22),#N/A,DataBase_PBs!C22)</f>
        <v>44085.409629629597</v>
      </c>
      <c r="D1459" s="107"/>
      <c r="E1459" s="39">
        <f>IF(ISBLANK(DataBase_PBs!BR22),#N/A,DataBase_PBs!BR22)</f>
        <v>1661.46</v>
      </c>
      <c r="F1459" s="39">
        <f t="shared" si="45"/>
        <v>24.829999999999927</v>
      </c>
      <c r="G1459" s="177">
        <f t="shared" si="46"/>
        <v>0.14956955332398855</v>
      </c>
      <c r="H1459" s="78">
        <f>IF(ISBLANK(DataBase_PBs!T22),#N/A,DataBase_PBs!T22)</f>
        <v>4</v>
      </c>
    </row>
    <row r="1460" spans="1:8" x14ac:dyDescent="0.35">
      <c r="A1460" s="257"/>
      <c r="B1460" s="265"/>
      <c r="C1460" s="74">
        <f>IF(ISBLANK(DataBase_PBs!C23),#N/A,DataBase_PBs!C23)</f>
        <v>44092.462303240703</v>
      </c>
      <c r="D1460" s="107"/>
      <c r="E1460" s="39">
        <f>IF(ISBLANK(DataBase_PBs!BR23),#N/A,DataBase_PBs!BR23)</f>
        <v>1695.33</v>
      </c>
      <c r="F1460" s="39">
        <f t="shared" si="45"/>
        <v>33.869999999999891</v>
      </c>
      <c r="G1460" s="177">
        <f t="shared" si="46"/>
        <v>0.20010141937912293</v>
      </c>
      <c r="H1460" s="78">
        <f>IF(ISBLANK(DataBase_PBs!T23),#N/A,DataBase_PBs!T23)</f>
        <v>4</v>
      </c>
    </row>
    <row r="1461" spans="1:8" x14ac:dyDescent="0.35">
      <c r="A1461" s="257"/>
      <c r="B1461" s="265"/>
      <c r="C1461" s="74">
        <f>IF(ISBLANK(DataBase_PBs!C24),#N/A,DataBase_PBs!C24)</f>
        <v>44099.481643518498</v>
      </c>
      <c r="D1461" s="107"/>
      <c r="E1461" s="39">
        <f>IF(ISBLANK(DataBase_PBs!BR24),#N/A,DataBase_PBs!BR24)</f>
        <v>1718.06</v>
      </c>
      <c r="F1461" s="39">
        <f t="shared" si="45"/>
        <v>22.730000000000018</v>
      </c>
      <c r="G1461" s="177">
        <f t="shared" si="46"/>
        <v>0.13492483564721069</v>
      </c>
      <c r="H1461" s="78">
        <f>IF(ISBLANK(DataBase_PBs!T24),#N/A,DataBase_PBs!T24)</f>
        <v>4.5</v>
      </c>
    </row>
    <row r="1462" spans="1:8" x14ac:dyDescent="0.35">
      <c r="A1462" s="257"/>
      <c r="B1462" s="265"/>
      <c r="C1462" s="74">
        <f>IF(ISBLANK(DataBase_PBs!C25),#N/A,DataBase_PBs!C25)</f>
        <v>44106.459421296298</v>
      </c>
      <c r="D1462" s="107"/>
      <c r="E1462" s="39">
        <f>IF(ISBLANK(DataBase_PBs!BR25),#N/A,DataBase_PBs!BR25)</f>
        <v>1744.11</v>
      </c>
      <c r="F1462" s="39">
        <f t="shared" si="45"/>
        <v>26.049999999999955</v>
      </c>
      <c r="G1462" s="177">
        <f t="shared" si="46"/>
        <v>0.1555533439485505</v>
      </c>
      <c r="H1462" s="78">
        <f>IF(ISBLANK(DataBase_PBs!T25),#N/A,DataBase_PBs!T25)</f>
        <v>4.5999999999999996</v>
      </c>
    </row>
    <row r="1463" spans="1:8" x14ac:dyDescent="0.35">
      <c r="A1463" s="257"/>
      <c r="B1463" s="265"/>
      <c r="C1463" s="74">
        <f>IF(ISBLANK(DataBase_PBs!C26),#N/A,DataBase_PBs!C26)</f>
        <v>44120.498344907399</v>
      </c>
      <c r="D1463" s="107"/>
      <c r="E1463" s="39">
        <f>IF(ISBLANK(DataBase_PBs!BR26),#N/A,DataBase_PBs!BR26)</f>
        <v>1811.75</v>
      </c>
      <c r="F1463" s="39">
        <f t="shared" si="45"/>
        <v>67.6400000000001</v>
      </c>
      <c r="G1463" s="177">
        <f t="shared" si="46"/>
        <v>0.20075138318331631</v>
      </c>
      <c r="H1463" s="78">
        <f>IF(ISBLANK(DataBase_PBs!T26),#N/A,DataBase_PBs!T26)</f>
        <v>4</v>
      </c>
    </row>
    <row r="1464" spans="1:8" x14ac:dyDescent="0.35">
      <c r="A1464" s="257"/>
      <c r="B1464" s="265"/>
      <c r="C1464" s="74">
        <f>IF(ISBLANK(DataBase_PBs!C27),#N/A,DataBase_PBs!C27)</f>
        <v>44127.491226851896</v>
      </c>
      <c r="D1464" s="107"/>
      <c r="E1464" s="39">
        <f>IF(ISBLANK(DataBase_PBs!BR27),#N/A,DataBase_PBs!BR27)</f>
        <v>1843.62</v>
      </c>
      <c r="F1464" s="39">
        <f t="shared" si="45"/>
        <v>31.869999999999891</v>
      </c>
      <c r="G1464" s="177">
        <f t="shared" si="46"/>
        <v>0.18989547903229448</v>
      </c>
      <c r="H1464" s="78">
        <f>IF(ISBLANK(DataBase_PBs!T27),#N/A,DataBase_PBs!T27)</f>
        <v>6</v>
      </c>
    </row>
    <row r="1465" spans="1:8" x14ac:dyDescent="0.35">
      <c r="A1465" s="257"/>
      <c r="B1465" s="265"/>
      <c r="C1465" s="74">
        <f>IF(ISBLANK(DataBase_PBs!C28),#N/A,DataBase_PBs!C28)</f>
        <v>44132.59375</v>
      </c>
      <c r="D1465" s="107"/>
      <c r="E1465" s="39">
        <f>IF(ISBLANK(DataBase_PBs!BR28),#N/A,DataBase_PBs!BR28)</f>
        <v>1868.7</v>
      </c>
      <c r="F1465" s="39">
        <f t="shared" si="45"/>
        <v>25.080000000000155</v>
      </c>
      <c r="G1465" s="177">
        <f t="shared" si="46"/>
        <v>0.20480063875622215</v>
      </c>
      <c r="H1465" s="78">
        <f>IF(ISBLANK(DataBase_PBs!T28),#N/A,DataBase_PBs!T28)</f>
        <v>4.2</v>
      </c>
    </row>
    <row r="1466" spans="1:8" x14ac:dyDescent="0.35">
      <c r="A1466" s="257"/>
      <c r="B1466" s="265"/>
      <c r="C1466" s="74">
        <f>IF(ISBLANK(DataBase_PBs!C29),#N/A,DataBase_PBs!C29)</f>
        <v>44141.599421296298</v>
      </c>
      <c r="D1466" s="107"/>
      <c r="E1466" s="39">
        <f>IF(ISBLANK(DataBase_PBs!BR29),#N/A,DataBase_PBs!BR29)</f>
        <v>1906.31</v>
      </c>
      <c r="F1466" s="39">
        <f t="shared" si="45"/>
        <v>37.6099999999999</v>
      </c>
      <c r="G1466" s="177">
        <f t="shared" si="46"/>
        <v>0.17401071855437925</v>
      </c>
      <c r="H1466" s="78">
        <f>IF(ISBLANK(DataBase_PBs!T29),#N/A,DataBase_PBs!T29)</f>
        <v>4.8</v>
      </c>
    </row>
    <row r="1467" spans="1:8" x14ac:dyDescent="0.35">
      <c r="A1467" s="257"/>
      <c r="B1467" s="265"/>
      <c r="C1467" s="74">
        <f>IF(ISBLANK(DataBase_PBs!C30),#N/A,DataBase_PBs!C30)</f>
        <v>44148.610347222202</v>
      </c>
      <c r="D1467" s="107"/>
      <c r="E1467" s="39">
        <f>IF(ISBLANK(DataBase_PBs!BR30),#N/A,DataBase_PBs!BR30)</f>
        <v>1928.69</v>
      </c>
      <c r="F1467" s="39">
        <f t="shared" si="45"/>
        <v>22.380000000000109</v>
      </c>
      <c r="G1467" s="177">
        <f t="shared" si="46"/>
        <v>0.13300668269144866</v>
      </c>
      <c r="H1467" s="78">
        <f>IF(ISBLANK(DataBase_PBs!T30),#N/A,DataBase_PBs!T30)</f>
        <v>3.8</v>
      </c>
    </row>
    <row r="1468" spans="1:8" x14ac:dyDescent="0.35">
      <c r="A1468" s="257"/>
      <c r="B1468" s="265"/>
      <c r="C1468" s="74">
        <f>IF(ISBLANK(DataBase_PBs!C31),#N/A,DataBase_PBs!C31)</f>
        <v>44159.620902777802</v>
      </c>
      <c r="D1468" s="107"/>
      <c r="E1468" s="39">
        <f>IF(ISBLANK(DataBase_PBs!BR31),#N/A,DataBase_PBs!BR31)</f>
        <v>1962.41</v>
      </c>
      <c r="F1468" s="39">
        <f t="shared" si="45"/>
        <v>33.720000000000027</v>
      </c>
      <c r="G1468" s="177">
        <f t="shared" si="46"/>
        <v>0.12760482365355263</v>
      </c>
      <c r="H1468" s="78">
        <f>IF(ISBLANK(DataBase_PBs!T31),#N/A,DataBase_PBs!T31)</f>
        <v>2.8</v>
      </c>
    </row>
    <row r="1469" spans="1:8" x14ac:dyDescent="0.35">
      <c r="A1469" s="257"/>
      <c r="B1469" s="265"/>
      <c r="C1469" s="74">
        <f>IF(ISBLANK(DataBase_PBs!C32),#N/A,DataBase_PBs!C32)</f>
        <v>44162.596979166701</v>
      </c>
      <c r="D1469" s="107"/>
      <c r="E1469" s="39">
        <f>IF(ISBLANK(DataBase_PBs!BR32),#N/A,DataBase_PBs!BR32)</f>
        <v>1971.11</v>
      </c>
      <c r="F1469" s="39">
        <f t="shared" si="45"/>
        <v>8.6999999999998181</v>
      </c>
      <c r="G1469" s="177">
        <f t="shared" si="46"/>
        <v>0.12180466917857104</v>
      </c>
      <c r="H1469" s="78">
        <f>IF(ISBLANK(DataBase_PBs!T32),#N/A,DataBase_PBs!T32)</f>
        <v>2.6</v>
      </c>
    </row>
    <row r="1470" spans="1:8" x14ac:dyDescent="0.35">
      <c r="A1470" s="257"/>
      <c r="B1470" s="265"/>
      <c r="C1470" s="74">
        <f>IF(ISBLANK(DataBase_PBs!C33),#N/A,DataBase_PBs!C33)</f>
        <v>44169.582453703697</v>
      </c>
      <c r="D1470" s="107"/>
      <c r="E1470" s="39">
        <f>IF(ISBLANK(DataBase_PBs!BR33),#N/A,DataBase_PBs!BR33)</f>
        <v>1987.28</v>
      </c>
      <c r="F1470" s="39">
        <f t="shared" si="45"/>
        <v>16.170000000000073</v>
      </c>
      <c r="G1470" s="177">
        <f t="shared" si="46"/>
        <v>9.6450140420920219E-2</v>
      </c>
      <c r="H1470" s="78">
        <f>IF(ISBLANK(DataBase_PBs!T33),#N/A,DataBase_PBs!T33)</f>
        <v>3.6</v>
      </c>
    </row>
    <row r="1471" spans="1:8" x14ac:dyDescent="0.35">
      <c r="A1471" s="257"/>
      <c r="B1471" s="265"/>
      <c r="C1471" s="74">
        <f>IF(ISBLANK(DataBase_PBs!C34),#N/A,DataBase_PBs!C34)</f>
        <v>44195.580740740697</v>
      </c>
      <c r="D1471" s="107"/>
      <c r="E1471" s="39">
        <f>IF(ISBLANK(DataBase_PBs!BR34),#N/A,DataBase_PBs!BR34)</f>
        <v>2027.05</v>
      </c>
      <c r="F1471" s="39">
        <f t="shared" si="45"/>
        <v>39.769999999999982</v>
      </c>
      <c r="G1471" s="177">
        <f t="shared" si="46"/>
        <v>6.3738173633324152E-2</v>
      </c>
      <c r="H1471" s="78">
        <f>IF(ISBLANK(DataBase_PBs!T34),#N/A,DataBase_PBs!T34)</f>
        <v>2</v>
      </c>
    </row>
    <row r="1472" spans="1:8" x14ac:dyDescent="0.35">
      <c r="A1472" s="257"/>
      <c r="B1472" s="265"/>
      <c r="C1472" s="74" t="e">
        <f>IF(ISBLANK(DataBase_PBs!C35),#N/A,DataBase_PBs!C35)</f>
        <v>#N/A</v>
      </c>
      <c r="D1472" s="107"/>
      <c r="E1472" s="39" t="e">
        <f>IF(ISBLANK(DataBase_PBs!BR35),#N/A,DataBase_PBs!BR35)</f>
        <v>#N/A</v>
      </c>
      <c r="F1472" s="39" t="e">
        <f t="shared" si="45"/>
        <v>#N/A</v>
      </c>
      <c r="G1472" s="177" t="e">
        <f t="shared" si="46"/>
        <v>#N/A</v>
      </c>
      <c r="H1472" s="78" t="e">
        <f>IF(ISBLANK(DataBase_PBs!T35),#N/A,DataBase_PBs!T35)</f>
        <v>#N/A</v>
      </c>
    </row>
    <row r="1473" spans="1:8" x14ac:dyDescent="0.35">
      <c r="A1473" s="257"/>
      <c r="B1473" s="265"/>
      <c r="C1473" s="74" t="e">
        <f>IF(ISBLANK(DataBase_PBs!C36),#N/A,DataBase_PBs!C36)</f>
        <v>#N/A</v>
      </c>
      <c r="D1473" s="107"/>
      <c r="E1473" s="39" t="e">
        <f>IF(ISBLANK(DataBase_PBs!BR36),#N/A,DataBase_PBs!BR36)</f>
        <v>#N/A</v>
      </c>
      <c r="F1473" s="39" t="e">
        <f t="shared" si="45"/>
        <v>#N/A</v>
      </c>
      <c r="G1473" s="177" t="e">
        <f t="shared" si="46"/>
        <v>#N/A</v>
      </c>
      <c r="H1473" s="78" t="e">
        <f>IF(ISBLANK(DataBase_PBs!T36),#N/A,DataBase_PBs!T36)</f>
        <v>#N/A</v>
      </c>
    </row>
    <row r="1474" spans="1:8" x14ac:dyDescent="0.35">
      <c r="A1474" s="257"/>
      <c r="B1474" s="265"/>
      <c r="C1474" s="74" t="e">
        <f>IF(ISBLANK(DataBase_PBs!C37),#N/A,DataBase_PBs!C37)</f>
        <v>#N/A</v>
      </c>
      <c r="D1474" s="107"/>
      <c r="E1474" s="39" t="e">
        <f>IF(ISBLANK(DataBase_PBs!BR37),#N/A,DataBase_PBs!BR37)</f>
        <v>#N/A</v>
      </c>
      <c r="F1474" s="39" t="e">
        <f t="shared" si="45"/>
        <v>#N/A</v>
      </c>
      <c r="G1474" s="177" t="e">
        <f t="shared" si="46"/>
        <v>#N/A</v>
      </c>
      <c r="H1474" s="78" t="e">
        <f>IF(ISBLANK(DataBase_PBs!T37),#N/A,DataBase_PBs!T37)</f>
        <v>#N/A</v>
      </c>
    </row>
    <row r="1475" spans="1:8" x14ac:dyDescent="0.35">
      <c r="A1475" s="257"/>
      <c r="B1475" s="265"/>
      <c r="C1475" s="74" t="e">
        <f>IF(ISBLANK(DataBase_PBs!C38),#N/A,DataBase_PBs!C38)</f>
        <v>#N/A</v>
      </c>
      <c r="D1475" s="107"/>
      <c r="E1475" s="39" t="e">
        <f>IF(ISBLANK(DataBase_PBs!BR38),#N/A,DataBase_PBs!BR38)</f>
        <v>#N/A</v>
      </c>
      <c r="F1475" s="39" t="e">
        <f t="shared" si="45"/>
        <v>#N/A</v>
      </c>
      <c r="G1475" s="177" t="e">
        <f t="shared" si="46"/>
        <v>#N/A</v>
      </c>
      <c r="H1475" s="78" t="e">
        <f>IF(ISBLANK(DataBase_PBs!T38),#N/A,DataBase_PBs!T38)</f>
        <v>#N/A</v>
      </c>
    </row>
    <row r="1476" spans="1:8" x14ac:dyDescent="0.35">
      <c r="A1476" s="257"/>
      <c r="B1476" s="265"/>
      <c r="C1476" s="74" t="e">
        <f>IF(ISBLANK(DataBase_PBs!C39),#N/A,DataBase_PBs!C39)</f>
        <v>#N/A</v>
      </c>
      <c r="D1476" s="107"/>
      <c r="E1476" s="39" t="e">
        <f>IF(ISBLANK(DataBase_PBs!BR39),#N/A,DataBase_PBs!BR39)</f>
        <v>#N/A</v>
      </c>
      <c r="F1476" s="39" t="e">
        <f t="shared" si="45"/>
        <v>#N/A</v>
      </c>
      <c r="G1476" s="177" t="e">
        <f t="shared" si="46"/>
        <v>#N/A</v>
      </c>
      <c r="H1476" s="78" t="e">
        <f>IF(ISBLANK(DataBase_PBs!T39),#N/A,DataBase_PBs!T39)</f>
        <v>#N/A</v>
      </c>
    </row>
    <row r="1477" spans="1:8" x14ac:dyDescent="0.35">
      <c r="A1477" s="257"/>
      <c r="B1477" s="265"/>
      <c r="C1477" s="74" t="e">
        <f>IF(ISBLANK(DataBase_PBs!C40),#N/A,DataBase_PBs!C40)</f>
        <v>#N/A</v>
      </c>
      <c r="D1477" s="107"/>
      <c r="E1477" s="39" t="e">
        <f>IF(ISBLANK(DataBase_PBs!BR40),#N/A,DataBase_PBs!BR40)</f>
        <v>#N/A</v>
      </c>
      <c r="F1477" s="39" t="e">
        <f t="shared" si="45"/>
        <v>#N/A</v>
      </c>
      <c r="G1477" s="177" t="e">
        <f t="shared" si="46"/>
        <v>#N/A</v>
      </c>
      <c r="H1477" s="78" t="e">
        <f>IF(ISBLANK(DataBase_PBs!T40),#N/A,DataBase_PBs!T40)</f>
        <v>#N/A</v>
      </c>
    </row>
    <row r="1478" spans="1:8" x14ac:dyDescent="0.35">
      <c r="A1478" s="257"/>
      <c r="B1478" s="265"/>
      <c r="C1478" s="74" t="e">
        <f>IF(ISBLANK(DataBase_PBs!C41),#N/A,DataBase_PBs!C41)</f>
        <v>#N/A</v>
      </c>
      <c r="D1478" s="107"/>
      <c r="E1478" s="39" t="e">
        <f>IF(ISBLANK(DataBase_PBs!BR41),#N/A,DataBase_PBs!BR41)</f>
        <v>#N/A</v>
      </c>
      <c r="F1478" s="39" t="e">
        <f t="shared" si="45"/>
        <v>#N/A</v>
      </c>
      <c r="G1478" s="177" t="e">
        <f t="shared" si="46"/>
        <v>#N/A</v>
      </c>
      <c r="H1478" s="78" t="e">
        <f>IF(ISBLANK(DataBase_PBs!T41),#N/A,DataBase_PBs!T41)</f>
        <v>#N/A</v>
      </c>
    </row>
    <row r="1479" spans="1:8" x14ac:dyDescent="0.35">
      <c r="A1479" s="257"/>
      <c r="B1479" s="265"/>
      <c r="C1479" s="74" t="e">
        <f>IF(ISBLANK(DataBase_PBs!C42),#N/A,DataBase_PBs!C42)</f>
        <v>#N/A</v>
      </c>
      <c r="D1479" s="107"/>
      <c r="E1479" s="39" t="e">
        <f>IF(ISBLANK(DataBase_PBs!BR42),#N/A,DataBase_PBs!BR42)</f>
        <v>#N/A</v>
      </c>
      <c r="F1479" s="39" t="e">
        <f t="shared" si="45"/>
        <v>#N/A</v>
      </c>
      <c r="G1479" s="177" t="e">
        <f t="shared" si="46"/>
        <v>#N/A</v>
      </c>
      <c r="H1479" s="78" t="e">
        <f>IF(ISBLANK(DataBase_PBs!T42),#N/A,DataBase_PBs!T42)</f>
        <v>#N/A</v>
      </c>
    </row>
    <row r="1480" spans="1:8" x14ac:dyDescent="0.35">
      <c r="A1480" s="257"/>
      <c r="B1480" s="265"/>
      <c r="C1480" s="74" t="e">
        <f>IF(ISBLANK(DataBase_PBs!C43),#N/A,DataBase_PBs!C43)</f>
        <v>#N/A</v>
      </c>
      <c r="D1480" s="107"/>
      <c r="E1480" s="39" t="e">
        <f>IF(ISBLANK(DataBase_PBs!BR43),#N/A,DataBase_PBs!BR43)</f>
        <v>#N/A</v>
      </c>
      <c r="F1480" s="39" t="e">
        <f t="shared" si="45"/>
        <v>#N/A</v>
      </c>
      <c r="G1480" s="177" t="e">
        <f t="shared" si="46"/>
        <v>#N/A</v>
      </c>
      <c r="H1480" s="78" t="e">
        <f>IF(ISBLANK(DataBase_PBs!T43),#N/A,DataBase_PBs!T43)</f>
        <v>#N/A</v>
      </c>
    </row>
    <row r="1481" spans="1:8" x14ac:dyDescent="0.35">
      <c r="A1481" s="257"/>
      <c r="B1481" s="265"/>
      <c r="C1481" s="74" t="e">
        <f>IF(ISBLANK(DataBase_PBs!C44),#N/A,DataBase_PBs!C44)</f>
        <v>#N/A</v>
      </c>
      <c r="D1481" s="107"/>
      <c r="E1481" s="39" t="e">
        <f>IF(ISBLANK(DataBase_PBs!BR44),#N/A,DataBase_PBs!BR44)</f>
        <v>#N/A</v>
      </c>
      <c r="F1481" s="39" t="e">
        <f t="shared" si="45"/>
        <v>#N/A</v>
      </c>
      <c r="G1481" s="177" t="e">
        <f t="shared" si="46"/>
        <v>#N/A</v>
      </c>
      <c r="H1481" s="78" t="e">
        <f>IF(ISBLANK(DataBase_PBs!T44),#N/A,DataBase_PBs!T44)</f>
        <v>#N/A</v>
      </c>
    </row>
    <row r="1482" spans="1:8" x14ac:dyDescent="0.35">
      <c r="A1482" s="257"/>
      <c r="B1482" s="265"/>
      <c r="C1482" s="74" t="e">
        <f>IF(ISBLANK(DataBase_PBs!C45),#N/A,DataBase_PBs!C45)</f>
        <v>#N/A</v>
      </c>
      <c r="D1482" s="107"/>
      <c r="E1482" s="39" t="e">
        <f>IF(ISBLANK(DataBase_PBs!BR45),#N/A,DataBase_PBs!BR45)</f>
        <v>#N/A</v>
      </c>
      <c r="F1482" s="39" t="e">
        <f t="shared" si="45"/>
        <v>#N/A</v>
      </c>
      <c r="G1482" s="177" t="e">
        <f t="shared" si="46"/>
        <v>#N/A</v>
      </c>
      <c r="H1482" s="78" t="e">
        <f>IF(ISBLANK(DataBase_PBs!T45),#N/A,DataBase_PBs!T45)</f>
        <v>#N/A</v>
      </c>
    </row>
    <row r="1483" spans="1:8" x14ac:dyDescent="0.35">
      <c r="A1483" s="257"/>
      <c r="B1483" s="265"/>
      <c r="C1483" s="74" t="e">
        <f>IF(ISBLANK(DataBase_PBs!C46),#N/A,DataBase_PBs!C46)</f>
        <v>#N/A</v>
      </c>
      <c r="D1483" s="107"/>
      <c r="E1483" s="39" t="e">
        <f>IF(ISBLANK(DataBase_PBs!BR46),#N/A,DataBase_PBs!BR46)</f>
        <v>#N/A</v>
      </c>
      <c r="F1483" s="39" t="e">
        <f t="shared" si="45"/>
        <v>#N/A</v>
      </c>
      <c r="G1483" s="177" t="e">
        <f t="shared" si="46"/>
        <v>#N/A</v>
      </c>
      <c r="H1483" s="78" t="e">
        <f>IF(ISBLANK(DataBase_PBs!T46),#N/A,DataBase_PBs!T46)</f>
        <v>#N/A</v>
      </c>
    </row>
    <row r="1484" spans="1:8" x14ac:dyDescent="0.35">
      <c r="A1484" s="257"/>
      <c r="B1484" s="265"/>
      <c r="C1484" s="74" t="e">
        <f>IF(ISBLANK(DataBase_PBs!C47),#N/A,DataBase_PBs!C47)</f>
        <v>#N/A</v>
      </c>
      <c r="D1484" s="107"/>
      <c r="E1484" s="39" t="e">
        <f>IF(ISBLANK(DataBase_PBs!BR47),#N/A,DataBase_PBs!BR47)</f>
        <v>#N/A</v>
      </c>
      <c r="F1484" s="39" t="e">
        <f t="shared" si="45"/>
        <v>#N/A</v>
      </c>
      <c r="G1484" s="177" t="e">
        <f t="shared" si="46"/>
        <v>#N/A</v>
      </c>
      <c r="H1484" s="78" t="e">
        <f>IF(ISBLANK(DataBase_PBs!T47),#N/A,DataBase_PBs!T47)</f>
        <v>#N/A</v>
      </c>
    </row>
    <row r="1485" spans="1:8" x14ac:dyDescent="0.35">
      <c r="A1485" s="257"/>
      <c r="B1485" s="265"/>
      <c r="C1485" s="74" t="e">
        <f>IF(ISBLANK(DataBase_PBs!C48),#N/A,DataBase_PBs!C48)</f>
        <v>#N/A</v>
      </c>
      <c r="D1485" s="107"/>
      <c r="E1485" s="39" t="e">
        <f>IF(ISBLANK(DataBase_PBs!BR48),#N/A,DataBase_PBs!BR48)</f>
        <v>#N/A</v>
      </c>
      <c r="F1485" s="39" t="e">
        <f t="shared" si="45"/>
        <v>#N/A</v>
      </c>
      <c r="G1485" s="177" t="e">
        <f t="shared" si="46"/>
        <v>#N/A</v>
      </c>
      <c r="H1485" s="78" t="e">
        <f>IF(ISBLANK(DataBase_PBs!T48),#N/A,DataBase_PBs!T48)</f>
        <v>#N/A</v>
      </c>
    </row>
    <row r="1486" spans="1:8" x14ac:dyDescent="0.35">
      <c r="A1486" s="257"/>
      <c r="B1486" s="265"/>
      <c r="C1486" s="74" t="e">
        <f>IF(ISBLANK(DataBase_PBs!C49),#N/A,DataBase_PBs!C49)</f>
        <v>#N/A</v>
      </c>
      <c r="D1486" s="107"/>
      <c r="E1486" s="39" t="e">
        <f>IF(ISBLANK(DataBase_PBs!BR49),#N/A,DataBase_PBs!BR49)</f>
        <v>#N/A</v>
      </c>
      <c r="F1486" s="39" t="e">
        <f t="shared" si="45"/>
        <v>#N/A</v>
      </c>
      <c r="G1486" s="177" t="e">
        <f t="shared" si="46"/>
        <v>#N/A</v>
      </c>
      <c r="H1486" s="78" t="e">
        <f>IF(ISBLANK(DataBase_PBs!T49),#N/A,DataBase_PBs!T49)</f>
        <v>#N/A</v>
      </c>
    </row>
    <row r="1487" spans="1:8" x14ac:dyDescent="0.35">
      <c r="A1487" s="257"/>
      <c r="B1487" s="265"/>
      <c r="C1487" s="74" t="e">
        <f>IF(ISBLANK(DataBase_PBs!C50),#N/A,DataBase_PBs!C50)</f>
        <v>#N/A</v>
      </c>
      <c r="D1487" s="107"/>
      <c r="E1487" s="39" t="e">
        <f>IF(ISBLANK(DataBase_PBs!BR50),#N/A,DataBase_PBs!BR50)</f>
        <v>#N/A</v>
      </c>
      <c r="F1487" s="39" t="e">
        <f t="shared" si="45"/>
        <v>#N/A</v>
      </c>
      <c r="G1487" s="177" t="e">
        <f t="shared" si="46"/>
        <v>#N/A</v>
      </c>
      <c r="H1487" s="78" t="e">
        <f>IF(ISBLANK(DataBase_PBs!T50),#N/A,DataBase_PBs!T50)</f>
        <v>#N/A</v>
      </c>
    </row>
    <row r="1488" spans="1:8" x14ac:dyDescent="0.35">
      <c r="A1488" s="257"/>
      <c r="B1488" s="265"/>
      <c r="C1488" s="74" t="e">
        <f>IF(ISBLANK(DataBase_PBs!C51),#N/A,DataBase_PBs!C51)</f>
        <v>#N/A</v>
      </c>
      <c r="D1488" s="107"/>
      <c r="E1488" s="39" t="e">
        <f>IF(ISBLANK(DataBase_PBs!BR51),#N/A,DataBase_PBs!BR51)</f>
        <v>#N/A</v>
      </c>
      <c r="F1488" s="39" t="e">
        <f t="shared" si="45"/>
        <v>#N/A</v>
      </c>
      <c r="G1488" s="177" t="e">
        <f t="shared" si="46"/>
        <v>#N/A</v>
      </c>
      <c r="H1488" s="78" t="e">
        <f>IF(ISBLANK(DataBase_PBs!T51),#N/A,DataBase_PBs!T51)</f>
        <v>#N/A</v>
      </c>
    </row>
    <row r="1489" spans="1:8" x14ac:dyDescent="0.35">
      <c r="A1489" s="257"/>
      <c r="B1489" s="265"/>
      <c r="C1489" s="74" t="e">
        <f>IF(ISBLANK(DataBase_PBs!C52),#N/A,DataBase_PBs!C52)</f>
        <v>#N/A</v>
      </c>
      <c r="D1489" s="107"/>
      <c r="E1489" s="39" t="e">
        <f>IF(ISBLANK(DataBase_PBs!BR52),#N/A,DataBase_PBs!BR52)</f>
        <v>#N/A</v>
      </c>
      <c r="F1489" s="39" t="e">
        <f t="shared" si="45"/>
        <v>#N/A</v>
      </c>
      <c r="G1489" s="177" t="e">
        <f t="shared" si="46"/>
        <v>#N/A</v>
      </c>
      <c r="H1489" s="78" t="e">
        <f>IF(ISBLANK(DataBase_PBs!T52),#N/A,DataBase_PBs!T52)</f>
        <v>#N/A</v>
      </c>
    </row>
    <row r="1490" spans="1:8" x14ac:dyDescent="0.35">
      <c r="A1490" s="257"/>
      <c r="B1490" s="265"/>
      <c r="C1490" s="74" t="e">
        <f>IF(ISBLANK(DataBase_PBs!C53),#N/A,DataBase_PBs!C53)</f>
        <v>#N/A</v>
      </c>
      <c r="D1490" s="107"/>
      <c r="E1490" s="39" t="e">
        <f>IF(ISBLANK(DataBase_PBs!BR53),#N/A,DataBase_PBs!BR53)</f>
        <v>#N/A</v>
      </c>
      <c r="F1490" s="39" t="e">
        <f t="shared" si="45"/>
        <v>#N/A</v>
      </c>
      <c r="G1490" s="177" t="e">
        <f t="shared" si="46"/>
        <v>#N/A</v>
      </c>
      <c r="H1490" s="78" t="e">
        <f>IF(ISBLANK(DataBase_PBs!T53),#N/A,DataBase_PBs!T53)</f>
        <v>#N/A</v>
      </c>
    </row>
    <row r="1491" spans="1:8" x14ac:dyDescent="0.35">
      <c r="A1491" s="257"/>
      <c r="B1491" s="265"/>
      <c r="C1491" s="74" t="e">
        <f>IF(ISBLANK(DataBase_PBs!C54),#N/A,DataBase_PBs!C54)</f>
        <v>#N/A</v>
      </c>
      <c r="D1491" s="107"/>
      <c r="E1491" s="39" t="e">
        <f>IF(ISBLANK(DataBase_PBs!BR54),#N/A,DataBase_PBs!BR54)</f>
        <v>#N/A</v>
      </c>
      <c r="F1491" s="39" t="e">
        <f t="shared" si="45"/>
        <v>#N/A</v>
      </c>
      <c r="G1491" s="177" t="e">
        <f t="shared" si="46"/>
        <v>#N/A</v>
      </c>
      <c r="H1491" s="78" t="e">
        <f>IF(ISBLANK(DataBase_PBs!T54),#N/A,DataBase_PBs!T54)</f>
        <v>#N/A</v>
      </c>
    </row>
    <row r="1492" spans="1:8" x14ac:dyDescent="0.35">
      <c r="A1492" s="257"/>
      <c r="B1492" s="265"/>
      <c r="C1492" s="74" t="e">
        <f>IF(ISBLANK(DataBase_PBs!C55),#N/A,DataBase_PBs!C55)</f>
        <v>#N/A</v>
      </c>
      <c r="D1492" s="107"/>
      <c r="E1492" s="39" t="e">
        <f>IF(ISBLANK(DataBase_PBs!BR55),#N/A,DataBase_PBs!BR55)</f>
        <v>#N/A</v>
      </c>
      <c r="F1492" s="39" t="e">
        <f t="shared" si="45"/>
        <v>#N/A</v>
      </c>
      <c r="G1492" s="177" t="e">
        <f t="shared" si="46"/>
        <v>#N/A</v>
      </c>
      <c r="H1492" s="78" t="e">
        <f>IF(ISBLANK(DataBase_PBs!T55),#N/A,DataBase_PBs!T55)</f>
        <v>#N/A</v>
      </c>
    </row>
    <row r="1493" spans="1:8" x14ac:dyDescent="0.35">
      <c r="A1493" s="257"/>
      <c r="B1493" s="265"/>
      <c r="C1493" s="74" t="e">
        <f>IF(ISBLANK(DataBase_PBs!C56),#N/A,DataBase_PBs!C56)</f>
        <v>#N/A</v>
      </c>
      <c r="D1493" s="107"/>
      <c r="E1493" s="39" t="e">
        <f>IF(ISBLANK(DataBase_PBs!BR56),#N/A,DataBase_PBs!BR56)</f>
        <v>#N/A</v>
      </c>
      <c r="F1493" s="39" t="e">
        <f t="shared" si="45"/>
        <v>#N/A</v>
      </c>
      <c r="G1493" s="177" t="e">
        <f t="shared" si="46"/>
        <v>#N/A</v>
      </c>
      <c r="H1493" s="78" t="e">
        <f>IF(ISBLANK(DataBase_PBs!T56),#N/A,DataBase_PBs!T56)</f>
        <v>#N/A</v>
      </c>
    </row>
    <row r="1494" spans="1:8" x14ac:dyDescent="0.35">
      <c r="A1494" s="257"/>
      <c r="B1494" s="265"/>
      <c r="C1494" s="74" t="e">
        <f>IF(ISBLANK(DataBase_PBs!C57),#N/A,DataBase_PBs!C57)</f>
        <v>#N/A</v>
      </c>
      <c r="D1494" s="107"/>
      <c r="E1494" s="39" t="e">
        <f>IF(ISBLANK(DataBase_PBs!BR57),#N/A,DataBase_PBs!BR57)</f>
        <v>#N/A</v>
      </c>
      <c r="F1494" s="39" t="e">
        <f t="shared" si="45"/>
        <v>#N/A</v>
      </c>
      <c r="G1494" s="177" t="e">
        <f t="shared" si="46"/>
        <v>#N/A</v>
      </c>
      <c r="H1494" s="78" t="e">
        <f>IF(ISBLANK(DataBase_PBs!T57),#N/A,DataBase_PBs!T57)</f>
        <v>#N/A</v>
      </c>
    </row>
    <row r="1495" spans="1:8" x14ac:dyDescent="0.35">
      <c r="A1495" s="257"/>
      <c r="B1495" s="265"/>
      <c r="C1495" s="74" t="e">
        <f>IF(ISBLANK(DataBase_PBs!C58),#N/A,DataBase_PBs!C58)</f>
        <v>#N/A</v>
      </c>
      <c r="D1495" s="107"/>
      <c r="E1495" s="39" t="e">
        <f>IF(ISBLANK(DataBase_PBs!BR58),#N/A,DataBase_PBs!BR58)</f>
        <v>#N/A</v>
      </c>
      <c r="F1495" s="39" t="e">
        <f t="shared" si="45"/>
        <v>#N/A</v>
      </c>
      <c r="G1495" s="177" t="e">
        <f t="shared" si="46"/>
        <v>#N/A</v>
      </c>
      <c r="H1495" s="78" t="e">
        <f>IF(ISBLANK(DataBase_PBs!T58),#N/A,DataBase_PBs!T58)</f>
        <v>#N/A</v>
      </c>
    </row>
    <row r="1496" spans="1:8" x14ac:dyDescent="0.35">
      <c r="A1496" s="257"/>
      <c r="B1496" s="265"/>
      <c r="C1496" s="74" t="e">
        <f>IF(ISBLANK(DataBase_PBs!C59),#N/A,DataBase_PBs!C59)</f>
        <v>#N/A</v>
      </c>
      <c r="D1496" s="107"/>
      <c r="E1496" s="39" t="e">
        <f>IF(ISBLANK(DataBase_PBs!BR59),#N/A,DataBase_PBs!BR59)</f>
        <v>#N/A</v>
      </c>
      <c r="F1496" s="39" t="e">
        <f t="shared" si="45"/>
        <v>#N/A</v>
      </c>
      <c r="G1496" s="177" t="e">
        <f t="shared" si="46"/>
        <v>#N/A</v>
      </c>
      <c r="H1496" s="78" t="e">
        <f>IF(ISBLANK(DataBase_PBs!T59),#N/A,DataBase_PBs!T59)</f>
        <v>#N/A</v>
      </c>
    </row>
    <row r="1497" spans="1:8" x14ac:dyDescent="0.35">
      <c r="A1497" s="257"/>
      <c r="B1497" s="265"/>
      <c r="C1497" s="74" t="e">
        <f>IF(ISBLANK(DataBase_PBs!C60),#N/A,DataBase_PBs!C60)</f>
        <v>#N/A</v>
      </c>
      <c r="D1497" s="107"/>
      <c r="E1497" s="39" t="e">
        <f>IF(ISBLANK(DataBase_PBs!BR60),#N/A,DataBase_PBs!BR60)</f>
        <v>#N/A</v>
      </c>
      <c r="F1497" s="39" t="e">
        <f t="shared" si="45"/>
        <v>#N/A</v>
      </c>
      <c r="G1497" s="177" t="e">
        <f t="shared" si="46"/>
        <v>#N/A</v>
      </c>
      <c r="H1497" s="78" t="e">
        <f>IF(ISBLANK(DataBase_PBs!T60),#N/A,DataBase_PBs!T60)</f>
        <v>#N/A</v>
      </c>
    </row>
    <row r="1498" spans="1:8" x14ac:dyDescent="0.35">
      <c r="A1498" s="257"/>
      <c r="B1498" s="265"/>
      <c r="C1498" s="74" t="e">
        <f>IF(ISBLANK(DataBase_PBs!C61),#N/A,DataBase_PBs!C61)</f>
        <v>#N/A</v>
      </c>
      <c r="D1498" s="107"/>
      <c r="E1498" s="39" t="e">
        <f>IF(ISBLANK(DataBase_PBs!BR61),#N/A,DataBase_PBs!BR61)</f>
        <v>#N/A</v>
      </c>
      <c r="F1498" s="39" t="e">
        <f t="shared" si="45"/>
        <v>#N/A</v>
      </c>
      <c r="G1498" s="177" t="e">
        <f t="shared" si="46"/>
        <v>#N/A</v>
      </c>
      <c r="H1498" s="78" t="e">
        <f>IF(ISBLANK(DataBase_PBs!T61),#N/A,DataBase_PBs!T61)</f>
        <v>#N/A</v>
      </c>
    </row>
    <row r="1499" spans="1:8" x14ac:dyDescent="0.35">
      <c r="A1499" s="257"/>
      <c r="B1499" s="265"/>
      <c r="C1499" s="74" t="e">
        <f>IF(ISBLANK(DataBase_PBs!C62),#N/A,DataBase_PBs!C62)</f>
        <v>#N/A</v>
      </c>
      <c r="D1499" s="107"/>
      <c r="E1499" s="39" t="e">
        <f>IF(ISBLANK(DataBase_PBs!BR62),#N/A,DataBase_PBs!BR62)</f>
        <v>#N/A</v>
      </c>
      <c r="F1499" s="39" t="e">
        <f t="shared" si="45"/>
        <v>#N/A</v>
      </c>
      <c r="G1499" s="177" t="e">
        <f t="shared" si="46"/>
        <v>#N/A</v>
      </c>
      <c r="H1499" s="78" t="e">
        <f>IF(ISBLANK(DataBase_PBs!T62),#N/A,DataBase_PBs!T62)</f>
        <v>#N/A</v>
      </c>
    </row>
    <row r="1500" spans="1:8" x14ac:dyDescent="0.35">
      <c r="A1500" s="257"/>
      <c r="B1500" s="265"/>
      <c r="C1500" s="74" t="e">
        <f>IF(ISBLANK(DataBase_PBs!C63),#N/A,DataBase_PBs!C63)</f>
        <v>#N/A</v>
      </c>
      <c r="D1500" s="107"/>
      <c r="E1500" s="39" t="e">
        <f>IF(ISBLANK(DataBase_PBs!BR63),#N/A,DataBase_PBs!BR63)</f>
        <v>#N/A</v>
      </c>
      <c r="F1500" s="39" t="e">
        <f t="shared" si="45"/>
        <v>#N/A</v>
      </c>
      <c r="G1500" s="177" t="e">
        <f t="shared" si="46"/>
        <v>#N/A</v>
      </c>
      <c r="H1500" s="78" t="e">
        <f>IF(ISBLANK(DataBase_PBs!T63),#N/A,DataBase_PBs!T63)</f>
        <v>#N/A</v>
      </c>
    </row>
    <row r="1501" spans="1:8" x14ac:dyDescent="0.35">
      <c r="A1501" s="257"/>
      <c r="B1501" s="265"/>
      <c r="C1501" s="74" t="e">
        <f>IF(ISBLANK(DataBase_PBs!C64),#N/A,DataBase_PBs!C64)</f>
        <v>#N/A</v>
      </c>
      <c r="D1501" s="107"/>
      <c r="E1501" s="39" t="e">
        <f>IF(ISBLANK(DataBase_PBs!BR64),#N/A,DataBase_PBs!BR64)</f>
        <v>#N/A</v>
      </c>
      <c r="F1501" s="39" t="e">
        <f t="shared" si="45"/>
        <v>#N/A</v>
      </c>
      <c r="G1501" s="177" t="e">
        <f t="shared" si="46"/>
        <v>#N/A</v>
      </c>
      <c r="H1501" s="78" t="e">
        <f>IF(ISBLANK(DataBase_PBs!T64),#N/A,DataBase_PBs!T64)</f>
        <v>#N/A</v>
      </c>
    </row>
    <row r="1502" spans="1:8" x14ac:dyDescent="0.35">
      <c r="A1502" s="257"/>
      <c r="B1502" s="265"/>
      <c r="C1502" s="74" t="e">
        <f>IF(ISBLANK(DataBase_PBs!C65),#N/A,DataBase_PBs!C65)</f>
        <v>#N/A</v>
      </c>
      <c r="D1502" s="107"/>
      <c r="E1502" s="39" t="e">
        <f>IF(ISBLANK(DataBase_PBs!BR65),#N/A,DataBase_PBs!BR65)</f>
        <v>#N/A</v>
      </c>
      <c r="F1502" s="39" t="e">
        <f t="shared" si="45"/>
        <v>#N/A</v>
      </c>
      <c r="G1502" s="177" t="e">
        <f t="shared" si="46"/>
        <v>#N/A</v>
      </c>
      <c r="H1502" s="78" t="e">
        <f>IF(ISBLANK(DataBase_PBs!T65),#N/A,DataBase_PBs!T65)</f>
        <v>#N/A</v>
      </c>
    </row>
    <row r="1503" spans="1:8" x14ac:dyDescent="0.35">
      <c r="A1503" s="257"/>
      <c r="B1503" s="265"/>
      <c r="C1503" s="74" t="e">
        <f>IF(ISBLANK(DataBase_PBs!C66),#N/A,DataBase_PBs!C66)</f>
        <v>#N/A</v>
      </c>
      <c r="D1503" s="107"/>
      <c r="E1503" s="39" t="e">
        <f>IF(ISBLANK(DataBase_PBs!BR66),#N/A,DataBase_PBs!BR66)</f>
        <v>#N/A</v>
      </c>
      <c r="F1503" s="39" t="e">
        <f t="shared" si="45"/>
        <v>#N/A</v>
      </c>
      <c r="G1503" s="177" t="e">
        <f t="shared" si="46"/>
        <v>#N/A</v>
      </c>
      <c r="H1503" s="78" t="e">
        <f>IF(ISBLANK(DataBase_PBs!T66),#N/A,DataBase_PBs!T66)</f>
        <v>#N/A</v>
      </c>
    </row>
    <row r="1504" spans="1:8" x14ac:dyDescent="0.35">
      <c r="A1504" s="257"/>
      <c r="B1504" s="265"/>
      <c r="C1504" s="74" t="e">
        <f>IF(ISBLANK(DataBase_PBs!C67),#N/A,DataBase_PBs!C67)</f>
        <v>#N/A</v>
      </c>
      <c r="D1504" s="107"/>
      <c r="E1504" s="39" t="e">
        <f>IF(ISBLANK(DataBase_PBs!BR67),#N/A,DataBase_PBs!BR67)</f>
        <v>#N/A</v>
      </c>
      <c r="F1504" s="39" t="e">
        <f t="shared" si="45"/>
        <v>#N/A</v>
      </c>
      <c r="G1504" s="177" t="e">
        <f t="shared" si="46"/>
        <v>#N/A</v>
      </c>
      <c r="H1504" s="78" t="e">
        <f>IF(ISBLANK(DataBase_PBs!T67),#N/A,DataBase_PBs!T67)</f>
        <v>#N/A</v>
      </c>
    </row>
    <row r="1505" spans="1:8" x14ac:dyDescent="0.35">
      <c r="A1505" s="257"/>
      <c r="B1505" s="265"/>
      <c r="C1505" s="74" t="e">
        <f>IF(ISBLANK(DataBase_PBs!C68),#N/A,DataBase_PBs!C68)</f>
        <v>#N/A</v>
      </c>
      <c r="D1505" s="107"/>
      <c r="E1505" s="39" t="e">
        <f>IF(ISBLANK(DataBase_PBs!BR68),#N/A,DataBase_PBs!BR68)</f>
        <v>#N/A</v>
      </c>
      <c r="F1505" s="39" t="e">
        <f t="shared" ref="F1505:F1508" si="47">E1505-E1504</f>
        <v>#N/A</v>
      </c>
      <c r="G1505" s="177" t="e">
        <f t="shared" si="46"/>
        <v>#N/A</v>
      </c>
      <c r="H1505" s="78" t="e">
        <f>IF(ISBLANK(DataBase_PBs!T68),#N/A,DataBase_PBs!T68)</f>
        <v>#N/A</v>
      </c>
    </row>
    <row r="1506" spans="1:8" x14ac:dyDescent="0.35">
      <c r="A1506" s="257"/>
      <c r="B1506" s="265"/>
      <c r="C1506" s="74" t="e">
        <f>IF(ISBLANK(DataBase_PBs!C69),#N/A,DataBase_PBs!C69)</f>
        <v>#N/A</v>
      </c>
      <c r="D1506" s="107"/>
      <c r="E1506" s="39" t="e">
        <f>IF(ISBLANK(DataBase_PBs!BR69),#N/A,DataBase_PBs!BR69)</f>
        <v>#N/A</v>
      </c>
      <c r="F1506" s="39" t="e">
        <f t="shared" si="47"/>
        <v>#N/A</v>
      </c>
      <c r="G1506" s="177" t="e">
        <f t="shared" si="46"/>
        <v>#N/A</v>
      </c>
      <c r="H1506" s="78" t="e">
        <f>IF(ISBLANK(DataBase_PBs!T69),#N/A,DataBase_PBs!T69)</f>
        <v>#N/A</v>
      </c>
    </row>
    <row r="1507" spans="1:8" x14ac:dyDescent="0.35">
      <c r="A1507" s="257"/>
      <c r="B1507" s="265"/>
      <c r="C1507" s="74" t="e">
        <f>IF(ISBLANK(DataBase_PBs!C70),#N/A,DataBase_PBs!C70)</f>
        <v>#N/A</v>
      </c>
      <c r="D1507" s="107"/>
      <c r="E1507" s="39" t="e">
        <f>IF(ISBLANK(DataBase_PBs!BR70),#N/A,DataBase_PBs!BR70)</f>
        <v>#N/A</v>
      </c>
      <c r="F1507" s="39" t="e">
        <f t="shared" si="47"/>
        <v>#N/A</v>
      </c>
      <c r="G1507" s="177" t="e">
        <f t="shared" si="46"/>
        <v>#N/A</v>
      </c>
      <c r="H1507" s="78" t="e">
        <f>IF(ISBLANK(DataBase_PBs!T70),#N/A,DataBase_PBs!T70)</f>
        <v>#N/A</v>
      </c>
    </row>
    <row r="1508" spans="1:8" ht="15" thickBot="1" x14ac:dyDescent="0.4">
      <c r="A1508" s="258"/>
      <c r="B1508" s="268"/>
      <c r="C1508" s="79" t="e">
        <f>IF(ISBLANK(DataBase_PBs!C71),#N/A,DataBase_PBs!C71)</f>
        <v>#N/A</v>
      </c>
      <c r="D1508" s="108"/>
      <c r="E1508" s="80" t="e">
        <f>IF(ISBLANK(DataBase_PBs!BR71),#N/A,DataBase_PBs!BR71)</f>
        <v>#N/A</v>
      </c>
      <c r="F1508" s="80" t="e">
        <f t="shared" si="47"/>
        <v>#N/A</v>
      </c>
      <c r="G1508" s="185" t="e">
        <f t="shared" si="46"/>
        <v>#N/A</v>
      </c>
      <c r="H1508" s="111" t="e">
        <f>IF(ISBLANK(DataBase_PBs!T71),#N/A,DataBase_PBs!T71)</f>
        <v>#N/A</v>
      </c>
    </row>
    <row r="1509" spans="1:8" x14ac:dyDescent="0.35">
      <c r="A1509" s="259" t="s">
        <v>366</v>
      </c>
      <c r="B1509" s="264" t="s">
        <v>184</v>
      </c>
      <c r="C1509" s="179">
        <v>43602.40625</v>
      </c>
      <c r="D1509" s="180"/>
      <c r="E1509" s="181">
        <v>1.8</v>
      </c>
      <c r="F1509" s="181">
        <v>1.8</v>
      </c>
      <c r="G1509" s="182">
        <v>0</v>
      </c>
      <c r="H1509" s="183">
        <v>2.7</v>
      </c>
    </row>
    <row r="1510" spans="1:8" x14ac:dyDescent="0.35">
      <c r="A1510" s="257"/>
      <c r="B1510" s="265"/>
      <c r="C1510" s="74">
        <v>43609.357638888891</v>
      </c>
      <c r="D1510" s="107"/>
      <c r="E1510" s="39">
        <v>1.8</v>
      </c>
      <c r="F1510" s="39">
        <v>0</v>
      </c>
      <c r="G1510" s="177">
        <f t="shared" si="46"/>
        <v>0</v>
      </c>
      <c r="H1510" s="78">
        <v>2.7</v>
      </c>
    </row>
    <row r="1511" spans="1:8" x14ac:dyDescent="0.35">
      <c r="A1511" s="257"/>
      <c r="B1511" s="265"/>
      <c r="C1511" s="74">
        <v>43616.555555555555</v>
      </c>
      <c r="D1511" s="107"/>
      <c r="E1511" s="39">
        <v>26</v>
      </c>
      <c r="F1511" s="39">
        <v>24.2</v>
      </c>
      <c r="G1511" s="177">
        <f t="shared" si="46"/>
        <v>0.14008683068022085</v>
      </c>
      <c r="H1511" s="78">
        <v>0</v>
      </c>
    </row>
    <row r="1512" spans="1:8" x14ac:dyDescent="0.35">
      <c r="A1512" s="257"/>
      <c r="B1512" s="265"/>
      <c r="C1512" s="74">
        <v>43623.555555555555</v>
      </c>
      <c r="D1512" s="107"/>
      <c r="E1512" s="39">
        <v>35</v>
      </c>
      <c r="F1512" s="39">
        <v>9</v>
      </c>
      <c r="G1512" s="177">
        <f t="shared" si="46"/>
        <v>5.3571428571428568E-2</v>
      </c>
      <c r="H1512" s="78">
        <v>0</v>
      </c>
    </row>
    <row r="1513" spans="1:8" x14ac:dyDescent="0.35">
      <c r="A1513" s="257"/>
      <c r="B1513" s="265"/>
      <c r="C1513" s="74">
        <v>43630.555555555555</v>
      </c>
      <c r="D1513" s="107"/>
      <c r="E1513" s="39">
        <v>44</v>
      </c>
      <c r="F1513" s="39">
        <v>9</v>
      </c>
      <c r="G1513" s="177">
        <f t="shared" si="46"/>
        <v>5.3571428571428568E-2</v>
      </c>
      <c r="H1513" s="78">
        <v>0</v>
      </c>
    </row>
    <row r="1514" spans="1:8" x14ac:dyDescent="0.35">
      <c r="A1514" s="257"/>
      <c r="B1514" s="265"/>
      <c r="C1514" s="74">
        <v>43637.638888888891</v>
      </c>
      <c r="D1514" s="107"/>
      <c r="E1514" s="39">
        <v>52</v>
      </c>
      <c r="F1514" s="39">
        <v>8</v>
      </c>
      <c r="G1514" s="177">
        <f t="shared" si="46"/>
        <v>4.7058823529395652E-2</v>
      </c>
      <c r="H1514" s="78">
        <v>0</v>
      </c>
    </row>
    <row r="1515" spans="1:8" x14ac:dyDescent="0.35">
      <c r="A1515" s="257"/>
      <c r="B1515" s="265"/>
      <c r="C1515" s="74">
        <v>43644.638888888891</v>
      </c>
      <c r="D1515" s="107"/>
      <c r="E1515" s="39">
        <v>56</v>
      </c>
      <c r="F1515" s="39">
        <v>4</v>
      </c>
      <c r="G1515" s="177">
        <f t="shared" si="46"/>
        <v>2.3809523809523808E-2</v>
      </c>
      <c r="H1515" s="78">
        <v>0</v>
      </c>
    </row>
    <row r="1516" spans="1:8" x14ac:dyDescent="0.35">
      <c r="A1516" s="257"/>
      <c r="B1516" s="265"/>
      <c r="C1516" s="74">
        <v>43651.638888888891</v>
      </c>
      <c r="D1516" s="107"/>
      <c r="E1516" s="39">
        <v>60</v>
      </c>
      <c r="F1516" s="39">
        <v>4</v>
      </c>
      <c r="G1516" s="177">
        <f t="shared" si="46"/>
        <v>2.3809523809523808E-2</v>
      </c>
      <c r="H1516" s="78">
        <v>0</v>
      </c>
    </row>
    <row r="1517" spans="1:8" x14ac:dyDescent="0.35">
      <c r="A1517" s="257"/>
      <c r="B1517" s="265"/>
      <c r="C1517" s="74">
        <v>43658.505555555559</v>
      </c>
      <c r="D1517" s="107"/>
      <c r="E1517" s="39">
        <v>62</v>
      </c>
      <c r="F1517" s="39">
        <v>2</v>
      </c>
      <c r="G1517" s="177">
        <f t="shared" si="46"/>
        <v>1.2135922330093658E-2</v>
      </c>
      <c r="H1517" s="78">
        <v>0</v>
      </c>
    </row>
    <row r="1518" spans="1:8" x14ac:dyDescent="0.35">
      <c r="A1518" s="257"/>
      <c r="B1518" s="265"/>
      <c r="C1518" s="74">
        <v>43665.520833333336</v>
      </c>
      <c r="D1518" s="107"/>
      <c r="E1518" s="39">
        <v>69</v>
      </c>
      <c r="F1518" s="39">
        <v>7</v>
      </c>
      <c r="G1518" s="177">
        <f t="shared" si="46"/>
        <v>4.1575925559301896E-2</v>
      </c>
      <c r="H1518" s="78">
        <v>0</v>
      </c>
    </row>
    <row r="1519" spans="1:8" x14ac:dyDescent="0.35">
      <c r="A1519" s="257"/>
      <c r="B1519" s="265"/>
      <c r="C1519" s="74">
        <v>43672.521527777775</v>
      </c>
      <c r="D1519" s="107"/>
      <c r="E1519" s="39">
        <v>80</v>
      </c>
      <c r="F1519" s="39">
        <v>11</v>
      </c>
      <c r="G1519" s="177">
        <f t="shared" si="46"/>
        <v>6.5469695466766439E-2</v>
      </c>
      <c r="H1519" s="78">
        <v>0</v>
      </c>
    </row>
    <row r="1520" spans="1:8" x14ac:dyDescent="0.35">
      <c r="A1520" s="257"/>
      <c r="B1520" s="265"/>
      <c r="C1520" s="74">
        <v>43679.519444444442</v>
      </c>
      <c r="D1520" s="107"/>
      <c r="E1520" s="39">
        <v>82</v>
      </c>
      <c r="F1520" s="39">
        <v>2</v>
      </c>
      <c r="G1520" s="177">
        <f t="shared" ref="G1520:G1583" si="48">F1520/((C1520-C1519)*24)</f>
        <v>1.1908306043464491E-2</v>
      </c>
      <c r="H1520" s="78">
        <v>0</v>
      </c>
    </row>
    <row r="1521" spans="1:8" x14ac:dyDescent="0.35">
      <c r="A1521" s="257"/>
      <c r="B1521" s="265"/>
      <c r="C1521" s="74">
        <v>43686.430555555555</v>
      </c>
      <c r="D1521" s="107"/>
      <c r="E1521" s="39">
        <v>84.88</v>
      </c>
      <c r="F1521" s="39">
        <v>2.8799999999999955</v>
      </c>
      <c r="G1521" s="177">
        <f t="shared" si="48"/>
        <v>1.7363344051443668E-2</v>
      </c>
      <c r="H1521" s="78">
        <v>4</v>
      </c>
    </row>
    <row r="1522" spans="1:8" x14ac:dyDescent="0.35">
      <c r="A1522" s="257"/>
      <c r="B1522" s="265"/>
      <c r="C1522" s="74">
        <v>43693.375</v>
      </c>
      <c r="D1522" s="107"/>
      <c r="E1522" s="39">
        <v>88.69</v>
      </c>
      <c r="F1522" s="39">
        <v>3.8100000000000023</v>
      </c>
      <c r="G1522" s="177">
        <f t="shared" si="48"/>
        <v>2.2859999999997351E-2</v>
      </c>
      <c r="H1522" s="78">
        <v>4</v>
      </c>
    </row>
    <row r="1523" spans="1:8" x14ac:dyDescent="0.35">
      <c r="A1523" s="257"/>
      <c r="B1523" s="265"/>
      <c r="C1523" s="74">
        <v>43700.40625</v>
      </c>
      <c r="D1523" s="107"/>
      <c r="E1523" s="39">
        <v>91.94</v>
      </c>
      <c r="F1523" s="39">
        <v>3.25</v>
      </c>
      <c r="G1523" s="177">
        <f t="shared" si="48"/>
        <v>1.9259259259259261E-2</v>
      </c>
      <c r="H1523" s="78">
        <v>4.4000000000000004</v>
      </c>
    </row>
    <row r="1524" spans="1:8" x14ac:dyDescent="0.35">
      <c r="A1524" s="257"/>
      <c r="B1524" s="265"/>
      <c r="C1524" s="74">
        <v>43707.333333333336</v>
      </c>
      <c r="D1524" s="107"/>
      <c r="E1524" s="39">
        <v>93.16</v>
      </c>
      <c r="F1524" s="39">
        <v>1.2199999999999989</v>
      </c>
      <c r="G1524" s="177">
        <f t="shared" si="48"/>
        <v>7.3383458646590783E-3</v>
      </c>
      <c r="H1524" s="78">
        <v>3.7</v>
      </c>
    </row>
    <row r="1525" spans="1:8" x14ac:dyDescent="0.35">
      <c r="A1525" s="257"/>
      <c r="B1525" s="265"/>
      <c r="C1525" s="74">
        <v>43714.416666666664</v>
      </c>
      <c r="D1525" s="107"/>
      <c r="E1525" s="39">
        <v>95.39</v>
      </c>
      <c r="F1525" s="39">
        <v>2.230000000000004</v>
      </c>
      <c r="G1525" s="177">
        <f t="shared" si="48"/>
        <v>1.3117647058832536E-2</v>
      </c>
      <c r="H1525" s="78">
        <v>4.3</v>
      </c>
    </row>
    <row r="1526" spans="1:8" x14ac:dyDescent="0.35">
      <c r="A1526" s="257"/>
      <c r="B1526" s="265"/>
      <c r="C1526" s="74">
        <v>43721.333333333336</v>
      </c>
      <c r="D1526" s="107"/>
      <c r="E1526" s="39">
        <v>95.86</v>
      </c>
      <c r="F1526" s="39">
        <v>0.46999999999999886</v>
      </c>
      <c r="G1526" s="177">
        <f t="shared" si="48"/>
        <v>2.831325301202827E-3</v>
      </c>
      <c r="H1526" s="78">
        <v>4</v>
      </c>
    </row>
    <row r="1527" spans="1:8" x14ac:dyDescent="0.35">
      <c r="A1527" s="257"/>
      <c r="B1527" s="265"/>
      <c r="C1527" s="74">
        <v>43727.541666666664</v>
      </c>
      <c r="D1527" s="107"/>
      <c r="E1527" s="39">
        <v>96.3</v>
      </c>
      <c r="F1527" s="39">
        <v>0.43999999999999773</v>
      </c>
      <c r="G1527" s="177">
        <f t="shared" si="48"/>
        <v>2.9530201342304798E-3</v>
      </c>
      <c r="H1527" s="78">
        <v>5</v>
      </c>
    </row>
    <row r="1528" spans="1:8" x14ac:dyDescent="0.35">
      <c r="A1528" s="257"/>
      <c r="B1528" s="265"/>
      <c r="C1528" s="74">
        <v>43735</v>
      </c>
      <c r="D1528" s="107"/>
      <c r="E1528" s="39">
        <v>97.12</v>
      </c>
      <c r="F1528" s="39">
        <v>0.82000000000000739</v>
      </c>
      <c r="G1528" s="177">
        <f t="shared" si="48"/>
        <v>4.5810055865907308E-3</v>
      </c>
      <c r="H1528" s="78">
        <v>3.8</v>
      </c>
    </row>
    <row r="1529" spans="1:8" x14ac:dyDescent="0.35">
      <c r="A1529" s="257"/>
      <c r="B1529" s="265"/>
      <c r="C1529" s="74">
        <v>43741</v>
      </c>
      <c r="D1529" s="107"/>
      <c r="E1529" s="39">
        <v>97.28</v>
      </c>
      <c r="F1529" s="39">
        <v>0.15999999999999659</v>
      </c>
      <c r="G1529" s="177">
        <f t="shared" si="48"/>
        <v>1.1111111111110875E-3</v>
      </c>
      <c r="H1529" s="78">
        <v>4</v>
      </c>
    </row>
    <row r="1530" spans="1:8" x14ac:dyDescent="0.35">
      <c r="A1530" s="257"/>
      <c r="B1530" s="265"/>
      <c r="C1530" s="74">
        <v>43748</v>
      </c>
      <c r="D1530" s="107"/>
      <c r="E1530" s="39">
        <v>98.96</v>
      </c>
      <c r="F1530" s="39">
        <v>1.6799999999999926</v>
      </c>
      <c r="G1530" s="177">
        <f t="shared" si="48"/>
        <v>9.9999999999999568E-3</v>
      </c>
      <c r="H1530" s="78">
        <v>4</v>
      </c>
    </row>
    <row r="1531" spans="1:8" x14ac:dyDescent="0.35">
      <c r="A1531" s="257"/>
      <c r="B1531" s="265"/>
      <c r="C1531" s="74">
        <v>43755.361111111109</v>
      </c>
      <c r="D1531" s="107"/>
      <c r="E1531" s="39">
        <v>99.43</v>
      </c>
      <c r="F1531" s="39">
        <v>0.47000000000001307</v>
      </c>
      <c r="G1531" s="177">
        <f t="shared" si="48"/>
        <v>2.6603773584912243E-3</v>
      </c>
      <c r="H1531" s="78">
        <v>4</v>
      </c>
    </row>
    <row r="1532" spans="1:8" x14ac:dyDescent="0.35">
      <c r="A1532" s="257"/>
      <c r="B1532" s="265"/>
      <c r="C1532" s="74">
        <v>43762.434027777781</v>
      </c>
      <c r="D1532" s="107"/>
      <c r="E1532" s="39">
        <v>99.52</v>
      </c>
      <c r="F1532" s="39">
        <v>8.99999999999892E-2</v>
      </c>
      <c r="G1532" s="177">
        <f t="shared" si="48"/>
        <v>5.3019145802608229E-4</v>
      </c>
      <c r="H1532" s="78">
        <v>5</v>
      </c>
    </row>
    <row r="1533" spans="1:8" x14ac:dyDescent="0.35">
      <c r="A1533" s="257"/>
      <c r="B1533" s="265"/>
      <c r="C1533" s="74">
        <v>43769.386111111111</v>
      </c>
      <c r="D1533" s="107"/>
      <c r="E1533" s="39">
        <v>101.28</v>
      </c>
      <c r="F1533" s="39">
        <v>1.7600000000000051</v>
      </c>
      <c r="G1533" s="177">
        <f t="shared" si="48"/>
        <v>1.0548396763565266E-2</v>
      </c>
      <c r="H1533" s="78">
        <v>4.4000000000000004</v>
      </c>
    </row>
    <row r="1534" spans="1:8" x14ac:dyDescent="0.35">
      <c r="A1534" s="257"/>
      <c r="B1534" s="265"/>
      <c r="C1534" s="74">
        <v>43774.652777777781</v>
      </c>
      <c r="D1534" s="107"/>
      <c r="E1534" s="39">
        <v>101.65</v>
      </c>
      <c r="F1534" s="39">
        <v>0.37000000000000455</v>
      </c>
      <c r="G1534" s="177">
        <f t="shared" si="48"/>
        <v>2.9272151898715663E-3</v>
      </c>
      <c r="H1534" s="78">
        <v>3.7</v>
      </c>
    </row>
    <row r="1535" spans="1:8" x14ac:dyDescent="0.35">
      <c r="A1535" s="257"/>
      <c r="B1535" s="265"/>
      <c r="C1535" s="74">
        <v>43782.583333333336</v>
      </c>
      <c r="D1535" s="107"/>
      <c r="E1535" s="39">
        <v>104.15</v>
      </c>
      <c r="F1535" s="39">
        <v>2.5</v>
      </c>
      <c r="G1535" s="177">
        <f t="shared" si="48"/>
        <v>1.3134851138355105E-2</v>
      </c>
      <c r="H1535" s="78">
        <v>3.8</v>
      </c>
    </row>
    <row r="1536" spans="1:8" x14ac:dyDescent="0.35">
      <c r="A1536" s="257"/>
      <c r="B1536" s="265"/>
      <c r="C1536" s="74">
        <v>43791.406944444447</v>
      </c>
      <c r="D1536" s="107"/>
      <c r="E1536" s="39">
        <v>105.6</v>
      </c>
      <c r="F1536" s="39">
        <v>1.4499999999999886</v>
      </c>
      <c r="G1536" s="177">
        <f t="shared" si="48"/>
        <v>6.8471588226035659E-3</v>
      </c>
      <c r="H1536" s="78">
        <v>4</v>
      </c>
    </row>
    <row r="1537" spans="1:8" x14ac:dyDescent="0.35">
      <c r="A1537" s="257"/>
      <c r="B1537" s="265"/>
      <c r="C1537" s="74">
        <v>43811.465277777781</v>
      </c>
      <c r="D1537" s="107"/>
      <c r="E1537" s="39">
        <v>107.28</v>
      </c>
      <c r="F1537" s="39">
        <v>1.6800000000000068</v>
      </c>
      <c r="G1537" s="177">
        <f t="shared" si="48"/>
        <v>3.4898213543828947E-3</v>
      </c>
      <c r="H1537" s="78">
        <v>4</v>
      </c>
    </row>
    <row r="1538" spans="1:8" x14ac:dyDescent="0.35">
      <c r="A1538" s="257"/>
      <c r="B1538" s="265"/>
      <c r="C1538" s="74">
        <v>43818.628472222219</v>
      </c>
      <c r="D1538" s="107"/>
      <c r="E1538" s="39">
        <v>107.34</v>
      </c>
      <c r="F1538" s="39">
        <v>6.0000000000002274E-2</v>
      </c>
      <c r="G1538" s="177">
        <f t="shared" si="48"/>
        <v>3.4900630150299435E-4</v>
      </c>
      <c r="H1538" s="78">
        <v>4</v>
      </c>
    </row>
    <row r="1539" spans="1:8" x14ac:dyDescent="0.35">
      <c r="A1539" s="257"/>
      <c r="B1539" s="265"/>
      <c r="C1539" s="74">
        <v>43826.333333333336</v>
      </c>
      <c r="D1539" s="107"/>
      <c r="E1539" s="39">
        <v>107.34</v>
      </c>
      <c r="F1539" s="39">
        <v>0</v>
      </c>
      <c r="G1539" s="177">
        <f t="shared" si="48"/>
        <v>0</v>
      </c>
      <c r="H1539" s="78">
        <v>4</v>
      </c>
    </row>
    <row r="1540" spans="1:8" x14ac:dyDescent="0.35">
      <c r="A1540" s="257"/>
      <c r="B1540" s="265"/>
      <c r="C1540" s="74">
        <v>43833.583333333336</v>
      </c>
      <c r="D1540" s="107"/>
      <c r="E1540" s="39">
        <v>119.09</v>
      </c>
      <c r="F1540" s="39">
        <v>11.75</v>
      </c>
      <c r="G1540" s="177">
        <f t="shared" si="48"/>
        <v>6.7528735632183909E-2</v>
      </c>
      <c r="H1540" s="78">
        <v>3</v>
      </c>
    </row>
    <row r="1541" spans="1:8" x14ac:dyDescent="0.35">
      <c r="A1541" s="257"/>
      <c r="B1541" s="265"/>
      <c r="C1541" s="74">
        <v>43853</v>
      </c>
      <c r="D1541" s="107"/>
      <c r="E1541" s="39">
        <v>124.59</v>
      </c>
      <c r="F1541" s="39">
        <v>5.5</v>
      </c>
      <c r="G1541" s="177">
        <f t="shared" si="48"/>
        <v>1.1802575107297611E-2</v>
      </c>
      <c r="H1541" s="78">
        <v>4</v>
      </c>
    </row>
    <row r="1542" spans="1:8" x14ac:dyDescent="0.35">
      <c r="A1542" s="260"/>
      <c r="B1542" s="266"/>
      <c r="C1542" s="92">
        <f>IF(ISBLANK(DataBase_PBs!C3),#N/A,DataBase_PBs!C3)</f>
        <v>43860.595810185201</v>
      </c>
      <c r="D1542" s="109"/>
      <c r="E1542" s="93">
        <f>IF(ISBLANK(DataBase_PBs!BS3),#N/A,DataBase_PBs!BS3)</f>
        <v>124.75</v>
      </c>
      <c r="F1542" s="93">
        <f>E1542-E1541</f>
        <v>0.15999999999999659</v>
      </c>
      <c r="G1542" s="177">
        <f t="shared" si="48"/>
        <v>8.7767683816733087E-4</v>
      </c>
      <c r="H1542" s="95">
        <f>IF(ISBLANK(DataBase_PBs!U3),#N/A,DataBase_PBs!U3)</f>
        <v>3.6</v>
      </c>
    </row>
    <row r="1543" spans="1:8" x14ac:dyDescent="0.35">
      <c r="A1543" s="260"/>
      <c r="B1543" s="266"/>
      <c r="C1543" s="92">
        <f>IF(ISBLANK(DataBase_PBs!C4),#N/A,DataBase_PBs!C4)</f>
        <v>43867.627719907403</v>
      </c>
      <c r="D1543" s="109"/>
      <c r="E1543" s="93">
        <f>IF(ISBLANK(DataBase_PBs!BS4),#N/A,DataBase_PBs!BS4)</f>
        <v>124.97</v>
      </c>
      <c r="F1543" s="93">
        <f t="shared" ref="F1543:F1606" si="49">E1543-E1542</f>
        <v>0.21999999999999886</v>
      </c>
      <c r="G1543" s="177">
        <f t="shared" si="48"/>
        <v>1.3035813923669617E-3</v>
      </c>
      <c r="H1543" s="95">
        <f>IF(ISBLANK(DataBase_PBs!U4),#N/A,DataBase_PBs!U4)</f>
        <v>3</v>
      </c>
    </row>
    <row r="1544" spans="1:8" x14ac:dyDescent="0.35">
      <c r="A1544" s="260"/>
      <c r="B1544" s="266"/>
      <c r="C1544" s="92">
        <f>IF(ISBLANK(DataBase_PBs!C5),#N/A,DataBase_PBs!C5)</f>
        <v>43875.484027777798</v>
      </c>
      <c r="D1544" s="109"/>
      <c r="E1544" s="93">
        <f>IF(ISBLANK(DataBase_PBs!BS5),#N/A,DataBase_PBs!BS5)</f>
        <v>125.62</v>
      </c>
      <c r="F1544" s="93">
        <f t="shared" si="49"/>
        <v>0.65000000000000568</v>
      </c>
      <c r="G1544" s="177">
        <f t="shared" si="48"/>
        <v>3.4473360489588362E-3</v>
      </c>
      <c r="H1544" s="95">
        <f>IF(ISBLANK(DataBase_PBs!U5),#N/A,DataBase_PBs!U5)</f>
        <v>4</v>
      </c>
    </row>
    <row r="1545" spans="1:8" x14ac:dyDescent="0.35">
      <c r="A1545" s="260"/>
      <c r="B1545" s="266"/>
      <c r="C1545" s="92">
        <f>IF(ISBLANK(DataBase_PBs!C6),#N/A,DataBase_PBs!C6)</f>
        <v>43881.625196759298</v>
      </c>
      <c r="D1545" s="109"/>
      <c r="E1545" s="93">
        <f>IF(ISBLANK(DataBase_PBs!BS6),#N/A,DataBase_PBs!BS6)</f>
        <v>127.28</v>
      </c>
      <c r="F1545" s="93">
        <f t="shared" si="49"/>
        <v>1.6599999999999966</v>
      </c>
      <c r="G1545" s="177">
        <f t="shared" si="48"/>
        <v>1.126278512690884E-2</v>
      </c>
      <c r="H1545" s="95">
        <f>IF(ISBLANK(DataBase_PBs!U6),#N/A,DataBase_PBs!U6)</f>
        <v>3.6</v>
      </c>
    </row>
    <row r="1546" spans="1:8" x14ac:dyDescent="0.35">
      <c r="A1546" s="260"/>
      <c r="B1546" s="266"/>
      <c r="C1546" s="92">
        <f>IF(ISBLANK(DataBase_PBs!C7),#N/A,DataBase_PBs!C7)</f>
        <v>43903.637962963003</v>
      </c>
      <c r="D1546" s="109"/>
      <c r="E1546" s="93">
        <f>IF(ISBLANK(DataBase_PBs!BS7),#N/A,DataBase_PBs!BS7)</f>
        <v>132.12</v>
      </c>
      <c r="F1546" s="93">
        <f t="shared" si="49"/>
        <v>4.8400000000000034</v>
      </c>
      <c r="G1546" s="177">
        <f t="shared" si="48"/>
        <v>9.1613504999987563E-3</v>
      </c>
      <c r="H1546" s="95">
        <f>IF(ISBLANK(DataBase_PBs!U7),#N/A,DataBase_PBs!U7)</f>
        <v>3.2</v>
      </c>
    </row>
    <row r="1547" spans="1:8" x14ac:dyDescent="0.35">
      <c r="A1547" s="260"/>
      <c r="B1547" s="266"/>
      <c r="C1547" s="92">
        <f>IF(ISBLANK(DataBase_PBs!C8),#N/A,DataBase_PBs!C8)</f>
        <v>43929.826921296299</v>
      </c>
      <c r="D1547" s="109"/>
      <c r="E1547" s="93">
        <f>IF(ISBLANK(DataBase_PBs!BS8),#N/A,DataBase_PBs!BS8)</f>
        <v>134.16999999999999</v>
      </c>
      <c r="F1547" s="93">
        <f t="shared" si="49"/>
        <v>2.0499999999999829</v>
      </c>
      <c r="G1547" s="177">
        <f t="shared" si="48"/>
        <v>3.2615526581700528E-3</v>
      </c>
      <c r="H1547" s="95">
        <f>IF(ISBLANK(DataBase_PBs!U8),#N/A,DataBase_PBs!U8)</f>
        <v>4.3</v>
      </c>
    </row>
    <row r="1548" spans="1:8" x14ac:dyDescent="0.35">
      <c r="A1548" s="260"/>
      <c r="B1548" s="266"/>
      <c r="C1548" s="92">
        <f>IF(ISBLANK(DataBase_PBs!C9),#N/A,DataBase_PBs!C9)</f>
        <v>43965.417511574102</v>
      </c>
      <c r="D1548" s="109"/>
      <c r="E1548" s="93">
        <f>IF(ISBLANK(DataBase_PBs!BS9),#N/A,DataBase_PBs!BS9)</f>
        <v>136.44</v>
      </c>
      <c r="F1548" s="93">
        <f t="shared" si="49"/>
        <v>2.2700000000000102</v>
      </c>
      <c r="G1548" s="177">
        <f t="shared" si="48"/>
        <v>2.6575376411310261E-3</v>
      </c>
      <c r="H1548" s="95">
        <f>IF(ISBLANK(DataBase_PBs!U9),#N/A,DataBase_PBs!U9)</f>
        <v>4.2</v>
      </c>
    </row>
    <row r="1549" spans="1:8" x14ac:dyDescent="0.35">
      <c r="A1549" s="260"/>
      <c r="B1549" s="266"/>
      <c r="C1549" s="92">
        <f>IF(ISBLANK(DataBase_PBs!C10),#N/A,DataBase_PBs!C10)</f>
        <v>43972.432581018496</v>
      </c>
      <c r="D1549" s="109"/>
      <c r="E1549" s="93">
        <f>IF(ISBLANK(DataBase_PBs!BS10),#N/A,DataBase_PBs!BS10)</f>
        <v>136.5</v>
      </c>
      <c r="F1549" s="93">
        <f t="shared" si="49"/>
        <v>6.0000000000002274E-2</v>
      </c>
      <c r="G1549" s="177">
        <f t="shared" si="48"/>
        <v>3.5637565954499829E-4</v>
      </c>
      <c r="H1549" s="95">
        <f>IF(ISBLANK(DataBase_PBs!U10),#N/A,DataBase_PBs!U10)</f>
        <v>4.5999999999999996</v>
      </c>
    </row>
    <row r="1550" spans="1:8" x14ac:dyDescent="0.35">
      <c r="A1550" s="260"/>
      <c r="B1550" s="266"/>
      <c r="C1550" s="92">
        <f>IF(ISBLANK(DataBase_PBs!C11),#N/A,DataBase_PBs!C11)</f>
        <v>44001.467812499999</v>
      </c>
      <c r="D1550" s="109"/>
      <c r="E1550" s="93">
        <f>IF(ISBLANK(DataBase_PBs!BS11),#N/A,DataBase_PBs!BS11)</f>
        <v>150.62</v>
      </c>
      <c r="F1550" s="93">
        <f t="shared" si="49"/>
        <v>14.120000000000005</v>
      </c>
      <c r="G1550" s="177">
        <f t="shared" si="48"/>
        <v>2.0262739551711147E-2</v>
      </c>
      <c r="H1550" s="95">
        <f>IF(ISBLANK(DataBase_PBs!U11),#N/A,DataBase_PBs!U11)</f>
        <v>4</v>
      </c>
    </row>
    <row r="1551" spans="1:8" x14ac:dyDescent="0.35">
      <c r="A1551" s="260"/>
      <c r="B1551" s="266"/>
      <c r="C1551" s="92">
        <f>IF(ISBLANK(DataBase_PBs!C12),#N/A,DataBase_PBs!C12)</f>
        <v>44008.489027777803</v>
      </c>
      <c r="D1551" s="109"/>
      <c r="E1551" s="93">
        <f>IF(ISBLANK(DataBase_PBs!BS12),#N/A,DataBase_PBs!BS12)</f>
        <v>156.53</v>
      </c>
      <c r="F1551" s="93">
        <f t="shared" si="49"/>
        <v>5.9099999999999966</v>
      </c>
      <c r="G1551" s="177">
        <f t="shared" si="48"/>
        <v>3.507227598881122E-2</v>
      </c>
      <c r="H1551" s="95">
        <f>IF(ISBLANK(DataBase_PBs!U12),#N/A,DataBase_PBs!U12)</f>
        <v>4.4000000000000004</v>
      </c>
    </row>
    <row r="1552" spans="1:8" x14ac:dyDescent="0.35">
      <c r="A1552" s="260"/>
      <c r="B1552" s="266"/>
      <c r="C1552" s="92">
        <f>IF(ISBLANK(DataBase_PBs!C13),#N/A,DataBase_PBs!C13)</f>
        <v>44022.402557870402</v>
      </c>
      <c r="D1552" s="109"/>
      <c r="E1552" s="93">
        <f>IF(ISBLANK(DataBase_PBs!BS13),#N/A,DataBase_PBs!BS13)</f>
        <v>157.68</v>
      </c>
      <c r="F1552" s="93">
        <f t="shared" si="49"/>
        <v>1.1500000000000057</v>
      </c>
      <c r="G1552" s="177">
        <f t="shared" si="48"/>
        <v>3.4438899652184441E-3</v>
      </c>
      <c r="H1552" s="95">
        <f>IF(ISBLANK(DataBase_PBs!U13),#N/A,DataBase_PBs!U13)</f>
        <v>4.4000000000000004</v>
      </c>
    </row>
    <row r="1553" spans="1:8" x14ac:dyDescent="0.35">
      <c r="A1553" s="260"/>
      <c r="B1553" s="266"/>
      <c r="C1553" s="92">
        <f>IF(ISBLANK(DataBase_PBs!C14),#N/A,DataBase_PBs!C14)</f>
        <v>44029.3745486111</v>
      </c>
      <c r="D1553" s="109"/>
      <c r="E1553" s="93">
        <f>IF(ISBLANK(DataBase_PBs!BS14),#N/A,DataBase_PBs!BS14)</f>
        <v>157.86000000000001</v>
      </c>
      <c r="F1553" s="93">
        <f t="shared" si="49"/>
        <v>0.18000000000000682</v>
      </c>
      <c r="G1553" s="177">
        <f t="shared" si="48"/>
        <v>1.0757329260666056E-3</v>
      </c>
      <c r="H1553" s="95">
        <f>IF(ISBLANK(DataBase_PBs!U14),#N/A,DataBase_PBs!U14)</f>
        <v>4.4000000000000004</v>
      </c>
    </row>
    <row r="1554" spans="1:8" x14ac:dyDescent="0.35">
      <c r="A1554" s="260"/>
      <c r="B1554" s="266"/>
      <c r="C1554" s="92">
        <f>IF(ISBLANK(DataBase_PBs!C15),#N/A,DataBase_PBs!C15)</f>
        <v>44040.462905092601</v>
      </c>
      <c r="D1554" s="109"/>
      <c r="E1554" s="93">
        <f>IF(ISBLANK(DataBase_PBs!BS15),#N/A,DataBase_PBs!BS15)</f>
        <v>157.91999999999999</v>
      </c>
      <c r="F1554" s="93">
        <f t="shared" si="49"/>
        <v>5.9999999999973852E-2</v>
      </c>
      <c r="G1554" s="177">
        <f t="shared" si="48"/>
        <v>2.2546172682756641E-4</v>
      </c>
      <c r="H1554" s="95">
        <f>IF(ISBLANK(DataBase_PBs!U15),#N/A,DataBase_PBs!U15)</f>
        <v>4.2</v>
      </c>
    </row>
    <row r="1555" spans="1:8" x14ac:dyDescent="0.35">
      <c r="A1555" s="260"/>
      <c r="B1555" s="266"/>
      <c r="C1555" s="92">
        <f>IF(ISBLANK(DataBase_PBs!C16),#N/A,DataBase_PBs!C16)</f>
        <v>44047.398090277798</v>
      </c>
      <c r="D1555" s="109"/>
      <c r="E1555" s="93">
        <f>IF(ISBLANK(DataBase_PBs!BS16),#N/A,DataBase_PBs!BS16)</f>
        <v>160.79</v>
      </c>
      <c r="F1555" s="93">
        <f t="shared" si="49"/>
        <v>2.8700000000000045</v>
      </c>
      <c r="G1555" s="177">
        <f t="shared" si="48"/>
        <v>1.7242990654176154E-2</v>
      </c>
      <c r="H1555" s="95">
        <f>IF(ISBLANK(DataBase_PBs!U16),#N/A,DataBase_PBs!U16)</f>
        <v>4.2</v>
      </c>
    </row>
    <row r="1556" spans="1:8" x14ac:dyDescent="0.35">
      <c r="A1556" s="260"/>
      <c r="B1556" s="266"/>
      <c r="C1556" s="92">
        <f>IF(ISBLANK(DataBase_PBs!C17),#N/A,DataBase_PBs!C17)</f>
        <v>44050.4674421296</v>
      </c>
      <c r="D1556" s="109"/>
      <c r="E1556" s="93">
        <f>IF(ISBLANK(DataBase_PBs!BS17),#N/A,DataBase_PBs!BS17)</f>
        <v>165.14</v>
      </c>
      <c r="F1556" s="93">
        <f t="shared" si="49"/>
        <v>4.3499999999999943</v>
      </c>
      <c r="G1556" s="177">
        <f t="shared" si="48"/>
        <v>5.9051555100662075E-2</v>
      </c>
      <c r="H1556" s="95">
        <f>IF(ISBLANK(DataBase_PBs!U17),#N/A,DataBase_PBs!U17)</f>
        <v>4</v>
      </c>
    </row>
    <row r="1557" spans="1:8" x14ac:dyDescent="0.35">
      <c r="A1557" s="260"/>
      <c r="B1557" s="266"/>
      <c r="C1557" s="92">
        <f>IF(ISBLANK(DataBase_PBs!C18),#N/A,DataBase_PBs!C18)</f>
        <v>44056.465069444399</v>
      </c>
      <c r="D1557" s="109"/>
      <c r="E1557" s="93">
        <f>IF(ISBLANK(DataBase_PBs!BS18),#N/A,DataBase_PBs!BS18)</f>
        <v>174.14</v>
      </c>
      <c r="F1557" s="93">
        <f t="shared" si="49"/>
        <v>9</v>
      </c>
      <c r="G1557" s="177">
        <f t="shared" si="48"/>
        <v>6.2524725248386495E-2</v>
      </c>
      <c r="H1557" s="95">
        <f>IF(ISBLANK(DataBase_PBs!U18),#N/A,DataBase_PBs!U18)</f>
        <v>3</v>
      </c>
    </row>
    <row r="1558" spans="1:8" x14ac:dyDescent="0.35">
      <c r="A1558" s="260"/>
      <c r="B1558" s="266"/>
      <c r="C1558" s="92">
        <f>IF(ISBLANK(DataBase_PBs!C19),#N/A,DataBase_PBs!C19)</f>
        <v>44063.603761574101</v>
      </c>
      <c r="D1558" s="109"/>
      <c r="E1558" s="93">
        <f>IF(ISBLANK(DataBase_PBs!BS19),#N/A,DataBase_PBs!BS19)</f>
        <v>182.06</v>
      </c>
      <c r="F1558" s="93">
        <f t="shared" si="49"/>
        <v>7.9200000000000159</v>
      </c>
      <c r="G1558" s="177">
        <f t="shared" si="48"/>
        <v>4.6226955022613044E-2</v>
      </c>
      <c r="H1558" s="95">
        <f>IF(ISBLANK(DataBase_PBs!U19),#N/A,DataBase_PBs!U19)</f>
        <v>4</v>
      </c>
    </row>
    <row r="1559" spans="1:8" x14ac:dyDescent="0.35">
      <c r="A1559" s="260"/>
      <c r="B1559" s="266"/>
      <c r="C1559" s="92">
        <f>IF(ISBLANK(DataBase_PBs!C20),#N/A,DataBase_PBs!C20)</f>
        <v>44071.447164351797</v>
      </c>
      <c r="D1559" s="109"/>
      <c r="E1559" s="93">
        <f>IF(ISBLANK(DataBase_PBs!BS20),#N/A,DataBase_PBs!BS20)</f>
        <v>193.94</v>
      </c>
      <c r="F1559" s="93">
        <f t="shared" si="49"/>
        <v>11.879999999999995</v>
      </c>
      <c r="G1559" s="177">
        <f t="shared" si="48"/>
        <v>6.3110363451890403E-2</v>
      </c>
      <c r="H1559" s="95">
        <f>IF(ISBLANK(DataBase_PBs!U20),#N/A,DataBase_PBs!U20)</f>
        <v>4.4000000000000004</v>
      </c>
    </row>
    <row r="1560" spans="1:8" x14ac:dyDescent="0.35">
      <c r="A1560" s="260"/>
      <c r="B1560" s="266"/>
      <c r="C1560" s="92">
        <f>IF(ISBLANK(DataBase_PBs!C21),#N/A,DataBase_PBs!C21)</f>
        <v>44078.492557870399</v>
      </c>
      <c r="D1560" s="109"/>
      <c r="E1560" s="93">
        <f>IF(ISBLANK(DataBase_PBs!BS21),#N/A,DataBase_PBs!BS21)</f>
        <v>200.98</v>
      </c>
      <c r="F1560" s="93">
        <f t="shared" si="49"/>
        <v>7.039999999999992</v>
      </c>
      <c r="G1560" s="177">
        <f t="shared" si="48"/>
        <v>4.1634769237355505E-2</v>
      </c>
      <c r="H1560" s="95">
        <f>IF(ISBLANK(DataBase_PBs!U21),#N/A,DataBase_PBs!U21)</f>
        <v>4</v>
      </c>
    </row>
    <row r="1561" spans="1:8" x14ac:dyDescent="0.35">
      <c r="A1561" s="260"/>
      <c r="B1561" s="266"/>
      <c r="C1561" s="92">
        <f>IF(ISBLANK(DataBase_PBs!C22),#N/A,DataBase_PBs!C22)</f>
        <v>44085.409629629597</v>
      </c>
      <c r="D1561" s="109"/>
      <c r="E1561" s="93">
        <f>IF(ISBLANK(DataBase_PBs!BS22),#N/A,DataBase_PBs!BS22)</f>
        <v>205.33</v>
      </c>
      <c r="F1561" s="93">
        <f t="shared" si="49"/>
        <v>4.3500000000000227</v>
      </c>
      <c r="G1561" s="177">
        <f t="shared" si="48"/>
        <v>2.6203284613747702E-2</v>
      </c>
      <c r="H1561" s="95">
        <f>IF(ISBLANK(DataBase_PBs!U22),#N/A,DataBase_PBs!U22)</f>
        <v>4</v>
      </c>
    </row>
    <row r="1562" spans="1:8" x14ac:dyDescent="0.35">
      <c r="A1562" s="260"/>
      <c r="B1562" s="266"/>
      <c r="C1562" s="92">
        <f>IF(ISBLANK(DataBase_PBs!C23),#N/A,DataBase_PBs!C23)</f>
        <v>44092.462303240703</v>
      </c>
      <c r="D1562" s="109"/>
      <c r="E1562" s="93">
        <f>IF(ISBLANK(DataBase_PBs!BS23),#N/A,DataBase_PBs!BS23)</f>
        <v>218.32</v>
      </c>
      <c r="F1562" s="93">
        <f t="shared" si="49"/>
        <v>12.989999999999981</v>
      </c>
      <c r="G1562" s="177">
        <f t="shared" si="48"/>
        <v>7.674394560775942E-2</v>
      </c>
      <c r="H1562" s="95">
        <f>IF(ISBLANK(DataBase_PBs!U23),#N/A,DataBase_PBs!U23)</f>
        <v>4</v>
      </c>
    </row>
    <row r="1563" spans="1:8" x14ac:dyDescent="0.35">
      <c r="A1563" s="260"/>
      <c r="B1563" s="266"/>
      <c r="C1563" s="92">
        <f>IF(ISBLANK(DataBase_PBs!C24),#N/A,DataBase_PBs!C24)</f>
        <v>44099.481643518498</v>
      </c>
      <c r="D1563" s="109"/>
      <c r="E1563" s="93">
        <f>IF(ISBLANK(DataBase_PBs!BS24),#N/A,DataBase_PBs!BS24)</f>
        <v>226.26</v>
      </c>
      <c r="F1563" s="93">
        <f t="shared" si="49"/>
        <v>7.9399999999999977</v>
      </c>
      <c r="G1563" s="177">
        <f t="shared" si="48"/>
        <v>4.7131684779535929E-2</v>
      </c>
      <c r="H1563" s="95">
        <f>IF(ISBLANK(DataBase_PBs!U24),#N/A,DataBase_PBs!U24)</f>
        <v>4.4000000000000004</v>
      </c>
    </row>
    <row r="1564" spans="1:8" x14ac:dyDescent="0.35">
      <c r="A1564" s="260"/>
      <c r="B1564" s="266"/>
      <c r="C1564" s="92">
        <f>IF(ISBLANK(DataBase_PBs!C25),#N/A,DataBase_PBs!C25)</f>
        <v>44106.459421296298</v>
      </c>
      <c r="D1564" s="109"/>
      <c r="E1564" s="93">
        <f>IF(ISBLANK(DataBase_PBs!BS25),#N/A,DataBase_PBs!BS25)</f>
        <v>229.95</v>
      </c>
      <c r="F1564" s="93">
        <f t="shared" si="49"/>
        <v>3.6899999999999977</v>
      </c>
      <c r="G1564" s="177">
        <f t="shared" si="48"/>
        <v>2.2034235668719846E-2</v>
      </c>
      <c r="H1564" s="95">
        <f>IF(ISBLANK(DataBase_PBs!U25),#N/A,DataBase_PBs!U25)</f>
        <v>4.5999999999999996</v>
      </c>
    </row>
    <row r="1565" spans="1:8" x14ac:dyDescent="0.35">
      <c r="A1565" s="260"/>
      <c r="B1565" s="266"/>
      <c r="C1565" s="92">
        <f>IF(ISBLANK(DataBase_PBs!C26),#N/A,DataBase_PBs!C26)</f>
        <v>44120.498344907399</v>
      </c>
      <c r="D1565" s="109"/>
      <c r="E1565" s="93">
        <f>IF(ISBLANK(DataBase_PBs!BS26),#N/A,DataBase_PBs!BS26)</f>
        <v>230.69</v>
      </c>
      <c r="F1565" s="93">
        <f t="shared" si="49"/>
        <v>0.74000000000000909</v>
      </c>
      <c r="G1565" s="177">
        <f t="shared" si="48"/>
        <v>2.1962747421001723E-3</v>
      </c>
      <c r="H1565" s="95">
        <f>IF(ISBLANK(DataBase_PBs!U26),#N/A,DataBase_PBs!U26)</f>
        <v>4.2</v>
      </c>
    </row>
    <row r="1566" spans="1:8" x14ac:dyDescent="0.35">
      <c r="A1566" s="260"/>
      <c r="B1566" s="266"/>
      <c r="C1566" s="92">
        <f>IF(ISBLANK(DataBase_PBs!C27),#N/A,DataBase_PBs!C27)</f>
        <v>44127.491226851896</v>
      </c>
      <c r="D1566" s="109"/>
      <c r="E1566" s="93">
        <f>IF(ISBLANK(DataBase_PBs!BS27),#N/A,DataBase_PBs!BS27)</f>
        <v>231.33</v>
      </c>
      <c r="F1566" s="93">
        <f t="shared" si="49"/>
        <v>0.64000000000001478</v>
      </c>
      <c r="G1566" s="177">
        <f t="shared" si="48"/>
        <v>3.8134015243386156E-3</v>
      </c>
      <c r="H1566" s="95">
        <f>IF(ISBLANK(DataBase_PBs!U27),#N/A,DataBase_PBs!U27)</f>
        <v>5.8</v>
      </c>
    </row>
    <row r="1567" spans="1:8" x14ac:dyDescent="0.35">
      <c r="A1567" s="260"/>
      <c r="B1567" s="266"/>
      <c r="C1567" s="92">
        <f>IF(ISBLANK(DataBase_PBs!C28),#N/A,DataBase_PBs!C28)</f>
        <v>44132.59375</v>
      </c>
      <c r="D1567" s="109"/>
      <c r="E1567" s="93">
        <f>IF(ISBLANK(DataBase_PBs!BS28),#N/A,DataBase_PBs!BS28)</f>
        <v>231.46</v>
      </c>
      <c r="F1567" s="93">
        <f t="shared" si="49"/>
        <v>0.12999999999999545</v>
      </c>
      <c r="G1567" s="177">
        <f t="shared" si="48"/>
        <v>1.0615663093424155E-3</v>
      </c>
      <c r="H1567" s="95">
        <f>IF(ISBLANK(DataBase_PBs!U28),#N/A,DataBase_PBs!U28)</f>
        <v>5.8</v>
      </c>
    </row>
    <row r="1568" spans="1:8" x14ac:dyDescent="0.35">
      <c r="A1568" s="260"/>
      <c r="B1568" s="266"/>
      <c r="C1568" s="92">
        <f>IF(ISBLANK(DataBase_PBs!C29),#N/A,DataBase_PBs!C29)</f>
        <v>44141.599421296298</v>
      </c>
      <c r="D1568" s="109"/>
      <c r="E1568" s="93">
        <f>IF(ISBLANK(DataBase_PBs!BS29),#N/A,DataBase_PBs!BS29)</f>
        <v>242.69</v>
      </c>
      <c r="F1568" s="93">
        <f t="shared" si="49"/>
        <v>11.22999999999999</v>
      </c>
      <c r="G1568" s="177">
        <f t="shared" si="48"/>
        <v>5.1957999717247606E-2</v>
      </c>
      <c r="H1568" s="95">
        <f>IF(ISBLANK(DataBase_PBs!U29),#N/A,DataBase_PBs!U29)</f>
        <v>4.4000000000000004</v>
      </c>
    </row>
    <row r="1569" spans="1:8" x14ac:dyDescent="0.35">
      <c r="A1569" s="260"/>
      <c r="B1569" s="266"/>
      <c r="C1569" s="92">
        <f>IF(ISBLANK(DataBase_PBs!C30),#N/A,DataBase_PBs!C30)</f>
        <v>44148.610347222202</v>
      </c>
      <c r="D1569" s="109"/>
      <c r="E1569" s="93">
        <f>IF(ISBLANK(DataBase_PBs!BS30),#N/A,DataBase_PBs!BS30)</f>
        <v>257.05</v>
      </c>
      <c r="F1569" s="93">
        <f t="shared" si="49"/>
        <v>14.360000000000014</v>
      </c>
      <c r="G1569" s="177">
        <f t="shared" si="48"/>
        <v>8.5342983174673606E-2</v>
      </c>
      <c r="H1569" s="95">
        <f>IF(ISBLANK(DataBase_PBs!U30),#N/A,DataBase_PBs!U30)</f>
        <v>3.6</v>
      </c>
    </row>
    <row r="1570" spans="1:8" x14ac:dyDescent="0.35">
      <c r="A1570" s="260"/>
      <c r="B1570" s="266"/>
      <c r="C1570" s="92">
        <f>IF(ISBLANK(DataBase_PBs!C31),#N/A,DataBase_PBs!C31)</f>
        <v>44159.620902777802</v>
      </c>
      <c r="D1570" s="109"/>
      <c r="E1570" s="93">
        <f>IF(ISBLANK(DataBase_PBs!BS31),#N/A,DataBase_PBs!BS31)</f>
        <v>285.2</v>
      </c>
      <c r="F1570" s="93">
        <f t="shared" si="49"/>
        <v>28.149999999999977</v>
      </c>
      <c r="G1570" s="177">
        <f t="shared" si="48"/>
        <v>0.10652656541659254</v>
      </c>
      <c r="H1570" s="95">
        <f>IF(ISBLANK(DataBase_PBs!U31),#N/A,DataBase_PBs!U31)</f>
        <v>2.8</v>
      </c>
    </row>
    <row r="1571" spans="1:8" x14ac:dyDescent="0.35">
      <c r="A1571" s="260"/>
      <c r="B1571" s="266"/>
      <c r="C1571" s="92">
        <f>IF(ISBLANK(DataBase_PBs!C32),#N/A,DataBase_PBs!C32)</f>
        <v>44162.596979166701</v>
      </c>
      <c r="D1571" s="109"/>
      <c r="E1571" s="93">
        <f>IF(ISBLANK(DataBase_PBs!BS32),#N/A,DataBase_PBs!BS32)</f>
        <v>293.57</v>
      </c>
      <c r="F1571" s="93">
        <f t="shared" si="49"/>
        <v>8.3700000000000045</v>
      </c>
      <c r="G1571" s="177">
        <f t="shared" si="48"/>
        <v>0.11718449207180016</v>
      </c>
      <c r="H1571" s="95">
        <f>IF(ISBLANK(DataBase_PBs!U32),#N/A,DataBase_PBs!U32)</f>
        <v>2.6</v>
      </c>
    </row>
    <row r="1572" spans="1:8" x14ac:dyDescent="0.35">
      <c r="A1572" s="260"/>
      <c r="B1572" s="266"/>
      <c r="C1572" s="92">
        <f>IF(ISBLANK(DataBase_PBs!C33),#N/A,DataBase_PBs!C33)</f>
        <v>44169.582453703697</v>
      </c>
      <c r="D1572" s="109"/>
      <c r="E1572" s="93">
        <f>IF(ISBLANK(DataBase_PBs!BS33),#N/A,DataBase_PBs!BS33)</f>
        <v>311.79000000000002</v>
      </c>
      <c r="F1572" s="93">
        <f t="shared" si="49"/>
        <v>18.220000000000027</v>
      </c>
      <c r="G1572" s="177">
        <f t="shared" si="48"/>
        <v>0.10867789477236618</v>
      </c>
      <c r="H1572" s="95">
        <f>IF(ISBLANK(DataBase_PBs!U33),#N/A,DataBase_PBs!U33)</f>
        <v>3.8</v>
      </c>
    </row>
    <row r="1573" spans="1:8" x14ac:dyDescent="0.35">
      <c r="A1573" s="260"/>
      <c r="B1573" s="266"/>
      <c r="C1573" s="92">
        <f>IF(ISBLANK(DataBase_PBs!C34),#N/A,DataBase_PBs!C34)</f>
        <v>44195.580740740697</v>
      </c>
      <c r="D1573" s="109"/>
      <c r="E1573" s="93">
        <f>IF(ISBLANK(DataBase_PBs!BS34),#N/A,DataBase_PBs!BS34)</f>
        <v>342.31</v>
      </c>
      <c r="F1573" s="93">
        <f t="shared" si="49"/>
        <v>30.519999999999982</v>
      </c>
      <c r="G1573" s="177">
        <f t="shared" si="48"/>
        <v>4.8913478986398112E-2</v>
      </c>
      <c r="H1573" s="95">
        <f>IF(ISBLANK(DataBase_PBs!U34),#N/A,DataBase_PBs!U34)</f>
        <v>3.2</v>
      </c>
    </row>
    <row r="1574" spans="1:8" x14ac:dyDescent="0.35">
      <c r="A1574" s="260"/>
      <c r="B1574" s="266"/>
      <c r="C1574" s="92" t="e">
        <f>IF(ISBLANK(DataBase_PBs!C35),#N/A,DataBase_PBs!C35)</f>
        <v>#N/A</v>
      </c>
      <c r="D1574" s="109"/>
      <c r="E1574" s="93" t="e">
        <f>IF(ISBLANK(DataBase_PBs!BS35),#N/A,DataBase_PBs!BS35)</f>
        <v>#N/A</v>
      </c>
      <c r="F1574" s="93" t="e">
        <f t="shared" si="49"/>
        <v>#N/A</v>
      </c>
      <c r="G1574" s="177" t="e">
        <f t="shared" si="48"/>
        <v>#N/A</v>
      </c>
      <c r="H1574" s="95" t="e">
        <f>IF(ISBLANK(DataBase_PBs!U35),#N/A,DataBase_PBs!U35)</f>
        <v>#N/A</v>
      </c>
    </row>
    <row r="1575" spans="1:8" x14ac:dyDescent="0.35">
      <c r="A1575" s="260"/>
      <c r="B1575" s="266"/>
      <c r="C1575" s="92" t="e">
        <f>IF(ISBLANK(DataBase_PBs!C36),#N/A,DataBase_PBs!C36)</f>
        <v>#N/A</v>
      </c>
      <c r="D1575" s="109"/>
      <c r="E1575" s="93" t="e">
        <f>IF(ISBLANK(DataBase_PBs!BS36),#N/A,DataBase_PBs!BS36)</f>
        <v>#N/A</v>
      </c>
      <c r="F1575" s="93" t="e">
        <f t="shared" si="49"/>
        <v>#N/A</v>
      </c>
      <c r="G1575" s="177" t="e">
        <f t="shared" si="48"/>
        <v>#N/A</v>
      </c>
      <c r="H1575" s="95" t="e">
        <f>IF(ISBLANK(DataBase_PBs!U36),#N/A,DataBase_PBs!U36)</f>
        <v>#N/A</v>
      </c>
    </row>
    <row r="1576" spans="1:8" x14ac:dyDescent="0.35">
      <c r="A1576" s="260"/>
      <c r="B1576" s="266"/>
      <c r="C1576" s="92" t="e">
        <f>IF(ISBLANK(DataBase_PBs!C37),#N/A,DataBase_PBs!C37)</f>
        <v>#N/A</v>
      </c>
      <c r="D1576" s="109"/>
      <c r="E1576" s="93" t="e">
        <f>IF(ISBLANK(DataBase_PBs!BS37),#N/A,DataBase_PBs!BS37)</f>
        <v>#N/A</v>
      </c>
      <c r="F1576" s="93" t="e">
        <f t="shared" si="49"/>
        <v>#N/A</v>
      </c>
      <c r="G1576" s="177" t="e">
        <f t="shared" si="48"/>
        <v>#N/A</v>
      </c>
      <c r="H1576" s="95" t="e">
        <f>IF(ISBLANK(DataBase_PBs!U37),#N/A,DataBase_PBs!U37)</f>
        <v>#N/A</v>
      </c>
    </row>
    <row r="1577" spans="1:8" x14ac:dyDescent="0.35">
      <c r="A1577" s="260"/>
      <c r="B1577" s="266"/>
      <c r="C1577" s="92" t="e">
        <f>IF(ISBLANK(DataBase_PBs!C38),#N/A,DataBase_PBs!C38)</f>
        <v>#N/A</v>
      </c>
      <c r="D1577" s="109"/>
      <c r="E1577" s="93" t="e">
        <f>IF(ISBLANK(DataBase_PBs!BS38),#N/A,DataBase_PBs!BS38)</f>
        <v>#N/A</v>
      </c>
      <c r="F1577" s="93" t="e">
        <f t="shared" si="49"/>
        <v>#N/A</v>
      </c>
      <c r="G1577" s="177" t="e">
        <f t="shared" si="48"/>
        <v>#N/A</v>
      </c>
      <c r="H1577" s="95" t="e">
        <f>IF(ISBLANK(DataBase_PBs!U38),#N/A,DataBase_PBs!U38)</f>
        <v>#N/A</v>
      </c>
    </row>
    <row r="1578" spans="1:8" x14ac:dyDescent="0.35">
      <c r="A1578" s="260"/>
      <c r="B1578" s="266"/>
      <c r="C1578" s="92" t="e">
        <f>IF(ISBLANK(DataBase_PBs!C39),#N/A,DataBase_PBs!C39)</f>
        <v>#N/A</v>
      </c>
      <c r="D1578" s="109"/>
      <c r="E1578" s="93" t="e">
        <f>IF(ISBLANK(DataBase_PBs!BS39),#N/A,DataBase_PBs!BS39)</f>
        <v>#N/A</v>
      </c>
      <c r="F1578" s="93" t="e">
        <f t="shared" si="49"/>
        <v>#N/A</v>
      </c>
      <c r="G1578" s="177" t="e">
        <f t="shared" si="48"/>
        <v>#N/A</v>
      </c>
      <c r="H1578" s="95" t="e">
        <f>IF(ISBLANK(DataBase_PBs!U39),#N/A,DataBase_PBs!U39)</f>
        <v>#N/A</v>
      </c>
    </row>
    <row r="1579" spans="1:8" x14ac:dyDescent="0.35">
      <c r="A1579" s="260"/>
      <c r="B1579" s="266"/>
      <c r="C1579" s="92" t="e">
        <f>IF(ISBLANK(DataBase_PBs!C40),#N/A,DataBase_PBs!C40)</f>
        <v>#N/A</v>
      </c>
      <c r="D1579" s="109"/>
      <c r="E1579" s="93" t="e">
        <f>IF(ISBLANK(DataBase_PBs!BS40),#N/A,DataBase_PBs!BS40)</f>
        <v>#N/A</v>
      </c>
      <c r="F1579" s="93" t="e">
        <f t="shared" si="49"/>
        <v>#N/A</v>
      </c>
      <c r="G1579" s="177" t="e">
        <f t="shared" si="48"/>
        <v>#N/A</v>
      </c>
      <c r="H1579" s="95" t="e">
        <f>IF(ISBLANK(DataBase_PBs!U40),#N/A,DataBase_PBs!U40)</f>
        <v>#N/A</v>
      </c>
    </row>
    <row r="1580" spans="1:8" x14ac:dyDescent="0.35">
      <c r="A1580" s="260"/>
      <c r="B1580" s="266"/>
      <c r="C1580" s="92" t="e">
        <f>IF(ISBLANK(DataBase_PBs!C41),#N/A,DataBase_PBs!C41)</f>
        <v>#N/A</v>
      </c>
      <c r="D1580" s="109"/>
      <c r="E1580" s="93" t="e">
        <f>IF(ISBLANK(DataBase_PBs!BS41),#N/A,DataBase_PBs!BS41)</f>
        <v>#N/A</v>
      </c>
      <c r="F1580" s="93" t="e">
        <f t="shared" si="49"/>
        <v>#N/A</v>
      </c>
      <c r="G1580" s="177" t="e">
        <f t="shared" si="48"/>
        <v>#N/A</v>
      </c>
      <c r="H1580" s="95" t="e">
        <f>IF(ISBLANK(DataBase_PBs!U41),#N/A,DataBase_PBs!U41)</f>
        <v>#N/A</v>
      </c>
    </row>
    <row r="1581" spans="1:8" x14ac:dyDescent="0.35">
      <c r="A1581" s="260"/>
      <c r="B1581" s="266"/>
      <c r="C1581" s="92" t="e">
        <f>IF(ISBLANK(DataBase_PBs!C42),#N/A,DataBase_PBs!C42)</f>
        <v>#N/A</v>
      </c>
      <c r="D1581" s="109"/>
      <c r="E1581" s="93" t="e">
        <f>IF(ISBLANK(DataBase_PBs!BS42),#N/A,DataBase_PBs!BS42)</f>
        <v>#N/A</v>
      </c>
      <c r="F1581" s="93" t="e">
        <f t="shared" si="49"/>
        <v>#N/A</v>
      </c>
      <c r="G1581" s="177" t="e">
        <f t="shared" si="48"/>
        <v>#N/A</v>
      </c>
      <c r="H1581" s="95" t="e">
        <f>IF(ISBLANK(DataBase_PBs!U42),#N/A,DataBase_PBs!U42)</f>
        <v>#N/A</v>
      </c>
    </row>
    <row r="1582" spans="1:8" x14ac:dyDescent="0.35">
      <c r="A1582" s="260"/>
      <c r="B1582" s="266"/>
      <c r="C1582" s="92" t="e">
        <f>IF(ISBLANK(DataBase_PBs!C43),#N/A,DataBase_PBs!C43)</f>
        <v>#N/A</v>
      </c>
      <c r="D1582" s="109"/>
      <c r="E1582" s="93" t="e">
        <f>IF(ISBLANK(DataBase_PBs!BS43),#N/A,DataBase_PBs!BS43)</f>
        <v>#N/A</v>
      </c>
      <c r="F1582" s="93" t="e">
        <f t="shared" si="49"/>
        <v>#N/A</v>
      </c>
      <c r="G1582" s="177" t="e">
        <f t="shared" si="48"/>
        <v>#N/A</v>
      </c>
      <c r="H1582" s="95" t="e">
        <f>IF(ISBLANK(DataBase_PBs!U43),#N/A,DataBase_PBs!U43)</f>
        <v>#N/A</v>
      </c>
    </row>
    <row r="1583" spans="1:8" x14ac:dyDescent="0.35">
      <c r="A1583" s="260"/>
      <c r="B1583" s="266"/>
      <c r="C1583" s="92" t="e">
        <f>IF(ISBLANK(DataBase_PBs!C44),#N/A,DataBase_PBs!C44)</f>
        <v>#N/A</v>
      </c>
      <c r="D1583" s="109"/>
      <c r="E1583" s="93" t="e">
        <f>IF(ISBLANK(DataBase_PBs!BS44),#N/A,DataBase_PBs!BS44)</f>
        <v>#N/A</v>
      </c>
      <c r="F1583" s="93" t="e">
        <f t="shared" si="49"/>
        <v>#N/A</v>
      </c>
      <c r="G1583" s="177" t="e">
        <f t="shared" si="48"/>
        <v>#N/A</v>
      </c>
      <c r="H1583" s="95" t="e">
        <f>IF(ISBLANK(DataBase_PBs!U44),#N/A,DataBase_PBs!U44)</f>
        <v>#N/A</v>
      </c>
    </row>
    <row r="1584" spans="1:8" x14ac:dyDescent="0.35">
      <c r="A1584" s="260"/>
      <c r="B1584" s="266"/>
      <c r="C1584" s="92" t="e">
        <f>IF(ISBLANK(DataBase_PBs!C45),#N/A,DataBase_PBs!C45)</f>
        <v>#N/A</v>
      </c>
      <c r="D1584" s="109"/>
      <c r="E1584" s="93" t="e">
        <f>IF(ISBLANK(DataBase_PBs!BS45),#N/A,DataBase_PBs!BS45)</f>
        <v>#N/A</v>
      </c>
      <c r="F1584" s="93" t="e">
        <f t="shared" si="49"/>
        <v>#N/A</v>
      </c>
      <c r="G1584" s="177" t="e">
        <f t="shared" ref="G1584:G1647" si="50">F1584/((C1584-C1583)*24)</f>
        <v>#N/A</v>
      </c>
      <c r="H1584" s="95" t="e">
        <f>IF(ISBLANK(DataBase_PBs!U45),#N/A,DataBase_PBs!U45)</f>
        <v>#N/A</v>
      </c>
    </row>
    <row r="1585" spans="1:8" x14ac:dyDescent="0.35">
      <c r="A1585" s="260"/>
      <c r="B1585" s="266"/>
      <c r="C1585" s="92" t="e">
        <f>IF(ISBLANK(DataBase_PBs!C46),#N/A,DataBase_PBs!C46)</f>
        <v>#N/A</v>
      </c>
      <c r="D1585" s="109"/>
      <c r="E1585" s="93" t="e">
        <f>IF(ISBLANK(DataBase_PBs!BS46),#N/A,DataBase_PBs!BS46)</f>
        <v>#N/A</v>
      </c>
      <c r="F1585" s="93" t="e">
        <f t="shared" si="49"/>
        <v>#N/A</v>
      </c>
      <c r="G1585" s="177" t="e">
        <f t="shared" si="50"/>
        <v>#N/A</v>
      </c>
      <c r="H1585" s="95" t="e">
        <f>IF(ISBLANK(DataBase_PBs!U46),#N/A,DataBase_PBs!U46)</f>
        <v>#N/A</v>
      </c>
    </row>
    <row r="1586" spans="1:8" x14ac:dyDescent="0.35">
      <c r="A1586" s="260"/>
      <c r="B1586" s="266"/>
      <c r="C1586" s="92" t="e">
        <f>IF(ISBLANK(DataBase_PBs!C47),#N/A,DataBase_PBs!C47)</f>
        <v>#N/A</v>
      </c>
      <c r="D1586" s="109"/>
      <c r="E1586" s="93" t="e">
        <f>IF(ISBLANK(DataBase_PBs!BS47),#N/A,DataBase_PBs!BS47)</f>
        <v>#N/A</v>
      </c>
      <c r="F1586" s="93" t="e">
        <f t="shared" si="49"/>
        <v>#N/A</v>
      </c>
      <c r="G1586" s="177" t="e">
        <f t="shared" si="50"/>
        <v>#N/A</v>
      </c>
      <c r="H1586" s="95" t="e">
        <f>IF(ISBLANK(DataBase_PBs!U47),#N/A,DataBase_PBs!U47)</f>
        <v>#N/A</v>
      </c>
    </row>
    <row r="1587" spans="1:8" x14ac:dyDescent="0.35">
      <c r="A1587" s="260"/>
      <c r="B1587" s="266"/>
      <c r="C1587" s="92" t="e">
        <f>IF(ISBLANK(DataBase_PBs!C48),#N/A,DataBase_PBs!C48)</f>
        <v>#N/A</v>
      </c>
      <c r="D1587" s="109"/>
      <c r="E1587" s="93" t="e">
        <f>IF(ISBLANK(DataBase_PBs!BS48),#N/A,DataBase_PBs!BS48)</f>
        <v>#N/A</v>
      </c>
      <c r="F1587" s="93" t="e">
        <f t="shared" si="49"/>
        <v>#N/A</v>
      </c>
      <c r="G1587" s="177" t="e">
        <f t="shared" si="50"/>
        <v>#N/A</v>
      </c>
      <c r="H1587" s="95" t="e">
        <f>IF(ISBLANK(DataBase_PBs!U48),#N/A,DataBase_PBs!U48)</f>
        <v>#N/A</v>
      </c>
    </row>
    <row r="1588" spans="1:8" x14ac:dyDescent="0.35">
      <c r="A1588" s="260"/>
      <c r="B1588" s="266"/>
      <c r="C1588" s="92" t="e">
        <f>IF(ISBLANK(DataBase_PBs!C49),#N/A,DataBase_PBs!C49)</f>
        <v>#N/A</v>
      </c>
      <c r="D1588" s="109"/>
      <c r="E1588" s="93" t="e">
        <f>IF(ISBLANK(DataBase_PBs!BS49),#N/A,DataBase_PBs!BS49)</f>
        <v>#N/A</v>
      </c>
      <c r="F1588" s="93" t="e">
        <f t="shared" si="49"/>
        <v>#N/A</v>
      </c>
      <c r="G1588" s="177" t="e">
        <f t="shared" si="50"/>
        <v>#N/A</v>
      </c>
      <c r="H1588" s="95" t="e">
        <f>IF(ISBLANK(DataBase_PBs!U49),#N/A,DataBase_PBs!U49)</f>
        <v>#N/A</v>
      </c>
    </row>
    <row r="1589" spans="1:8" x14ac:dyDescent="0.35">
      <c r="A1589" s="260"/>
      <c r="B1589" s="266"/>
      <c r="C1589" s="92" t="e">
        <f>IF(ISBLANK(DataBase_PBs!C50),#N/A,DataBase_PBs!C50)</f>
        <v>#N/A</v>
      </c>
      <c r="D1589" s="109"/>
      <c r="E1589" s="93" t="e">
        <f>IF(ISBLANK(DataBase_PBs!BS50),#N/A,DataBase_PBs!BS50)</f>
        <v>#N/A</v>
      </c>
      <c r="F1589" s="93" t="e">
        <f t="shared" si="49"/>
        <v>#N/A</v>
      </c>
      <c r="G1589" s="177" t="e">
        <f t="shared" si="50"/>
        <v>#N/A</v>
      </c>
      <c r="H1589" s="95" t="e">
        <f>IF(ISBLANK(DataBase_PBs!U50),#N/A,DataBase_PBs!U50)</f>
        <v>#N/A</v>
      </c>
    </row>
    <row r="1590" spans="1:8" x14ac:dyDescent="0.35">
      <c r="A1590" s="260"/>
      <c r="B1590" s="266"/>
      <c r="C1590" s="92" t="e">
        <f>IF(ISBLANK(DataBase_PBs!C51),#N/A,DataBase_PBs!C51)</f>
        <v>#N/A</v>
      </c>
      <c r="D1590" s="109"/>
      <c r="E1590" s="93" t="e">
        <f>IF(ISBLANK(DataBase_PBs!BS51),#N/A,DataBase_PBs!BS51)</f>
        <v>#N/A</v>
      </c>
      <c r="F1590" s="93" t="e">
        <f t="shared" si="49"/>
        <v>#N/A</v>
      </c>
      <c r="G1590" s="177" t="e">
        <f t="shared" si="50"/>
        <v>#N/A</v>
      </c>
      <c r="H1590" s="95" t="e">
        <f>IF(ISBLANK(DataBase_PBs!U51),#N/A,DataBase_PBs!U51)</f>
        <v>#N/A</v>
      </c>
    </row>
    <row r="1591" spans="1:8" x14ac:dyDescent="0.35">
      <c r="A1591" s="260"/>
      <c r="B1591" s="266"/>
      <c r="C1591" s="92" t="e">
        <f>IF(ISBLANK(DataBase_PBs!C52),#N/A,DataBase_PBs!C52)</f>
        <v>#N/A</v>
      </c>
      <c r="D1591" s="109"/>
      <c r="E1591" s="93" t="e">
        <f>IF(ISBLANK(DataBase_PBs!BS52),#N/A,DataBase_PBs!BS52)</f>
        <v>#N/A</v>
      </c>
      <c r="F1591" s="93" t="e">
        <f t="shared" si="49"/>
        <v>#N/A</v>
      </c>
      <c r="G1591" s="177" t="e">
        <f t="shared" si="50"/>
        <v>#N/A</v>
      </c>
      <c r="H1591" s="95" t="e">
        <f>IF(ISBLANK(DataBase_PBs!U52),#N/A,DataBase_PBs!U52)</f>
        <v>#N/A</v>
      </c>
    </row>
    <row r="1592" spans="1:8" x14ac:dyDescent="0.35">
      <c r="A1592" s="260"/>
      <c r="B1592" s="266"/>
      <c r="C1592" s="92" t="e">
        <f>IF(ISBLANK(DataBase_PBs!C53),#N/A,DataBase_PBs!C53)</f>
        <v>#N/A</v>
      </c>
      <c r="D1592" s="109"/>
      <c r="E1592" s="93" t="e">
        <f>IF(ISBLANK(DataBase_PBs!BS53),#N/A,DataBase_PBs!BS53)</f>
        <v>#N/A</v>
      </c>
      <c r="F1592" s="93" t="e">
        <f t="shared" si="49"/>
        <v>#N/A</v>
      </c>
      <c r="G1592" s="177" t="e">
        <f t="shared" si="50"/>
        <v>#N/A</v>
      </c>
      <c r="H1592" s="95" t="e">
        <f>IF(ISBLANK(DataBase_PBs!U53),#N/A,DataBase_PBs!U53)</f>
        <v>#N/A</v>
      </c>
    </row>
    <row r="1593" spans="1:8" x14ac:dyDescent="0.35">
      <c r="A1593" s="260"/>
      <c r="B1593" s="266"/>
      <c r="C1593" s="92" t="e">
        <f>IF(ISBLANK(DataBase_PBs!C54),#N/A,DataBase_PBs!C54)</f>
        <v>#N/A</v>
      </c>
      <c r="D1593" s="109"/>
      <c r="E1593" s="93" t="e">
        <f>IF(ISBLANK(DataBase_PBs!BS54),#N/A,DataBase_PBs!BS54)</f>
        <v>#N/A</v>
      </c>
      <c r="F1593" s="93" t="e">
        <f t="shared" si="49"/>
        <v>#N/A</v>
      </c>
      <c r="G1593" s="177" t="e">
        <f t="shared" si="50"/>
        <v>#N/A</v>
      </c>
      <c r="H1593" s="95" t="e">
        <f>IF(ISBLANK(DataBase_PBs!U54),#N/A,DataBase_PBs!U54)</f>
        <v>#N/A</v>
      </c>
    </row>
    <row r="1594" spans="1:8" x14ac:dyDescent="0.35">
      <c r="A1594" s="260"/>
      <c r="B1594" s="266"/>
      <c r="C1594" s="92" t="e">
        <f>IF(ISBLANK(DataBase_PBs!C55),#N/A,DataBase_PBs!C55)</f>
        <v>#N/A</v>
      </c>
      <c r="D1594" s="109"/>
      <c r="E1594" s="93" t="e">
        <f>IF(ISBLANK(DataBase_PBs!BS55),#N/A,DataBase_PBs!BS55)</f>
        <v>#N/A</v>
      </c>
      <c r="F1594" s="93" t="e">
        <f t="shared" si="49"/>
        <v>#N/A</v>
      </c>
      <c r="G1594" s="177" t="e">
        <f t="shared" si="50"/>
        <v>#N/A</v>
      </c>
      <c r="H1594" s="95" t="e">
        <f>IF(ISBLANK(DataBase_PBs!U55),#N/A,DataBase_PBs!U55)</f>
        <v>#N/A</v>
      </c>
    </row>
    <row r="1595" spans="1:8" x14ac:dyDescent="0.35">
      <c r="A1595" s="260"/>
      <c r="B1595" s="266"/>
      <c r="C1595" s="92" t="e">
        <f>IF(ISBLANK(DataBase_PBs!C56),#N/A,DataBase_PBs!C56)</f>
        <v>#N/A</v>
      </c>
      <c r="D1595" s="109"/>
      <c r="E1595" s="93" t="e">
        <f>IF(ISBLANK(DataBase_PBs!BS56),#N/A,DataBase_PBs!BS56)</f>
        <v>#N/A</v>
      </c>
      <c r="F1595" s="93" t="e">
        <f t="shared" si="49"/>
        <v>#N/A</v>
      </c>
      <c r="G1595" s="177" t="e">
        <f t="shared" si="50"/>
        <v>#N/A</v>
      </c>
      <c r="H1595" s="95" t="e">
        <f>IF(ISBLANK(DataBase_PBs!U56),#N/A,DataBase_PBs!U56)</f>
        <v>#N/A</v>
      </c>
    </row>
    <row r="1596" spans="1:8" x14ac:dyDescent="0.35">
      <c r="A1596" s="260"/>
      <c r="B1596" s="266"/>
      <c r="C1596" s="92" t="e">
        <f>IF(ISBLANK(DataBase_PBs!C57),#N/A,DataBase_PBs!C57)</f>
        <v>#N/A</v>
      </c>
      <c r="D1596" s="109"/>
      <c r="E1596" s="93" t="e">
        <f>IF(ISBLANK(DataBase_PBs!BS57),#N/A,DataBase_PBs!BS57)</f>
        <v>#N/A</v>
      </c>
      <c r="F1596" s="93" t="e">
        <f t="shared" si="49"/>
        <v>#N/A</v>
      </c>
      <c r="G1596" s="177" t="e">
        <f t="shared" si="50"/>
        <v>#N/A</v>
      </c>
      <c r="H1596" s="95" t="e">
        <f>IF(ISBLANK(DataBase_PBs!U57),#N/A,DataBase_PBs!U57)</f>
        <v>#N/A</v>
      </c>
    </row>
    <row r="1597" spans="1:8" x14ac:dyDescent="0.35">
      <c r="A1597" s="260"/>
      <c r="B1597" s="266"/>
      <c r="C1597" s="92" t="e">
        <f>IF(ISBLANK(DataBase_PBs!C58),#N/A,DataBase_PBs!C58)</f>
        <v>#N/A</v>
      </c>
      <c r="D1597" s="109"/>
      <c r="E1597" s="93" t="e">
        <f>IF(ISBLANK(DataBase_PBs!BS58),#N/A,DataBase_PBs!BS58)</f>
        <v>#N/A</v>
      </c>
      <c r="F1597" s="93" t="e">
        <f t="shared" si="49"/>
        <v>#N/A</v>
      </c>
      <c r="G1597" s="177" t="e">
        <f t="shared" si="50"/>
        <v>#N/A</v>
      </c>
      <c r="H1597" s="95" t="e">
        <f>IF(ISBLANK(DataBase_PBs!U58),#N/A,DataBase_PBs!U58)</f>
        <v>#N/A</v>
      </c>
    </row>
    <row r="1598" spans="1:8" x14ac:dyDescent="0.35">
      <c r="A1598" s="260"/>
      <c r="B1598" s="266"/>
      <c r="C1598" s="92" t="e">
        <f>IF(ISBLANK(DataBase_PBs!C59),#N/A,DataBase_PBs!C59)</f>
        <v>#N/A</v>
      </c>
      <c r="D1598" s="109"/>
      <c r="E1598" s="93" t="e">
        <f>IF(ISBLANK(DataBase_PBs!BS59),#N/A,DataBase_PBs!BS59)</f>
        <v>#N/A</v>
      </c>
      <c r="F1598" s="93" t="e">
        <f t="shared" si="49"/>
        <v>#N/A</v>
      </c>
      <c r="G1598" s="177" t="e">
        <f t="shared" si="50"/>
        <v>#N/A</v>
      </c>
      <c r="H1598" s="95" t="e">
        <f>IF(ISBLANK(DataBase_PBs!U59),#N/A,DataBase_PBs!U59)</f>
        <v>#N/A</v>
      </c>
    </row>
    <row r="1599" spans="1:8" x14ac:dyDescent="0.35">
      <c r="A1599" s="260"/>
      <c r="B1599" s="266"/>
      <c r="C1599" s="92" t="e">
        <f>IF(ISBLANK(DataBase_PBs!C60),#N/A,DataBase_PBs!C60)</f>
        <v>#N/A</v>
      </c>
      <c r="D1599" s="109"/>
      <c r="E1599" s="93" t="e">
        <f>IF(ISBLANK(DataBase_PBs!BS60),#N/A,DataBase_PBs!BS60)</f>
        <v>#N/A</v>
      </c>
      <c r="F1599" s="93" t="e">
        <f t="shared" si="49"/>
        <v>#N/A</v>
      </c>
      <c r="G1599" s="177" t="e">
        <f t="shared" si="50"/>
        <v>#N/A</v>
      </c>
      <c r="H1599" s="95" t="e">
        <f>IF(ISBLANK(DataBase_PBs!U60),#N/A,DataBase_PBs!U60)</f>
        <v>#N/A</v>
      </c>
    </row>
    <row r="1600" spans="1:8" x14ac:dyDescent="0.35">
      <c r="A1600" s="260"/>
      <c r="B1600" s="266"/>
      <c r="C1600" s="92" t="e">
        <f>IF(ISBLANK(DataBase_PBs!C61),#N/A,DataBase_PBs!C61)</f>
        <v>#N/A</v>
      </c>
      <c r="D1600" s="109"/>
      <c r="E1600" s="93" t="e">
        <f>IF(ISBLANK(DataBase_PBs!BS61),#N/A,DataBase_PBs!BS61)</f>
        <v>#N/A</v>
      </c>
      <c r="F1600" s="93" t="e">
        <f t="shared" si="49"/>
        <v>#N/A</v>
      </c>
      <c r="G1600" s="177" t="e">
        <f t="shared" si="50"/>
        <v>#N/A</v>
      </c>
      <c r="H1600" s="95" t="e">
        <f>IF(ISBLANK(DataBase_PBs!U61),#N/A,DataBase_PBs!U61)</f>
        <v>#N/A</v>
      </c>
    </row>
    <row r="1601" spans="1:8" x14ac:dyDescent="0.35">
      <c r="A1601" s="260"/>
      <c r="B1601" s="266"/>
      <c r="C1601" s="92" t="e">
        <f>IF(ISBLANK(DataBase_PBs!C62),#N/A,DataBase_PBs!C62)</f>
        <v>#N/A</v>
      </c>
      <c r="D1601" s="109"/>
      <c r="E1601" s="93" t="e">
        <f>IF(ISBLANK(DataBase_PBs!BS62),#N/A,DataBase_PBs!BS62)</f>
        <v>#N/A</v>
      </c>
      <c r="F1601" s="93" t="e">
        <f t="shared" si="49"/>
        <v>#N/A</v>
      </c>
      <c r="G1601" s="177" t="e">
        <f t="shared" si="50"/>
        <v>#N/A</v>
      </c>
      <c r="H1601" s="95" t="e">
        <f>IF(ISBLANK(DataBase_PBs!U62),#N/A,DataBase_PBs!U62)</f>
        <v>#N/A</v>
      </c>
    </row>
    <row r="1602" spans="1:8" x14ac:dyDescent="0.35">
      <c r="A1602" s="260"/>
      <c r="B1602" s="266"/>
      <c r="C1602" s="92" t="e">
        <f>IF(ISBLANK(DataBase_PBs!C63),#N/A,DataBase_PBs!C63)</f>
        <v>#N/A</v>
      </c>
      <c r="D1602" s="109"/>
      <c r="E1602" s="93" t="e">
        <f>IF(ISBLANK(DataBase_PBs!BS63),#N/A,DataBase_PBs!BS63)</f>
        <v>#N/A</v>
      </c>
      <c r="F1602" s="93" t="e">
        <f t="shared" si="49"/>
        <v>#N/A</v>
      </c>
      <c r="G1602" s="177" t="e">
        <f t="shared" si="50"/>
        <v>#N/A</v>
      </c>
      <c r="H1602" s="95" t="e">
        <f>IF(ISBLANK(DataBase_PBs!U63),#N/A,DataBase_PBs!U63)</f>
        <v>#N/A</v>
      </c>
    </row>
    <row r="1603" spans="1:8" x14ac:dyDescent="0.35">
      <c r="A1603" s="260"/>
      <c r="B1603" s="266"/>
      <c r="C1603" s="92" t="e">
        <f>IF(ISBLANK(DataBase_PBs!C64),#N/A,DataBase_PBs!C64)</f>
        <v>#N/A</v>
      </c>
      <c r="D1603" s="109"/>
      <c r="E1603" s="93" t="e">
        <f>IF(ISBLANK(DataBase_PBs!BS64),#N/A,DataBase_PBs!BS64)</f>
        <v>#N/A</v>
      </c>
      <c r="F1603" s="93" t="e">
        <f t="shared" si="49"/>
        <v>#N/A</v>
      </c>
      <c r="G1603" s="177" t="e">
        <f t="shared" si="50"/>
        <v>#N/A</v>
      </c>
      <c r="H1603" s="95" t="e">
        <f>IF(ISBLANK(DataBase_PBs!U64),#N/A,DataBase_PBs!U64)</f>
        <v>#N/A</v>
      </c>
    </row>
    <row r="1604" spans="1:8" x14ac:dyDescent="0.35">
      <c r="A1604" s="260"/>
      <c r="B1604" s="266"/>
      <c r="C1604" s="92" t="e">
        <f>IF(ISBLANK(DataBase_PBs!C65),#N/A,DataBase_PBs!C65)</f>
        <v>#N/A</v>
      </c>
      <c r="D1604" s="109"/>
      <c r="E1604" s="93" t="e">
        <f>IF(ISBLANK(DataBase_PBs!BS65),#N/A,DataBase_PBs!BS65)</f>
        <v>#N/A</v>
      </c>
      <c r="F1604" s="93" t="e">
        <f t="shared" si="49"/>
        <v>#N/A</v>
      </c>
      <c r="G1604" s="177" t="e">
        <f t="shared" si="50"/>
        <v>#N/A</v>
      </c>
      <c r="H1604" s="95" t="e">
        <f>IF(ISBLANK(DataBase_PBs!U65),#N/A,DataBase_PBs!U65)</f>
        <v>#N/A</v>
      </c>
    </row>
    <row r="1605" spans="1:8" x14ac:dyDescent="0.35">
      <c r="A1605" s="260"/>
      <c r="B1605" s="266"/>
      <c r="C1605" s="92" t="e">
        <f>IF(ISBLANK(DataBase_PBs!C66),#N/A,DataBase_PBs!C66)</f>
        <v>#N/A</v>
      </c>
      <c r="D1605" s="109"/>
      <c r="E1605" s="93" t="e">
        <f>IF(ISBLANK(DataBase_PBs!BS66),#N/A,DataBase_PBs!BS66)</f>
        <v>#N/A</v>
      </c>
      <c r="F1605" s="93" t="e">
        <f t="shared" si="49"/>
        <v>#N/A</v>
      </c>
      <c r="G1605" s="177" t="e">
        <f t="shared" si="50"/>
        <v>#N/A</v>
      </c>
      <c r="H1605" s="95" t="e">
        <f>IF(ISBLANK(DataBase_PBs!U66),#N/A,DataBase_PBs!U66)</f>
        <v>#N/A</v>
      </c>
    </row>
    <row r="1606" spans="1:8" x14ac:dyDescent="0.35">
      <c r="A1606" s="260"/>
      <c r="B1606" s="266"/>
      <c r="C1606" s="92" t="e">
        <f>IF(ISBLANK(DataBase_PBs!C67),#N/A,DataBase_PBs!C67)</f>
        <v>#N/A</v>
      </c>
      <c r="D1606" s="109"/>
      <c r="E1606" s="93" t="e">
        <f>IF(ISBLANK(DataBase_PBs!BS67),#N/A,DataBase_PBs!BS67)</f>
        <v>#N/A</v>
      </c>
      <c r="F1606" s="93" t="e">
        <f t="shared" si="49"/>
        <v>#N/A</v>
      </c>
      <c r="G1606" s="177" t="e">
        <f t="shared" si="50"/>
        <v>#N/A</v>
      </c>
      <c r="H1606" s="95" t="e">
        <f>IF(ISBLANK(DataBase_PBs!U67),#N/A,DataBase_PBs!U67)</f>
        <v>#N/A</v>
      </c>
    </row>
    <row r="1607" spans="1:8" x14ac:dyDescent="0.35">
      <c r="A1607" s="260"/>
      <c r="B1607" s="266"/>
      <c r="C1607" s="92" t="e">
        <f>IF(ISBLANK(DataBase_PBs!C68),#N/A,DataBase_PBs!C68)</f>
        <v>#N/A</v>
      </c>
      <c r="D1607" s="109"/>
      <c r="E1607" s="93" t="e">
        <f>IF(ISBLANK(DataBase_PBs!BS68),#N/A,DataBase_PBs!BS68)</f>
        <v>#N/A</v>
      </c>
      <c r="F1607" s="93" t="e">
        <f t="shared" ref="F1607:F1633" si="51">E1607-E1606</f>
        <v>#N/A</v>
      </c>
      <c r="G1607" s="177" t="e">
        <f t="shared" si="50"/>
        <v>#N/A</v>
      </c>
      <c r="H1607" s="95" t="e">
        <f>IF(ISBLANK(DataBase_PBs!U68),#N/A,DataBase_PBs!U68)</f>
        <v>#N/A</v>
      </c>
    </row>
    <row r="1608" spans="1:8" x14ac:dyDescent="0.35">
      <c r="A1608" s="260"/>
      <c r="B1608" s="266"/>
      <c r="C1608" s="92" t="e">
        <f>IF(ISBLANK(DataBase_PBs!C69),#N/A,DataBase_PBs!C69)</f>
        <v>#N/A</v>
      </c>
      <c r="D1608" s="109"/>
      <c r="E1608" s="93" t="e">
        <f>IF(ISBLANK(DataBase_PBs!BS69),#N/A,DataBase_PBs!BS69)</f>
        <v>#N/A</v>
      </c>
      <c r="F1608" s="93" t="e">
        <f t="shared" si="51"/>
        <v>#N/A</v>
      </c>
      <c r="G1608" s="177" t="e">
        <f t="shared" si="50"/>
        <v>#N/A</v>
      </c>
      <c r="H1608" s="95" t="e">
        <f>IF(ISBLANK(DataBase_PBs!U69),#N/A,DataBase_PBs!U69)</f>
        <v>#N/A</v>
      </c>
    </row>
    <row r="1609" spans="1:8" x14ac:dyDescent="0.35">
      <c r="A1609" s="260"/>
      <c r="B1609" s="266"/>
      <c r="C1609" s="92" t="e">
        <f>IF(ISBLANK(DataBase_PBs!C70),#N/A,DataBase_PBs!C70)</f>
        <v>#N/A</v>
      </c>
      <c r="D1609" s="109"/>
      <c r="E1609" s="93" t="e">
        <f>IF(ISBLANK(DataBase_PBs!BS70),#N/A,DataBase_PBs!BS70)</f>
        <v>#N/A</v>
      </c>
      <c r="F1609" s="93" t="e">
        <f t="shared" si="51"/>
        <v>#N/A</v>
      </c>
      <c r="G1609" s="177" t="e">
        <f t="shared" si="50"/>
        <v>#N/A</v>
      </c>
      <c r="H1609" s="95" t="e">
        <f>IF(ISBLANK(DataBase_PBs!U70),#N/A,DataBase_PBs!U70)</f>
        <v>#N/A</v>
      </c>
    </row>
    <row r="1610" spans="1:8" x14ac:dyDescent="0.35">
      <c r="A1610" s="260"/>
      <c r="B1610" s="266"/>
      <c r="C1610" s="92" t="e">
        <f>IF(ISBLANK(DataBase_PBs!C71),#N/A,DataBase_PBs!C71)</f>
        <v>#N/A</v>
      </c>
      <c r="D1610" s="109"/>
      <c r="E1610" s="93" t="e">
        <f>IF(ISBLANK(DataBase_PBs!BS71),#N/A,DataBase_PBs!BS71)</f>
        <v>#N/A</v>
      </c>
      <c r="F1610" s="93" t="e">
        <f t="shared" si="51"/>
        <v>#N/A</v>
      </c>
      <c r="G1610" s="177" t="e">
        <f t="shared" si="50"/>
        <v>#N/A</v>
      </c>
      <c r="H1610" s="95" t="e">
        <f>IF(ISBLANK(DataBase_PBs!U71),#N/A,DataBase_PBs!U71)</f>
        <v>#N/A</v>
      </c>
    </row>
    <row r="1611" spans="1:8" x14ac:dyDescent="0.35">
      <c r="A1611" s="260"/>
      <c r="B1611" s="266"/>
      <c r="C1611" s="92" t="e">
        <f>IF(ISBLANK(DataBase_PBs!C72),#N/A,DataBase_PBs!C72)</f>
        <v>#N/A</v>
      </c>
      <c r="D1611" s="109"/>
      <c r="E1611" s="93" t="e">
        <f>IF(ISBLANK(DataBase_PBs!BS72),#N/A,DataBase_PBs!BS72)</f>
        <v>#N/A</v>
      </c>
      <c r="F1611" s="93" t="e">
        <f t="shared" si="51"/>
        <v>#N/A</v>
      </c>
      <c r="G1611" s="177" t="e">
        <f t="shared" si="50"/>
        <v>#N/A</v>
      </c>
      <c r="H1611" s="95" t="e">
        <f>IF(ISBLANK(DataBase_PBs!U72),#N/A,DataBase_PBs!U72)</f>
        <v>#N/A</v>
      </c>
    </row>
    <row r="1612" spans="1:8" x14ac:dyDescent="0.35">
      <c r="A1612" s="260"/>
      <c r="B1612" s="266"/>
      <c r="C1612" s="92" t="e">
        <f>IF(ISBLANK(DataBase_PBs!C73),#N/A,DataBase_PBs!C73)</f>
        <v>#N/A</v>
      </c>
      <c r="D1612" s="109"/>
      <c r="E1612" s="93" t="e">
        <f>IF(ISBLANK(DataBase_PBs!BS73),#N/A,DataBase_PBs!BS73)</f>
        <v>#N/A</v>
      </c>
      <c r="F1612" s="93" t="e">
        <f t="shared" si="51"/>
        <v>#N/A</v>
      </c>
      <c r="G1612" s="177" t="e">
        <f t="shared" si="50"/>
        <v>#N/A</v>
      </c>
      <c r="H1612" s="95" t="e">
        <f>IF(ISBLANK(DataBase_PBs!U73),#N/A,DataBase_PBs!U73)</f>
        <v>#N/A</v>
      </c>
    </row>
    <row r="1613" spans="1:8" x14ac:dyDescent="0.35">
      <c r="A1613" s="260"/>
      <c r="B1613" s="266"/>
      <c r="C1613" s="92" t="e">
        <f>IF(ISBLANK(DataBase_PBs!C74),#N/A,DataBase_PBs!C74)</f>
        <v>#N/A</v>
      </c>
      <c r="D1613" s="109"/>
      <c r="E1613" s="93" t="e">
        <f>IF(ISBLANK(DataBase_PBs!BS74),#N/A,DataBase_PBs!BS74)</f>
        <v>#N/A</v>
      </c>
      <c r="F1613" s="93" t="e">
        <f t="shared" si="51"/>
        <v>#N/A</v>
      </c>
      <c r="G1613" s="177" t="e">
        <f t="shared" si="50"/>
        <v>#N/A</v>
      </c>
      <c r="H1613" s="95" t="e">
        <f>IF(ISBLANK(DataBase_PBs!U74),#N/A,DataBase_PBs!U74)</f>
        <v>#N/A</v>
      </c>
    </row>
    <row r="1614" spans="1:8" x14ac:dyDescent="0.35">
      <c r="A1614" s="260"/>
      <c r="B1614" s="266"/>
      <c r="C1614" s="92" t="e">
        <f>IF(ISBLANK(DataBase_PBs!C75),#N/A,DataBase_PBs!C75)</f>
        <v>#N/A</v>
      </c>
      <c r="D1614" s="109"/>
      <c r="E1614" s="93" t="e">
        <f>IF(ISBLANK(DataBase_PBs!BS75),#N/A,DataBase_PBs!BS75)</f>
        <v>#N/A</v>
      </c>
      <c r="F1614" s="93" t="e">
        <f t="shared" si="51"/>
        <v>#N/A</v>
      </c>
      <c r="G1614" s="177" t="e">
        <f t="shared" si="50"/>
        <v>#N/A</v>
      </c>
      <c r="H1614" s="95" t="e">
        <f>IF(ISBLANK(DataBase_PBs!U75),#N/A,DataBase_PBs!U75)</f>
        <v>#N/A</v>
      </c>
    </row>
    <row r="1615" spans="1:8" x14ac:dyDescent="0.35">
      <c r="A1615" s="260"/>
      <c r="B1615" s="266"/>
      <c r="C1615" s="92" t="e">
        <f>IF(ISBLANK(DataBase_PBs!C76),#N/A,DataBase_PBs!C76)</f>
        <v>#N/A</v>
      </c>
      <c r="D1615" s="109"/>
      <c r="E1615" s="93" t="e">
        <f>IF(ISBLANK(DataBase_PBs!BS76),#N/A,DataBase_PBs!BS76)</f>
        <v>#N/A</v>
      </c>
      <c r="F1615" s="93" t="e">
        <f t="shared" si="51"/>
        <v>#N/A</v>
      </c>
      <c r="G1615" s="177" t="e">
        <f t="shared" si="50"/>
        <v>#N/A</v>
      </c>
      <c r="H1615" s="95" t="e">
        <f>IF(ISBLANK(DataBase_PBs!U76),#N/A,DataBase_PBs!U76)</f>
        <v>#N/A</v>
      </c>
    </row>
    <row r="1616" spans="1:8" x14ac:dyDescent="0.35">
      <c r="A1616" s="260"/>
      <c r="B1616" s="266"/>
      <c r="C1616" s="92" t="e">
        <f>IF(ISBLANK(DataBase_PBs!C77),#N/A,DataBase_PBs!C77)</f>
        <v>#N/A</v>
      </c>
      <c r="D1616" s="109"/>
      <c r="E1616" s="93" t="e">
        <f>IF(ISBLANK(DataBase_PBs!BS77),#N/A,DataBase_PBs!BS77)</f>
        <v>#N/A</v>
      </c>
      <c r="F1616" s="93" t="e">
        <f t="shared" si="51"/>
        <v>#N/A</v>
      </c>
      <c r="G1616" s="177" t="e">
        <f t="shared" si="50"/>
        <v>#N/A</v>
      </c>
      <c r="H1616" s="95" t="e">
        <f>IF(ISBLANK(DataBase_PBs!U77),#N/A,DataBase_PBs!U77)</f>
        <v>#N/A</v>
      </c>
    </row>
    <row r="1617" spans="1:8" x14ac:dyDescent="0.35">
      <c r="A1617" s="260"/>
      <c r="B1617" s="266"/>
      <c r="C1617" s="92" t="e">
        <f>IF(ISBLANK(DataBase_PBs!C78),#N/A,DataBase_PBs!C78)</f>
        <v>#N/A</v>
      </c>
      <c r="D1617" s="109"/>
      <c r="E1617" s="93" t="e">
        <f>IF(ISBLANK(DataBase_PBs!BS78),#N/A,DataBase_PBs!BS78)</f>
        <v>#N/A</v>
      </c>
      <c r="F1617" s="93" t="e">
        <f t="shared" si="51"/>
        <v>#N/A</v>
      </c>
      <c r="G1617" s="177" t="e">
        <f t="shared" si="50"/>
        <v>#N/A</v>
      </c>
      <c r="H1617" s="95" t="e">
        <f>IF(ISBLANK(DataBase_PBs!U78),#N/A,DataBase_PBs!U78)</f>
        <v>#N/A</v>
      </c>
    </row>
    <row r="1618" spans="1:8" x14ac:dyDescent="0.35">
      <c r="A1618" s="260"/>
      <c r="B1618" s="266"/>
      <c r="C1618" s="92" t="e">
        <f>IF(ISBLANK(DataBase_PBs!C79),#N/A,DataBase_PBs!C79)</f>
        <v>#N/A</v>
      </c>
      <c r="D1618" s="109"/>
      <c r="E1618" s="93" t="e">
        <f>IF(ISBLANK(DataBase_PBs!BS79),#N/A,DataBase_PBs!BS79)</f>
        <v>#N/A</v>
      </c>
      <c r="F1618" s="93" t="e">
        <f t="shared" si="51"/>
        <v>#N/A</v>
      </c>
      <c r="G1618" s="177" t="e">
        <f t="shared" si="50"/>
        <v>#N/A</v>
      </c>
      <c r="H1618" s="95" t="e">
        <f>IF(ISBLANK(DataBase_PBs!U79),#N/A,DataBase_PBs!U79)</f>
        <v>#N/A</v>
      </c>
    </row>
    <row r="1619" spans="1:8" x14ac:dyDescent="0.35">
      <c r="A1619" s="260"/>
      <c r="B1619" s="266"/>
      <c r="C1619" s="92" t="e">
        <f>IF(ISBLANK(DataBase_PBs!C80),#N/A,DataBase_PBs!C80)</f>
        <v>#N/A</v>
      </c>
      <c r="D1619" s="109"/>
      <c r="E1619" s="93" t="e">
        <f>IF(ISBLANK(DataBase_PBs!BS80),#N/A,DataBase_PBs!BS80)</f>
        <v>#N/A</v>
      </c>
      <c r="F1619" s="93" t="e">
        <f t="shared" si="51"/>
        <v>#N/A</v>
      </c>
      <c r="G1619" s="177" t="e">
        <f t="shared" si="50"/>
        <v>#N/A</v>
      </c>
      <c r="H1619" s="95" t="e">
        <f>IF(ISBLANK(DataBase_PBs!U80),#N/A,DataBase_PBs!U80)</f>
        <v>#N/A</v>
      </c>
    </row>
    <row r="1620" spans="1:8" x14ac:dyDescent="0.35">
      <c r="A1620" s="260"/>
      <c r="B1620" s="266"/>
      <c r="C1620" s="92" t="e">
        <f>IF(ISBLANK(DataBase_PBs!C81),#N/A,DataBase_PBs!C81)</f>
        <v>#N/A</v>
      </c>
      <c r="D1620" s="109"/>
      <c r="E1620" s="93" t="e">
        <f>IF(ISBLANK(DataBase_PBs!BS81),#N/A,DataBase_PBs!BS81)</f>
        <v>#N/A</v>
      </c>
      <c r="F1620" s="93" t="e">
        <f t="shared" si="51"/>
        <v>#N/A</v>
      </c>
      <c r="G1620" s="177" t="e">
        <f t="shared" si="50"/>
        <v>#N/A</v>
      </c>
      <c r="H1620" s="95" t="e">
        <f>IF(ISBLANK(DataBase_PBs!U81),#N/A,DataBase_PBs!U81)</f>
        <v>#N/A</v>
      </c>
    </row>
    <row r="1621" spans="1:8" x14ac:dyDescent="0.35">
      <c r="A1621" s="260"/>
      <c r="B1621" s="266"/>
      <c r="C1621" s="92" t="e">
        <f>IF(ISBLANK(DataBase_PBs!C82),#N/A,DataBase_PBs!C82)</f>
        <v>#N/A</v>
      </c>
      <c r="D1621" s="109"/>
      <c r="E1621" s="93" t="e">
        <f>IF(ISBLANK(DataBase_PBs!BS82),#N/A,DataBase_PBs!BS82)</f>
        <v>#N/A</v>
      </c>
      <c r="F1621" s="93" t="e">
        <f t="shared" si="51"/>
        <v>#N/A</v>
      </c>
      <c r="G1621" s="177" t="e">
        <f t="shared" si="50"/>
        <v>#N/A</v>
      </c>
      <c r="H1621" s="95" t="e">
        <f>IF(ISBLANK(DataBase_PBs!U82),#N/A,DataBase_PBs!U82)</f>
        <v>#N/A</v>
      </c>
    </row>
    <row r="1622" spans="1:8" x14ac:dyDescent="0.35">
      <c r="A1622" s="260"/>
      <c r="B1622" s="266"/>
      <c r="C1622" s="92" t="e">
        <f>IF(ISBLANK(DataBase_PBs!C83),#N/A,DataBase_PBs!C83)</f>
        <v>#N/A</v>
      </c>
      <c r="D1622" s="109"/>
      <c r="E1622" s="93" t="e">
        <f>IF(ISBLANK(DataBase_PBs!BS83),#N/A,DataBase_PBs!BS83)</f>
        <v>#N/A</v>
      </c>
      <c r="F1622" s="93" t="e">
        <f t="shared" si="51"/>
        <v>#N/A</v>
      </c>
      <c r="G1622" s="177" t="e">
        <f t="shared" si="50"/>
        <v>#N/A</v>
      </c>
      <c r="H1622" s="95" t="e">
        <f>IF(ISBLANK(DataBase_PBs!U83),#N/A,DataBase_PBs!U83)</f>
        <v>#N/A</v>
      </c>
    </row>
    <row r="1623" spans="1:8" x14ac:dyDescent="0.35">
      <c r="A1623" s="260"/>
      <c r="B1623" s="266"/>
      <c r="C1623" s="92" t="e">
        <f>IF(ISBLANK(DataBase_PBs!C84),#N/A,DataBase_PBs!C84)</f>
        <v>#N/A</v>
      </c>
      <c r="D1623" s="109"/>
      <c r="E1623" s="93" t="e">
        <f>IF(ISBLANK(DataBase_PBs!BS84),#N/A,DataBase_PBs!BS84)</f>
        <v>#N/A</v>
      </c>
      <c r="F1623" s="93" t="e">
        <f t="shared" si="51"/>
        <v>#N/A</v>
      </c>
      <c r="G1623" s="177" t="e">
        <f t="shared" si="50"/>
        <v>#N/A</v>
      </c>
      <c r="H1623" s="95" t="e">
        <f>IF(ISBLANK(DataBase_PBs!U84),#N/A,DataBase_PBs!U84)</f>
        <v>#N/A</v>
      </c>
    </row>
    <row r="1624" spans="1:8" x14ac:dyDescent="0.35">
      <c r="A1624" s="260"/>
      <c r="B1624" s="266"/>
      <c r="C1624" s="92" t="e">
        <f>IF(ISBLANK(DataBase_PBs!C85),#N/A,DataBase_PBs!C85)</f>
        <v>#N/A</v>
      </c>
      <c r="D1624" s="109"/>
      <c r="E1624" s="93" t="e">
        <f>IF(ISBLANK(DataBase_PBs!BS85),#N/A,DataBase_PBs!BS85)</f>
        <v>#N/A</v>
      </c>
      <c r="F1624" s="93" t="e">
        <f t="shared" si="51"/>
        <v>#N/A</v>
      </c>
      <c r="G1624" s="177" t="e">
        <f t="shared" si="50"/>
        <v>#N/A</v>
      </c>
      <c r="H1624" s="95" t="e">
        <f>IF(ISBLANK(DataBase_PBs!U85),#N/A,DataBase_PBs!U85)</f>
        <v>#N/A</v>
      </c>
    </row>
    <row r="1625" spans="1:8" x14ac:dyDescent="0.35">
      <c r="A1625" s="260"/>
      <c r="B1625" s="266"/>
      <c r="C1625" s="92" t="e">
        <f>IF(ISBLANK(DataBase_PBs!C86),#N/A,DataBase_PBs!C86)</f>
        <v>#N/A</v>
      </c>
      <c r="D1625" s="109"/>
      <c r="E1625" s="93" t="e">
        <f>IF(ISBLANK(DataBase_PBs!BS86),#N/A,DataBase_PBs!BS86)</f>
        <v>#N/A</v>
      </c>
      <c r="F1625" s="93" t="e">
        <f t="shared" si="51"/>
        <v>#N/A</v>
      </c>
      <c r="G1625" s="177" t="e">
        <f t="shared" si="50"/>
        <v>#N/A</v>
      </c>
      <c r="H1625" s="95" t="e">
        <f>IF(ISBLANK(DataBase_PBs!U86),#N/A,DataBase_PBs!U86)</f>
        <v>#N/A</v>
      </c>
    </row>
    <row r="1626" spans="1:8" x14ac:dyDescent="0.35">
      <c r="A1626" s="260"/>
      <c r="B1626" s="266"/>
      <c r="C1626" s="92" t="e">
        <f>IF(ISBLANK(DataBase_PBs!C87),#N/A,DataBase_PBs!C87)</f>
        <v>#N/A</v>
      </c>
      <c r="D1626" s="109"/>
      <c r="E1626" s="93" t="e">
        <f>IF(ISBLANK(DataBase_PBs!BS87),#N/A,DataBase_PBs!BS87)</f>
        <v>#N/A</v>
      </c>
      <c r="F1626" s="93" t="e">
        <f t="shared" si="51"/>
        <v>#N/A</v>
      </c>
      <c r="G1626" s="177" t="e">
        <f t="shared" si="50"/>
        <v>#N/A</v>
      </c>
      <c r="H1626" s="95" t="e">
        <f>IF(ISBLANK(DataBase_PBs!U87),#N/A,DataBase_PBs!U87)</f>
        <v>#N/A</v>
      </c>
    </row>
    <row r="1627" spans="1:8" x14ac:dyDescent="0.35">
      <c r="A1627" s="260"/>
      <c r="B1627" s="266"/>
      <c r="C1627" s="92" t="e">
        <f>IF(ISBLANK(DataBase_PBs!C88),#N/A,DataBase_PBs!C88)</f>
        <v>#N/A</v>
      </c>
      <c r="D1627" s="109"/>
      <c r="E1627" s="93" t="e">
        <f>IF(ISBLANK(DataBase_PBs!BS88),#N/A,DataBase_PBs!BS88)</f>
        <v>#N/A</v>
      </c>
      <c r="F1627" s="93" t="e">
        <f t="shared" si="51"/>
        <v>#N/A</v>
      </c>
      <c r="G1627" s="177" t="e">
        <f t="shared" si="50"/>
        <v>#N/A</v>
      </c>
      <c r="H1627" s="95" t="e">
        <f>IF(ISBLANK(DataBase_PBs!U88),#N/A,DataBase_PBs!U88)</f>
        <v>#N/A</v>
      </c>
    </row>
    <row r="1628" spans="1:8" x14ac:dyDescent="0.35">
      <c r="A1628" s="260"/>
      <c r="B1628" s="266"/>
      <c r="C1628" s="92" t="e">
        <f>IF(ISBLANK(DataBase_PBs!C89),#N/A,DataBase_PBs!C89)</f>
        <v>#N/A</v>
      </c>
      <c r="D1628" s="109"/>
      <c r="E1628" s="93" t="e">
        <f>IF(ISBLANK(DataBase_PBs!BS89),#N/A,DataBase_PBs!BS89)</f>
        <v>#N/A</v>
      </c>
      <c r="F1628" s="93" t="e">
        <f t="shared" si="51"/>
        <v>#N/A</v>
      </c>
      <c r="G1628" s="177" t="e">
        <f t="shared" si="50"/>
        <v>#N/A</v>
      </c>
      <c r="H1628" s="95" t="e">
        <f>IF(ISBLANK(DataBase_PBs!U89),#N/A,DataBase_PBs!U89)</f>
        <v>#N/A</v>
      </c>
    </row>
    <row r="1629" spans="1:8" x14ac:dyDescent="0.35">
      <c r="A1629" s="260"/>
      <c r="B1629" s="266"/>
      <c r="C1629" s="92" t="e">
        <f>IF(ISBLANK(DataBase_PBs!C90),#N/A,DataBase_PBs!C90)</f>
        <v>#N/A</v>
      </c>
      <c r="D1629" s="109"/>
      <c r="E1629" s="93" t="e">
        <f>IF(ISBLANK(DataBase_PBs!BS90),#N/A,DataBase_PBs!BS90)</f>
        <v>#N/A</v>
      </c>
      <c r="F1629" s="93" t="e">
        <f t="shared" si="51"/>
        <v>#N/A</v>
      </c>
      <c r="G1629" s="177" t="e">
        <f t="shared" si="50"/>
        <v>#N/A</v>
      </c>
      <c r="H1629" s="95" t="e">
        <f>IF(ISBLANK(DataBase_PBs!U90),#N/A,DataBase_PBs!U90)</f>
        <v>#N/A</v>
      </c>
    </row>
    <row r="1630" spans="1:8" x14ac:dyDescent="0.35">
      <c r="A1630" s="260"/>
      <c r="B1630" s="266"/>
      <c r="C1630" s="92" t="e">
        <f>IF(ISBLANK(DataBase_PBs!C91),#N/A,DataBase_PBs!C91)</f>
        <v>#N/A</v>
      </c>
      <c r="D1630" s="109"/>
      <c r="E1630" s="93" t="e">
        <f>IF(ISBLANK(DataBase_PBs!BS91),#N/A,DataBase_PBs!BS91)</f>
        <v>#N/A</v>
      </c>
      <c r="F1630" s="93" t="e">
        <f t="shared" si="51"/>
        <v>#N/A</v>
      </c>
      <c r="G1630" s="177" t="e">
        <f t="shared" si="50"/>
        <v>#N/A</v>
      </c>
      <c r="H1630" s="95" t="e">
        <f>IF(ISBLANK(DataBase_PBs!U91),#N/A,DataBase_PBs!U91)</f>
        <v>#N/A</v>
      </c>
    </row>
    <row r="1631" spans="1:8" x14ac:dyDescent="0.35">
      <c r="A1631" s="260"/>
      <c r="B1631" s="266"/>
      <c r="C1631" s="92" t="e">
        <f>IF(ISBLANK(DataBase_PBs!C92),#N/A,DataBase_PBs!C92)</f>
        <v>#N/A</v>
      </c>
      <c r="D1631" s="109"/>
      <c r="E1631" s="93" t="e">
        <f>IF(ISBLANK(DataBase_PBs!BS92),#N/A,DataBase_PBs!BS92)</f>
        <v>#N/A</v>
      </c>
      <c r="F1631" s="93" t="e">
        <f t="shared" si="51"/>
        <v>#N/A</v>
      </c>
      <c r="G1631" s="177" t="e">
        <f t="shared" si="50"/>
        <v>#N/A</v>
      </c>
      <c r="H1631" s="95" t="e">
        <f>IF(ISBLANK(DataBase_PBs!U92),#N/A,DataBase_PBs!U92)</f>
        <v>#N/A</v>
      </c>
    </row>
    <row r="1632" spans="1:8" x14ac:dyDescent="0.35">
      <c r="A1632" s="260"/>
      <c r="B1632" s="266"/>
      <c r="C1632" s="92" t="e">
        <f>IF(ISBLANK(DataBase_PBs!C93),#N/A,DataBase_PBs!C93)</f>
        <v>#N/A</v>
      </c>
      <c r="D1632" s="109"/>
      <c r="E1632" s="93" t="e">
        <f>IF(ISBLANK(DataBase_PBs!BS93),#N/A,DataBase_PBs!BS93)</f>
        <v>#N/A</v>
      </c>
      <c r="F1632" s="93" t="e">
        <f t="shared" si="51"/>
        <v>#N/A</v>
      </c>
      <c r="G1632" s="177" t="e">
        <f t="shared" si="50"/>
        <v>#N/A</v>
      </c>
      <c r="H1632" s="95" t="e">
        <f>IF(ISBLANK(DataBase_PBs!U93),#N/A,DataBase_PBs!U93)</f>
        <v>#N/A</v>
      </c>
    </row>
    <row r="1633" spans="1:8" ht="15" thickBot="1" x14ac:dyDescent="0.4">
      <c r="A1633" s="258"/>
      <c r="B1633" s="268"/>
      <c r="C1633" s="92" t="e">
        <f>IF(ISBLANK(DataBase_PBs!C94),#N/A,DataBase_PBs!C94)</f>
        <v>#N/A</v>
      </c>
      <c r="D1633" s="109"/>
      <c r="E1633" s="93" t="e">
        <f>IF(ISBLANK(DataBase_PBs!BS94),#N/A,DataBase_PBs!BS94)</f>
        <v>#N/A</v>
      </c>
      <c r="F1633" s="93" t="e">
        <f t="shared" si="51"/>
        <v>#N/A</v>
      </c>
      <c r="G1633" s="177" t="e">
        <f t="shared" si="50"/>
        <v>#N/A</v>
      </c>
      <c r="H1633" s="95" t="e">
        <f>IF(ISBLANK(DataBase_PBs!U94),#N/A,DataBase_PBs!U94)</f>
        <v>#N/A</v>
      </c>
    </row>
    <row r="1634" spans="1:8" x14ac:dyDescent="0.35">
      <c r="A1634" s="256" t="s">
        <v>367</v>
      </c>
      <c r="B1634" s="267" t="s">
        <v>185</v>
      </c>
      <c r="C1634" s="75">
        <v>43602.40625</v>
      </c>
      <c r="D1634" s="106"/>
      <c r="E1634" s="76">
        <v>2.94</v>
      </c>
      <c r="F1634" s="76">
        <v>2.94</v>
      </c>
      <c r="G1634" s="177" t="e">
        <f t="shared" si="50"/>
        <v>#N/A</v>
      </c>
      <c r="H1634" s="77">
        <v>2.7</v>
      </c>
    </row>
    <row r="1635" spans="1:8" x14ac:dyDescent="0.35">
      <c r="A1635" s="257"/>
      <c r="B1635" s="265"/>
      <c r="C1635" s="74">
        <v>43609.357638888891</v>
      </c>
      <c r="D1635" s="107"/>
      <c r="E1635" s="39">
        <v>2.94</v>
      </c>
      <c r="F1635" s="39">
        <v>0</v>
      </c>
      <c r="G1635" s="177">
        <f t="shared" si="50"/>
        <v>0</v>
      </c>
      <c r="H1635" s="78">
        <v>2.7</v>
      </c>
    </row>
    <row r="1636" spans="1:8" x14ac:dyDescent="0.35">
      <c r="A1636" s="257"/>
      <c r="B1636" s="265"/>
      <c r="C1636" s="74">
        <v>43616.555555555555</v>
      </c>
      <c r="D1636" s="107"/>
      <c r="E1636" s="39">
        <v>61</v>
      </c>
      <c r="F1636" s="39">
        <v>58.06</v>
      </c>
      <c r="G1636" s="177">
        <f t="shared" si="50"/>
        <v>0.33609261939229851</v>
      </c>
      <c r="H1636" s="78">
        <v>0</v>
      </c>
    </row>
    <row r="1637" spans="1:8" x14ac:dyDescent="0.35">
      <c r="A1637" s="257"/>
      <c r="B1637" s="265"/>
      <c r="C1637" s="74">
        <v>43623.555555555555</v>
      </c>
      <c r="D1637" s="107"/>
      <c r="E1637" s="39">
        <v>68</v>
      </c>
      <c r="F1637" s="39">
        <v>7</v>
      </c>
      <c r="G1637" s="177">
        <f t="shared" si="50"/>
        <v>4.1666666666666664E-2</v>
      </c>
      <c r="H1637" s="78">
        <v>0</v>
      </c>
    </row>
    <row r="1638" spans="1:8" x14ac:dyDescent="0.35">
      <c r="A1638" s="257"/>
      <c r="B1638" s="265"/>
      <c r="C1638" s="74">
        <v>43630.555555555555</v>
      </c>
      <c r="D1638" s="107"/>
      <c r="E1638" s="39">
        <v>68</v>
      </c>
      <c r="F1638" s="39">
        <v>0</v>
      </c>
      <c r="G1638" s="177">
        <f t="shared" si="50"/>
        <v>0</v>
      </c>
      <c r="H1638" s="78">
        <v>0</v>
      </c>
    </row>
    <row r="1639" spans="1:8" x14ac:dyDescent="0.35">
      <c r="A1639" s="257"/>
      <c r="B1639" s="265"/>
      <c r="C1639" s="74">
        <v>43637.638888888891</v>
      </c>
      <c r="D1639" s="107"/>
      <c r="E1639" s="39">
        <v>92</v>
      </c>
      <c r="F1639" s="39">
        <v>24</v>
      </c>
      <c r="G1639" s="177">
        <f t="shared" si="50"/>
        <v>0.14117647058818694</v>
      </c>
      <c r="H1639" s="78">
        <v>0</v>
      </c>
    </row>
    <row r="1640" spans="1:8" x14ac:dyDescent="0.35">
      <c r="A1640" s="257"/>
      <c r="B1640" s="265"/>
      <c r="C1640" s="74">
        <v>43644.638888888891</v>
      </c>
      <c r="D1640" s="107"/>
      <c r="E1640" s="39">
        <v>137</v>
      </c>
      <c r="F1640" s="39">
        <v>45</v>
      </c>
      <c r="G1640" s="177">
        <f t="shared" si="50"/>
        <v>0.26785714285714285</v>
      </c>
      <c r="H1640" s="78">
        <v>0</v>
      </c>
    </row>
    <row r="1641" spans="1:8" x14ac:dyDescent="0.35">
      <c r="A1641" s="257"/>
      <c r="B1641" s="265"/>
      <c r="C1641" s="74">
        <v>43651.638888888891</v>
      </c>
      <c r="D1641" s="107"/>
      <c r="E1641" s="39">
        <v>174</v>
      </c>
      <c r="F1641" s="39">
        <v>37</v>
      </c>
      <c r="G1641" s="177">
        <f t="shared" si="50"/>
        <v>0.22023809523809523</v>
      </c>
      <c r="H1641" s="78">
        <v>0</v>
      </c>
    </row>
    <row r="1642" spans="1:8" x14ac:dyDescent="0.35">
      <c r="A1642" s="257"/>
      <c r="B1642" s="265"/>
      <c r="C1642" s="74">
        <v>43658.505555555559</v>
      </c>
      <c r="D1642" s="107"/>
      <c r="E1642" s="39">
        <v>182</v>
      </c>
      <c r="F1642" s="39">
        <v>8</v>
      </c>
      <c r="G1642" s="177">
        <f t="shared" si="50"/>
        <v>4.8543689320374631E-2</v>
      </c>
      <c r="H1642" s="78">
        <v>0</v>
      </c>
    </row>
    <row r="1643" spans="1:8" x14ac:dyDescent="0.35">
      <c r="A1643" s="257"/>
      <c r="B1643" s="265"/>
      <c r="C1643" s="74">
        <v>43665.520833333336</v>
      </c>
      <c r="D1643" s="107"/>
      <c r="E1643" s="39">
        <v>189</v>
      </c>
      <c r="F1643" s="39">
        <v>7</v>
      </c>
      <c r="G1643" s="177">
        <f t="shared" si="50"/>
        <v>4.1575925559301896E-2</v>
      </c>
      <c r="H1643" s="78">
        <v>0</v>
      </c>
    </row>
    <row r="1644" spans="1:8" x14ac:dyDescent="0.35">
      <c r="A1644" s="257"/>
      <c r="B1644" s="265"/>
      <c r="C1644" s="74">
        <v>43672.521527777775</v>
      </c>
      <c r="D1644" s="107"/>
      <c r="E1644" s="39">
        <v>232</v>
      </c>
      <c r="F1644" s="39">
        <v>43</v>
      </c>
      <c r="G1644" s="177">
        <f t="shared" si="50"/>
        <v>0.25592699137008701</v>
      </c>
      <c r="H1644" s="78">
        <v>0</v>
      </c>
    </row>
    <row r="1645" spans="1:8" x14ac:dyDescent="0.35">
      <c r="A1645" s="257"/>
      <c r="B1645" s="265"/>
      <c r="C1645" s="74">
        <v>43679.519444444442</v>
      </c>
      <c r="D1645" s="107"/>
      <c r="E1645" s="39">
        <v>250</v>
      </c>
      <c r="F1645" s="39">
        <v>18</v>
      </c>
      <c r="G1645" s="177">
        <f t="shared" si="50"/>
        <v>0.10717475439118042</v>
      </c>
      <c r="H1645" s="78">
        <v>0</v>
      </c>
    </row>
    <row r="1646" spans="1:8" x14ac:dyDescent="0.35">
      <c r="A1646" s="257"/>
      <c r="B1646" s="265"/>
      <c r="C1646" s="74">
        <v>43686.430555555555</v>
      </c>
      <c r="D1646" s="107"/>
      <c r="E1646" s="39">
        <v>290.14</v>
      </c>
      <c r="F1646" s="39">
        <v>40.139999999999986</v>
      </c>
      <c r="G1646" s="177">
        <f t="shared" si="50"/>
        <v>0.24200160771699641</v>
      </c>
      <c r="H1646" s="78">
        <v>4</v>
      </c>
    </row>
    <row r="1647" spans="1:8" x14ac:dyDescent="0.35">
      <c r="A1647" s="257"/>
      <c r="B1647" s="265"/>
      <c r="C1647" s="74">
        <v>43693.375</v>
      </c>
      <c r="D1647" s="107"/>
      <c r="E1647" s="39">
        <v>301.64</v>
      </c>
      <c r="F1647" s="39">
        <v>11.5</v>
      </c>
      <c r="G1647" s="177">
        <f t="shared" si="50"/>
        <v>6.8999999999991971E-2</v>
      </c>
      <c r="H1647" s="78">
        <v>3.9</v>
      </c>
    </row>
    <row r="1648" spans="1:8" x14ac:dyDescent="0.35">
      <c r="A1648" s="257"/>
      <c r="B1648" s="265"/>
      <c r="C1648" s="74">
        <v>43700.40625</v>
      </c>
      <c r="D1648" s="107"/>
      <c r="E1648" s="39">
        <v>344.7</v>
      </c>
      <c r="F1648" s="39">
        <v>43.06</v>
      </c>
      <c r="G1648" s="177">
        <f t="shared" ref="G1648:G1711" si="52">F1648/((C1648-C1647)*24)</f>
        <v>0.25517037037037038</v>
      </c>
      <c r="H1648" s="78">
        <v>4.2</v>
      </c>
    </row>
    <row r="1649" spans="1:8" x14ac:dyDescent="0.35">
      <c r="A1649" s="257"/>
      <c r="B1649" s="265"/>
      <c r="C1649" s="74">
        <v>43707.333333333336</v>
      </c>
      <c r="D1649" s="107"/>
      <c r="E1649" s="39">
        <v>384.16</v>
      </c>
      <c r="F1649" s="39">
        <v>39.460000000000036</v>
      </c>
      <c r="G1649" s="177">
        <f t="shared" si="52"/>
        <v>0.23735338345856374</v>
      </c>
      <c r="H1649" s="78">
        <v>3.8</v>
      </c>
    </row>
    <row r="1650" spans="1:8" x14ac:dyDescent="0.35">
      <c r="A1650" s="257"/>
      <c r="B1650" s="265"/>
      <c r="C1650" s="74">
        <v>43714.416666666664</v>
      </c>
      <c r="D1650" s="107"/>
      <c r="E1650" s="39">
        <v>416.17</v>
      </c>
      <c r="F1650" s="39">
        <v>32.009999999999991</v>
      </c>
      <c r="G1650" s="177">
        <f t="shared" si="52"/>
        <v>0.1882941176471877</v>
      </c>
      <c r="H1650" s="78">
        <v>4.2</v>
      </c>
    </row>
    <row r="1651" spans="1:8" x14ac:dyDescent="0.35">
      <c r="A1651" s="257"/>
      <c r="B1651" s="265"/>
      <c r="C1651" s="74">
        <v>43721.333333333336</v>
      </c>
      <c r="D1651" s="107"/>
      <c r="E1651" s="39">
        <v>452.59</v>
      </c>
      <c r="F1651" s="39">
        <v>36.419999999999959</v>
      </c>
      <c r="G1651" s="177">
        <f t="shared" si="52"/>
        <v>0.21939759036129167</v>
      </c>
      <c r="H1651" s="78">
        <v>4</v>
      </c>
    </row>
    <row r="1652" spans="1:8" x14ac:dyDescent="0.35">
      <c r="A1652" s="257"/>
      <c r="B1652" s="265"/>
      <c r="C1652" s="74">
        <v>43727.541666666664</v>
      </c>
      <c r="D1652" s="107"/>
      <c r="E1652" s="39">
        <v>486.83</v>
      </c>
      <c r="F1652" s="39">
        <v>34.240000000000009</v>
      </c>
      <c r="G1652" s="177">
        <f t="shared" si="52"/>
        <v>0.22979865771830041</v>
      </c>
      <c r="H1652" s="78">
        <v>4.3</v>
      </c>
    </row>
    <row r="1653" spans="1:8" x14ac:dyDescent="0.35">
      <c r="A1653" s="257"/>
      <c r="B1653" s="265"/>
      <c r="C1653" s="74">
        <v>43735</v>
      </c>
      <c r="D1653" s="107"/>
      <c r="E1653" s="39">
        <v>521.25</v>
      </c>
      <c r="F1653" s="39">
        <v>34.420000000000016</v>
      </c>
      <c r="G1653" s="177">
        <f t="shared" si="52"/>
        <v>0.19229050279323365</v>
      </c>
      <c r="H1653" s="78">
        <v>3.8</v>
      </c>
    </row>
    <row r="1654" spans="1:8" x14ac:dyDescent="0.35">
      <c r="A1654" s="257"/>
      <c r="B1654" s="265"/>
      <c r="C1654" s="74">
        <v>43741</v>
      </c>
      <c r="D1654" s="107"/>
      <c r="E1654" s="39">
        <v>554.51</v>
      </c>
      <c r="F1654" s="39">
        <v>33.259999999999991</v>
      </c>
      <c r="G1654" s="177">
        <f t="shared" si="52"/>
        <v>0.23097222222222216</v>
      </c>
      <c r="H1654" s="78">
        <v>4</v>
      </c>
    </row>
    <row r="1655" spans="1:8" x14ac:dyDescent="0.35">
      <c r="A1655" s="257"/>
      <c r="B1655" s="265"/>
      <c r="C1655" s="74">
        <v>43748</v>
      </c>
      <c r="D1655" s="107"/>
      <c r="E1655" s="39">
        <v>591.12</v>
      </c>
      <c r="F1655" s="39">
        <v>36.610000000000014</v>
      </c>
      <c r="G1655" s="177">
        <f t="shared" si="52"/>
        <v>0.21791666666666676</v>
      </c>
      <c r="H1655" s="78">
        <v>4</v>
      </c>
    </row>
    <row r="1656" spans="1:8" x14ac:dyDescent="0.35">
      <c r="A1656" s="257"/>
      <c r="B1656" s="265"/>
      <c r="C1656" s="74">
        <v>43755.361111111109</v>
      </c>
      <c r="D1656" s="107"/>
      <c r="E1656" s="39">
        <v>616.5</v>
      </c>
      <c r="F1656" s="39">
        <v>25.379999999999995</v>
      </c>
      <c r="G1656" s="177">
        <f t="shared" si="52"/>
        <v>0.14366037735852211</v>
      </c>
      <c r="H1656" s="78">
        <v>4</v>
      </c>
    </row>
    <row r="1657" spans="1:8" x14ac:dyDescent="0.35">
      <c r="A1657" s="257"/>
      <c r="B1657" s="265"/>
      <c r="C1657" s="74">
        <v>43762.434027777781</v>
      </c>
      <c r="D1657" s="107"/>
      <c r="E1657" s="39">
        <v>657.4</v>
      </c>
      <c r="F1657" s="39">
        <v>40.899999999999977</v>
      </c>
      <c r="G1657" s="177">
        <f t="shared" si="52"/>
        <v>0.24094256259188176</v>
      </c>
      <c r="H1657" s="78">
        <v>4.5999999999999996</v>
      </c>
    </row>
    <row r="1658" spans="1:8" x14ac:dyDescent="0.35">
      <c r="A1658" s="257"/>
      <c r="B1658" s="265"/>
      <c r="C1658" s="74">
        <v>43769.386111111111</v>
      </c>
      <c r="D1658" s="107"/>
      <c r="E1658" s="39">
        <v>694.36</v>
      </c>
      <c r="F1658" s="39">
        <v>36.960000000000036</v>
      </c>
      <c r="G1658" s="177">
        <f t="shared" si="52"/>
        <v>0.22151633203487017</v>
      </c>
      <c r="H1658" s="78">
        <v>4.4000000000000004</v>
      </c>
    </row>
    <row r="1659" spans="1:8" x14ac:dyDescent="0.35">
      <c r="A1659" s="257"/>
      <c r="B1659" s="265"/>
      <c r="C1659" s="74">
        <v>43774.652777777781</v>
      </c>
      <c r="D1659" s="107"/>
      <c r="E1659" s="39">
        <v>711.27</v>
      </c>
      <c r="F1659" s="39">
        <v>16.909999999999968</v>
      </c>
      <c r="G1659" s="177">
        <f t="shared" si="52"/>
        <v>0.13378164556953376</v>
      </c>
      <c r="H1659" s="78">
        <v>3.9</v>
      </c>
    </row>
    <row r="1660" spans="1:8" x14ac:dyDescent="0.35">
      <c r="A1660" s="257"/>
      <c r="B1660" s="265"/>
      <c r="C1660" s="74">
        <v>43782.583333333336</v>
      </c>
      <c r="D1660" s="107"/>
      <c r="E1660" s="39">
        <v>711.28</v>
      </c>
      <c r="F1660" s="39">
        <v>9.9999999999909051E-3</v>
      </c>
      <c r="G1660" s="177">
        <f t="shared" si="52"/>
        <v>5.2539404553372633E-5</v>
      </c>
      <c r="H1660" s="78">
        <v>4</v>
      </c>
    </row>
    <row r="1661" spans="1:8" x14ac:dyDescent="0.35">
      <c r="A1661" s="257"/>
      <c r="B1661" s="265"/>
      <c r="C1661" s="74">
        <v>43791.406944444447</v>
      </c>
      <c r="D1661" s="107"/>
      <c r="E1661" s="39">
        <v>711.35</v>
      </c>
      <c r="F1661" s="39">
        <v>7.0000000000050022E-2</v>
      </c>
      <c r="G1661" s="177">
        <f t="shared" si="52"/>
        <v>3.3055249488454888E-4</v>
      </c>
      <c r="H1661" s="78">
        <v>4</v>
      </c>
    </row>
    <row r="1662" spans="1:8" x14ac:dyDescent="0.35">
      <c r="A1662" s="257"/>
      <c r="B1662" s="265"/>
      <c r="C1662" s="74">
        <v>43811.465277777781</v>
      </c>
      <c r="D1662" s="107"/>
      <c r="E1662" s="39">
        <v>711.4</v>
      </c>
      <c r="F1662" s="39">
        <v>4.9999999999954525E-2</v>
      </c>
      <c r="G1662" s="177">
        <f t="shared" si="52"/>
        <v>1.0386373078511031E-4</v>
      </c>
      <c r="H1662" s="78">
        <v>4.4000000000000004</v>
      </c>
    </row>
    <row r="1663" spans="1:8" x14ac:dyDescent="0.35">
      <c r="A1663" s="257"/>
      <c r="B1663" s="265"/>
      <c r="C1663" s="74">
        <v>43818.628472222219</v>
      </c>
      <c r="D1663" s="107"/>
      <c r="E1663" s="39">
        <v>711.42</v>
      </c>
      <c r="F1663" s="39">
        <v>1.999999999998181E-2</v>
      </c>
      <c r="G1663" s="177">
        <f t="shared" si="52"/>
        <v>1.1633543383422124E-4</v>
      </c>
      <c r="H1663" s="78">
        <v>4</v>
      </c>
    </row>
    <row r="1664" spans="1:8" x14ac:dyDescent="0.35">
      <c r="A1664" s="257"/>
      <c r="B1664" s="265"/>
      <c r="C1664" s="74">
        <v>43826.333333333336</v>
      </c>
      <c r="D1664" s="107"/>
      <c r="E1664" s="39">
        <v>711.79</v>
      </c>
      <c r="F1664" s="39">
        <v>0.37000000000000455</v>
      </c>
      <c r="G1664" s="177">
        <f t="shared" si="52"/>
        <v>2.0009013068935529E-3</v>
      </c>
      <c r="H1664" s="78">
        <v>4</v>
      </c>
    </row>
    <row r="1665" spans="1:8" x14ac:dyDescent="0.35">
      <c r="A1665" s="257"/>
      <c r="B1665" s="265"/>
      <c r="C1665" s="74">
        <v>43833.583333333336</v>
      </c>
      <c r="D1665" s="107"/>
      <c r="E1665" s="39">
        <v>711.99</v>
      </c>
      <c r="F1665" s="39">
        <v>0.20000000000004547</v>
      </c>
      <c r="G1665" s="177">
        <f t="shared" si="52"/>
        <v>1.1494252873565831E-3</v>
      </c>
      <c r="H1665" s="78">
        <v>3</v>
      </c>
    </row>
    <row r="1666" spans="1:8" x14ac:dyDescent="0.35">
      <c r="A1666" s="257"/>
      <c r="B1666" s="265"/>
      <c r="C1666" s="74">
        <v>43853</v>
      </c>
      <c r="D1666" s="107"/>
      <c r="E1666" s="39">
        <v>726.16</v>
      </c>
      <c r="F1666" s="39">
        <v>14.169999999999959</v>
      </c>
      <c r="G1666" s="177">
        <f t="shared" si="52"/>
        <v>3.0407725321892124E-2</v>
      </c>
      <c r="H1666" s="78">
        <v>4</v>
      </c>
    </row>
    <row r="1667" spans="1:8" x14ac:dyDescent="0.35">
      <c r="A1667" s="257"/>
      <c r="B1667" s="265"/>
      <c r="C1667" s="74">
        <f>IF(ISBLANK(DataBase_PBs!C3),#N/A,DataBase_PBs!C3)</f>
        <v>43860.595810185201</v>
      </c>
      <c r="D1667" s="107"/>
      <c r="E1667" s="39">
        <f>IF(ISBLANK(DataBase_PBs!BT3),#N/A,DataBase_PBs!BT3)</f>
        <v>726.16</v>
      </c>
      <c r="F1667" s="39">
        <f>E1667-E1666</f>
        <v>0</v>
      </c>
      <c r="G1667" s="177">
        <f t="shared" si="52"/>
        <v>0</v>
      </c>
      <c r="H1667" s="78">
        <f>IF(ISBLANK(DataBase_PBs!V3),#N/A,DataBase_PBs!V3)</f>
        <v>3.6</v>
      </c>
    </row>
    <row r="1668" spans="1:8" x14ac:dyDescent="0.35">
      <c r="A1668" s="257"/>
      <c r="B1668" s="265"/>
      <c r="C1668" s="74">
        <f>IF(ISBLANK(DataBase_PBs!C4),#N/A,DataBase_PBs!C4)</f>
        <v>43867.627719907403</v>
      </c>
      <c r="D1668" s="107"/>
      <c r="E1668" s="39">
        <f>IF(ISBLANK(DataBase_PBs!BT4),#N/A,DataBase_PBs!BT4)</f>
        <v>726.16</v>
      </c>
      <c r="F1668" s="39">
        <f t="shared" ref="F1668:F1731" si="53">E1668-E1667</f>
        <v>0</v>
      </c>
      <c r="G1668" s="177">
        <f t="shared" si="52"/>
        <v>0</v>
      </c>
      <c r="H1668" s="78">
        <f>IF(ISBLANK(DataBase_PBs!V4),#N/A,DataBase_PBs!V4)</f>
        <v>3</v>
      </c>
    </row>
    <row r="1669" spans="1:8" x14ac:dyDescent="0.35">
      <c r="A1669" s="257"/>
      <c r="B1669" s="265"/>
      <c r="C1669" s="74">
        <f>IF(ISBLANK(DataBase_PBs!C5),#N/A,DataBase_PBs!C5)</f>
        <v>43875.484027777798</v>
      </c>
      <c r="D1669" s="107"/>
      <c r="E1669" s="39">
        <f>IF(ISBLANK(DataBase_PBs!BT5),#N/A,DataBase_PBs!BT5)</f>
        <v>726.16</v>
      </c>
      <c r="F1669" s="39">
        <f t="shared" si="53"/>
        <v>0</v>
      </c>
      <c r="G1669" s="177">
        <f t="shared" si="52"/>
        <v>0</v>
      </c>
      <c r="H1669" s="78">
        <f>IF(ISBLANK(DataBase_PBs!V5),#N/A,DataBase_PBs!V5)</f>
        <v>4</v>
      </c>
    </row>
    <row r="1670" spans="1:8" x14ac:dyDescent="0.35">
      <c r="A1670" s="257"/>
      <c r="B1670" s="265"/>
      <c r="C1670" s="74">
        <f>IF(ISBLANK(DataBase_PBs!C6),#N/A,DataBase_PBs!C6)</f>
        <v>43881.625196759298</v>
      </c>
      <c r="D1670" s="107"/>
      <c r="E1670" s="39">
        <f>IF(ISBLANK(DataBase_PBs!BT6),#N/A,DataBase_PBs!BT6)</f>
        <v>726.16</v>
      </c>
      <c r="F1670" s="39">
        <f t="shared" si="53"/>
        <v>0</v>
      </c>
      <c r="G1670" s="177">
        <f t="shared" si="52"/>
        <v>0</v>
      </c>
      <c r="H1670" s="78">
        <f>IF(ISBLANK(DataBase_PBs!V6),#N/A,DataBase_PBs!V6)</f>
        <v>3.6</v>
      </c>
    </row>
    <row r="1671" spans="1:8" x14ac:dyDescent="0.35">
      <c r="A1671" s="257"/>
      <c r="B1671" s="265"/>
      <c r="C1671" s="74">
        <f>IF(ISBLANK(DataBase_PBs!C7),#N/A,DataBase_PBs!C7)</f>
        <v>43903.637962963003</v>
      </c>
      <c r="D1671" s="107"/>
      <c r="E1671" s="39">
        <f>IF(ISBLANK(DataBase_PBs!BT7),#N/A,DataBase_PBs!BT7)</f>
        <v>726.16</v>
      </c>
      <c r="F1671" s="39">
        <f t="shared" si="53"/>
        <v>0</v>
      </c>
      <c r="G1671" s="177">
        <f t="shared" si="52"/>
        <v>0</v>
      </c>
      <c r="H1671" s="78">
        <f>IF(ISBLANK(DataBase_PBs!V7),#N/A,DataBase_PBs!V7)</f>
        <v>3.4</v>
      </c>
    </row>
    <row r="1672" spans="1:8" x14ac:dyDescent="0.35">
      <c r="A1672" s="257"/>
      <c r="B1672" s="265"/>
      <c r="C1672" s="74">
        <f>IF(ISBLANK(DataBase_PBs!C8),#N/A,DataBase_PBs!C8)</f>
        <v>43929.826921296299</v>
      </c>
      <c r="D1672" s="107"/>
      <c r="E1672" s="39">
        <f>IF(ISBLANK(DataBase_PBs!BT8),#N/A,DataBase_PBs!BT8)</f>
        <v>726.2</v>
      </c>
      <c r="F1672" s="39">
        <f t="shared" si="53"/>
        <v>4.0000000000077307E-2</v>
      </c>
      <c r="G1672" s="177">
        <f t="shared" si="52"/>
        <v>6.3640051866856263E-5</v>
      </c>
      <c r="H1672" s="78">
        <f>IF(ISBLANK(DataBase_PBs!V8),#N/A,DataBase_PBs!V8)</f>
        <v>5.0999999999999996</v>
      </c>
    </row>
    <row r="1673" spans="1:8" x14ac:dyDescent="0.35">
      <c r="A1673" s="257"/>
      <c r="B1673" s="265"/>
      <c r="C1673" s="74">
        <f>IF(ISBLANK(DataBase_PBs!C9),#N/A,DataBase_PBs!C9)</f>
        <v>43965.417511574102</v>
      </c>
      <c r="D1673" s="107"/>
      <c r="E1673" s="39">
        <f>IF(ISBLANK(DataBase_PBs!BT9),#N/A,DataBase_PBs!BT9)</f>
        <v>726.2</v>
      </c>
      <c r="F1673" s="39">
        <f t="shared" si="53"/>
        <v>0</v>
      </c>
      <c r="G1673" s="177">
        <f t="shared" si="52"/>
        <v>0</v>
      </c>
      <c r="H1673" s="78">
        <f>IF(ISBLANK(DataBase_PBs!V9),#N/A,DataBase_PBs!V9)</f>
        <v>4.2</v>
      </c>
    </row>
    <row r="1674" spans="1:8" x14ac:dyDescent="0.35">
      <c r="A1674" s="257"/>
      <c r="B1674" s="265"/>
      <c r="C1674" s="74">
        <f>IF(ISBLANK(DataBase_PBs!C10),#N/A,DataBase_PBs!C10)</f>
        <v>43972.432581018496</v>
      </c>
      <c r="D1674" s="107"/>
      <c r="E1674" s="39">
        <f>IF(ISBLANK(DataBase_PBs!BT10),#N/A,DataBase_PBs!BT10)</f>
        <v>726.2</v>
      </c>
      <c r="F1674" s="39">
        <f t="shared" si="53"/>
        <v>0</v>
      </c>
      <c r="G1674" s="177">
        <f t="shared" si="52"/>
        <v>0</v>
      </c>
      <c r="H1674" s="78">
        <f>IF(ISBLANK(DataBase_PBs!V10),#N/A,DataBase_PBs!V10)</f>
        <v>4.4000000000000004</v>
      </c>
    </row>
    <row r="1675" spans="1:8" x14ac:dyDescent="0.35">
      <c r="A1675" s="257"/>
      <c r="B1675" s="265"/>
      <c r="C1675" s="74">
        <f>IF(ISBLANK(DataBase_PBs!C11),#N/A,DataBase_PBs!C11)</f>
        <v>44001.467812499999</v>
      </c>
      <c r="D1675" s="107"/>
      <c r="E1675" s="39">
        <f>IF(ISBLANK(DataBase_PBs!BT11),#N/A,DataBase_PBs!BT11)</f>
        <v>726.2</v>
      </c>
      <c r="F1675" s="39">
        <f t="shared" si="53"/>
        <v>0</v>
      </c>
      <c r="G1675" s="177">
        <f t="shared" si="52"/>
        <v>0</v>
      </c>
      <c r="H1675" s="78">
        <f>IF(ISBLANK(DataBase_PBs!V11),#N/A,DataBase_PBs!V11)</f>
        <v>4</v>
      </c>
    </row>
    <row r="1676" spans="1:8" x14ac:dyDescent="0.35">
      <c r="A1676" s="257"/>
      <c r="B1676" s="265"/>
      <c r="C1676" s="74">
        <f>IF(ISBLANK(DataBase_PBs!C12),#N/A,DataBase_PBs!C12)</f>
        <v>44008.489027777803</v>
      </c>
      <c r="D1676" s="107"/>
      <c r="E1676" s="39">
        <f>IF(ISBLANK(DataBase_PBs!BT12),#N/A,DataBase_PBs!BT12)</f>
        <v>726.2</v>
      </c>
      <c r="F1676" s="39">
        <f t="shared" si="53"/>
        <v>0</v>
      </c>
      <c r="G1676" s="177">
        <f t="shared" si="52"/>
        <v>0</v>
      </c>
      <c r="H1676" s="78">
        <f>IF(ISBLANK(DataBase_PBs!V12),#N/A,DataBase_PBs!V12)</f>
        <v>5.8</v>
      </c>
    </row>
    <row r="1677" spans="1:8" x14ac:dyDescent="0.35">
      <c r="A1677" s="257"/>
      <c r="B1677" s="265"/>
      <c r="C1677" s="74">
        <f>IF(ISBLANK(DataBase_PBs!C13),#N/A,DataBase_PBs!C13)</f>
        <v>44022.402557870402</v>
      </c>
      <c r="D1677" s="107"/>
      <c r="E1677" s="39">
        <f>IF(ISBLANK(DataBase_PBs!BT13),#N/A,DataBase_PBs!BT13)</f>
        <v>726.2</v>
      </c>
      <c r="F1677" s="39">
        <f t="shared" si="53"/>
        <v>0</v>
      </c>
      <c r="G1677" s="177">
        <f t="shared" si="52"/>
        <v>0</v>
      </c>
      <c r="H1677" s="78">
        <f>IF(ISBLANK(DataBase_PBs!V13),#N/A,DataBase_PBs!V13)</f>
        <v>5.8</v>
      </c>
    </row>
    <row r="1678" spans="1:8" x14ac:dyDescent="0.35">
      <c r="A1678" s="257"/>
      <c r="B1678" s="265"/>
      <c r="C1678" s="74">
        <f>IF(ISBLANK(DataBase_PBs!C14),#N/A,DataBase_PBs!C14)</f>
        <v>44029.3745486111</v>
      </c>
      <c r="D1678" s="107"/>
      <c r="E1678" s="39">
        <f>IF(ISBLANK(DataBase_PBs!BT14),#N/A,DataBase_PBs!BT14)</f>
        <v>744.72</v>
      </c>
      <c r="F1678" s="39">
        <f t="shared" si="53"/>
        <v>18.519999999999982</v>
      </c>
      <c r="G1678" s="177">
        <f t="shared" si="52"/>
        <v>0.11068096550418201</v>
      </c>
      <c r="H1678" s="78">
        <f>IF(ISBLANK(DataBase_PBs!V14),#N/A,DataBase_PBs!V14)</f>
        <v>5.4</v>
      </c>
    </row>
    <row r="1679" spans="1:8" x14ac:dyDescent="0.35">
      <c r="A1679" s="257"/>
      <c r="B1679" s="265"/>
      <c r="C1679" s="74">
        <f>IF(ISBLANK(DataBase_PBs!C15),#N/A,DataBase_PBs!C15)</f>
        <v>44040.462905092601</v>
      </c>
      <c r="D1679" s="107"/>
      <c r="E1679" s="39">
        <f>IF(ISBLANK(DataBase_PBs!BT15),#N/A,DataBase_PBs!BT15)</f>
        <v>766.95</v>
      </c>
      <c r="F1679" s="39">
        <f t="shared" si="53"/>
        <v>22.230000000000018</v>
      </c>
      <c r="G1679" s="177">
        <f t="shared" si="52"/>
        <v>8.3533569789649834E-2</v>
      </c>
      <c r="H1679" s="78">
        <f>IF(ISBLANK(DataBase_PBs!V15),#N/A,DataBase_PBs!V15)</f>
        <v>5.4</v>
      </c>
    </row>
    <row r="1680" spans="1:8" x14ac:dyDescent="0.35">
      <c r="A1680" s="257"/>
      <c r="B1680" s="265"/>
      <c r="C1680" s="74">
        <f>IF(ISBLANK(DataBase_PBs!C16),#N/A,DataBase_PBs!C16)</f>
        <v>44047.398090277798</v>
      </c>
      <c r="D1680" s="107"/>
      <c r="E1680" s="39">
        <f>IF(ISBLANK(DataBase_PBs!BT16),#N/A,DataBase_PBs!BT16)</f>
        <v>769.78</v>
      </c>
      <c r="F1680" s="39">
        <f t="shared" si="53"/>
        <v>2.8299999999999272</v>
      </c>
      <c r="G1680" s="177">
        <f t="shared" si="52"/>
        <v>1.7002670226939787E-2</v>
      </c>
      <c r="H1680" s="78">
        <f>IF(ISBLANK(DataBase_PBs!V16),#N/A,DataBase_PBs!V16)</f>
        <v>5.6</v>
      </c>
    </row>
    <row r="1681" spans="1:8" x14ac:dyDescent="0.35">
      <c r="A1681" s="257"/>
      <c r="B1681" s="265"/>
      <c r="C1681" s="74">
        <f>IF(ISBLANK(DataBase_PBs!C17),#N/A,DataBase_PBs!C17)</f>
        <v>44050.4674421296</v>
      </c>
      <c r="D1681" s="107"/>
      <c r="E1681" s="39">
        <f>IF(ISBLANK(DataBase_PBs!BT17),#N/A,DataBase_PBs!BT17)</f>
        <v>769.78</v>
      </c>
      <c r="F1681" s="39">
        <f t="shared" si="53"/>
        <v>0</v>
      </c>
      <c r="G1681" s="177">
        <f t="shared" si="52"/>
        <v>0</v>
      </c>
      <c r="H1681" s="78">
        <f>IF(ISBLANK(DataBase_PBs!V17),#N/A,DataBase_PBs!V17)</f>
        <v>4</v>
      </c>
    </row>
    <row r="1682" spans="1:8" x14ac:dyDescent="0.35">
      <c r="A1682" s="257"/>
      <c r="B1682" s="265"/>
      <c r="C1682" s="74">
        <f>IF(ISBLANK(DataBase_PBs!C18),#N/A,DataBase_PBs!C18)</f>
        <v>44056.465069444399</v>
      </c>
      <c r="D1682" s="107"/>
      <c r="E1682" s="39">
        <f>IF(ISBLANK(DataBase_PBs!BT18),#N/A,DataBase_PBs!BT18)</f>
        <v>771.47</v>
      </c>
      <c r="F1682" s="39">
        <f t="shared" si="53"/>
        <v>1.6900000000000546</v>
      </c>
      <c r="G1682" s="177">
        <f t="shared" si="52"/>
        <v>1.1740753963308509E-2</v>
      </c>
      <c r="H1682" s="78">
        <f>IF(ISBLANK(DataBase_PBs!V18),#N/A,DataBase_PBs!V18)</f>
        <v>3.6</v>
      </c>
    </row>
    <row r="1683" spans="1:8" x14ac:dyDescent="0.35">
      <c r="A1683" s="257"/>
      <c r="B1683" s="265"/>
      <c r="C1683" s="74">
        <f>IF(ISBLANK(DataBase_PBs!C19),#N/A,DataBase_PBs!C19)</f>
        <v>44063.603761574101</v>
      </c>
      <c r="D1683" s="107"/>
      <c r="E1683" s="39">
        <f>IF(ISBLANK(DataBase_PBs!BT19),#N/A,DataBase_PBs!BT19)</f>
        <v>792.82</v>
      </c>
      <c r="F1683" s="39">
        <f t="shared" si="53"/>
        <v>21.350000000000023</v>
      </c>
      <c r="G1683" s="177">
        <f t="shared" si="52"/>
        <v>0.1246143295117156</v>
      </c>
      <c r="H1683" s="78">
        <f>IF(ISBLANK(DataBase_PBs!V19),#N/A,DataBase_PBs!V19)</f>
        <v>4</v>
      </c>
    </row>
    <row r="1684" spans="1:8" x14ac:dyDescent="0.35">
      <c r="A1684" s="257"/>
      <c r="B1684" s="265"/>
      <c r="C1684" s="74">
        <f>IF(ISBLANK(DataBase_PBs!C20),#N/A,DataBase_PBs!C20)</f>
        <v>44071.447164351797</v>
      </c>
      <c r="D1684" s="107"/>
      <c r="E1684" s="39">
        <f>IF(ISBLANK(DataBase_PBs!BT20),#N/A,DataBase_PBs!BT20)</f>
        <v>819.69</v>
      </c>
      <c r="F1684" s="39">
        <f t="shared" si="53"/>
        <v>26.870000000000005</v>
      </c>
      <c r="G1684" s="177">
        <f t="shared" si="52"/>
        <v>0.14274204258857712</v>
      </c>
      <c r="H1684" s="78">
        <f>IF(ISBLANK(DataBase_PBs!V20),#N/A,DataBase_PBs!V20)</f>
        <v>4.4000000000000004</v>
      </c>
    </row>
    <row r="1685" spans="1:8" x14ac:dyDescent="0.35">
      <c r="A1685" s="257"/>
      <c r="B1685" s="265"/>
      <c r="C1685" s="74">
        <f>IF(ISBLANK(DataBase_PBs!C21),#N/A,DataBase_PBs!C21)</f>
        <v>44078.492557870399</v>
      </c>
      <c r="D1685" s="107"/>
      <c r="E1685" s="39">
        <f>IF(ISBLANK(DataBase_PBs!BT21),#N/A,DataBase_PBs!BT21)</f>
        <v>819.69</v>
      </c>
      <c r="F1685" s="39">
        <f t="shared" si="53"/>
        <v>0</v>
      </c>
      <c r="G1685" s="177">
        <f t="shared" si="52"/>
        <v>0</v>
      </c>
      <c r="H1685" s="78">
        <f>IF(ISBLANK(DataBase_PBs!V21),#N/A,DataBase_PBs!V21)</f>
        <v>5</v>
      </c>
    </row>
    <row r="1686" spans="1:8" x14ac:dyDescent="0.35">
      <c r="A1686" s="257"/>
      <c r="B1686" s="265"/>
      <c r="C1686" s="74">
        <f>IF(ISBLANK(DataBase_PBs!C22),#N/A,DataBase_PBs!C22)</f>
        <v>44085.409629629597</v>
      </c>
      <c r="D1686" s="107"/>
      <c r="E1686" s="39">
        <f>IF(ISBLANK(DataBase_PBs!BT22),#N/A,DataBase_PBs!BT22)</f>
        <v>832.43</v>
      </c>
      <c r="F1686" s="39">
        <f t="shared" si="53"/>
        <v>12.739999999999895</v>
      </c>
      <c r="G1686" s="177">
        <f t="shared" si="52"/>
        <v>7.6742493328538219E-2</v>
      </c>
      <c r="H1686" s="78">
        <f>IF(ISBLANK(DataBase_PBs!V22),#N/A,DataBase_PBs!V22)</f>
        <v>4</v>
      </c>
    </row>
    <row r="1687" spans="1:8" x14ac:dyDescent="0.35">
      <c r="A1687" s="257"/>
      <c r="B1687" s="265"/>
      <c r="C1687" s="74">
        <f>IF(ISBLANK(DataBase_PBs!C23),#N/A,DataBase_PBs!C23)</f>
        <v>44092.462303240703</v>
      </c>
      <c r="D1687" s="107"/>
      <c r="E1687" s="39">
        <f>IF(ISBLANK(DataBase_PBs!BT23),#N/A,DataBase_PBs!BT23)</f>
        <v>835.82</v>
      </c>
      <c r="F1687" s="39">
        <f t="shared" si="53"/>
        <v>3.3900000000001</v>
      </c>
      <c r="G1687" s="177">
        <f t="shared" si="52"/>
        <v>2.0027865712880101E-2</v>
      </c>
      <c r="H1687" s="78">
        <f>IF(ISBLANK(DataBase_PBs!V23),#N/A,DataBase_PBs!V23)</f>
        <v>4.2</v>
      </c>
    </row>
    <row r="1688" spans="1:8" x14ac:dyDescent="0.35">
      <c r="A1688" s="257"/>
      <c r="B1688" s="265"/>
      <c r="C1688" s="74">
        <f>IF(ISBLANK(DataBase_PBs!C24),#N/A,DataBase_PBs!C24)</f>
        <v>44099.481643518498</v>
      </c>
      <c r="D1688" s="107"/>
      <c r="E1688" s="39">
        <f>IF(ISBLANK(DataBase_PBs!BT24),#N/A,DataBase_PBs!BT24)</f>
        <v>837.94</v>
      </c>
      <c r="F1688" s="39">
        <f t="shared" si="53"/>
        <v>2.1200000000000045</v>
      </c>
      <c r="G1688" s="177">
        <f t="shared" si="52"/>
        <v>1.258427855574514E-2</v>
      </c>
      <c r="H1688" s="78">
        <f>IF(ISBLANK(DataBase_PBs!V24),#N/A,DataBase_PBs!V24)</f>
        <v>4.5</v>
      </c>
    </row>
    <row r="1689" spans="1:8" x14ac:dyDescent="0.35">
      <c r="A1689" s="257"/>
      <c r="B1689" s="265"/>
      <c r="C1689" s="74">
        <f>IF(ISBLANK(DataBase_PBs!C25),#N/A,DataBase_PBs!C25)</f>
        <v>44106.459421296298</v>
      </c>
      <c r="D1689" s="107"/>
      <c r="E1689" s="39">
        <f>IF(ISBLANK(DataBase_PBs!BT25),#N/A,DataBase_PBs!BT25)</f>
        <v>840.36</v>
      </c>
      <c r="F1689" s="39">
        <f t="shared" si="53"/>
        <v>2.4199999999999591</v>
      </c>
      <c r="G1689" s="177">
        <f t="shared" si="52"/>
        <v>1.445063694262904E-2</v>
      </c>
      <c r="H1689" s="78">
        <f>IF(ISBLANK(DataBase_PBs!V25),#N/A,DataBase_PBs!V25)</f>
        <v>4.5999999999999996</v>
      </c>
    </row>
    <row r="1690" spans="1:8" x14ac:dyDescent="0.35">
      <c r="A1690" s="257"/>
      <c r="B1690" s="265"/>
      <c r="C1690" s="74">
        <f>IF(ISBLANK(DataBase_PBs!C26),#N/A,DataBase_PBs!C26)</f>
        <v>44120.498344907399</v>
      </c>
      <c r="D1690" s="107"/>
      <c r="E1690" s="39">
        <f>IF(ISBLANK(DataBase_PBs!BT26),#N/A,DataBase_PBs!BT26)</f>
        <v>1251.81</v>
      </c>
      <c r="F1690" s="39">
        <f t="shared" si="53"/>
        <v>411.44999999999993</v>
      </c>
      <c r="G1690" s="177">
        <f t="shared" si="52"/>
        <v>1.2211584359960874</v>
      </c>
      <c r="H1690" s="78">
        <f>IF(ISBLANK(DataBase_PBs!V26),#N/A,DataBase_PBs!V26)</f>
        <v>4.4000000000000004</v>
      </c>
    </row>
    <row r="1691" spans="1:8" x14ac:dyDescent="0.35">
      <c r="A1691" s="257"/>
      <c r="B1691" s="265"/>
      <c r="C1691" s="74">
        <f>IF(ISBLANK(DataBase_PBs!C27),#N/A,DataBase_PBs!C27)</f>
        <v>44127.491226851896</v>
      </c>
      <c r="D1691" s="107"/>
      <c r="E1691" s="39">
        <f>IF(ISBLANK(DataBase_PBs!BT27),#N/A,DataBase_PBs!BT27)</f>
        <v>1477.72</v>
      </c>
      <c r="F1691" s="39">
        <f t="shared" si="53"/>
        <v>225.91000000000008</v>
      </c>
      <c r="G1691" s="177">
        <f t="shared" si="52"/>
        <v>1.346071153692683</v>
      </c>
      <c r="H1691" s="78">
        <f>IF(ISBLANK(DataBase_PBs!V27),#N/A,DataBase_PBs!V27)</f>
        <v>5.8</v>
      </c>
    </row>
    <row r="1692" spans="1:8" x14ac:dyDescent="0.35">
      <c r="A1692" s="257"/>
      <c r="B1692" s="265"/>
      <c r="C1692" s="74">
        <f>IF(ISBLANK(DataBase_PBs!C28),#N/A,DataBase_PBs!C28)</f>
        <v>44132.59375</v>
      </c>
      <c r="D1692" s="107"/>
      <c r="E1692" s="39">
        <f>IF(ISBLANK(DataBase_PBs!BT28),#N/A,DataBase_PBs!BT28)</f>
        <v>1477.73</v>
      </c>
      <c r="F1692" s="39">
        <f t="shared" si="53"/>
        <v>9.9999999999909051E-3</v>
      </c>
      <c r="G1692" s="177">
        <f t="shared" si="52"/>
        <v>8.16589468724221E-5</v>
      </c>
      <c r="H1692" s="78">
        <f>IF(ISBLANK(DataBase_PBs!V28),#N/A,DataBase_PBs!V28)</f>
        <v>5</v>
      </c>
    </row>
    <row r="1693" spans="1:8" x14ac:dyDescent="0.35">
      <c r="A1693" s="257"/>
      <c r="B1693" s="265"/>
      <c r="C1693" s="74">
        <f>IF(ISBLANK(DataBase_PBs!C29),#N/A,DataBase_PBs!C29)</f>
        <v>44141.599421296298</v>
      </c>
      <c r="D1693" s="107"/>
      <c r="E1693" s="39">
        <f>IF(ISBLANK(DataBase_PBs!BT29),#N/A,DataBase_PBs!BT29)</f>
        <v>1477.73</v>
      </c>
      <c r="F1693" s="39">
        <f t="shared" si="53"/>
        <v>0</v>
      </c>
      <c r="G1693" s="177">
        <f t="shared" si="52"/>
        <v>0</v>
      </c>
      <c r="H1693" s="78">
        <f>IF(ISBLANK(DataBase_PBs!V29),#N/A,DataBase_PBs!V29)</f>
        <v>4</v>
      </c>
    </row>
    <row r="1694" spans="1:8" x14ac:dyDescent="0.35">
      <c r="A1694" s="257"/>
      <c r="B1694" s="265"/>
      <c r="C1694" s="74">
        <f>IF(ISBLANK(DataBase_PBs!C30),#N/A,DataBase_PBs!C30)</f>
        <v>44148.610347222202</v>
      </c>
      <c r="D1694" s="107"/>
      <c r="E1694" s="39">
        <f>IF(ISBLANK(DataBase_PBs!BT30),#N/A,DataBase_PBs!BT30)</f>
        <v>1477.73</v>
      </c>
      <c r="F1694" s="39">
        <f t="shared" si="53"/>
        <v>0</v>
      </c>
      <c r="G1694" s="177">
        <f t="shared" si="52"/>
        <v>0</v>
      </c>
      <c r="H1694" s="78">
        <f>IF(ISBLANK(DataBase_PBs!V30),#N/A,DataBase_PBs!V30)</f>
        <v>3.6</v>
      </c>
    </row>
    <row r="1695" spans="1:8" x14ac:dyDescent="0.35">
      <c r="A1695" s="257"/>
      <c r="B1695" s="265"/>
      <c r="C1695" s="74">
        <f>IF(ISBLANK(DataBase_PBs!C31),#N/A,DataBase_PBs!C31)</f>
        <v>44159.620902777802</v>
      </c>
      <c r="D1695" s="107"/>
      <c r="E1695" s="39">
        <f>IF(ISBLANK(DataBase_PBs!BT31),#N/A,DataBase_PBs!BT31)</f>
        <v>1477.73</v>
      </c>
      <c r="F1695" s="39">
        <f t="shared" si="53"/>
        <v>0</v>
      </c>
      <c r="G1695" s="177">
        <f t="shared" si="52"/>
        <v>0</v>
      </c>
      <c r="H1695" s="78">
        <f>IF(ISBLANK(DataBase_PBs!V31),#N/A,DataBase_PBs!V31)</f>
        <v>2.8</v>
      </c>
    </row>
    <row r="1696" spans="1:8" x14ac:dyDescent="0.35">
      <c r="A1696" s="257"/>
      <c r="B1696" s="265"/>
      <c r="C1696" s="74">
        <f>IF(ISBLANK(DataBase_PBs!C32),#N/A,DataBase_PBs!C32)</f>
        <v>44162.596979166701</v>
      </c>
      <c r="D1696" s="107"/>
      <c r="E1696" s="39">
        <f>IF(ISBLANK(DataBase_PBs!BT32),#N/A,DataBase_PBs!BT32)</f>
        <v>1508.65</v>
      </c>
      <c r="F1696" s="39">
        <f t="shared" si="53"/>
        <v>30.920000000000073</v>
      </c>
      <c r="G1696" s="177">
        <f t="shared" si="52"/>
        <v>0.432896594367989</v>
      </c>
      <c r="H1696" s="78">
        <f>IF(ISBLANK(DataBase_PBs!V32),#N/A,DataBase_PBs!V32)</f>
        <v>2.6</v>
      </c>
    </row>
    <row r="1697" spans="1:8" x14ac:dyDescent="0.35">
      <c r="A1697" s="257"/>
      <c r="B1697" s="265"/>
      <c r="C1697" s="74">
        <f>IF(ISBLANK(DataBase_PBs!C33),#N/A,DataBase_PBs!C33)</f>
        <v>44169.582453703697</v>
      </c>
      <c r="D1697" s="107"/>
      <c r="E1697" s="39">
        <f>IF(ISBLANK(DataBase_PBs!BT33),#N/A,DataBase_PBs!BT33)</f>
        <v>1544.35</v>
      </c>
      <c r="F1697" s="39">
        <f t="shared" si="53"/>
        <v>35.699999999999818</v>
      </c>
      <c r="G1697" s="177">
        <f t="shared" si="52"/>
        <v>0.21294186846176988</v>
      </c>
      <c r="H1697" s="78">
        <f>IF(ISBLANK(DataBase_PBs!V33),#N/A,DataBase_PBs!V33)</f>
        <v>4</v>
      </c>
    </row>
    <row r="1698" spans="1:8" x14ac:dyDescent="0.35">
      <c r="A1698" s="257"/>
      <c r="B1698" s="265"/>
      <c r="C1698" s="74">
        <f>IF(ISBLANK(DataBase_PBs!C34),#N/A,DataBase_PBs!C34)</f>
        <v>44195.580740740697</v>
      </c>
      <c r="D1698" s="107"/>
      <c r="E1698" s="39">
        <f>IF(ISBLANK(DataBase_PBs!BT34),#N/A,DataBase_PBs!BT34)</f>
        <v>1650.72</v>
      </c>
      <c r="F1698" s="39">
        <f t="shared" si="53"/>
        <v>106.37000000000012</v>
      </c>
      <c r="G1698" s="177">
        <f t="shared" si="52"/>
        <v>0.17047597509119186</v>
      </c>
      <c r="H1698" s="78">
        <f>IF(ISBLANK(DataBase_PBs!V34),#N/A,DataBase_PBs!V34)</f>
        <v>3</v>
      </c>
    </row>
    <row r="1699" spans="1:8" x14ac:dyDescent="0.35">
      <c r="A1699" s="257"/>
      <c r="B1699" s="265"/>
      <c r="C1699" s="74" t="e">
        <f>IF(ISBLANK(DataBase_PBs!C35),#N/A,DataBase_PBs!C35)</f>
        <v>#N/A</v>
      </c>
      <c r="D1699" s="107"/>
      <c r="E1699" s="39" t="e">
        <f>IF(ISBLANK(DataBase_PBs!BT35),#N/A,DataBase_PBs!BT35)</f>
        <v>#N/A</v>
      </c>
      <c r="F1699" s="39" t="e">
        <f t="shared" si="53"/>
        <v>#N/A</v>
      </c>
      <c r="G1699" s="177" t="e">
        <f t="shared" si="52"/>
        <v>#N/A</v>
      </c>
      <c r="H1699" s="78" t="e">
        <f>IF(ISBLANK(DataBase_PBs!V35),#N/A,DataBase_PBs!V35)</f>
        <v>#N/A</v>
      </c>
    </row>
    <row r="1700" spans="1:8" x14ac:dyDescent="0.35">
      <c r="A1700" s="257"/>
      <c r="B1700" s="265"/>
      <c r="C1700" s="74" t="e">
        <f>IF(ISBLANK(DataBase_PBs!C36),#N/A,DataBase_PBs!C36)</f>
        <v>#N/A</v>
      </c>
      <c r="D1700" s="107"/>
      <c r="E1700" s="39" t="e">
        <f>IF(ISBLANK(DataBase_PBs!BT36),#N/A,DataBase_PBs!BT36)</f>
        <v>#N/A</v>
      </c>
      <c r="F1700" s="39" t="e">
        <f t="shared" si="53"/>
        <v>#N/A</v>
      </c>
      <c r="G1700" s="177" t="e">
        <f t="shared" si="52"/>
        <v>#N/A</v>
      </c>
      <c r="H1700" s="78" t="e">
        <f>IF(ISBLANK(DataBase_PBs!V36),#N/A,DataBase_PBs!V36)</f>
        <v>#N/A</v>
      </c>
    </row>
    <row r="1701" spans="1:8" x14ac:dyDescent="0.35">
      <c r="A1701" s="257"/>
      <c r="B1701" s="265"/>
      <c r="C1701" s="74" t="e">
        <f>IF(ISBLANK(DataBase_PBs!C37),#N/A,DataBase_PBs!C37)</f>
        <v>#N/A</v>
      </c>
      <c r="D1701" s="107"/>
      <c r="E1701" s="39" t="e">
        <f>IF(ISBLANK(DataBase_PBs!BT37),#N/A,DataBase_PBs!BT37)</f>
        <v>#N/A</v>
      </c>
      <c r="F1701" s="39" t="e">
        <f t="shared" si="53"/>
        <v>#N/A</v>
      </c>
      <c r="G1701" s="177" t="e">
        <f t="shared" si="52"/>
        <v>#N/A</v>
      </c>
      <c r="H1701" s="78" t="e">
        <f>IF(ISBLANK(DataBase_PBs!V37),#N/A,DataBase_PBs!V37)</f>
        <v>#N/A</v>
      </c>
    </row>
    <row r="1702" spans="1:8" x14ac:dyDescent="0.35">
      <c r="A1702" s="257"/>
      <c r="B1702" s="265"/>
      <c r="C1702" s="74" t="e">
        <f>IF(ISBLANK(DataBase_PBs!C38),#N/A,DataBase_PBs!C38)</f>
        <v>#N/A</v>
      </c>
      <c r="D1702" s="107"/>
      <c r="E1702" s="39" t="e">
        <f>IF(ISBLANK(DataBase_PBs!BT38),#N/A,DataBase_PBs!BT38)</f>
        <v>#N/A</v>
      </c>
      <c r="F1702" s="39" t="e">
        <f t="shared" si="53"/>
        <v>#N/A</v>
      </c>
      <c r="G1702" s="177" t="e">
        <f t="shared" si="52"/>
        <v>#N/A</v>
      </c>
      <c r="H1702" s="78" t="e">
        <f>IF(ISBLANK(DataBase_PBs!V38),#N/A,DataBase_PBs!V38)</f>
        <v>#N/A</v>
      </c>
    </row>
    <row r="1703" spans="1:8" x14ac:dyDescent="0.35">
      <c r="A1703" s="257"/>
      <c r="B1703" s="265"/>
      <c r="C1703" s="74" t="e">
        <f>IF(ISBLANK(DataBase_PBs!C39),#N/A,DataBase_PBs!C39)</f>
        <v>#N/A</v>
      </c>
      <c r="D1703" s="107"/>
      <c r="E1703" s="39" t="e">
        <f>IF(ISBLANK(DataBase_PBs!BT39),#N/A,DataBase_PBs!BT39)</f>
        <v>#N/A</v>
      </c>
      <c r="F1703" s="39" t="e">
        <f t="shared" si="53"/>
        <v>#N/A</v>
      </c>
      <c r="G1703" s="177" t="e">
        <f t="shared" si="52"/>
        <v>#N/A</v>
      </c>
      <c r="H1703" s="78" t="e">
        <f>IF(ISBLANK(DataBase_PBs!V39),#N/A,DataBase_PBs!V39)</f>
        <v>#N/A</v>
      </c>
    </row>
    <row r="1704" spans="1:8" x14ac:dyDescent="0.35">
      <c r="A1704" s="257"/>
      <c r="B1704" s="265"/>
      <c r="C1704" s="74" t="e">
        <f>IF(ISBLANK(DataBase_PBs!C40),#N/A,DataBase_PBs!C40)</f>
        <v>#N/A</v>
      </c>
      <c r="D1704" s="107"/>
      <c r="E1704" s="39" t="e">
        <f>IF(ISBLANK(DataBase_PBs!BT40),#N/A,DataBase_PBs!BT40)</f>
        <v>#N/A</v>
      </c>
      <c r="F1704" s="39" t="e">
        <f t="shared" si="53"/>
        <v>#N/A</v>
      </c>
      <c r="G1704" s="177" t="e">
        <f t="shared" si="52"/>
        <v>#N/A</v>
      </c>
      <c r="H1704" s="78" t="e">
        <f>IF(ISBLANK(DataBase_PBs!V40),#N/A,DataBase_PBs!V40)</f>
        <v>#N/A</v>
      </c>
    </row>
    <row r="1705" spans="1:8" x14ac:dyDescent="0.35">
      <c r="A1705" s="257"/>
      <c r="B1705" s="265"/>
      <c r="C1705" s="74" t="e">
        <f>IF(ISBLANK(DataBase_PBs!C41),#N/A,DataBase_PBs!C41)</f>
        <v>#N/A</v>
      </c>
      <c r="D1705" s="107"/>
      <c r="E1705" s="39" t="e">
        <f>IF(ISBLANK(DataBase_PBs!BT41),#N/A,DataBase_PBs!BT41)</f>
        <v>#N/A</v>
      </c>
      <c r="F1705" s="39" t="e">
        <f t="shared" si="53"/>
        <v>#N/A</v>
      </c>
      <c r="G1705" s="177" t="e">
        <f t="shared" si="52"/>
        <v>#N/A</v>
      </c>
      <c r="H1705" s="78" t="e">
        <f>IF(ISBLANK(DataBase_PBs!V41),#N/A,DataBase_PBs!V41)</f>
        <v>#N/A</v>
      </c>
    </row>
    <row r="1706" spans="1:8" x14ac:dyDescent="0.35">
      <c r="A1706" s="257"/>
      <c r="B1706" s="265"/>
      <c r="C1706" s="74" t="e">
        <f>IF(ISBLANK(DataBase_PBs!C42),#N/A,DataBase_PBs!C42)</f>
        <v>#N/A</v>
      </c>
      <c r="D1706" s="107"/>
      <c r="E1706" s="39" t="e">
        <f>IF(ISBLANK(DataBase_PBs!BT42),#N/A,DataBase_PBs!BT42)</f>
        <v>#N/A</v>
      </c>
      <c r="F1706" s="39" t="e">
        <f t="shared" si="53"/>
        <v>#N/A</v>
      </c>
      <c r="G1706" s="177" t="e">
        <f t="shared" si="52"/>
        <v>#N/A</v>
      </c>
      <c r="H1706" s="78" t="e">
        <f>IF(ISBLANK(DataBase_PBs!V42),#N/A,DataBase_PBs!V42)</f>
        <v>#N/A</v>
      </c>
    </row>
    <row r="1707" spans="1:8" x14ac:dyDescent="0.35">
      <c r="A1707" s="257"/>
      <c r="B1707" s="265"/>
      <c r="C1707" s="74" t="e">
        <f>IF(ISBLANK(DataBase_PBs!C43),#N/A,DataBase_PBs!C43)</f>
        <v>#N/A</v>
      </c>
      <c r="D1707" s="107"/>
      <c r="E1707" s="39" t="e">
        <f>IF(ISBLANK(DataBase_PBs!BT43),#N/A,DataBase_PBs!BT43)</f>
        <v>#N/A</v>
      </c>
      <c r="F1707" s="39" t="e">
        <f t="shared" si="53"/>
        <v>#N/A</v>
      </c>
      <c r="G1707" s="177" t="e">
        <f t="shared" si="52"/>
        <v>#N/A</v>
      </c>
      <c r="H1707" s="78" t="e">
        <f>IF(ISBLANK(DataBase_PBs!V43),#N/A,DataBase_PBs!V43)</f>
        <v>#N/A</v>
      </c>
    </row>
    <row r="1708" spans="1:8" x14ac:dyDescent="0.35">
      <c r="A1708" s="257"/>
      <c r="B1708" s="265"/>
      <c r="C1708" s="74" t="e">
        <f>IF(ISBLANK(DataBase_PBs!C44),#N/A,DataBase_PBs!C44)</f>
        <v>#N/A</v>
      </c>
      <c r="D1708" s="107"/>
      <c r="E1708" s="39" t="e">
        <f>IF(ISBLANK(DataBase_PBs!BT44),#N/A,DataBase_PBs!BT44)</f>
        <v>#N/A</v>
      </c>
      <c r="F1708" s="39" t="e">
        <f t="shared" si="53"/>
        <v>#N/A</v>
      </c>
      <c r="G1708" s="177" t="e">
        <f t="shared" si="52"/>
        <v>#N/A</v>
      </c>
      <c r="H1708" s="78" t="e">
        <f>IF(ISBLANK(DataBase_PBs!V44),#N/A,DataBase_PBs!V44)</f>
        <v>#N/A</v>
      </c>
    </row>
    <row r="1709" spans="1:8" x14ac:dyDescent="0.35">
      <c r="A1709" s="257"/>
      <c r="B1709" s="265"/>
      <c r="C1709" s="74" t="e">
        <f>IF(ISBLANK(DataBase_PBs!C45),#N/A,DataBase_PBs!C45)</f>
        <v>#N/A</v>
      </c>
      <c r="D1709" s="107"/>
      <c r="E1709" s="39" t="e">
        <f>IF(ISBLANK(DataBase_PBs!BT45),#N/A,DataBase_PBs!BT45)</f>
        <v>#N/A</v>
      </c>
      <c r="F1709" s="39" t="e">
        <f t="shared" si="53"/>
        <v>#N/A</v>
      </c>
      <c r="G1709" s="177" t="e">
        <f t="shared" si="52"/>
        <v>#N/A</v>
      </c>
      <c r="H1709" s="78" t="e">
        <f>IF(ISBLANK(DataBase_PBs!V45),#N/A,DataBase_PBs!V45)</f>
        <v>#N/A</v>
      </c>
    </row>
    <row r="1710" spans="1:8" x14ac:dyDescent="0.35">
      <c r="A1710" s="257"/>
      <c r="B1710" s="265"/>
      <c r="C1710" s="74" t="e">
        <f>IF(ISBLANK(DataBase_PBs!C46),#N/A,DataBase_PBs!C46)</f>
        <v>#N/A</v>
      </c>
      <c r="D1710" s="107"/>
      <c r="E1710" s="39" t="e">
        <f>IF(ISBLANK(DataBase_PBs!BT46),#N/A,DataBase_PBs!BT46)</f>
        <v>#N/A</v>
      </c>
      <c r="F1710" s="39" t="e">
        <f t="shared" si="53"/>
        <v>#N/A</v>
      </c>
      <c r="G1710" s="177" t="e">
        <f t="shared" si="52"/>
        <v>#N/A</v>
      </c>
      <c r="H1710" s="78" t="e">
        <f>IF(ISBLANK(DataBase_PBs!V46),#N/A,DataBase_PBs!V46)</f>
        <v>#N/A</v>
      </c>
    </row>
    <row r="1711" spans="1:8" x14ac:dyDescent="0.35">
      <c r="A1711" s="257"/>
      <c r="B1711" s="265"/>
      <c r="C1711" s="74" t="e">
        <f>IF(ISBLANK(DataBase_PBs!C47),#N/A,DataBase_PBs!C47)</f>
        <v>#N/A</v>
      </c>
      <c r="D1711" s="107"/>
      <c r="E1711" s="39" t="e">
        <f>IF(ISBLANK(DataBase_PBs!BT47),#N/A,DataBase_PBs!BT47)</f>
        <v>#N/A</v>
      </c>
      <c r="F1711" s="39" t="e">
        <f t="shared" si="53"/>
        <v>#N/A</v>
      </c>
      <c r="G1711" s="177" t="e">
        <f t="shared" si="52"/>
        <v>#N/A</v>
      </c>
      <c r="H1711" s="78" t="e">
        <f>IF(ISBLANK(DataBase_PBs!V47),#N/A,DataBase_PBs!V47)</f>
        <v>#N/A</v>
      </c>
    </row>
    <row r="1712" spans="1:8" x14ac:dyDescent="0.35">
      <c r="A1712" s="257"/>
      <c r="B1712" s="265"/>
      <c r="C1712" s="74" t="e">
        <f>IF(ISBLANK(DataBase_PBs!C48),#N/A,DataBase_PBs!C48)</f>
        <v>#N/A</v>
      </c>
      <c r="D1712" s="107"/>
      <c r="E1712" s="39" t="e">
        <f>IF(ISBLANK(DataBase_PBs!BT48),#N/A,DataBase_PBs!BT48)</f>
        <v>#N/A</v>
      </c>
      <c r="F1712" s="39" t="e">
        <f t="shared" si="53"/>
        <v>#N/A</v>
      </c>
      <c r="G1712" s="177" t="e">
        <f t="shared" ref="G1712:G1775" si="54">F1712/((C1712-C1711)*24)</f>
        <v>#N/A</v>
      </c>
      <c r="H1712" s="78" t="e">
        <f>IF(ISBLANK(DataBase_PBs!V48),#N/A,DataBase_PBs!V48)</f>
        <v>#N/A</v>
      </c>
    </row>
    <row r="1713" spans="1:8" x14ac:dyDescent="0.35">
      <c r="A1713" s="257"/>
      <c r="B1713" s="265"/>
      <c r="C1713" s="74" t="e">
        <f>IF(ISBLANK(DataBase_PBs!C49),#N/A,DataBase_PBs!C49)</f>
        <v>#N/A</v>
      </c>
      <c r="D1713" s="107"/>
      <c r="E1713" s="39" t="e">
        <f>IF(ISBLANK(DataBase_PBs!BT49),#N/A,DataBase_PBs!BT49)</f>
        <v>#N/A</v>
      </c>
      <c r="F1713" s="39" t="e">
        <f t="shared" si="53"/>
        <v>#N/A</v>
      </c>
      <c r="G1713" s="177" t="e">
        <f t="shared" si="54"/>
        <v>#N/A</v>
      </c>
      <c r="H1713" s="78" t="e">
        <f>IF(ISBLANK(DataBase_PBs!V49),#N/A,DataBase_PBs!V49)</f>
        <v>#N/A</v>
      </c>
    </row>
    <row r="1714" spans="1:8" x14ac:dyDescent="0.35">
      <c r="A1714" s="257"/>
      <c r="B1714" s="265"/>
      <c r="C1714" s="74" t="e">
        <f>IF(ISBLANK(DataBase_PBs!C50),#N/A,DataBase_PBs!C50)</f>
        <v>#N/A</v>
      </c>
      <c r="D1714" s="107"/>
      <c r="E1714" s="39" t="e">
        <f>IF(ISBLANK(DataBase_PBs!BT50),#N/A,DataBase_PBs!BT50)</f>
        <v>#N/A</v>
      </c>
      <c r="F1714" s="39" t="e">
        <f t="shared" si="53"/>
        <v>#N/A</v>
      </c>
      <c r="G1714" s="177" t="e">
        <f t="shared" si="54"/>
        <v>#N/A</v>
      </c>
      <c r="H1714" s="78" t="e">
        <f>IF(ISBLANK(DataBase_PBs!V50),#N/A,DataBase_PBs!V50)</f>
        <v>#N/A</v>
      </c>
    </row>
    <row r="1715" spans="1:8" x14ac:dyDescent="0.35">
      <c r="A1715" s="257"/>
      <c r="B1715" s="265"/>
      <c r="C1715" s="74" t="e">
        <f>IF(ISBLANK(DataBase_PBs!C51),#N/A,DataBase_PBs!C51)</f>
        <v>#N/A</v>
      </c>
      <c r="D1715" s="107"/>
      <c r="E1715" s="39" t="e">
        <f>IF(ISBLANK(DataBase_PBs!BT51),#N/A,DataBase_PBs!BT51)</f>
        <v>#N/A</v>
      </c>
      <c r="F1715" s="39" t="e">
        <f t="shared" si="53"/>
        <v>#N/A</v>
      </c>
      <c r="G1715" s="177" t="e">
        <f t="shared" si="54"/>
        <v>#N/A</v>
      </c>
      <c r="H1715" s="78" t="e">
        <f>IF(ISBLANK(DataBase_PBs!V51),#N/A,DataBase_PBs!V51)</f>
        <v>#N/A</v>
      </c>
    </row>
    <row r="1716" spans="1:8" x14ac:dyDescent="0.35">
      <c r="A1716" s="257"/>
      <c r="B1716" s="265"/>
      <c r="C1716" s="74" t="e">
        <f>IF(ISBLANK(DataBase_PBs!C52),#N/A,DataBase_PBs!C52)</f>
        <v>#N/A</v>
      </c>
      <c r="D1716" s="107"/>
      <c r="E1716" s="39" t="e">
        <f>IF(ISBLANK(DataBase_PBs!BT52),#N/A,DataBase_PBs!BT52)</f>
        <v>#N/A</v>
      </c>
      <c r="F1716" s="39" t="e">
        <f t="shared" si="53"/>
        <v>#N/A</v>
      </c>
      <c r="G1716" s="177" t="e">
        <f t="shared" si="54"/>
        <v>#N/A</v>
      </c>
      <c r="H1716" s="78" t="e">
        <f>IF(ISBLANK(DataBase_PBs!V52),#N/A,DataBase_PBs!V52)</f>
        <v>#N/A</v>
      </c>
    </row>
    <row r="1717" spans="1:8" x14ac:dyDescent="0.35">
      <c r="A1717" s="257"/>
      <c r="B1717" s="265"/>
      <c r="C1717" s="74" t="e">
        <f>IF(ISBLANK(DataBase_PBs!C53),#N/A,DataBase_PBs!C53)</f>
        <v>#N/A</v>
      </c>
      <c r="D1717" s="107"/>
      <c r="E1717" s="39" t="e">
        <f>IF(ISBLANK(DataBase_PBs!BT53),#N/A,DataBase_PBs!BT53)</f>
        <v>#N/A</v>
      </c>
      <c r="F1717" s="39" t="e">
        <f t="shared" si="53"/>
        <v>#N/A</v>
      </c>
      <c r="G1717" s="177" t="e">
        <f t="shared" si="54"/>
        <v>#N/A</v>
      </c>
      <c r="H1717" s="78" t="e">
        <f>IF(ISBLANK(DataBase_PBs!V53),#N/A,DataBase_PBs!V53)</f>
        <v>#N/A</v>
      </c>
    </row>
    <row r="1718" spans="1:8" x14ac:dyDescent="0.35">
      <c r="A1718" s="257"/>
      <c r="B1718" s="265"/>
      <c r="C1718" s="74" t="e">
        <f>IF(ISBLANK(DataBase_PBs!C54),#N/A,DataBase_PBs!C54)</f>
        <v>#N/A</v>
      </c>
      <c r="D1718" s="107"/>
      <c r="E1718" s="39" t="e">
        <f>IF(ISBLANK(DataBase_PBs!BT54),#N/A,DataBase_PBs!BT54)</f>
        <v>#N/A</v>
      </c>
      <c r="F1718" s="39" t="e">
        <f t="shared" si="53"/>
        <v>#N/A</v>
      </c>
      <c r="G1718" s="177" t="e">
        <f t="shared" si="54"/>
        <v>#N/A</v>
      </c>
      <c r="H1718" s="78" t="e">
        <f>IF(ISBLANK(DataBase_PBs!V54),#N/A,DataBase_PBs!V54)</f>
        <v>#N/A</v>
      </c>
    </row>
    <row r="1719" spans="1:8" x14ac:dyDescent="0.35">
      <c r="A1719" s="257"/>
      <c r="B1719" s="265"/>
      <c r="C1719" s="74" t="e">
        <f>IF(ISBLANK(DataBase_PBs!C55),#N/A,DataBase_PBs!C55)</f>
        <v>#N/A</v>
      </c>
      <c r="D1719" s="107"/>
      <c r="E1719" s="39" t="e">
        <f>IF(ISBLANK(DataBase_PBs!BT55),#N/A,DataBase_PBs!BT55)</f>
        <v>#N/A</v>
      </c>
      <c r="F1719" s="39" t="e">
        <f t="shared" si="53"/>
        <v>#N/A</v>
      </c>
      <c r="G1719" s="177" t="e">
        <f t="shared" si="54"/>
        <v>#N/A</v>
      </c>
      <c r="H1719" s="78" t="e">
        <f>IF(ISBLANK(DataBase_PBs!V55),#N/A,DataBase_PBs!V55)</f>
        <v>#N/A</v>
      </c>
    </row>
    <row r="1720" spans="1:8" x14ac:dyDescent="0.35">
      <c r="A1720" s="257"/>
      <c r="B1720" s="265"/>
      <c r="C1720" s="74" t="e">
        <f>IF(ISBLANK(DataBase_PBs!C56),#N/A,DataBase_PBs!C56)</f>
        <v>#N/A</v>
      </c>
      <c r="D1720" s="107"/>
      <c r="E1720" s="39" t="e">
        <f>IF(ISBLANK(DataBase_PBs!BT56),#N/A,DataBase_PBs!BT56)</f>
        <v>#N/A</v>
      </c>
      <c r="F1720" s="39" t="e">
        <f t="shared" si="53"/>
        <v>#N/A</v>
      </c>
      <c r="G1720" s="177" t="e">
        <f t="shared" si="54"/>
        <v>#N/A</v>
      </c>
      <c r="H1720" s="78" t="e">
        <f>IF(ISBLANK(DataBase_PBs!V56),#N/A,DataBase_PBs!V56)</f>
        <v>#N/A</v>
      </c>
    </row>
    <row r="1721" spans="1:8" x14ac:dyDescent="0.35">
      <c r="A1721" s="257"/>
      <c r="B1721" s="265"/>
      <c r="C1721" s="74" t="e">
        <f>IF(ISBLANK(DataBase_PBs!C57),#N/A,DataBase_PBs!C57)</f>
        <v>#N/A</v>
      </c>
      <c r="D1721" s="107"/>
      <c r="E1721" s="39" t="e">
        <f>IF(ISBLANK(DataBase_PBs!BT57),#N/A,DataBase_PBs!BT57)</f>
        <v>#N/A</v>
      </c>
      <c r="F1721" s="39" t="e">
        <f t="shared" si="53"/>
        <v>#N/A</v>
      </c>
      <c r="G1721" s="177" t="e">
        <f t="shared" si="54"/>
        <v>#N/A</v>
      </c>
      <c r="H1721" s="78" t="e">
        <f>IF(ISBLANK(DataBase_PBs!V57),#N/A,DataBase_PBs!V57)</f>
        <v>#N/A</v>
      </c>
    </row>
    <row r="1722" spans="1:8" x14ac:dyDescent="0.35">
      <c r="A1722" s="257"/>
      <c r="B1722" s="265"/>
      <c r="C1722" s="74" t="e">
        <f>IF(ISBLANK(DataBase_PBs!C58),#N/A,DataBase_PBs!C58)</f>
        <v>#N/A</v>
      </c>
      <c r="D1722" s="107"/>
      <c r="E1722" s="39" t="e">
        <f>IF(ISBLANK(DataBase_PBs!BT58),#N/A,DataBase_PBs!BT58)</f>
        <v>#N/A</v>
      </c>
      <c r="F1722" s="39" t="e">
        <f t="shared" si="53"/>
        <v>#N/A</v>
      </c>
      <c r="G1722" s="177" t="e">
        <f t="shared" si="54"/>
        <v>#N/A</v>
      </c>
      <c r="H1722" s="78" t="e">
        <f>IF(ISBLANK(DataBase_PBs!V58),#N/A,DataBase_PBs!V58)</f>
        <v>#N/A</v>
      </c>
    </row>
    <row r="1723" spans="1:8" x14ac:dyDescent="0.35">
      <c r="A1723" s="257"/>
      <c r="B1723" s="265"/>
      <c r="C1723" s="74" t="e">
        <f>IF(ISBLANK(DataBase_PBs!C59),#N/A,DataBase_PBs!C59)</f>
        <v>#N/A</v>
      </c>
      <c r="D1723" s="107"/>
      <c r="E1723" s="39" t="e">
        <f>IF(ISBLANK(DataBase_PBs!BT59),#N/A,DataBase_PBs!BT59)</f>
        <v>#N/A</v>
      </c>
      <c r="F1723" s="39" t="e">
        <f t="shared" si="53"/>
        <v>#N/A</v>
      </c>
      <c r="G1723" s="177" t="e">
        <f t="shared" si="54"/>
        <v>#N/A</v>
      </c>
      <c r="H1723" s="78" t="e">
        <f>IF(ISBLANK(DataBase_PBs!V59),#N/A,DataBase_PBs!V59)</f>
        <v>#N/A</v>
      </c>
    </row>
    <row r="1724" spans="1:8" x14ac:dyDescent="0.35">
      <c r="A1724" s="257"/>
      <c r="B1724" s="265"/>
      <c r="C1724" s="74" t="e">
        <f>IF(ISBLANK(DataBase_PBs!C60),#N/A,DataBase_PBs!C60)</f>
        <v>#N/A</v>
      </c>
      <c r="D1724" s="107"/>
      <c r="E1724" s="39" t="e">
        <f>IF(ISBLANK(DataBase_PBs!BT60),#N/A,DataBase_PBs!BT60)</f>
        <v>#N/A</v>
      </c>
      <c r="F1724" s="39" t="e">
        <f t="shared" si="53"/>
        <v>#N/A</v>
      </c>
      <c r="G1724" s="177" t="e">
        <f t="shared" si="54"/>
        <v>#N/A</v>
      </c>
      <c r="H1724" s="78" t="e">
        <f>IF(ISBLANK(DataBase_PBs!V60),#N/A,DataBase_PBs!V60)</f>
        <v>#N/A</v>
      </c>
    </row>
    <row r="1725" spans="1:8" x14ac:dyDescent="0.35">
      <c r="A1725" s="257"/>
      <c r="B1725" s="265"/>
      <c r="C1725" s="74" t="e">
        <f>IF(ISBLANK(DataBase_PBs!C61),#N/A,DataBase_PBs!C61)</f>
        <v>#N/A</v>
      </c>
      <c r="D1725" s="107"/>
      <c r="E1725" s="39" t="e">
        <f>IF(ISBLANK(DataBase_PBs!BT61),#N/A,DataBase_PBs!BT61)</f>
        <v>#N/A</v>
      </c>
      <c r="F1725" s="39" t="e">
        <f t="shared" si="53"/>
        <v>#N/A</v>
      </c>
      <c r="G1725" s="177" t="e">
        <f t="shared" si="54"/>
        <v>#N/A</v>
      </c>
      <c r="H1725" s="78" t="e">
        <f>IF(ISBLANK(DataBase_PBs!V61),#N/A,DataBase_PBs!V61)</f>
        <v>#N/A</v>
      </c>
    </row>
    <row r="1726" spans="1:8" x14ac:dyDescent="0.35">
      <c r="A1726" s="257"/>
      <c r="B1726" s="265"/>
      <c r="C1726" s="74" t="e">
        <f>IF(ISBLANK(DataBase_PBs!C62),#N/A,DataBase_PBs!C62)</f>
        <v>#N/A</v>
      </c>
      <c r="D1726" s="107"/>
      <c r="E1726" s="39" t="e">
        <f>IF(ISBLANK(DataBase_PBs!BT62),#N/A,DataBase_PBs!BT62)</f>
        <v>#N/A</v>
      </c>
      <c r="F1726" s="39" t="e">
        <f t="shared" si="53"/>
        <v>#N/A</v>
      </c>
      <c r="G1726" s="177" t="e">
        <f t="shared" si="54"/>
        <v>#N/A</v>
      </c>
      <c r="H1726" s="78" t="e">
        <f>IF(ISBLANK(DataBase_PBs!V62),#N/A,DataBase_PBs!V62)</f>
        <v>#N/A</v>
      </c>
    </row>
    <row r="1727" spans="1:8" x14ac:dyDescent="0.35">
      <c r="A1727" s="257"/>
      <c r="B1727" s="265"/>
      <c r="C1727" s="74" t="e">
        <f>IF(ISBLANK(DataBase_PBs!C63),#N/A,DataBase_PBs!C63)</f>
        <v>#N/A</v>
      </c>
      <c r="D1727" s="107"/>
      <c r="E1727" s="39" t="e">
        <f>IF(ISBLANK(DataBase_PBs!BT63),#N/A,DataBase_PBs!BT63)</f>
        <v>#N/A</v>
      </c>
      <c r="F1727" s="39" t="e">
        <f t="shared" si="53"/>
        <v>#N/A</v>
      </c>
      <c r="G1727" s="177" t="e">
        <f t="shared" si="54"/>
        <v>#N/A</v>
      </c>
      <c r="H1727" s="78" t="e">
        <f>IF(ISBLANK(DataBase_PBs!V63),#N/A,DataBase_PBs!V63)</f>
        <v>#N/A</v>
      </c>
    </row>
    <row r="1728" spans="1:8" x14ac:dyDescent="0.35">
      <c r="A1728" s="257"/>
      <c r="B1728" s="265"/>
      <c r="C1728" s="74" t="e">
        <f>IF(ISBLANK(DataBase_PBs!C64),#N/A,DataBase_PBs!C64)</f>
        <v>#N/A</v>
      </c>
      <c r="D1728" s="107"/>
      <c r="E1728" s="39" t="e">
        <f>IF(ISBLANK(DataBase_PBs!BT64),#N/A,DataBase_PBs!BT64)</f>
        <v>#N/A</v>
      </c>
      <c r="F1728" s="39" t="e">
        <f t="shared" si="53"/>
        <v>#N/A</v>
      </c>
      <c r="G1728" s="177" t="e">
        <f t="shared" si="54"/>
        <v>#N/A</v>
      </c>
      <c r="H1728" s="78" t="e">
        <f>IF(ISBLANK(DataBase_PBs!V64),#N/A,DataBase_PBs!V64)</f>
        <v>#N/A</v>
      </c>
    </row>
    <row r="1729" spans="1:8" x14ac:dyDescent="0.35">
      <c r="A1729" s="257"/>
      <c r="B1729" s="265"/>
      <c r="C1729" s="74" t="e">
        <f>IF(ISBLANK(DataBase_PBs!C65),#N/A,DataBase_PBs!C65)</f>
        <v>#N/A</v>
      </c>
      <c r="D1729" s="107"/>
      <c r="E1729" s="39" t="e">
        <f>IF(ISBLANK(DataBase_PBs!BT65),#N/A,DataBase_PBs!BT65)</f>
        <v>#N/A</v>
      </c>
      <c r="F1729" s="39" t="e">
        <f t="shared" si="53"/>
        <v>#N/A</v>
      </c>
      <c r="G1729" s="177" t="e">
        <f t="shared" si="54"/>
        <v>#N/A</v>
      </c>
      <c r="H1729" s="78" t="e">
        <f>IF(ISBLANK(DataBase_PBs!V65),#N/A,DataBase_PBs!V65)</f>
        <v>#N/A</v>
      </c>
    </row>
    <row r="1730" spans="1:8" x14ac:dyDescent="0.35">
      <c r="A1730" s="257"/>
      <c r="B1730" s="265"/>
      <c r="C1730" s="74" t="e">
        <f>IF(ISBLANK(DataBase_PBs!C66),#N/A,DataBase_PBs!C66)</f>
        <v>#N/A</v>
      </c>
      <c r="D1730" s="107"/>
      <c r="E1730" s="39" t="e">
        <f>IF(ISBLANK(DataBase_PBs!BT66),#N/A,DataBase_PBs!BT66)</f>
        <v>#N/A</v>
      </c>
      <c r="F1730" s="39" t="e">
        <f t="shared" si="53"/>
        <v>#N/A</v>
      </c>
      <c r="G1730" s="177" t="e">
        <f t="shared" si="54"/>
        <v>#N/A</v>
      </c>
      <c r="H1730" s="78" t="e">
        <f>IF(ISBLANK(DataBase_PBs!V66),#N/A,DataBase_PBs!V66)</f>
        <v>#N/A</v>
      </c>
    </row>
    <row r="1731" spans="1:8" x14ac:dyDescent="0.35">
      <c r="A1731" s="257"/>
      <c r="B1731" s="265"/>
      <c r="C1731" s="74" t="e">
        <f>IF(ISBLANK(DataBase_PBs!C67),#N/A,DataBase_PBs!C67)</f>
        <v>#N/A</v>
      </c>
      <c r="D1731" s="107"/>
      <c r="E1731" s="39" t="e">
        <f>IF(ISBLANK(DataBase_PBs!BT67),#N/A,DataBase_PBs!BT67)</f>
        <v>#N/A</v>
      </c>
      <c r="F1731" s="39" t="e">
        <f t="shared" si="53"/>
        <v>#N/A</v>
      </c>
      <c r="G1731" s="177" t="e">
        <f t="shared" si="54"/>
        <v>#N/A</v>
      </c>
      <c r="H1731" s="78" t="e">
        <f>IF(ISBLANK(DataBase_PBs!V67),#N/A,DataBase_PBs!V67)</f>
        <v>#N/A</v>
      </c>
    </row>
    <row r="1732" spans="1:8" x14ac:dyDescent="0.35">
      <c r="A1732" s="257"/>
      <c r="B1732" s="265"/>
      <c r="C1732" s="74" t="e">
        <f>IF(ISBLANK(DataBase_PBs!C68),#N/A,DataBase_PBs!C68)</f>
        <v>#N/A</v>
      </c>
      <c r="D1732" s="107"/>
      <c r="E1732" s="39" t="e">
        <f>IF(ISBLANK(DataBase_PBs!BT68),#N/A,DataBase_PBs!BT68)</f>
        <v>#N/A</v>
      </c>
      <c r="F1732" s="39" t="e">
        <f t="shared" ref="F1732:F1739" si="55">E1732-E1731</f>
        <v>#N/A</v>
      </c>
      <c r="G1732" s="177" t="e">
        <f t="shared" si="54"/>
        <v>#N/A</v>
      </c>
      <c r="H1732" s="78" t="e">
        <f>IF(ISBLANK(DataBase_PBs!V68),#N/A,DataBase_PBs!V68)</f>
        <v>#N/A</v>
      </c>
    </row>
    <row r="1733" spans="1:8" x14ac:dyDescent="0.35">
      <c r="A1733" s="257"/>
      <c r="B1733" s="265"/>
      <c r="C1733" s="74" t="e">
        <f>IF(ISBLANK(DataBase_PBs!C69),#N/A,DataBase_PBs!C69)</f>
        <v>#N/A</v>
      </c>
      <c r="D1733" s="107"/>
      <c r="E1733" s="39" t="e">
        <f>IF(ISBLANK(DataBase_PBs!BT69),#N/A,DataBase_PBs!BT69)</f>
        <v>#N/A</v>
      </c>
      <c r="F1733" s="39" t="e">
        <f t="shared" si="55"/>
        <v>#N/A</v>
      </c>
      <c r="G1733" s="177" t="e">
        <f t="shared" si="54"/>
        <v>#N/A</v>
      </c>
      <c r="H1733" s="78" t="e">
        <f>IF(ISBLANK(DataBase_PBs!V69),#N/A,DataBase_PBs!V69)</f>
        <v>#N/A</v>
      </c>
    </row>
    <row r="1734" spans="1:8" x14ac:dyDescent="0.35">
      <c r="A1734" s="257"/>
      <c r="B1734" s="265"/>
      <c r="C1734" s="74" t="e">
        <f>IF(ISBLANK(DataBase_PBs!C70),#N/A,DataBase_PBs!C70)</f>
        <v>#N/A</v>
      </c>
      <c r="D1734" s="107"/>
      <c r="E1734" s="39" t="e">
        <f>IF(ISBLANK(DataBase_PBs!BT70),#N/A,DataBase_PBs!BT70)</f>
        <v>#N/A</v>
      </c>
      <c r="F1734" s="39" t="e">
        <f t="shared" si="55"/>
        <v>#N/A</v>
      </c>
      <c r="G1734" s="177" t="e">
        <f t="shared" si="54"/>
        <v>#N/A</v>
      </c>
      <c r="H1734" s="78" t="e">
        <f>IF(ISBLANK(DataBase_PBs!V70),#N/A,DataBase_PBs!V70)</f>
        <v>#N/A</v>
      </c>
    </row>
    <row r="1735" spans="1:8" x14ac:dyDescent="0.35">
      <c r="A1735" s="257"/>
      <c r="B1735" s="265"/>
      <c r="C1735" s="74" t="e">
        <f>IF(ISBLANK(DataBase_PBs!C71),#N/A,DataBase_PBs!C71)</f>
        <v>#N/A</v>
      </c>
      <c r="D1735" s="107"/>
      <c r="E1735" s="39" t="e">
        <f>IF(ISBLANK(DataBase_PBs!BT71),#N/A,DataBase_PBs!BT71)</f>
        <v>#N/A</v>
      </c>
      <c r="F1735" s="39" t="e">
        <f t="shared" si="55"/>
        <v>#N/A</v>
      </c>
      <c r="G1735" s="177" t="e">
        <f t="shared" si="54"/>
        <v>#N/A</v>
      </c>
      <c r="H1735" s="78" t="e">
        <f>IF(ISBLANK(DataBase_PBs!V71),#N/A,DataBase_PBs!V71)</f>
        <v>#N/A</v>
      </c>
    </row>
    <row r="1736" spans="1:8" x14ac:dyDescent="0.35">
      <c r="A1736" s="257"/>
      <c r="B1736" s="265"/>
      <c r="C1736" s="74" t="e">
        <f>IF(ISBLANK(DataBase_PBs!C72),#N/A,DataBase_PBs!C72)</f>
        <v>#N/A</v>
      </c>
      <c r="D1736" s="107"/>
      <c r="E1736" s="39" t="e">
        <f>IF(ISBLANK(DataBase_PBs!BT72),#N/A,DataBase_PBs!BT72)</f>
        <v>#N/A</v>
      </c>
      <c r="F1736" s="39" t="e">
        <f t="shared" si="55"/>
        <v>#N/A</v>
      </c>
      <c r="G1736" s="177" t="e">
        <f t="shared" si="54"/>
        <v>#N/A</v>
      </c>
      <c r="H1736" s="78" t="e">
        <f>IF(ISBLANK(DataBase_PBs!V72),#N/A,DataBase_PBs!V72)</f>
        <v>#N/A</v>
      </c>
    </row>
    <row r="1737" spans="1:8" x14ac:dyDescent="0.35">
      <c r="A1737" s="257"/>
      <c r="B1737" s="265"/>
      <c r="C1737" s="74" t="e">
        <f>IF(ISBLANK(DataBase_PBs!C73),#N/A,DataBase_PBs!C73)</f>
        <v>#N/A</v>
      </c>
      <c r="D1737" s="107"/>
      <c r="E1737" s="39" t="e">
        <f>IF(ISBLANK(DataBase_PBs!BT73),#N/A,DataBase_PBs!BT73)</f>
        <v>#N/A</v>
      </c>
      <c r="F1737" s="39" t="e">
        <f t="shared" si="55"/>
        <v>#N/A</v>
      </c>
      <c r="G1737" s="177" t="e">
        <f t="shared" si="54"/>
        <v>#N/A</v>
      </c>
      <c r="H1737" s="78" t="e">
        <f>IF(ISBLANK(DataBase_PBs!V73),#N/A,DataBase_PBs!V73)</f>
        <v>#N/A</v>
      </c>
    </row>
    <row r="1738" spans="1:8" x14ac:dyDescent="0.35">
      <c r="A1738" s="257"/>
      <c r="B1738" s="265"/>
      <c r="C1738" s="74" t="e">
        <f>IF(ISBLANK(DataBase_PBs!C74),#N/A,DataBase_PBs!C74)</f>
        <v>#N/A</v>
      </c>
      <c r="D1738" s="107"/>
      <c r="E1738" s="39" t="e">
        <f>IF(ISBLANK(DataBase_PBs!BT74),#N/A,DataBase_PBs!BT74)</f>
        <v>#N/A</v>
      </c>
      <c r="F1738" s="39" t="e">
        <f t="shared" si="55"/>
        <v>#N/A</v>
      </c>
      <c r="G1738" s="177" t="e">
        <f t="shared" si="54"/>
        <v>#N/A</v>
      </c>
      <c r="H1738" s="78" t="e">
        <f>IF(ISBLANK(DataBase_PBs!V74),#N/A,DataBase_PBs!V74)</f>
        <v>#N/A</v>
      </c>
    </row>
    <row r="1739" spans="1:8" ht="15" thickBot="1" x14ac:dyDescent="0.4">
      <c r="A1739" s="260"/>
      <c r="B1739" s="266"/>
      <c r="C1739" s="92" t="e">
        <f>IF(ISBLANK(DataBase_PBs!C75),#N/A,DataBase_PBs!C75)</f>
        <v>#N/A</v>
      </c>
      <c r="D1739" s="109"/>
      <c r="E1739" s="93" t="e">
        <f>IF(ISBLANK(DataBase_PBs!BT75),#N/A,DataBase_PBs!BT75)</f>
        <v>#N/A</v>
      </c>
      <c r="F1739" s="93" t="e">
        <f t="shared" si="55"/>
        <v>#N/A</v>
      </c>
      <c r="G1739" s="178" t="e">
        <f t="shared" si="54"/>
        <v>#N/A</v>
      </c>
      <c r="H1739" s="95" t="e">
        <f>IF(ISBLANK(DataBase_PBs!V75),#N/A,DataBase_PBs!V75)</f>
        <v>#N/A</v>
      </c>
    </row>
    <row r="1740" spans="1:8" x14ac:dyDescent="0.35">
      <c r="A1740" s="256" t="s">
        <v>365</v>
      </c>
      <c r="B1740" s="267" t="s">
        <v>186</v>
      </c>
      <c r="C1740" s="75">
        <v>43602.40625</v>
      </c>
      <c r="D1740" s="106"/>
      <c r="E1740" s="76">
        <v>1.1299999999999999</v>
      </c>
      <c r="F1740" s="76">
        <v>1.1299999999999999</v>
      </c>
      <c r="G1740" s="184">
        <v>0</v>
      </c>
      <c r="H1740" s="77">
        <v>2.7</v>
      </c>
    </row>
    <row r="1741" spans="1:8" x14ac:dyDescent="0.35">
      <c r="A1741" s="257"/>
      <c r="B1741" s="265"/>
      <c r="C1741" s="74">
        <v>43609.357638888891</v>
      </c>
      <c r="D1741" s="107"/>
      <c r="E1741" s="39">
        <v>1.1299999999999999</v>
      </c>
      <c r="F1741" s="39">
        <v>0</v>
      </c>
      <c r="G1741" s="177">
        <f t="shared" si="54"/>
        <v>0</v>
      </c>
      <c r="H1741" s="78">
        <v>2.7</v>
      </c>
    </row>
    <row r="1742" spans="1:8" x14ac:dyDescent="0.35">
      <c r="A1742" s="257"/>
      <c r="B1742" s="265"/>
      <c r="C1742" s="74">
        <v>43616.555555555555</v>
      </c>
      <c r="D1742" s="107"/>
      <c r="E1742" s="39">
        <v>2</v>
      </c>
      <c r="F1742" s="39">
        <v>0.87000000000000011</v>
      </c>
      <c r="G1742" s="177">
        <f t="shared" si="54"/>
        <v>5.0361794500740562E-3</v>
      </c>
      <c r="H1742" s="78">
        <v>0</v>
      </c>
    </row>
    <row r="1743" spans="1:8" x14ac:dyDescent="0.35">
      <c r="A1743" s="257"/>
      <c r="B1743" s="265"/>
      <c r="C1743" s="74">
        <v>43623.555555555555</v>
      </c>
      <c r="D1743" s="107"/>
      <c r="E1743" s="39">
        <v>2</v>
      </c>
      <c r="F1743" s="39">
        <v>0</v>
      </c>
      <c r="G1743" s="177">
        <f t="shared" si="54"/>
        <v>0</v>
      </c>
      <c r="H1743" s="78">
        <v>0</v>
      </c>
    </row>
    <row r="1744" spans="1:8" x14ac:dyDescent="0.35">
      <c r="A1744" s="257"/>
      <c r="B1744" s="265"/>
      <c r="C1744" s="74">
        <v>43630.555555555555</v>
      </c>
      <c r="D1744" s="107"/>
      <c r="E1744" s="39">
        <v>2</v>
      </c>
      <c r="F1744" s="39">
        <v>0</v>
      </c>
      <c r="G1744" s="177">
        <f t="shared" si="54"/>
        <v>0</v>
      </c>
      <c r="H1744" s="78">
        <v>0</v>
      </c>
    </row>
    <row r="1745" spans="1:8" x14ac:dyDescent="0.35">
      <c r="A1745" s="257"/>
      <c r="B1745" s="265"/>
      <c r="C1745" s="74">
        <v>43637.638888888891</v>
      </c>
      <c r="D1745" s="107"/>
      <c r="E1745" s="39">
        <v>16</v>
      </c>
      <c r="F1745" s="39">
        <v>14</v>
      </c>
      <c r="G1745" s="177">
        <f t="shared" si="54"/>
        <v>8.2352941176442387E-2</v>
      </c>
      <c r="H1745" s="78">
        <v>0</v>
      </c>
    </row>
    <row r="1746" spans="1:8" x14ac:dyDescent="0.35">
      <c r="A1746" s="257"/>
      <c r="B1746" s="265"/>
      <c r="C1746" s="74">
        <v>43644.638888888891</v>
      </c>
      <c r="D1746" s="107"/>
      <c r="E1746" s="39">
        <v>70</v>
      </c>
      <c r="F1746" s="39">
        <v>54</v>
      </c>
      <c r="G1746" s="177">
        <f t="shared" si="54"/>
        <v>0.32142857142857145</v>
      </c>
      <c r="H1746" s="78">
        <v>0</v>
      </c>
    </row>
    <row r="1747" spans="1:8" x14ac:dyDescent="0.35">
      <c r="A1747" s="257"/>
      <c r="B1747" s="265"/>
      <c r="C1747" s="74">
        <v>43651.638888888891</v>
      </c>
      <c r="D1747" s="107"/>
      <c r="E1747" s="39">
        <v>121</v>
      </c>
      <c r="F1747" s="39">
        <v>51</v>
      </c>
      <c r="G1747" s="177">
        <f t="shared" si="54"/>
        <v>0.30357142857142855</v>
      </c>
      <c r="H1747" s="78">
        <v>0</v>
      </c>
    </row>
    <row r="1748" spans="1:8" x14ac:dyDescent="0.35">
      <c r="A1748" s="257"/>
      <c r="B1748" s="265"/>
      <c r="C1748" s="74">
        <v>43658.505555555559</v>
      </c>
      <c r="D1748" s="107"/>
      <c r="E1748" s="39">
        <v>130</v>
      </c>
      <c r="F1748" s="39">
        <v>9</v>
      </c>
      <c r="G1748" s="177">
        <f t="shared" si="54"/>
        <v>5.4611650485421465E-2</v>
      </c>
      <c r="H1748" s="78">
        <v>0</v>
      </c>
    </row>
    <row r="1749" spans="1:8" x14ac:dyDescent="0.35">
      <c r="A1749" s="257"/>
      <c r="B1749" s="265"/>
      <c r="C1749" s="74">
        <v>43665.520833333336</v>
      </c>
      <c r="D1749" s="107"/>
      <c r="E1749" s="39">
        <v>136</v>
      </c>
      <c r="F1749" s="39">
        <v>6</v>
      </c>
      <c r="G1749" s="177">
        <f t="shared" si="54"/>
        <v>3.563650762225877E-2</v>
      </c>
      <c r="H1749" s="78">
        <v>0</v>
      </c>
    </row>
    <row r="1750" spans="1:8" x14ac:dyDescent="0.35">
      <c r="A1750" s="257"/>
      <c r="B1750" s="265"/>
      <c r="C1750" s="74">
        <v>43672.521527777775</v>
      </c>
      <c r="D1750" s="107"/>
      <c r="E1750" s="39">
        <v>168</v>
      </c>
      <c r="F1750" s="39">
        <v>32</v>
      </c>
      <c r="G1750" s="177">
        <f t="shared" si="54"/>
        <v>0.19045729590332058</v>
      </c>
      <c r="H1750" s="78">
        <v>0</v>
      </c>
    </row>
    <row r="1751" spans="1:8" x14ac:dyDescent="0.35">
      <c r="A1751" s="257"/>
      <c r="B1751" s="265"/>
      <c r="C1751" s="74">
        <v>43679.519444444442</v>
      </c>
      <c r="D1751" s="107"/>
      <c r="E1751" s="39">
        <v>177</v>
      </c>
      <c r="F1751" s="39">
        <v>9</v>
      </c>
      <c r="G1751" s="177">
        <f t="shared" si="54"/>
        <v>5.3587377195590209E-2</v>
      </c>
      <c r="H1751" s="78">
        <v>0</v>
      </c>
    </row>
    <row r="1752" spans="1:8" x14ac:dyDescent="0.35">
      <c r="A1752" s="257"/>
      <c r="B1752" s="265"/>
      <c r="C1752" s="74">
        <v>43686.430555555555</v>
      </c>
      <c r="D1752" s="107"/>
      <c r="E1752" s="39">
        <v>209.37</v>
      </c>
      <c r="F1752" s="39">
        <v>32.370000000000005</v>
      </c>
      <c r="G1752" s="177">
        <f t="shared" si="54"/>
        <v>0.19515675241153907</v>
      </c>
      <c r="H1752" s="78">
        <v>4</v>
      </c>
    </row>
    <row r="1753" spans="1:8" x14ac:dyDescent="0.35">
      <c r="A1753" s="257"/>
      <c r="B1753" s="265"/>
      <c r="C1753" s="74">
        <v>43693.375</v>
      </c>
      <c r="D1753" s="107"/>
      <c r="E1753" s="39">
        <v>218.09</v>
      </c>
      <c r="F1753" s="39">
        <v>8.7199999999999989</v>
      </c>
      <c r="G1753" s="177">
        <f t="shared" si="54"/>
        <v>5.2319999999993899E-2</v>
      </c>
      <c r="H1753" s="78">
        <v>4</v>
      </c>
    </row>
    <row r="1754" spans="1:8" x14ac:dyDescent="0.35">
      <c r="A1754" s="257"/>
      <c r="B1754" s="265"/>
      <c r="C1754" s="74">
        <v>43700.40625</v>
      </c>
      <c r="D1754" s="107"/>
      <c r="E1754" s="39">
        <v>252.52</v>
      </c>
      <c r="F1754" s="39">
        <v>34.430000000000007</v>
      </c>
      <c r="G1754" s="177">
        <f t="shared" si="54"/>
        <v>0.20402962962962967</v>
      </c>
      <c r="H1754" s="78">
        <v>4.4000000000000004</v>
      </c>
    </row>
    <row r="1755" spans="1:8" x14ac:dyDescent="0.35">
      <c r="A1755" s="257"/>
      <c r="B1755" s="265"/>
      <c r="C1755" s="74">
        <v>43707.333333333336</v>
      </c>
      <c r="D1755" s="107"/>
      <c r="E1755" s="39">
        <v>289.45999999999998</v>
      </c>
      <c r="F1755" s="39">
        <v>36.939999999999969</v>
      </c>
      <c r="G1755" s="177">
        <f t="shared" si="54"/>
        <v>0.22219548872172654</v>
      </c>
      <c r="H1755" s="78">
        <v>3.8</v>
      </c>
    </row>
    <row r="1756" spans="1:8" x14ac:dyDescent="0.35">
      <c r="A1756" s="257"/>
      <c r="B1756" s="265"/>
      <c r="C1756" s="74">
        <v>43714.416666666664</v>
      </c>
      <c r="D1756" s="107"/>
      <c r="E1756" s="39">
        <v>318.08999999999997</v>
      </c>
      <c r="F1756" s="39">
        <v>28.629999999999995</v>
      </c>
      <c r="G1756" s="177">
        <f t="shared" si="54"/>
        <v>0.16841176470599764</v>
      </c>
      <c r="H1756" s="78">
        <v>4.4000000000000004</v>
      </c>
    </row>
    <row r="1757" spans="1:8" x14ac:dyDescent="0.35">
      <c r="A1757" s="257"/>
      <c r="B1757" s="265"/>
      <c r="C1757" s="74">
        <v>43721.333333333336</v>
      </c>
      <c r="D1757" s="107"/>
      <c r="E1757" s="39">
        <v>353.79</v>
      </c>
      <c r="F1757" s="39">
        <v>35.700000000000045</v>
      </c>
      <c r="G1757" s="177">
        <f t="shared" si="54"/>
        <v>0.21506024096370488</v>
      </c>
      <c r="H1757" s="78">
        <v>4</v>
      </c>
    </row>
    <row r="1758" spans="1:8" x14ac:dyDescent="0.35">
      <c r="A1758" s="257"/>
      <c r="B1758" s="265"/>
      <c r="C1758" s="74">
        <v>43727.541666666664</v>
      </c>
      <c r="D1758" s="107"/>
      <c r="E1758" s="39">
        <v>386.27</v>
      </c>
      <c r="F1758" s="39">
        <v>32.479999999999961</v>
      </c>
      <c r="G1758" s="177">
        <f t="shared" si="54"/>
        <v>0.21798657718137812</v>
      </c>
      <c r="H1758" s="78">
        <v>4.8</v>
      </c>
    </row>
    <row r="1759" spans="1:8" x14ac:dyDescent="0.35">
      <c r="A1759" s="257"/>
      <c r="B1759" s="265"/>
      <c r="C1759" s="74">
        <v>43735</v>
      </c>
      <c r="D1759" s="107"/>
      <c r="E1759" s="39">
        <v>418.76</v>
      </c>
      <c r="F1759" s="39">
        <v>32.490000000000009</v>
      </c>
      <c r="G1759" s="177">
        <f t="shared" si="54"/>
        <v>0.18150837988820917</v>
      </c>
      <c r="H1759" s="78">
        <v>4</v>
      </c>
    </row>
    <row r="1760" spans="1:8" x14ac:dyDescent="0.35">
      <c r="A1760" s="257"/>
      <c r="B1760" s="265"/>
      <c r="C1760" s="74">
        <v>43741</v>
      </c>
      <c r="D1760" s="107"/>
      <c r="E1760" s="39">
        <v>453.51</v>
      </c>
      <c r="F1760" s="39">
        <v>34.75</v>
      </c>
      <c r="G1760" s="177">
        <f t="shared" si="54"/>
        <v>0.24131944444444445</v>
      </c>
      <c r="H1760" s="78">
        <v>4</v>
      </c>
    </row>
    <row r="1761" spans="1:8" x14ac:dyDescent="0.35">
      <c r="A1761" s="257"/>
      <c r="B1761" s="265"/>
      <c r="C1761" s="74">
        <v>43748</v>
      </c>
      <c r="D1761" s="107"/>
      <c r="E1761" s="39">
        <v>494.18</v>
      </c>
      <c r="F1761" s="39">
        <v>40.670000000000016</v>
      </c>
      <c r="G1761" s="177">
        <f t="shared" si="54"/>
        <v>0.24208333333333343</v>
      </c>
      <c r="H1761" s="78">
        <v>4</v>
      </c>
    </row>
    <row r="1762" spans="1:8" x14ac:dyDescent="0.35">
      <c r="A1762" s="257"/>
      <c r="B1762" s="265"/>
      <c r="C1762" s="74">
        <v>43755.361111111109</v>
      </c>
      <c r="D1762" s="107"/>
      <c r="E1762" s="39">
        <v>520.01</v>
      </c>
      <c r="F1762" s="39">
        <v>25.829999999999984</v>
      </c>
      <c r="G1762" s="177">
        <f t="shared" si="54"/>
        <v>0.14620754716984335</v>
      </c>
      <c r="H1762" s="78">
        <v>4</v>
      </c>
    </row>
    <row r="1763" spans="1:8" x14ac:dyDescent="0.35">
      <c r="A1763" s="257"/>
      <c r="B1763" s="265"/>
      <c r="C1763" s="74">
        <v>43762.434027777781</v>
      </c>
      <c r="D1763" s="107"/>
      <c r="E1763" s="39">
        <v>551.4</v>
      </c>
      <c r="F1763" s="39">
        <v>31.389999999999986</v>
      </c>
      <c r="G1763" s="177">
        <f t="shared" si="54"/>
        <v>0.18491899852711904</v>
      </c>
      <c r="H1763" s="78">
        <v>5</v>
      </c>
    </row>
    <row r="1764" spans="1:8" x14ac:dyDescent="0.35">
      <c r="A1764" s="257"/>
      <c r="B1764" s="265"/>
      <c r="C1764" s="74">
        <v>43769.386111111111</v>
      </c>
      <c r="D1764" s="107"/>
      <c r="E1764" s="39">
        <v>578.19000000000005</v>
      </c>
      <c r="F1764" s="39">
        <v>26.790000000000077</v>
      </c>
      <c r="G1764" s="177">
        <f t="shared" si="54"/>
        <v>0.16056338028176903</v>
      </c>
      <c r="H1764" s="78">
        <v>4.4000000000000004</v>
      </c>
    </row>
    <row r="1765" spans="1:8" x14ac:dyDescent="0.35">
      <c r="A1765" s="257"/>
      <c r="B1765" s="265"/>
      <c r="C1765" s="74">
        <v>43774.652777777781</v>
      </c>
      <c r="D1765" s="107"/>
      <c r="E1765" s="39">
        <v>600.61</v>
      </c>
      <c r="F1765" s="39">
        <v>22.419999999999959</v>
      </c>
      <c r="G1765" s="177">
        <f t="shared" si="54"/>
        <v>0.1773734177214043</v>
      </c>
      <c r="H1765" s="78">
        <v>4</v>
      </c>
    </row>
    <row r="1766" spans="1:8" x14ac:dyDescent="0.35">
      <c r="A1766" s="257"/>
      <c r="B1766" s="265"/>
      <c r="C1766" s="74">
        <v>43782.583333333336</v>
      </c>
      <c r="D1766" s="107"/>
      <c r="E1766" s="39">
        <v>641.02</v>
      </c>
      <c r="F1766" s="39">
        <v>40.409999999999968</v>
      </c>
      <c r="G1766" s="177">
        <f t="shared" si="54"/>
        <v>0.21231173380037174</v>
      </c>
      <c r="H1766" s="78">
        <v>4</v>
      </c>
    </row>
    <row r="1767" spans="1:8" x14ac:dyDescent="0.35">
      <c r="A1767" s="257"/>
      <c r="B1767" s="265"/>
      <c r="C1767" s="74">
        <v>43791.406944444447</v>
      </c>
      <c r="D1767" s="107"/>
      <c r="E1767" s="39">
        <v>666.14</v>
      </c>
      <c r="F1767" s="39">
        <v>25.120000000000005</v>
      </c>
      <c r="G1767" s="177">
        <f t="shared" si="54"/>
        <v>0.11862112387848481</v>
      </c>
      <c r="H1767" s="78">
        <v>4</v>
      </c>
    </row>
    <row r="1768" spans="1:8" x14ac:dyDescent="0.35">
      <c r="A1768" s="257"/>
      <c r="B1768" s="265"/>
      <c r="C1768" s="74">
        <v>43811.465277777781</v>
      </c>
      <c r="D1768" s="107"/>
      <c r="E1768" s="39">
        <v>675.69</v>
      </c>
      <c r="F1768" s="39">
        <v>9.5500000000000682</v>
      </c>
      <c r="G1768" s="177">
        <f t="shared" si="54"/>
        <v>1.9837972579974255E-2</v>
      </c>
      <c r="H1768" s="78">
        <v>4.4000000000000004</v>
      </c>
    </row>
    <row r="1769" spans="1:8" x14ac:dyDescent="0.35">
      <c r="A1769" s="257"/>
      <c r="B1769" s="265"/>
      <c r="C1769" s="74">
        <v>43818.628472222219</v>
      </c>
      <c r="D1769" s="107"/>
      <c r="E1769" s="39">
        <v>702.91</v>
      </c>
      <c r="F1769" s="39">
        <v>27.219999999999914</v>
      </c>
      <c r="G1769" s="177">
        <f t="shared" si="54"/>
        <v>0.15833252544851861</v>
      </c>
      <c r="H1769" s="78">
        <v>4</v>
      </c>
    </row>
    <row r="1770" spans="1:8" x14ac:dyDescent="0.35">
      <c r="A1770" s="257"/>
      <c r="B1770" s="265"/>
      <c r="C1770" s="74">
        <v>43826.333333333336</v>
      </c>
      <c r="D1770" s="107"/>
      <c r="E1770" s="39">
        <v>718.6</v>
      </c>
      <c r="F1770" s="39">
        <v>15.690000000000055</v>
      </c>
      <c r="G1770" s="177">
        <f t="shared" si="54"/>
        <v>8.4849031095025854E-2</v>
      </c>
      <c r="H1770" s="78">
        <v>4.5</v>
      </c>
    </row>
    <row r="1771" spans="1:8" x14ac:dyDescent="0.35">
      <c r="A1771" s="257"/>
      <c r="B1771" s="265"/>
      <c r="C1771" s="74">
        <v>43833.583333333336</v>
      </c>
      <c r="D1771" s="107"/>
      <c r="E1771" s="39">
        <v>746.02</v>
      </c>
      <c r="F1771" s="39">
        <v>27.419999999999959</v>
      </c>
      <c r="G1771" s="177">
        <f t="shared" si="54"/>
        <v>0.15758620689655148</v>
      </c>
      <c r="H1771" s="78">
        <v>3</v>
      </c>
    </row>
    <row r="1772" spans="1:8" x14ac:dyDescent="0.35">
      <c r="A1772" s="257"/>
      <c r="B1772" s="265"/>
      <c r="C1772" s="74">
        <v>43853</v>
      </c>
      <c r="D1772" s="107"/>
      <c r="E1772" s="39">
        <v>786</v>
      </c>
      <c r="F1772" s="39">
        <v>39.980000000000018</v>
      </c>
      <c r="G1772" s="177">
        <f t="shared" si="54"/>
        <v>8.579399141631977E-2</v>
      </c>
      <c r="H1772" s="78">
        <v>3.8</v>
      </c>
    </row>
    <row r="1773" spans="1:8" x14ac:dyDescent="0.35">
      <c r="A1773" s="257"/>
      <c r="B1773" s="265"/>
      <c r="C1773" s="74">
        <f>IF(ISBLANK(DataBase_PBs!C3),#N/A,DataBase_PBs!C3)</f>
        <v>43860.595810185201</v>
      </c>
      <c r="D1773" s="107"/>
      <c r="E1773" s="39">
        <f>IF(ISBLANK(DataBase_PBs!BU3),#N/A,DataBase_PBs!BU3)</f>
        <v>801.57</v>
      </c>
      <c r="F1773" s="39">
        <f>E1773-E1772</f>
        <v>15.57000000000005</v>
      </c>
      <c r="G1773" s="177">
        <f t="shared" si="54"/>
        <v>8.5408927314160485E-2</v>
      </c>
      <c r="H1773" s="78">
        <f>IF(ISBLANK(DataBase_PBs!W3),#N/A,DataBase_PBs!W3)</f>
        <v>3.6</v>
      </c>
    </row>
    <row r="1774" spans="1:8" x14ac:dyDescent="0.35">
      <c r="A1774" s="257"/>
      <c r="B1774" s="265"/>
      <c r="C1774" s="74">
        <f>IF(ISBLANK(DataBase_PBs!C4),#N/A,DataBase_PBs!C4)</f>
        <v>43867.627719907403</v>
      </c>
      <c r="D1774" s="107"/>
      <c r="E1774" s="39">
        <f>IF(ISBLANK(DataBase_PBs!BU4),#N/A,DataBase_PBs!BU4)</f>
        <v>818.98</v>
      </c>
      <c r="F1774" s="39">
        <f t="shared" ref="F1774:F1837" si="56">E1774-E1773</f>
        <v>17.409999999999968</v>
      </c>
      <c r="G1774" s="177">
        <f t="shared" si="54"/>
        <v>0.10316069109594944</v>
      </c>
      <c r="H1774" s="78">
        <f>IF(ISBLANK(DataBase_PBs!W4),#N/A,DataBase_PBs!W4)</f>
        <v>3</v>
      </c>
    </row>
    <row r="1775" spans="1:8" x14ac:dyDescent="0.35">
      <c r="A1775" s="257"/>
      <c r="B1775" s="265"/>
      <c r="C1775" s="74">
        <f>IF(ISBLANK(DataBase_PBs!C5),#N/A,DataBase_PBs!C5)</f>
        <v>43875.484027777798</v>
      </c>
      <c r="D1775" s="107"/>
      <c r="E1775" s="39">
        <f>IF(ISBLANK(DataBase_PBs!BU5),#N/A,DataBase_PBs!BU5)</f>
        <v>843.13</v>
      </c>
      <c r="F1775" s="39">
        <f t="shared" si="56"/>
        <v>24.149999999999977</v>
      </c>
      <c r="G1775" s="177">
        <f t="shared" si="54"/>
        <v>0.12808179320362323</v>
      </c>
      <c r="H1775" s="78">
        <f>IF(ISBLANK(DataBase_PBs!W5),#N/A,DataBase_PBs!W5)</f>
        <v>4</v>
      </c>
    </row>
    <row r="1776" spans="1:8" x14ac:dyDescent="0.35">
      <c r="A1776" s="257"/>
      <c r="B1776" s="265"/>
      <c r="C1776" s="74">
        <f>IF(ISBLANK(DataBase_PBs!C6),#N/A,DataBase_PBs!C6)</f>
        <v>43881.625196759298</v>
      </c>
      <c r="D1776" s="107"/>
      <c r="E1776" s="39">
        <f>IF(ISBLANK(DataBase_PBs!BU6),#N/A,DataBase_PBs!BU6)</f>
        <v>856.79</v>
      </c>
      <c r="F1776" s="39">
        <f t="shared" si="56"/>
        <v>13.659999999999968</v>
      </c>
      <c r="G1776" s="177">
        <f t="shared" ref="G1776:G1839" si="57">F1776/((C1776-C1775)*24)</f>
        <v>9.2680508935888375E-2</v>
      </c>
      <c r="H1776" s="78">
        <f>IF(ISBLANK(DataBase_PBs!W6),#N/A,DataBase_PBs!W6)</f>
        <v>3.6</v>
      </c>
    </row>
    <row r="1777" spans="1:8" x14ac:dyDescent="0.35">
      <c r="A1777" s="257"/>
      <c r="B1777" s="265"/>
      <c r="C1777" s="74">
        <f>IF(ISBLANK(DataBase_PBs!C7),#N/A,DataBase_PBs!C7)</f>
        <v>43903.637962963003</v>
      </c>
      <c r="D1777" s="107"/>
      <c r="E1777" s="39">
        <f>IF(ISBLANK(DataBase_PBs!BU7),#N/A,DataBase_PBs!BU7)</f>
        <v>925.79</v>
      </c>
      <c r="F1777" s="39">
        <f t="shared" si="56"/>
        <v>69</v>
      </c>
      <c r="G1777" s="177">
        <f t="shared" si="57"/>
        <v>0.13060602985535408</v>
      </c>
      <c r="H1777" s="78">
        <f>IF(ISBLANK(DataBase_PBs!W7),#N/A,DataBase_PBs!W7)</f>
        <v>3.2</v>
      </c>
    </row>
    <row r="1778" spans="1:8" x14ac:dyDescent="0.35">
      <c r="A1778" s="257"/>
      <c r="B1778" s="265"/>
      <c r="C1778" s="74">
        <f>IF(ISBLANK(DataBase_PBs!C8),#N/A,DataBase_PBs!C8)</f>
        <v>43929.826921296299</v>
      </c>
      <c r="D1778" s="107"/>
      <c r="E1778" s="39">
        <f>IF(ISBLANK(DataBase_PBs!BU8),#N/A,DataBase_PBs!BU8)</f>
        <v>992.76</v>
      </c>
      <c r="F1778" s="39">
        <f t="shared" si="56"/>
        <v>66.970000000000027</v>
      </c>
      <c r="G1778" s="177">
        <f t="shared" si="57"/>
        <v>0.10654935683787822</v>
      </c>
      <c r="H1778" s="78">
        <f>IF(ISBLANK(DataBase_PBs!W8),#N/A,DataBase_PBs!W8)</f>
        <v>5.0999999999999996</v>
      </c>
    </row>
    <row r="1779" spans="1:8" x14ac:dyDescent="0.35">
      <c r="A1779" s="257"/>
      <c r="B1779" s="265"/>
      <c r="C1779" s="74">
        <f>IF(ISBLANK(DataBase_PBs!C9),#N/A,DataBase_PBs!C9)</f>
        <v>43965.417511574102</v>
      </c>
      <c r="D1779" s="107"/>
      <c r="E1779" s="39">
        <f>IF(ISBLANK(DataBase_PBs!BU9),#N/A,DataBase_PBs!BU9)</f>
        <v>1109.9100000000001</v>
      </c>
      <c r="F1779" s="39">
        <f t="shared" si="56"/>
        <v>117.15000000000009</v>
      </c>
      <c r="G1779" s="177">
        <f t="shared" si="57"/>
        <v>0.13715001526806103</v>
      </c>
      <c r="H1779" s="78">
        <f>IF(ISBLANK(DataBase_PBs!W9),#N/A,DataBase_PBs!W9)</f>
        <v>4.2</v>
      </c>
    </row>
    <row r="1780" spans="1:8" x14ac:dyDescent="0.35">
      <c r="A1780" s="257"/>
      <c r="B1780" s="265"/>
      <c r="C1780" s="74">
        <f>IF(ISBLANK(DataBase_PBs!C10),#N/A,DataBase_PBs!C10)</f>
        <v>43972.432581018496</v>
      </c>
      <c r="D1780" s="107"/>
      <c r="E1780" s="39">
        <f>IF(ISBLANK(DataBase_PBs!BU10),#N/A,DataBase_PBs!BU10)</f>
        <v>1135.5899999999999</v>
      </c>
      <c r="F1780" s="39">
        <f t="shared" si="56"/>
        <v>25.679999999999836</v>
      </c>
      <c r="G1780" s="177">
        <f t="shared" si="57"/>
        <v>0.15252878228525252</v>
      </c>
      <c r="H1780" s="78">
        <f>IF(ISBLANK(DataBase_PBs!W10),#N/A,DataBase_PBs!W10)</f>
        <v>4.5999999999999996</v>
      </c>
    </row>
    <row r="1781" spans="1:8" x14ac:dyDescent="0.35">
      <c r="A1781" s="257"/>
      <c r="B1781" s="265"/>
      <c r="C1781" s="74">
        <f>IF(ISBLANK(DataBase_PBs!C11),#N/A,DataBase_PBs!C11)</f>
        <v>44001.467812499999</v>
      </c>
      <c r="D1781" s="107"/>
      <c r="E1781" s="39">
        <f>IF(ISBLANK(DataBase_PBs!BU11),#N/A,DataBase_PBs!BU11)</f>
        <v>1171.74</v>
      </c>
      <c r="F1781" s="39">
        <f t="shared" si="56"/>
        <v>36.150000000000091</v>
      </c>
      <c r="G1781" s="177">
        <f t="shared" si="57"/>
        <v>5.1876631359373905E-2</v>
      </c>
      <c r="H1781" s="78">
        <f>IF(ISBLANK(DataBase_PBs!W11),#N/A,DataBase_PBs!W11)</f>
        <v>4</v>
      </c>
    </row>
    <row r="1782" spans="1:8" x14ac:dyDescent="0.35">
      <c r="A1782" s="257"/>
      <c r="B1782" s="265"/>
      <c r="C1782" s="74">
        <f>IF(ISBLANK(DataBase_PBs!C12),#N/A,DataBase_PBs!C12)</f>
        <v>44008.489027777803</v>
      </c>
      <c r="D1782" s="107"/>
      <c r="E1782" s="39">
        <f>IF(ISBLANK(DataBase_PBs!BU12),#N/A,DataBase_PBs!BU12)</f>
        <v>1199.31</v>
      </c>
      <c r="F1782" s="39">
        <f t="shared" si="56"/>
        <v>27.569999999999936</v>
      </c>
      <c r="G1782" s="177">
        <f t="shared" si="57"/>
        <v>0.16361127732851499</v>
      </c>
      <c r="H1782" s="78">
        <f>IF(ISBLANK(DataBase_PBs!W12),#N/A,DataBase_PBs!W12)</f>
        <v>6.6</v>
      </c>
    </row>
    <row r="1783" spans="1:8" x14ac:dyDescent="0.35">
      <c r="A1783" s="257"/>
      <c r="B1783" s="265"/>
      <c r="C1783" s="74">
        <f>IF(ISBLANK(DataBase_PBs!C13),#N/A,DataBase_PBs!C13)</f>
        <v>44022.402557870402</v>
      </c>
      <c r="D1783" s="107"/>
      <c r="E1783" s="39">
        <f>IF(ISBLANK(DataBase_PBs!BU13),#N/A,DataBase_PBs!BU13)</f>
        <v>1240.22</v>
      </c>
      <c r="F1783" s="39">
        <f t="shared" si="56"/>
        <v>40.910000000000082</v>
      </c>
      <c r="G1783" s="177">
        <f t="shared" si="57"/>
        <v>0.12251264215398795</v>
      </c>
      <c r="H1783" s="78">
        <f>IF(ISBLANK(DataBase_PBs!W13),#N/A,DataBase_PBs!W13)</f>
        <v>5</v>
      </c>
    </row>
    <row r="1784" spans="1:8" x14ac:dyDescent="0.35">
      <c r="A1784" s="257"/>
      <c r="B1784" s="265"/>
      <c r="C1784" s="74">
        <f>IF(ISBLANK(DataBase_PBs!C14),#N/A,DataBase_PBs!C14)</f>
        <v>44029.3745486111</v>
      </c>
      <c r="D1784" s="107"/>
      <c r="E1784" s="39">
        <f>IF(ISBLANK(DataBase_PBs!BU14),#N/A,DataBase_PBs!BU14)</f>
        <v>1267.76</v>
      </c>
      <c r="F1784" s="39">
        <f t="shared" si="56"/>
        <v>27.539999999999964</v>
      </c>
      <c r="G1784" s="177">
        <f t="shared" si="57"/>
        <v>0.1645871376881842</v>
      </c>
      <c r="H1784" s="78">
        <f>IF(ISBLANK(DataBase_PBs!W14),#N/A,DataBase_PBs!W14)</f>
        <v>5</v>
      </c>
    </row>
    <row r="1785" spans="1:8" x14ac:dyDescent="0.35">
      <c r="A1785" s="257"/>
      <c r="B1785" s="265"/>
      <c r="C1785" s="74">
        <f>IF(ISBLANK(DataBase_PBs!C15),#N/A,DataBase_PBs!C15)</f>
        <v>44040.462905092601</v>
      </c>
      <c r="D1785" s="107"/>
      <c r="E1785" s="39">
        <f>IF(ISBLANK(DataBase_PBs!BU15),#N/A,DataBase_PBs!BU15)</f>
        <v>1312.74</v>
      </c>
      <c r="F1785" s="39">
        <f t="shared" si="56"/>
        <v>44.980000000000018</v>
      </c>
      <c r="G1785" s="177">
        <f t="shared" si="57"/>
        <v>0.16902114121180603</v>
      </c>
      <c r="H1785" s="78">
        <f>IF(ISBLANK(DataBase_PBs!W15),#N/A,DataBase_PBs!W15)</f>
        <v>5</v>
      </c>
    </row>
    <row r="1786" spans="1:8" x14ac:dyDescent="0.35">
      <c r="A1786" s="257"/>
      <c r="B1786" s="265"/>
      <c r="C1786" s="74">
        <f>IF(ISBLANK(DataBase_PBs!C16),#N/A,DataBase_PBs!C16)</f>
        <v>44047.398090277798</v>
      </c>
      <c r="D1786" s="107"/>
      <c r="E1786" s="39">
        <f>IF(ISBLANK(DataBase_PBs!BU16),#N/A,DataBase_PBs!BU16)</f>
        <v>1333.27</v>
      </c>
      <c r="F1786" s="39">
        <f t="shared" si="56"/>
        <v>20.529999999999973</v>
      </c>
      <c r="G1786" s="177">
        <f t="shared" si="57"/>
        <v>0.12334445927882767</v>
      </c>
      <c r="H1786" s="78">
        <f>IF(ISBLANK(DataBase_PBs!W16),#N/A,DataBase_PBs!W16)</f>
        <v>5</v>
      </c>
    </row>
    <row r="1787" spans="1:8" x14ac:dyDescent="0.35">
      <c r="A1787" s="257"/>
      <c r="B1787" s="265"/>
      <c r="C1787" s="74">
        <f>IF(ISBLANK(DataBase_PBs!C17),#N/A,DataBase_PBs!C17)</f>
        <v>44050.4674421296</v>
      </c>
      <c r="D1787" s="107"/>
      <c r="E1787" s="39">
        <f>IF(ISBLANK(DataBase_PBs!BU17),#N/A,DataBase_PBs!BU17)</f>
        <v>1340.07</v>
      </c>
      <c r="F1787" s="39">
        <f t="shared" si="56"/>
        <v>6.7999999999999545</v>
      </c>
      <c r="G1787" s="177">
        <f t="shared" si="57"/>
        <v>9.2310476938965505E-2</v>
      </c>
      <c r="H1787" s="78">
        <f>IF(ISBLANK(DataBase_PBs!W17),#N/A,DataBase_PBs!W17)</f>
        <v>4</v>
      </c>
    </row>
    <row r="1788" spans="1:8" x14ac:dyDescent="0.35">
      <c r="A1788" s="257"/>
      <c r="B1788" s="265"/>
      <c r="C1788" s="74">
        <f>IF(ISBLANK(DataBase_PBs!C18),#N/A,DataBase_PBs!C18)</f>
        <v>44056.465069444399</v>
      </c>
      <c r="D1788" s="107"/>
      <c r="E1788" s="39">
        <f>IF(ISBLANK(DataBase_PBs!BU18),#N/A,DataBase_PBs!BU18)</f>
        <v>1349.2</v>
      </c>
      <c r="F1788" s="39">
        <f t="shared" si="56"/>
        <v>9.1300000000001091</v>
      </c>
      <c r="G1788" s="177">
        <f t="shared" si="57"/>
        <v>6.3427860168641714E-2</v>
      </c>
      <c r="H1788" s="78">
        <f>IF(ISBLANK(DataBase_PBs!W18),#N/A,DataBase_PBs!W18)</f>
        <v>3.8</v>
      </c>
    </row>
    <row r="1789" spans="1:8" x14ac:dyDescent="0.35">
      <c r="A1789" s="257"/>
      <c r="B1789" s="265"/>
      <c r="C1789" s="74">
        <f>IF(ISBLANK(DataBase_PBs!C19),#N/A,DataBase_PBs!C19)</f>
        <v>44063.603761574101</v>
      </c>
      <c r="D1789" s="107"/>
      <c r="E1789" s="39">
        <f>IF(ISBLANK(DataBase_PBs!BU19),#N/A,DataBase_PBs!BU19)</f>
        <v>1355.5</v>
      </c>
      <c r="F1789" s="39">
        <f t="shared" si="56"/>
        <v>6.2999999999999545</v>
      </c>
      <c r="G1789" s="177">
        <f t="shared" si="57"/>
        <v>3.6771441495260036E-2</v>
      </c>
      <c r="H1789" s="78">
        <f>IF(ISBLANK(DataBase_PBs!W19),#N/A,DataBase_PBs!W19)</f>
        <v>4</v>
      </c>
    </row>
    <row r="1790" spans="1:8" x14ac:dyDescent="0.35">
      <c r="A1790" s="257"/>
      <c r="B1790" s="265"/>
      <c r="C1790" s="74">
        <f>IF(ISBLANK(DataBase_PBs!C20),#N/A,DataBase_PBs!C20)</f>
        <v>44071.447164351797</v>
      </c>
      <c r="D1790" s="107"/>
      <c r="E1790" s="39">
        <f>IF(ISBLANK(DataBase_PBs!BU20),#N/A,DataBase_PBs!BU20)</f>
        <v>1371.28</v>
      </c>
      <c r="F1790" s="39">
        <f t="shared" si="56"/>
        <v>15.779999999999973</v>
      </c>
      <c r="G1790" s="177">
        <f t="shared" si="57"/>
        <v>8.3828412059834101E-2</v>
      </c>
      <c r="H1790" s="78">
        <f>IF(ISBLANK(DataBase_PBs!W20),#N/A,DataBase_PBs!W20)</f>
        <v>4.4000000000000004</v>
      </c>
    </row>
    <row r="1791" spans="1:8" x14ac:dyDescent="0.35">
      <c r="A1791" s="257"/>
      <c r="B1791" s="265"/>
      <c r="C1791" s="74">
        <f>IF(ISBLANK(DataBase_PBs!C21),#N/A,DataBase_PBs!C21)</f>
        <v>44078.492557870399</v>
      </c>
      <c r="D1791" s="107"/>
      <c r="E1791" s="39">
        <f>IF(ISBLANK(DataBase_PBs!BU21),#N/A,DataBase_PBs!BU21)</f>
        <v>1395.83</v>
      </c>
      <c r="F1791" s="39">
        <f t="shared" si="56"/>
        <v>24.549999999999955</v>
      </c>
      <c r="G1791" s="177">
        <f t="shared" si="57"/>
        <v>0.14518942965583478</v>
      </c>
      <c r="H1791" s="78">
        <f>IF(ISBLANK(DataBase_PBs!W21),#N/A,DataBase_PBs!W21)</f>
        <v>5</v>
      </c>
    </row>
    <row r="1792" spans="1:8" x14ac:dyDescent="0.35">
      <c r="A1792" s="257"/>
      <c r="B1792" s="265"/>
      <c r="C1792" s="74">
        <f>IF(ISBLANK(DataBase_PBs!C22),#N/A,DataBase_PBs!C22)</f>
        <v>44085.409629629597</v>
      </c>
      <c r="D1792" s="107"/>
      <c r="E1792" s="39">
        <f>IF(ISBLANK(DataBase_PBs!BU22),#N/A,DataBase_PBs!BU22)</f>
        <v>1416.9</v>
      </c>
      <c r="F1792" s="39">
        <f t="shared" si="56"/>
        <v>21.070000000000164</v>
      </c>
      <c r="G1792" s="177">
        <f t="shared" si="57"/>
        <v>0.12692027742796907</v>
      </c>
      <c r="H1792" s="78">
        <f>IF(ISBLANK(DataBase_PBs!W22),#N/A,DataBase_PBs!W22)</f>
        <v>4</v>
      </c>
    </row>
    <row r="1793" spans="1:8" x14ac:dyDescent="0.35">
      <c r="A1793" s="257"/>
      <c r="B1793" s="265"/>
      <c r="C1793" s="74">
        <f>IF(ISBLANK(DataBase_PBs!C23),#N/A,DataBase_PBs!C23)</f>
        <v>44092.462303240703</v>
      </c>
      <c r="D1793" s="107"/>
      <c r="E1793" s="39">
        <f>IF(ISBLANK(DataBase_PBs!BU23),#N/A,DataBase_PBs!BU23)</f>
        <v>1439.82</v>
      </c>
      <c r="F1793" s="39">
        <f t="shared" si="56"/>
        <v>22.919999999999845</v>
      </c>
      <c r="G1793" s="177">
        <f t="shared" si="57"/>
        <v>0.13540964074902515</v>
      </c>
      <c r="H1793" s="78">
        <f>IF(ISBLANK(DataBase_PBs!W23),#N/A,DataBase_PBs!W23)</f>
        <v>4</v>
      </c>
    </row>
    <row r="1794" spans="1:8" x14ac:dyDescent="0.35">
      <c r="A1794" s="257"/>
      <c r="B1794" s="265"/>
      <c r="C1794" s="74">
        <f>IF(ISBLANK(DataBase_PBs!C24),#N/A,DataBase_PBs!C24)</f>
        <v>44099.481643518498</v>
      </c>
      <c r="D1794" s="107"/>
      <c r="E1794" s="39">
        <f>IF(ISBLANK(DataBase_PBs!BU24),#N/A,DataBase_PBs!BU24)</f>
        <v>1454.28</v>
      </c>
      <c r="F1794" s="39">
        <f t="shared" si="56"/>
        <v>14.460000000000036</v>
      </c>
      <c r="G1794" s="177">
        <f t="shared" si="57"/>
        <v>8.583427731890321E-2</v>
      </c>
      <c r="H1794" s="78">
        <f>IF(ISBLANK(DataBase_PBs!W24),#N/A,DataBase_PBs!W24)</f>
        <v>4.5</v>
      </c>
    </row>
    <row r="1795" spans="1:8" x14ac:dyDescent="0.35">
      <c r="A1795" s="257"/>
      <c r="B1795" s="265"/>
      <c r="C1795" s="74">
        <f>IF(ISBLANK(DataBase_PBs!C25),#N/A,DataBase_PBs!C25)</f>
        <v>44106.459421296298</v>
      </c>
      <c r="D1795" s="107"/>
      <c r="E1795" s="39">
        <f>IF(ISBLANK(DataBase_PBs!BU25),#N/A,DataBase_PBs!BU25)</f>
        <v>1477.16</v>
      </c>
      <c r="F1795" s="39">
        <f t="shared" si="56"/>
        <v>22.880000000000109</v>
      </c>
      <c r="G1795" s="177">
        <f t="shared" si="57"/>
        <v>0.13662420382122298</v>
      </c>
      <c r="H1795" s="78">
        <f>IF(ISBLANK(DataBase_PBs!W25),#N/A,DataBase_PBs!W25)</f>
        <v>4.5999999999999996</v>
      </c>
    </row>
    <row r="1796" spans="1:8" x14ac:dyDescent="0.35">
      <c r="A1796" s="257"/>
      <c r="B1796" s="265"/>
      <c r="C1796" s="74">
        <f>IF(ISBLANK(DataBase_PBs!C26),#N/A,DataBase_PBs!C26)</f>
        <v>44120.498344907399</v>
      </c>
      <c r="D1796" s="107"/>
      <c r="E1796" s="39">
        <f>IF(ISBLANK(DataBase_PBs!BU26),#N/A,DataBase_PBs!BU26)</f>
        <v>1540.2</v>
      </c>
      <c r="F1796" s="39">
        <f t="shared" si="56"/>
        <v>63.039999999999964</v>
      </c>
      <c r="G1796" s="177">
        <f t="shared" si="57"/>
        <v>0.18709886451620689</v>
      </c>
      <c r="H1796" s="78">
        <f>IF(ISBLANK(DataBase_PBs!W26),#N/A,DataBase_PBs!W26)</f>
        <v>4.8</v>
      </c>
    </row>
    <row r="1797" spans="1:8" x14ac:dyDescent="0.35">
      <c r="A1797" s="257"/>
      <c r="B1797" s="265"/>
      <c r="C1797" s="74">
        <f>IF(ISBLANK(DataBase_PBs!C27),#N/A,DataBase_PBs!C27)</f>
        <v>44127.491226851896</v>
      </c>
      <c r="D1797" s="107"/>
      <c r="E1797" s="39">
        <f>IF(ISBLANK(DataBase_PBs!BU27),#N/A,DataBase_PBs!BU27)</f>
        <v>1567.57</v>
      </c>
      <c r="F1797" s="39">
        <f t="shared" si="56"/>
        <v>27.369999999999891</v>
      </c>
      <c r="G1797" s="177">
        <f t="shared" si="57"/>
        <v>0.16308249956428919</v>
      </c>
      <c r="H1797" s="78">
        <f>IF(ISBLANK(DataBase_PBs!W27),#N/A,DataBase_PBs!W27)</f>
        <v>5.8</v>
      </c>
    </row>
    <row r="1798" spans="1:8" x14ac:dyDescent="0.35">
      <c r="A1798" s="257"/>
      <c r="B1798" s="265"/>
      <c r="C1798" s="74">
        <f>IF(ISBLANK(DataBase_PBs!C28),#N/A,DataBase_PBs!C28)</f>
        <v>44132.59375</v>
      </c>
      <c r="D1798" s="107"/>
      <c r="E1798" s="39">
        <f>IF(ISBLANK(DataBase_PBs!BU28),#N/A,DataBase_PBs!BU28)</f>
        <v>1596.1</v>
      </c>
      <c r="F1798" s="39">
        <f t="shared" si="56"/>
        <v>28.529999999999973</v>
      </c>
      <c r="G1798" s="177">
        <f t="shared" si="57"/>
        <v>0.23297297542723192</v>
      </c>
      <c r="H1798" s="78">
        <f>IF(ISBLANK(DataBase_PBs!W28),#N/A,DataBase_PBs!W28)</f>
        <v>5.6</v>
      </c>
    </row>
    <row r="1799" spans="1:8" x14ac:dyDescent="0.35">
      <c r="A1799" s="257"/>
      <c r="B1799" s="265"/>
      <c r="C1799" s="74">
        <f>IF(ISBLANK(DataBase_PBs!C29),#N/A,DataBase_PBs!C29)</f>
        <v>44141.599421296298</v>
      </c>
      <c r="D1799" s="107"/>
      <c r="E1799" s="39">
        <f>IF(ISBLANK(DataBase_PBs!BU29),#N/A,DataBase_PBs!BU29)</f>
        <v>1625.33</v>
      </c>
      <c r="F1799" s="39">
        <f t="shared" si="56"/>
        <v>29.230000000000018</v>
      </c>
      <c r="G1799" s="177">
        <f t="shared" si="57"/>
        <v>0.1352388541171104</v>
      </c>
      <c r="H1799" s="78">
        <f>IF(ISBLANK(DataBase_PBs!W29),#N/A,DataBase_PBs!W29)</f>
        <v>4</v>
      </c>
    </row>
    <row r="1800" spans="1:8" x14ac:dyDescent="0.35">
      <c r="A1800" s="257"/>
      <c r="B1800" s="265"/>
      <c r="C1800" s="74">
        <f>IF(ISBLANK(DataBase_PBs!C30),#N/A,DataBase_PBs!C30)</f>
        <v>44148.610347222202</v>
      </c>
      <c r="D1800" s="107"/>
      <c r="E1800" s="39">
        <f>IF(ISBLANK(DataBase_PBs!BU30),#N/A,DataBase_PBs!BU30)</f>
        <v>1637.13</v>
      </c>
      <c r="F1800" s="39">
        <f t="shared" si="56"/>
        <v>11.800000000000182</v>
      </c>
      <c r="G1800" s="177">
        <f t="shared" si="57"/>
        <v>7.0128635199245337E-2</v>
      </c>
      <c r="H1800" s="78">
        <f>IF(ISBLANK(DataBase_PBs!W30),#N/A,DataBase_PBs!W30)</f>
        <v>4</v>
      </c>
    </row>
    <row r="1801" spans="1:8" x14ac:dyDescent="0.35">
      <c r="A1801" s="257"/>
      <c r="B1801" s="265"/>
      <c r="C1801" s="74">
        <f>IF(ISBLANK(DataBase_PBs!C31),#N/A,DataBase_PBs!C31)</f>
        <v>44159.620902777802</v>
      </c>
      <c r="D1801" s="107"/>
      <c r="E1801" s="39">
        <f>IF(ISBLANK(DataBase_PBs!BU31),#N/A,DataBase_PBs!BU31)</f>
        <v>1653.55</v>
      </c>
      <c r="F1801" s="39">
        <f t="shared" si="56"/>
        <v>16.419999999999845</v>
      </c>
      <c r="G1801" s="177">
        <f t="shared" si="57"/>
        <v>6.2137342953479023E-2</v>
      </c>
      <c r="H1801" s="78">
        <f>IF(ISBLANK(DataBase_PBs!W31),#N/A,DataBase_PBs!W31)</f>
        <v>2.8</v>
      </c>
    </row>
    <row r="1802" spans="1:8" x14ac:dyDescent="0.35">
      <c r="A1802" s="257"/>
      <c r="B1802" s="265"/>
      <c r="C1802" s="74">
        <f>IF(ISBLANK(DataBase_PBs!C32),#N/A,DataBase_PBs!C32)</f>
        <v>44162.596979166701</v>
      </c>
      <c r="D1802" s="107"/>
      <c r="E1802" s="39">
        <f>IF(ISBLANK(DataBase_PBs!BU32),#N/A,DataBase_PBs!BU32)</f>
        <v>1656.89</v>
      </c>
      <c r="F1802" s="39">
        <f t="shared" si="56"/>
        <v>3.3400000000001455</v>
      </c>
      <c r="G1802" s="177">
        <f t="shared" si="57"/>
        <v>4.6761792535224542E-2</v>
      </c>
      <c r="H1802" s="78">
        <f>IF(ISBLANK(DataBase_PBs!W32),#N/A,DataBase_PBs!W32)</f>
        <v>2.6</v>
      </c>
    </row>
    <row r="1803" spans="1:8" x14ac:dyDescent="0.35">
      <c r="A1803" s="257"/>
      <c r="B1803" s="265"/>
      <c r="C1803" s="74">
        <f>IF(ISBLANK(DataBase_PBs!C33),#N/A,DataBase_PBs!C33)</f>
        <v>44169.582453703697</v>
      </c>
      <c r="D1803" s="107"/>
      <c r="E1803" s="39">
        <f>IF(ISBLANK(DataBase_PBs!BU33),#N/A,DataBase_PBs!BU33)</f>
        <v>1662.34</v>
      </c>
      <c r="F1803" s="39">
        <f t="shared" si="56"/>
        <v>5.4499999999998181</v>
      </c>
      <c r="G1803" s="177">
        <f t="shared" si="57"/>
        <v>3.2507932300185241E-2</v>
      </c>
      <c r="H1803" s="78">
        <f>IF(ISBLANK(DataBase_PBs!W33),#N/A,DataBase_PBs!W33)</f>
        <v>4.2</v>
      </c>
    </row>
    <row r="1804" spans="1:8" x14ac:dyDescent="0.35">
      <c r="A1804" s="257"/>
      <c r="B1804" s="265"/>
      <c r="C1804" s="74">
        <f>IF(ISBLANK(DataBase_PBs!C34),#N/A,DataBase_PBs!C34)</f>
        <v>44195.580740740697</v>
      </c>
      <c r="D1804" s="107"/>
      <c r="E1804" s="39">
        <f>IF(ISBLANK(DataBase_PBs!BU34),#N/A,DataBase_PBs!BU34)</f>
        <v>1685.83</v>
      </c>
      <c r="F1804" s="39">
        <f t="shared" si="56"/>
        <v>23.490000000000009</v>
      </c>
      <c r="G1804" s="177">
        <f t="shared" si="57"/>
        <v>3.7646711054734362E-2</v>
      </c>
      <c r="H1804" s="78">
        <f>IF(ISBLANK(DataBase_PBs!W34),#N/A,DataBase_PBs!W34)</f>
        <v>3</v>
      </c>
    </row>
    <row r="1805" spans="1:8" x14ac:dyDescent="0.35">
      <c r="A1805" s="257"/>
      <c r="B1805" s="265"/>
      <c r="C1805" s="74" t="e">
        <f>IF(ISBLANK(DataBase_PBs!C35),#N/A,DataBase_PBs!C35)</f>
        <v>#N/A</v>
      </c>
      <c r="D1805" s="107"/>
      <c r="E1805" s="39" t="e">
        <f>IF(ISBLANK(DataBase_PBs!BU35),#N/A,DataBase_PBs!BU35)</f>
        <v>#N/A</v>
      </c>
      <c r="F1805" s="39" t="e">
        <f t="shared" si="56"/>
        <v>#N/A</v>
      </c>
      <c r="G1805" s="177" t="e">
        <f t="shared" si="57"/>
        <v>#N/A</v>
      </c>
      <c r="H1805" s="78" t="e">
        <f>IF(ISBLANK(DataBase_PBs!W35),#N/A,DataBase_PBs!W35)</f>
        <v>#N/A</v>
      </c>
    </row>
    <row r="1806" spans="1:8" x14ac:dyDescent="0.35">
      <c r="A1806" s="257"/>
      <c r="B1806" s="265"/>
      <c r="C1806" s="74" t="e">
        <f>IF(ISBLANK(DataBase_PBs!C36),#N/A,DataBase_PBs!C36)</f>
        <v>#N/A</v>
      </c>
      <c r="D1806" s="107"/>
      <c r="E1806" s="39" t="e">
        <f>IF(ISBLANK(DataBase_PBs!BU36),#N/A,DataBase_PBs!BU36)</f>
        <v>#N/A</v>
      </c>
      <c r="F1806" s="39" t="e">
        <f t="shared" si="56"/>
        <v>#N/A</v>
      </c>
      <c r="G1806" s="177" t="e">
        <f t="shared" si="57"/>
        <v>#N/A</v>
      </c>
      <c r="H1806" s="78" t="e">
        <f>IF(ISBLANK(DataBase_PBs!W36),#N/A,DataBase_PBs!W36)</f>
        <v>#N/A</v>
      </c>
    </row>
    <row r="1807" spans="1:8" x14ac:dyDescent="0.35">
      <c r="A1807" s="257"/>
      <c r="B1807" s="265"/>
      <c r="C1807" s="74" t="e">
        <f>IF(ISBLANK(DataBase_PBs!C37),#N/A,DataBase_PBs!C37)</f>
        <v>#N/A</v>
      </c>
      <c r="D1807" s="107"/>
      <c r="E1807" s="39" t="e">
        <f>IF(ISBLANK(DataBase_PBs!BU37),#N/A,DataBase_PBs!BU37)</f>
        <v>#N/A</v>
      </c>
      <c r="F1807" s="39" t="e">
        <f t="shared" si="56"/>
        <v>#N/A</v>
      </c>
      <c r="G1807" s="177" t="e">
        <f t="shared" si="57"/>
        <v>#N/A</v>
      </c>
      <c r="H1807" s="78" t="e">
        <f>IF(ISBLANK(DataBase_PBs!W37),#N/A,DataBase_PBs!W37)</f>
        <v>#N/A</v>
      </c>
    </row>
    <row r="1808" spans="1:8" x14ac:dyDescent="0.35">
      <c r="A1808" s="257"/>
      <c r="B1808" s="265"/>
      <c r="C1808" s="74" t="e">
        <f>IF(ISBLANK(DataBase_PBs!C38),#N/A,DataBase_PBs!C38)</f>
        <v>#N/A</v>
      </c>
      <c r="D1808" s="107"/>
      <c r="E1808" s="39" t="e">
        <f>IF(ISBLANK(DataBase_PBs!BU38),#N/A,DataBase_PBs!BU38)</f>
        <v>#N/A</v>
      </c>
      <c r="F1808" s="39" t="e">
        <f t="shared" si="56"/>
        <v>#N/A</v>
      </c>
      <c r="G1808" s="177" t="e">
        <f t="shared" si="57"/>
        <v>#N/A</v>
      </c>
      <c r="H1808" s="78" t="e">
        <f>IF(ISBLANK(DataBase_PBs!W38),#N/A,DataBase_PBs!W38)</f>
        <v>#N/A</v>
      </c>
    </row>
    <row r="1809" spans="1:8" x14ac:dyDescent="0.35">
      <c r="A1809" s="257"/>
      <c r="B1809" s="265"/>
      <c r="C1809" s="74" t="e">
        <f>IF(ISBLANK(DataBase_PBs!C39),#N/A,DataBase_PBs!C39)</f>
        <v>#N/A</v>
      </c>
      <c r="D1809" s="107"/>
      <c r="E1809" s="39" t="e">
        <f>IF(ISBLANK(DataBase_PBs!BU39),#N/A,DataBase_PBs!BU39)</f>
        <v>#N/A</v>
      </c>
      <c r="F1809" s="39" t="e">
        <f t="shared" si="56"/>
        <v>#N/A</v>
      </c>
      <c r="G1809" s="177" t="e">
        <f t="shared" si="57"/>
        <v>#N/A</v>
      </c>
      <c r="H1809" s="78" t="e">
        <f>IF(ISBLANK(DataBase_PBs!W39),#N/A,DataBase_PBs!W39)</f>
        <v>#N/A</v>
      </c>
    </row>
    <row r="1810" spans="1:8" x14ac:dyDescent="0.35">
      <c r="A1810" s="257"/>
      <c r="B1810" s="265"/>
      <c r="C1810" s="74" t="e">
        <f>IF(ISBLANK(DataBase_PBs!C40),#N/A,DataBase_PBs!C40)</f>
        <v>#N/A</v>
      </c>
      <c r="D1810" s="107"/>
      <c r="E1810" s="39" t="e">
        <f>IF(ISBLANK(DataBase_PBs!BU40),#N/A,DataBase_PBs!BU40)</f>
        <v>#N/A</v>
      </c>
      <c r="F1810" s="39" t="e">
        <f t="shared" si="56"/>
        <v>#N/A</v>
      </c>
      <c r="G1810" s="177" t="e">
        <f t="shared" si="57"/>
        <v>#N/A</v>
      </c>
      <c r="H1810" s="78" t="e">
        <f>IF(ISBLANK(DataBase_PBs!W40),#N/A,DataBase_PBs!W40)</f>
        <v>#N/A</v>
      </c>
    </row>
    <row r="1811" spans="1:8" x14ac:dyDescent="0.35">
      <c r="A1811" s="257"/>
      <c r="B1811" s="265"/>
      <c r="C1811" s="74" t="e">
        <f>IF(ISBLANK(DataBase_PBs!C41),#N/A,DataBase_PBs!C41)</f>
        <v>#N/A</v>
      </c>
      <c r="D1811" s="107"/>
      <c r="E1811" s="39" t="e">
        <f>IF(ISBLANK(DataBase_PBs!BU41),#N/A,DataBase_PBs!BU41)</f>
        <v>#N/A</v>
      </c>
      <c r="F1811" s="39" t="e">
        <f t="shared" si="56"/>
        <v>#N/A</v>
      </c>
      <c r="G1811" s="177" t="e">
        <f t="shared" si="57"/>
        <v>#N/A</v>
      </c>
      <c r="H1811" s="78" t="e">
        <f>IF(ISBLANK(DataBase_PBs!W41),#N/A,DataBase_PBs!W41)</f>
        <v>#N/A</v>
      </c>
    </row>
    <row r="1812" spans="1:8" x14ac:dyDescent="0.35">
      <c r="A1812" s="257"/>
      <c r="B1812" s="265"/>
      <c r="C1812" s="74" t="e">
        <f>IF(ISBLANK(DataBase_PBs!C42),#N/A,DataBase_PBs!C42)</f>
        <v>#N/A</v>
      </c>
      <c r="D1812" s="107"/>
      <c r="E1812" s="39" t="e">
        <f>IF(ISBLANK(DataBase_PBs!BU42),#N/A,DataBase_PBs!BU42)</f>
        <v>#N/A</v>
      </c>
      <c r="F1812" s="39" t="e">
        <f t="shared" si="56"/>
        <v>#N/A</v>
      </c>
      <c r="G1812" s="177" t="e">
        <f t="shared" si="57"/>
        <v>#N/A</v>
      </c>
      <c r="H1812" s="78" t="e">
        <f>IF(ISBLANK(DataBase_PBs!W42),#N/A,DataBase_PBs!W42)</f>
        <v>#N/A</v>
      </c>
    </row>
    <row r="1813" spans="1:8" x14ac:dyDescent="0.35">
      <c r="A1813" s="257"/>
      <c r="B1813" s="265"/>
      <c r="C1813" s="74" t="e">
        <f>IF(ISBLANK(DataBase_PBs!C43),#N/A,DataBase_PBs!C43)</f>
        <v>#N/A</v>
      </c>
      <c r="D1813" s="107"/>
      <c r="E1813" s="39" t="e">
        <f>IF(ISBLANK(DataBase_PBs!BU43),#N/A,DataBase_PBs!BU43)</f>
        <v>#N/A</v>
      </c>
      <c r="F1813" s="39" t="e">
        <f t="shared" si="56"/>
        <v>#N/A</v>
      </c>
      <c r="G1813" s="177" t="e">
        <f t="shared" si="57"/>
        <v>#N/A</v>
      </c>
      <c r="H1813" s="78" t="e">
        <f>IF(ISBLANK(DataBase_PBs!W43),#N/A,DataBase_PBs!W43)</f>
        <v>#N/A</v>
      </c>
    </row>
    <row r="1814" spans="1:8" x14ac:dyDescent="0.35">
      <c r="A1814" s="257"/>
      <c r="B1814" s="265"/>
      <c r="C1814" s="74" t="e">
        <f>IF(ISBLANK(DataBase_PBs!C44),#N/A,DataBase_PBs!C44)</f>
        <v>#N/A</v>
      </c>
      <c r="D1814" s="107"/>
      <c r="E1814" s="39" t="e">
        <f>IF(ISBLANK(DataBase_PBs!BU44),#N/A,DataBase_PBs!BU44)</f>
        <v>#N/A</v>
      </c>
      <c r="F1814" s="39" t="e">
        <f t="shared" si="56"/>
        <v>#N/A</v>
      </c>
      <c r="G1814" s="177" t="e">
        <f t="shared" si="57"/>
        <v>#N/A</v>
      </c>
      <c r="H1814" s="78" t="e">
        <f>IF(ISBLANK(DataBase_PBs!W44),#N/A,DataBase_PBs!W44)</f>
        <v>#N/A</v>
      </c>
    </row>
    <row r="1815" spans="1:8" x14ac:dyDescent="0.35">
      <c r="A1815" s="257"/>
      <c r="B1815" s="265"/>
      <c r="C1815" s="74" t="e">
        <f>IF(ISBLANK(DataBase_PBs!C45),#N/A,DataBase_PBs!C45)</f>
        <v>#N/A</v>
      </c>
      <c r="D1815" s="107"/>
      <c r="E1815" s="39" t="e">
        <f>IF(ISBLANK(DataBase_PBs!BU45),#N/A,DataBase_PBs!BU45)</f>
        <v>#N/A</v>
      </c>
      <c r="F1815" s="39" t="e">
        <f t="shared" si="56"/>
        <v>#N/A</v>
      </c>
      <c r="G1815" s="177" t="e">
        <f t="shared" si="57"/>
        <v>#N/A</v>
      </c>
      <c r="H1815" s="78" t="e">
        <f>IF(ISBLANK(DataBase_PBs!W45),#N/A,DataBase_PBs!W45)</f>
        <v>#N/A</v>
      </c>
    </row>
    <row r="1816" spans="1:8" x14ac:dyDescent="0.35">
      <c r="A1816" s="257"/>
      <c r="B1816" s="265"/>
      <c r="C1816" s="74" t="e">
        <f>IF(ISBLANK(DataBase_PBs!C46),#N/A,DataBase_PBs!C46)</f>
        <v>#N/A</v>
      </c>
      <c r="D1816" s="107"/>
      <c r="E1816" s="39" t="e">
        <f>IF(ISBLANK(DataBase_PBs!BU46),#N/A,DataBase_PBs!BU46)</f>
        <v>#N/A</v>
      </c>
      <c r="F1816" s="39" t="e">
        <f t="shared" si="56"/>
        <v>#N/A</v>
      </c>
      <c r="G1816" s="177" t="e">
        <f t="shared" si="57"/>
        <v>#N/A</v>
      </c>
      <c r="H1816" s="78" t="e">
        <f>IF(ISBLANK(DataBase_PBs!W46),#N/A,DataBase_PBs!W46)</f>
        <v>#N/A</v>
      </c>
    </row>
    <row r="1817" spans="1:8" x14ac:dyDescent="0.35">
      <c r="A1817" s="257"/>
      <c r="B1817" s="265"/>
      <c r="C1817" s="74" t="e">
        <f>IF(ISBLANK(DataBase_PBs!C47),#N/A,DataBase_PBs!C47)</f>
        <v>#N/A</v>
      </c>
      <c r="D1817" s="107"/>
      <c r="E1817" s="39" t="e">
        <f>IF(ISBLANK(DataBase_PBs!BU47),#N/A,DataBase_PBs!BU47)</f>
        <v>#N/A</v>
      </c>
      <c r="F1817" s="39" t="e">
        <f t="shared" si="56"/>
        <v>#N/A</v>
      </c>
      <c r="G1817" s="177" t="e">
        <f t="shared" si="57"/>
        <v>#N/A</v>
      </c>
      <c r="H1817" s="78" t="e">
        <f>IF(ISBLANK(DataBase_PBs!W47),#N/A,DataBase_PBs!W47)</f>
        <v>#N/A</v>
      </c>
    </row>
    <row r="1818" spans="1:8" x14ac:dyDescent="0.35">
      <c r="A1818" s="257"/>
      <c r="B1818" s="265"/>
      <c r="C1818" s="74" t="e">
        <f>IF(ISBLANK(DataBase_PBs!C48),#N/A,DataBase_PBs!C48)</f>
        <v>#N/A</v>
      </c>
      <c r="D1818" s="107"/>
      <c r="E1818" s="39" t="e">
        <f>IF(ISBLANK(DataBase_PBs!BU48),#N/A,DataBase_PBs!BU48)</f>
        <v>#N/A</v>
      </c>
      <c r="F1818" s="39" t="e">
        <f t="shared" si="56"/>
        <v>#N/A</v>
      </c>
      <c r="G1818" s="177" t="e">
        <f t="shared" si="57"/>
        <v>#N/A</v>
      </c>
      <c r="H1818" s="78" t="e">
        <f>IF(ISBLANK(DataBase_PBs!W48),#N/A,DataBase_PBs!W48)</f>
        <v>#N/A</v>
      </c>
    </row>
    <row r="1819" spans="1:8" x14ac:dyDescent="0.35">
      <c r="A1819" s="257"/>
      <c r="B1819" s="265"/>
      <c r="C1819" s="74" t="e">
        <f>IF(ISBLANK(DataBase_PBs!C49),#N/A,DataBase_PBs!C49)</f>
        <v>#N/A</v>
      </c>
      <c r="D1819" s="107"/>
      <c r="E1819" s="39" t="e">
        <f>IF(ISBLANK(DataBase_PBs!BU49),#N/A,DataBase_PBs!BU49)</f>
        <v>#N/A</v>
      </c>
      <c r="F1819" s="39" t="e">
        <f t="shared" si="56"/>
        <v>#N/A</v>
      </c>
      <c r="G1819" s="177" t="e">
        <f t="shared" si="57"/>
        <v>#N/A</v>
      </c>
      <c r="H1819" s="78" t="e">
        <f>IF(ISBLANK(DataBase_PBs!W49),#N/A,DataBase_PBs!W49)</f>
        <v>#N/A</v>
      </c>
    </row>
    <row r="1820" spans="1:8" x14ac:dyDescent="0.35">
      <c r="A1820" s="257"/>
      <c r="B1820" s="265"/>
      <c r="C1820" s="74" t="e">
        <f>IF(ISBLANK(DataBase_PBs!C50),#N/A,DataBase_PBs!C50)</f>
        <v>#N/A</v>
      </c>
      <c r="D1820" s="107"/>
      <c r="E1820" s="39" t="e">
        <f>IF(ISBLANK(DataBase_PBs!BU50),#N/A,DataBase_PBs!BU50)</f>
        <v>#N/A</v>
      </c>
      <c r="F1820" s="39" t="e">
        <f t="shared" si="56"/>
        <v>#N/A</v>
      </c>
      <c r="G1820" s="177" t="e">
        <f t="shared" si="57"/>
        <v>#N/A</v>
      </c>
      <c r="H1820" s="78" t="e">
        <f>IF(ISBLANK(DataBase_PBs!W50),#N/A,DataBase_PBs!W50)</f>
        <v>#N/A</v>
      </c>
    </row>
    <row r="1821" spans="1:8" x14ac:dyDescent="0.35">
      <c r="A1821" s="257"/>
      <c r="B1821" s="265"/>
      <c r="C1821" s="74" t="e">
        <f>IF(ISBLANK(DataBase_PBs!C51),#N/A,DataBase_PBs!C51)</f>
        <v>#N/A</v>
      </c>
      <c r="D1821" s="107"/>
      <c r="E1821" s="39" t="e">
        <f>IF(ISBLANK(DataBase_PBs!BU51),#N/A,DataBase_PBs!BU51)</f>
        <v>#N/A</v>
      </c>
      <c r="F1821" s="39" t="e">
        <f t="shared" si="56"/>
        <v>#N/A</v>
      </c>
      <c r="G1821" s="177" t="e">
        <f t="shared" si="57"/>
        <v>#N/A</v>
      </c>
      <c r="H1821" s="78" t="e">
        <f>IF(ISBLANK(DataBase_PBs!W51),#N/A,DataBase_PBs!W51)</f>
        <v>#N/A</v>
      </c>
    </row>
    <row r="1822" spans="1:8" x14ac:dyDescent="0.35">
      <c r="A1822" s="257"/>
      <c r="B1822" s="265"/>
      <c r="C1822" s="74" t="e">
        <f>IF(ISBLANK(DataBase_PBs!C52),#N/A,DataBase_PBs!C52)</f>
        <v>#N/A</v>
      </c>
      <c r="D1822" s="107"/>
      <c r="E1822" s="39" t="e">
        <f>IF(ISBLANK(DataBase_PBs!BU52),#N/A,DataBase_PBs!BU52)</f>
        <v>#N/A</v>
      </c>
      <c r="F1822" s="39" t="e">
        <f t="shared" si="56"/>
        <v>#N/A</v>
      </c>
      <c r="G1822" s="177" t="e">
        <f t="shared" si="57"/>
        <v>#N/A</v>
      </c>
      <c r="H1822" s="78" t="e">
        <f>IF(ISBLANK(DataBase_PBs!W52),#N/A,DataBase_PBs!W52)</f>
        <v>#N/A</v>
      </c>
    </row>
    <row r="1823" spans="1:8" x14ac:dyDescent="0.35">
      <c r="A1823" s="257"/>
      <c r="B1823" s="265"/>
      <c r="C1823" s="74" t="e">
        <f>IF(ISBLANK(DataBase_PBs!C53),#N/A,DataBase_PBs!C53)</f>
        <v>#N/A</v>
      </c>
      <c r="D1823" s="107"/>
      <c r="E1823" s="39" t="e">
        <f>IF(ISBLANK(DataBase_PBs!BU53),#N/A,DataBase_PBs!BU53)</f>
        <v>#N/A</v>
      </c>
      <c r="F1823" s="39" t="e">
        <f t="shared" si="56"/>
        <v>#N/A</v>
      </c>
      <c r="G1823" s="177" t="e">
        <f t="shared" si="57"/>
        <v>#N/A</v>
      </c>
      <c r="H1823" s="78" t="e">
        <f>IF(ISBLANK(DataBase_PBs!W53),#N/A,DataBase_PBs!W53)</f>
        <v>#N/A</v>
      </c>
    </row>
    <row r="1824" spans="1:8" x14ac:dyDescent="0.35">
      <c r="A1824" s="257"/>
      <c r="B1824" s="265"/>
      <c r="C1824" s="74" t="e">
        <f>IF(ISBLANK(DataBase_PBs!C54),#N/A,DataBase_PBs!C54)</f>
        <v>#N/A</v>
      </c>
      <c r="D1824" s="107"/>
      <c r="E1824" s="39" t="e">
        <f>IF(ISBLANK(DataBase_PBs!BU54),#N/A,DataBase_PBs!BU54)</f>
        <v>#N/A</v>
      </c>
      <c r="F1824" s="39" t="e">
        <f t="shared" si="56"/>
        <v>#N/A</v>
      </c>
      <c r="G1824" s="177" t="e">
        <f t="shared" si="57"/>
        <v>#N/A</v>
      </c>
      <c r="H1824" s="78" t="e">
        <f>IF(ISBLANK(DataBase_PBs!W54),#N/A,DataBase_PBs!W54)</f>
        <v>#N/A</v>
      </c>
    </row>
    <row r="1825" spans="1:8" x14ac:dyDescent="0.35">
      <c r="A1825" s="257"/>
      <c r="B1825" s="265"/>
      <c r="C1825" s="74" t="e">
        <f>IF(ISBLANK(DataBase_PBs!C55),#N/A,DataBase_PBs!C55)</f>
        <v>#N/A</v>
      </c>
      <c r="D1825" s="107"/>
      <c r="E1825" s="39" t="e">
        <f>IF(ISBLANK(DataBase_PBs!BU55),#N/A,DataBase_PBs!BU55)</f>
        <v>#N/A</v>
      </c>
      <c r="F1825" s="39" t="e">
        <f t="shared" si="56"/>
        <v>#N/A</v>
      </c>
      <c r="G1825" s="177" t="e">
        <f t="shared" si="57"/>
        <v>#N/A</v>
      </c>
      <c r="H1825" s="78" t="e">
        <f>IF(ISBLANK(DataBase_PBs!W55),#N/A,DataBase_PBs!W55)</f>
        <v>#N/A</v>
      </c>
    </row>
    <row r="1826" spans="1:8" x14ac:dyDescent="0.35">
      <c r="A1826" s="257"/>
      <c r="B1826" s="265"/>
      <c r="C1826" s="74" t="e">
        <f>IF(ISBLANK(DataBase_PBs!C56),#N/A,DataBase_PBs!C56)</f>
        <v>#N/A</v>
      </c>
      <c r="D1826" s="107"/>
      <c r="E1826" s="39" t="e">
        <f>IF(ISBLANK(DataBase_PBs!BU56),#N/A,DataBase_PBs!BU56)</f>
        <v>#N/A</v>
      </c>
      <c r="F1826" s="39" t="e">
        <f t="shared" si="56"/>
        <v>#N/A</v>
      </c>
      <c r="G1826" s="177" t="e">
        <f t="shared" si="57"/>
        <v>#N/A</v>
      </c>
      <c r="H1826" s="78" t="e">
        <f>IF(ISBLANK(DataBase_PBs!W56),#N/A,DataBase_PBs!W56)</f>
        <v>#N/A</v>
      </c>
    </row>
    <row r="1827" spans="1:8" x14ac:dyDescent="0.35">
      <c r="A1827" s="257"/>
      <c r="B1827" s="265"/>
      <c r="C1827" s="74" t="e">
        <f>IF(ISBLANK(DataBase_PBs!C57),#N/A,DataBase_PBs!C57)</f>
        <v>#N/A</v>
      </c>
      <c r="D1827" s="107"/>
      <c r="E1827" s="39" t="e">
        <f>IF(ISBLANK(DataBase_PBs!BU57),#N/A,DataBase_PBs!BU57)</f>
        <v>#N/A</v>
      </c>
      <c r="F1827" s="39" t="e">
        <f t="shared" si="56"/>
        <v>#N/A</v>
      </c>
      <c r="G1827" s="177" t="e">
        <f t="shared" si="57"/>
        <v>#N/A</v>
      </c>
      <c r="H1827" s="78" t="e">
        <f>IF(ISBLANK(DataBase_PBs!W57),#N/A,DataBase_PBs!W57)</f>
        <v>#N/A</v>
      </c>
    </row>
    <row r="1828" spans="1:8" x14ac:dyDescent="0.35">
      <c r="A1828" s="257"/>
      <c r="B1828" s="265"/>
      <c r="C1828" s="74" t="e">
        <f>IF(ISBLANK(DataBase_PBs!C58),#N/A,DataBase_PBs!C58)</f>
        <v>#N/A</v>
      </c>
      <c r="D1828" s="107"/>
      <c r="E1828" s="39" t="e">
        <f>IF(ISBLANK(DataBase_PBs!BU58),#N/A,DataBase_PBs!BU58)</f>
        <v>#N/A</v>
      </c>
      <c r="F1828" s="39" t="e">
        <f t="shared" si="56"/>
        <v>#N/A</v>
      </c>
      <c r="G1828" s="177" t="e">
        <f t="shared" si="57"/>
        <v>#N/A</v>
      </c>
      <c r="H1828" s="78" t="e">
        <f>IF(ISBLANK(DataBase_PBs!W58),#N/A,DataBase_PBs!W58)</f>
        <v>#N/A</v>
      </c>
    </row>
    <row r="1829" spans="1:8" x14ac:dyDescent="0.35">
      <c r="A1829" s="257"/>
      <c r="B1829" s="265"/>
      <c r="C1829" s="74" t="e">
        <f>IF(ISBLANK(DataBase_PBs!C59),#N/A,DataBase_PBs!C59)</f>
        <v>#N/A</v>
      </c>
      <c r="D1829" s="107"/>
      <c r="E1829" s="39" t="e">
        <f>IF(ISBLANK(DataBase_PBs!BU59),#N/A,DataBase_PBs!BU59)</f>
        <v>#N/A</v>
      </c>
      <c r="F1829" s="39" t="e">
        <f t="shared" si="56"/>
        <v>#N/A</v>
      </c>
      <c r="G1829" s="177" t="e">
        <f t="shared" si="57"/>
        <v>#N/A</v>
      </c>
      <c r="H1829" s="78" t="e">
        <f>IF(ISBLANK(DataBase_PBs!W59),#N/A,DataBase_PBs!W59)</f>
        <v>#N/A</v>
      </c>
    </row>
    <row r="1830" spans="1:8" x14ac:dyDescent="0.35">
      <c r="A1830" s="257"/>
      <c r="B1830" s="265"/>
      <c r="C1830" s="74" t="e">
        <f>IF(ISBLANK(DataBase_PBs!C60),#N/A,DataBase_PBs!C60)</f>
        <v>#N/A</v>
      </c>
      <c r="D1830" s="107"/>
      <c r="E1830" s="39" t="e">
        <f>IF(ISBLANK(DataBase_PBs!BU60),#N/A,DataBase_PBs!BU60)</f>
        <v>#N/A</v>
      </c>
      <c r="F1830" s="39" t="e">
        <f t="shared" si="56"/>
        <v>#N/A</v>
      </c>
      <c r="G1830" s="177" t="e">
        <f t="shared" si="57"/>
        <v>#N/A</v>
      </c>
      <c r="H1830" s="78" t="e">
        <f>IF(ISBLANK(DataBase_PBs!W60),#N/A,DataBase_PBs!W60)</f>
        <v>#N/A</v>
      </c>
    </row>
    <row r="1831" spans="1:8" x14ac:dyDescent="0.35">
      <c r="A1831" s="257"/>
      <c r="B1831" s="265"/>
      <c r="C1831" s="74" t="e">
        <f>IF(ISBLANK(DataBase_PBs!C61),#N/A,DataBase_PBs!C61)</f>
        <v>#N/A</v>
      </c>
      <c r="D1831" s="107"/>
      <c r="E1831" s="39" t="e">
        <f>IF(ISBLANK(DataBase_PBs!BU61),#N/A,DataBase_PBs!BU61)</f>
        <v>#N/A</v>
      </c>
      <c r="F1831" s="39" t="e">
        <f t="shared" si="56"/>
        <v>#N/A</v>
      </c>
      <c r="G1831" s="177" t="e">
        <f t="shared" si="57"/>
        <v>#N/A</v>
      </c>
      <c r="H1831" s="78" t="e">
        <f>IF(ISBLANK(DataBase_PBs!W61),#N/A,DataBase_PBs!W61)</f>
        <v>#N/A</v>
      </c>
    </row>
    <row r="1832" spans="1:8" x14ac:dyDescent="0.35">
      <c r="A1832" s="257"/>
      <c r="B1832" s="265"/>
      <c r="C1832" s="74" t="e">
        <f>IF(ISBLANK(DataBase_PBs!C62),#N/A,DataBase_PBs!C62)</f>
        <v>#N/A</v>
      </c>
      <c r="D1832" s="107"/>
      <c r="E1832" s="39" t="e">
        <f>IF(ISBLANK(DataBase_PBs!BU62),#N/A,DataBase_PBs!BU62)</f>
        <v>#N/A</v>
      </c>
      <c r="F1832" s="39" t="e">
        <f t="shared" si="56"/>
        <v>#N/A</v>
      </c>
      <c r="G1832" s="177" t="e">
        <f t="shared" si="57"/>
        <v>#N/A</v>
      </c>
      <c r="H1832" s="78" t="e">
        <f>IF(ISBLANK(DataBase_PBs!W62),#N/A,DataBase_PBs!W62)</f>
        <v>#N/A</v>
      </c>
    </row>
    <row r="1833" spans="1:8" x14ac:dyDescent="0.35">
      <c r="A1833" s="257"/>
      <c r="B1833" s="265"/>
      <c r="C1833" s="74" t="e">
        <f>IF(ISBLANK(DataBase_PBs!C63),#N/A,DataBase_PBs!C63)</f>
        <v>#N/A</v>
      </c>
      <c r="D1833" s="107"/>
      <c r="E1833" s="39" t="e">
        <f>IF(ISBLANK(DataBase_PBs!BU63),#N/A,DataBase_PBs!BU63)</f>
        <v>#N/A</v>
      </c>
      <c r="F1833" s="39" t="e">
        <f t="shared" si="56"/>
        <v>#N/A</v>
      </c>
      <c r="G1833" s="177" t="e">
        <f t="shared" si="57"/>
        <v>#N/A</v>
      </c>
      <c r="H1833" s="78" t="e">
        <f>IF(ISBLANK(DataBase_PBs!W63),#N/A,DataBase_PBs!W63)</f>
        <v>#N/A</v>
      </c>
    </row>
    <row r="1834" spans="1:8" x14ac:dyDescent="0.35">
      <c r="A1834" s="257"/>
      <c r="B1834" s="265"/>
      <c r="C1834" s="74" t="e">
        <f>IF(ISBLANK(DataBase_PBs!C64),#N/A,DataBase_PBs!C64)</f>
        <v>#N/A</v>
      </c>
      <c r="D1834" s="107"/>
      <c r="E1834" s="39" t="e">
        <f>IF(ISBLANK(DataBase_PBs!BU64),#N/A,DataBase_PBs!BU64)</f>
        <v>#N/A</v>
      </c>
      <c r="F1834" s="39" t="e">
        <f t="shared" si="56"/>
        <v>#N/A</v>
      </c>
      <c r="G1834" s="177" t="e">
        <f t="shared" si="57"/>
        <v>#N/A</v>
      </c>
      <c r="H1834" s="78" t="e">
        <f>IF(ISBLANK(DataBase_PBs!W64),#N/A,DataBase_PBs!W64)</f>
        <v>#N/A</v>
      </c>
    </row>
    <row r="1835" spans="1:8" x14ac:dyDescent="0.35">
      <c r="A1835" s="257"/>
      <c r="B1835" s="265"/>
      <c r="C1835" s="74" t="e">
        <f>IF(ISBLANK(DataBase_PBs!C65),#N/A,DataBase_PBs!C65)</f>
        <v>#N/A</v>
      </c>
      <c r="D1835" s="107"/>
      <c r="E1835" s="39" t="e">
        <f>IF(ISBLANK(DataBase_PBs!BU65),#N/A,DataBase_PBs!BU65)</f>
        <v>#N/A</v>
      </c>
      <c r="F1835" s="39" t="e">
        <f t="shared" si="56"/>
        <v>#N/A</v>
      </c>
      <c r="G1835" s="177" t="e">
        <f t="shared" si="57"/>
        <v>#N/A</v>
      </c>
      <c r="H1835" s="78" t="e">
        <f>IF(ISBLANK(DataBase_PBs!W65),#N/A,DataBase_PBs!W65)</f>
        <v>#N/A</v>
      </c>
    </row>
    <row r="1836" spans="1:8" x14ac:dyDescent="0.35">
      <c r="A1836" s="257"/>
      <c r="B1836" s="265"/>
      <c r="C1836" s="74" t="e">
        <f>IF(ISBLANK(DataBase_PBs!C66),#N/A,DataBase_PBs!C66)</f>
        <v>#N/A</v>
      </c>
      <c r="D1836" s="107"/>
      <c r="E1836" s="39" t="e">
        <f>IF(ISBLANK(DataBase_PBs!BU66),#N/A,DataBase_PBs!BU66)</f>
        <v>#N/A</v>
      </c>
      <c r="F1836" s="39" t="e">
        <f t="shared" si="56"/>
        <v>#N/A</v>
      </c>
      <c r="G1836" s="177" t="e">
        <f t="shared" si="57"/>
        <v>#N/A</v>
      </c>
      <c r="H1836" s="78" t="e">
        <f>IF(ISBLANK(DataBase_PBs!W66),#N/A,DataBase_PBs!W66)</f>
        <v>#N/A</v>
      </c>
    </row>
    <row r="1837" spans="1:8" x14ac:dyDescent="0.35">
      <c r="A1837" s="257"/>
      <c r="B1837" s="265"/>
      <c r="C1837" s="74" t="e">
        <f>IF(ISBLANK(DataBase_PBs!C67),#N/A,DataBase_PBs!C67)</f>
        <v>#N/A</v>
      </c>
      <c r="D1837" s="107"/>
      <c r="E1837" s="39" t="e">
        <f>IF(ISBLANK(DataBase_PBs!BU67),#N/A,DataBase_PBs!BU67)</f>
        <v>#N/A</v>
      </c>
      <c r="F1837" s="39" t="e">
        <f t="shared" si="56"/>
        <v>#N/A</v>
      </c>
      <c r="G1837" s="177" t="e">
        <f t="shared" si="57"/>
        <v>#N/A</v>
      </c>
      <c r="H1837" s="78" t="e">
        <f>IF(ISBLANK(DataBase_PBs!W67),#N/A,DataBase_PBs!W67)</f>
        <v>#N/A</v>
      </c>
    </row>
    <row r="1838" spans="1:8" x14ac:dyDescent="0.35">
      <c r="A1838" s="257"/>
      <c r="B1838" s="265"/>
      <c r="C1838" s="74" t="e">
        <f>IF(ISBLANK(DataBase_PBs!C68),#N/A,DataBase_PBs!C68)</f>
        <v>#N/A</v>
      </c>
      <c r="D1838" s="107"/>
      <c r="E1838" s="39" t="e">
        <f>IF(ISBLANK(DataBase_PBs!BU68),#N/A,DataBase_PBs!BU68)</f>
        <v>#N/A</v>
      </c>
      <c r="F1838" s="39" t="e">
        <f t="shared" ref="F1838:F1859" si="58">E1838-E1837</f>
        <v>#N/A</v>
      </c>
      <c r="G1838" s="177" t="e">
        <f t="shared" si="57"/>
        <v>#N/A</v>
      </c>
      <c r="H1838" s="78" t="e">
        <f>IF(ISBLANK(DataBase_PBs!W68),#N/A,DataBase_PBs!W68)</f>
        <v>#N/A</v>
      </c>
    </row>
    <row r="1839" spans="1:8" x14ac:dyDescent="0.35">
      <c r="A1839" s="257"/>
      <c r="B1839" s="265"/>
      <c r="C1839" s="74" t="e">
        <f>IF(ISBLANK(DataBase_PBs!C69),#N/A,DataBase_PBs!C69)</f>
        <v>#N/A</v>
      </c>
      <c r="D1839" s="107"/>
      <c r="E1839" s="39" t="e">
        <f>IF(ISBLANK(DataBase_PBs!BU69),#N/A,DataBase_PBs!BU69)</f>
        <v>#N/A</v>
      </c>
      <c r="F1839" s="39" t="e">
        <f t="shared" si="58"/>
        <v>#N/A</v>
      </c>
      <c r="G1839" s="177" t="e">
        <f t="shared" si="57"/>
        <v>#N/A</v>
      </c>
      <c r="H1839" s="78" t="e">
        <f>IF(ISBLANK(DataBase_PBs!W69),#N/A,DataBase_PBs!W69)</f>
        <v>#N/A</v>
      </c>
    </row>
    <row r="1840" spans="1:8" x14ac:dyDescent="0.35">
      <c r="A1840" s="257"/>
      <c r="B1840" s="265"/>
      <c r="C1840" s="74" t="e">
        <f>IF(ISBLANK(DataBase_PBs!C70),#N/A,DataBase_PBs!C70)</f>
        <v>#N/A</v>
      </c>
      <c r="D1840" s="107"/>
      <c r="E1840" s="39" t="e">
        <f>IF(ISBLANK(DataBase_PBs!BU70),#N/A,DataBase_PBs!BU70)</f>
        <v>#N/A</v>
      </c>
      <c r="F1840" s="39" t="e">
        <f t="shared" si="58"/>
        <v>#N/A</v>
      </c>
      <c r="G1840" s="177" t="e">
        <f t="shared" ref="G1840:G1903" si="59">F1840/((C1840-C1839)*24)</f>
        <v>#N/A</v>
      </c>
      <c r="H1840" s="78" t="e">
        <f>IF(ISBLANK(DataBase_PBs!W70),#N/A,DataBase_PBs!W70)</f>
        <v>#N/A</v>
      </c>
    </row>
    <row r="1841" spans="1:8" x14ac:dyDescent="0.35">
      <c r="A1841" s="257"/>
      <c r="B1841" s="265"/>
      <c r="C1841" s="74" t="e">
        <f>IF(ISBLANK(DataBase_PBs!C71),#N/A,DataBase_PBs!C71)</f>
        <v>#N/A</v>
      </c>
      <c r="D1841" s="107"/>
      <c r="E1841" s="39" t="e">
        <f>IF(ISBLANK(DataBase_PBs!BU71),#N/A,DataBase_PBs!BU71)</f>
        <v>#N/A</v>
      </c>
      <c r="F1841" s="39" t="e">
        <f t="shared" si="58"/>
        <v>#N/A</v>
      </c>
      <c r="G1841" s="177" t="e">
        <f t="shared" si="59"/>
        <v>#N/A</v>
      </c>
      <c r="H1841" s="78" t="e">
        <f>IF(ISBLANK(DataBase_PBs!W71),#N/A,DataBase_PBs!W71)</f>
        <v>#N/A</v>
      </c>
    </row>
    <row r="1842" spans="1:8" x14ac:dyDescent="0.35">
      <c r="A1842" s="257"/>
      <c r="B1842" s="265"/>
      <c r="C1842" s="74" t="e">
        <f>IF(ISBLANK(DataBase_PBs!C72),#N/A,DataBase_PBs!C72)</f>
        <v>#N/A</v>
      </c>
      <c r="D1842" s="107"/>
      <c r="E1842" s="39" t="e">
        <f>IF(ISBLANK(DataBase_PBs!BU72),#N/A,DataBase_PBs!BU72)</f>
        <v>#N/A</v>
      </c>
      <c r="F1842" s="39" t="e">
        <f t="shared" si="58"/>
        <v>#N/A</v>
      </c>
      <c r="G1842" s="177" t="e">
        <f t="shared" si="59"/>
        <v>#N/A</v>
      </c>
      <c r="H1842" s="78" t="e">
        <f>IF(ISBLANK(DataBase_PBs!W72),#N/A,DataBase_PBs!W72)</f>
        <v>#N/A</v>
      </c>
    </row>
    <row r="1843" spans="1:8" x14ac:dyDescent="0.35">
      <c r="A1843" s="257"/>
      <c r="B1843" s="265"/>
      <c r="C1843" s="74" t="e">
        <f>IF(ISBLANK(DataBase_PBs!C73),#N/A,DataBase_PBs!C73)</f>
        <v>#N/A</v>
      </c>
      <c r="D1843" s="107"/>
      <c r="E1843" s="39" t="e">
        <f>IF(ISBLANK(DataBase_PBs!BU73),#N/A,DataBase_PBs!BU73)</f>
        <v>#N/A</v>
      </c>
      <c r="F1843" s="39" t="e">
        <f t="shared" si="58"/>
        <v>#N/A</v>
      </c>
      <c r="G1843" s="177" t="e">
        <f t="shared" si="59"/>
        <v>#N/A</v>
      </c>
      <c r="H1843" s="78" t="e">
        <f>IF(ISBLANK(DataBase_PBs!W73),#N/A,DataBase_PBs!W73)</f>
        <v>#N/A</v>
      </c>
    </row>
    <row r="1844" spans="1:8" x14ac:dyDescent="0.35">
      <c r="A1844" s="257"/>
      <c r="B1844" s="265"/>
      <c r="C1844" s="74" t="e">
        <f>IF(ISBLANK(DataBase_PBs!C74),#N/A,DataBase_PBs!C74)</f>
        <v>#N/A</v>
      </c>
      <c r="D1844" s="107"/>
      <c r="E1844" s="39" t="e">
        <f>IF(ISBLANK(DataBase_PBs!BU74),#N/A,DataBase_PBs!BU74)</f>
        <v>#N/A</v>
      </c>
      <c r="F1844" s="39" t="e">
        <f t="shared" si="58"/>
        <v>#N/A</v>
      </c>
      <c r="G1844" s="177" t="e">
        <f t="shared" si="59"/>
        <v>#N/A</v>
      </c>
      <c r="H1844" s="78" t="e">
        <f>IF(ISBLANK(DataBase_PBs!W74),#N/A,DataBase_PBs!W74)</f>
        <v>#N/A</v>
      </c>
    </row>
    <row r="1845" spans="1:8" x14ac:dyDescent="0.35">
      <c r="A1845" s="257"/>
      <c r="B1845" s="265"/>
      <c r="C1845" s="74" t="e">
        <f>IF(ISBLANK(DataBase_PBs!C75),#N/A,DataBase_PBs!C75)</f>
        <v>#N/A</v>
      </c>
      <c r="D1845" s="107"/>
      <c r="E1845" s="39" t="e">
        <f>IF(ISBLANK(DataBase_PBs!BU75),#N/A,DataBase_PBs!BU75)</f>
        <v>#N/A</v>
      </c>
      <c r="F1845" s="39" t="e">
        <f t="shared" si="58"/>
        <v>#N/A</v>
      </c>
      <c r="G1845" s="177" t="e">
        <f t="shared" si="59"/>
        <v>#N/A</v>
      </c>
      <c r="H1845" s="78" t="e">
        <f>IF(ISBLANK(DataBase_PBs!W75),#N/A,DataBase_PBs!W75)</f>
        <v>#N/A</v>
      </c>
    </row>
    <row r="1846" spans="1:8" x14ac:dyDescent="0.35">
      <c r="A1846" s="257"/>
      <c r="B1846" s="265"/>
      <c r="C1846" s="74" t="e">
        <f>IF(ISBLANK(DataBase_PBs!C76),#N/A,DataBase_PBs!C76)</f>
        <v>#N/A</v>
      </c>
      <c r="D1846" s="107"/>
      <c r="E1846" s="39" t="e">
        <f>IF(ISBLANK(DataBase_PBs!BU76),#N/A,DataBase_PBs!BU76)</f>
        <v>#N/A</v>
      </c>
      <c r="F1846" s="39" t="e">
        <f t="shared" si="58"/>
        <v>#N/A</v>
      </c>
      <c r="G1846" s="177" t="e">
        <f t="shared" si="59"/>
        <v>#N/A</v>
      </c>
      <c r="H1846" s="78" t="e">
        <f>IF(ISBLANK(DataBase_PBs!W76),#N/A,DataBase_PBs!W76)</f>
        <v>#N/A</v>
      </c>
    </row>
    <row r="1847" spans="1:8" x14ac:dyDescent="0.35">
      <c r="A1847" s="257"/>
      <c r="B1847" s="265"/>
      <c r="C1847" s="74" t="e">
        <f>IF(ISBLANK(DataBase_PBs!C77),#N/A,DataBase_PBs!C77)</f>
        <v>#N/A</v>
      </c>
      <c r="D1847" s="107"/>
      <c r="E1847" s="39" t="e">
        <f>IF(ISBLANK(DataBase_PBs!BU77),#N/A,DataBase_PBs!BU77)</f>
        <v>#N/A</v>
      </c>
      <c r="F1847" s="39" t="e">
        <f t="shared" si="58"/>
        <v>#N/A</v>
      </c>
      <c r="G1847" s="177" t="e">
        <f t="shared" si="59"/>
        <v>#N/A</v>
      </c>
      <c r="H1847" s="78" t="e">
        <f>IF(ISBLANK(DataBase_PBs!W77),#N/A,DataBase_PBs!W77)</f>
        <v>#N/A</v>
      </c>
    </row>
    <row r="1848" spans="1:8" x14ac:dyDescent="0.35">
      <c r="A1848" s="257"/>
      <c r="B1848" s="265"/>
      <c r="C1848" s="74" t="e">
        <f>IF(ISBLANK(DataBase_PBs!C78),#N/A,DataBase_PBs!C78)</f>
        <v>#N/A</v>
      </c>
      <c r="D1848" s="107"/>
      <c r="E1848" s="39" t="e">
        <f>IF(ISBLANK(DataBase_PBs!BU78),#N/A,DataBase_PBs!BU78)</f>
        <v>#N/A</v>
      </c>
      <c r="F1848" s="39" t="e">
        <f t="shared" si="58"/>
        <v>#N/A</v>
      </c>
      <c r="G1848" s="177" t="e">
        <f t="shared" si="59"/>
        <v>#N/A</v>
      </c>
      <c r="H1848" s="78" t="e">
        <f>IF(ISBLANK(DataBase_PBs!W78),#N/A,DataBase_PBs!W78)</f>
        <v>#N/A</v>
      </c>
    </row>
    <row r="1849" spans="1:8" x14ac:dyDescent="0.35">
      <c r="A1849" s="257"/>
      <c r="B1849" s="265"/>
      <c r="C1849" s="74" t="e">
        <f>IF(ISBLANK(DataBase_PBs!C79),#N/A,DataBase_PBs!C79)</f>
        <v>#N/A</v>
      </c>
      <c r="D1849" s="107"/>
      <c r="E1849" s="39" t="e">
        <f>IF(ISBLANK(DataBase_PBs!BU79),#N/A,DataBase_PBs!BU79)</f>
        <v>#N/A</v>
      </c>
      <c r="F1849" s="39" t="e">
        <f t="shared" si="58"/>
        <v>#N/A</v>
      </c>
      <c r="G1849" s="177" t="e">
        <f t="shared" si="59"/>
        <v>#N/A</v>
      </c>
      <c r="H1849" s="78" t="e">
        <f>IF(ISBLANK(DataBase_PBs!W79),#N/A,DataBase_PBs!W79)</f>
        <v>#N/A</v>
      </c>
    </row>
    <row r="1850" spans="1:8" x14ac:dyDescent="0.35">
      <c r="A1850" s="257"/>
      <c r="B1850" s="265"/>
      <c r="C1850" s="74" t="e">
        <f>IF(ISBLANK(DataBase_PBs!C80),#N/A,DataBase_PBs!C80)</f>
        <v>#N/A</v>
      </c>
      <c r="D1850" s="107"/>
      <c r="E1850" s="39" t="e">
        <f>IF(ISBLANK(DataBase_PBs!BU80),#N/A,DataBase_PBs!BU80)</f>
        <v>#N/A</v>
      </c>
      <c r="F1850" s="39" t="e">
        <f t="shared" si="58"/>
        <v>#N/A</v>
      </c>
      <c r="G1850" s="177" t="e">
        <f t="shared" si="59"/>
        <v>#N/A</v>
      </c>
      <c r="H1850" s="78" t="e">
        <f>IF(ISBLANK(DataBase_PBs!W80),#N/A,DataBase_PBs!W80)</f>
        <v>#N/A</v>
      </c>
    </row>
    <row r="1851" spans="1:8" x14ac:dyDescent="0.35">
      <c r="A1851" s="257"/>
      <c r="B1851" s="265"/>
      <c r="C1851" s="74" t="e">
        <f>IF(ISBLANK(DataBase_PBs!C81),#N/A,DataBase_PBs!C81)</f>
        <v>#N/A</v>
      </c>
      <c r="D1851" s="107"/>
      <c r="E1851" s="39" t="e">
        <f>IF(ISBLANK(DataBase_PBs!BU81),#N/A,DataBase_PBs!BU81)</f>
        <v>#N/A</v>
      </c>
      <c r="F1851" s="39" t="e">
        <f t="shared" si="58"/>
        <v>#N/A</v>
      </c>
      <c r="G1851" s="177" t="e">
        <f t="shared" si="59"/>
        <v>#N/A</v>
      </c>
      <c r="H1851" s="78" t="e">
        <f>IF(ISBLANK(DataBase_PBs!W81),#N/A,DataBase_PBs!W81)</f>
        <v>#N/A</v>
      </c>
    </row>
    <row r="1852" spans="1:8" x14ac:dyDescent="0.35">
      <c r="A1852" s="257"/>
      <c r="B1852" s="265"/>
      <c r="C1852" s="74" t="e">
        <f>IF(ISBLANK(DataBase_PBs!C82),#N/A,DataBase_PBs!C82)</f>
        <v>#N/A</v>
      </c>
      <c r="D1852" s="107"/>
      <c r="E1852" s="39" t="e">
        <f>IF(ISBLANK(DataBase_PBs!BU82),#N/A,DataBase_PBs!BU82)</f>
        <v>#N/A</v>
      </c>
      <c r="F1852" s="39" t="e">
        <f t="shared" si="58"/>
        <v>#N/A</v>
      </c>
      <c r="G1852" s="177" t="e">
        <f t="shared" si="59"/>
        <v>#N/A</v>
      </c>
      <c r="H1852" s="78" t="e">
        <f>IF(ISBLANK(DataBase_PBs!W82),#N/A,DataBase_PBs!W82)</f>
        <v>#N/A</v>
      </c>
    </row>
    <row r="1853" spans="1:8" x14ac:dyDescent="0.35">
      <c r="A1853" s="257"/>
      <c r="B1853" s="265"/>
      <c r="C1853" s="74" t="e">
        <f>IF(ISBLANK(DataBase_PBs!C83),#N/A,DataBase_PBs!C83)</f>
        <v>#N/A</v>
      </c>
      <c r="D1853" s="107"/>
      <c r="E1853" s="39" t="e">
        <f>IF(ISBLANK(DataBase_PBs!BU83),#N/A,DataBase_PBs!BU83)</f>
        <v>#N/A</v>
      </c>
      <c r="F1853" s="39" t="e">
        <f t="shared" si="58"/>
        <v>#N/A</v>
      </c>
      <c r="G1853" s="177" t="e">
        <f t="shared" si="59"/>
        <v>#N/A</v>
      </c>
      <c r="H1853" s="78" t="e">
        <f>IF(ISBLANK(DataBase_PBs!W83),#N/A,DataBase_PBs!W83)</f>
        <v>#N/A</v>
      </c>
    </row>
    <row r="1854" spans="1:8" x14ac:dyDescent="0.35">
      <c r="A1854" s="257"/>
      <c r="B1854" s="265"/>
      <c r="C1854" s="74" t="e">
        <f>IF(ISBLANK(DataBase_PBs!C84),#N/A,DataBase_PBs!C84)</f>
        <v>#N/A</v>
      </c>
      <c r="D1854" s="107"/>
      <c r="E1854" s="39" t="e">
        <f>IF(ISBLANK(DataBase_PBs!BU84),#N/A,DataBase_PBs!BU84)</f>
        <v>#N/A</v>
      </c>
      <c r="F1854" s="39" t="e">
        <f t="shared" si="58"/>
        <v>#N/A</v>
      </c>
      <c r="G1854" s="177" t="e">
        <f t="shared" si="59"/>
        <v>#N/A</v>
      </c>
      <c r="H1854" s="78" t="e">
        <f>IF(ISBLANK(DataBase_PBs!W84),#N/A,DataBase_PBs!W84)</f>
        <v>#N/A</v>
      </c>
    </row>
    <row r="1855" spans="1:8" x14ac:dyDescent="0.35">
      <c r="A1855" s="257"/>
      <c r="B1855" s="265"/>
      <c r="C1855" s="74" t="e">
        <f>IF(ISBLANK(DataBase_PBs!C85),#N/A,DataBase_PBs!C85)</f>
        <v>#N/A</v>
      </c>
      <c r="D1855" s="107"/>
      <c r="E1855" s="39" t="e">
        <f>IF(ISBLANK(DataBase_PBs!BU85),#N/A,DataBase_PBs!BU85)</f>
        <v>#N/A</v>
      </c>
      <c r="F1855" s="39" t="e">
        <f t="shared" si="58"/>
        <v>#N/A</v>
      </c>
      <c r="G1855" s="177" t="e">
        <f t="shared" si="59"/>
        <v>#N/A</v>
      </c>
      <c r="H1855" s="78" t="e">
        <f>IF(ISBLANK(DataBase_PBs!W85),#N/A,DataBase_PBs!W85)</f>
        <v>#N/A</v>
      </c>
    </row>
    <row r="1856" spans="1:8" x14ac:dyDescent="0.35">
      <c r="A1856" s="257"/>
      <c r="B1856" s="265"/>
      <c r="C1856" s="74" t="e">
        <f>IF(ISBLANK(DataBase_PBs!C86),#N/A,DataBase_PBs!C86)</f>
        <v>#N/A</v>
      </c>
      <c r="D1856" s="107"/>
      <c r="E1856" s="39" t="e">
        <f>IF(ISBLANK(DataBase_PBs!BU86),#N/A,DataBase_PBs!BU86)</f>
        <v>#N/A</v>
      </c>
      <c r="F1856" s="39" t="e">
        <f t="shared" si="58"/>
        <v>#N/A</v>
      </c>
      <c r="G1856" s="177" t="e">
        <f t="shared" si="59"/>
        <v>#N/A</v>
      </c>
      <c r="H1856" s="78" t="e">
        <f>IF(ISBLANK(DataBase_PBs!W86),#N/A,DataBase_PBs!W86)</f>
        <v>#N/A</v>
      </c>
    </row>
    <row r="1857" spans="1:8" x14ac:dyDescent="0.35">
      <c r="A1857" s="257"/>
      <c r="B1857" s="265"/>
      <c r="C1857" s="74" t="e">
        <f>IF(ISBLANK(DataBase_PBs!C87),#N/A,DataBase_PBs!C87)</f>
        <v>#N/A</v>
      </c>
      <c r="D1857" s="107"/>
      <c r="E1857" s="39" t="e">
        <f>IF(ISBLANK(DataBase_PBs!BU87),#N/A,DataBase_PBs!BU87)</f>
        <v>#N/A</v>
      </c>
      <c r="F1857" s="39" t="e">
        <f t="shared" si="58"/>
        <v>#N/A</v>
      </c>
      <c r="G1857" s="177" t="e">
        <f t="shared" si="59"/>
        <v>#N/A</v>
      </c>
      <c r="H1857" s="78" t="e">
        <f>IF(ISBLANK(DataBase_PBs!W87),#N/A,DataBase_PBs!W87)</f>
        <v>#N/A</v>
      </c>
    </row>
    <row r="1858" spans="1:8" x14ac:dyDescent="0.35">
      <c r="A1858" s="257"/>
      <c r="B1858" s="265"/>
      <c r="C1858" s="74" t="e">
        <f>IF(ISBLANK(DataBase_PBs!C88),#N/A,DataBase_PBs!C88)</f>
        <v>#N/A</v>
      </c>
      <c r="D1858" s="107"/>
      <c r="E1858" s="39" t="e">
        <f>IF(ISBLANK(DataBase_PBs!BU88),#N/A,DataBase_PBs!BU88)</f>
        <v>#N/A</v>
      </c>
      <c r="F1858" s="39" t="e">
        <f t="shared" si="58"/>
        <v>#N/A</v>
      </c>
      <c r="G1858" s="177" t="e">
        <f t="shared" si="59"/>
        <v>#N/A</v>
      </c>
      <c r="H1858" s="78" t="e">
        <f>IF(ISBLANK(DataBase_PBs!W88),#N/A,DataBase_PBs!W88)</f>
        <v>#N/A</v>
      </c>
    </row>
    <row r="1859" spans="1:8" ht="15" thickBot="1" x14ac:dyDescent="0.4">
      <c r="A1859" s="258"/>
      <c r="B1859" s="268"/>
      <c r="C1859" s="79" t="e">
        <f>IF(ISBLANK(DataBase_PBs!C89),#N/A,DataBase_PBs!C89)</f>
        <v>#N/A</v>
      </c>
      <c r="D1859" s="108"/>
      <c r="E1859" s="80" t="e">
        <f>IF(ISBLANK(DataBase_PBs!BU89),#N/A,DataBase_PBs!BU89)</f>
        <v>#N/A</v>
      </c>
      <c r="F1859" s="80" t="e">
        <f t="shared" si="58"/>
        <v>#N/A</v>
      </c>
      <c r="G1859" s="185" t="e">
        <f t="shared" si="59"/>
        <v>#N/A</v>
      </c>
      <c r="H1859" s="111" t="e">
        <f>IF(ISBLANK(DataBase_PBs!W89),#N/A,DataBase_PBs!W89)</f>
        <v>#N/A</v>
      </c>
    </row>
    <row r="1860" spans="1:8" x14ac:dyDescent="0.35">
      <c r="A1860" s="259" t="s">
        <v>366</v>
      </c>
      <c r="B1860" s="264" t="s">
        <v>187</v>
      </c>
      <c r="C1860" s="179">
        <v>43602.40625</v>
      </c>
      <c r="D1860" s="180"/>
      <c r="E1860" s="181">
        <v>1.78</v>
      </c>
      <c r="F1860" s="181">
        <v>1.78</v>
      </c>
      <c r="G1860" s="182">
        <v>0</v>
      </c>
      <c r="H1860" s="183">
        <v>2.7</v>
      </c>
    </row>
    <row r="1861" spans="1:8" x14ac:dyDescent="0.35">
      <c r="A1861" s="257"/>
      <c r="B1861" s="265"/>
      <c r="C1861" s="74">
        <v>43609.357638888891</v>
      </c>
      <c r="D1861" s="107"/>
      <c r="E1861" s="39">
        <v>1.78</v>
      </c>
      <c r="F1861" s="39">
        <v>0</v>
      </c>
      <c r="G1861" s="177">
        <f t="shared" si="59"/>
        <v>0</v>
      </c>
      <c r="H1861" s="78">
        <v>2.7</v>
      </c>
    </row>
    <row r="1862" spans="1:8" x14ac:dyDescent="0.35">
      <c r="A1862" s="257"/>
      <c r="B1862" s="265"/>
      <c r="C1862" s="74">
        <v>43616.555555555555</v>
      </c>
      <c r="D1862" s="107"/>
      <c r="E1862" s="39">
        <v>55</v>
      </c>
      <c r="F1862" s="39">
        <v>53.22</v>
      </c>
      <c r="G1862" s="177">
        <f t="shared" si="59"/>
        <v>0.30807525325625429</v>
      </c>
      <c r="H1862" s="78">
        <v>0</v>
      </c>
    </row>
    <row r="1863" spans="1:8" x14ac:dyDescent="0.35">
      <c r="A1863" s="257"/>
      <c r="B1863" s="265"/>
      <c r="C1863" s="74">
        <v>43623.555555555555</v>
      </c>
      <c r="D1863" s="107"/>
      <c r="E1863" s="39">
        <v>65</v>
      </c>
      <c r="F1863" s="39">
        <v>10</v>
      </c>
      <c r="G1863" s="177">
        <f t="shared" si="59"/>
        <v>5.9523809523809521E-2</v>
      </c>
      <c r="H1863" s="78">
        <v>0</v>
      </c>
    </row>
    <row r="1864" spans="1:8" x14ac:dyDescent="0.35">
      <c r="A1864" s="257"/>
      <c r="B1864" s="265"/>
      <c r="C1864" s="74">
        <v>43630.555555555555</v>
      </c>
      <c r="D1864" s="107"/>
      <c r="E1864" s="39">
        <v>69</v>
      </c>
      <c r="F1864" s="39">
        <v>4</v>
      </c>
      <c r="G1864" s="177">
        <f t="shared" si="59"/>
        <v>2.3809523809523808E-2</v>
      </c>
      <c r="H1864" s="78">
        <v>0</v>
      </c>
    </row>
    <row r="1865" spans="1:8" x14ac:dyDescent="0.35">
      <c r="A1865" s="257"/>
      <c r="B1865" s="265"/>
      <c r="C1865" s="74">
        <v>43637.638888888891</v>
      </c>
      <c r="D1865" s="107"/>
      <c r="E1865" s="39">
        <v>85</v>
      </c>
      <c r="F1865" s="39">
        <v>16</v>
      </c>
      <c r="G1865" s="177">
        <f t="shared" si="59"/>
        <v>9.4117647058791304E-2</v>
      </c>
      <c r="H1865" s="78">
        <v>0</v>
      </c>
    </row>
    <row r="1866" spans="1:8" x14ac:dyDescent="0.35">
      <c r="A1866" s="257"/>
      <c r="B1866" s="265"/>
      <c r="C1866" s="74">
        <v>43644.638888888891</v>
      </c>
      <c r="D1866" s="107"/>
      <c r="E1866" s="39">
        <v>111</v>
      </c>
      <c r="F1866" s="39">
        <v>26</v>
      </c>
      <c r="G1866" s="177">
        <f t="shared" si="59"/>
        <v>0.15476190476190477</v>
      </c>
      <c r="H1866" s="78">
        <v>0</v>
      </c>
    </row>
    <row r="1867" spans="1:8" x14ac:dyDescent="0.35">
      <c r="A1867" s="257"/>
      <c r="B1867" s="265"/>
      <c r="C1867" s="74">
        <v>43651.638888888891</v>
      </c>
      <c r="D1867" s="107"/>
      <c r="E1867" s="39">
        <v>128</v>
      </c>
      <c r="F1867" s="39">
        <v>17</v>
      </c>
      <c r="G1867" s="177">
        <f t="shared" si="59"/>
        <v>0.10119047619047619</v>
      </c>
      <c r="H1867" s="78">
        <v>0</v>
      </c>
    </row>
    <row r="1868" spans="1:8" x14ac:dyDescent="0.35">
      <c r="A1868" s="257"/>
      <c r="B1868" s="265"/>
      <c r="C1868" s="74">
        <v>43658.505555555559</v>
      </c>
      <c r="D1868" s="107"/>
      <c r="E1868" s="39">
        <v>133</v>
      </c>
      <c r="F1868" s="39">
        <v>5</v>
      </c>
      <c r="G1868" s="177">
        <f t="shared" si="59"/>
        <v>3.0339805825234146E-2</v>
      </c>
      <c r="H1868" s="78">
        <v>0</v>
      </c>
    </row>
    <row r="1869" spans="1:8" x14ac:dyDescent="0.35">
      <c r="A1869" s="257"/>
      <c r="B1869" s="265"/>
      <c r="C1869" s="74">
        <v>43665.520833333336</v>
      </c>
      <c r="D1869" s="107"/>
      <c r="E1869" s="39">
        <v>140</v>
      </c>
      <c r="F1869" s="39">
        <v>7</v>
      </c>
      <c r="G1869" s="177">
        <f t="shared" si="59"/>
        <v>4.1575925559301896E-2</v>
      </c>
      <c r="H1869" s="78">
        <v>0</v>
      </c>
    </row>
    <row r="1870" spans="1:8" x14ac:dyDescent="0.35">
      <c r="A1870" s="257"/>
      <c r="B1870" s="265"/>
      <c r="C1870" s="74">
        <v>43672.521527777775</v>
      </c>
      <c r="D1870" s="107"/>
      <c r="E1870" s="39">
        <v>172</v>
      </c>
      <c r="F1870" s="39">
        <v>32</v>
      </c>
      <c r="G1870" s="177">
        <f t="shared" si="59"/>
        <v>0.19045729590332058</v>
      </c>
      <c r="H1870" s="78">
        <v>0</v>
      </c>
    </row>
    <row r="1871" spans="1:8" x14ac:dyDescent="0.35">
      <c r="A1871" s="257"/>
      <c r="B1871" s="265"/>
      <c r="C1871" s="74">
        <v>43679.519444444442</v>
      </c>
      <c r="D1871" s="107"/>
      <c r="E1871" s="39">
        <v>186</v>
      </c>
      <c r="F1871" s="39">
        <v>14</v>
      </c>
      <c r="G1871" s="177">
        <f t="shared" si="59"/>
        <v>8.335814230425144E-2</v>
      </c>
      <c r="H1871" s="78">
        <v>0</v>
      </c>
    </row>
    <row r="1872" spans="1:8" x14ac:dyDescent="0.35">
      <c r="A1872" s="257"/>
      <c r="B1872" s="265"/>
      <c r="C1872" s="74">
        <v>43686.430555555555</v>
      </c>
      <c r="D1872" s="107"/>
      <c r="E1872" s="39">
        <v>209.5</v>
      </c>
      <c r="F1872" s="39">
        <v>23.5</v>
      </c>
      <c r="G1872" s="177">
        <f t="shared" si="59"/>
        <v>0.14168006430865515</v>
      </c>
      <c r="H1872" s="78">
        <v>2.5</v>
      </c>
    </row>
    <row r="1873" spans="1:8" x14ac:dyDescent="0.35">
      <c r="A1873" s="257"/>
      <c r="B1873" s="265"/>
      <c r="C1873" s="74">
        <v>43693.375</v>
      </c>
      <c r="D1873" s="107"/>
      <c r="E1873" s="39">
        <v>216.87</v>
      </c>
      <c r="F1873" s="39">
        <v>7.3700000000000045</v>
      </c>
      <c r="G1873" s="177">
        <f t="shared" si="59"/>
        <v>4.4219999999994881E-2</v>
      </c>
      <c r="H1873" s="78">
        <v>2.8</v>
      </c>
    </row>
    <row r="1874" spans="1:8" x14ac:dyDescent="0.35">
      <c r="A1874" s="257"/>
      <c r="B1874" s="265"/>
      <c r="C1874" s="74">
        <v>43700.40625</v>
      </c>
      <c r="D1874" s="107"/>
      <c r="E1874" s="39">
        <v>236.48</v>
      </c>
      <c r="F1874" s="39">
        <v>19.609999999999985</v>
      </c>
      <c r="G1874" s="177">
        <f t="shared" si="59"/>
        <v>0.11620740740740731</v>
      </c>
      <c r="H1874" s="78">
        <v>2.8</v>
      </c>
    </row>
    <row r="1875" spans="1:8" x14ac:dyDescent="0.35">
      <c r="A1875" s="257"/>
      <c r="B1875" s="265"/>
      <c r="C1875" s="74">
        <v>43707.333333333336</v>
      </c>
      <c r="D1875" s="107"/>
      <c r="E1875" s="39">
        <v>250.18</v>
      </c>
      <c r="F1875" s="39">
        <v>13.700000000000017</v>
      </c>
      <c r="G1875" s="177">
        <f t="shared" si="59"/>
        <v>8.2406015037565242E-2</v>
      </c>
      <c r="H1875" s="78">
        <v>3</v>
      </c>
    </row>
    <row r="1876" spans="1:8" x14ac:dyDescent="0.35">
      <c r="A1876" s="257"/>
      <c r="B1876" s="265"/>
      <c r="C1876" s="74">
        <v>43714.416666666664</v>
      </c>
      <c r="D1876" s="107"/>
      <c r="E1876" s="39">
        <v>260.66000000000003</v>
      </c>
      <c r="F1876" s="39">
        <v>10.480000000000018</v>
      </c>
      <c r="G1876" s="177">
        <f t="shared" si="59"/>
        <v>6.1647058823571736E-2</v>
      </c>
      <c r="H1876" s="78">
        <v>3.6</v>
      </c>
    </row>
    <row r="1877" spans="1:8" x14ac:dyDescent="0.35">
      <c r="A1877" s="257"/>
      <c r="B1877" s="265"/>
      <c r="C1877" s="74">
        <v>43721.333333333336</v>
      </c>
      <c r="D1877" s="107"/>
      <c r="E1877" s="39">
        <v>272.77999999999997</v>
      </c>
      <c r="F1877" s="39">
        <v>12.119999999999948</v>
      </c>
      <c r="G1877" s="177">
        <f t="shared" si="59"/>
        <v>7.3012048192719572E-2</v>
      </c>
      <c r="H1877" s="78">
        <v>3.8</v>
      </c>
    </row>
    <row r="1878" spans="1:8" x14ac:dyDescent="0.35">
      <c r="A1878" s="257"/>
      <c r="B1878" s="265"/>
      <c r="C1878" s="74">
        <v>43727.541666666664</v>
      </c>
      <c r="D1878" s="107"/>
      <c r="E1878" s="39">
        <v>283.17</v>
      </c>
      <c r="F1878" s="39">
        <v>10.390000000000043</v>
      </c>
      <c r="G1878" s="177">
        <f t="shared" si="59"/>
        <v>6.9731543624215853E-2</v>
      </c>
      <c r="H1878" s="78">
        <v>3.8</v>
      </c>
    </row>
    <row r="1879" spans="1:8" x14ac:dyDescent="0.35">
      <c r="A1879" s="257"/>
      <c r="B1879" s="265"/>
      <c r="C1879" s="74">
        <v>43735</v>
      </c>
      <c r="D1879" s="107"/>
      <c r="E1879" s="39">
        <v>295.57</v>
      </c>
      <c r="F1879" s="39">
        <v>12.399999999999977</v>
      </c>
      <c r="G1879" s="177">
        <f t="shared" si="59"/>
        <v>6.9273743016737124E-2</v>
      </c>
      <c r="H1879" s="78">
        <v>3.8</v>
      </c>
    </row>
    <row r="1880" spans="1:8" x14ac:dyDescent="0.35">
      <c r="A1880" s="257"/>
      <c r="B1880" s="265"/>
      <c r="C1880" s="74">
        <v>43741</v>
      </c>
      <c r="D1880" s="107"/>
      <c r="E1880" s="39">
        <v>305.7</v>
      </c>
      <c r="F1880" s="39">
        <v>10.129999999999995</v>
      </c>
      <c r="G1880" s="177">
        <f t="shared" si="59"/>
        <v>7.0347222222222186E-2</v>
      </c>
      <c r="H1880" s="78">
        <v>4</v>
      </c>
    </row>
    <row r="1881" spans="1:8" x14ac:dyDescent="0.35">
      <c r="A1881" s="257"/>
      <c r="B1881" s="265"/>
      <c r="C1881" s="74">
        <v>43748</v>
      </c>
      <c r="D1881" s="107"/>
      <c r="E1881" s="39">
        <v>315.64999999999998</v>
      </c>
      <c r="F1881" s="39">
        <v>9.9499999999999886</v>
      </c>
      <c r="G1881" s="177">
        <f t="shared" si="59"/>
        <v>5.9226190476190411E-2</v>
      </c>
      <c r="H1881" s="78">
        <v>4</v>
      </c>
    </row>
    <row r="1882" spans="1:8" x14ac:dyDescent="0.35">
      <c r="A1882" s="257"/>
      <c r="B1882" s="265"/>
      <c r="C1882" s="74">
        <v>43755.361111111109</v>
      </c>
      <c r="D1882" s="107"/>
      <c r="E1882" s="39">
        <v>324.64999999999998</v>
      </c>
      <c r="F1882" s="39">
        <v>9</v>
      </c>
      <c r="G1882" s="177">
        <f t="shared" si="59"/>
        <v>5.0943396226426282E-2</v>
      </c>
      <c r="H1882" s="78">
        <v>4</v>
      </c>
    </row>
    <row r="1883" spans="1:8" x14ac:dyDescent="0.35">
      <c r="A1883" s="257"/>
      <c r="B1883" s="265"/>
      <c r="C1883" s="74">
        <v>43762.434027777781</v>
      </c>
      <c r="D1883" s="107"/>
      <c r="E1883" s="39">
        <v>335.96</v>
      </c>
      <c r="F1883" s="39">
        <v>11.310000000000002</v>
      </c>
      <c r="G1883" s="177">
        <f t="shared" si="59"/>
        <v>6.6627393225285686E-2</v>
      </c>
      <c r="H1883" s="78">
        <v>5</v>
      </c>
    </row>
    <row r="1884" spans="1:8" x14ac:dyDescent="0.35">
      <c r="A1884" s="257"/>
      <c r="B1884" s="265"/>
      <c r="C1884" s="74">
        <v>43769.386111111111</v>
      </c>
      <c r="D1884" s="107"/>
      <c r="E1884" s="39">
        <v>346.78</v>
      </c>
      <c r="F1884" s="39">
        <v>10.819999999999993</v>
      </c>
      <c r="G1884" s="177">
        <f t="shared" si="59"/>
        <v>6.4848666466918059E-2</v>
      </c>
      <c r="H1884" s="78">
        <v>4.4000000000000004</v>
      </c>
    </row>
    <row r="1885" spans="1:8" x14ac:dyDescent="0.35">
      <c r="A1885" s="257"/>
      <c r="B1885" s="265"/>
      <c r="C1885" s="74">
        <v>43774.652777777781</v>
      </c>
      <c r="D1885" s="107"/>
      <c r="E1885" s="39">
        <v>352.93</v>
      </c>
      <c r="F1885" s="39">
        <v>6.1500000000000341</v>
      </c>
      <c r="G1885" s="177">
        <f t="shared" si="59"/>
        <v>4.8655063291108143E-2</v>
      </c>
      <c r="H1885" s="78">
        <v>4</v>
      </c>
    </row>
    <row r="1886" spans="1:8" x14ac:dyDescent="0.35">
      <c r="A1886" s="257"/>
      <c r="B1886" s="265"/>
      <c r="C1886" s="74">
        <v>43782.583333333336</v>
      </c>
      <c r="D1886" s="107"/>
      <c r="E1886" s="39">
        <v>370.18</v>
      </c>
      <c r="F1886" s="39">
        <v>17.25</v>
      </c>
      <c r="G1886" s="177">
        <f t="shared" si="59"/>
        <v>9.0630472854650215E-2</v>
      </c>
      <c r="H1886" s="78">
        <v>4</v>
      </c>
    </row>
    <row r="1887" spans="1:8" x14ac:dyDescent="0.35">
      <c r="A1887" s="257"/>
      <c r="B1887" s="265"/>
      <c r="C1887" s="74">
        <v>43791.406944444447</v>
      </c>
      <c r="D1887" s="107"/>
      <c r="E1887" s="39">
        <v>384.21</v>
      </c>
      <c r="F1887" s="39">
        <v>14.029999999999973</v>
      </c>
      <c r="G1887" s="177">
        <f t="shared" si="59"/>
        <v>6.6252164331812829E-2</v>
      </c>
      <c r="H1887" s="78">
        <v>4</v>
      </c>
    </row>
    <row r="1888" spans="1:8" x14ac:dyDescent="0.35">
      <c r="A1888" s="257"/>
      <c r="B1888" s="265"/>
      <c r="C1888" s="74">
        <v>43811.465277777781</v>
      </c>
      <c r="D1888" s="107"/>
      <c r="E1888" s="39">
        <v>396.2</v>
      </c>
      <c r="F1888" s="39">
        <v>11.990000000000009</v>
      </c>
      <c r="G1888" s="177">
        <f t="shared" si="59"/>
        <v>2.4906522642292126E-2</v>
      </c>
      <c r="H1888" s="78">
        <v>4.4000000000000004</v>
      </c>
    </row>
    <row r="1889" spans="1:8" x14ac:dyDescent="0.35">
      <c r="A1889" s="257"/>
      <c r="B1889" s="265"/>
      <c r="C1889" s="74">
        <v>43818.628472222219</v>
      </c>
      <c r="D1889" s="107"/>
      <c r="E1889" s="39">
        <v>422.81</v>
      </c>
      <c r="F1889" s="39">
        <v>26.610000000000014</v>
      </c>
      <c r="G1889" s="177">
        <f t="shared" si="59"/>
        <v>0.15478429471657221</v>
      </c>
      <c r="H1889" s="78">
        <v>4</v>
      </c>
    </row>
    <row r="1890" spans="1:8" x14ac:dyDescent="0.35">
      <c r="A1890" s="257"/>
      <c r="B1890" s="265"/>
      <c r="C1890" s="74">
        <v>43826.333333333336</v>
      </c>
      <c r="D1890" s="107"/>
      <c r="E1890" s="39">
        <v>431.24</v>
      </c>
      <c r="F1890" s="39">
        <v>8.4300000000000068</v>
      </c>
      <c r="G1890" s="177">
        <f t="shared" si="59"/>
        <v>4.5588102748952586E-2</v>
      </c>
      <c r="H1890" s="78">
        <v>4.5999999999999996</v>
      </c>
    </row>
    <row r="1891" spans="1:8" x14ac:dyDescent="0.35">
      <c r="A1891" s="257"/>
      <c r="B1891" s="265"/>
      <c r="C1891" s="74">
        <v>43833.583333333336</v>
      </c>
      <c r="D1891" s="107"/>
      <c r="E1891" s="39">
        <v>446.07</v>
      </c>
      <c r="F1891" s="39">
        <v>14.829999999999984</v>
      </c>
      <c r="G1891" s="177">
        <f t="shared" si="59"/>
        <v>8.5229885057471172E-2</v>
      </c>
      <c r="H1891" s="78">
        <v>3</v>
      </c>
    </row>
    <row r="1892" spans="1:8" x14ac:dyDescent="0.35">
      <c r="A1892" s="257"/>
      <c r="B1892" s="265"/>
      <c r="C1892" s="74">
        <v>43853</v>
      </c>
      <c r="D1892" s="107"/>
      <c r="E1892" s="39">
        <v>491.99</v>
      </c>
      <c r="F1892" s="39">
        <v>45.920000000000016</v>
      </c>
      <c r="G1892" s="177">
        <f t="shared" si="59"/>
        <v>9.8540772532201185E-2</v>
      </c>
      <c r="H1892" s="78">
        <v>4.2</v>
      </c>
    </row>
    <row r="1893" spans="1:8" x14ac:dyDescent="0.35">
      <c r="A1893" s="257"/>
      <c r="B1893" s="265"/>
      <c r="C1893" s="74">
        <f>IF(ISBLANK(DataBase_PBs!C3),#N/A,DataBase_PBs!C3)</f>
        <v>43860.595810185201</v>
      </c>
      <c r="D1893" s="107"/>
      <c r="E1893" s="39">
        <f>IF(ISBLANK(DataBase_PBs!BV3),#N/A,DataBase_PBs!BV3)</f>
        <v>503.55</v>
      </c>
      <c r="F1893" s="39">
        <f>E1893-E1892</f>
        <v>11.560000000000002</v>
      </c>
      <c r="G1893" s="177">
        <f t="shared" si="59"/>
        <v>6.3412151557591029E-2</v>
      </c>
      <c r="H1893" s="78">
        <f>IF(ISBLANK(DataBase_PBs!X3),#N/A,DataBase_PBs!X3)</f>
        <v>3.6</v>
      </c>
    </row>
    <row r="1894" spans="1:8" x14ac:dyDescent="0.35">
      <c r="A1894" s="257"/>
      <c r="B1894" s="265"/>
      <c r="C1894" s="74">
        <f>IF(ISBLANK(DataBase_PBs!C4),#N/A,DataBase_PBs!C4)</f>
        <v>43867.627719907403</v>
      </c>
      <c r="D1894" s="107"/>
      <c r="E1894" s="39">
        <f>IF(ISBLANK(DataBase_PBs!BV4),#N/A,DataBase_PBs!BV4)</f>
        <v>512.55999999999995</v>
      </c>
      <c r="F1894" s="39">
        <f t="shared" ref="F1894:F1957" si="60">E1894-E1893</f>
        <v>9.0099999999999341</v>
      </c>
      <c r="G1894" s="177">
        <f t="shared" si="59"/>
        <v>5.3387583387392266E-2</v>
      </c>
      <c r="H1894" s="78">
        <f>IF(ISBLANK(DataBase_PBs!X4),#N/A,DataBase_PBs!X4)</f>
        <v>3</v>
      </c>
    </row>
    <row r="1895" spans="1:8" x14ac:dyDescent="0.35">
      <c r="A1895" s="257"/>
      <c r="B1895" s="265"/>
      <c r="C1895" s="74">
        <f>IF(ISBLANK(DataBase_PBs!C5),#N/A,DataBase_PBs!C5)</f>
        <v>43875.484027777798</v>
      </c>
      <c r="D1895" s="107"/>
      <c r="E1895" s="39">
        <f>IF(ISBLANK(DataBase_PBs!BV5),#N/A,DataBase_PBs!BV5)</f>
        <v>530.20000000000005</v>
      </c>
      <c r="F1895" s="39">
        <f t="shared" si="60"/>
        <v>17.6400000000001</v>
      </c>
      <c r="G1895" s="177">
        <f t="shared" si="59"/>
        <v>9.3555396774821054E-2</v>
      </c>
      <c r="H1895" s="78">
        <f>IF(ISBLANK(DataBase_PBs!X5),#N/A,DataBase_PBs!X5)</f>
        <v>4</v>
      </c>
    </row>
    <row r="1896" spans="1:8" x14ac:dyDescent="0.35">
      <c r="A1896" s="257"/>
      <c r="B1896" s="265"/>
      <c r="C1896" s="74">
        <f>IF(ISBLANK(DataBase_PBs!C6),#N/A,DataBase_PBs!C6)</f>
        <v>43881.625196759298</v>
      </c>
      <c r="D1896" s="107"/>
      <c r="E1896" s="39">
        <f>IF(ISBLANK(DataBase_PBs!BV6),#N/A,DataBase_PBs!BV6)</f>
        <v>539.1</v>
      </c>
      <c r="F1896" s="39">
        <f t="shared" si="60"/>
        <v>8.8999999999999773</v>
      </c>
      <c r="G1896" s="177">
        <f t="shared" si="59"/>
        <v>6.0384811824993147E-2</v>
      </c>
      <c r="H1896" s="78">
        <f>IF(ISBLANK(DataBase_PBs!X6),#N/A,DataBase_PBs!X6)</f>
        <v>3.6</v>
      </c>
    </row>
    <row r="1897" spans="1:8" x14ac:dyDescent="0.35">
      <c r="A1897" s="257"/>
      <c r="B1897" s="265"/>
      <c r="C1897" s="74">
        <f>IF(ISBLANK(DataBase_PBs!C7),#N/A,DataBase_PBs!C7)</f>
        <v>43903.637962963003</v>
      </c>
      <c r="D1897" s="107"/>
      <c r="E1897" s="39">
        <f>IF(ISBLANK(DataBase_PBs!BV7),#N/A,DataBase_PBs!BV7)</f>
        <v>566.79999999999995</v>
      </c>
      <c r="F1897" s="39">
        <f t="shared" si="60"/>
        <v>27.699999999999932</v>
      </c>
      <c r="G1897" s="177">
        <f t="shared" si="59"/>
        <v>5.2431696043381146E-2</v>
      </c>
      <c r="H1897" s="78">
        <f>IF(ISBLANK(DataBase_PBs!X7),#N/A,DataBase_PBs!X7)</f>
        <v>3.2</v>
      </c>
    </row>
    <row r="1898" spans="1:8" x14ac:dyDescent="0.35">
      <c r="A1898" s="257"/>
      <c r="B1898" s="265"/>
      <c r="C1898" s="74">
        <f>IF(ISBLANK(DataBase_PBs!C8),#N/A,DataBase_PBs!C8)</f>
        <v>43929.826921296299</v>
      </c>
      <c r="D1898" s="107"/>
      <c r="E1898" s="39">
        <f>IF(ISBLANK(DataBase_PBs!BV8),#N/A,DataBase_PBs!BV8)</f>
        <v>625.64</v>
      </c>
      <c r="F1898" s="39">
        <f t="shared" si="60"/>
        <v>58.840000000000032</v>
      </c>
      <c r="G1898" s="177">
        <f t="shared" si="59"/>
        <v>9.3614516295964692E-2</v>
      </c>
      <c r="H1898" s="78">
        <f>IF(ISBLANK(DataBase_PBs!X8),#N/A,DataBase_PBs!X8)</f>
        <v>5.2</v>
      </c>
    </row>
    <row r="1899" spans="1:8" x14ac:dyDescent="0.35">
      <c r="A1899" s="257"/>
      <c r="B1899" s="265"/>
      <c r="C1899" s="74">
        <f>IF(ISBLANK(DataBase_PBs!C9),#N/A,DataBase_PBs!C9)</f>
        <v>43965.417511574102</v>
      </c>
      <c r="D1899" s="107"/>
      <c r="E1899" s="39">
        <f>IF(ISBLANK(DataBase_PBs!BV9),#N/A,DataBase_PBs!BV9)</f>
        <v>685.77</v>
      </c>
      <c r="F1899" s="39">
        <f t="shared" si="60"/>
        <v>60.129999999999995</v>
      </c>
      <c r="G1899" s="177">
        <f t="shared" si="59"/>
        <v>7.0395479454276585E-2</v>
      </c>
      <c r="H1899" s="78">
        <f>IF(ISBLANK(DataBase_PBs!X9),#N/A,DataBase_PBs!X9)</f>
        <v>4.2</v>
      </c>
    </row>
    <row r="1900" spans="1:8" x14ac:dyDescent="0.35">
      <c r="A1900" s="257"/>
      <c r="B1900" s="265"/>
      <c r="C1900" s="74">
        <f>IF(ISBLANK(DataBase_PBs!C10),#N/A,DataBase_PBs!C10)</f>
        <v>43972.432581018496</v>
      </c>
      <c r="D1900" s="107"/>
      <c r="E1900" s="39">
        <f>IF(ISBLANK(DataBase_PBs!BV10),#N/A,DataBase_PBs!BV10)</f>
        <v>693.17</v>
      </c>
      <c r="F1900" s="39">
        <f t="shared" si="60"/>
        <v>7.3999999999999773</v>
      </c>
      <c r="G1900" s="177">
        <f t="shared" si="59"/>
        <v>4.3952998010547993E-2</v>
      </c>
      <c r="H1900" s="78">
        <f>IF(ISBLANK(DataBase_PBs!X10),#N/A,DataBase_PBs!X10)</f>
        <v>4.5</v>
      </c>
    </row>
    <row r="1901" spans="1:8" x14ac:dyDescent="0.35">
      <c r="A1901" s="257"/>
      <c r="B1901" s="265"/>
      <c r="C1901" s="74">
        <f>IF(ISBLANK(DataBase_PBs!C11),#N/A,DataBase_PBs!C11)</f>
        <v>44001.467812499999</v>
      </c>
      <c r="D1901" s="107"/>
      <c r="E1901" s="39">
        <f>IF(ISBLANK(DataBase_PBs!BV11),#N/A,DataBase_PBs!BV11)</f>
        <v>717.68</v>
      </c>
      <c r="F1901" s="39">
        <f t="shared" si="60"/>
        <v>24.509999999999991</v>
      </c>
      <c r="G1901" s="177">
        <f t="shared" si="59"/>
        <v>3.5172786573118973E-2</v>
      </c>
      <c r="H1901" s="78">
        <f>IF(ISBLANK(DataBase_PBs!X11),#N/A,DataBase_PBs!X11)</f>
        <v>4</v>
      </c>
    </row>
    <row r="1902" spans="1:8" x14ac:dyDescent="0.35">
      <c r="A1902" s="257"/>
      <c r="B1902" s="265"/>
      <c r="C1902" s="74">
        <f>IF(ISBLANK(DataBase_PBs!C12),#N/A,DataBase_PBs!C12)</f>
        <v>44008.489027777803</v>
      </c>
      <c r="D1902" s="107"/>
      <c r="E1902" s="39">
        <f>IF(ISBLANK(DataBase_PBs!BV12),#N/A,DataBase_PBs!BV12)</f>
        <v>725.18</v>
      </c>
      <c r="F1902" s="39">
        <f t="shared" si="60"/>
        <v>7.5</v>
      </c>
      <c r="G1902" s="177">
        <f t="shared" si="59"/>
        <v>4.4507964452806144E-2</v>
      </c>
      <c r="H1902" s="78">
        <f>IF(ISBLANK(DataBase_PBs!X12),#N/A,DataBase_PBs!X12)</f>
        <v>5.8</v>
      </c>
    </row>
    <row r="1903" spans="1:8" x14ac:dyDescent="0.35">
      <c r="A1903" s="257"/>
      <c r="B1903" s="265"/>
      <c r="C1903" s="74">
        <f>IF(ISBLANK(DataBase_PBs!C13),#N/A,DataBase_PBs!C13)</f>
        <v>44022.402557870402</v>
      </c>
      <c r="D1903" s="107"/>
      <c r="E1903" s="39">
        <f>IF(ISBLANK(DataBase_PBs!BV13),#N/A,DataBase_PBs!BV13)</f>
        <v>736.23</v>
      </c>
      <c r="F1903" s="39">
        <f t="shared" si="60"/>
        <v>11.050000000000068</v>
      </c>
      <c r="G1903" s="177">
        <f t="shared" si="59"/>
        <v>3.3091290535359877E-2</v>
      </c>
      <c r="H1903" s="78">
        <f>IF(ISBLANK(DataBase_PBs!X13),#N/A,DataBase_PBs!X13)</f>
        <v>5.8</v>
      </c>
    </row>
    <row r="1904" spans="1:8" x14ac:dyDescent="0.35">
      <c r="A1904" s="257"/>
      <c r="B1904" s="265"/>
      <c r="C1904" s="74">
        <f>IF(ISBLANK(DataBase_PBs!C14),#N/A,DataBase_PBs!C14)</f>
        <v>44029.3745486111</v>
      </c>
      <c r="D1904" s="107"/>
      <c r="E1904" s="39">
        <f>IF(ISBLANK(DataBase_PBs!BV14),#N/A,DataBase_PBs!BV14)</f>
        <v>740.61</v>
      </c>
      <c r="F1904" s="39">
        <f t="shared" si="60"/>
        <v>4.3799999999999955</v>
      </c>
      <c r="G1904" s="177">
        <f t="shared" ref="G1904:G1967" si="61">F1904/((C1904-C1903)*24)</f>
        <v>2.6176167867619719E-2</v>
      </c>
      <c r="H1904" s="78">
        <f>IF(ISBLANK(DataBase_PBs!X14),#N/A,DataBase_PBs!X14)</f>
        <v>5.6</v>
      </c>
    </row>
    <row r="1905" spans="1:8" x14ac:dyDescent="0.35">
      <c r="A1905" s="257"/>
      <c r="B1905" s="265"/>
      <c r="C1905" s="74">
        <f>IF(ISBLANK(DataBase_PBs!C15),#N/A,DataBase_PBs!C15)</f>
        <v>44040.462905092601</v>
      </c>
      <c r="D1905" s="107"/>
      <c r="E1905" s="39">
        <f>IF(ISBLANK(DataBase_PBs!BV15),#N/A,DataBase_PBs!BV15)</f>
        <v>746.41</v>
      </c>
      <c r="F1905" s="39">
        <f t="shared" si="60"/>
        <v>5.7999999999999545</v>
      </c>
      <c r="G1905" s="177">
        <f t="shared" si="61"/>
        <v>2.1794633593340749E-2</v>
      </c>
      <c r="H1905" s="78">
        <f>IF(ISBLANK(DataBase_PBs!X15),#N/A,DataBase_PBs!X15)</f>
        <v>5.4</v>
      </c>
    </row>
    <row r="1906" spans="1:8" x14ac:dyDescent="0.35">
      <c r="A1906" s="257"/>
      <c r="B1906" s="265"/>
      <c r="C1906" s="74">
        <f>IF(ISBLANK(DataBase_PBs!C16),#N/A,DataBase_PBs!C16)</f>
        <v>44047.398090277798</v>
      </c>
      <c r="D1906" s="107"/>
      <c r="E1906" s="39">
        <f>IF(ISBLANK(DataBase_PBs!BV16),#N/A,DataBase_PBs!BV16)</f>
        <v>750.39</v>
      </c>
      <c r="F1906" s="39">
        <f t="shared" si="60"/>
        <v>3.9800000000000182</v>
      </c>
      <c r="G1906" s="177">
        <f t="shared" si="61"/>
        <v>2.3911882509972577E-2</v>
      </c>
      <c r="H1906" s="78">
        <f>IF(ISBLANK(DataBase_PBs!X16),#N/A,DataBase_PBs!X16)</f>
        <v>5.8</v>
      </c>
    </row>
    <row r="1907" spans="1:8" x14ac:dyDescent="0.35">
      <c r="A1907" s="257"/>
      <c r="B1907" s="265"/>
      <c r="C1907" s="74">
        <f>IF(ISBLANK(DataBase_PBs!C17),#N/A,DataBase_PBs!C17)</f>
        <v>44050.4674421296</v>
      </c>
      <c r="D1907" s="107"/>
      <c r="E1907" s="39">
        <f>IF(ISBLANK(DataBase_PBs!BV17),#N/A,DataBase_PBs!BV17)</f>
        <v>752.83</v>
      </c>
      <c r="F1907" s="39">
        <f t="shared" si="60"/>
        <v>2.4400000000000546</v>
      </c>
      <c r="G1907" s="177">
        <f t="shared" si="61"/>
        <v>3.3123171136923875E-2</v>
      </c>
      <c r="H1907" s="78">
        <f>IF(ISBLANK(DataBase_PBs!X17),#N/A,DataBase_PBs!X17)</f>
        <v>4</v>
      </c>
    </row>
    <row r="1908" spans="1:8" x14ac:dyDescent="0.35">
      <c r="A1908" s="257"/>
      <c r="B1908" s="265"/>
      <c r="C1908" s="74">
        <f>IF(ISBLANK(DataBase_PBs!C18),#N/A,DataBase_PBs!C18)</f>
        <v>44056.465069444399</v>
      </c>
      <c r="D1908" s="107"/>
      <c r="E1908" s="39">
        <f>IF(ISBLANK(DataBase_PBs!BV18),#N/A,DataBase_PBs!BV18)</f>
        <v>758.89</v>
      </c>
      <c r="F1908" s="39">
        <f t="shared" si="60"/>
        <v>6.0599999999999454</v>
      </c>
      <c r="G1908" s="177">
        <f t="shared" si="61"/>
        <v>4.2099981667246524E-2</v>
      </c>
      <c r="H1908" s="78">
        <f>IF(ISBLANK(DataBase_PBs!X18),#N/A,DataBase_PBs!X18)</f>
        <v>3.8</v>
      </c>
    </row>
    <row r="1909" spans="1:8" x14ac:dyDescent="0.35">
      <c r="A1909" s="257"/>
      <c r="B1909" s="265"/>
      <c r="C1909" s="74">
        <f>IF(ISBLANK(DataBase_PBs!C19),#N/A,DataBase_PBs!C19)</f>
        <v>44063.603761574101</v>
      </c>
      <c r="D1909" s="107"/>
      <c r="E1909" s="39">
        <f>IF(ISBLANK(DataBase_PBs!BV19),#N/A,DataBase_PBs!BV19)</f>
        <v>766.12</v>
      </c>
      <c r="F1909" s="39">
        <f t="shared" si="60"/>
        <v>7.2300000000000182</v>
      </c>
      <c r="G1909" s="177">
        <f t="shared" si="61"/>
        <v>4.2199606668370263E-2</v>
      </c>
      <c r="H1909" s="78">
        <f>IF(ISBLANK(DataBase_PBs!X19),#N/A,DataBase_PBs!X19)</f>
        <v>3.6</v>
      </c>
    </row>
    <row r="1910" spans="1:8" x14ac:dyDescent="0.35">
      <c r="A1910" s="257"/>
      <c r="B1910" s="265"/>
      <c r="C1910" s="74">
        <f>IF(ISBLANK(DataBase_PBs!C20),#N/A,DataBase_PBs!C20)</f>
        <v>44071.447164351797</v>
      </c>
      <c r="D1910" s="107"/>
      <c r="E1910" s="39">
        <f>IF(ISBLANK(DataBase_PBs!BV20),#N/A,DataBase_PBs!BV20)</f>
        <v>776.99</v>
      </c>
      <c r="F1910" s="39">
        <f t="shared" si="60"/>
        <v>10.870000000000005</v>
      </c>
      <c r="G1910" s="177">
        <f t="shared" si="61"/>
        <v>5.7744920094448586E-2</v>
      </c>
      <c r="H1910" s="78">
        <f>IF(ISBLANK(DataBase_PBs!X20),#N/A,DataBase_PBs!X20)</f>
        <v>4.4000000000000004</v>
      </c>
    </row>
    <row r="1911" spans="1:8" x14ac:dyDescent="0.35">
      <c r="A1911" s="257"/>
      <c r="B1911" s="265"/>
      <c r="C1911" s="74">
        <f>IF(ISBLANK(DataBase_PBs!C21),#N/A,DataBase_PBs!C21)</f>
        <v>44078.492557870399</v>
      </c>
      <c r="D1911" s="107"/>
      <c r="E1911" s="39">
        <f>IF(ISBLANK(DataBase_PBs!BV21),#N/A,DataBase_PBs!BV21)</f>
        <v>783.54</v>
      </c>
      <c r="F1911" s="39">
        <f t="shared" si="60"/>
        <v>6.5499999999999545</v>
      </c>
      <c r="G1911" s="177">
        <f t="shared" si="61"/>
        <v>3.8736894673959799E-2</v>
      </c>
      <c r="H1911" s="78">
        <f>IF(ISBLANK(DataBase_PBs!X21),#N/A,DataBase_PBs!X21)</f>
        <v>5</v>
      </c>
    </row>
    <row r="1912" spans="1:8" x14ac:dyDescent="0.35">
      <c r="A1912" s="257"/>
      <c r="B1912" s="265"/>
      <c r="C1912" s="74">
        <f>IF(ISBLANK(DataBase_PBs!C22),#N/A,DataBase_PBs!C22)</f>
        <v>44085.409629629597</v>
      </c>
      <c r="D1912" s="107"/>
      <c r="E1912" s="39">
        <f>IF(ISBLANK(DataBase_PBs!BV22),#N/A,DataBase_PBs!BV22)</f>
        <v>788.5</v>
      </c>
      <c r="F1912" s="39">
        <f t="shared" si="60"/>
        <v>4.9600000000000364</v>
      </c>
      <c r="G1912" s="177">
        <f t="shared" si="61"/>
        <v>2.9877768203261813E-2</v>
      </c>
      <c r="H1912" s="78">
        <f>IF(ISBLANK(DataBase_PBs!X22),#N/A,DataBase_PBs!X22)</f>
        <v>4</v>
      </c>
    </row>
    <row r="1913" spans="1:8" x14ac:dyDescent="0.35">
      <c r="A1913" s="257"/>
      <c r="B1913" s="265"/>
      <c r="C1913" s="74">
        <f>IF(ISBLANK(DataBase_PBs!C23),#N/A,DataBase_PBs!C23)</f>
        <v>44092.462303240703</v>
      </c>
      <c r="D1913" s="107"/>
      <c r="E1913" s="39">
        <f>IF(ISBLANK(DataBase_PBs!BV23),#N/A,DataBase_PBs!BV23)</f>
        <v>797.34</v>
      </c>
      <c r="F1913" s="39">
        <f t="shared" si="60"/>
        <v>8.8400000000000318</v>
      </c>
      <c r="G1913" s="177">
        <f t="shared" si="61"/>
        <v>5.2226056903202207E-2</v>
      </c>
      <c r="H1913" s="78">
        <f>IF(ISBLANK(DataBase_PBs!X23),#N/A,DataBase_PBs!X23)</f>
        <v>4</v>
      </c>
    </row>
    <row r="1914" spans="1:8" x14ac:dyDescent="0.35">
      <c r="A1914" s="257"/>
      <c r="B1914" s="265"/>
      <c r="C1914" s="74">
        <f>IF(ISBLANK(DataBase_PBs!C24),#N/A,DataBase_PBs!C24)</f>
        <v>44099.481643518498</v>
      </c>
      <c r="D1914" s="107"/>
      <c r="E1914" s="39">
        <f>IF(ISBLANK(DataBase_PBs!BV24),#N/A,DataBase_PBs!BV24)</f>
        <v>804.22</v>
      </c>
      <c r="F1914" s="39">
        <f t="shared" si="60"/>
        <v>6.8799999999999955</v>
      </c>
      <c r="G1914" s="177">
        <f t="shared" si="61"/>
        <v>4.0839545501663362E-2</v>
      </c>
      <c r="H1914" s="78">
        <f>IF(ISBLANK(DataBase_PBs!X24),#N/A,DataBase_PBs!X24)</f>
        <v>4.5999999999999996</v>
      </c>
    </row>
    <row r="1915" spans="1:8" x14ac:dyDescent="0.35">
      <c r="A1915" s="257"/>
      <c r="B1915" s="265"/>
      <c r="C1915" s="74">
        <f>IF(ISBLANK(DataBase_PBs!C25),#N/A,DataBase_PBs!C25)</f>
        <v>44106.459421296298</v>
      </c>
      <c r="D1915" s="107"/>
      <c r="E1915" s="39">
        <f>IF(ISBLANK(DataBase_PBs!BV25),#N/A,DataBase_PBs!BV25)</f>
        <v>811.44</v>
      </c>
      <c r="F1915" s="39">
        <f t="shared" si="60"/>
        <v>7.2200000000000273</v>
      </c>
      <c r="G1915" s="177">
        <f t="shared" si="61"/>
        <v>4.3113057324704065E-2</v>
      </c>
      <c r="H1915" s="78">
        <f>IF(ISBLANK(DataBase_PBs!X25),#N/A,DataBase_PBs!X25)</f>
        <v>4.5999999999999996</v>
      </c>
    </row>
    <row r="1916" spans="1:8" x14ac:dyDescent="0.35">
      <c r="A1916" s="257"/>
      <c r="B1916" s="265"/>
      <c r="C1916" s="74">
        <f>IF(ISBLANK(DataBase_PBs!C26),#N/A,DataBase_PBs!C26)</f>
        <v>44120.498344907399</v>
      </c>
      <c r="D1916" s="107"/>
      <c r="E1916" s="39">
        <f>IF(ISBLANK(DataBase_PBs!BV26),#N/A,DataBase_PBs!BV26)</f>
        <v>823.04</v>
      </c>
      <c r="F1916" s="39">
        <f t="shared" si="60"/>
        <v>11.599999999999909</v>
      </c>
      <c r="G1916" s="177">
        <f t="shared" si="61"/>
        <v>3.4428090551839846E-2</v>
      </c>
      <c r="H1916" s="78">
        <f>IF(ISBLANK(DataBase_PBs!X26),#N/A,DataBase_PBs!X26)</f>
        <v>5</v>
      </c>
    </row>
    <row r="1917" spans="1:8" x14ac:dyDescent="0.35">
      <c r="A1917" s="257"/>
      <c r="B1917" s="265"/>
      <c r="C1917" s="74">
        <f>IF(ISBLANK(DataBase_PBs!C27),#N/A,DataBase_PBs!C27)</f>
        <v>44127.491226851896</v>
      </c>
      <c r="D1917" s="107"/>
      <c r="E1917" s="39">
        <f>IF(ISBLANK(DataBase_PBs!BV27),#N/A,DataBase_PBs!BV27)</f>
        <v>828.39</v>
      </c>
      <c r="F1917" s="39">
        <f t="shared" si="60"/>
        <v>5.3500000000000227</v>
      </c>
      <c r="G1917" s="177">
        <f t="shared" si="61"/>
        <v>3.1877653367517515E-2</v>
      </c>
      <c r="H1917" s="78">
        <f>IF(ISBLANK(DataBase_PBs!X27),#N/A,DataBase_PBs!X27)</f>
        <v>5.8</v>
      </c>
    </row>
    <row r="1918" spans="1:8" x14ac:dyDescent="0.35">
      <c r="A1918" s="257"/>
      <c r="B1918" s="265"/>
      <c r="C1918" s="74">
        <f>IF(ISBLANK(DataBase_PBs!C28),#N/A,DataBase_PBs!C28)</f>
        <v>44132.59375</v>
      </c>
      <c r="D1918" s="107"/>
      <c r="E1918" s="39">
        <f>IF(ISBLANK(DataBase_PBs!BV28),#N/A,DataBase_PBs!BV28)</f>
        <v>832.47</v>
      </c>
      <c r="F1918" s="39">
        <f t="shared" si="60"/>
        <v>4.0800000000000409</v>
      </c>
      <c r="G1918" s="177">
        <f t="shared" si="61"/>
        <v>3.3316850323978853E-2</v>
      </c>
      <c r="H1918" s="78">
        <f>IF(ISBLANK(DataBase_PBs!X28),#N/A,DataBase_PBs!X28)</f>
        <v>5.8</v>
      </c>
    </row>
    <row r="1919" spans="1:8" x14ac:dyDescent="0.35">
      <c r="A1919" s="257"/>
      <c r="B1919" s="265"/>
      <c r="C1919" s="74">
        <f>IF(ISBLANK(DataBase_PBs!C29),#N/A,DataBase_PBs!C29)</f>
        <v>44141.599421296298</v>
      </c>
      <c r="D1919" s="107"/>
      <c r="E1919" s="39">
        <f>IF(ISBLANK(DataBase_PBs!BV29),#N/A,DataBase_PBs!BV29)</f>
        <v>842.3</v>
      </c>
      <c r="F1919" s="39">
        <f t="shared" si="60"/>
        <v>9.8299999999999272</v>
      </c>
      <c r="G1919" s="177">
        <f t="shared" si="61"/>
        <v>4.548059993059133E-2</v>
      </c>
      <c r="H1919" s="78">
        <f>IF(ISBLANK(DataBase_PBs!X29),#N/A,DataBase_PBs!X29)</f>
        <v>3.8</v>
      </c>
    </row>
    <row r="1920" spans="1:8" x14ac:dyDescent="0.35">
      <c r="A1920" s="257"/>
      <c r="B1920" s="265"/>
      <c r="C1920" s="74">
        <f>IF(ISBLANK(DataBase_PBs!C30),#N/A,DataBase_PBs!C30)</f>
        <v>44148.610347222202</v>
      </c>
      <c r="D1920" s="107"/>
      <c r="E1920" s="39">
        <f>IF(ISBLANK(DataBase_PBs!BV30),#N/A,DataBase_PBs!BV30)</f>
        <v>854.18</v>
      </c>
      <c r="F1920" s="39">
        <f t="shared" si="60"/>
        <v>11.879999999999995</v>
      </c>
      <c r="G1920" s="177">
        <f t="shared" si="61"/>
        <v>7.0604083573476403E-2</v>
      </c>
      <c r="H1920" s="78">
        <f>IF(ISBLANK(DataBase_PBs!X30),#N/A,DataBase_PBs!X30)</f>
        <v>3.2</v>
      </c>
    </row>
    <row r="1921" spans="1:8" x14ac:dyDescent="0.35">
      <c r="A1921" s="257"/>
      <c r="B1921" s="265"/>
      <c r="C1921" s="74">
        <f>IF(ISBLANK(DataBase_PBs!C31),#N/A,DataBase_PBs!C31)</f>
        <v>44159.620902777802</v>
      </c>
      <c r="D1921" s="107"/>
      <c r="E1921" s="39">
        <f>IF(ISBLANK(DataBase_PBs!BV31),#N/A,DataBase_PBs!BV31)</f>
        <v>876.17</v>
      </c>
      <c r="F1921" s="39">
        <f t="shared" si="60"/>
        <v>21.990000000000009</v>
      </c>
      <c r="G1921" s="177">
        <f t="shared" si="61"/>
        <v>8.3215601190439539E-2</v>
      </c>
      <c r="H1921" s="78">
        <f>IF(ISBLANK(DataBase_PBs!X31),#N/A,DataBase_PBs!X31)</f>
        <v>2.8</v>
      </c>
    </row>
    <row r="1922" spans="1:8" x14ac:dyDescent="0.35">
      <c r="A1922" s="257"/>
      <c r="B1922" s="265"/>
      <c r="C1922" s="74">
        <f>IF(ISBLANK(DataBase_PBs!C32),#N/A,DataBase_PBs!C32)</f>
        <v>44162.596979166701</v>
      </c>
      <c r="D1922" s="107"/>
      <c r="E1922" s="39">
        <f>IF(ISBLANK(DataBase_PBs!BV32),#N/A,DataBase_PBs!BV32)</f>
        <v>882.42</v>
      </c>
      <c r="F1922" s="39">
        <f t="shared" si="60"/>
        <v>6.25</v>
      </c>
      <c r="G1922" s="177">
        <f t="shared" si="61"/>
        <v>8.750335429495229E-2</v>
      </c>
      <c r="H1922" s="78">
        <f>IF(ISBLANK(DataBase_PBs!X32),#N/A,DataBase_PBs!X32)</f>
        <v>2.6</v>
      </c>
    </row>
    <row r="1923" spans="1:8" x14ac:dyDescent="0.35">
      <c r="A1923" s="257"/>
      <c r="B1923" s="265"/>
      <c r="C1923" s="74">
        <f>IF(ISBLANK(DataBase_PBs!C33),#N/A,DataBase_PBs!C33)</f>
        <v>44169.582453703697</v>
      </c>
      <c r="D1923" s="107"/>
      <c r="E1923" s="39">
        <f>IF(ISBLANK(DataBase_PBs!BV33),#N/A,DataBase_PBs!BV33)</f>
        <v>897.1</v>
      </c>
      <c r="F1923" s="39">
        <f t="shared" si="60"/>
        <v>14.680000000000064</v>
      </c>
      <c r="G1923" s="177">
        <f t="shared" si="61"/>
        <v>8.7562650672795839E-2</v>
      </c>
      <c r="H1923" s="78">
        <f>IF(ISBLANK(DataBase_PBs!X33),#N/A,DataBase_PBs!X33)</f>
        <v>3.6</v>
      </c>
    </row>
    <row r="1924" spans="1:8" x14ac:dyDescent="0.35">
      <c r="A1924" s="257"/>
      <c r="B1924" s="265"/>
      <c r="C1924" s="74">
        <f>IF(ISBLANK(DataBase_PBs!C34),#N/A,DataBase_PBs!C34)</f>
        <v>44195.580740740697</v>
      </c>
      <c r="D1924" s="107"/>
      <c r="E1924" s="39">
        <f>IF(ISBLANK(DataBase_PBs!BV34),#N/A,DataBase_PBs!BV34)</f>
        <v>926.78</v>
      </c>
      <c r="F1924" s="39">
        <f t="shared" si="60"/>
        <v>29.67999999999995</v>
      </c>
      <c r="G1924" s="177">
        <f t="shared" si="61"/>
        <v>4.756723644548802E-2</v>
      </c>
      <c r="H1924" s="78">
        <f>IF(ISBLANK(DataBase_PBs!X34),#N/A,DataBase_PBs!X34)</f>
        <v>3</v>
      </c>
    </row>
    <row r="1925" spans="1:8" x14ac:dyDescent="0.35">
      <c r="A1925" s="257"/>
      <c r="B1925" s="265"/>
      <c r="C1925" s="74" t="e">
        <f>IF(ISBLANK(DataBase_PBs!C35),#N/A,DataBase_PBs!C35)</f>
        <v>#N/A</v>
      </c>
      <c r="D1925" s="107"/>
      <c r="E1925" s="39" t="e">
        <f>IF(ISBLANK(DataBase_PBs!BV35),#N/A,DataBase_PBs!BV35)</f>
        <v>#N/A</v>
      </c>
      <c r="F1925" s="39" t="e">
        <f t="shared" si="60"/>
        <v>#N/A</v>
      </c>
      <c r="G1925" s="177" t="e">
        <f t="shared" si="61"/>
        <v>#N/A</v>
      </c>
      <c r="H1925" s="78" t="e">
        <f>IF(ISBLANK(DataBase_PBs!X35),#N/A,DataBase_PBs!X35)</f>
        <v>#N/A</v>
      </c>
    </row>
    <row r="1926" spans="1:8" x14ac:dyDescent="0.35">
      <c r="A1926" s="257"/>
      <c r="B1926" s="265"/>
      <c r="C1926" s="74" t="e">
        <f>IF(ISBLANK(DataBase_PBs!C36),#N/A,DataBase_PBs!C36)</f>
        <v>#N/A</v>
      </c>
      <c r="D1926" s="107"/>
      <c r="E1926" s="39" t="e">
        <f>IF(ISBLANK(DataBase_PBs!BV36),#N/A,DataBase_PBs!BV36)</f>
        <v>#N/A</v>
      </c>
      <c r="F1926" s="39" t="e">
        <f t="shared" si="60"/>
        <v>#N/A</v>
      </c>
      <c r="G1926" s="177" t="e">
        <f t="shared" si="61"/>
        <v>#N/A</v>
      </c>
      <c r="H1926" s="78" t="e">
        <f>IF(ISBLANK(DataBase_PBs!X36),#N/A,DataBase_PBs!X36)</f>
        <v>#N/A</v>
      </c>
    </row>
    <row r="1927" spans="1:8" x14ac:dyDescent="0.35">
      <c r="A1927" s="257"/>
      <c r="B1927" s="265"/>
      <c r="C1927" s="74" t="e">
        <f>IF(ISBLANK(DataBase_PBs!C37),#N/A,DataBase_PBs!C37)</f>
        <v>#N/A</v>
      </c>
      <c r="D1927" s="107"/>
      <c r="E1927" s="39" t="e">
        <f>IF(ISBLANK(DataBase_PBs!BV37),#N/A,DataBase_PBs!BV37)</f>
        <v>#N/A</v>
      </c>
      <c r="F1927" s="39" t="e">
        <f t="shared" si="60"/>
        <v>#N/A</v>
      </c>
      <c r="G1927" s="177" t="e">
        <f t="shared" si="61"/>
        <v>#N/A</v>
      </c>
      <c r="H1927" s="78" t="e">
        <f>IF(ISBLANK(DataBase_PBs!X37),#N/A,DataBase_PBs!X37)</f>
        <v>#N/A</v>
      </c>
    </row>
    <row r="1928" spans="1:8" x14ac:dyDescent="0.35">
      <c r="A1928" s="257"/>
      <c r="B1928" s="265"/>
      <c r="C1928" s="74" t="e">
        <f>IF(ISBLANK(DataBase_PBs!C38),#N/A,DataBase_PBs!C38)</f>
        <v>#N/A</v>
      </c>
      <c r="D1928" s="107"/>
      <c r="E1928" s="39" t="e">
        <f>IF(ISBLANK(DataBase_PBs!BV38),#N/A,DataBase_PBs!BV38)</f>
        <v>#N/A</v>
      </c>
      <c r="F1928" s="39" t="e">
        <f t="shared" si="60"/>
        <v>#N/A</v>
      </c>
      <c r="G1928" s="177" t="e">
        <f t="shared" si="61"/>
        <v>#N/A</v>
      </c>
      <c r="H1928" s="78" t="e">
        <f>IF(ISBLANK(DataBase_PBs!X38),#N/A,DataBase_PBs!X38)</f>
        <v>#N/A</v>
      </c>
    </row>
    <row r="1929" spans="1:8" x14ac:dyDescent="0.35">
      <c r="A1929" s="257"/>
      <c r="B1929" s="265"/>
      <c r="C1929" s="74" t="e">
        <f>IF(ISBLANK(DataBase_PBs!C39),#N/A,DataBase_PBs!C39)</f>
        <v>#N/A</v>
      </c>
      <c r="D1929" s="107"/>
      <c r="E1929" s="39" t="e">
        <f>IF(ISBLANK(DataBase_PBs!BV39),#N/A,DataBase_PBs!BV39)</f>
        <v>#N/A</v>
      </c>
      <c r="F1929" s="39" t="e">
        <f t="shared" si="60"/>
        <v>#N/A</v>
      </c>
      <c r="G1929" s="177" t="e">
        <f t="shared" si="61"/>
        <v>#N/A</v>
      </c>
      <c r="H1929" s="78" t="e">
        <f>IF(ISBLANK(DataBase_PBs!X39),#N/A,DataBase_PBs!X39)</f>
        <v>#N/A</v>
      </c>
    </row>
    <row r="1930" spans="1:8" x14ac:dyDescent="0.35">
      <c r="A1930" s="257"/>
      <c r="B1930" s="265"/>
      <c r="C1930" s="74" t="e">
        <f>IF(ISBLANK(DataBase_PBs!C40),#N/A,DataBase_PBs!C40)</f>
        <v>#N/A</v>
      </c>
      <c r="D1930" s="107"/>
      <c r="E1930" s="39" t="e">
        <f>IF(ISBLANK(DataBase_PBs!BV40),#N/A,DataBase_PBs!BV40)</f>
        <v>#N/A</v>
      </c>
      <c r="F1930" s="39" t="e">
        <f t="shared" si="60"/>
        <v>#N/A</v>
      </c>
      <c r="G1930" s="177" t="e">
        <f t="shared" si="61"/>
        <v>#N/A</v>
      </c>
      <c r="H1930" s="78" t="e">
        <f>IF(ISBLANK(DataBase_PBs!X40),#N/A,DataBase_PBs!X40)</f>
        <v>#N/A</v>
      </c>
    </row>
    <row r="1931" spans="1:8" x14ac:dyDescent="0.35">
      <c r="A1931" s="257"/>
      <c r="B1931" s="265"/>
      <c r="C1931" s="74" t="e">
        <f>IF(ISBLANK(DataBase_PBs!C41),#N/A,DataBase_PBs!C41)</f>
        <v>#N/A</v>
      </c>
      <c r="D1931" s="107"/>
      <c r="E1931" s="39" t="e">
        <f>IF(ISBLANK(DataBase_PBs!BV41),#N/A,DataBase_PBs!BV41)</f>
        <v>#N/A</v>
      </c>
      <c r="F1931" s="39" t="e">
        <f t="shared" si="60"/>
        <v>#N/A</v>
      </c>
      <c r="G1931" s="177" t="e">
        <f t="shared" si="61"/>
        <v>#N/A</v>
      </c>
      <c r="H1931" s="78" t="e">
        <f>IF(ISBLANK(DataBase_PBs!X41),#N/A,DataBase_PBs!X41)</f>
        <v>#N/A</v>
      </c>
    </row>
    <row r="1932" spans="1:8" x14ac:dyDescent="0.35">
      <c r="A1932" s="257"/>
      <c r="B1932" s="265"/>
      <c r="C1932" s="74" t="e">
        <f>IF(ISBLANK(DataBase_PBs!C42),#N/A,DataBase_PBs!C42)</f>
        <v>#N/A</v>
      </c>
      <c r="D1932" s="107"/>
      <c r="E1932" s="39" t="e">
        <f>IF(ISBLANK(DataBase_PBs!BV42),#N/A,DataBase_PBs!BV42)</f>
        <v>#N/A</v>
      </c>
      <c r="F1932" s="39" t="e">
        <f t="shared" si="60"/>
        <v>#N/A</v>
      </c>
      <c r="G1932" s="177" t="e">
        <f t="shared" si="61"/>
        <v>#N/A</v>
      </c>
      <c r="H1932" s="78" t="e">
        <f>IF(ISBLANK(DataBase_PBs!X42),#N/A,DataBase_PBs!X42)</f>
        <v>#N/A</v>
      </c>
    </row>
    <row r="1933" spans="1:8" x14ac:dyDescent="0.35">
      <c r="A1933" s="257"/>
      <c r="B1933" s="265"/>
      <c r="C1933" s="74" t="e">
        <f>IF(ISBLANK(DataBase_PBs!C43),#N/A,DataBase_PBs!C43)</f>
        <v>#N/A</v>
      </c>
      <c r="D1933" s="107"/>
      <c r="E1933" s="39" t="e">
        <f>IF(ISBLANK(DataBase_PBs!BV43),#N/A,DataBase_PBs!BV43)</f>
        <v>#N/A</v>
      </c>
      <c r="F1933" s="39" t="e">
        <f t="shared" si="60"/>
        <v>#N/A</v>
      </c>
      <c r="G1933" s="177" t="e">
        <f t="shared" si="61"/>
        <v>#N/A</v>
      </c>
      <c r="H1933" s="78" t="e">
        <f>IF(ISBLANK(DataBase_PBs!X43),#N/A,DataBase_PBs!X43)</f>
        <v>#N/A</v>
      </c>
    </row>
    <row r="1934" spans="1:8" x14ac:dyDescent="0.35">
      <c r="A1934" s="257"/>
      <c r="B1934" s="265"/>
      <c r="C1934" s="74" t="e">
        <f>IF(ISBLANK(DataBase_PBs!C44),#N/A,DataBase_PBs!C44)</f>
        <v>#N/A</v>
      </c>
      <c r="D1934" s="107"/>
      <c r="E1934" s="39" t="e">
        <f>IF(ISBLANK(DataBase_PBs!BV44),#N/A,DataBase_PBs!BV44)</f>
        <v>#N/A</v>
      </c>
      <c r="F1934" s="39" t="e">
        <f t="shared" si="60"/>
        <v>#N/A</v>
      </c>
      <c r="G1934" s="177" t="e">
        <f t="shared" si="61"/>
        <v>#N/A</v>
      </c>
      <c r="H1934" s="78" t="e">
        <f>IF(ISBLANK(DataBase_PBs!X44),#N/A,DataBase_PBs!X44)</f>
        <v>#N/A</v>
      </c>
    </row>
    <row r="1935" spans="1:8" x14ac:dyDescent="0.35">
      <c r="A1935" s="257"/>
      <c r="B1935" s="265"/>
      <c r="C1935" s="74" t="e">
        <f>IF(ISBLANK(DataBase_PBs!C45),#N/A,DataBase_PBs!C45)</f>
        <v>#N/A</v>
      </c>
      <c r="D1935" s="107"/>
      <c r="E1935" s="39" t="e">
        <f>IF(ISBLANK(DataBase_PBs!BV45),#N/A,DataBase_PBs!BV45)</f>
        <v>#N/A</v>
      </c>
      <c r="F1935" s="39" t="e">
        <f t="shared" si="60"/>
        <v>#N/A</v>
      </c>
      <c r="G1935" s="177" t="e">
        <f t="shared" si="61"/>
        <v>#N/A</v>
      </c>
      <c r="H1935" s="78" t="e">
        <f>IF(ISBLANK(DataBase_PBs!X45),#N/A,DataBase_PBs!X45)</f>
        <v>#N/A</v>
      </c>
    </row>
    <row r="1936" spans="1:8" x14ac:dyDescent="0.35">
      <c r="A1936" s="257"/>
      <c r="B1936" s="265"/>
      <c r="C1936" s="74" t="e">
        <f>IF(ISBLANK(DataBase_PBs!C46),#N/A,DataBase_PBs!C46)</f>
        <v>#N/A</v>
      </c>
      <c r="D1936" s="107"/>
      <c r="E1936" s="39" t="e">
        <f>IF(ISBLANK(DataBase_PBs!BV46),#N/A,DataBase_PBs!BV46)</f>
        <v>#N/A</v>
      </c>
      <c r="F1936" s="39" t="e">
        <f t="shared" si="60"/>
        <v>#N/A</v>
      </c>
      <c r="G1936" s="177" t="e">
        <f t="shared" si="61"/>
        <v>#N/A</v>
      </c>
      <c r="H1936" s="78" t="e">
        <f>IF(ISBLANK(DataBase_PBs!X46),#N/A,DataBase_PBs!X46)</f>
        <v>#N/A</v>
      </c>
    </row>
    <row r="1937" spans="1:8" x14ac:dyDescent="0.35">
      <c r="A1937" s="257"/>
      <c r="B1937" s="265"/>
      <c r="C1937" s="74" t="e">
        <f>IF(ISBLANK(DataBase_PBs!C47),#N/A,DataBase_PBs!C47)</f>
        <v>#N/A</v>
      </c>
      <c r="D1937" s="107"/>
      <c r="E1937" s="39" t="e">
        <f>IF(ISBLANK(DataBase_PBs!BV47),#N/A,DataBase_PBs!BV47)</f>
        <v>#N/A</v>
      </c>
      <c r="F1937" s="39" t="e">
        <f t="shared" si="60"/>
        <v>#N/A</v>
      </c>
      <c r="G1937" s="177" t="e">
        <f t="shared" si="61"/>
        <v>#N/A</v>
      </c>
      <c r="H1937" s="78" t="e">
        <f>IF(ISBLANK(DataBase_PBs!X47),#N/A,DataBase_PBs!X47)</f>
        <v>#N/A</v>
      </c>
    </row>
    <row r="1938" spans="1:8" x14ac:dyDescent="0.35">
      <c r="A1938" s="257"/>
      <c r="B1938" s="265"/>
      <c r="C1938" s="74" t="e">
        <f>IF(ISBLANK(DataBase_PBs!C48),#N/A,DataBase_PBs!C48)</f>
        <v>#N/A</v>
      </c>
      <c r="D1938" s="107"/>
      <c r="E1938" s="39" t="e">
        <f>IF(ISBLANK(DataBase_PBs!BV48),#N/A,DataBase_PBs!BV48)</f>
        <v>#N/A</v>
      </c>
      <c r="F1938" s="39" t="e">
        <f t="shared" si="60"/>
        <v>#N/A</v>
      </c>
      <c r="G1938" s="177" t="e">
        <f t="shared" si="61"/>
        <v>#N/A</v>
      </c>
      <c r="H1938" s="78" t="e">
        <f>IF(ISBLANK(DataBase_PBs!X48),#N/A,DataBase_PBs!X48)</f>
        <v>#N/A</v>
      </c>
    </row>
    <row r="1939" spans="1:8" x14ac:dyDescent="0.35">
      <c r="A1939" s="257"/>
      <c r="B1939" s="265"/>
      <c r="C1939" s="74" t="e">
        <f>IF(ISBLANK(DataBase_PBs!C49),#N/A,DataBase_PBs!C49)</f>
        <v>#N/A</v>
      </c>
      <c r="D1939" s="107"/>
      <c r="E1939" s="39" t="e">
        <f>IF(ISBLANK(DataBase_PBs!BV49),#N/A,DataBase_PBs!BV49)</f>
        <v>#N/A</v>
      </c>
      <c r="F1939" s="39" t="e">
        <f t="shared" si="60"/>
        <v>#N/A</v>
      </c>
      <c r="G1939" s="177" t="e">
        <f t="shared" si="61"/>
        <v>#N/A</v>
      </c>
      <c r="H1939" s="78" t="e">
        <f>IF(ISBLANK(DataBase_PBs!X49),#N/A,DataBase_PBs!X49)</f>
        <v>#N/A</v>
      </c>
    </row>
    <row r="1940" spans="1:8" x14ac:dyDescent="0.35">
      <c r="A1940" s="257"/>
      <c r="B1940" s="265"/>
      <c r="C1940" s="74" t="e">
        <f>IF(ISBLANK(DataBase_PBs!C50),#N/A,DataBase_PBs!C50)</f>
        <v>#N/A</v>
      </c>
      <c r="D1940" s="107"/>
      <c r="E1940" s="39" t="e">
        <f>IF(ISBLANK(DataBase_PBs!BV50),#N/A,DataBase_PBs!BV50)</f>
        <v>#N/A</v>
      </c>
      <c r="F1940" s="39" t="e">
        <f t="shared" si="60"/>
        <v>#N/A</v>
      </c>
      <c r="G1940" s="177" t="e">
        <f t="shared" si="61"/>
        <v>#N/A</v>
      </c>
      <c r="H1940" s="78" t="e">
        <f>IF(ISBLANK(DataBase_PBs!X50),#N/A,DataBase_PBs!X50)</f>
        <v>#N/A</v>
      </c>
    </row>
    <row r="1941" spans="1:8" x14ac:dyDescent="0.35">
      <c r="A1941" s="257"/>
      <c r="B1941" s="265"/>
      <c r="C1941" s="74" t="e">
        <f>IF(ISBLANK(DataBase_PBs!C51),#N/A,DataBase_PBs!C51)</f>
        <v>#N/A</v>
      </c>
      <c r="D1941" s="107"/>
      <c r="E1941" s="39" t="e">
        <f>IF(ISBLANK(DataBase_PBs!BV51),#N/A,DataBase_PBs!BV51)</f>
        <v>#N/A</v>
      </c>
      <c r="F1941" s="39" t="e">
        <f t="shared" si="60"/>
        <v>#N/A</v>
      </c>
      <c r="G1941" s="177" t="e">
        <f t="shared" si="61"/>
        <v>#N/A</v>
      </c>
      <c r="H1941" s="78" t="e">
        <f>IF(ISBLANK(DataBase_PBs!X51),#N/A,DataBase_PBs!X51)</f>
        <v>#N/A</v>
      </c>
    </row>
    <row r="1942" spans="1:8" x14ac:dyDescent="0.35">
      <c r="A1942" s="257"/>
      <c r="B1942" s="265"/>
      <c r="C1942" s="74" t="e">
        <f>IF(ISBLANK(DataBase_PBs!C52),#N/A,DataBase_PBs!C52)</f>
        <v>#N/A</v>
      </c>
      <c r="D1942" s="107"/>
      <c r="E1942" s="39" t="e">
        <f>IF(ISBLANK(DataBase_PBs!BV52),#N/A,DataBase_PBs!BV52)</f>
        <v>#N/A</v>
      </c>
      <c r="F1942" s="39" t="e">
        <f t="shared" si="60"/>
        <v>#N/A</v>
      </c>
      <c r="G1942" s="177" t="e">
        <f t="shared" si="61"/>
        <v>#N/A</v>
      </c>
      <c r="H1942" s="78" t="e">
        <f>IF(ISBLANK(DataBase_PBs!X52),#N/A,DataBase_PBs!X52)</f>
        <v>#N/A</v>
      </c>
    </row>
    <row r="1943" spans="1:8" x14ac:dyDescent="0.35">
      <c r="A1943" s="257"/>
      <c r="B1943" s="265"/>
      <c r="C1943" s="74" t="e">
        <f>IF(ISBLANK(DataBase_PBs!C53),#N/A,DataBase_PBs!C53)</f>
        <v>#N/A</v>
      </c>
      <c r="D1943" s="107"/>
      <c r="E1943" s="39" t="e">
        <f>IF(ISBLANK(DataBase_PBs!BV53),#N/A,DataBase_PBs!BV53)</f>
        <v>#N/A</v>
      </c>
      <c r="F1943" s="39" t="e">
        <f t="shared" si="60"/>
        <v>#N/A</v>
      </c>
      <c r="G1943" s="177" t="e">
        <f t="shared" si="61"/>
        <v>#N/A</v>
      </c>
      <c r="H1943" s="78" t="e">
        <f>IF(ISBLANK(DataBase_PBs!X53),#N/A,DataBase_PBs!X53)</f>
        <v>#N/A</v>
      </c>
    </row>
    <row r="1944" spans="1:8" x14ac:dyDescent="0.35">
      <c r="A1944" s="257"/>
      <c r="B1944" s="265"/>
      <c r="C1944" s="74" t="e">
        <f>IF(ISBLANK(DataBase_PBs!C54),#N/A,DataBase_PBs!C54)</f>
        <v>#N/A</v>
      </c>
      <c r="D1944" s="107"/>
      <c r="E1944" s="39" t="e">
        <f>IF(ISBLANK(DataBase_PBs!BV54),#N/A,DataBase_PBs!BV54)</f>
        <v>#N/A</v>
      </c>
      <c r="F1944" s="39" t="e">
        <f t="shared" si="60"/>
        <v>#N/A</v>
      </c>
      <c r="G1944" s="177" t="e">
        <f t="shared" si="61"/>
        <v>#N/A</v>
      </c>
      <c r="H1944" s="78" t="e">
        <f>IF(ISBLANK(DataBase_PBs!X54),#N/A,DataBase_PBs!X54)</f>
        <v>#N/A</v>
      </c>
    </row>
    <row r="1945" spans="1:8" x14ac:dyDescent="0.35">
      <c r="A1945" s="257"/>
      <c r="B1945" s="265"/>
      <c r="C1945" s="74" t="e">
        <f>IF(ISBLANK(DataBase_PBs!C55),#N/A,DataBase_PBs!C55)</f>
        <v>#N/A</v>
      </c>
      <c r="D1945" s="107"/>
      <c r="E1945" s="39" t="e">
        <f>IF(ISBLANK(DataBase_PBs!BV55),#N/A,DataBase_PBs!BV55)</f>
        <v>#N/A</v>
      </c>
      <c r="F1945" s="39" t="e">
        <f t="shared" si="60"/>
        <v>#N/A</v>
      </c>
      <c r="G1945" s="177" t="e">
        <f t="shared" si="61"/>
        <v>#N/A</v>
      </c>
      <c r="H1945" s="78" t="e">
        <f>IF(ISBLANK(DataBase_PBs!X55),#N/A,DataBase_PBs!X55)</f>
        <v>#N/A</v>
      </c>
    </row>
    <row r="1946" spans="1:8" x14ac:dyDescent="0.35">
      <c r="A1946" s="257"/>
      <c r="B1946" s="265"/>
      <c r="C1946" s="74" t="e">
        <f>IF(ISBLANK(DataBase_PBs!C56),#N/A,DataBase_PBs!C56)</f>
        <v>#N/A</v>
      </c>
      <c r="D1946" s="107"/>
      <c r="E1946" s="39" t="e">
        <f>IF(ISBLANK(DataBase_PBs!BV56),#N/A,DataBase_PBs!BV56)</f>
        <v>#N/A</v>
      </c>
      <c r="F1946" s="39" t="e">
        <f t="shared" si="60"/>
        <v>#N/A</v>
      </c>
      <c r="G1946" s="177" t="e">
        <f t="shared" si="61"/>
        <v>#N/A</v>
      </c>
      <c r="H1946" s="78" t="e">
        <f>IF(ISBLANK(DataBase_PBs!X56),#N/A,DataBase_PBs!X56)</f>
        <v>#N/A</v>
      </c>
    </row>
    <row r="1947" spans="1:8" x14ac:dyDescent="0.35">
      <c r="A1947" s="257"/>
      <c r="B1947" s="265"/>
      <c r="C1947" s="74" t="e">
        <f>IF(ISBLANK(DataBase_PBs!C57),#N/A,DataBase_PBs!C57)</f>
        <v>#N/A</v>
      </c>
      <c r="D1947" s="107"/>
      <c r="E1947" s="39" t="e">
        <f>IF(ISBLANK(DataBase_PBs!BV57),#N/A,DataBase_PBs!BV57)</f>
        <v>#N/A</v>
      </c>
      <c r="F1947" s="39" t="e">
        <f t="shared" si="60"/>
        <v>#N/A</v>
      </c>
      <c r="G1947" s="177" t="e">
        <f t="shared" si="61"/>
        <v>#N/A</v>
      </c>
      <c r="H1947" s="78" t="e">
        <f>IF(ISBLANK(DataBase_PBs!X57),#N/A,DataBase_PBs!X57)</f>
        <v>#N/A</v>
      </c>
    </row>
    <row r="1948" spans="1:8" x14ac:dyDescent="0.35">
      <c r="A1948" s="257"/>
      <c r="B1948" s="265"/>
      <c r="C1948" s="74" t="e">
        <f>IF(ISBLANK(DataBase_PBs!C58),#N/A,DataBase_PBs!C58)</f>
        <v>#N/A</v>
      </c>
      <c r="D1948" s="107"/>
      <c r="E1948" s="39" t="e">
        <f>IF(ISBLANK(DataBase_PBs!BV58),#N/A,DataBase_PBs!BV58)</f>
        <v>#N/A</v>
      </c>
      <c r="F1948" s="39" t="e">
        <f t="shared" si="60"/>
        <v>#N/A</v>
      </c>
      <c r="G1948" s="177" t="e">
        <f t="shared" si="61"/>
        <v>#N/A</v>
      </c>
      <c r="H1948" s="78" t="e">
        <f>IF(ISBLANK(DataBase_PBs!X58),#N/A,DataBase_PBs!X58)</f>
        <v>#N/A</v>
      </c>
    </row>
    <row r="1949" spans="1:8" x14ac:dyDescent="0.35">
      <c r="A1949" s="257"/>
      <c r="B1949" s="265"/>
      <c r="C1949" s="74" t="e">
        <f>IF(ISBLANK(DataBase_PBs!C59),#N/A,DataBase_PBs!C59)</f>
        <v>#N/A</v>
      </c>
      <c r="D1949" s="107"/>
      <c r="E1949" s="39" t="e">
        <f>IF(ISBLANK(DataBase_PBs!BV59),#N/A,DataBase_PBs!BV59)</f>
        <v>#N/A</v>
      </c>
      <c r="F1949" s="39" t="e">
        <f t="shared" si="60"/>
        <v>#N/A</v>
      </c>
      <c r="G1949" s="177" t="e">
        <f t="shared" si="61"/>
        <v>#N/A</v>
      </c>
      <c r="H1949" s="78" t="e">
        <f>IF(ISBLANK(DataBase_PBs!X59),#N/A,DataBase_PBs!X59)</f>
        <v>#N/A</v>
      </c>
    </row>
    <row r="1950" spans="1:8" x14ac:dyDescent="0.35">
      <c r="A1950" s="257"/>
      <c r="B1950" s="265"/>
      <c r="C1950" s="74" t="e">
        <f>IF(ISBLANK(DataBase_PBs!C60),#N/A,DataBase_PBs!C60)</f>
        <v>#N/A</v>
      </c>
      <c r="D1950" s="107"/>
      <c r="E1950" s="39" t="e">
        <f>IF(ISBLANK(DataBase_PBs!BV60),#N/A,DataBase_PBs!BV60)</f>
        <v>#N/A</v>
      </c>
      <c r="F1950" s="39" t="e">
        <f t="shared" si="60"/>
        <v>#N/A</v>
      </c>
      <c r="G1950" s="177" t="e">
        <f t="shared" si="61"/>
        <v>#N/A</v>
      </c>
      <c r="H1950" s="78" t="e">
        <f>IF(ISBLANK(DataBase_PBs!X60),#N/A,DataBase_PBs!X60)</f>
        <v>#N/A</v>
      </c>
    </row>
    <row r="1951" spans="1:8" x14ac:dyDescent="0.35">
      <c r="A1951" s="257"/>
      <c r="B1951" s="265"/>
      <c r="C1951" s="74" t="e">
        <f>IF(ISBLANK(DataBase_PBs!C61),#N/A,DataBase_PBs!C61)</f>
        <v>#N/A</v>
      </c>
      <c r="D1951" s="107"/>
      <c r="E1951" s="39" t="e">
        <f>IF(ISBLANK(DataBase_PBs!BV61),#N/A,DataBase_PBs!BV61)</f>
        <v>#N/A</v>
      </c>
      <c r="F1951" s="39" t="e">
        <f t="shared" si="60"/>
        <v>#N/A</v>
      </c>
      <c r="G1951" s="177" t="e">
        <f t="shared" si="61"/>
        <v>#N/A</v>
      </c>
      <c r="H1951" s="78" t="e">
        <f>IF(ISBLANK(DataBase_PBs!X61),#N/A,DataBase_PBs!X61)</f>
        <v>#N/A</v>
      </c>
    </row>
    <row r="1952" spans="1:8" x14ac:dyDescent="0.35">
      <c r="A1952" s="257"/>
      <c r="B1952" s="265"/>
      <c r="C1952" s="74" t="e">
        <f>IF(ISBLANK(DataBase_PBs!C62),#N/A,DataBase_PBs!C62)</f>
        <v>#N/A</v>
      </c>
      <c r="D1952" s="107"/>
      <c r="E1952" s="39" t="e">
        <f>IF(ISBLANK(DataBase_PBs!BV62),#N/A,DataBase_PBs!BV62)</f>
        <v>#N/A</v>
      </c>
      <c r="F1952" s="39" t="e">
        <f t="shared" si="60"/>
        <v>#N/A</v>
      </c>
      <c r="G1952" s="177" t="e">
        <f t="shared" si="61"/>
        <v>#N/A</v>
      </c>
      <c r="H1952" s="78" t="e">
        <f>IF(ISBLANK(DataBase_PBs!X62),#N/A,DataBase_PBs!X62)</f>
        <v>#N/A</v>
      </c>
    </row>
    <row r="1953" spans="1:8" x14ac:dyDescent="0.35">
      <c r="A1953" s="257"/>
      <c r="B1953" s="265"/>
      <c r="C1953" s="74" t="e">
        <f>IF(ISBLANK(DataBase_PBs!C63),#N/A,DataBase_PBs!C63)</f>
        <v>#N/A</v>
      </c>
      <c r="D1953" s="107"/>
      <c r="E1953" s="39" t="e">
        <f>IF(ISBLANK(DataBase_PBs!BV63),#N/A,DataBase_PBs!BV63)</f>
        <v>#N/A</v>
      </c>
      <c r="F1953" s="39" t="e">
        <f t="shared" si="60"/>
        <v>#N/A</v>
      </c>
      <c r="G1953" s="177" t="e">
        <f t="shared" si="61"/>
        <v>#N/A</v>
      </c>
      <c r="H1953" s="78" t="e">
        <f>IF(ISBLANK(DataBase_PBs!X63),#N/A,DataBase_PBs!X63)</f>
        <v>#N/A</v>
      </c>
    </row>
    <row r="1954" spans="1:8" x14ac:dyDescent="0.35">
      <c r="A1954" s="257"/>
      <c r="B1954" s="265"/>
      <c r="C1954" s="74" t="e">
        <f>IF(ISBLANK(DataBase_PBs!C64),#N/A,DataBase_PBs!C64)</f>
        <v>#N/A</v>
      </c>
      <c r="D1954" s="107"/>
      <c r="E1954" s="39" t="e">
        <f>IF(ISBLANK(DataBase_PBs!BV64),#N/A,DataBase_PBs!BV64)</f>
        <v>#N/A</v>
      </c>
      <c r="F1954" s="39" t="e">
        <f t="shared" si="60"/>
        <v>#N/A</v>
      </c>
      <c r="G1954" s="177" t="e">
        <f t="shared" si="61"/>
        <v>#N/A</v>
      </c>
      <c r="H1954" s="78" t="e">
        <f>IF(ISBLANK(DataBase_PBs!X64),#N/A,DataBase_PBs!X64)</f>
        <v>#N/A</v>
      </c>
    </row>
    <row r="1955" spans="1:8" x14ac:dyDescent="0.35">
      <c r="A1955" s="257"/>
      <c r="B1955" s="265"/>
      <c r="C1955" s="74" t="e">
        <f>IF(ISBLANK(DataBase_PBs!C65),#N/A,DataBase_PBs!C65)</f>
        <v>#N/A</v>
      </c>
      <c r="D1955" s="107"/>
      <c r="E1955" s="39" t="e">
        <f>IF(ISBLANK(DataBase_PBs!BV65),#N/A,DataBase_PBs!BV65)</f>
        <v>#N/A</v>
      </c>
      <c r="F1955" s="39" t="e">
        <f t="shared" si="60"/>
        <v>#N/A</v>
      </c>
      <c r="G1955" s="177" t="e">
        <f t="shared" si="61"/>
        <v>#N/A</v>
      </c>
      <c r="H1955" s="78" t="e">
        <f>IF(ISBLANK(DataBase_PBs!X65),#N/A,DataBase_PBs!X65)</f>
        <v>#N/A</v>
      </c>
    </row>
    <row r="1956" spans="1:8" x14ac:dyDescent="0.35">
      <c r="A1956" s="257"/>
      <c r="B1956" s="265"/>
      <c r="C1956" s="74" t="e">
        <f>IF(ISBLANK(DataBase_PBs!C66),#N/A,DataBase_PBs!C66)</f>
        <v>#N/A</v>
      </c>
      <c r="D1956" s="107"/>
      <c r="E1956" s="39" t="e">
        <f>IF(ISBLANK(DataBase_PBs!BV66),#N/A,DataBase_PBs!BV66)</f>
        <v>#N/A</v>
      </c>
      <c r="F1956" s="39" t="e">
        <f t="shared" si="60"/>
        <v>#N/A</v>
      </c>
      <c r="G1956" s="177" t="e">
        <f t="shared" si="61"/>
        <v>#N/A</v>
      </c>
      <c r="H1956" s="78" t="e">
        <f>IF(ISBLANK(DataBase_PBs!X66),#N/A,DataBase_PBs!X66)</f>
        <v>#N/A</v>
      </c>
    </row>
    <row r="1957" spans="1:8" x14ac:dyDescent="0.35">
      <c r="A1957" s="257"/>
      <c r="B1957" s="265"/>
      <c r="C1957" s="74" t="e">
        <f>IF(ISBLANK(DataBase_PBs!C67),#N/A,DataBase_PBs!C67)</f>
        <v>#N/A</v>
      </c>
      <c r="D1957" s="107"/>
      <c r="E1957" s="39" t="e">
        <f>IF(ISBLANK(DataBase_PBs!BV67),#N/A,DataBase_PBs!BV67)</f>
        <v>#N/A</v>
      </c>
      <c r="F1957" s="39" t="e">
        <f t="shared" si="60"/>
        <v>#N/A</v>
      </c>
      <c r="G1957" s="177" t="e">
        <f t="shared" si="61"/>
        <v>#N/A</v>
      </c>
      <c r="H1957" s="78" t="e">
        <f>IF(ISBLANK(DataBase_PBs!X67),#N/A,DataBase_PBs!X67)</f>
        <v>#N/A</v>
      </c>
    </row>
    <row r="1958" spans="1:8" x14ac:dyDescent="0.35">
      <c r="A1958" s="257"/>
      <c r="B1958" s="265"/>
      <c r="C1958" s="74" t="e">
        <f>IF(ISBLANK(DataBase_PBs!C68),#N/A,DataBase_PBs!C68)</f>
        <v>#N/A</v>
      </c>
      <c r="D1958" s="107"/>
      <c r="E1958" s="39" t="e">
        <f>IF(ISBLANK(DataBase_PBs!BV68),#N/A,DataBase_PBs!BV68)</f>
        <v>#N/A</v>
      </c>
      <c r="F1958" s="39" t="e">
        <f t="shared" ref="F1958:F1968" si="62">E1958-E1957</f>
        <v>#N/A</v>
      </c>
      <c r="G1958" s="177" t="e">
        <f t="shared" si="61"/>
        <v>#N/A</v>
      </c>
      <c r="H1958" s="78" t="e">
        <f>IF(ISBLANK(DataBase_PBs!X68),#N/A,DataBase_PBs!X68)</f>
        <v>#N/A</v>
      </c>
    </row>
    <row r="1959" spans="1:8" x14ac:dyDescent="0.35">
      <c r="A1959" s="257"/>
      <c r="B1959" s="265"/>
      <c r="C1959" s="74" t="e">
        <f>IF(ISBLANK(DataBase_PBs!C69),#N/A,DataBase_PBs!C69)</f>
        <v>#N/A</v>
      </c>
      <c r="D1959" s="107"/>
      <c r="E1959" s="39" t="e">
        <f>IF(ISBLANK(DataBase_PBs!BV69),#N/A,DataBase_PBs!BV69)</f>
        <v>#N/A</v>
      </c>
      <c r="F1959" s="39" t="e">
        <f t="shared" si="62"/>
        <v>#N/A</v>
      </c>
      <c r="G1959" s="177" t="e">
        <f t="shared" si="61"/>
        <v>#N/A</v>
      </c>
      <c r="H1959" s="78" t="e">
        <f>IF(ISBLANK(DataBase_PBs!X69),#N/A,DataBase_PBs!X69)</f>
        <v>#N/A</v>
      </c>
    </row>
    <row r="1960" spans="1:8" x14ac:dyDescent="0.35">
      <c r="A1960" s="257"/>
      <c r="B1960" s="265"/>
      <c r="C1960" s="74" t="e">
        <f>IF(ISBLANK(DataBase_PBs!C70),#N/A,DataBase_PBs!C70)</f>
        <v>#N/A</v>
      </c>
      <c r="D1960" s="107"/>
      <c r="E1960" s="39" t="e">
        <f>IF(ISBLANK(DataBase_PBs!BV70),#N/A,DataBase_PBs!BV70)</f>
        <v>#N/A</v>
      </c>
      <c r="F1960" s="39" t="e">
        <f t="shared" si="62"/>
        <v>#N/A</v>
      </c>
      <c r="G1960" s="177" t="e">
        <f t="shared" si="61"/>
        <v>#N/A</v>
      </c>
      <c r="H1960" s="78" t="e">
        <f>IF(ISBLANK(DataBase_PBs!X70),#N/A,DataBase_PBs!X70)</f>
        <v>#N/A</v>
      </c>
    </row>
    <row r="1961" spans="1:8" x14ac:dyDescent="0.35">
      <c r="A1961" s="257"/>
      <c r="B1961" s="265"/>
      <c r="C1961" s="74" t="e">
        <f>IF(ISBLANK(DataBase_PBs!C71),#N/A,DataBase_PBs!C71)</f>
        <v>#N/A</v>
      </c>
      <c r="D1961" s="107"/>
      <c r="E1961" s="39" t="e">
        <f>IF(ISBLANK(DataBase_PBs!BV71),#N/A,DataBase_PBs!BV71)</f>
        <v>#N/A</v>
      </c>
      <c r="F1961" s="39" t="e">
        <f t="shared" si="62"/>
        <v>#N/A</v>
      </c>
      <c r="G1961" s="177" t="e">
        <f t="shared" si="61"/>
        <v>#N/A</v>
      </c>
      <c r="H1961" s="78" t="e">
        <f>IF(ISBLANK(DataBase_PBs!X71),#N/A,DataBase_PBs!X71)</f>
        <v>#N/A</v>
      </c>
    </row>
    <row r="1962" spans="1:8" x14ac:dyDescent="0.35">
      <c r="A1962" s="257"/>
      <c r="B1962" s="265"/>
      <c r="C1962" s="74" t="e">
        <f>IF(ISBLANK(DataBase_PBs!C72),#N/A,DataBase_PBs!C72)</f>
        <v>#N/A</v>
      </c>
      <c r="D1962" s="107"/>
      <c r="E1962" s="39" t="e">
        <f>IF(ISBLANK(DataBase_PBs!BV72),#N/A,DataBase_PBs!BV72)</f>
        <v>#N/A</v>
      </c>
      <c r="F1962" s="39" t="e">
        <f t="shared" si="62"/>
        <v>#N/A</v>
      </c>
      <c r="G1962" s="177" t="e">
        <f t="shared" si="61"/>
        <v>#N/A</v>
      </c>
      <c r="H1962" s="78" t="e">
        <f>IF(ISBLANK(DataBase_PBs!X72),#N/A,DataBase_PBs!X72)</f>
        <v>#N/A</v>
      </c>
    </row>
    <row r="1963" spans="1:8" x14ac:dyDescent="0.35">
      <c r="A1963" s="257"/>
      <c r="B1963" s="265"/>
      <c r="C1963" s="74" t="e">
        <f>IF(ISBLANK(DataBase_PBs!C73),#N/A,DataBase_PBs!C73)</f>
        <v>#N/A</v>
      </c>
      <c r="D1963" s="107"/>
      <c r="E1963" s="39" t="e">
        <f>IF(ISBLANK(DataBase_PBs!BV73),#N/A,DataBase_PBs!BV73)</f>
        <v>#N/A</v>
      </c>
      <c r="F1963" s="39" t="e">
        <f t="shared" si="62"/>
        <v>#N/A</v>
      </c>
      <c r="G1963" s="177" t="e">
        <f t="shared" si="61"/>
        <v>#N/A</v>
      </c>
      <c r="H1963" s="78" t="e">
        <f>IF(ISBLANK(DataBase_PBs!X73),#N/A,DataBase_PBs!X73)</f>
        <v>#N/A</v>
      </c>
    </row>
    <row r="1964" spans="1:8" x14ac:dyDescent="0.35">
      <c r="A1964" s="257"/>
      <c r="B1964" s="265"/>
      <c r="C1964" s="74" t="e">
        <f>IF(ISBLANK(DataBase_PBs!C74),#N/A,DataBase_PBs!C74)</f>
        <v>#N/A</v>
      </c>
      <c r="D1964" s="107"/>
      <c r="E1964" s="39" t="e">
        <f>IF(ISBLANK(DataBase_PBs!BV74),#N/A,DataBase_PBs!BV74)</f>
        <v>#N/A</v>
      </c>
      <c r="F1964" s="39" t="e">
        <f t="shared" si="62"/>
        <v>#N/A</v>
      </c>
      <c r="G1964" s="177" t="e">
        <f t="shared" si="61"/>
        <v>#N/A</v>
      </c>
      <c r="H1964" s="78" t="e">
        <f>IF(ISBLANK(DataBase_PBs!X74),#N/A,DataBase_PBs!X74)</f>
        <v>#N/A</v>
      </c>
    </row>
    <row r="1965" spans="1:8" x14ac:dyDescent="0.35">
      <c r="A1965" s="257"/>
      <c r="B1965" s="265"/>
      <c r="C1965" s="74" t="e">
        <f>IF(ISBLANK(DataBase_PBs!C75),#N/A,DataBase_PBs!C75)</f>
        <v>#N/A</v>
      </c>
      <c r="D1965" s="107"/>
      <c r="E1965" s="39" t="e">
        <f>IF(ISBLANK(DataBase_PBs!BV75),#N/A,DataBase_PBs!BV75)</f>
        <v>#N/A</v>
      </c>
      <c r="F1965" s="39" t="e">
        <f t="shared" si="62"/>
        <v>#N/A</v>
      </c>
      <c r="G1965" s="177" t="e">
        <f t="shared" si="61"/>
        <v>#N/A</v>
      </c>
      <c r="H1965" s="78" t="e">
        <f>IF(ISBLANK(DataBase_PBs!X75),#N/A,DataBase_PBs!X75)</f>
        <v>#N/A</v>
      </c>
    </row>
    <row r="1966" spans="1:8" x14ac:dyDescent="0.35">
      <c r="A1966" s="257"/>
      <c r="B1966" s="265"/>
      <c r="C1966" s="74" t="e">
        <f>IF(ISBLANK(DataBase_PBs!C76),#N/A,DataBase_PBs!C76)</f>
        <v>#N/A</v>
      </c>
      <c r="D1966" s="107"/>
      <c r="E1966" s="39" t="e">
        <f>IF(ISBLANK(DataBase_PBs!BV76),#N/A,DataBase_PBs!BV76)</f>
        <v>#N/A</v>
      </c>
      <c r="F1966" s="39" t="e">
        <f t="shared" si="62"/>
        <v>#N/A</v>
      </c>
      <c r="G1966" s="177" t="e">
        <f t="shared" si="61"/>
        <v>#N/A</v>
      </c>
      <c r="H1966" s="78" t="e">
        <f>IF(ISBLANK(DataBase_PBs!X76),#N/A,DataBase_PBs!X76)</f>
        <v>#N/A</v>
      </c>
    </row>
    <row r="1967" spans="1:8" x14ac:dyDescent="0.35">
      <c r="A1967" s="257"/>
      <c r="B1967" s="265"/>
      <c r="C1967" s="74" t="e">
        <f>IF(ISBLANK(DataBase_PBs!C77),#N/A,DataBase_PBs!C77)</f>
        <v>#N/A</v>
      </c>
      <c r="D1967" s="107"/>
      <c r="E1967" s="39" t="e">
        <f>IF(ISBLANK(DataBase_PBs!BV77),#N/A,DataBase_PBs!BV77)</f>
        <v>#N/A</v>
      </c>
      <c r="F1967" s="39" t="e">
        <f t="shared" si="62"/>
        <v>#N/A</v>
      </c>
      <c r="G1967" s="177" t="e">
        <f t="shared" si="61"/>
        <v>#N/A</v>
      </c>
      <c r="H1967" s="78" t="e">
        <f>IF(ISBLANK(DataBase_PBs!X77),#N/A,DataBase_PBs!X77)</f>
        <v>#N/A</v>
      </c>
    </row>
    <row r="1968" spans="1:8" ht="15" thickBot="1" x14ac:dyDescent="0.4">
      <c r="A1968" s="260"/>
      <c r="B1968" s="266"/>
      <c r="C1968" s="92" t="e">
        <f>IF(ISBLANK(DataBase_PBs!C78),#N/A,DataBase_PBs!C78)</f>
        <v>#N/A</v>
      </c>
      <c r="D1968" s="109"/>
      <c r="E1968" s="93" t="e">
        <f>IF(ISBLANK(DataBase_PBs!BV78),#N/A,DataBase_PBs!BV78)</f>
        <v>#N/A</v>
      </c>
      <c r="F1968" s="93" t="e">
        <f t="shared" si="62"/>
        <v>#N/A</v>
      </c>
      <c r="G1968" s="178" t="e">
        <f t="shared" ref="G1968:G2031" si="63">F1968/((C1968-C1967)*24)</f>
        <v>#N/A</v>
      </c>
      <c r="H1968" s="95" t="e">
        <f>IF(ISBLANK(DataBase_PBs!X78),#N/A,DataBase_PBs!X78)</f>
        <v>#N/A</v>
      </c>
    </row>
    <row r="1969" spans="1:8" x14ac:dyDescent="0.35">
      <c r="A1969" s="256" t="s">
        <v>367</v>
      </c>
      <c r="B1969" s="267" t="s">
        <v>188</v>
      </c>
      <c r="C1969" s="75">
        <v>43602.40625</v>
      </c>
      <c r="D1969" s="106"/>
      <c r="E1969" s="76">
        <v>1.7</v>
      </c>
      <c r="F1969" s="76">
        <v>1.7</v>
      </c>
      <c r="G1969" s="184">
        <v>0</v>
      </c>
      <c r="H1969" s="77">
        <v>2.7</v>
      </c>
    </row>
    <row r="1970" spans="1:8" x14ac:dyDescent="0.35">
      <c r="A1970" s="257"/>
      <c r="B1970" s="265"/>
      <c r="C1970" s="74">
        <v>43609.357638888891</v>
      </c>
      <c r="D1970" s="107"/>
      <c r="E1970" s="39">
        <v>1.7</v>
      </c>
      <c r="F1970" s="39">
        <v>0</v>
      </c>
      <c r="G1970" s="177">
        <f t="shared" si="63"/>
        <v>0</v>
      </c>
      <c r="H1970" s="78">
        <v>2.7</v>
      </c>
    </row>
    <row r="1971" spans="1:8" x14ac:dyDescent="0.35">
      <c r="A1971" s="257"/>
      <c r="B1971" s="265"/>
      <c r="C1971" s="74">
        <v>43616.555555555555</v>
      </c>
      <c r="D1971" s="107"/>
      <c r="E1971" s="39">
        <v>57</v>
      </c>
      <c r="F1971" s="39">
        <v>55.3</v>
      </c>
      <c r="G1971" s="177">
        <f t="shared" si="63"/>
        <v>0.32011577424033938</v>
      </c>
      <c r="H1971" s="78">
        <v>0</v>
      </c>
    </row>
    <row r="1972" spans="1:8" x14ac:dyDescent="0.35">
      <c r="A1972" s="257"/>
      <c r="B1972" s="265"/>
      <c r="C1972" s="74">
        <v>43623.555555555555</v>
      </c>
      <c r="D1972" s="107"/>
      <c r="E1972" s="39">
        <v>64</v>
      </c>
      <c r="F1972" s="39">
        <v>7</v>
      </c>
      <c r="G1972" s="177">
        <f t="shared" si="63"/>
        <v>4.1666666666666664E-2</v>
      </c>
      <c r="H1972" s="78">
        <v>0</v>
      </c>
    </row>
    <row r="1973" spans="1:8" x14ac:dyDescent="0.35">
      <c r="A1973" s="257"/>
      <c r="B1973" s="265"/>
      <c r="C1973" s="74">
        <v>43630.555555555555</v>
      </c>
      <c r="D1973" s="107"/>
      <c r="E1973" s="39">
        <v>70</v>
      </c>
      <c r="F1973" s="39">
        <v>6</v>
      </c>
      <c r="G1973" s="177">
        <f t="shared" si="63"/>
        <v>3.5714285714285712E-2</v>
      </c>
      <c r="H1973" s="78">
        <v>0</v>
      </c>
    </row>
    <row r="1974" spans="1:8" x14ac:dyDescent="0.35">
      <c r="A1974" s="257"/>
      <c r="B1974" s="265"/>
      <c r="C1974" s="74">
        <v>43637.638888888891</v>
      </c>
      <c r="D1974" s="107"/>
      <c r="E1974" s="39">
        <v>91</v>
      </c>
      <c r="F1974" s="39">
        <v>21</v>
      </c>
      <c r="G1974" s="177">
        <f t="shared" si="63"/>
        <v>0.12352941176466359</v>
      </c>
      <c r="H1974" s="78">
        <v>0</v>
      </c>
    </row>
    <row r="1975" spans="1:8" x14ac:dyDescent="0.35">
      <c r="A1975" s="257"/>
      <c r="B1975" s="265"/>
      <c r="C1975" s="74">
        <v>43644.638888888891</v>
      </c>
      <c r="D1975" s="107"/>
      <c r="E1975" s="39">
        <v>155</v>
      </c>
      <c r="F1975" s="39">
        <v>64</v>
      </c>
      <c r="G1975" s="177">
        <f t="shared" si="63"/>
        <v>0.38095238095238093</v>
      </c>
      <c r="H1975" s="78">
        <v>0</v>
      </c>
    </row>
    <row r="1976" spans="1:8" x14ac:dyDescent="0.35">
      <c r="A1976" s="257"/>
      <c r="B1976" s="265"/>
      <c r="C1976" s="74">
        <v>43651.638888888891</v>
      </c>
      <c r="D1976" s="107"/>
      <c r="E1976" s="39">
        <v>210</v>
      </c>
      <c r="F1976" s="39">
        <v>55</v>
      </c>
      <c r="G1976" s="177">
        <f t="shared" si="63"/>
        <v>0.32738095238095238</v>
      </c>
      <c r="H1976" s="78">
        <v>0</v>
      </c>
    </row>
    <row r="1977" spans="1:8" x14ac:dyDescent="0.35">
      <c r="A1977" s="257"/>
      <c r="B1977" s="265"/>
      <c r="C1977" s="74">
        <v>43658.505555555559</v>
      </c>
      <c r="D1977" s="107"/>
      <c r="E1977" s="39">
        <v>221</v>
      </c>
      <c r="F1977" s="39">
        <v>11</v>
      </c>
      <c r="G1977" s="177">
        <f t="shared" si="63"/>
        <v>6.6747572815515119E-2</v>
      </c>
      <c r="H1977" s="78">
        <v>0</v>
      </c>
    </row>
    <row r="1978" spans="1:8" x14ac:dyDescent="0.35">
      <c r="A1978" s="257"/>
      <c r="B1978" s="265"/>
      <c r="C1978" s="74">
        <v>43665.520833333336</v>
      </c>
      <c r="D1978" s="107"/>
      <c r="E1978" s="39">
        <v>222</v>
      </c>
      <c r="F1978" s="39">
        <v>1</v>
      </c>
      <c r="G1978" s="177">
        <f t="shared" si="63"/>
        <v>5.9394179370431278E-3</v>
      </c>
      <c r="H1978" s="78">
        <v>0</v>
      </c>
    </row>
    <row r="1979" spans="1:8" x14ac:dyDescent="0.35">
      <c r="A1979" s="257"/>
      <c r="B1979" s="265"/>
      <c r="C1979" s="74">
        <v>43672.521527777775</v>
      </c>
      <c r="D1979" s="107"/>
      <c r="E1979" s="39">
        <v>272</v>
      </c>
      <c r="F1979" s="39">
        <v>50</v>
      </c>
      <c r="G1979" s="177">
        <f t="shared" si="63"/>
        <v>0.29758952484893841</v>
      </c>
      <c r="H1979" s="78">
        <v>0</v>
      </c>
    </row>
    <row r="1980" spans="1:8" x14ac:dyDescent="0.35">
      <c r="A1980" s="257"/>
      <c r="B1980" s="265"/>
      <c r="C1980" s="74">
        <v>43679.519444444442</v>
      </c>
      <c r="D1980" s="107"/>
      <c r="E1980" s="39">
        <v>290</v>
      </c>
      <c r="F1980" s="39">
        <v>18</v>
      </c>
      <c r="G1980" s="177">
        <f t="shared" si="63"/>
        <v>0.10717475439118042</v>
      </c>
      <c r="H1980" s="78">
        <v>0</v>
      </c>
    </row>
    <row r="1981" spans="1:8" x14ac:dyDescent="0.35">
      <c r="A1981" s="257"/>
      <c r="B1981" s="265"/>
      <c r="C1981" s="74">
        <v>43686.430555555555</v>
      </c>
      <c r="D1981" s="107"/>
      <c r="E1981" s="39">
        <v>342.08</v>
      </c>
      <c r="F1981" s="39">
        <v>52.079999999999984</v>
      </c>
      <c r="G1981" s="177">
        <f t="shared" si="63"/>
        <v>0.31398713826360675</v>
      </c>
      <c r="H1981" s="78">
        <v>4</v>
      </c>
    </row>
    <row r="1982" spans="1:8" x14ac:dyDescent="0.35">
      <c r="A1982" s="257"/>
      <c r="B1982" s="265"/>
      <c r="C1982" s="74">
        <v>43693.375</v>
      </c>
      <c r="D1982" s="107"/>
      <c r="E1982" s="39">
        <v>356.7</v>
      </c>
      <c r="F1982" s="39">
        <v>14.620000000000005</v>
      </c>
      <c r="G1982" s="177">
        <f t="shared" si="63"/>
        <v>8.771999999998982E-2</v>
      </c>
      <c r="H1982" s="78">
        <v>4</v>
      </c>
    </row>
    <row r="1983" spans="1:8" x14ac:dyDescent="0.35">
      <c r="A1983" s="257"/>
      <c r="B1983" s="265"/>
      <c r="C1983" s="74">
        <v>43700.40625</v>
      </c>
      <c r="D1983" s="107"/>
      <c r="E1983" s="39">
        <v>414.88</v>
      </c>
      <c r="F1983" s="39">
        <v>58.180000000000007</v>
      </c>
      <c r="G1983" s="177">
        <f t="shared" si="63"/>
        <v>0.34477037037037039</v>
      </c>
      <c r="H1983" s="78">
        <v>5</v>
      </c>
    </row>
    <row r="1984" spans="1:8" x14ac:dyDescent="0.35">
      <c r="A1984" s="257"/>
      <c r="B1984" s="265"/>
      <c r="C1984" s="74">
        <v>43707.333333333336</v>
      </c>
      <c r="D1984" s="107"/>
      <c r="E1984" s="39">
        <v>470.27</v>
      </c>
      <c r="F1984" s="39">
        <v>55.389999999999986</v>
      </c>
      <c r="G1984" s="177">
        <f t="shared" si="63"/>
        <v>0.33317293233071033</v>
      </c>
      <c r="H1984" s="78">
        <v>3.6</v>
      </c>
    </row>
    <row r="1985" spans="1:8" x14ac:dyDescent="0.35">
      <c r="A1985" s="257"/>
      <c r="B1985" s="265"/>
      <c r="C1985" s="74">
        <v>43714.416666666664</v>
      </c>
      <c r="D1985" s="107"/>
      <c r="E1985" s="39">
        <v>516.09</v>
      </c>
      <c r="F1985" s="39">
        <v>45.82000000000005</v>
      </c>
      <c r="G1985" s="177">
        <f t="shared" si="63"/>
        <v>0.26952941176489076</v>
      </c>
      <c r="H1985" s="78">
        <v>4.2</v>
      </c>
    </row>
    <row r="1986" spans="1:8" x14ac:dyDescent="0.35">
      <c r="A1986" s="257"/>
      <c r="B1986" s="265"/>
      <c r="C1986" s="74">
        <v>43721.333333333336</v>
      </c>
      <c r="D1986" s="107"/>
      <c r="E1986" s="39">
        <v>567.5</v>
      </c>
      <c r="F1986" s="39">
        <v>51.409999999999968</v>
      </c>
      <c r="G1986" s="177">
        <f t="shared" si="63"/>
        <v>0.30969879518050553</v>
      </c>
      <c r="H1986" s="78">
        <v>4</v>
      </c>
    </row>
    <row r="1987" spans="1:8" x14ac:dyDescent="0.35">
      <c r="A1987" s="257"/>
      <c r="B1987" s="265"/>
      <c r="C1987" s="74">
        <v>43727.541666666664</v>
      </c>
      <c r="D1987" s="107"/>
      <c r="E1987" s="39">
        <v>614.41999999999996</v>
      </c>
      <c r="F1987" s="39">
        <v>46.919999999999959</v>
      </c>
      <c r="G1987" s="177">
        <f t="shared" si="63"/>
        <v>0.31489932885930616</v>
      </c>
      <c r="H1987" s="78">
        <v>4.8</v>
      </c>
    </row>
    <row r="1988" spans="1:8" x14ac:dyDescent="0.35">
      <c r="A1988" s="257"/>
      <c r="B1988" s="265"/>
      <c r="C1988" s="74">
        <v>43735</v>
      </c>
      <c r="D1988" s="107"/>
      <c r="E1988" s="39">
        <v>659.31</v>
      </c>
      <c r="F1988" s="39">
        <v>44.889999999999986</v>
      </c>
      <c r="G1988" s="177">
        <f t="shared" si="63"/>
        <v>0.25078212290494628</v>
      </c>
      <c r="H1988" s="78">
        <v>4</v>
      </c>
    </row>
    <row r="1989" spans="1:8" x14ac:dyDescent="0.35">
      <c r="A1989" s="257"/>
      <c r="B1989" s="265"/>
      <c r="C1989" s="74">
        <v>43741</v>
      </c>
      <c r="D1989" s="107"/>
      <c r="E1989" s="39">
        <v>702.62</v>
      </c>
      <c r="F1989" s="39">
        <v>43.310000000000059</v>
      </c>
      <c r="G1989" s="177">
        <f t="shared" si="63"/>
        <v>0.30076388888888927</v>
      </c>
      <c r="H1989" s="78">
        <v>3.8</v>
      </c>
    </row>
    <row r="1990" spans="1:8" x14ac:dyDescent="0.35">
      <c r="A1990" s="257"/>
      <c r="B1990" s="265"/>
      <c r="C1990" s="74">
        <v>43748</v>
      </c>
      <c r="D1990" s="107"/>
      <c r="E1990" s="39">
        <v>752.34</v>
      </c>
      <c r="F1990" s="39">
        <v>49.720000000000027</v>
      </c>
      <c r="G1990" s="177">
        <f t="shared" si="63"/>
        <v>0.29595238095238113</v>
      </c>
      <c r="H1990" s="78">
        <v>3.8</v>
      </c>
    </row>
    <row r="1991" spans="1:8" x14ac:dyDescent="0.35">
      <c r="A1991" s="257"/>
      <c r="B1991" s="265"/>
      <c r="C1991" s="74">
        <v>43755.361111111109</v>
      </c>
      <c r="D1991" s="107"/>
      <c r="E1991" s="39">
        <v>783.55</v>
      </c>
      <c r="F1991" s="39">
        <v>31.209999999999923</v>
      </c>
      <c r="G1991" s="177">
        <f t="shared" si="63"/>
        <v>0.17666037735852894</v>
      </c>
      <c r="H1991" s="78">
        <v>4</v>
      </c>
    </row>
    <row r="1992" spans="1:8" x14ac:dyDescent="0.35">
      <c r="A1992" s="257"/>
      <c r="B1992" s="265"/>
      <c r="C1992" s="74">
        <v>43762.434027777781</v>
      </c>
      <c r="D1992" s="107"/>
      <c r="E1992" s="39">
        <v>830.82</v>
      </c>
      <c r="F1992" s="39">
        <v>47.270000000000095</v>
      </c>
      <c r="G1992" s="177">
        <f t="shared" si="63"/>
        <v>0.278468335787733</v>
      </c>
      <c r="H1992" s="78">
        <v>3.4</v>
      </c>
    </row>
    <row r="1993" spans="1:8" x14ac:dyDescent="0.35">
      <c r="A1993" s="257"/>
      <c r="B1993" s="265"/>
      <c r="C1993" s="74">
        <v>43769.386111111111</v>
      </c>
      <c r="D1993" s="107"/>
      <c r="E1993" s="39">
        <v>874.03</v>
      </c>
      <c r="F1993" s="39">
        <v>43.209999999999923</v>
      </c>
      <c r="G1993" s="177">
        <f t="shared" si="63"/>
        <v>0.25897512736003014</v>
      </c>
      <c r="H1993" s="78">
        <v>4.2</v>
      </c>
    </row>
    <row r="1994" spans="1:8" x14ac:dyDescent="0.35">
      <c r="A1994" s="257"/>
      <c r="B1994" s="265"/>
      <c r="C1994" s="74">
        <v>43774.652777777781</v>
      </c>
      <c r="D1994" s="107"/>
      <c r="E1994" s="39">
        <v>902.38</v>
      </c>
      <c r="F1994" s="39">
        <v>28.350000000000023</v>
      </c>
      <c r="G1994" s="177">
        <f t="shared" si="63"/>
        <v>0.22428797468339989</v>
      </c>
      <c r="H1994" s="78">
        <v>4</v>
      </c>
    </row>
    <row r="1995" spans="1:8" x14ac:dyDescent="0.35">
      <c r="A1995" s="257"/>
      <c r="B1995" s="265"/>
      <c r="C1995" s="74">
        <v>43782.583333333336</v>
      </c>
      <c r="D1995" s="107"/>
      <c r="E1995" s="39">
        <v>954.25</v>
      </c>
      <c r="F1995" s="39">
        <v>51.870000000000005</v>
      </c>
      <c r="G1995" s="177">
        <f t="shared" si="63"/>
        <v>0.27252189141859173</v>
      </c>
      <c r="H1995" s="78">
        <v>4</v>
      </c>
    </row>
    <row r="1996" spans="1:8" x14ac:dyDescent="0.35">
      <c r="A1996" s="257"/>
      <c r="B1996" s="265"/>
      <c r="C1996" s="74">
        <v>43791.406944444447</v>
      </c>
      <c r="D1996" s="107"/>
      <c r="E1996" s="39">
        <v>992.78</v>
      </c>
      <c r="F1996" s="39">
        <v>38.529999999999973</v>
      </c>
      <c r="G1996" s="177">
        <f t="shared" si="63"/>
        <v>0.18194553754132226</v>
      </c>
      <c r="H1996" s="78">
        <v>4</v>
      </c>
    </row>
    <row r="1997" spans="1:8" x14ac:dyDescent="0.35">
      <c r="A1997" s="257"/>
      <c r="B1997" s="265"/>
      <c r="C1997" s="74">
        <v>43811.465277777781</v>
      </c>
      <c r="D1997" s="107"/>
      <c r="E1997" s="39">
        <v>1010.49</v>
      </c>
      <c r="F1997" s="39">
        <v>17.710000000000036</v>
      </c>
      <c r="G1997" s="177">
        <f t="shared" si="63"/>
        <v>3.6788533444119607E-2</v>
      </c>
      <c r="H1997" s="78">
        <v>4.4000000000000004</v>
      </c>
    </row>
    <row r="1998" spans="1:8" x14ac:dyDescent="0.35">
      <c r="A1998" s="257"/>
      <c r="B1998" s="265"/>
      <c r="C1998" s="74">
        <v>43818.628472222219</v>
      </c>
      <c r="D1998" s="107"/>
      <c r="E1998" s="39">
        <v>1068.8699999999999</v>
      </c>
      <c r="F1998" s="39">
        <v>58.379999999999882</v>
      </c>
      <c r="G1998" s="177">
        <f t="shared" si="63"/>
        <v>0.33958313136239993</v>
      </c>
      <c r="H1998" s="78">
        <v>4</v>
      </c>
    </row>
    <row r="1999" spans="1:8" x14ac:dyDescent="0.35">
      <c r="A1999" s="257"/>
      <c r="B1999" s="265"/>
      <c r="C1999" s="74">
        <v>43826.333333333336</v>
      </c>
      <c r="D1999" s="107"/>
      <c r="E1999" s="39">
        <v>1093.6400000000001</v>
      </c>
      <c r="F1999" s="39">
        <v>24.770000000000209</v>
      </c>
      <c r="G1999" s="177">
        <f t="shared" si="63"/>
        <v>0.13395223073446785</v>
      </c>
      <c r="H1999" s="78">
        <v>4.8</v>
      </c>
    </row>
    <row r="2000" spans="1:8" x14ac:dyDescent="0.35">
      <c r="A2000" s="257"/>
      <c r="B2000" s="265"/>
      <c r="C2000" s="74">
        <v>43833.583333333336</v>
      </c>
      <c r="D2000" s="107"/>
      <c r="E2000" s="39">
        <v>1138.3800000000001</v>
      </c>
      <c r="F2000" s="39">
        <v>44.740000000000009</v>
      </c>
      <c r="G2000" s="177">
        <f t="shared" si="63"/>
        <v>0.25712643678160924</v>
      </c>
      <c r="H2000" s="78">
        <v>3</v>
      </c>
    </row>
    <row r="2001" spans="1:8" x14ac:dyDescent="0.35">
      <c r="A2001" s="257"/>
      <c r="B2001" s="265"/>
      <c r="C2001" s="74">
        <v>43853</v>
      </c>
      <c r="D2001" s="107"/>
      <c r="E2001" s="39">
        <v>1231.33</v>
      </c>
      <c r="F2001" s="39">
        <v>92.949999999999818</v>
      </c>
      <c r="G2001" s="177">
        <f t="shared" si="63"/>
        <v>0.19946351931332926</v>
      </c>
      <c r="H2001" s="78">
        <v>4</v>
      </c>
    </row>
    <row r="2002" spans="1:8" x14ac:dyDescent="0.35">
      <c r="A2002" s="257"/>
      <c r="B2002" s="265"/>
      <c r="C2002" s="74">
        <f>IF(ISBLANK(DataBase_PBs!C3),#N/A,DataBase_PBs!C3)</f>
        <v>43860.595810185201</v>
      </c>
      <c r="D2002" s="107"/>
      <c r="E2002" s="39">
        <f>IF(ISBLANK(DataBase_PBs!BW3),#N/A,DataBase_PBs!BW3)</f>
        <v>1268.99</v>
      </c>
      <c r="F2002" s="39">
        <f>E2002-E2001</f>
        <v>37.660000000000082</v>
      </c>
      <c r="G2002" s="177">
        <f t="shared" si="63"/>
        <v>0.20658318578364038</v>
      </c>
      <c r="H2002" s="78">
        <f>IF(ISBLANK(DataBase_PBs!Y3),#N/A,DataBase_PBs!Y3)</f>
        <v>3.6</v>
      </c>
    </row>
    <row r="2003" spans="1:8" x14ac:dyDescent="0.35">
      <c r="A2003" s="257"/>
      <c r="B2003" s="265"/>
      <c r="C2003" s="74">
        <f>IF(ISBLANK(DataBase_PBs!C4),#N/A,DataBase_PBs!C4)</f>
        <v>43867.627719907403</v>
      </c>
      <c r="D2003" s="107"/>
      <c r="E2003" s="39">
        <f>IF(ISBLANK(DataBase_PBs!BW4),#N/A,DataBase_PBs!BW4)</f>
        <v>1304.31</v>
      </c>
      <c r="F2003" s="39">
        <f t="shared" ref="F2003:F2066" si="64">E2003-E2002</f>
        <v>35.319999999999936</v>
      </c>
      <c r="G2003" s="177">
        <f t="shared" si="63"/>
        <v>0.20928406717455109</v>
      </c>
      <c r="H2003" s="78">
        <f>IF(ISBLANK(DataBase_PBs!Y4),#N/A,DataBase_PBs!Y4)</f>
        <v>3</v>
      </c>
    </row>
    <row r="2004" spans="1:8" x14ac:dyDescent="0.35">
      <c r="A2004" s="257"/>
      <c r="B2004" s="265"/>
      <c r="C2004" s="74">
        <f>IF(ISBLANK(DataBase_PBs!C5),#N/A,DataBase_PBs!C5)</f>
        <v>43875.484027777798</v>
      </c>
      <c r="D2004" s="107"/>
      <c r="E2004" s="39">
        <f>IF(ISBLANK(DataBase_PBs!BW5),#N/A,DataBase_PBs!BW5)</f>
        <v>1360.28</v>
      </c>
      <c r="F2004" s="39">
        <f t="shared" si="64"/>
        <v>55.970000000000027</v>
      </c>
      <c r="G2004" s="177">
        <f t="shared" si="63"/>
        <v>0.29684215178496076</v>
      </c>
      <c r="H2004" s="78">
        <f>IF(ISBLANK(DataBase_PBs!Y5),#N/A,DataBase_PBs!Y5)</f>
        <v>4</v>
      </c>
    </row>
    <row r="2005" spans="1:8" x14ac:dyDescent="0.35">
      <c r="A2005" s="257"/>
      <c r="B2005" s="265"/>
      <c r="C2005" s="74">
        <f>IF(ISBLANK(DataBase_PBs!C6),#N/A,DataBase_PBs!C6)</f>
        <v>43881.625196759298</v>
      </c>
      <c r="D2005" s="107"/>
      <c r="E2005" s="39">
        <f>IF(ISBLANK(DataBase_PBs!BW6),#N/A,DataBase_PBs!BW6)</f>
        <v>1393.48</v>
      </c>
      <c r="F2005" s="39">
        <f t="shared" si="64"/>
        <v>33.200000000000045</v>
      </c>
      <c r="G2005" s="177">
        <f t="shared" si="63"/>
        <v>0.22525570253817756</v>
      </c>
      <c r="H2005" s="78">
        <f>IF(ISBLANK(DataBase_PBs!Y6),#N/A,DataBase_PBs!Y6)</f>
        <v>3.6</v>
      </c>
    </row>
    <row r="2006" spans="1:8" x14ac:dyDescent="0.35">
      <c r="A2006" s="257"/>
      <c r="B2006" s="265"/>
      <c r="C2006" s="74">
        <f>IF(ISBLANK(DataBase_PBs!C7),#N/A,DataBase_PBs!C7)</f>
        <v>43903.637962963003</v>
      </c>
      <c r="D2006" s="107"/>
      <c r="E2006" s="39">
        <f>IF(ISBLANK(DataBase_PBs!BW7),#N/A,DataBase_PBs!BW7)</f>
        <v>1540.82</v>
      </c>
      <c r="F2006" s="39">
        <f t="shared" si="64"/>
        <v>147.33999999999992</v>
      </c>
      <c r="G2006" s="177">
        <f t="shared" si="63"/>
        <v>0.27889119476649071</v>
      </c>
      <c r="H2006" s="78">
        <f>IF(ISBLANK(DataBase_PBs!Y7),#N/A,DataBase_PBs!Y7)</f>
        <v>3.2</v>
      </c>
    </row>
    <row r="2007" spans="1:8" x14ac:dyDescent="0.35">
      <c r="A2007" s="257"/>
      <c r="B2007" s="265"/>
      <c r="C2007" s="74">
        <f>IF(ISBLANK(DataBase_PBs!C8),#N/A,DataBase_PBs!C8)</f>
        <v>43929.826921296299</v>
      </c>
      <c r="D2007" s="107"/>
      <c r="E2007" s="39">
        <f>IF(ISBLANK(DataBase_PBs!BW8),#N/A,DataBase_PBs!BW8)</f>
        <v>1722.98</v>
      </c>
      <c r="F2007" s="39">
        <f t="shared" si="64"/>
        <v>182.16000000000008</v>
      </c>
      <c r="G2007" s="177">
        <f t="shared" si="63"/>
        <v>0.28981679620110345</v>
      </c>
      <c r="H2007" s="78">
        <f>IF(ISBLANK(DataBase_PBs!Y8),#N/A,DataBase_PBs!Y8)</f>
        <v>5.2</v>
      </c>
    </row>
    <row r="2008" spans="1:8" x14ac:dyDescent="0.35">
      <c r="A2008" s="257"/>
      <c r="B2008" s="265"/>
      <c r="C2008" s="74">
        <f>IF(ISBLANK(DataBase_PBs!C9),#N/A,DataBase_PBs!C9)</f>
        <v>43965.417511574102</v>
      </c>
      <c r="D2008" s="107"/>
      <c r="E2008" s="39">
        <f>IF(ISBLANK(DataBase_PBs!BW9),#N/A,DataBase_PBs!BW9)</f>
        <v>1969.75</v>
      </c>
      <c r="F2008" s="39">
        <f t="shared" si="64"/>
        <v>246.76999999999998</v>
      </c>
      <c r="G2008" s="177">
        <f t="shared" si="63"/>
        <v>0.28889892674092521</v>
      </c>
      <c r="H2008" s="78">
        <f>IF(ISBLANK(DataBase_PBs!Y9),#N/A,DataBase_PBs!Y9)</f>
        <v>4.2</v>
      </c>
    </row>
    <row r="2009" spans="1:8" x14ac:dyDescent="0.35">
      <c r="A2009" s="257"/>
      <c r="B2009" s="265"/>
      <c r="C2009" s="74">
        <f>IF(ISBLANK(DataBase_PBs!C10),#N/A,DataBase_PBs!C10)</f>
        <v>43972.432581018496</v>
      </c>
      <c r="D2009" s="107"/>
      <c r="E2009" s="39">
        <f>IF(ISBLANK(DataBase_PBs!BW10),#N/A,DataBase_PBs!BW10)</f>
        <v>2021.06</v>
      </c>
      <c r="F2009" s="39">
        <f t="shared" si="64"/>
        <v>51.309999999999945</v>
      </c>
      <c r="G2009" s="177">
        <f t="shared" si="63"/>
        <v>0.3047605848542192</v>
      </c>
      <c r="H2009" s="78">
        <f>IF(ISBLANK(DataBase_PBs!Y10),#N/A,DataBase_PBs!Y10)</f>
        <v>4.2</v>
      </c>
    </row>
    <row r="2010" spans="1:8" x14ac:dyDescent="0.35">
      <c r="A2010" s="257"/>
      <c r="B2010" s="265"/>
      <c r="C2010" s="74">
        <f>IF(ISBLANK(DataBase_PBs!C11),#N/A,DataBase_PBs!C11)</f>
        <v>44001.467812499999</v>
      </c>
      <c r="D2010" s="107"/>
      <c r="E2010" s="39">
        <f>IF(ISBLANK(DataBase_PBs!BW11),#N/A,DataBase_PBs!BW11)</f>
        <v>2116.91</v>
      </c>
      <c r="F2010" s="39">
        <f t="shared" si="64"/>
        <v>95.849999999999909</v>
      </c>
      <c r="G2010" s="177">
        <f t="shared" si="63"/>
        <v>0.13754841260846395</v>
      </c>
      <c r="H2010" s="78">
        <f>IF(ISBLANK(DataBase_PBs!Y11),#N/A,DataBase_PBs!Y11)</f>
        <v>3.8</v>
      </c>
    </row>
    <row r="2011" spans="1:8" x14ac:dyDescent="0.35">
      <c r="A2011" s="257"/>
      <c r="B2011" s="265"/>
      <c r="C2011" s="74">
        <f>IF(ISBLANK(DataBase_PBs!C12),#N/A,DataBase_PBs!C12)</f>
        <v>44008.489027777803</v>
      </c>
      <c r="D2011" s="107"/>
      <c r="E2011" s="39">
        <f>IF(ISBLANK(DataBase_PBs!BW12),#N/A,DataBase_PBs!BW12)</f>
        <v>2165.4899999999998</v>
      </c>
      <c r="F2011" s="39">
        <f t="shared" si="64"/>
        <v>48.579999999999927</v>
      </c>
      <c r="G2011" s="177">
        <f t="shared" si="63"/>
        <v>0.28829292174897592</v>
      </c>
      <c r="H2011" s="78">
        <f>IF(ISBLANK(DataBase_PBs!Y12),#N/A,DataBase_PBs!Y12)</f>
        <v>5.8</v>
      </c>
    </row>
    <row r="2012" spans="1:8" x14ac:dyDescent="0.35">
      <c r="A2012" s="257"/>
      <c r="B2012" s="265"/>
      <c r="C2012" s="74">
        <f>IF(ISBLANK(DataBase_PBs!C13),#N/A,DataBase_PBs!C13)</f>
        <v>44022.402557870402</v>
      </c>
      <c r="D2012" s="107"/>
      <c r="E2012" s="39">
        <f>IF(ISBLANK(DataBase_PBs!BW13),#N/A,DataBase_PBs!BW13)</f>
        <v>2270.85</v>
      </c>
      <c r="F2012" s="39">
        <f t="shared" si="64"/>
        <v>105.36000000000013</v>
      </c>
      <c r="G2012" s="177">
        <f t="shared" si="63"/>
        <v>0.31552021455253387</v>
      </c>
      <c r="H2012" s="78">
        <f>IF(ISBLANK(DataBase_PBs!Y13),#N/A,DataBase_PBs!Y13)</f>
        <v>5.4</v>
      </c>
    </row>
    <row r="2013" spans="1:8" x14ac:dyDescent="0.35">
      <c r="A2013" s="257"/>
      <c r="B2013" s="265"/>
      <c r="C2013" s="74">
        <f>IF(ISBLANK(DataBase_PBs!C14),#N/A,DataBase_PBs!C14)</f>
        <v>44029.3745486111</v>
      </c>
      <c r="D2013" s="107"/>
      <c r="E2013" s="39">
        <f>IF(ISBLANK(DataBase_PBs!BW14),#N/A,DataBase_PBs!BW14)</f>
        <v>2323.42</v>
      </c>
      <c r="F2013" s="39">
        <f t="shared" si="64"/>
        <v>52.570000000000164</v>
      </c>
      <c r="G2013" s="177">
        <f t="shared" si="63"/>
        <v>0.31417377735177499</v>
      </c>
      <c r="H2013" s="78">
        <f>IF(ISBLANK(DataBase_PBs!Y14),#N/A,DataBase_PBs!Y14)</f>
        <v>5.4</v>
      </c>
    </row>
    <row r="2014" spans="1:8" x14ac:dyDescent="0.35">
      <c r="A2014" s="257"/>
      <c r="B2014" s="265"/>
      <c r="C2014" s="74">
        <f>IF(ISBLANK(DataBase_PBs!C15),#N/A,DataBase_PBs!C15)</f>
        <v>44040.462905092601</v>
      </c>
      <c r="D2014" s="107"/>
      <c r="E2014" s="39">
        <f>IF(ISBLANK(DataBase_PBs!BW15),#N/A,DataBase_PBs!BW15)</f>
        <v>2405.5100000000002</v>
      </c>
      <c r="F2014" s="39">
        <f t="shared" si="64"/>
        <v>82.090000000000146</v>
      </c>
      <c r="G2014" s="177">
        <f t="shared" si="63"/>
        <v>0.3084692192547171</v>
      </c>
      <c r="H2014" s="78">
        <f>IF(ISBLANK(DataBase_PBs!Y15),#N/A,DataBase_PBs!Y15)</f>
        <v>5.6</v>
      </c>
    </row>
    <row r="2015" spans="1:8" x14ac:dyDescent="0.35">
      <c r="A2015" s="257"/>
      <c r="B2015" s="265"/>
      <c r="C2015" s="74">
        <f>IF(ISBLANK(DataBase_PBs!C16),#N/A,DataBase_PBs!C16)</f>
        <v>44047.398090277798</v>
      </c>
      <c r="D2015" s="107"/>
      <c r="E2015" s="39">
        <f>IF(ISBLANK(DataBase_PBs!BW16),#N/A,DataBase_PBs!BW16)</f>
        <v>2444.71</v>
      </c>
      <c r="F2015" s="39">
        <f t="shared" si="64"/>
        <v>39.199999999999818</v>
      </c>
      <c r="G2015" s="177">
        <f t="shared" si="63"/>
        <v>0.23551401869118505</v>
      </c>
      <c r="H2015" s="78">
        <f>IF(ISBLANK(DataBase_PBs!Y16),#N/A,DataBase_PBs!Y16)</f>
        <v>5.4</v>
      </c>
    </row>
    <row r="2016" spans="1:8" x14ac:dyDescent="0.35">
      <c r="A2016" s="257"/>
      <c r="B2016" s="265"/>
      <c r="C2016" s="74">
        <f>IF(ISBLANK(DataBase_PBs!C17),#N/A,DataBase_PBs!C17)</f>
        <v>44050.4674421296</v>
      </c>
      <c r="D2016" s="107"/>
      <c r="E2016" s="39">
        <f>IF(ISBLANK(DataBase_PBs!BW17),#N/A,DataBase_PBs!BW17)</f>
        <v>2456.21</v>
      </c>
      <c r="F2016" s="39">
        <f t="shared" si="64"/>
        <v>11.5</v>
      </c>
      <c r="G2016" s="177">
        <f t="shared" si="63"/>
        <v>0.15611330658795741</v>
      </c>
      <c r="H2016" s="78">
        <f>IF(ISBLANK(DataBase_PBs!Y17),#N/A,DataBase_PBs!Y17)</f>
        <v>3.6</v>
      </c>
    </row>
    <row r="2017" spans="1:8" x14ac:dyDescent="0.35">
      <c r="A2017" s="257"/>
      <c r="B2017" s="265"/>
      <c r="C2017" s="74">
        <f>IF(ISBLANK(DataBase_PBs!C18),#N/A,DataBase_PBs!C18)</f>
        <v>44056.465069444399</v>
      </c>
      <c r="D2017" s="107"/>
      <c r="E2017" s="39">
        <f>IF(ISBLANK(DataBase_PBs!BW18),#N/A,DataBase_PBs!BW18)</f>
        <v>2475.5100000000002</v>
      </c>
      <c r="F2017" s="39">
        <f t="shared" si="64"/>
        <v>19.300000000000182</v>
      </c>
      <c r="G2017" s="177">
        <f t="shared" si="63"/>
        <v>0.13408079969931896</v>
      </c>
      <c r="H2017" s="78">
        <f>IF(ISBLANK(DataBase_PBs!Y18),#N/A,DataBase_PBs!Y18)</f>
        <v>3.6</v>
      </c>
    </row>
    <row r="2018" spans="1:8" x14ac:dyDescent="0.35">
      <c r="A2018" s="257"/>
      <c r="B2018" s="265"/>
      <c r="C2018" s="74">
        <f>IF(ISBLANK(DataBase_PBs!C19),#N/A,DataBase_PBs!C19)</f>
        <v>44063.603761574101</v>
      </c>
      <c r="D2018" s="107"/>
      <c r="E2018" s="39">
        <f>IF(ISBLANK(DataBase_PBs!BW19),#N/A,DataBase_PBs!BW19)</f>
        <v>2490.17</v>
      </c>
      <c r="F2018" s="39">
        <f t="shared" si="64"/>
        <v>14.659999999999854</v>
      </c>
      <c r="G2018" s="177">
        <f t="shared" si="63"/>
        <v>8.5566560685795337E-2</v>
      </c>
      <c r="H2018" s="78">
        <f>IF(ISBLANK(DataBase_PBs!Y19),#N/A,DataBase_PBs!Y19)</f>
        <v>3.2</v>
      </c>
    </row>
    <row r="2019" spans="1:8" x14ac:dyDescent="0.35">
      <c r="A2019" s="257"/>
      <c r="B2019" s="265"/>
      <c r="C2019" s="74">
        <f>IF(ISBLANK(DataBase_PBs!C20),#N/A,DataBase_PBs!C20)</f>
        <v>44071.447164351797</v>
      </c>
      <c r="D2019" s="107"/>
      <c r="E2019" s="39">
        <f>IF(ISBLANK(DataBase_PBs!BW20),#N/A,DataBase_PBs!BW20)</f>
        <v>2521.9</v>
      </c>
      <c r="F2019" s="39">
        <f t="shared" si="64"/>
        <v>31.730000000000018</v>
      </c>
      <c r="G2019" s="177">
        <f t="shared" si="63"/>
        <v>0.16855991854616872</v>
      </c>
      <c r="H2019" s="78">
        <f>IF(ISBLANK(DataBase_PBs!Y20),#N/A,DataBase_PBs!Y20)</f>
        <v>4.4000000000000004</v>
      </c>
    </row>
    <row r="2020" spans="1:8" x14ac:dyDescent="0.35">
      <c r="A2020" s="257"/>
      <c r="B2020" s="265"/>
      <c r="C2020" s="74">
        <f>IF(ISBLANK(DataBase_PBs!C21),#N/A,DataBase_PBs!C21)</f>
        <v>44078.492557870399</v>
      </c>
      <c r="D2020" s="107"/>
      <c r="E2020" s="39">
        <f>IF(ISBLANK(DataBase_PBs!BW21),#N/A,DataBase_PBs!BW21)</f>
        <v>2571.5</v>
      </c>
      <c r="F2020" s="39">
        <f t="shared" si="64"/>
        <v>49.599999999999909</v>
      </c>
      <c r="G2020" s="177">
        <f t="shared" si="63"/>
        <v>0.29333587417227719</v>
      </c>
      <c r="H2020" s="78">
        <f>IF(ISBLANK(DataBase_PBs!Y21),#N/A,DataBase_PBs!Y21)</f>
        <v>5</v>
      </c>
    </row>
    <row r="2021" spans="1:8" x14ac:dyDescent="0.35">
      <c r="A2021" s="257"/>
      <c r="B2021" s="265"/>
      <c r="C2021" s="74">
        <f>IF(ISBLANK(DataBase_PBs!C22),#N/A,DataBase_PBs!C22)</f>
        <v>44085.409629629597</v>
      </c>
      <c r="D2021" s="107"/>
      <c r="E2021" s="39">
        <f>IF(ISBLANK(DataBase_PBs!BW22),#N/A,DataBase_PBs!BW22)</f>
        <v>2610.42</v>
      </c>
      <c r="F2021" s="39">
        <f t="shared" si="64"/>
        <v>38.920000000000073</v>
      </c>
      <c r="G2021" s="177">
        <f t="shared" si="63"/>
        <v>0.23444410049817407</v>
      </c>
      <c r="H2021" s="78">
        <f>IF(ISBLANK(DataBase_PBs!Y22),#N/A,DataBase_PBs!Y22)</f>
        <v>4</v>
      </c>
    </row>
    <row r="2022" spans="1:8" x14ac:dyDescent="0.35">
      <c r="A2022" s="257"/>
      <c r="B2022" s="265"/>
      <c r="C2022" s="74">
        <f>IF(ISBLANK(DataBase_PBs!C23),#N/A,DataBase_PBs!C23)</f>
        <v>44092.462303240703</v>
      </c>
      <c r="D2022" s="107"/>
      <c r="E2022" s="39">
        <f>IF(ISBLANK(DataBase_PBs!BW23),#N/A,DataBase_PBs!BW23)</f>
        <v>2660.83</v>
      </c>
      <c r="F2022" s="39">
        <f t="shared" si="64"/>
        <v>50.409999999999854</v>
      </c>
      <c r="G2022" s="177">
        <f t="shared" si="63"/>
        <v>0.29781849869800975</v>
      </c>
      <c r="H2022" s="78">
        <f>IF(ISBLANK(DataBase_PBs!Y23),#N/A,DataBase_PBs!Y23)</f>
        <v>3</v>
      </c>
    </row>
    <row r="2023" spans="1:8" x14ac:dyDescent="0.35">
      <c r="A2023" s="257"/>
      <c r="B2023" s="265"/>
      <c r="C2023" s="74">
        <f>IF(ISBLANK(DataBase_PBs!C24),#N/A,DataBase_PBs!C24)</f>
        <v>44099.481643518498</v>
      </c>
      <c r="D2023" s="107"/>
      <c r="E2023" s="39">
        <f>IF(ISBLANK(DataBase_PBs!BW24),#N/A,DataBase_PBs!BW24)</f>
        <v>2694.74</v>
      </c>
      <c r="F2023" s="39">
        <f t="shared" si="64"/>
        <v>33.909999999999854</v>
      </c>
      <c r="G2023" s="177">
        <f t="shared" si="63"/>
        <v>0.20128909708741272</v>
      </c>
      <c r="H2023" s="78">
        <f>IF(ISBLANK(DataBase_PBs!Y24),#N/A,DataBase_PBs!Y24)</f>
        <v>4.5</v>
      </c>
    </row>
    <row r="2024" spans="1:8" x14ac:dyDescent="0.35">
      <c r="A2024" s="257"/>
      <c r="B2024" s="265"/>
      <c r="C2024" s="74">
        <f>IF(ISBLANK(DataBase_PBs!C25),#N/A,DataBase_PBs!C25)</f>
        <v>44106.459421296298</v>
      </c>
      <c r="D2024" s="107"/>
      <c r="E2024" s="39">
        <f>IF(ISBLANK(DataBase_PBs!BW25),#N/A,DataBase_PBs!BW25)</f>
        <v>2737.82</v>
      </c>
      <c r="F2024" s="39">
        <f t="shared" si="64"/>
        <v>43.080000000000382</v>
      </c>
      <c r="G2024" s="177">
        <f t="shared" si="63"/>
        <v>0.25724522292912194</v>
      </c>
      <c r="H2024" s="78">
        <f>IF(ISBLANK(DataBase_PBs!Y25),#N/A,DataBase_PBs!Y25)</f>
        <v>4.5999999999999996</v>
      </c>
    </row>
    <row r="2025" spans="1:8" x14ac:dyDescent="0.35">
      <c r="A2025" s="257"/>
      <c r="B2025" s="265"/>
      <c r="C2025" s="74">
        <f>IF(ISBLANK(DataBase_PBs!C26),#N/A,DataBase_PBs!C26)</f>
        <v>44120.498344907399</v>
      </c>
      <c r="D2025" s="107"/>
      <c r="E2025" s="39">
        <f>IF(ISBLANK(DataBase_PBs!BW26),#N/A,DataBase_PBs!BW26)</f>
        <v>2854.22</v>
      </c>
      <c r="F2025" s="39">
        <f t="shared" si="64"/>
        <v>116.39999999999964</v>
      </c>
      <c r="G2025" s="177">
        <f t="shared" si="63"/>
        <v>0.34546808105467047</v>
      </c>
      <c r="H2025" s="78">
        <f>IF(ISBLANK(DataBase_PBs!Y26),#N/A,DataBase_PBs!Y26)</f>
        <v>5.6</v>
      </c>
    </row>
    <row r="2026" spans="1:8" x14ac:dyDescent="0.35">
      <c r="A2026" s="257"/>
      <c r="B2026" s="265"/>
      <c r="C2026" s="74">
        <f>IF(ISBLANK(DataBase_PBs!C27),#N/A,DataBase_PBs!C27)</f>
        <v>44127.491226851896</v>
      </c>
      <c r="D2026" s="107"/>
      <c r="E2026" s="39">
        <f>IF(ISBLANK(DataBase_PBs!BW27),#N/A,DataBase_PBs!BW27)</f>
        <v>2910.13</v>
      </c>
      <c r="F2026" s="39">
        <f t="shared" si="64"/>
        <v>55.910000000000309</v>
      </c>
      <c r="G2026" s="177">
        <f t="shared" si="63"/>
        <v>0.3331363737902629</v>
      </c>
      <c r="H2026" s="78">
        <f>IF(ISBLANK(DataBase_PBs!Y27),#N/A,DataBase_PBs!Y27)</f>
        <v>5.8</v>
      </c>
    </row>
    <row r="2027" spans="1:8" x14ac:dyDescent="0.35">
      <c r="A2027" s="257"/>
      <c r="B2027" s="265"/>
      <c r="C2027" s="74">
        <f>IF(ISBLANK(DataBase_PBs!C28),#N/A,DataBase_PBs!C28)</f>
        <v>44132.59375</v>
      </c>
      <c r="D2027" s="107"/>
      <c r="E2027" s="39">
        <f>IF(ISBLANK(DataBase_PBs!BW28),#N/A,DataBase_PBs!BW28)</f>
        <v>2952.4</v>
      </c>
      <c r="F2027" s="39">
        <f t="shared" si="64"/>
        <v>42.269999999999982</v>
      </c>
      <c r="G2027" s="177">
        <f t="shared" si="63"/>
        <v>0.34517236843004201</v>
      </c>
      <c r="H2027" s="78">
        <f>IF(ISBLANK(DataBase_PBs!Y28),#N/A,DataBase_PBs!Y28)</f>
        <v>5.6</v>
      </c>
    </row>
    <row r="2028" spans="1:8" x14ac:dyDescent="0.35">
      <c r="A2028" s="257"/>
      <c r="B2028" s="265"/>
      <c r="C2028" s="74">
        <f>IF(ISBLANK(DataBase_PBs!C29),#N/A,DataBase_PBs!C29)</f>
        <v>44141.599421296298</v>
      </c>
      <c r="D2028" s="107"/>
      <c r="E2028" s="39">
        <f>IF(ISBLANK(DataBase_PBs!BW29),#N/A,DataBase_PBs!BW29)</f>
        <v>3005.99</v>
      </c>
      <c r="F2028" s="39">
        <f t="shared" si="64"/>
        <v>53.589999999999691</v>
      </c>
      <c r="G2028" s="177">
        <f t="shared" si="63"/>
        <v>0.24794561040492302</v>
      </c>
      <c r="H2028" s="78">
        <f>IF(ISBLANK(DataBase_PBs!Y29),#N/A,DataBase_PBs!Y29)</f>
        <v>3.8</v>
      </c>
    </row>
    <row r="2029" spans="1:8" x14ac:dyDescent="0.35">
      <c r="A2029" s="257"/>
      <c r="B2029" s="265"/>
      <c r="C2029" s="74">
        <f>IF(ISBLANK(DataBase_PBs!C30),#N/A,DataBase_PBs!C30)</f>
        <v>44148.610347222202</v>
      </c>
      <c r="D2029" s="107"/>
      <c r="E2029" s="39">
        <f>IF(ISBLANK(DataBase_PBs!BW30),#N/A,DataBase_PBs!BW30)</f>
        <v>3025.48</v>
      </c>
      <c r="F2029" s="39">
        <f t="shared" si="64"/>
        <v>19.490000000000236</v>
      </c>
      <c r="G2029" s="177">
        <f t="shared" si="63"/>
        <v>0.11583111017231248</v>
      </c>
      <c r="H2029" s="78">
        <f>IF(ISBLANK(DataBase_PBs!Y30),#N/A,DataBase_PBs!Y30)</f>
        <v>3.2</v>
      </c>
    </row>
    <row r="2030" spans="1:8" x14ac:dyDescent="0.35">
      <c r="A2030" s="257"/>
      <c r="B2030" s="265"/>
      <c r="C2030" s="74">
        <f>IF(ISBLANK(DataBase_PBs!C31),#N/A,DataBase_PBs!C31)</f>
        <v>44159.620902777802</v>
      </c>
      <c r="D2030" s="107"/>
      <c r="E2030" s="39">
        <f>IF(ISBLANK(DataBase_PBs!BW31),#N/A,DataBase_PBs!BW31)</f>
        <v>3053.03</v>
      </c>
      <c r="F2030" s="39">
        <f t="shared" si="64"/>
        <v>27.550000000000182</v>
      </c>
      <c r="G2030" s="177">
        <f t="shared" si="63"/>
        <v>0.10425601695300697</v>
      </c>
      <c r="H2030" s="78">
        <f>IF(ISBLANK(DataBase_PBs!Y31),#N/A,DataBase_PBs!Y31)</f>
        <v>2.6</v>
      </c>
    </row>
    <row r="2031" spans="1:8" x14ac:dyDescent="0.35">
      <c r="A2031" s="257"/>
      <c r="B2031" s="265"/>
      <c r="C2031" s="74">
        <f>IF(ISBLANK(DataBase_PBs!C32),#N/A,DataBase_PBs!C32)</f>
        <v>44162.596979166701</v>
      </c>
      <c r="D2031" s="107"/>
      <c r="E2031" s="39">
        <f>IF(ISBLANK(DataBase_PBs!BW32),#N/A,DataBase_PBs!BW32)</f>
        <v>3059.44</v>
      </c>
      <c r="F2031" s="39">
        <f t="shared" si="64"/>
        <v>6.4099999999998545</v>
      </c>
      <c r="G2031" s="177">
        <f t="shared" si="63"/>
        <v>8.9743440164901031E-2</v>
      </c>
      <c r="H2031" s="78">
        <f>IF(ISBLANK(DataBase_PBs!Y32),#N/A,DataBase_PBs!Y32)</f>
        <v>2.4</v>
      </c>
    </row>
    <row r="2032" spans="1:8" x14ac:dyDescent="0.35">
      <c r="A2032" s="257"/>
      <c r="B2032" s="265"/>
      <c r="C2032" s="74">
        <f>IF(ISBLANK(DataBase_PBs!C33),#N/A,DataBase_PBs!C33)</f>
        <v>44169.582453703697</v>
      </c>
      <c r="D2032" s="107"/>
      <c r="E2032" s="39">
        <f>IF(ISBLANK(DataBase_PBs!BW33),#N/A,DataBase_PBs!BW33)</f>
        <v>3071.17</v>
      </c>
      <c r="F2032" s="39">
        <f t="shared" si="64"/>
        <v>11.730000000000018</v>
      </c>
      <c r="G2032" s="177">
        <f t="shared" ref="G2032:G2095" si="65">F2032/((C2032-C2031)*24)</f>
        <v>6.9966613923153426E-2</v>
      </c>
      <c r="H2032" s="78">
        <f>IF(ISBLANK(DataBase_PBs!Y33),#N/A,DataBase_PBs!Y33)</f>
        <v>3.4</v>
      </c>
    </row>
    <row r="2033" spans="1:8" x14ac:dyDescent="0.35">
      <c r="A2033" s="257"/>
      <c r="B2033" s="265"/>
      <c r="C2033" s="74">
        <f>IF(ISBLANK(DataBase_PBs!C34),#N/A,DataBase_PBs!C34)</f>
        <v>44195.580740740697</v>
      </c>
      <c r="D2033" s="107"/>
      <c r="E2033" s="39">
        <f>IF(ISBLANK(DataBase_PBs!BW34),#N/A,DataBase_PBs!BW34)</f>
        <v>3112.68</v>
      </c>
      <c r="F2033" s="39">
        <f t="shared" si="64"/>
        <v>41.509999999999764</v>
      </c>
      <c r="G2033" s="177">
        <f t="shared" si="65"/>
        <v>6.652681889663746E-2</v>
      </c>
      <c r="H2033" s="78">
        <f>IF(ISBLANK(DataBase_PBs!Y34),#N/A,DataBase_PBs!Y34)</f>
        <v>3</v>
      </c>
    </row>
    <row r="2034" spans="1:8" x14ac:dyDescent="0.35">
      <c r="A2034" s="257"/>
      <c r="B2034" s="265"/>
      <c r="C2034" s="74" t="e">
        <f>IF(ISBLANK(DataBase_PBs!C35),#N/A,DataBase_PBs!C35)</f>
        <v>#N/A</v>
      </c>
      <c r="D2034" s="107"/>
      <c r="E2034" s="39" t="e">
        <f>IF(ISBLANK(DataBase_PBs!BW35),#N/A,DataBase_PBs!BW35)</f>
        <v>#N/A</v>
      </c>
      <c r="F2034" s="39" t="e">
        <f t="shared" si="64"/>
        <v>#N/A</v>
      </c>
      <c r="G2034" s="177" t="e">
        <f t="shared" si="65"/>
        <v>#N/A</v>
      </c>
      <c r="H2034" s="78" t="e">
        <f>IF(ISBLANK(DataBase_PBs!Y35),#N/A,DataBase_PBs!Y35)</f>
        <v>#N/A</v>
      </c>
    </row>
    <row r="2035" spans="1:8" x14ac:dyDescent="0.35">
      <c r="A2035" s="257"/>
      <c r="B2035" s="265"/>
      <c r="C2035" s="74" t="e">
        <f>IF(ISBLANK(DataBase_PBs!C36),#N/A,DataBase_PBs!C36)</f>
        <v>#N/A</v>
      </c>
      <c r="D2035" s="107"/>
      <c r="E2035" s="39" t="e">
        <f>IF(ISBLANK(DataBase_PBs!BW36),#N/A,DataBase_PBs!BW36)</f>
        <v>#N/A</v>
      </c>
      <c r="F2035" s="39" t="e">
        <f t="shared" si="64"/>
        <v>#N/A</v>
      </c>
      <c r="G2035" s="177" t="e">
        <f t="shared" si="65"/>
        <v>#N/A</v>
      </c>
      <c r="H2035" s="78" t="e">
        <f>IF(ISBLANK(DataBase_PBs!Y36),#N/A,DataBase_PBs!Y36)</f>
        <v>#N/A</v>
      </c>
    </row>
    <row r="2036" spans="1:8" x14ac:dyDescent="0.35">
      <c r="A2036" s="257"/>
      <c r="B2036" s="265"/>
      <c r="C2036" s="74" t="e">
        <f>IF(ISBLANK(DataBase_PBs!C37),#N/A,DataBase_PBs!C37)</f>
        <v>#N/A</v>
      </c>
      <c r="D2036" s="107"/>
      <c r="E2036" s="39" t="e">
        <f>IF(ISBLANK(DataBase_PBs!BW37),#N/A,DataBase_PBs!BW37)</f>
        <v>#N/A</v>
      </c>
      <c r="F2036" s="39" t="e">
        <f t="shared" si="64"/>
        <v>#N/A</v>
      </c>
      <c r="G2036" s="177" t="e">
        <f t="shared" si="65"/>
        <v>#N/A</v>
      </c>
      <c r="H2036" s="78" t="e">
        <f>IF(ISBLANK(DataBase_PBs!Y37),#N/A,DataBase_PBs!Y37)</f>
        <v>#N/A</v>
      </c>
    </row>
    <row r="2037" spans="1:8" x14ac:dyDescent="0.35">
      <c r="A2037" s="257"/>
      <c r="B2037" s="265"/>
      <c r="C2037" s="74" t="e">
        <f>IF(ISBLANK(DataBase_PBs!C38),#N/A,DataBase_PBs!C38)</f>
        <v>#N/A</v>
      </c>
      <c r="D2037" s="107"/>
      <c r="E2037" s="39" t="e">
        <f>IF(ISBLANK(DataBase_PBs!BW38),#N/A,DataBase_PBs!BW38)</f>
        <v>#N/A</v>
      </c>
      <c r="F2037" s="39" t="e">
        <f t="shared" si="64"/>
        <v>#N/A</v>
      </c>
      <c r="G2037" s="177" t="e">
        <f t="shared" si="65"/>
        <v>#N/A</v>
      </c>
      <c r="H2037" s="78" t="e">
        <f>IF(ISBLANK(DataBase_PBs!Y38),#N/A,DataBase_PBs!Y38)</f>
        <v>#N/A</v>
      </c>
    </row>
    <row r="2038" spans="1:8" x14ac:dyDescent="0.35">
      <c r="A2038" s="257"/>
      <c r="B2038" s="265"/>
      <c r="C2038" s="74" t="e">
        <f>IF(ISBLANK(DataBase_PBs!C39),#N/A,DataBase_PBs!C39)</f>
        <v>#N/A</v>
      </c>
      <c r="D2038" s="107"/>
      <c r="E2038" s="39" t="e">
        <f>IF(ISBLANK(DataBase_PBs!BW39),#N/A,DataBase_PBs!BW39)</f>
        <v>#N/A</v>
      </c>
      <c r="F2038" s="39" t="e">
        <f t="shared" si="64"/>
        <v>#N/A</v>
      </c>
      <c r="G2038" s="177" t="e">
        <f t="shared" si="65"/>
        <v>#N/A</v>
      </c>
      <c r="H2038" s="78" t="e">
        <f>IF(ISBLANK(DataBase_PBs!Y39),#N/A,DataBase_PBs!Y39)</f>
        <v>#N/A</v>
      </c>
    </row>
    <row r="2039" spans="1:8" x14ac:dyDescent="0.35">
      <c r="A2039" s="257"/>
      <c r="B2039" s="265"/>
      <c r="C2039" s="74" t="e">
        <f>IF(ISBLANK(DataBase_PBs!C40),#N/A,DataBase_PBs!C40)</f>
        <v>#N/A</v>
      </c>
      <c r="D2039" s="107"/>
      <c r="E2039" s="39" t="e">
        <f>IF(ISBLANK(DataBase_PBs!BW40),#N/A,DataBase_PBs!BW40)</f>
        <v>#N/A</v>
      </c>
      <c r="F2039" s="39" t="e">
        <f t="shared" si="64"/>
        <v>#N/A</v>
      </c>
      <c r="G2039" s="177" t="e">
        <f t="shared" si="65"/>
        <v>#N/A</v>
      </c>
      <c r="H2039" s="78" t="e">
        <f>IF(ISBLANK(DataBase_PBs!Y40),#N/A,DataBase_PBs!Y40)</f>
        <v>#N/A</v>
      </c>
    </row>
    <row r="2040" spans="1:8" x14ac:dyDescent="0.35">
      <c r="A2040" s="257"/>
      <c r="B2040" s="265"/>
      <c r="C2040" s="74" t="e">
        <f>IF(ISBLANK(DataBase_PBs!C41),#N/A,DataBase_PBs!C41)</f>
        <v>#N/A</v>
      </c>
      <c r="D2040" s="107"/>
      <c r="E2040" s="39" t="e">
        <f>IF(ISBLANK(DataBase_PBs!BW41),#N/A,DataBase_PBs!BW41)</f>
        <v>#N/A</v>
      </c>
      <c r="F2040" s="39" t="e">
        <f t="shared" si="64"/>
        <v>#N/A</v>
      </c>
      <c r="G2040" s="177" t="e">
        <f t="shared" si="65"/>
        <v>#N/A</v>
      </c>
      <c r="H2040" s="78" t="e">
        <f>IF(ISBLANK(DataBase_PBs!Y41),#N/A,DataBase_PBs!Y41)</f>
        <v>#N/A</v>
      </c>
    </row>
    <row r="2041" spans="1:8" x14ac:dyDescent="0.35">
      <c r="A2041" s="257"/>
      <c r="B2041" s="265"/>
      <c r="C2041" s="74" t="e">
        <f>IF(ISBLANK(DataBase_PBs!C42),#N/A,DataBase_PBs!C42)</f>
        <v>#N/A</v>
      </c>
      <c r="D2041" s="107"/>
      <c r="E2041" s="39" t="e">
        <f>IF(ISBLANK(DataBase_PBs!BW42),#N/A,DataBase_PBs!BW42)</f>
        <v>#N/A</v>
      </c>
      <c r="F2041" s="39" t="e">
        <f t="shared" si="64"/>
        <v>#N/A</v>
      </c>
      <c r="G2041" s="177" t="e">
        <f t="shared" si="65"/>
        <v>#N/A</v>
      </c>
      <c r="H2041" s="78" t="e">
        <f>IF(ISBLANK(DataBase_PBs!Y42),#N/A,DataBase_PBs!Y42)</f>
        <v>#N/A</v>
      </c>
    </row>
    <row r="2042" spans="1:8" x14ac:dyDescent="0.35">
      <c r="A2042" s="257"/>
      <c r="B2042" s="265"/>
      <c r="C2042" s="74" t="e">
        <f>IF(ISBLANK(DataBase_PBs!C43),#N/A,DataBase_PBs!C43)</f>
        <v>#N/A</v>
      </c>
      <c r="D2042" s="107"/>
      <c r="E2042" s="39" t="e">
        <f>IF(ISBLANK(DataBase_PBs!BW43),#N/A,DataBase_PBs!BW43)</f>
        <v>#N/A</v>
      </c>
      <c r="F2042" s="39" t="e">
        <f t="shared" si="64"/>
        <v>#N/A</v>
      </c>
      <c r="G2042" s="177" t="e">
        <f t="shared" si="65"/>
        <v>#N/A</v>
      </c>
      <c r="H2042" s="78" t="e">
        <f>IF(ISBLANK(DataBase_PBs!Y43),#N/A,DataBase_PBs!Y43)</f>
        <v>#N/A</v>
      </c>
    </row>
    <row r="2043" spans="1:8" x14ac:dyDescent="0.35">
      <c r="A2043" s="257"/>
      <c r="B2043" s="265"/>
      <c r="C2043" s="74" t="e">
        <f>IF(ISBLANK(DataBase_PBs!C44),#N/A,DataBase_PBs!C44)</f>
        <v>#N/A</v>
      </c>
      <c r="D2043" s="107"/>
      <c r="E2043" s="39" t="e">
        <f>IF(ISBLANK(DataBase_PBs!BW44),#N/A,DataBase_PBs!BW44)</f>
        <v>#N/A</v>
      </c>
      <c r="F2043" s="39" t="e">
        <f t="shared" si="64"/>
        <v>#N/A</v>
      </c>
      <c r="G2043" s="177" t="e">
        <f t="shared" si="65"/>
        <v>#N/A</v>
      </c>
      <c r="H2043" s="78" t="e">
        <f>IF(ISBLANK(DataBase_PBs!Y44),#N/A,DataBase_PBs!Y44)</f>
        <v>#N/A</v>
      </c>
    </row>
    <row r="2044" spans="1:8" x14ac:dyDescent="0.35">
      <c r="A2044" s="257"/>
      <c r="B2044" s="265"/>
      <c r="C2044" s="74" t="e">
        <f>IF(ISBLANK(DataBase_PBs!C45),#N/A,DataBase_PBs!C45)</f>
        <v>#N/A</v>
      </c>
      <c r="D2044" s="107"/>
      <c r="E2044" s="39" t="e">
        <f>IF(ISBLANK(DataBase_PBs!BW45),#N/A,DataBase_PBs!BW45)</f>
        <v>#N/A</v>
      </c>
      <c r="F2044" s="39" t="e">
        <f t="shared" si="64"/>
        <v>#N/A</v>
      </c>
      <c r="G2044" s="177" t="e">
        <f t="shared" si="65"/>
        <v>#N/A</v>
      </c>
      <c r="H2044" s="78" t="e">
        <f>IF(ISBLANK(DataBase_PBs!Y45),#N/A,DataBase_PBs!Y45)</f>
        <v>#N/A</v>
      </c>
    </row>
    <row r="2045" spans="1:8" x14ac:dyDescent="0.35">
      <c r="A2045" s="257"/>
      <c r="B2045" s="265"/>
      <c r="C2045" s="74" t="e">
        <f>IF(ISBLANK(DataBase_PBs!C46),#N/A,DataBase_PBs!C46)</f>
        <v>#N/A</v>
      </c>
      <c r="D2045" s="107"/>
      <c r="E2045" s="39" t="e">
        <f>IF(ISBLANK(DataBase_PBs!BW46),#N/A,DataBase_PBs!BW46)</f>
        <v>#N/A</v>
      </c>
      <c r="F2045" s="39" t="e">
        <f t="shared" si="64"/>
        <v>#N/A</v>
      </c>
      <c r="G2045" s="177" t="e">
        <f t="shared" si="65"/>
        <v>#N/A</v>
      </c>
      <c r="H2045" s="78" t="e">
        <f>IF(ISBLANK(DataBase_PBs!Y46),#N/A,DataBase_PBs!Y46)</f>
        <v>#N/A</v>
      </c>
    </row>
    <row r="2046" spans="1:8" x14ac:dyDescent="0.35">
      <c r="A2046" s="257"/>
      <c r="B2046" s="265"/>
      <c r="C2046" s="74" t="e">
        <f>IF(ISBLANK(DataBase_PBs!C47),#N/A,DataBase_PBs!C47)</f>
        <v>#N/A</v>
      </c>
      <c r="D2046" s="107"/>
      <c r="E2046" s="39" t="e">
        <f>IF(ISBLANK(DataBase_PBs!BW47),#N/A,DataBase_PBs!BW47)</f>
        <v>#N/A</v>
      </c>
      <c r="F2046" s="39" t="e">
        <f t="shared" si="64"/>
        <v>#N/A</v>
      </c>
      <c r="G2046" s="177" t="e">
        <f t="shared" si="65"/>
        <v>#N/A</v>
      </c>
      <c r="H2046" s="78" t="e">
        <f>IF(ISBLANK(DataBase_PBs!Y47),#N/A,DataBase_PBs!Y47)</f>
        <v>#N/A</v>
      </c>
    </row>
    <row r="2047" spans="1:8" x14ac:dyDescent="0.35">
      <c r="A2047" s="257"/>
      <c r="B2047" s="265"/>
      <c r="C2047" s="74" t="e">
        <f>IF(ISBLANK(DataBase_PBs!C48),#N/A,DataBase_PBs!C48)</f>
        <v>#N/A</v>
      </c>
      <c r="D2047" s="107"/>
      <c r="E2047" s="39" t="e">
        <f>IF(ISBLANK(DataBase_PBs!BW48),#N/A,DataBase_PBs!BW48)</f>
        <v>#N/A</v>
      </c>
      <c r="F2047" s="39" t="e">
        <f t="shared" si="64"/>
        <v>#N/A</v>
      </c>
      <c r="G2047" s="177" t="e">
        <f t="shared" si="65"/>
        <v>#N/A</v>
      </c>
      <c r="H2047" s="78" t="e">
        <f>IF(ISBLANK(DataBase_PBs!Y48),#N/A,DataBase_PBs!Y48)</f>
        <v>#N/A</v>
      </c>
    </row>
    <row r="2048" spans="1:8" x14ac:dyDescent="0.35">
      <c r="A2048" s="257"/>
      <c r="B2048" s="265"/>
      <c r="C2048" s="74" t="e">
        <f>IF(ISBLANK(DataBase_PBs!C49),#N/A,DataBase_PBs!C49)</f>
        <v>#N/A</v>
      </c>
      <c r="D2048" s="107"/>
      <c r="E2048" s="39" t="e">
        <f>IF(ISBLANK(DataBase_PBs!BW49),#N/A,DataBase_PBs!BW49)</f>
        <v>#N/A</v>
      </c>
      <c r="F2048" s="39" t="e">
        <f t="shared" si="64"/>
        <v>#N/A</v>
      </c>
      <c r="G2048" s="177" t="e">
        <f t="shared" si="65"/>
        <v>#N/A</v>
      </c>
      <c r="H2048" s="78" t="e">
        <f>IF(ISBLANK(DataBase_PBs!Y49),#N/A,DataBase_PBs!Y49)</f>
        <v>#N/A</v>
      </c>
    </row>
    <row r="2049" spans="1:8" x14ac:dyDescent="0.35">
      <c r="A2049" s="257"/>
      <c r="B2049" s="265"/>
      <c r="C2049" s="74" t="e">
        <f>IF(ISBLANK(DataBase_PBs!C50),#N/A,DataBase_PBs!C50)</f>
        <v>#N/A</v>
      </c>
      <c r="D2049" s="107"/>
      <c r="E2049" s="39" t="e">
        <f>IF(ISBLANK(DataBase_PBs!BW50),#N/A,DataBase_PBs!BW50)</f>
        <v>#N/A</v>
      </c>
      <c r="F2049" s="39" t="e">
        <f t="shared" si="64"/>
        <v>#N/A</v>
      </c>
      <c r="G2049" s="177" t="e">
        <f t="shared" si="65"/>
        <v>#N/A</v>
      </c>
      <c r="H2049" s="78" t="e">
        <f>IF(ISBLANK(DataBase_PBs!Y50),#N/A,DataBase_PBs!Y50)</f>
        <v>#N/A</v>
      </c>
    </row>
    <row r="2050" spans="1:8" x14ac:dyDescent="0.35">
      <c r="A2050" s="257"/>
      <c r="B2050" s="265"/>
      <c r="C2050" s="74" t="e">
        <f>IF(ISBLANK(DataBase_PBs!C51),#N/A,DataBase_PBs!C51)</f>
        <v>#N/A</v>
      </c>
      <c r="D2050" s="107"/>
      <c r="E2050" s="39" t="e">
        <f>IF(ISBLANK(DataBase_PBs!BW51),#N/A,DataBase_PBs!BW51)</f>
        <v>#N/A</v>
      </c>
      <c r="F2050" s="39" t="e">
        <f t="shared" si="64"/>
        <v>#N/A</v>
      </c>
      <c r="G2050" s="177" t="e">
        <f t="shared" si="65"/>
        <v>#N/A</v>
      </c>
      <c r="H2050" s="78" t="e">
        <f>IF(ISBLANK(DataBase_PBs!Y51),#N/A,DataBase_PBs!Y51)</f>
        <v>#N/A</v>
      </c>
    </row>
    <row r="2051" spans="1:8" x14ac:dyDescent="0.35">
      <c r="A2051" s="257"/>
      <c r="B2051" s="265"/>
      <c r="C2051" s="74" t="e">
        <f>IF(ISBLANK(DataBase_PBs!C52),#N/A,DataBase_PBs!C52)</f>
        <v>#N/A</v>
      </c>
      <c r="D2051" s="107"/>
      <c r="E2051" s="39" t="e">
        <f>IF(ISBLANK(DataBase_PBs!BW52),#N/A,DataBase_PBs!BW52)</f>
        <v>#N/A</v>
      </c>
      <c r="F2051" s="39" t="e">
        <f t="shared" si="64"/>
        <v>#N/A</v>
      </c>
      <c r="G2051" s="177" t="e">
        <f t="shared" si="65"/>
        <v>#N/A</v>
      </c>
      <c r="H2051" s="78" t="e">
        <f>IF(ISBLANK(DataBase_PBs!Y52),#N/A,DataBase_PBs!Y52)</f>
        <v>#N/A</v>
      </c>
    </row>
    <row r="2052" spans="1:8" x14ac:dyDescent="0.35">
      <c r="A2052" s="257"/>
      <c r="B2052" s="265"/>
      <c r="C2052" s="74" t="e">
        <f>IF(ISBLANK(DataBase_PBs!C53),#N/A,DataBase_PBs!C53)</f>
        <v>#N/A</v>
      </c>
      <c r="D2052" s="107"/>
      <c r="E2052" s="39" t="e">
        <f>IF(ISBLANK(DataBase_PBs!BW53),#N/A,DataBase_PBs!BW53)</f>
        <v>#N/A</v>
      </c>
      <c r="F2052" s="39" t="e">
        <f t="shared" si="64"/>
        <v>#N/A</v>
      </c>
      <c r="G2052" s="177" t="e">
        <f t="shared" si="65"/>
        <v>#N/A</v>
      </c>
      <c r="H2052" s="78" t="e">
        <f>IF(ISBLANK(DataBase_PBs!Y53),#N/A,DataBase_PBs!Y53)</f>
        <v>#N/A</v>
      </c>
    </row>
    <row r="2053" spans="1:8" x14ac:dyDescent="0.35">
      <c r="A2053" s="257"/>
      <c r="B2053" s="265"/>
      <c r="C2053" s="74" t="e">
        <f>IF(ISBLANK(DataBase_PBs!C54),#N/A,DataBase_PBs!C54)</f>
        <v>#N/A</v>
      </c>
      <c r="D2053" s="107"/>
      <c r="E2053" s="39" t="e">
        <f>IF(ISBLANK(DataBase_PBs!BW54),#N/A,DataBase_PBs!BW54)</f>
        <v>#N/A</v>
      </c>
      <c r="F2053" s="39" t="e">
        <f t="shared" si="64"/>
        <v>#N/A</v>
      </c>
      <c r="G2053" s="177" t="e">
        <f t="shared" si="65"/>
        <v>#N/A</v>
      </c>
      <c r="H2053" s="78" t="e">
        <f>IF(ISBLANK(DataBase_PBs!Y54),#N/A,DataBase_PBs!Y54)</f>
        <v>#N/A</v>
      </c>
    </row>
    <row r="2054" spans="1:8" x14ac:dyDescent="0.35">
      <c r="A2054" s="257"/>
      <c r="B2054" s="265"/>
      <c r="C2054" s="74" t="e">
        <f>IF(ISBLANK(DataBase_PBs!C55),#N/A,DataBase_PBs!C55)</f>
        <v>#N/A</v>
      </c>
      <c r="D2054" s="107"/>
      <c r="E2054" s="39" t="e">
        <f>IF(ISBLANK(DataBase_PBs!BW55),#N/A,DataBase_PBs!BW55)</f>
        <v>#N/A</v>
      </c>
      <c r="F2054" s="39" t="e">
        <f t="shared" si="64"/>
        <v>#N/A</v>
      </c>
      <c r="G2054" s="177" t="e">
        <f t="shared" si="65"/>
        <v>#N/A</v>
      </c>
      <c r="H2054" s="78" t="e">
        <f>IF(ISBLANK(DataBase_PBs!Y55),#N/A,DataBase_PBs!Y55)</f>
        <v>#N/A</v>
      </c>
    </row>
    <row r="2055" spans="1:8" x14ac:dyDescent="0.35">
      <c r="A2055" s="257"/>
      <c r="B2055" s="265"/>
      <c r="C2055" s="74" t="e">
        <f>IF(ISBLANK(DataBase_PBs!C56),#N/A,DataBase_PBs!C56)</f>
        <v>#N/A</v>
      </c>
      <c r="D2055" s="107"/>
      <c r="E2055" s="39" t="e">
        <f>IF(ISBLANK(DataBase_PBs!BW56),#N/A,DataBase_PBs!BW56)</f>
        <v>#N/A</v>
      </c>
      <c r="F2055" s="39" t="e">
        <f t="shared" si="64"/>
        <v>#N/A</v>
      </c>
      <c r="G2055" s="177" t="e">
        <f t="shared" si="65"/>
        <v>#N/A</v>
      </c>
      <c r="H2055" s="78" t="e">
        <f>IF(ISBLANK(DataBase_PBs!Y56),#N/A,DataBase_PBs!Y56)</f>
        <v>#N/A</v>
      </c>
    </row>
    <row r="2056" spans="1:8" x14ac:dyDescent="0.35">
      <c r="A2056" s="257"/>
      <c r="B2056" s="265"/>
      <c r="C2056" s="74" t="e">
        <f>IF(ISBLANK(DataBase_PBs!C57),#N/A,DataBase_PBs!C57)</f>
        <v>#N/A</v>
      </c>
      <c r="D2056" s="107"/>
      <c r="E2056" s="39" t="e">
        <f>IF(ISBLANK(DataBase_PBs!BW57),#N/A,DataBase_PBs!BW57)</f>
        <v>#N/A</v>
      </c>
      <c r="F2056" s="39" t="e">
        <f t="shared" si="64"/>
        <v>#N/A</v>
      </c>
      <c r="G2056" s="177" t="e">
        <f t="shared" si="65"/>
        <v>#N/A</v>
      </c>
      <c r="H2056" s="78" t="e">
        <f>IF(ISBLANK(DataBase_PBs!Y57),#N/A,DataBase_PBs!Y57)</f>
        <v>#N/A</v>
      </c>
    </row>
    <row r="2057" spans="1:8" x14ac:dyDescent="0.35">
      <c r="A2057" s="257"/>
      <c r="B2057" s="265"/>
      <c r="C2057" s="74" t="e">
        <f>IF(ISBLANK(DataBase_PBs!C58),#N/A,DataBase_PBs!C58)</f>
        <v>#N/A</v>
      </c>
      <c r="D2057" s="107"/>
      <c r="E2057" s="39" t="e">
        <f>IF(ISBLANK(DataBase_PBs!BW58),#N/A,DataBase_PBs!BW58)</f>
        <v>#N/A</v>
      </c>
      <c r="F2057" s="39" t="e">
        <f t="shared" si="64"/>
        <v>#N/A</v>
      </c>
      <c r="G2057" s="177" t="e">
        <f t="shared" si="65"/>
        <v>#N/A</v>
      </c>
      <c r="H2057" s="78" t="e">
        <f>IF(ISBLANK(DataBase_PBs!Y58),#N/A,DataBase_PBs!Y58)</f>
        <v>#N/A</v>
      </c>
    </row>
    <row r="2058" spans="1:8" x14ac:dyDescent="0.35">
      <c r="A2058" s="257"/>
      <c r="B2058" s="265"/>
      <c r="C2058" s="74" t="e">
        <f>IF(ISBLANK(DataBase_PBs!C59),#N/A,DataBase_PBs!C59)</f>
        <v>#N/A</v>
      </c>
      <c r="D2058" s="107"/>
      <c r="E2058" s="39" t="e">
        <f>IF(ISBLANK(DataBase_PBs!BW59),#N/A,DataBase_PBs!BW59)</f>
        <v>#N/A</v>
      </c>
      <c r="F2058" s="39" t="e">
        <f t="shared" si="64"/>
        <v>#N/A</v>
      </c>
      <c r="G2058" s="177" t="e">
        <f t="shared" si="65"/>
        <v>#N/A</v>
      </c>
      <c r="H2058" s="78" t="e">
        <f>IF(ISBLANK(DataBase_PBs!Y59),#N/A,DataBase_PBs!Y59)</f>
        <v>#N/A</v>
      </c>
    </row>
    <row r="2059" spans="1:8" x14ac:dyDescent="0.35">
      <c r="A2059" s="257"/>
      <c r="B2059" s="265"/>
      <c r="C2059" s="74" t="e">
        <f>IF(ISBLANK(DataBase_PBs!C60),#N/A,DataBase_PBs!C60)</f>
        <v>#N/A</v>
      </c>
      <c r="D2059" s="107"/>
      <c r="E2059" s="39" t="e">
        <f>IF(ISBLANK(DataBase_PBs!BW60),#N/A,DataBase_PBs!BW60)</f>
        <v>#N/A</v>
      </c>
      <c r="F2059" s="39" t="e">
        <f t="shared" si="64"/>
        <v>#N/A</v>
      </c>
      <c r="G2059" s="177" t="e">
        <f t="shared" si="65"/>
        <v>#N/A</v>
      </c>
      <c r="H2059" s="78" t="e">
        <f>IF(ISBLANK(DataBase_PBs!Y60),#N/A,DataBase_PBs!Y60)</f>
        <v>#N/A</v>
      </c>
    </row>
    <row r="2060" spans="1:8" x14ac:dyDescent="0.35">
      <c r="A2060" s="257"/>
      <c r="B2060" s="265"/>
      <c r="C2060" s="74" t="e">
        <f>IF(ISBLANK(DataBase_PBs!C61),#N/A,DataBase_PBs!C61)</f>
        <v>#N/A</v>
      </c>
      <c r="D2060" s="107"/>
      <c r="E2060" s="39" t="e">
        <f>IF(ISBLANK(DataBase_PBs!BW61),#N/A,DataBase_PBs!BW61)</f>
        <v>#N/A</v>
      </c>
      <c r="F2060" s="39" t="e">
        <f t="shared" si="64"/>
        <v>#N/A</v>
      </c>
      <c r="G2060" s="177" t="e">
        <f t="shared" si="65"/>
        <v>#N/A</v>
      </c>
      <c r="H2060" s="78" t="e">
        <f>IF(ISBLANK(DataBase_PBs!Y61),#N/A,DataBase_PBs!Y61)</f>
        <v>#N/A</v>
      </c>
    </row>
    <row r="2061" spans="1:8" x14ac:dyDescent="0.35">
      <c r="A2061" s="257"/>
      <c r="B2061" s="265"/>
      <c r="C2061" s="74" t="e">
        <f>IF(ISBLANK(DataBase_PBs!C62),#N/A,DataBase_PBs!C62)</f>
        <v>#N/A</v>
      </c>
      <c r="D2061" s="107"/>
      <c r="E2061" s="39" t="e">
        <f>IF(ISBLANK(DataBase_PBs!BW62),#N/A,DataBase_PBs!BW62)</f>
        <v>#N/A</v>
      </c>
      <c r="F2061" s="39" t="e">
        <f t="shared" si="64"/>
        <v>#N/A</v>
      </c>
      <c r="G2061" s="177" t="e">
        <f t="shared" si="65"/>
        <v>#N/A</v>
      </c>
      <c r="H2061" s="78" t="e">
        <f>IF(ISBLANK(DataBase_PBs!Y62),#N/A,DataBase_PBs!Y62)</f>
        <v>#N/A</v>
      </c>
    </row>
    <row r="2062" spans="1:8" x14ac:dyDescent="0.35">
      <c r="A2062" s="257"/>
      <c r="B2062" s="265"/>
      <c r="C2062" s="74" t="e">
        <f>IF(ISBLANK(DataBase_PBs!C63),#N/A,DataBase_PBs!C63)</f>
        <v>#N/A</v>
      </c>
      <c r="D2062" s="107"/>
      <c r="E2062" s="39" t="e">
        <f>IF(ISBLANK(DataBase_PBs!BW63),#N/A,DataBase_PBs!BW63)</f>
        <v>#N/A</v>
      </c>
      <c r="F2062" s="39" t="e">
        <f t="shared" si="64"/>
        <v>#N/A</v>
      </c>
      <c r="G2062" s="177" t="e">
        <f t="shared" si="65"/>
        <v>#N/A</v>
      </c>
      <c r="H2062" s="78" t="e">
        <f>IF(ISBLANK(DataBase_PBs!Y63),#N/A,DataBase_PBs!Y63)</f>
        <v>#N/A</v>
      </c>
    </row>
    <row r="2063" spans="1:8" x14ac:dyDescent="0.35">
      <c r="A2063" s="257"/>
      <c r="B2063" s="265"/>
      <c r="C2063" s="74" t="e">
        <f>IF(ISBLANK(DataBase_PBs!C64),#N/A,DataBase_PBs!C64)</f>
        <v>#N/A</v>
      </c>
      <c r="D2063" s="107"/>
      <c r="E2063" s="39" t="e">
        <f>IF(ISBLANK(DataBase_PBs!BW64),#N/A,DataBase_PBs!BW64)</f>
        <v>#N/A</v>
      </c>
      <c r="F2063" s="39" t="e">
        <f t="shared" si="64"/>
        <v>#N/A</v>
      </c>
      <c r="G2063" s="177" t="e">
        <f t="shared" si="65"/>
        <v>#N/A</v>
      </c>
      <c r="H2063" s="78" t="e">
        <f>IF(ISBLANK(DataBase_PBs!Y64),#N/A,DataBase_PBs!Y64)</f>
        <v>#N/A</v>
      </c>
    </row>
    <row r="2064" spans="1:8" x14ac:dyDescent="0.35">
      <c r="A2064" s="257"/>
      <c r="B2064" s="265"/>
      <c r="C2064" s="74" t="e">
        <f>IF(ISBLANK(DataBase_PBs!C65),#N/A,DataBase_PBs!C65)</f>
        <v>#N/A</v>
      </c>
      <c r="D2064" s="107"/>
      <c r="E2064" s="39" t="e">
        <f>IF(ISBLANK(DataBase_PBs!BW65),#N/A,DataBase_PBs!BW65)</f>
        <v>#N/A</v>
      </c>
      <c r="F2064" s="39" t="e">
        <f t="shared" si="64"/>
        <v>#N/A</v>
      </c>
      <c r="G2064" s="177" t="e">
        <f t="shared" si="65"/>
        <v>#N/A</v>
      </c>
      <c r="H2064" s="78" t="e">
        <f>IF(ISBLANK(DataBase_PBs!Y65),#N/A,DataBase_PBs!Y65)</f>
        <v>#N/A</v>
      </c>
    </row>
    <row r="2065" spans="1:8" x14ac:dyDescent="0.35">
      <c r="A2065" s="257"/>
      <c r="B2065" s="265"/>
      <c r="C2065" s="74" t="e">
        <f>IF(ISBLANK(DataBase_PBs!C66),#N/A,DataBase_PBs!C66)</f>
        <v>#N/A</v>
      </c>
      <c r="D2065" s="107"/>
      <c r="E2065" s="39" t="e">
        <f>IF(ISBLANK(DataBase_PBs!BW66),#N/A,DataBase_PBs!BW66)</f>
        <v>#N/A</v>
      </c>
      <c r="F2065" s="39" t="e">
        <f t="shared" si="64"/>
        <v>#N/A</v>
      </c>
      <c r="G2065" s="177" t="e">
        <f t="shared" si="65"/>
        <v>#N/A</v>
      </c>
      <c r="H2065" s="78" t="e">
        <f>IF(ISBLANK(DataBase_PBs!Y66),#N/A,DataBase_PBs!Y66)</f>
        <v>#N/A</v>
      </c>
    </row>
    <row r="2066" spans="1:8" x14ac:dyDescent="0.35">
      <c r="A2066" s="257"/>
      <c r="B2066" s="265"/>
      <c r="C2066" s="74" t="e">
        <f>IF(ISBLANK(DataBase_PBs!C67),#N/A,DataBase_PBs!C67)</f>
        <v>#N/A</v>
      </c>
      <c r="D2066" s="107"/>
      <c r="E2066" s="39" t="e">
        <f>IF(ISBLANK(DataBase_PBs!BW67),#N/A,DataBase_PBs!BW67)</f>
        <v>#N/A</v>
      </c>
      <c r="F2066" s="39" t="e">
        <f t="shared" si="64"/>
        <v>#N/A</v>
      </c>
      <c r="G2066" s="177" t="e">
        <f t="shared" si="65"/>
        <v>#N/A</v>
      </c>
      <c r="H2066" s="78" t="e">
        <f>IF(ISBLANK(DataBase_PBs!Y67),#N/A,DataBase_PBs!Y67)</f>
        <v>#N/A</v>
      </c>
    </row>
    <row r="2067" spans="1:8" x14ac:dyDescent="0.35">
      <c r="A2067" s="257"/>
      <c r="B2067" s="265"/>
      <c r="C2067" s="74" t="e">
        <f>IF(ISBLANK(DataBase_PBs!C68),#N/A,DataBase_PBs!C68)</f>
        <v>#N/A</v>
      </c>
      <c r="D2067" s="107"/>
      <c r="E2067" s="39" t="e">
        <f>IF(ISBLANK(DataBase_PBs!BW68),#N/A,DataBase_PBs!BW68)</f>
        <v>#N/A</v>
      </c>
      <c r="F2067" s="39" t="e">
        <f t="shared" ref="F2067:F2071" si="66">E2067-E2066</f>
        <v>#N/A</v>
      </c>
      <c r="G2067" s="177" t="e">
        <f t="shared" si="65"/>
        <v>#N/A</v>
      </c>
      <c r="H2067" s="78" t="e">
        <f>IF(ISBLANK(DataBase_PBs!Y68),#N/A,DataBase_PBs!Y68)</f>
        <v>#N/A</v>
      </c>
    </row>
    <row r="2068" spans="1:8" x14ac:dyDescent="0.35">
      <c r="A2068" s="257"/>
      <c r="B2068" s="265"/>
      <c r="C2068" s="74" t="e">
        <f>IF(ISBLANK(DataBase_PBs!C69),#N/A,DataBase_PBs!C69)</f>
        <v>#N/A</v>
      </c>
      <c r="D2068" s="107"/>
      <c r="E2068" s="39" t="e">
        <f>IF(ISBLANK(DataBase_PBs!BW69),#N/A,DataBase_PBs!BW69)</f>
        <v>#N/A</v>
      </c>
      <c r="F2068" s="39" t="e">
        <f t="shared" si="66"/>
        <v>#N/A</v>
      </c>
      <c r="G2068" s="177" t="e">
        <f t="shared" si="65"/>
        <v>#N/A</v>
      </c>
      <c r="H2068" s="78" t="e">
        <f>IF(ISBLANK(DataBase_PBs!Y69),#N/A,DataBase_PBs!Y69)</f>
        <v>#N/A</v>
      </c>
    </row>
    <row r="2069" spans="1:8" x14ac:dyDescent="0.35">
      <c r="A2069" s="257"/>
      <c r="B2069" s="265"/>
      <c r="C2069" s="74" t="e">
        <f>IF(ISBLANK(DataBase_PBs!C70),#N/A,DataBase_PBs!C70)</f>
        <v>#N/A</v>
      </c>
      <c r="D2069" s="107"/>
      <c r="E2069" s="39" t="e">
        <f>IF(ISBLANK(DataBase_PBs!BW70),#N/A,DataBase_PBs!BW70)</f>
        <v>#N/A</v>
      </c>
      <c r="F2069" s="39" t="e">
        <f t="shared" si="66"/>
        <v>#N/A</v>
      </c>
      <c r="G2069" s="177" t="e">
        <f t="shared" si="65"/>
        <v>#N/A</v>
      </c>
      <c r="H2069" s="78" t="e">
        <f>IF(ISBLANK(DataBase_PBs!Y70),#N/A,DataBase_PBs!Y70)</f>
        <v>#N/A</v>
      </c>
    </row>
    <row r="2070" spans="1:8" x14ac:dyDescent="0.35">
      <c r="A2070" s="257"/>
      <c r="B2070" s="265"/>
      <c r="C2070" s="74" t="e">
        <f>IF(ISBLANK(DataBase_PBs!C71),#N/A,DataBase_PBs!C71)</f>
        <v>#N/A</v>
      </c>
      <c r="D2070" s="107"/>
      <c r="E2070" s="39" t="e">
        <f>IF(ISBLANK(DataBase_PBs!BW71),#N/A,DataBase_PBs!BW71)</f>
        <v>#N/A</v>
      </c>
      <c r="F2070" s="39" t="e">
        <f t="shared" si="66"/>
        <v>#N/A</v>
      </c>
      <c r="G2070" s="177" t="e">
        <f t="shared" si="65"/>
        <v>#N/A</v>
      </c>
      <c r="H2070" s="78" t="e">
        <f>IF(ISBLANK(DataBase_PBs!Y71),#N/A,DataBase_PBs!Y71)</f>
        <v>#N/A</v>
      </c>
    </row>
    <row r="2071" spans="1:8" ht="15" thickBot="1" x14ac:dyDescent="0.4">
      <c r="A2071" s="258"/>
      <c r="B2071" s="268"/>
      <c r="C2071" s="79" t="e">
        <f>IF(ISBLANK(DataBase_PBs!C72),#N/A,DataBase_PBs!C72)</f>
        <v>#N/A</v>
      </c>
      <c r="D2071" s="108"/>
      <c r="E2071" s="80" t="e">
        <f>IF(ISBLANK(DataBase_PBs!BW72),#N/A,DataBase_PBs!BW72)</f>
        <v>#N/A</v>
      </c>
      <c r="F2071" s="80" t="e">
        <f t="shared" si="66"/>
        <v>#N/A</v>
      </c>
      <c r="G2071" s="185" t="e">
        <f t="shared" si="65"/>
        <v>#N/A</v>
      </c>
      <c r="H2071" s="111" t="e">
        <f>IF(ISBLANK(DataBase_PBs!Y72),#N/A,DataBase_PBs!Y72)</f>
        <v>#N/A</v>
      </c>
    </row>
    <row r="2072" spans="1:8" x14ac:dyDescent="0.35">
      <c r="A2072" s="259" t="s">
        <v>366</v>
      </c>
      <c r="B2072" s="264" t="s">
        <v>189</v>
      </c>
      <c r="C2072" s="179">
        <v>43602.40625</v>
      </c>
      <c r="D2072" s="180"/>
      <c r="E2072" s="181">
        <v>2.12</v>
      </c>
      <c r="F2072" s="181">
        <v>2.12</v>
      </c>
      <c r="G2072" s="182">
        <v>0</v>
      </c>
      <c r="H2072" s="183">
        <v>2.7</v>
      </c>
    </row>
    <row r="2073" spans="1:8" x14ac:dyDescent="0.35">
      <c r="A2073" s="257"/>
      <c r="B2073" s="265"/>
      <c r="C2073" s="74">
        <v>43609.357638888891</v>
      </c>
      <c r="D2073" s="107"/>
      <c r="E2073" s="39">
        <v>2.12</v>
      </c>
      <c r="F2073" s="39">
        <v>0</v>
      </c>
      <c r="G2073" s="177">
        <f t="shared" si="65"/>
        <v>0</v>
      </c>
      <c r="H2073" s="78">
        <v>2.7</v>
      </c>
    </row>
    <row r="2074" spans="1:8" x14ac:dyDescent="0.35">
      <c r="A2074" s="257"/>
      <c r="B2074" s="265"/>
      <c r="C2074" s="74">
        <v>43616.555555555555</v>
      </c>
      <c r="D2074" s="107"/>
      <c r="E2074" s="39">
        <v>20</v>
      </c>
      <c r="F2074" s="39">
        <v>17.88</v>
      </c>
      <c r="G2074" s="177">
        <f t="shared" si="65"/>
        <v>0.10350217076703921</v>
      </c>
      <c r="H2074" s="78">
        <v>0</v>
      </c>
    </row>
    <row r="2075" spans="1:8" x14ac:dyDescent="0.35">
      <c r="A2075" s="257"/>
      <c r="B2075" s="265"/>
      <c r="C2075" s="74">
        <v>43623.555555555555</v>
      </c>
      <c r="D2075" s="107"/>
      <c r="E2075" s="39">
        <v>29</v>
      </c>
      <c r="F2075" s="39">
        <v>9</v>
      </c>
      <c r="G2075" s="177">
        <f t="shared" si="65"/>
        <v>5.3571428571428568E-2</v>
      </c>
      <c r="H2075" s="78">
        <v>0</v>
      </c>
    </row>
    <row r="2076" spans="1:8" x14ac:dyDescent="0.35">
      <c r="A2076" s="257"/>
      <c r="B2076" s="265"/>
      <c r="C2076" s="74">
        <v>43630.555555555555</v>
      </c>
      <c r="D2076" s="107"/>
      <c r="E2076" s="39">
        <v>34</v>
      </c>
      <c r="F2076" s="39">
        <v>5</v>
      </c>
      <c r="G2076" s="177">
        <f t="shared" si="65"/>
        <v>2.976190476190476E-2</v>
      </c>
      <c r="H2076" s="78">
        <v>0</v>
      </c>
    </row>
    <row r="2077" spans="1:8" x14ac:dyDescent="0.35">
      <c r="A2077" s="257"/>
      <c r="B2077" s="265"/>
      <c r="C2077" s="74">
        <v>43637.638888888891</v>
      </c>
      <c r="D2077" s="107"/>
      <c r="E2077" s="39">
        <v>38</v>
      </c>
      <c r="F2077" s="39">
        <v>4</v>
      </c>
      <c r="G2077" s="177">
        <f t="shared" si="65"/>
        <v>2.3529411764697826E-2</v>
      </c>
      <c r="H2077" s="78">
        <v>0</v>
      </c>
    </row>
    <row r="2078" spans="1:8" x14ac:dyDescent="0.35">
      <c r="A2078" s="257"/>
      <c r="B2078" s="265"/>
      <c r="C2078" s="74">
        <v>43644.638888888891</v>
      </c>
      <c r="D2078" s="107"/>
      <c r="E2078" s="39">
        <v>39</v>
      </c>
      <c r="F2078" s="39">
        <v>1</v>
      </c>
      <c r="G2078" s="177">
        <f t="shared" si="65"/>
        <v>5.9523809523809521E-3</v>
      </c>
      <c r="H2078" s="78">
        <v>0</v>
      </c>
    </row>
    <row r="2079" spans="1:8" x14ac:dyDescent="0.35">
      <c r="A2079" s="257"/>
      <c r="B2079" s="265"/>
      <c r="C2079" s="74">
        <v>43651.638888888891</v>
      </c>
      <c r="D2079" s="107"/>
      <c r="E2079" s="39">
        <v>47</v>
      </c>
      <c r="F2079" s="39">
        <v>8</v>
      </c>
      <c r="G2079" s="177">
        <f t="shared" si="65"/>
        <v>4.7619047619047616E-2</v>
      </c>
      <c r="H2079" s="78">
        <v>0</v>
      </c>
    </row>
    <row r="2080" spans="1:8" x14ac:dyDescent="0.35">
      <c r="A2080" s="257"/>
      <c r="B2080" s="265"/>
      <c r="C2080" s="74">
        <v>43658.505555555559</v>
      </c>
      <c r="D2080" s="107"/>
      <c r="E2080" s="39">
        <v>52</v>
      </c>
      <c r="F2080" s="39">
        <v>5</v>
      </c>
      <c r="G2080" s="177">
        <f t="shared" si="65"/>
        <v>3.0339805825234146E-2</v>
      </c>
      <c r="H2080" s="78">
        <v>0</v>
      </c>
    </row>
    <row r="2081" spans="1:8" x14ac:dyDescent="0.35">
      <c r="A2081" s="257"/>
      <c r="B2081" s="265"/>
      <c r="C2081" s="74">
        <v>43665.520833333336</v>
      </c>
      <c r="D2081" s="107"/>
      <c r="E2081" s="39">
        <v>53</v>
      </c>
      <c r="F2081" s="39">
        <v>1</v>
      </c>
      <c r="G2081" s="177">
        <f t="shared" si="65"/>
        <v>5.9394179370431278E-3</v>
      </c>
      <c r="H2081" s="78">
        <v>0</v>
      </c>
    </row>
    <row r="2082" spans="1:8" x14ac:dyDescent="0.35">
      <c r="A2082" s="257"/>
      <c r="B2082" s="265"/>
      <c r="C2082" s="74">
        <v>43672.521527777775</v>
      </c>
      <c r="D2082" s="107"/>
      <c r="E2082" s="39">
        <v>63</v>
      </c>
      <c r="F2082" s="39">
        <v>10</v>
      </c>
      <c r="G2082" s="177">
        <f t="shared" si="65"/>
        <v>5.9517904969787677E-2</v>
      </c>
      <c r="H2082" s="78">
        <v>0</v>
      </c>
    </row>
    <row r="2083" spans="1:8" x14ac:dyDescent="0.35">
      <c r="A2083" s="257"/>
      <c r="B2083" s="265"/>
      <c r="C2083" s="74">
        <v>43679.519444444442</v>
      </c>
      <c r="D2083" s="107"/>
      <c r="E2083" s="39">
        <v>63</v>
      </c>
      <c r="F2083" s="39">
        <v>0</v>
      </c>
      <c r="G2083" s="177">
        <f t="shared" si="65"/>
        <v>0</v>
      </c>
      <c r="H2083" s="78">
        <v>0</v>
      </c>
    </row>
    <row r="2084" spans="1:8" x14ac:dyDescent="0.35">
      <c r="A2084" s="257"/>
      <c r="B2084" s="265"/>
      <c r="C2084" s="74">
        <v>43686.430555555555</v>
      </c>
      <c r="D2084" s="107"/>
      <c r="E2084" s="39">
        <v>64.94</v>
      </c>
      <c r="F2084" s="39">
        <v>1.9399999999999977</v>
      </c>
      <c r="G2084" s="177">
        <f t="shared" si="65"/>
        <v>1.1696141479097475E-2</v>
      </c>
      <c r="H2084" s="78">
        <v>3</v>
      </c>
    </row>
    <row r="2085" spans="1:8" x14ac:dyDescent="0.35">
      <c r="A2085" s="257"/>
      <c r="B2085" s="265"/>
      <c r="C2085" s="74">
        <v>43693.375</v>
      </c>
      <c r="D2085" s="107"/>
      <c r="E2085" s="39">
        <v>70.010000000000005</v>
      </c>
      <c r="F2085" s="39">
        <v>5.0700000000000074</v>
      </c>
      <c r="G2085" s="177">
        <f t="shared" si="65"/>
        <v>3.0419999999996502E-2</v>
      </c>
      <c r="H2085" s="78">
        <v>3.4</v>
      </c>
    </row>
    <row r="2086" spans="1:8" x14ac:dyDescent="0.35">
      <c r="A2086" s="257"/>
      <c r="B2086" s="265"/>
      <c r="C2086" s="74">
        <v>43700.40625</v>
      </c>
      <c r="D2086" s="107"/>
      <c r="E2086" s="39">
        <v>73.959999999999994</v>
      </c>
      <c r="F2086" s="39">
        <v>3.9499999999999886</v>
      </c>
      <c r="G2086" s="177">
        <f t="shared" si="65"/>
        <v>2.3407407407407339E-2</v>
      </c>
      <c r="H2086" s="78">
        <v>4.3</v>
      </c>
    </row>
    <row r="2087" spans="1:8" x14ac:dyDescent="0.35">
      <c r="A2087" s="257"/>
      <c r="B2087" s="265"/>
      <c r="C2087" s="74">
        <v>43707.333333333336</v>
      </c>
      <c r="D2087" s="107"/>
      <c r="E2087" s="39">
        <v>78.400000000000006</v>
      </c>
      <c r="F2087" s="39">
        <v>4.4400000000000119</v>
      </c>
      <c r="G2087" s="177">
        <f t="shared" si="65"/>
        <v>2.6706766917283953E-2</v>
      </c>
      <c r="H2087" s="78">
        <v>3</v>
      </c>
    </row>
    <row r="2088" spans="1:8" x14ac:dyDescent="0.35">
      <c r="A2088" s="257"/>
      <c r="B2088" s="265"/>
      <c r="C2088" s="74">
        <v>43714.416666666664</v>
      </c>
      <c r="D2088" s="107"/>
      <c r="E2088" s="39">
        <v>78.400000000000006</v>
      </c>
      <c r="F2088" s="39">
        <v>0</v>
      </c>
      <c r="G2088" s="177">
        <f t="shared" si="65"/>
        <v>0</v>
      </c>
      <c r="H2088" s="78">
        <v>3.8</v>
      </c>
    </row>
    <row r="2089" spans="1:8" x14ac:dyDescent="0.35">
      <c r="A2089" s="257"/>
      <c r="B2089" s="265"/>
      <c r="C2089" s="74">
        <v>43721.333333333336</v>
      </c>
      <c r="D2089" s="107"/>
      <c r="E2089" s="39">
        <v>80.290000000000006</v>
      </c>
      <c r="F2089" s="39">
        <v>1.8900000000000006</v>
      </c>
      <c r="G2089" s="177">
        <f t="shared" si="65"/>
        <v>1.1385542168666718E-2</v>
      </c>
      <c r="H2089" s="78">
        <v>3.6</v>
      </c>
    </row>
    <row r="2090" spans="1:8" x14ac:dyDescent="0.35">
      <c r="A2090" s="257"/>
      <c r="B2090" s="265"/>
      <c r="C2090" s="74">
        <v>43727.541666666664</v>
      </c>
      <c r="D2090" s="107"/>
      <c r="E2090" s="39">
        <v>80.42</v>
      </c>
      <c r="F2090" s="39">
        <v>0.12999999999999545</v>
      </c>
      <c r="G2090" s="177">
        <f t="shared" si="65"/>
        <v>8.7248322147716122E-4</v>
      </c>
      <c r="H2090" s="78">
        <v>4</v>
      </c>
    </row>
    <row r="2091" spans="1:8" x14ac:dyDescent="0.35">
      <c r="A2091" s="257"/>
      <c r="B2091" s="265"/>
      <c r="C2091" s="74">
        <v>43735</v>
      </c>
      <c r="D2091" s="107"/>
      <c r="E2091" s="39">
        <v>80.42</v>
      </c>
      <c r="F2091" s="39">
        <v>0</v>
      </c>
      <c r="G2091" s="177">
        <f t="shared" si="65"/>
        <v>0</v>
      </c>
      <c r="H2091" s="78">
        <v>3.2</v>
      </c>
    </row>
    <row r="2092" spans="1:8" x14ac:dyDescent="0.35">
      <c r="A2092" s="257"/>
      <c r="B2092" s="265"/>
      <c r="C2092" s="74">
        <v>43741</v>
      </c>
      <c r="D2092" s="107"/>
      <c r="E2092" s="39">
        <v>80.53</v>
      </c>
      <c r="F2092" s="39">
        <v>0.10999999999999943</v>
      </c>
      <c r="G2092" s="177">
        <f t="shared" si="65"/>
        <v>7.6388888888888492E-4</v>
      </c>
      <c r="H2092" s="78">
        <v>3.6</v>
      </c>
    </row>
    <row r="2093" spans="1:8" x14ac:dyDescent="0.35">
      <c r="A2093" s="257"/>
      <c r="B2093" s="265"/>
      <c r="C2093" s="74">
        <v>43748</v>
      </c>
      <c r="D2093" s="107"/>
      <c r="E2093" s="39">
        <v>80.53</v>
      </c>
      <c r="F2093" s="39">
        <v>0</v>
      </c>
      <c r="G2093" s="177">
        <f t="shared" si="65"/>
        <v>0</v>
      </c>
      <c r="H2093" s="78">
        <v>3.6</v>
      </c>
    </row>
    <row r="2094" spans="1:8" x14ac:dyDescent="0.35">
      <c r="A2094" s="257"/>
      <c r="B2094" s="265"/>
      <c r="C2094" s="74">
        <v>43755.361111111109</v>
      </c>
      <c r="D2094" s="107"/>
      <c r="E2094" s="39">
        <v>80.53</v>
      </c>
      <c r="F2094" s="39">
        <v>0</v>
      </c>
      <c r="G2094" s="177">
        <f t="shared" si="65"/>
        <v>0</v>
      </c>
      <c r="H2094" s="78">
        <v>3.2</v>
      </c>
    </row>
    <row r="2095" spans="1:8" x14ac:dyDescent="0.35">
      <c r="A2095" s="257"/>
      <c r="B2095" s="265"/>
      <c r="C2095" s="74">
        <v>43762.434027777781</v>
      </c>
      <c r="D2095" s="107"/>
      <c r="E2095" s="39">
        <v>81.03</v>
      </c>
      <c r="F2095" s="39">
        <v>0.5</v>
      </c>
      <c r="G2095" s="177">
        <f t="shared" si="65"/>
        <v>2.9455081001452553E-3</v>
      </c>
      <c r="H2095" s="78">
        <v>4.4000000000000004</v>
      </c>
    </row>
    <row r="2096" spans="1:8" x14ac:dyDescent="0.35">
      <c r="A2096" s="257"/>
      <c r="B2096" s="265"/>
      <c r="C2096" s="74">
        <v>43769.386111111111</v>
      </c>
      <c r="D2096" s="107"/>
      <c r="E2096" s="39">
        <v>81.03</v>
      </c>
      <c r="F2096" s="39">
        <v>0</v>
      </c>
      <c r="G2096" s="177">
        <f t="shared" ref="G2096:G2159" si="67">F2096/((C2096-C2095)*24)</f>
        <v>0</v>
      </c>
      <c r="H2096" s="78">
        <v>3.8</v>
      </c>
    </row>
    <row r="2097" spans="1:8" x14ac:dyDescent="0.35">
      <c r="A2097" s="257"/>
      <c r="B2097" s="265"/>
      <c r="C2097" s="74">
        <v>43774.652777777781</v>
      </c>
      <c r="D2097" s="107"/>
      <c r="E2097" s="39">
        <v>81.03</v>
      </c>
      <c r="F2097" s="39">
        <v>0</v>
      </c>
      <c r="G2097" s="177">
        <f t="shared" si="67"/>
        <v>0</v>
      </c>
      <c r="H2097" s="78">
        <v>3</v>
      </c>
    </row>
    <row r="2098" spans="1:8" x14ac:dyDescent="0.35">
      <c r="A2098" s="257"/>
      <c r="B2098" s="265"/>
      <c r="C2098" s="74">
        <v>43782.583333333336</v>
      </c>
      <c r="D2098" s="107"/>
      <c r="E2098" s="39">
        <v>81.03</v>
      </c>
      <c r="F2098" s="39">
        <v>0</v>
      </c>
      <c r="G2098" s="177">
        <f t="shared" si="67"/>
        <v>0</v>
      </c>
      <c r="H2098" s="78">
        <v>3.2</v>
      </c>
    </row>
    <row r="2099" spans="1:8" x14ac:dyDescent="0.35">
      <c r="A2099" s="257"/>
      <c r="B2099" s="265"/>
      <c r="C2099" s="74">
        <v>43791.406944444447</v>
      </c>
      <c r="D2099" s="107"/>
      <c r="E2099" s="39">
        <v>81.03</v>
      </c>
      <c r="F2099" s="39">
        <v>0</v>
      </c>
      <c r="G2099" s="177">
        <f t="shared" si="67"/>
        <v>0</v>
      </c>
      <c r="H2099" s="78">
        <v>3.8</v>
      </c>
    </row>
    <row r="2100" spans="1:8" x14ac:dyDescent="0.35">
      <c r="A2100" s="257"/>
      <c r="B2100" s="265"/>
      <c r="C2100" s="74">
        <v>43811.465277777781</v>
      </c>
      <c r="D2100" s="107"/>
      <c r="E2100" s="39">
        <v>87.1</v>
      </c>
      <c r="F2100" s="39">
        <v>6.0699999999999932</v>
      </c>
      <c r="G2100" s="177">
        <f t="shared" si="67"/>
        <v>1.2609056917323846E-2</v>
      </c>
      <c r="H2100" s="78">
        <v>4</v>
      </c>
    </row>
    <row r="2101" spans="1:8" x14ac:dyDescent="0.35">
      <c r="A2101" s="257"/>
      <c r="B2101" s="265"/>
      <c r="C2101" s="74">
        <v>43818.628472222219</v>
      </c>
      <c r="D2101" s="107"/>
      <c r="E2101" s="39">
        <v>87.46</v>
      </c>
      <c r="F2101" s="39">
        <v>0.35999999999999943</v>
      </c>
      <c r="G2101" s="177">
        <f t="shared" si="67"/>
        <v>2.0940378090178835E-3</v>
      </c>
      <c r="H2101" s="78">
        <v>3.2</v>
      </c>
    </row>
    <row r="2102" spans="1:8" x14ac:dyDescent="0.35">
      <c r="A2102" s="257"/>
      <c r="B2102" s="265"/>
      <c r="C2102" s="74">
        <v>43826.333333333336</v>
      </c>
      <c r="D2102" s="107"/>
      <c r="E2102" s="39">
        <v>87.46</v>
      </c>
      <c r="F2102" s="39">
        <v>0</v>
      </c>
      <c r="G2102" s="177">
        <f t="shared" si="67"/>
        <v>0</v>
      </c>
      <c r="H2102" s="78">
        <v>4.7</v>
      </c>
    </row>
    <row r="2103" spans="1:8" x14ac:dyDescent="0.35">
      <c r="A2103" s="257"/>
      <c r="B2103" s="265"/>
      <c r="C2103" s="74">
        <v>43833.583333333336</v>
      </c>
      <c r="D2103" s="107"/>
      <c r="E2103" s="39">
        <v>87.69</v>
      </c>
      <c r="F2103" s="39">
        <v>0.23000000000000398</v>
      </c>
      <c r="G2103" s="177">
        <f t="shared" si="67"/>
        <v>1.3218390804597929E-3</v>
      </c>
      <c r="H2103" s="78">
        <v>3</v>
      </c>
    </row>
    <row r="2104" spans="1:8" x14ac:dyDescent="0.35">
      <c r="A2104" s="257"/>
      <c r="B2104" s="265"/>
      <c r="C2104" s="74">
        <v>43853</v>
      </c>
      <c r="D2104" s="107"/>
      <c r="E2104" s="39">
        <v>88.24</v>
      </c>
      <c r="F2104" s="39">
        <v>0.54999999999999716</v>
      </c>
      <c r="G2104" s="177">
        <f t="shared" si="67"/>
        <v>1.180257510729755E-3</v>
      </c>
      <c r="H2104" s="78">
        <v>4</v>
      </c>
    </row>
    <row r="2105" spans="1:8" x14ac:dyDescent="0.35">
      <c r="A2105" s="257"/>
      <c r="B2105" s="265"/>
      <c r="C2105" s="74">
        <f>IF(ISBLANK(DataBase_PBs!C3),#N/A,DataBase_PBs!C3)</f>
        <v>43860.595810185201</v>
      </c>
      <c r="D2105" s="107"/>
      <c r="E2105" s="39">
        <f>IF(ISBLANK(DataBase_PBs!BX3),#N/A,DataBase_PBs!BX3)</f>
        <v>88.24</v>
      </c>
      <c r="F2105" s="39">
        <f>E2105-E2104</f>
        <v>0</v>
      </c>
      <c r="G2105" s="177">
        <f t="shared" si="67"/>
        <v>0</v>
      </c>
      <c r="H2105" s="78">
        <f>IF(ISBLANK(DataBase_PBs!Z3),#N/A,DataBase_PBs!Z3)</f>
        <v>3</v>
      </c>
    </row>
    <row r="2106" spans="1:8" x14ac:dyDescent="0.35">
      <c r="A2106" s="257"/>
      <c r="B2106" s="265"/>
      <c r="C2106" s="74">
        <f>IF(ISBLANK(DataBase_PBs!C4),#N/A,DataBase_PBs!C4)</f>
        <v>43867.627719907403</v>
      </c>
      <c r="D2106" s="107"/>
      <c r="E2106" s="39">
        <f>IF(ISBLANK(DataBase_PBs!BX4),#N/A,DataBase_PBs!BX4)</f>
        <v>88.24</v>
      </c>
      <c r="F2106" s="39">
        <f t="shared" ref="F2106:F2169" si="68">E2106-E2105</f>
        <v>0</v>
      </c>
      <c r="G2106" s="177">
        <f t="shared" si="67"/>
        <v>0</v>
      </c>
      <c r="H2106" s="78">
        <f>IF(ISBLANK(DataBase_PBs!Z4),#N/A,DataBase_PBs!Z4)</f>
        <v>3</v>
      </c>
    </row>
    <row r="2107" spans="1:8" x14ac:dyDescent="0.35">
      <c r="A2107" s="257"/>
      <c r="B2107" s="265"/>
      <c r="C2107" s="74">
        <f>IF(ISBLANK(DataBase_PBs!C5),#N/A,DataBase_PBs!C5)</f>
        <v>43875.484027777798</v>
      </c>
      <c r="D2107" s="107"/>
      <c r="E2107" s="39">
        <f>IF(ISBLANK(DataBase_PBs!BX5),#N/A,DataBase_PBs!BX5)</f>
        <v>92.02</v>
      </c>
      <c r="F2107" s="39">
        <f t="shared" si="68"/>
        <v>3.7800000000000011</v>
      </c>
      <c r="G2107" s="177">
        <f t="shared" si="67"/>
        <v>2.0047585023175832E-2</v>
      </c>
      <c r="H2107" s="78">
        <f>IF(ISBLANK(DataBase_PBs!Z5),#N/A,DataBase_PBs!Z5)</f>
        <v>3.4</v>
      </c>
    </row>
    <row r="2108" spans="1:8" x14ac:dyDescent="0.35">
      <c r="A2108" s="257"/>
      <c r="B2108" s="265"/>
      <c r="C2108" s="74">
        <f>IF(ISBLANK(DataBase_PBs!C6),#N/A,DataBase_PBs!C6)</f>
        <v>43881.625196759298</v>
      </c>
      <c r="D2108" s="107"/>
      <c r="E2108" s="39">
        <f>IF(ISBLANK(DataBase_PBs!BX6),#N/A,DataBase_PBs!BX6)</f>
        <v>92.02</v>
      </c>
      <c r="F2108" s="39">
        <f t="shared" si="68"/>
        <v>0</v>
      </c>
      <c r="G2108" s="177">
        <f t="shared" si="67"/>
        <v>0</v>
      </c>
      <c r="H2108" s="78">
        <f>IF(ISBLANK(DataBase_PBs!Z6),#N/A,DataBase_PBs!Z6)</f>
        <v>3</v>
      </c>
    </row>
    <row r="2109" spans="1:8" x14ac:dyDescent="0.35">
      <c r="A2109" s="257"/>
      <c r="B2109" s="265"/>
      <c r="C2109" s="74">
        <f>IF(ISBLANK(DataBase_PBs!C7),#N/A,DataBase_PBs!C7)</f>
        <v>43903.637962963003</v>
      </c>
      <c r="D2109" s="107"/>
      <c r="E2109" s="39">
        <f>IF(ISBLANK(DataBase_PBs!BX7),#N/A,DataBase_PBs!BX7)</f>
        <v>93.5</v>
      </c>
      <c r="F2109" s="39">
        <f t="shared" si="68"/>
        <v>1.480000000000004</v>
      </c>
      <c r="G2109" s="177">
        <f t="shared" si="67"/>
        <v>2.8014046983467324E-3</v>
      </c>
      <c r="H2109" s="78">
        <f>IF(ISBLANK(DataBase_PBs!Z7),#N/A,DataBase_PBs!Z7)</f>
        <v>3.2</v>
      </c>
    </row>
    <row r="2110" spans="1:8" x14ac:dyDescent="0.35">
      <c r="A2110" s="257"/>
      <c r="B2110" s="265"/>
      <c r="C2110" s="74">
        <f>IF(ISBLANK(DataBase_PBs!C8),#N/A,DataBase_PBs!C8)</f>
        <v>43929.826921296299</v>
      </c>
      <c r="D2110" s="107"/>
      <c r="E2110" s="39">
        <f>IF(ISBLANK(DataBase_PBs!BX8),#N/A,DataBase_PBs!BX8)</f>
        <v>94.92</v>
      </c>
      <c r="F2110" s="39">
        <f t="shared" si="68"/>
        <v>1.4200000000000017</v>
      </c>
      <c r="G2110" s="177">
        <f t="shared" si="67"/>
        <v>2.2592218412690337E-3</v>
      </c>
      <c r="H2110" s="78">
        <f>IF(ISBLANK(DataBase_PBs!Z8),#N/A,DataBase_PBs!Z8)</f>
        <v>4.4000000000000004</v>
      </c>
    </row>
    <row r="2111" spans="1:8" x14ac:dyDescent="0.35">
      <c r="A2111" s="257"/>
      <c r="B2111" s="265"/>
      <c r="C2111" s="74">
        <f>IF(ISBLANK(DataBase_PBs!C9),#N/A,DataBase_PBs!C9)</f>
        <v>43965.417511574102</v>
      </c>
      <c r="D2111" s="107"/>
      <c r="E2111" s="39">
        <f>IF(ISBLANK(DataBase_PBs!BX9),#N/A,DataBase_PBs!BX9)</f>
        <v>108.54</v>
      </c>
      <c r="F2111" s="39">
        <f t="shared" si="68"/>
        <v>13.620000000000005</v>
      </c>
      <c r="G2111" s="177">
        <f t="shared" si="67"/>
        <v>1.594522584678609E-2</v>
      </c>
      <c r="H2111" s="78">
        <f>IF(ISBLANK(DataBase_PBs!Z9),#N/A,DataBase_PBs!Z9)</f>
        <v>3.8</v>
      </c>
    </row>
    <row r="2112" spans="1:8" x14ac:dyDescent="0.35">
      <c r="A2112" s="257"/>
      <c r="B2112" s="265"/>
      <c r="C2112" s="74">
        <f>IF(ISBLANK(DataBase_PBs!C10),#N/A,DataBase_PBs!C10)</f>
        <v>43972.432581018496</v>
      </c>
      <c r="D2112" s="107"/>
      <c r="E2112" s="39">
        <f>IF(ISBLANK(DataBase_PBs!BX10),#N/A,DataBase_PBs!BX10)</f>
        <v>114.31</v>
      </c>
      <c r="F2112" s="39">
        <f t="shared" si="68"/>
        <v>5.769999999999996</v>
      </c>
      <c r="G2112" s="177">
        <f t="shared" si="67"/>
        <v>3.4271459259576018E-2</v>
      </c>
      <c r="H2112" s="78">
        <f>IF(ISBLANK(DataBase_PBs!Z10),#N/A,DataBase_PBs!Z10)</f>
        <v>4</v>
      </c>
    </row>
    <row r="2113" spans="1:8" x14ac:dyDescent="0.35">
      <c r="A2113" s="257"/>
      <c r="B2113" s="265"/>
      <c r="C2113" s="74">
        <f>IF(ISBLANK(DataBase_PBs!C11),#N/A,DataBase_PBs!C11)</f>
        <v>44001.467812499999</v>
      </c>
      <c r="D2113" s="107"/>
      <c r="E2113" s="39">
        <f>IF(ISBLANK(DataBase_PBs!BX11),#N/A,DataBase_PBs!BX11)</f>
        <v>115.71</v>
      </c>
      <c r="F2113" s="39">
        <f t="shared" si="68"/>
        <v>1.3999999999999915</v>
      </c>
      <c r="G2113" s="177">
        <f t="shared" si="67"/>
        <v>2.009053496628571E-3</v>
      </c>
      <c r="H2113" s="78">
        <f>IF(ISBLANK(DataBase_PBs!Z11),#N/A,DataBase_PBs!Z11)</f>
        <v>3.2</v>
      </c>
    </row>
    <row r="2114" spans="1:8" x14ac:dyDescent="0.35">
      <c r="A2114" s="257"/>
      <c r="B2114" s="265"/>
      <c r="C2114" s="74">
        <f>IF(ISBLANK(DataBase_PBs!C12),#N/A,DataBase_PBs!C12)</f>
        <v>44008.489027777803</v>
      </c>
      <c r="D2114" s="107"/>
      <c r="E2114" s="39">
        <f>IF(ISBLANK(DataBase_PBs!BX12),#N/A,DataBase_PBs!BX12)</f>
        <v>115.71</v>
      </c>
      <c r="F2114" s="39">
        <f t="shared" si="68"/>
        <v>0</v>
      </c>
      <c r="G2114" s="177">
        <f t="shared" si="67"/>
        <v>0</v>
      </c>
      <c r="H2114" s="78">
        <f>IF(ISBLANK(DataBase_PBs!Z12),#N/A,DataBase_PBs!Z12)</f>
        <v>6</v>
      </c>
    </row>
    <row r="2115" spans="1:8" x14ac:dyDescent="0.35">
      <c r="A2115" s="257"/>
      <c r="B2115" s="265"/>
      <c r="C2115" s="74">
        <f>IF(ISBLANK(DataBase_PBs!C13),#N/A,DataBase_PBs!C13)</f>
        <v>44022.402557870402</v>
      </c>
      <c r="D2115" s="107"/>
      <c r="E2115" s="39">
        <f>IF(ISBLANK(DataBase_PBs!BX13),#N/A,DataBase_PBs!BX13)</f>
        <v>115.78</v>
      </c>
      <c r="F2115" s="39">
        <f t="shared" si="68"/>
        <v>7.000000000000739E-2</v>
      </c>
      <c r="G2115" s="177">
        <f t="shared" si="67"/>
        <v>2.0962808483940466E-4</v>
      </c>
      <c r="H2115" s="78">
        <f>IF(ISBLANK(DataBase_PBs!Z13),#N/A,DataBase_PBs!Z13)</f>
        <v>6.2</v>
      </c>
    </row>
    <row r="2116" spans="1:8" x14ac:dyDescent="0.35">
      <c r="A2116" s="257"/>
      <c r="B2116" s="265"/>
      <c r="C2116" s="74">
        <f>IF(ISBLANK(DataBase_PBs!C14),#N/A,DataBase_PBs!C14)</f>
        <v>44029.3745486111</v>
      </c>
      <c r="D2116" s="107"/>
      <c r="E2116" s="39">
        <f>IF(ISBLANK(DataBase_PBs!BX14),#N/A,DataBase_PBs!BX14)</f>
        <v>115.82</v>
      </c>
      <c r="F2116" s="39">
        <f t="shared" si="68"/>
        <v>3.9999999999992042E-2</v>
      </c>
      <c r="G2116" s="177">
        <f t="shared" si="67"/>
        <v>2.3905176134807798E-4</v>
      </c>
      <c r="H2116" s="78">
        <f>IF(ISBLANK(DataBase_PBs!Z14),#N/A,DataBase_PBs!Z14)</f>
        <v>5.4</v>
      </c>
    </row>
    <row r="2117" spans="1:8" x14ac:dyDescent="0.35">
      <c r="A2117" s="257"/>
      <c r="B2117" s="265"/>
      <c r="C2117" s="74">
        <f>IF(ISBLANK(DataBase_PBs!C15),#N/A,DataBase_PBs!C15)</f>
        <v>44040.462905092601</v>
      </c>
      <c r="D2117" s="107"/>
      <c r="E2117" s="39">
        <f>IF(ISBLANK(DataBase_PBs!BX15),#N/A,DataBase_PBs!BX15)</f>
        <v>115.82</v>
      </c>
      <c r="F2117" s="39">
        <f t="shared" si="68"/>
        <v>0</v>
      </c>
      <c r="G2117" s="177">
        <f t="shared" si="67"/>
        <v>0</v>
      </c>
      <c r="H2117" s="78">
        <f>IF(ISBLANK(DataBase_PBs!Z15),#N/A,DataBase_PBs!Z15)</f>
        <v>6.4</v>
      </c>
    </row>
    <row r="2118" spans="1:8" x14ac:dyDescent="0.35">
      <c r="A2118" s="257"/>
      <c r="B2118" s="265"/>
      <c r="C2118" s="74">
        <f>IF(ISBLANK(DataBase_PBs!C16),#N/A,DataBase_PBs!C16)</f>
        <v>44047.398090277798</v>
      </c>
      <c r="D2118" s="107"/>
      <c r="E2118" s="39">
        <f>IF(ISBLANK(DataBase_PBs!BX16),#N/A,DataBase_PBs!BX16)</f>
        <v>115.82</v>
      </c>
      <c r="F2118" s="39">
        <f t="shared" si="68"/>
        <v>0</v>
      </c>
      <c r="G2118" s="177">
        <f t="shared" si="67"/>
        <v>0</v>
      </c>
      <c r="H2118" s="78">
        <f>IF(ISBLANK(DataBase_PBs!Z16),#N/A,DataBase_PBs!Z16)</f>
        <v>6</v>
      </c>
    </row>
    <row r="2119" spans="1:8" x14ac:dyDescent="0.35">
      <c r="A2119" s="257"/>
      <c r="B2119" s="265"/>
      <c r="C2119" s="74">
        <f>IF(ISBLANK(DataBase_PBs!C17),#N/A,DataBase_PBs!C17)</f>
        <v>44050.4674421296</v>
      </c>
      <c r="D2119" s="107"/>
      <c r="E2119" s="39">
        <f>IF(ISBLANK(DataBase_PBs!BX17),#N/A,DataBase_PBs!BX17)</f>
        <v>115.82</v>
      </c>
      <c r="F2119" s="39">
        <f t="shared" si="68"/>
        <v>0</v>
      </c>
      <c r="G2119" s="177">
        <f t="shared" si="67"/>
        <v>0</v>
      </c>
      <c r="H2119" s="78">
        <f>IF(ISBLANK(DataBase_PBs!Z17),#N/A,DataBase_PBs!Z17)</f>
        <v>4.4000000000000004</v>
      </c>
    </row>
    <row r="2120" spans="1:8" x14ac:dyDescent="0.35">
      <c r="A2120" s="257"/>
      <c r="B2120" s="265"/>
      <c r="C2120" s="74">
        <f>IF(ISBLANK(DataBase_PBs!C18),#N/A,DataBase_PBs!C18)</f>
        <v>44056.465069444399</v>
      </c>
      <c r="D2120" s="107"/>
      <c r="E2120" s="39">
        <f>IF(ISBLANK(DataBase_PBs!BX18),#N/A,DataBase_PBs!BX18)</f>
        <v>115.82</v>
      </c>
      <c r="F2120" s="39">
        <f t="shared" si="68"/>
        <v>0</v>
      </c>
      <c r="G2120" s="177">
        <f t="shared" si="67"/>
        <v>0</v>
      </c>
      <c r="H2120" s="78">
        <f>IF(ISBLANK(DataBase_PBs!Z18),#N/A,DataBase_PBs!Z18)</f>
        <v>3</v>
      </c>
    </row>
    <row r="2121" spans="1:8" x14ac:dyDescent="0.35">
      <c r="A2121" s="257"/>
      <c r="B2121" s="265"/>
      <c r="C2121" s="74">
        <f>IF(ISBLANK(DataBase_PBs!C19),#N/A,DataBase_PBs!C19)</f>
        <v>44063.603761574101</v>
      </c>
      <c r="D2121" s="107"/>
      <c r="E2121" s="39">
        <f>IF(ISBLANK(DataBase_PBs!BX19),#N/A,DataBase_PBs!BX19)</f>
        <v>115.92</v>
      </c>
      <c r="F2121" s="39">
        <f t="shared" si="68"/>
        <v>0.10000000000000853</v>
      </c>
      <c r="G2121" s="177">
        <f t="shared" si="67"/>
        <v>5.8367367452799102E-4</v>
      </c>
      <c r="H2121" s="78">
        <f>IF(ISBLANK(DataBase_PBs!Z19),#N/A,DataBase_PBs!Z19)</f>
        <v>2.8</v>
      </c>
    </row>
    <row r="2122" spans="1:8" x14ac:dyDescent="0.35">
      <c r="A2122" s="257"/>
      <c r="B2122" s="265"/>
      <c r="C2122" s="74">
        <f>IF(ISBLANK(DataBase_PBs!C20),#N/A,DataBase_PBs!C20)</f>
        <v>44071.447164351797</v>
      </c>
      <c r="D2122" s="107"/>
      <c r="E2122" s="39">
        <f>IF(ISBLANK(DataBase_PBs!BX20),#N/A,DataBase_PBs!BX20)</f>
        <v>116.64</v>
      </c>
      <c r="F2122" s="39">
        <f t="shared" si="68"/>
        <v>0.71999999999999886</v>
      </c>
      <c r="G2122" s="177">
        <f t="shared" si="67"/>
        <v>3.8248705122357774E-3</v>
      </c>
      <c r="H2122" s="78">
        <f>IF(ISBLANK(DataBase_PBs!Z20),#N/A,DataBase_PBs!Z20)</f>
        <v>4</v>
      </c>
    </row>
    <row r="2123" spans="1:8" x14ac:dyDescent="0.35">
      <c r="A2123" s="257"/>
      <c r="B2123" s="265"/>
      <c r="C2123" s="74">
        <f>IF(ISBLANK(DataBase_PBs!C21),#N/A,DataBase_PBs!C21)</f>
        <v>44078.492557870399</v>
      </c>
      <c r="D2123" s="107"/>
      <c r="E2123" s="39">
        <f>IF(ISBLANK(DataBase_PBs!BX21),#N/A,DataBase_PBs!BX21)</f>
        <v>116.64</v>
      </c>
      <c r="F2123" s="39">
        <f t="shared" si="68"/>
        <v>0</v>
      </c>
      <c r="G2123" s="177">
        <f t="shared" si="67"/>
        <v>0</v>
      </c>
      <c r="H2123" s="78">
        <f>IF(ISBLANK(DataBase_PBs!Z21),#N/A,DataBase_PBs!Z21)</f>
        <v>4.5999999999999996</v>
      </c>
    </row>
    <row r="2124" spans="1:8" x14ac:dyDescent="0.35">
      <c r="A2124" s="257"/>
      <c r="B2124" s="265"/>
      <c r="C2124" s="74">
        <f>IF(ISBLANK(DataBase_PBs!C22),#N/A,DataBase_PBs!C22)</f>
        <v>44085.409629629597</v>
      </c>
      <c r="D2124" s="107"/>
      <c r="E2124" s="39">
        <f>IF(ISBLANK(DataBase_PBs!BX22),#N/A,DataBase_PBs!BX22)</f>
        <v>116.64</v>
      </c>
      <c r="F2124" s="39">
        <f t="shared" si="68"/>
        <v>0</v>
      </c>
      <c r="G2124" s="177">
        <f t="shared" si="67"/>
        <v>0</v>
      </c>
      <c r="H2124" s="78">
        <f>IF(ISBLANK(DataBase_PBs!Z22),#N/A,DataBase_PBs!Z22)</f>
        <v>3.6</v>
      </c>
    </row>
    <row r="2125" spans="1:8" x14ac:dyDescent="0.35">
      <c r="A2125" s="257"/>
      <c r="B2125" s="265"/>
      <c r="C2125" s="74">
        <f>IF(ISBLANK(DataBase_PBs!C23),#N/A,DataBase_PBs!C23)</f>
        <v>44092.462303240703</v>
      </c>
      <c r="D2125" s="107"/>
      <c r="E2125" s="39">
        <f>IF(ISBLANK(DataBase_PBs!BX23),#N/A,DataBase_PBs!BX23)</f>
        <v>116.68</v>
      </c>
      <c r="F2125" s="39">
        <f t="shared" si="68"/>
        <v>4.0000000000006253E-2</v>
      </c>
      <c r="G2125" s="177">
        <f t="shared" si="67"/>
        <v>2.3631699956203704E-4</v>
      </c>
      <c r="H2125" s="78">
        <f>IF(ISBLANK(DataBase_PBs!Z23),#N/A,DataBase_PBs!Z23)</f>
        <v>2.8</v>
      </c>
    </row>
    <row r="2126" spans="1:8" x14ac:dyDescent="0.35">
      <c r="A2126" s="257"/>
      <c r="B2126" s="265"/>
      <c r="C2126" s="74">
        <f>IF(ISBLANK(DataBase_PBs!C24),#N/A,DataBase_PBs!C24)</f>
        <v>44099.481643518498</v>
      </c>
      <c r="D2126" s="107"/>
      <c r="E2126" s="39">
        <f>IF(ISBLANK(DataBase_PBs!BX24),#N/A,DataBase_PBs!BX24)</f>
        <v>116.68</v>
      </c>
      <c r="F2126" s="39">
        <f t="shared" si="68"/>
        <v>0</v>
      </c>
      <c r="G2126" s="177">
        <f t="shared" si="67"/>
        <v>0</v>
      </c>
      <c r="H2126" s="78">
        <f>IF(ISBLANK(DataBase_PBs!Z24),#N/A,DataBase_PBs!Z24)</f>
        <v>4</v>
      </c>
    </row>
    <row r="2127" spans="1:8" x14ac:dyDescent="0.35">
      <c r="A2127" s="257"/>
      <c r="B2127" s="265"/>
      <c r="C2127" s="74">
        <f>IF(ISBLANK(DataBase_PBs!C25),#N/A,DataBase_PBs!C25)</f>
        <v>44106.459421296298</v>
      </c>
      <c r="D2127" s="107"/>
      <c r="E2127" s="39">
        <f>IF(ISBLANK(DataBase_PBs!BX25),#N/A,DataBase_PBs!BX25)</f>
        <v>116.68</v>
      </c>
      <c r="F2127" s="39">
        <f t="shared" si="68"/>
        <v>0</v>
      </c>
      <c r="G2127" s="177">
        <f t="shared" si="67"/>
        <v>0</v>
      </c>
      <c r="H2127" s="78">
        <f>IF(ISBLANK(DataBase_PBs!Z25),#N/A,DataBase_PBs!Z25)</f>
        <v>4.5999999999999996</v>
      </c>
    </row>
    <row r="2128" spans="1:8" x14ac:dyDescent="0.35">
      <c r="A2128" s="257"/>
      <c r="B2128" s="265"/>
      <c r="C2128" s="74">
        <f>IF(ISBLANK(DataBase_PBs!C26),#N/A,DataBase_PBs!C26)</f>
        <v>44120.498344907399</v>
      </c>
      <c r="D2128" s="107"/>
      <c r="E2128" s="39">
        <f>IF(ISBLANK(DataBase_PBs!BX26),#N/A,DataBase_PBs!BX26)</f>
        <v>116.68</v>
      </c>
      <c r="F2128" s="39">
        <f t="shared" si="68"/>
        <v>0</v>
      </c>
      <c r="G2128" s="177">
        <f t="shared" si="67"/>
        <v>0</v>
      </c>
      <c r="H2128" s="78">
        <f>IF(ISBLANK(DataBase_PBs!Z26),#N/A,DataBase_PBs!Z26)</f>
        <v>6</v>
      </c>
    </row>
    <row r="2129" spans="1:8" x14ac:dyDescent="0.35">
      <c r="A2129" s="257"/>
      <c r="B2129" s="265"/>
      <c r="C2129" s="74">
        <f>IF(ISBLANK(DataBase_PBs!C27),#N/A,DataBase_PBs!C27)</f>
        <v>44127.491226851896</v>
      </c>
      <c r="D2129" s="107"/>
      <c r="E2129" s="39">
        <f>IF(ISBLANK(DataBase_PBs!BX27),#N/A,DataBase_PBs!BX27)</f>
        <v>116.72</v>
      </c>
      <c r="F2129" s="39">
        <f t="shared" si="68"/>
        <v>3.9999999999992042E-2</v>
      </c>
      <c r="G2129" s="177">
        <f t="shared" si="67"/>
        <v>2.3833759527111057E-4</v>
      </c>
      <c r="H2129" s="78">
        <f>IF(ISBLANK(DataBase_PBs!Z27),#N/A,DataBase_PBs!Z27)</f>
        <v>5</v>
      </c>
    </row>
    <row r="2130" spans="1:8" x14ac:dyDescent="0.35">
      <c r="A2130" s="257"/>
      <c r="B2130" s="265"/>
      <c r="C2130" s="74">
        <f>IF(ISBLANK(DataBase_PBs!C28),#N/A,DataBase_PBs!C28)</f>
        <v>44132.59375</v>
      </c>
      <c r="D2130" s="107"/>
      <c r="E2130" s="39">
        <f>IF(ISBLANK(DataBase_PBs!BX28),#N/A,DataBase_PBs!BX28)</f>
        <v>116.73</v>
      </c>
      <c r="F2130" s="39">
        <f t="shared" si="68"/>
        <v>1.0000000000005116E-2</v>
      </c>
      <c r="G2130" s="177">
        <f t="shared" si="67"/>
        <v>8.1658946872538137E-5</v>
      </c>
      <c r="H2130" s="78">
        <f>IF(ISBLANK(DataBase_PBs!Z28),#N/A,DataBase_PBs!Z28)</f>
        <v>5.6</v>
      </c>
    </row>
    <row r="2131" spans="1:8" x14ac:dyDescent="0.35">
      <c r="A2131" s="257"/>
      <c r="B2131" s="265"/>
      <c r="C2131" s="74">
        <f>IF(ISBLANK(DataBase_PBs!C29),#N/A,DataBase_PBs!C29)</f>
        <v>44141.599421296298</v>
      </c>
      <c r="D2131" s="107"/>
      <c r="E2131" s="39">
        <f>IF(ISBLANK(DataBase_PBs!BX29),#N/A,DataBase_PBs!BX29)</f>
        <v>116.75</v>
      </c>
      <c r="F2131" s="39">
        <f t="shared" si="68"/>
        <v>1.9999999999996021E-2</v>
      </c>
      <c r="G2131" s="177">
        <f t="shared" si="67"/>
        <v>9.2534282666495657E-5</v>
      </c>
      <c r="H2131" s="78">
        <f>IF(ISBLANK(DataBase_PBs!Z29),#N/A,DataBase_PBs!Z29)</f>
        <v>3.6</v>
      </c>
    </row>
    <row r="2132" spans="1:8" x14ac:dyDescent="0.35">
      <c r="A2132" s="257"/>
      <c r="B2132" s="265"/>
      <c r="C2132" s="74">
        <f>IF(ISBLANK(DataBase_PBs!C30),#N/A,DataBase_PBs!C30)</f>
        <v>44148.610347222202</v>
      </c>
      <c r="D2132" s="107"/>
      <c r="E2132" s="39">
        <f>IF(ISBLANK(DataBase_PBs!BX30),#N/A,DataBase_PBs!BX30)</f>
        <v>117.08</v>
      </c>
      <c r="F2132" s="39">
        <f t="shared" si="68"/>
        <v>0.32999999999999829</v>
      </c>
      <c r="G2132" s="177">
        <f t="shared" si="67"/>
        <v>1.9612245437076684E-3</v>
      </c>
      <c r="H2132" s="78">
        <f>IF(ISBLANK(DataBase_PBs!Z30),#N/A,DataBase_PBs!Z30)</f>
        <v>3.2</v>
      </c>
    </row>
    <row r="2133" spans="1:8" x14ac:dyDescent="0.35">
      <c r="A2133" s="257"/>
      <c r="B2133" s="265"/>
      <c r="C2133" s="74">
        <f>IF(ISBLANK(DataBase_PBs!C31),#N/A,DataBase_PBs!C31)</f>
        <v>44159.620902777802</v>
      </c>
      <c r="D2133" s="107"/>
      <c r="E2133" s="39">
        <f>IF(ISBLANK(DataBase_PBs!BX31),#N/A,DataBase_PBs!BX31)</f>
        <v>129.62</v>
      </c>
      <c r="F2133" s="39">
        <f t="shared" si="68"/>
        <v>12.540000000000006</v>
      </c>
      <c r="G2133" s="177">
        <f t="shared" si="67"/>
        <v>4.7454462888954607E-2</v>
      </c>
      <c r="H2133" s="78">
        <f>IF(ISBLANK(DataBase_PBs!Z31),#N/A,DataBase_PBs!Z31)</f>
        <v>2</v>
      </c>
    </row>
    <row r="2134" spans="1:8" x14ac:dyDescent="0.35">
      <c r="A2134" s="257"/>
      <c r="B2134" s="265"/>
      <c r="C2134" s="74">
        <f>IF(ISBLANK(DataBase_PBs!C32),#N/A,DataBase_PBs!C32)</f>
        <v>44162.596979166701</v>
      </c>
      <c r="D2134" s="107"/>
      <c r="E2134" s="39">
        <f>IF(ISBLANK(DataBase_PBs!BX32),#N/A,DataBase_PBs!BX32)</f>
        <v>137.87</v>
      </c>
      <c r="F2134" s="39">
        <f t="shared" si="68"/>
        <v>8.25</v>
      </c>
      <c r="G2134" s="177">
        <f t="shared" si="67"/>
        <v>0.11550442766933702</v>
      </c>
      <c r="H2134" s="78">
        <f>IF(ISBLANK(DataBase_PBs!Z32),#N/A,DataBase_PBs!Z32)</f>
        <v>2</v>
      </c>
    </row>
    <row r="2135" spans="1:8" x14ac:dyDescent="0.35">
      <c r="A2135" s="257"/>
      <c r="B2135" s="265"/>
      <c r="C2135" s="74">
        <f>IF(ISBLANK(DataBase_PBs!C33),#N/A,DataBase_PBs!C33)</f>
        <v>44169.582453703697</v>
      </c>
      <c r="D2135" s="107"/>
      <c r="E2135" s="39">
        <f>IF(ISBLANK(DataBase_PBs!BX33),#N/A,DataBase_PBs!BX33)</f>
        <v>155.99</v>
      </c>
      <c r="F2135" s="39">
        <f t="shared" si="68"/>
        <v>18.120000000000005</v>
      </c>
      <c r="G2135" s="177">
        <f t="shared" si="67"/>
        <v>0.10808141895034427</v>
      </c>
      <c r="H2135" s="78">
        <f>IF(ISBLANK(DataBase_PBs!Z33),#N/A,DataBase_PBs!Z33)</f>
        <v>3.8</v>
      </c>
    </row>
    <row r="2136" spans="1:8" x14ac:dyDescent="0.35">
      <c r="A2136" s="257"/>
      <c r="B2136" s="265"/>
      <c r="C2136" s="74">
        <f>IF(ISBLANK(DataBase_PBs!C34),#N/A,DataBase_PBs!C34)</f>
        <v>44195.580740740697</v>
      </c>
      <c r="D2136" s="107"/>
      <c r="E2136" s="39">
        <f>IF(ISBLANK(DataBase_PBs!BX34),#N/A,DataBase_PBs!BX34)</f>
        <v>196.42</v>
      </c>
      <c r="F2136" s="39">
        <f t="shared" si="68"/>
        <v>40.429999999999978</v>
      </c>
      <c r="G2136" s="177">
        <f t="shared" si="67"/>
        <v>6.4795935629753471E-2</v>
      </c>
      <c r="H2136" s="78">
        <f>IF(ISBLANK(DataBase_PBs!Z34),#N/A,DataBase_PBs!Z34)</f>
        <v>3</v>
      </c>
    </row>
    <row r="2137" spans="1:8" x14ac:dyDescent="0.35">
      <c r="A2137" s="257"/>
      <c r="B2137" s="265"/>
      <c r="C2137" s="74" t="e">
        <f>IF(ISBLANK(DataBase_PBs!C35),#N/A,DataBase_PBs!C35)</f>
        <v>#N/A</v>
      </c>
      <c r="D2137" s="107"/>
      <c r="E2137" s="39" t="e">
        <f>IF(ISBLANK(DataBase_PBs!BX35),#N/A,DataBase_PBs!BX35)</f>
        <v>#N/A</v>
      </c>
      <c r="F2137" s="39" t="e">
        <f t="shared" si="68"/>
        <v>#N/A</v>
      </c>
      <c r="G2137" s="177" t="e">
        <f t="shared" si="67"/>
        <v>#N/A</v>
      </c>
      <c r="H2137" s="78" t="e">
        <f>IF(ISBLANK(DataBase_PBs!Z35),#N/A,DataBase_PBs!Z35)</f>
        <v>#N/A</v>
      </c>
    </row>
    <row r="2138" spans="1:8" x14ac:dyDescent="0.35">
      <c r="A2138" s="257"/>
      <c r="B2138" s="265"/>
      <c r="C2138" s="74" t="e">
        <f>IF(ISBLANK(DataBase_PBs!C36),#N/A,DataBase_PBs!C36)</f>
        <v>#N/A</v>
      </c>
      <c r="D2138" s="107"/>
      <c r="E2138" s="39" t="e">
        <f>IF(ISBLANK(DataBase_PBs!BX36),#N/A,DataBase_PBs!BX36)</f>
        <v>#N/A</v>
      </c>
      <c r="F2138" s="39" t="e">
        <f t="shared" si="68"/>
        <v>#N/A</v>
      </c>
      <c r="G2138" s="177" t="e">
        <f t="shared" si="67"/>
        <v>#N/A</v>
      </c>
      <c r="H2138" s="78" t="e">
        <f>IF(ISBLANK(DataBase_PBs!Z36),#N/A,DataBase_PBs!Z36)</f>
        <v>#N/A</v>
      </c>
    </row>
    <row r="2139" spans="1:8" x14ac:dyDescent="0.35">
      <c r="A2139" s="257"/>
      <c r="B2139" s="265"/>
      <c r="C2139" s="74" t="e">
        <f>IF(ISBLANK(DataBase_PBs!C37),#N/A,DataBase_PBs!C37)</f>
        <v>#N/A</v>
      </c>
      <c r="D2139" s="107"/>
      <c r="E2139" s="39" t="e">
        <f>IF(ISBLANK(DataBase_PBs!BX37),#N/A,DataBase_PBs!BX37)</f>
        <v>#N/A</v>
      </c>
      <c r="F2139" s="39" t="e">
        <f t="shared" si="68"/>
        <v>#N/A</v>
      </c>
      <c r="G2139" s="177" t="e">
        <f t="shared" si="67"/>
        <v>#N/A</v>
      </c>
      <c r="H2139" s="78" t="e">
        <f>IF(ISBLANK(DataBase_PBs!Z37),#N/A,DataBase_PBs!Z37)</f>
        <v>#N/A</v>
      </c>
    </row>
    <row r="2140" spans="1:8" x14ac:dyDescent="0.35">
      <c r="A2140" s="257"/>
      <c r="B2140" s="265"/>
      <c r="C2140" s="74" t="e">
        <f>IF(ISBLANK(DataBase_PBs!C38),#N/A,DataBase_PBs!C38)</f>
        <v>#N/A</v>
      </c>
      <c r="D2140" s="107"/>
      <c r="E2140" s="39" t="e">
        <f>IF(ISBLANK(DataBase_PBs!BX38),#N/A,DataBase_PBs!BX38)</f>
        <v>#N/A</v>
      </c>
      <c r="F2140" s="39" t="e">
        <f t="shared" si="68"/>
        <v>#N/A</v>
      </c>
      <c r="G2140" s="177" t="e">
        <f t="shared" si="67"/>
        <v>#N/A</v>
      </c>
      <c r="H2140" s="78" t="e">
        <f>IF(ISBLANK(DataBase_PBs!Z38),#N/A,DataBase_PBs!Z38)</f>
        <v>#N/A</v>
      </c>
    </row>
    <row r="2141" spans="1:8" x14ac:dyDescent="0.35">
      <c r="A2141" s="257"/>
      <c r="B2141" s="265"/>
      <c r="C2141" s="74" t="e">
        <f>IF(ISBLANK(DataBase_PBs!C39),#N/A,DataBase_PBs!C39)</f>
        <v>#N/A</v>
      </c>
      <c r="D2141" s="107"/>
      <c r="E2141" s="39" t="e">
        <f>IF(ISBLANK(DataBase_PBs!BX39),#N/A,DataBase_PBs!BX39)</f>
        <v>#N/A</v>
      </c>
      <c r="F2141" s="39" t="e">
        <f t="shared" si="68"/>
        <v>#N/A</v>
      </c>
      <c r="G2141" s="177" t="e">
        <f t="shared" si="67"/>
        <v>#N/A</v>
      </c>
      <c r="H2141" s="78" t="e">
        <f>IF(ISBLANK(DataBase_PBs!Z39),#N/A,DataBase_PBs!Z39)</f>
        <v>#N/A</v>
      </c>
    </row>
    <row r="2142" spans="1:8" x14ac:dyDescent="0.35">
      <c r="A2142" s="257"/>
      <c r="B2142" s="265"/>
      <c r="C2142" s="74" t="e">
        <f>IF(ISBLANK(DataBase_PBs!C40),#N/A,DataBase_PBs!C40)</f>
        <v>#N/A</v>
      </c>
      <c r="D2142" s="107"/>
      <c r="E2142" s="39" t="e">
        <f>IF(ISBLANK(DataBase_PBs!BX40),#N/A,DataBase_PBs!BX40)</f>
        <v>#N/A</v>
      </c>
      <c r="F2142" s="39" t="e">
        <f t="shared" si="68"/>
        <v>#N/A</v>
      </c>
      <c r="G2142" s="177" t="e">
        <f t="shared" si="67"/>
        <v>#N/A</v>
      </c>
      <c r="H2142" s="78" t="e">
        <f>IF(ISBLANK(DataBase_PBs!Z40),#N/A,DataBase_PBs!Z40)</f>
        <v>#N/A</v>
      </c>
    </row>
    <row r="2143" spans="1:8" x14ac:dyDescent="0.35">
      <c r="A2143" s="257"/>
      <c r="B2143" s="265"/>
      <c r="C2143" s="74" t="e">
        <f>IF(ISBLANK(DataBase_PBs!C41),#N/A,DataBase_PBs!C41)</f>
        <v>#N/A</v>
      </c>
      <c r="D2143" s="107"/>
      <c r="E2143" s="39" t="e">
        <f>IF(ISBLANK(DataBase_PBs!BX41),#N/A,DataBase_PBs!BX41)</f>
        <v>#N/A</v>
      </c>
      <c r="F2143" s="39" t="e">
        <f t="shared" si="68"/>
        <v>#N/A</v>
      </c>
      <c r="G2143" s="177" t="e">
        <f t="shared" si="67"/>
        <v>#N/A</v>
      </c>
      <c r="H2143" s="78" t="e">
        <f>IF(ISBLANK(DataBase_PBs!Z41),#N/A,DataBase_PBs!Z41)</f>
        <v>#N/A</v>
      </c>
    </row>
    <row r="2144" spans="1:8" x14ac:dyDescent="0.35">
      <c r="A2144" s="257"/>
      <c r="B2144" s="265"/>
      <c r="C2144" s="74" t="e">
        <f>IF(ISBLANK(DataBase_PBs!C42),#N/A,DataBase_PBs!C42)</f>
        <v>#N/A</v>
      </c>
      <c r="D2144" s="107"/>
      <c r="E2144" s="39" t="e">
        <f>IF(ISBLANK(DataBase_PBs!BX42),#N/A,DataBase_PBs!BX42)</f>
        <v>#N/A</v>
      </c>
      <c r="F2144" s="39" t="e">
        <f t="shared" si="68"/>
        <v>#N/A</v>
      </c>
      <c r="G2144" s="177" t="e">
        <f t="shared" si="67"/>
        <v>#N/A</v>
      </c>
      <c r="H2144" s="78" t="e">
        <f>IF(ISBLANK(DataBase_PBs!Z42),#N/A,DataBase_PBs!Z42)</f>
        <v>#N/A</v>
      </c>
    </row>
    <row r="2145" spans="1:8" x14ac:dyDescent="0.35">
      <c r="A2145" s="257"/>
      <c r="B2145" s="265"/>
      <c r="C2145" s="74" t="e">
        <f>IF(ISBLANK(DataBase_PBs!C43),#N/A,DataBase_PBs!C43)</f>
        <v>#N/A</v>
      </c>
      <c r="D2145" s="107"/>
      <c r="E2145" s="39" t="e">
        <f>IF(ISBLANK(DataBase_PBs!BX43),#N/A,DataBase_PBs!BX43)</f>
        <v>#N/A</v>
      </c>
      <c r="F2145" s="39" t="e">
        <f t="shared" si="68"/>
        <v>#N/A</v>
      </c>
      <c r="G2145" s="177" t="e">
        <f t="shared" si="67"/>
        <v>#N/A</v>
      </c>
      <c r="H2145" s="78" t="e">
        <f>IF(ISBLANK(DataBase_PBs!Z43),#N/A,DataBase_PBs!Z43)</f>
        <v>#N/A</v>
      </c>
    </row>
    <row r="2146" spans="1:8" x14ac:dyDescent="0.35">
      <c r="A2146" s="257"/>
      <c r="B2146" s="265"/>
      <c r="C2146" s="74" t="e">
        <f>IF(ISBLANK(DataBase_PBs!C44),#N/A,DataBase_PBs!C44)</f>
        <v>#N/A</v>
      </c>
      <c r="D2146" s="107"/>
      <c r="E2146" s="39" t="e">
        <f>IF(ISBLANK(DataBase_PBs!BX44),#N/A,DataBase_PBs!BX44)</f>
        <v>#N/A</v>
      </c>
      <c r="F2146" s="39" t="e">
        <f t="shared" si="68"/>
        <v>#N/A</v>
      </c>
      <c r="G2146" s="177" t="e">
        <f t="shared" si="67"/>
        <v>#N/A</v>
      </c>
      <c r="H2146" s="78" t="e">
        <f>IF(ISBLANK(DataBase_PBs!Z44),#N/A,DataBase_PBs!Z44)</f>
        <v>#N/A</v>
      </c>
    </row>
    <row r="2147" spans="1:8" x14ac:dyDescent="0.35">
      <c r="A2147" s="257"/>
      <c r="B2147" s="265"/>
      <c r="C2147" s="74" t="e">
        <f>IF(ISBLANK(DataBase_PBs!C45),#N/A,DataBase_PBs!C45)</f>
        <v>#N/A</v>
      </c>
      <c r="D2147" s="107"/>
      <c r="E2147" s="39" t="e">
        <f>IF(ISBLANK(DataBase_PBs!BX45),#N/A,DataBase_PBs!BX45)</f>
        <v>#N/A</v>
      </c>
      <c r="F2147" s="39" t="e">
        <f t="shared" si="68"/>
        <v>#N/A</v>
      </c>
      <c r="G2147" s="177" t="e">
        <f t="shared" si="67"/>
        <v>#N/A</v>
      </c>
      <c r="H2147" s="78" t="e">
        <f>IF(ISBLANK(DataBase_PBs!Z45),#N/A,DataBase_PBs!Z45)</f>
        <v>#N/A</v>
      </c>
    </row>
    <row r="2148" spans="1:8" x14ac:dyDescent="0.35">
      <c r="A2148" s="257"/>
      <c r="B2148" s="265"/>
      <c r="C2148" s="74" t="e">
        <f>IF(ISBLANK(DataBase_PBs!C46),#N/A,DataBase_PBs!C46)</f>
        <v>#N/A</v>
      </c>
      <c r="D2148" s="107"/>
      <c r="E2148" s="39" t="e">
        <f>IF(ISBLANK(DataBase_PBs!BX46),#N/A,DataBase_PBs!BX46)</f>
        <v>#N/A</v>
      </c>
      <c r="F2148" s="39" t="e">
        <f t="shared" si="68"/>
        <v>#N/A</v>
      </c>
      <c r="G2148" s="177" t="e">
        <f t="shared" si="67"/>
        <v>#N/A</v>
      </c>
      <c r="H2148" s="78" t="e">
        <f>IF(ISBLANK(DataBase_PBs!Z46),#N/A,DataBase_PBs!Z46)</f>
        <v>#N/A</v>
      </c>
    </row>
    <row r="2149" spans="1:8" x14ac:dyDescent="0.35">
      <c r="A2149" s="257"/>
      <c r="B2149" s="265"/>
      <c r="C2149" s="74" t="e">
        <f>IF(ISBLANK(DataBase_PBs!C47),#N/A,DataBase_PBs!C47)</f>
        <v>#N/A</v>
      </c>
      <c r="D2149" s="107"/>
      <c r="E2149" s="39" t="e">
        <f>IF(ISBLANK(DataBase_PBs!BX47),#N/A,DataBase_PBs!BX47)</f>
        <v>#N/A</v>
      </c>
      <c r="F2149" s="39" t="e">
        <f t="shared" si="68"/>
        <v>#N/A</v>
      </c>
      <c r="G2149" s="177" t="e">
        <f t="shared" si="67"/>
        <v>#N/A</v>
      </c>
      <c r="H2149" s="78" t="e">
        <f>IF(ISBLANK(DataBase_PBs!Z47),#N/A,DataBase_PBs!Z47)</f>
        <v>#N/A</v>
      </c>
    </row>
    <row r="2150" spans="1:8" x14ac:dyDescent="0.35">
      <c r="A2150" s="257"/>
      <c r="B2150" s="265"/>
      <c r="C2150" s="74" t="e">
        <f>IF(ISBLANK(DataBase_PBs!C48),#N/A,DataBase_PBs!C48)</f>
        <v>#N/A</v>
      </c>
      <c r="D2150" s="107"/>
      <c r="E2150" s="39" t="e">
        <f>IF(ISBLANK(DataBase_PBs!BX48),#N/A,DataBase_PBs!BX48)</f>
        <v>#N/A</v>
      </c>
      <c r="F2150" s="39" t="e">
        <f t="shared" si="68"/>
        <v>#N/A</v>
      </c>
      <c r="G2150" s="177" t="e">
        <f t="shared" si="67"/>
        <v>#N/A</v>
      </c>
      <c r="H2150" s="78" t="e">
        <f>IF(ISBLANK(DataBase_PBs!Z48),#N/A,DataBase_PBs!Z48)</f>
        <v>#N/A</v>
      </c>
    </row>
    <row r="2151" spans="1:8" x14ac:dyDescent="0.35">
      <c r="A2151" s="257"/>
      <c r="B2151" s="265"/>
      <c r="C2151" s="74" t="e">
        <f>IF(ISBLANK(DataBase_PBs!C49),#N/A,DataBase_PBs!C49)</f>
        <v>#N/A</v>
      </c>
      <c r="D2151" s="107"/>
      <c r="E2151" s="39" t="e">
        <f>IF(ISBLANK(DataBase_PBs!BX49),#N/A,DataBase_PBs!BX49)</f>
        <v>#N/A</v>
      </c>
      <c r="F2151" s="39" t="e">
        <f t="shared" si="68"/>
        <v>#N/A</v>
      </c>
      <c r="G2151" s="177" t="e">
        <f t="shared" si="67"/>
        <v>#N/A</v>
      </c>
      <c r="H2151" s="78" t="e">
        <f>IF(ISBLANK(DataBase_PBs!Z49),#N/A,DataBase_PBs!Z49)</f>
        <v>#N/A</v>
      </c>
    </row>
    <row r="2152" spans="1:8" x14ac:dyDescent="0.35">
      <c r="A2152" s="257"/>
      <c r="B2152" s="265"/>
      <c r="C2152" s="74" t="e">
        <f>IF(ISBLANK(DataBase_PBs!C50),#N/A,DataBase_PBs!C50)</f>
        <v>#N/A</v>
      </c>
      <c r="D2152" s="107"/>
      <c r="E2152" s="39" t="e">
        <f>IF(ISBLANK(DataBase_PBs!BX50),#N/A,DataBase_PBs!BX50)</f>
        <v>#N/A</v>
      </c>
      <c r="F2152" s="39" t="e">
        <f t="shared" si="68"/>
        <v>#N/A</v>
      </c>
      <c r="G2152" s="177" t="e">
        <f t="shared" si="67"/>
        <v>#N/A</v>
      </c>
      <c r="H2152" s="78" t="e">
        <f>IF(ISBLANK(DataBase_PBs!Z50),#N/A,DataBase_PBs!Z50)</f>
        <v>#N/A</v>
      </c>
    </row>
    <row r="2153" spans="1:8" x14ac:dyDescent="0.35">
      <c r="A2153" s="257"/>
      <c r="B2153" s="265"/>
      <c r="C2153" s="74" t="e">
        <f>IF(ISBLANK(DataBase_PBs!C51),#N/A,DataBase_PBs!C51)</f>
        <v>#N/A</v>
      </c>
      <c r="D2153" s="107"/>
      <c r="E2153" s="39" t="e">
        <f>IF(ISBLANK(DataBase_PBs!BX51),#N/A,DataBase_PBs!BX51)</f>
        <v>#N/A</v>
      </c>
      <c r="F2153" s="39" t="e">
        <f t="shared" si="68"/>
        <v>#N/A</v>
      </c>
      <c r="G2153" s="177" t="e">
        <f t="shared" si="67"/>
        <v>#N/A</v>
      </c>
      <c r="H2153" s="78" t="e">
        <f>IF(ISBLANK(DataBase_PBs!Z51),#N/A,DataBase_PBs!Z51)</f>
        <v>#N/A</v>
      </c>
    </row>
    <row r="2154" spans="1:8" x14ac:dyDescent="0.35">
      <c r="A2154" s="257"/>
      <c r="B2154" s="265"/>
      <c r="C2154" s="74" t="e">
        <f>IF(ISBLANK(DataBase_PBs!C52),#N/A,DataBase_PBs!C52)</f>
        <v>#N/A</v>
      </c>
      <c r="D2154" s="107"/>
      <c r="E2154" s="39" t="e">
        <f>IF(ISBLANK(DataBase_PBs!BX52),#N/A,DataBase_PBs!BX52)</f>
        <v>#N/A</v>
      </c>
      <c r="F2154" s="39" t="e">
        <f t="shared" si="68"/>
        <v>#N/A</v>
      </c>
      <c r="G2154" s="177" t="e">
        <f t="shared" si="67"/>
        <v>#N/A</v>
      </c>
      <c r="H2154" s="78" t="e">
        <f>IF(ISBLANK(DataBase_PBs!Z52),#N/A,DataBase_PBs!Z52)</f>
        <v>#N/A</v>
      </c>
    </row>
    <row r="2155" spans="1:8" x14ac:dyDescent="0.35">
      <c r="A2155" s="257"/>
      <c r="B2155" s="265"/>
      <c r="C2155" s="74" t="e">
        <f>IF(ISBLANK(DataBase_PBs!C53),#N/A,DataBase_PBs!C53)</f>
        <v>#N/A</v>
      </c>
      <c r="D2155" s="107"/>
      <c r="E2155" s="39" t="e">
        <f>IF(ISBLANK(DataBase_PBs!BX53),#N/A,DataBase_PBs!BX53)</f>
        <v>#N/A</v>
      </c>
      <c r="F2155" s="39" t="e">
        <f t="shared" si="68"/>
        <v>#N/A</v>
      </c>
      <c r="G2155" s="177" t="e">
        <f t="shared" si="67"/>
        <v>#N/A</v>
      </c>
      <c r="H2155" s="78" t="e">
        <f>IF(ISBLANK(DataBase_PBs!Z53),#N/A,DataBase_PBs!Z53)</f>
        <v>#N/A</v>
      </c>
    </row>
    <row r="2156" spans="1:8" x14ac:dyDescent="0.35">
      <c r="A2156" s="257"/>
      <c r="B2156" s="265"/>
      <c r="C2156" s="74" t="e">
        <f>IF(ISBLANK(DataBase_PBs!C54),#N/A,DataBase_PBs!C54)</f>
        <v>#N/A</v>
      </c>
      <c r="D2156" s="107"/>
      <c r="E2156" s="39" t="e">
        <f>IF(ISBLANK(DataBase_PBs!BX54),#N/A,DataBase_PBs!BX54)</f>
        <v>#N/A</v>
      </c>
      <c r="F2156" s="39" t="e">
        <f t="shared" si="68"/>
        <v>#N/A</v>
      </c>
      <c r="G2156" s="177" t="e">
        <f t="shared" si="67"/>
        <v>#N/A</v>
      </c>
      <c r="H2156" s="78" t="e">
        <f>IF(ISBLANK(DataBase_PBs!Z54),#N/A,DataBase_PBs!Z54)</f>
        <v>#N/A</v>
      </c>
    </row>
    <row r="2157" spans="1:8" x14ac:dyDescent="0.35">
      <c r="A2157" s="257"/>
      <c r="B2157" s="265"/>
      <c r="C2157" s="74" t="e">
        <f>IF(ISBLANK(DataBase_PBs!C55),#N/A,DataBase_PBs!C55)</f>
        <v>#N/A</v>
      </c>
      <c r="D2157" s="107"/>
      <c r="E2157" s="39" t="e">
        <f>IF(ISBLANK(DataBase_PBs!BX55),#N/A,DataBase_PBs!BX55)</f>
        <v>#N/A</v>
      </c>
      <c r="F2157" s="39" t="e">
        <f t="shared" si="68"/>
        <v>#N/A</v>
      </c>
      <c r="G2157" s="177" t="e">
        <f t="shared" si="67"/>
        <v>#N/A</v>
      </c>
      <c r="H2157" s="78" t="e">
        <f>IF(ISBLANK(DataBase_PBs!Z55),#N/A,DataBase_PBs!Z55)</f>
        <v>#N/A</v>
      </c>
    </row>
    <row r="2158" spans="1:8" x14ac:dyDescent="0.35">
      <c r="A2158" s="257"/>
      <c r="B2158" s="265"/>
      <c r="C2158" s="74" t="e">
        <f>IF(ISBLANK(DataBase_PBs!C56),#N/A,DataBase_PBs!C56)</f>
        <v>#N/A</v>
      </c>
      <c r="D2158" s="107"/>
      <c r="E2158" s="39" t="e">
        <f>IF(ISBLANK(DataBase_PBs!BX56),#N/A,DataBase_PBs!BX56)</f>
        <v>#N/A</v>
      </c>
      <c r="F2158" s="39" t="e">
        <f t="shared" si="68"/>
        <v>#N/A</v>
      </c>
      <c r="G2158" s="177" t="e">
        <f t="shared" si="67"/>
        <v>#N/A</v>
      </c>
      <c r="H2158" s="78" t="e">
        <f>IF(ISBLANK(DataBase_PBs!Z56),#N/A,DataBase_PBs!Z56)</f>
        <v>#N/A</v>
      </c>
    </row>
    <row r="2159" spans="1:8" x14ac:dyDescent="0.35">
      <c r="A2159" s="257"/>
      <c r="B2159" s="265"/>
      <c r="C2159" s="74" t="e">
        <f>IF(ISBLANK(DataBase_PBs!C57),#N/A,DataBase_PBs!C57)</f>
        <v>#N/A</v>
      </c>
      <c r="D2159" s="107"/>
      <c r="E2159" s="39" t="e">
        <f>IF(ISBLANK(DataBase_PBs!BX57),#N/A,DataBase_PBs!BX57)</f>
        <v>#N/A</v>
      </c>
      <c r="F2159" s="39" t="e">
        <f t="shared" si="68"/>
        <v>#N/A</v>
      </c>
      <c r="G2159" s="177" t="e">
        <f t="shared" si="67"/>
        <v>#N/A</v>
      </c>
      <c r="H2159" s="78" t="e">
        <f>IF(ISBLANK(DataBase_PBs!Z57),#N/A,DataBase_PBs!Z57)</f>
        <v>#N/A</v>
      </c>
    </row>
    <row r="2160" spans="1:8" x14ac:dyDescent="0.35">
      <c r="A2160" s="257"/>
      <c r="B2160" s="265"/>
      <c r="C2160" s="74" t="e">
        <f>IF(ISBLANK(DataBase_PBs!C58),#N/A,DataBase_PBs!C58)</f>
        <v>#N/A</v>
      </c>
      <c r="D2160" s="107"/>
      <c r="E2160" s="39" t="e">
        <f>IF(ISBLANK(DataBase_PBs!BX58),#N/A,DataBase_PBs!BX58)</f>
        <v>#N/A</v>
      </c>
      <c r="F2160" s="39" t="e">
        <f t="shared" si="68"/>
        <v>#N/A</v>
      </c>
      <c r="G2160" s="177" t="e">
        <f t="shared" ref="G2160:G2223" si="69">F2160/((C2160-C2159)*24)</f>
        <v>#N/A</v>
      </c>
      <c r="H2160" s="78" t="e">
        <f>IF(ISBLANK(DataBase_PBs!Z58),#N/A,DataBase_PBs!Z58)</f>
        <v>#N/A</v>
      </c>
    </row>
    <row r="2161" spans="1:8" x14ac:dyDescent="0.35">
      <c r="A2161" s="257"/>
      <c r="B2161" s="265"/>
      <c r="C2161" s="74" t="e">
        <f>IF(ISBLANK(DataBase_PBs!C59),#N/A,DataBase_PBs!C59)</f>
        <v>#N/A</v>
      </c>
      <c r="D2161" s="107"/>
      <c r="E2161" s="39" t="e">
        <f>IF(ISBLANK(DataBase_PBs!BX59),#N/A,DataBase_PBs!BX59)</f>
        <v>#N/A</v>
      </c>
      <c r="F2161" s="39" t="e">
        <f t="shared" si="68"/>
        <v>#N/A</v>
      </c>
      <c r="G2161" s="177" t="e">
        <f t="shared" si="69"/>
        <v>#N/A</v>
      </c>
      <c r="H2161" s="78" t="e">
        <f>IF(ISBLANK(DataBase_PBs!Z59),#N/A,DataBase_PBs!Z59)</f>
        <v>#N/A</v>
      </c>
    </row>
    <row r="2162" spans="1:8" x14ac:dyDescent="0.35">
      <c r="A2162" s="257"/>
      <c r="B2162" s="265"/>
      <c r="C2162" s="74" t="e">
        <f>IF(ISBLANK(DataBase_PBs!C60),#N/A,DataBase_PBs!C60)</f>
        <v>#N/A</v>
      </c>
      <c r="D2162" s="107"/>
      <c r="E2162" s="39" t="e">
        <f>IF(ISBLANK(DataBase_PBs!BX60),#N/A,DataBase_PBs!BX60)</f>
        <v>#N/A</v>
      </c>
      <c r="F2162" s="39" t="e">
        <f t="shared" si="68"/>
        <v>#N/A</v>
      </c>
      <c r="G2162" s="177" t="e">
        <f t="shared" si="69"/>
        <v>#N/A</v>
      </c>
      <c r="H2162" s="78" t="e">
        <f>IF(ISBLANK(DataBase_PBs!Z60),#N/A,DataBase_PBs!Z60)</f>
        <v>#N/A</v>
      </c>
    </row>
    <row r="2163" spans="1:8" x14ac:dyDescent="0.35">
      <c r="A2163" s="257"/>
      <c r="B2163" s="265"/>
      <c r="C2163" s="74" t="e">
        <f>IF(ISBLANK(DataBase_PBs!C61),#N/A,DataBase_PBs!C61)</f>
        <v>#N/A</v>
      </c>
      <c r="D2163" s="107"/>
      <c r="E2163" s="39" t="e">
        <f>IF(ISBLANK(DataBase_PBs!BX61),#N/A,DataBase_PBs!BX61)</f>
        <v>#N/A</v>
      </c>
      <c r="F2163" s="39" t="e">
        <f t="shared" si="68"/>
        <v>#N/A</v>
      </c>
      <c r="G2163" s="177" t="e">
        <f t="shared" si="69"/>
        <v>#N/A</v>
      </c>
      <c r="H2163" s="78" t="e">
        <f>IF(ISBLANK(DataBase_PBs!Z61),#N/A,DataBase_PBs!Z61)</f>
        <v>#N/A</v>
      </c>
    </row>
    <row r="2164" spans="1:8" x14ac:dyDescent="0.35">
      <c r="A2164" s="257"/>
      <c r="B2164" s="265"/>
      <c r="C2164" s="74" t="e">
        <f>IF(ISBLANK(DataBase_PBs!C62),#N/A,DataBase_PBs!C62)</f>
        <v>#N/A</v>
      </c>
      <c r="D2164" s="107"/>
      <c r="E2164" s="39" t="e">
        <f>IF(ISBLANK(DataBase_PBs!BX62),#N/A,DataBase_PBs!BX62)</f>
        <v>#N/A</v>
      </c>
      <c r="F2164" s="39" t="e">
        <f t="shared" si="68"/>
        <v>#N/A</v>
      </c>
      <c r="G2164" s="177" t="e">
        <f t="shared" si="69"/>
        <v>#N/A</v>
      </c>
      <c r="H2164" s="78" t="e">
        <f>IF(ISBLANK(DataBase_PBs!Z62),#N/A,DataBase_PBs!Z62)</f>
        <v>#N/A</v>
      </c>
    </row>
    <row r="2165" spans="1:8" x14ac:dyDescent="0.35">
      <c r="A2165" s="257"/>
      <c r="B2165" s="265"/>
      <c r="C2165" s="74" t="e">
        <f>IF(ISBLANK(DataBase_PBs!C63),#N/A,DataBase_PBs!C63)</f>
        <v>#N/A</v>
      </c>
      <c r="D2165" s="107"/>
      <c r="E2165" s="39" t="e">
        <f>IF(ISBLANK(DataBase_PBs!BX63),#N/A,DataBase_PBs!BX63)</f>
        <v>#N/A</v>
      </c>
      <c r="F2165" s="39" t="e">
        <f t="shared" si="68"/>
        <v>#N/A</v>
      </c>
      <c r="G2165" s="177" t="e">
        <f t="shared" si="69"/>
        <v>#N/A</v>
      </c>
      <c r="H2165" s="78" t="e">
        <f>IF(ISBLANK(DataBase_PBs!Z63),#N/A,DataBase_PBs!Z63)</f>
        <v>#N/A</v>
      </c>
    </row>
    <row r="2166" spans="1:8" x14ac:dyDescent="0.35">
      <c r="A2166" s="257"/>
      <c r="B2166" s="265"/>
      <c r="C2166" s="74" t="e">
        <f>IF(ISBLANK(DataBase_PBs!C64),#N/A,DataBase_PBs!C64)</f>
        <v>#N/A</v>
      </c>
      <c r="D2166" s="107"/>
      <c r="E2166" s="39" t="e">
        <f>IF(ISBLANK(DataBase_PBs!BX64),#N/A,DataBase_PBs!BX64)</f>
        <v>#N/A</v>
      </c>
      <c r="F2166" s="39" t="e">
        <f t="shared" si="68"/>
        <v>#N/A</v>
      </c>
      <c r="G2166" s="177" t="e">
        <f t="shared" si="69"/>
        <v>#N/A</v>
      </c>
      <c r="H2166" s="78" t="e">
        <f>IF(ISBLANK(DataBase_PBs!Z64),#N/A,DataBase_PBs!Z64)</f>
        <v>#N/A</v>
      </c>
    </row>
    <row r="2167" spans="1:8" x14ac:dyDescent="0.35">
      <c r="A2167" s="257"/>
      <c r="B2167" s="265"/>
      <c r="C2167" s="74" t="e">
        <f>IF(ISBLANK(DataBase_PBs!C65),#N/A,DataBase_PBs!C65)</f>
        <v>#N/A</v>
      </c>
      <c r="D2167" s="107"/>
      <c r="E2167" s="39" t="e">
        <f>IF(ISBLANK(DataBase_PBs!BX65),#N/A,DataBase_PBs!BX65)</f>
        <v>#N/A</v>
      </c>
      <c r="F2167" s="39" t="e">
        <f t="shared" si="68"/>
        <v>#N/A</v>
      </c>
      <c r="G2167" s="177" t="e">
        <f t="shared" si="69"/>
        <v>#N/A</v>
      </c>
      <c r="H2167" s="78" t="e">
        <f>IF(ISBLANK(DataBase_PBs!Z65),#N/A,DataBase_PBs!Z65)</f>
        <v>#N/A</v>
      </c>
    </row>
    <row r="2168" spans="1:8" x14ac:dyDescent="0.35">
      <c r="A2168" s="257"/>
      <c r="B2168" s="265"/>
      <c r="C2168" s="74" t="e">
        <f>IF(ISBLANK(DataBase_PBs!C66),#N/A,DataBase_PBs!C66)</f>
        <v>#N/A</v>
      </c>
      <c r="D2168" s="107"/>
      <c r="E2168" s="39" t="e">
        <f>IF(ISBLANK(DataBase_PBs!BX66),#N/A,DataBase_PBs!BX66)</f>
        <v>#N/A</v>
      </c>
      <c r="F2168" s="39" t="e">
        <f t="shared" si="68"/>
        <v>#N/A</v>
      </c>
      <c r="G2168" s="177" t="e">
        <f t="shared" si="69"/>
        <v>#N/A</v>
      </c>
      <c r="H2168" s="78" t="e">
        <f>IF(ISBLANK(DataBase_PBs!Z66),#N/A,DataBase_PBs!Z66)</f>
        <v>#N/A</v>
      </c>
    </row>
    <row r="2169" spans="1:8" x14ac:dyDescent="0.35">
      <c r="A2169" s="257"/>
      <c r="B2169" s="265"/>
      <c r="C2169" s="74" t="e">
        <f>IF(ISBLANK(DataBase_PBs!C67),#N/A,DataBase_PBs!C67)</f>
        <v>#N/A</v>
      </c>
      <c r="D2169" s="107"/>
      <c r="E2169" s="39" t="e">
        <f>IF(ISBLANK(DataBase_PBs!BX67),#N/A,DataBase_PBs!BX67)</f>
        <v>#N/A</v>
      </c>
      <c r="F2169" s="39" t="e">
        <f t="shared" si="68"/>
        <v>#N/A</v>
      </c>
      <c r="G2169" s="177" t="e">
        <f t="shared" si="69"/>
        <v>#N/A</v>
      </c>
      <c r="H2169" s="78" t="e">
        <f>IF(ISBLANK(DataBase_PBs!Z67),#N/A,DataBase_PBs!Z67)</f>
        <v>#N/A</v>
      </c>
    </row>
    <row r="2170" spans="1:8" x14ac:dyDescent="0.35">
      <c r="A2170" s="257"/>
      <c r="B2170" s="265"/>
      <c r="C2170" s="74" t="e">
        <f>IF(ISBLANK(DataBase_PBs!C68),#N/A,DataBase_PBs!C68)</f>
        <v>#N/A</v>
      </c>
      <c r="D2170" s="107"/>
      <c r="E2170" s="39" t="e">
        <f>IF(ISBLANK(DataBase_PBs!BX68),#N/A,DataBase_PBs!BX68)</f>
        <v>#N/A</v>
      </c>
      <c r="F2170" s="39" t="e">
        <f t="shared" ref="F2170:F2176" si="70">E2170-E2169</f>
        <v>#N/A</v>
      </c>
      <c r="G2170" s="177" t="e">
        <f t="shared" si="69"/>
        <v>#N/A</v>
      </c>
      <c r="H2170" s="78" t="e">
        <f>IF(ISBLANK(DataBase_PBs!Z68),#N/A,DataBase_PBs!Z68)</f>
        <v>#N/A</v>
      </c>
    </row>
    <row r="2171" spans="1:8" x14ac:dyDescent="0.35">
      <c r="A2171" s="257"/>
      <c r="B2171" s="265"/>
      <c r="C2171" s="74" t="e">
        <f>IF(ISBLANK(DataBase_PBs!C69),#N/A,DataBase_PBs!C69)</f>
        <v>#N/A</v>
      </c>
      <c r="D2171" s="107"/>
      <c r="E2171" s="39" t="e">
        <f>IF(ISBLANK(DataBase_PBs!BX69),#N/A,DataBase_PBs!BX69)</f>
        <v>#N/A</v>
      </c>
      <c r="F2171" s="39" t="e">
        <f t="shared" si="70"/>
        <v>#N/A</v>
      </c>
      <c r="G2171" s="177" t="e">
        <f t="shared" si="69"/>
        <v>#N/A</v>
      </c>
      <c r="H2171" s="78" t="e">
        <f>IF(ISBLANK(DataBase_PBs!Z69),#N/A,DataBase_PBs!Z69)</f>
        <v>#N/A</v>
      </c>
    </row>
    <row r="2172" spans="1:8" x14ac:dyDescent="0.35">
      <c r="A2172" s="257"/>
      <c r="B2172" s="265"/>
      <c r="C2172" s="74" t="e">
        <f>IF(ISBLANK(DataBase_PBs!C70),#N/A,DataBase_PBs!C70)</f>
        <v>#N/A</v>
      </c>
      <c r="D2172" s="107"/>
      <c r="E2172" s="39" t="e">
        <f>IF(ISBLANK(DataBase_PBs!BX70),#N/A,DataBase_PBs!BX70)</f>
        <v>#N/A</v>
      </c>
      <c r="F2172" s="39" t="e">
        <f t="shared" si="70"/>
        <v>#N/A</v>
      </c>
      <c r="G2172" s="177" t="e">
        <f t="shared" si="69"/>
        <v>#N/A</v>
      </c>
      <c r="H2172" s="78" t="e">
        <f>IF(ISBLANK(DataBase_PBs!Z70),#N/A,DataBase_PBs!Z70)</f>
        <v>#N/A</v>
      </c>
    </row>
    <row r="2173" spans="1:8" x14ac:dyDescent="0.35">
      <c r="A2173" s="257"/>
      <c r="B2173" s="265"/>
      <c r="C2173" s="74" t="e">
        <f>IF(ISBLANK(DataBase_PBs!C71),#N/A,DataBase_PBs!C71)</f>
        <v>#N/A</v>
      </c>
      <c r="D2173" s="107"/>
      <c r="E2173" s="39" t="e">
        <f>IF(ISBLANK(DataBase_PBs!BX71),#N/A,DataBase_PBs!BX71)</f>
        <v>#N/A</v>
      </c>
      <c r="F2173" s="39" t="e">
        <f t="shared" si="70"/>
        <v>#N/A</v>
      </c>
      <c r="G2173" s="177" t="e">
        <f t="shared" si="69"/>
        <v>#N/A</v>
      </c>
      <c r="H2173" s="78" t="e">
        <f>IF(ISBLANK(DataBase_PBs!Z71),#N/A,DataBase_PBs!Z71)</f>
        <v>#N/A</v>
      </c>
    </row>
    <row r="2174" spans="1:8" x14ac:dyDescent="0.35">
      <c r="A2174" s="257"/>
      <c r="B2174" s="265"/>
      <c r="C2174" s="74" t="e">
        <f>IF(ISBLANK(DataBase_PBs!C72),#N/A,DataBase_PBs!C72)</f>
        <v>#N/A</v>
      </c>
      <c r="D2174" s="107"/>
      <c r="E2174" s="39" t="e">
        <f>IF(ISBLANK(DataBase_PBs!BX72),#N/A,DataBase_PBs!BX72)</f>
        <v>#N/A</v>
      </c>
      <c r="F2174" s="39" t="e">
        <f t="shared" si="70"/>
        <v>#N/A</v>
      </c>
      <c r="G2174" s="177" t="e">
        <f t="shared" si="69"/>
        <v>#N/A</v>
      </c>
      <c r="H2174" s="78" t="e">
        <f>IF(ISBLANK(DataBase_PBs!Z72),#N/A,DataBase_PBs!Z72)</f>
        <v>#N/A</v>
      </c>
    </row>
    <row r="2175" spans="1:8" x14ac:dyDescent="0.35">
      <c r="A2175" s="257"/>
      <c r="B2175" s="265"/>
      <c r="C2175" s="74" t="e">
        <f>IF(ISBLANK(DataBase_PBs!C73),#N/A,DataBase_PBs!C73)</f>
        <v>#N/A</v>
      </c>
      <c r="D2175" s="107"/>
      <c r="E2175" s="39" t="e">
        <f>IF(ISBLANK(DataBase_PBs!BX73),#N/A,DataBase_PBs!BX73)</f>
        <v>#N/A</v>
      </c>
      <c r="F2175" s="39" t="e">
        <f t="shared" si="70"/>
        <v>#N/A</v>
      </c>
      <c r="G2175" s="177" t="e">
        <f t="shared" si="69"/>
        <v>#N/A</v>
      </c>
      <c r="H2175" s="78" t="e">
        <f>IF(ISBLANK(DataBase_PBs!Z73),#N/A,DataBase_PBs!Z73)</f>
        <v>#N/A</v>
      </c>
    </row>
    <row r="2176" spans="1:8" ht="15" thickBot="1" x14ac:dyDescent="0.4">
      <c r="A2176" s="260"/>
      <c r="B2176" s="266"/>
      <c r="C2176" s="92" t="e">
        <f>IF(ISBLANK(DataBase_PBs!C74),#N/A,DataBase_PBs!C74)</f>
        <v>#N/A</v>
      </c>
      <c r="D2176" s="109"/>
      <c r="E2176" s="93" t="e">
        <f>IF(ISBLANK(DataBase_PBs!BX74),#N/A,DataBase_PBs!BX74)</f>
        <v>#N/A</v>
      </c>
      <c r="F2176" s="93" t="e">
        <f t="shared" si="70"/>
        <v>#N/A</v>
      </c>
      <c r="G2176" s="178" t="e">
        <f t="shared" si="69"/>
        <v>#N/A</v>
      </c>
      <c r="H2176" s="95" t="e">
        <f>IF(ISBLANK(DataBase_PBs!Z74),#N/A,DataBase_PBs!Z74)</f>
        <v>#N/A</v>
      </c>
    </row>
    <row r="2177" spans="1:8" x14ac:dyDescent="0.35">
      <c r="A2177" s="256" t="s">
        <v>367</v>
      </c>
      <c r="B2177" s="267" t="s">
        <v>190</v>
      </c>
      <c r="C2177" s="75">
        <v>43602.40625</v>
      </c>
      <c r="D2177" s="106"/>
      <c r="E2177" s="76">
        <v>1.53</v>
      </c>
      <c r="F2177" s="76">
        <v>1.53</v>
      </c>
      <c r="G2177" s="184">
        <v>0</v>
      </c>
      <c r="H2177" s="77">
        <v>2.7</v>
      </c>
    </row>
    <row r="2178" spans="1:8" x14ac:dyDescent="0.35">
      <c r="A2178" s="257"/>
      <c r="B2178" s="265"/>
      <c r="C2178" s="74">
        <v>43609.357638888891</v>
      </c>
      <c r="D2178" s="107"/>
      <c r="E2178" s="39">
        <v>1.53</v>
      </c>
      <c r="F2178" s="39">
        <v>0</v>
      </c>
      <c r="G2178" s="177">
        <f t="shared" si="69"/>
        <v>0</v>
      </c>
      <c r="H2178" s="78">
        <v>2.7</v>
      </c>
    </row>
    <row r="2179" spans="1:8" x14ac:dyDescent="0.35">
      <c r="A2179" s="257"/>
      <c r="B2179" s="265"/>
      <c r="C2179" s="74">
        <v>43616.555555555555</v>
      </c>
      <c r="D2179" s="107"/>
      <c r="E2179" s="39">
        <v>58</v>
      </c>
      <c r="F2179" s="39">
        <v>56.47</v>
      </c>
      <c r="G2179" s="177">
        <f t="shared" si="69"/>
        <v>0.32688856729388727</v>
      </c>
      <c r="H2179" s="78">
        <v>0</v>
      </c>
    </row>
    <row r="2180" spans="1:8" x14ac:dyDescent="0.35">
      <c r="A2180" s="257"/>
      <c r="B2180" s="265"/>
      <c r="C2180" s="74">
        <v>43623.555555555555</v>
      </c>
      <c r="D2180" s="107"/>
      <c r="E2180" s="39">
        <v>91</v>
      </c>
      <c r="F2180" s="39">
        <v>33</v>
      </c>
      <c r="G2180" s="177">
        <f t="shared" si="69"/>
        <v>0.19642857142857142</v>
      </c>
      <c r="H2180" s="78">
        <v>0</v>
      </c>
    </row>
    <row r="2181" spans="1:8" x14ac:dyDescent="0.35">
      <c r="A2181" s="257"/>
      <c r="B2181" s="265"/>
      <c r="C2181" s="74">
        <v>43630.555555555555</v>
      </c>
      <c r="D2181" s="107"/>
      <c r="E2181" s="39">
        <v>91</v>
      </c>
      <c r="F2181" s="39">
        <v>0</v>
      </c>
      <c r="G2181" s="177">
        <f t="shared" si="69"/>
        <v>0</v>
      </c>
      <c r="H2181" s="78">
        <v>0</v>
      </c>
    </row>
    <row r="2182" spans="1:8" x14ac:dyDescent="0.35">
      <c r="A2182" s="257"/>
      <c r="B2182" s="265"/>
      <c r="C2182" s="74">
        <v>43637.638888888891</v>
      </c>
      <c r="D2182" s="107"/>
      <c r="E2182" s="39">
        <v>104</v>
      </c>
      <c r="F2182" s="39">
        <v>13</v>
      </c>
      <c r="G2182" s="177">
        <f t="shared" si="69"/>
        <v>7.6470588235267936E-2</v>
      </c>
      <c r="H2182" s="78">
        <v>0</v>
      </c>
    </row>
    <row r="2183" spans="1:8" x14ac:dyDescent="0.35">
      <c r="A2183" s="257"/>
      <c r="B2183" s="265"/>
      <c r="C2183" s="74">
        <v>43644.638888888891</v>
      </c>
      <c r="D2183" s="107"/>
      <c r="E2183" s="39">
        <v>131</v>
      </c>
      <c r="F2183" s="39">
        <v>27</v>
      </c>
      <c r="G2183" s="177">
        <f t="shared" si="69"/>
        <v>0.16071428571428573</v>
      </c>
      <c r="H2183" s="78">
        <v>0</v>
      </c>
    </row>
    <row r="2184" spans="1:8" x14ac:dyDescent="0.35">
      <c r="A2184" s="257"/>
      <c r="B2184" s="265"/>
      <c r="C2184" s="74">
        <v>43651.638888888891</v>
      </c>
      <c r="D2184" s="107"/>
      <c r="E2184" s="39">
        <v>153</v>
      </c>
      <c r="F2184" s="39">
        <v>22</v>
      </c>
      <c r="G2184" s="177">
        <f t="shared" si="69"/>
        <v>0.13095238095238096</v>
      </c>
      <c r="H2184" s="78">
        <v>0</v>
      </c>
    </row>
    <row r="2185" spans="1:8" x14ac:dyDescent="0.35">
      <c r="A2185" s="257"/>
      <c r="B2185" s="265"/>
      <c r="C2185" s="74">
        <v>43658.505555555559</v>
      </c>
      <c r="D2185" s="107"/>
      <c r="E2185" s="39">
        <v>162</v>
      </c>
      <c r="F2185" s="39">
        <v>9</v>
      </c>
      <c r="G2185" s="177">
        <f t="shared" si="69"/>
        <v>5.4611650485421465E-2</v>
      </c>
      <c r="H2185" s="78">
        <v>0</v>
      </c>
    </row>
    <row r="2186" spans="1:8" x14ac:dyDescent="0.35">
      <c r="A2186" s="257"/>
      <c r="B2186" s="265"/>
      <c r="C2186" s="74">
        <v>43665.520833333336</v>
      </c>
      <c r="D2186" s="107"/>
      <c r="E2186" s="39">
        <v>165</v>
      </c>
      <c r="F2186" s="39">
        <v>3</v>
      </c>
      <c r="G2186" s="177">
        <f t="shared" si="69"/>
        <v>1.7818253811129385E-2</v>
      </c>
      <c r="H2186" s="78">
        <v>0</v>
      </c>
    </row>
    <row r="2187" spans="1:8" x14ac:dyDescent="0.35">
      <c r="A2187" s="257"/>
      <c r="B2187" s="265"/>
      <c r="C2187" s="74">
        <v>43672.521527777775</v>
      </c>
      <c r="D2187" s="107"/>
      <c r="E2187" s="39">
        <v>192</v>
      </c>
      <c r="F2187" s="39">
        <v>27</v>
      </c>
      <c r="G2187" s="177">
        <f t="shared" si="69"/>
        <v>0.16069834341842673</v>
      </c>
      <c r="H2187" s="78">
        <v>0</v>
      </c>
    </row>
    <row r="2188" spans="1:8" x14ac:dyDescent="0.35">
      <c r="A2188" s="257"/>
      <c r="B2188" s="265"/>
      <c r="C2188" s="74">
        <v>43679.519444444442</v>
      </c>
      <c r="D2188" s="107"/>
      <c r="E2188" s="39">
        <v>206</v>
      </c>
      <c r="F2188" s="39">
        <v>14</v>
      </c>
      <c r="G2188" s="177">
        <f t="shared" si="69"/>
        <v>8.335814230425144E-2</v>
      </c>
      <c r="H2188" s="78">
        <v>0</v>
      </c>
    </row>
    <row r="2189" spans="1:8" x14ac:dyDescent="0.35">
      <c r="A2189" s="257"/>
      <c r="B2189" s="265"/>
      <c r="C2189" s="74">
        <v>43686.430555555555</v>
      </c>
      <c r="D2189" s="107"/>
      <c r="E2189" s="39">
        <v>235.48</v>
      </c>
      <c r="F2189" s="39">
        <v>29.47999999999999</v>
      </c>
      <c r="G2189" s="177">
        <f t="shared" si="69"/>
        <v>0.17773311897102775</v>
      </c>
      <c r="H2189" s="78">
        <v>4</v>
      </c>
    </row>
    <row r="2190" spans="1:8" x14ac:dyDescent="0.35">
      <c r="A2190" s="257"/>
      <c r="B2190" s="265"/>
      <c r="C2190" s="74">
        <v>43693.375</v>
      </c>
      <c r="D2190" s="107"/>
      <c r="E2190" s="39">
        <v>245.17</v>
      </c>
      <c r="F2190" s="39">
        <v>9.6899999999999977</v>
      </c>
      <c r="G2190" s="177">
        <f t="shared" si="69"/>
        <v>5.8139999999993218E-2</v>
      </c>
      <c r="H2190" s="78">
        <v>4</v>
      </c>
    </row>
    <row r="2191" spans="1:8" x14ac:dyDescent="0.35">
      <c r="A2191" s="257"/>
      <c r="B2191" s="265"/>
      <c r="C2191" s="74">
        <v>43700.40625</v>
      </c>
      <c r="D2191" s="107"/>
      <c r="E2191" s="39">
        <v>277.49</v>
      </c>
      <c r="F2191" s="39">
        <v>32.320000000000022</v>
      </c>
      <c r="G2191" s="177">
        <f t="shared" si="69"/>
        <v>0.19152592592592604</v>
      </c>
      <c r="H2191" s="78">
        <v>5</v>
      </c>
    </row>
    <row r="2192" spans="1:8" x14ac:dyDescent="0.35">
      <c r="A2192" s="257"/>
      <c r="B2192" s="265"/>
      <c r="C2192" s="74">
        <v>43707.333333333336</v>
      </c>
      <c r="D2192" s="107"/>
      <c r="E2192" s="39">
        <v>301.97000000000003</v>
      </c>
      <c r="F2192" s="39">
        <v>24.480000000000018</v>
      </c>
      <c r="G2192" s="177">
        <f t="shared" si="69"/>
        <v>0.14724812030070045</v>
      </c>
      <c r="H2192" s="78">
        <v>4</v>
      </c>
    </row>
    <row r="2193" spans="1:8" x14ac:dyDescent="0.35">
      <c r="A2193" s="257"/>
      <c r="B2193" s="265"/>
      <c r="C2193" s="74">
        <v>43714.416666666664</v>
      </c>
      <c r="D2193" s="107"/>
      <c r="E2193" s="39">
        <v>325.64</v>
      </c>
      <c r="F2193" s="39">
        <v>23.669999999999959</v>
      </c>
      <c r="G2193" s="177">
        <f t="shared" si="69"/>
        <v>0.13923529411774216</v>
      </c>
      <c r="H2193" s="78">
        <v>4.4000000000000004</v>
      </c>
    </row>
    <row r="2194" spans="1:8" x14ac:dyDescent="0.35">
      <c r="A2194" s="257"/>
      <c r="B2194" s="265"/>
      <c r="C2194" s="74">
        <v>43721.333333333336</v>
      </c>
      <c r="D2194" s="107"/>
      <c r="E2194" s="39">
        <v>350.97</v>
      </c>
      <c r="F2194" s="39">
        <v>25.330000000000041</v>
      </c>
      <c r="G2194" s="177">
        <f t="shared" si="69"/>
        <v>0.15259036144567636</v>
      </c>
      <c r="H2194" s="78">
        <v>4.2</v>
      </c>
    </row>
    <row r="2195" spans="1:8" x14ac:dyDescent="0.35">
      <c r="A2195" s="257"/>
      <c r="B2195" s="265"/>
      <c r="C2195" s="74">
        <v>43727.541666666664</v>
      </c>
      <c r="D2195" s="107"/>
      <c r="E2195" s="39">
        <v>373.28</v>
      </c>
      <c r="F2195" s="39">
        <v>22.309999999999945</v>
      </c>
      <c r="G2195" s="177">
        <f t="shared" si="69"/>
        <v>0.14973154362427771</v>
      </c>
      <c r="H2195" s="78">
        <v>4.8</v>
      </c>
    </row>
    <row r="2196" spans="1:8" x14ac:dyDescent="0.35">
      <c r="A2196" s="257"/>
      <c r="B2196" s="265"/>
      <c r="C2196" s="74">
        <v>43735</v>
      </c>
      <c r="D2196" s="107"/>
      <c r="E2196" s="39">
        <v>396.19</v>
      </c>
      <c r="F2196" s="39">
        <v>22.910000000000025</v>
      </c>
      <c r="G2196" s="177">
        <f t="shared" si="69"/>
        <v>0.12798882681560098</v>
      </c>
      <c r="H2196" s="78">
        <v>4</v>
      </c>
    </row>
    <row r="2197" spans="1:8" x14ac:dyDescent="0.35">
      <c r="A2197" s="257"/>
      <c r="B2197" s="265"/>
      <c r="C2197" s="74">
        <v>43741</v>
      </c>
      <c r="D2197" s="107"/>
      <c r="E2197" s="39">
        <v>417.05</v>
      </c>
      <c r="F2197" s="39">
        <v>20.860000000000014</v>
      </c>
      <c r="G2197" s="177">
        <f t="shared" si="69"/>
        <v>0.14486111111111122</v>
      </c>
      <c r="H2197" s="78">
        <v>4.2</v>
      </c>
    </row>
    <row r="2198" spans="1:8" x14ac:dyDescent="0.35">
      <c r="A2198" s="257"/>
      <c r="B2198" s="265"/>
      <c r="C2198" s="74">
        <v>43748</v>
      </c>
      <c r="D2198" s="107"/>
      <c r="E2198" s="39">
        <v>440.03</v>
      </c>
      <c r="F2198" s="39">
        <v>22.979999999999961</v>
      </c>
      <c r="G2198" s="177">
        <f t="shared" si="69"/>
        <v>0.13678571428571407</v>
      </c>
      <c r="H2198" s="78">
        <v>4.2</v>
      </c>
    </row>
    <row r="2199" spans="1:8" x14ac:dyDescent="0.35">
      <c r="A2199" s="257"/>
      <c r="B2199" s="265"/>
      <c r="C2199" s="74">
        <v>43755.361111111109</v>
      </c>
      <c r="D2199" s="107"/>
      <c r="E2199" s="39">
        <v>455.18</v>
      </c>
      <c r="F2199" s="39">
        <v>15.150000000000034</v>
      </c>
      <c r="G2199" s="177">
        <f t="shared" si="69"/>
        <v>8.57547169811511E-2</v>
      </c>
      <c r="H2199" s="78">
        <v>4</v>
      </c>
    </row>
    <row r="2200" spans="1:8" x14ac:dyDescent="0.35">
      <c r="A2200" s="257"/>
      <c r="B2200" s="265"/>
      <c r="C2200" s="74">
        <v>43762.434027777781</v>
      </c>
      <c r="D2200" s="107"/>
      <c r="E2200" s="39">
        <v>479.84</v>
      </c>
      <c r="F2200" s="39">
        <v>24.659999999999968</v>
      </c>
      <c r="G2200" s="177">
        <f t="shared" si="69"/>
        <v>0.14527245949916381</v>
      </c>
      <c r="H2200" s="78">
        <v>4.8</v>
      </c>
    </row>
    <row r="2201" spans="1:8" x14ac:dyDescent="0.35">
      <c r="A2201" s="257"/>
      <c r="B2201" s="265"/>
      <c r="C2201" s="74">
        <v>43769.386111111111</v>
      </c>
      <c r="D2201" s="107"/>
      <c r="E2201" s="39">
        <v>503</v>
      </c>
      <c r="F2201" s="39">
        <v>23.160000000000025</v>
      </c>
      <c r="G2201" s="177">
        <f t="shared" si="69"/>
        <v>0.13880731195691542</v>
      </c>
      <c r="H2201" s="78">
        <v>4.4000000000000004</v>
      </c>
    </row>
    <row r="2202" spans="1:8" x14ac:dyDescent="0.35">
      <c r="A2202" s="257"/>
      <c r="B2202" s="265"/>
      <c r="C2202" s="74">
        <v>43774.652777777781</v>
      </c>
      <c r="D2202" s="107"/>
      <c r="E2202" s="39">
        <v>516.9</v>
      </c>
      <c r="F2202" s="39">
        <v>13.899999999999977</v>
      </c>
      <c r="G2202" s="177">
        <f t="shared" si="69"/>
        <v>0.10996835443030867</v>
      </c>
      <c r="H2202" s="78">
        <v>4</v>
      </c>
    </row>
    <row r="2203" spans="1:8" x14ac:dyDescent="0.35">
      <c r="A2203" s="257"/>
      <c r="B2203" s="265"/>
      <c r="C2203" s="74">
        <v>43782.583333333336</v>
      </c>
      <c r="D2203" s="107"/>
      <c r="E2203" s="39">
        <v>545.71</v>
      </c>
      <c r="F2203" s="39">
        <v>28.810000000000059</v>
      </c>
      <c r="G2203" s="177">
        <f t="shared" si="69"/>
        <v>0.15136602451840453</v>
      </c>
      <c r="H2203" s="78">
        <v>4</v>
      </c>
    </row>
    <row r="2204" spans="1:8" x14ac:dyDescent="0.35">
      <c r="A2204" s="257"/>
      <c r="B2204" s="265"/>
      <c r="C2204" s="74">
        <v>43791.406944444447</v>
      </c>
      <c r="D2204" s="107"/>
      <c r="E2204" s="39">
        <v>566.57000000000005</v>
      </c>
      <c r="F2204" s="39">
        <v>20.860000000000014</v>
      </c>
      <c r="G2204" s="177">
        <f t="shared" si="69"/>
        <v>9.8504643475525247E-2</v>
      </c>
      <c r="H2204" s="78">
        <v>4.2</v>
      </c>
    </row>
    <row r="2205" spans="1:8" x14ac:dyDescent="0.35">
      <c r="A2205" s="257"/>
      <c r="B2205" s="265"/>
      <c r="C2205" s="74">
        <v>43811.465277777781</v>
      </c>
      <c r="D2205" s="107"/>
      <c r="E2205" s="39">
        <v>567.14</v>
      </c>
      <c r="F2205" s="39">
        <v>0.56999999999993634</v>
      </c>
      <c r="G2205" s="177">
        <f t="shared" si="69"/>
        <v>1.1840465309512023E-3</v>
      </c>
      <c r="H2205" s="78">
        <v>4.5999999999999996</v>
      </c>
    </row>
    <row r="2206" spans="1:8" x14ac:dyDescent="0.35">
      <c r="A2206" s="257"/>
      <c r="B2206" s="265"/>
      <c r="C2206" s="74">
        <v>43818.628472222219</v>
      </c>
      <c r="D2206" s="107"/>
      <c r="E2206" s="39">
        <v>576.36</v>
      </c>
      <c r="F2206" s="39">
        <v>9.2200000000000273</v>
      </c>
      <c r="G2206" s="177">
        <f t="shared" si="69"/>
        <v>5.3630634997624924E-2</v>
      </c>
      <c r="H2206" s="78">
        <v>4</v>
      </c>
    </row>
    <row r="2207" spans="1:8" x14ac:dyDescent="0.35">
      <c r="A2207" s="257"/>
      <c r="B2207" s="265"/>
      <c r="C2207" s="74">
        <v>43826.333333333336</v>
      </c>
      <c r="D2207" s="107"/>
      <c r="E2207" s="39">
        <v>589.88</v>
      </c>
      <c r="F2207" s="39">
        <v>13.519999999999982</v>
      </c>
      <c r="G2207" s="177">
        <f t="shared" si="69"/>
        <v>7.3114015322163411E-2</v>
      </c>
      <c r="H2207" s="78">
        <v>4.4000000000000004</v>
      </c>
    </row>
    <row r="2208" spans="1:8" x14ac:dyDescent="0.35">
      <c r="A2208" s="257"/>
      <c r="B2208" s="265"/>
      <c r="C2208" s="74">
        <v>43833.583333333336</v>
      </c>
      <c r="D2208" s="107"/>
      <c r="E2208" s="39">
        <v>613.88</v>
      </c>
      <c r="F2208" s="39">
        <v>24</v>
      </c>
      <c r="G2208" s="177">
        <f t="shared" si="69"/>
        <v>0.13793103448275862</v>
      </c>
      <c r="H2208" s="78">
        <v>3.2</v>
      </c>
    </row>
    <row r="2209" spans="1:8" x14ac:dyDescent="0.35">
      <c r="A2209" s="257"/>
      <c r="B2209" s="265"/>
      <c r="C2209" s="74">
        <v>43853</v>
      </c>
      <c r="D2209" s="107"/>
      <c r="E2209" s="39">
        <v>682.31</v>
      </c>
      <c r="F2209" s="39">
        <v>68.42999999999995</v>
      </c>
      <c r="G2209" s="177">
        <f t="shared" si="69"/>
        <v>0.14684549356224999</v>
      </c>
      <c r="H2209" s="78">
        <v>3.8</v>
      </c>
    </row>
    <row r="2210" spans="1:8" x14ac:dyDescent="0.35">
      <c r="A2210" s="257"/>
      <c r="B2210" s="265"/>
      <c r="C2210" s="74">
        <f>IF(ISBLANK(DataBase_PBs!C3),#N/A,DataBase_PBs!C3)</f>
        <v>43860.595810185201</v>
      </c>
      <c r="D2210" s="107"/>
      <c r="E2210" s="39">
        <f>IF(ISBLANK(DataBase_PBs!BY3),#N/A,DataBase_PBs!BY3)</f>
        <v>704.03</v>
      </c>
      <c r="F2210" s="39">
        <f>E2210-E2209</f>
        <v>21.720000000000027</v>
      </c>
      <c r="G2210" s="177">
        <f t="shared" si="69"/>
        <v>0.11914463078121786</v>
      </c>
      <c r="H2210" s="78">
        <f>IF(ISBLANK(DataBase_PBs!AA3),#N/A,DataBase_PBs!AA3)</f>
        <v>3.8</v>
      </c>
    </row>
    <row r="2211" spans="1:8" x14ac:dyDescent="0.35">
      <c r="A2211" s="257"/>
      <c r="B2211" s="265"/>
      <c r="C2211" s="74">
        <f>IF(ISBLANK(DataBase_PBs!C4),#N/A,DataBase_PBs!C4)</f>
        <v>43867.627719907403</v>
      </c>
      <c r="D2211" s="107"/>
      <c r="E2211" s="39">
        <f>IF(ISBLANK(DataBase_PBs!BY4),#N/A,DataBase_PBs!BY4)</f>
        <v>724.22</v>
      </c>
      <c r="F2211" s="39">
        <f t="shared" ref="F2211:F2274" si="71">E2211-E2210</f>
        <v>20.190000000000055</v>
      </c>
      <c r="G2211" s="177">
        <f t="shared" si="69"/>
        <v>0.11963321959949619</v>
      </c>
      <c r="H2211" s="78">
        <f>IF(ISBLANK(DataBase_PBs!AA4),#N/A,DataBase_PBs!AA4)</f>
        <v>3.2</v>
      </c>
    </row>
    <row r="2212" spans="1:8" x14ac:dyDescent="0.35">
      <c r="A2212" s="257"/>
      <c r="B2212" s="265"/>
      <c r="C2212" s="74">
        <f>IF(ISBLANK(DataBase_PBs!C5),#N/A,DataBase_PBs!C5)</f>
        <v>43875.484027777798</v>
      </c>
      <c r="D2212" s="107"/>
      <c r="E2212" s="39">
        <f>IF(ISBLANK(DataBase_PBs!BY5),#N/A,DataBase_PBs!BY5)</f>
        <v>757.87</v>
      </c>
      <c r="F2212" s="39">
        <f t="shared" si="71"/>
        <v>33.649999999999977</v>
      </c>
      <c r="G2212" s="177">
        <f t="shared" si="69"/>
        <v>0.17846593545763653</v>
      </c>
      <c r="H2212" s="78">
        <f>IF(ISBLANK(DataBase_PBs!AA5),#N/A,DataBase_PBs!AA5)</f>
        <v>4</v>
      </c>
    </row>
    <row r="2213" spans="1:8" x14ac:dyDescent="0.35">
      <c r="A2213" s="257"/>
      <c r="B2213" s="265"/>
      <c r="C2213" s="74">
        <f>IF(ISBLANK(DataBase_PBs!C6),#N/A,DataBase_PBs!C6)</f>
        <v>43881.625196759298</v>
      </c>
      <c r="D2213" s="107"/>
      <c r="E2213" s="39">
        <f>IF(ISBLANK(DataBase_PBs!BY6),#N/A,DataBase_PBs!BY6)</f>
        <v>778.34</v>
      </c>
      <c r="F2213" s="39">
        <f t="shared" si="71"/>
        <v>20.470000000000027</v>
      </c>
      <c r="G2213" s="177">
        <f t="shared" si="69"/>
        <v>0.13888506719748478</v>
      </c>
      <c r="H2213" s="78">
        <f>IF(ISBLANK(DataBase_PBs!AA6),#N/A,DataBase_PBs!AA6)</f>
        <v>3.8</v>
      </c>
    </row>
    <row r="2214" spans="1:8" x14ac:dyDescent="0.35">
      <c r="A2214" s="257"/>
      <c r="B2214" s="265"/>
      <c r="C2214" s="74">
        <f>IF(ISBLANK(DataBase_PBs!C7),#N/A,DataBase_PBs!C7)</f>
        <v>43903.637962963003</v>
      </c>
      <c r="D2214" s="107"/>
      <c r="E2214" s="39">
        <f>IF(ISBLANK(DataBase_PBs!BY7),#N/A,DataBase_PBs!BY7)</f>
        <v>888.29</v>
      </c>
      <c r="F2214" s="39">
        <f t="shared" si="71"/>
        <v>109.94999999999993</v>
      </c>
      <c r="G2214" s="177">
        <f t="shared" si="69"/>
        <v>0.20811786931298798</v>
      </c>
      <c r="H2214" s="78">
        <f>IF(ISBLANK(DataBase_PBs!AA7),#N/A,DataBase_PBs!AA7)</f>
        <v>3.2</v>
      </c>
    </row>
    <row r="2215" spans="1:8" x14ac:dyDescent="0.35">
      <c r="A2215" s="257"/>
      <c r="B2215" s="265"/>
      <c r="C2215" s="74">
        <f>IF(ISBLANK(DataBase_PBs!C8),#N/A,DataBase_PBs!C8)</f>
        <v>43929.826921296299</v>
      </c>
      <c r="D2215" s="107"/>
      <c r="E2215" s="39">
        <f>IF(ISBLANK(DataBase_PBs!BY8),#N/A,DataBase_PBs!BY8)</f>
        <v>1034.3599999999999</v>
      </c>
      <c r="F2215" s="39">
        <f t="shared" si="71"/>
        <v>146.06999999999994</v>
      </c>
      <c r="G2215" s="177">
        <f t="shared" si="69"/>
        <v>0.23239755940434312</v>
      </c>
      <c r="H2215" s="78">
        <f>IF(ISBLANK(DataBase_PBs!AA8),#N/A,DataBase_PBs!AA8)</f>
        <v>5.2</v>
      </c>
    </row>
    <row r="2216" spans="1:8" x14ac:dyDescent="0.35">
      <c r="A2216" s="257"/>
      <c r="B2216" s="265"/>
      <c r="C2216" s="74">
        <f>IF(ISBLANK(DataBase_PBs!C9),#N/A,DataBase_PBs!C9)</f>
        <v>43965.417511574102</v>
      </c>
      <c r="D2216" s="107"/>
      <c r="E2216" s="39">
        <f>IF(ISBLANK(DataBase_PBs!BY9),#N/A,DataBase_PBs!BY9)</f>
        <v>1231.53</v>
      </c>
      <c r="F2216" s="39">
        <f t="shared" si="71"/>
        <v>197.17000000000007</v>
      </c>
      <c r="G2216" s="177">
        <f t="shared" si="69"/>
        <v>0.23083114392149878</v>
      </c>
      <c r="H2216" s="78">
        <f>IF(ISBLANK(DataBase_PBs!AA9),#N/A,DataBase_PBs!AA9)</f>
        <v>4.8</v>
      </c>
    </row>
    <row r="2217" spans="1:8" x14ac:dyDescent="0.35">
      <c r="A2217" s="257"/>
      <c r="B2217" s="265"/>
      <c r="C2217" s="74">
        <f>IF(ISBLANK(DataBase_PBs!C10),#N/A,DataBase_PBs!C10)</f>
        <v>43972.432581018496</v>
      </c>
      <c r="D2217" s="107"/>
      <c r="E2217" s="39">
        <f>IF(ISBLANK(DataBase_PBs!BY10),#N/A,DataBase_PBs!BY10)</f>
        <v>1268.7</v>
      </c>
      <c r="F2217" s="39">
        <f t="shared" si="71"/>
        <v>37.170000000000073</v>
      </c>
      <c r="G2217" s="177">
        <f t="shared" si="69"/>
        <v>0.22077472108811852</v>
      </c>
      <c r="H2217" s="78">
        <f>IF(ISBLANK(DataBase_PBs!AA10),#N/A,DataBase_PBs!AA10)</f>
        <v>5</v>
      </c>
    </row>
    <row r="2218" spans="1:8" x14ac:dyDescent="0.35">
      <c r="A2218" s="257"/>
      <c r="B2218" s="265"/>
      <c r="C2218" s="74">
        <f>IF(ISBLANK(DataBase_PBs!C11),#N/A,DataBase_PBs!C11)</f>
        <v>44001.467812499999</v>
      </c>
      <c r="D2218" s="107"/>
      <c r="E2218" s="39">
        <f>IF(ISBLANK(DataBase_PBs!BY11),#N/A,DataBase_PBs!BY11)</f>
        <v>1358.78</v>
      </c>
      <c r="F2218" s="39">
        <f t="shared" si="71"/>
        <v>90.079999999999927</v>
      </c>
      <c r="G2218" s="177">
        <f t="shared" si="69"/>
        <v>0.12926824212593047</v>
      </c>
      <c r="H2218" s="78">
        <f>IF(ISBLANK(DataBase_PBs!AA11),#N/A,DataBase_PBs!AA11)</f>
        <v>4.2</v>
      </c>
    </row>
    <row r="2219" spans="1:8" x14ac:dyDescent="0.35">
      <c r="A2219" s="257"/>
      <c r="B2219" s="265"/>
      <c r="C2219" s="74">
        <f>IF(ISBLANK(DataBase_PBs!C12),#N/A,DataBase_PBs!C12)</f>
        <v>44008.489027777803</v>
      </c>
      <c r="D2219" s="107"/>
      <c r="E2219" s="39">
        <f>IF(ISBLANK(DataBase_PBs!BY12),#N/A,DataBase_PBs!BY12)</f>
        <v>1396.03</v>
      </c>
      <c r="F2219" s="39">
        <f t="shared" si="71"/>
        <v>37.25</v>
      </c>
      <c r="G2219" s="177">
        <f t="shared" si="69"/>
        <v>0.22105622344893719</v>
      </c>
      <c r="H2219" s="78">
        <f>IF(ISBLANK(DataBase_PBs!AA12),#N/A,DataBase_PBs!AA12)</f>
        <v>6.6</v>
      </c>
    </row>
    <row r="2220" spans="1:8" x14ac:dyDescent="0.35">
      <c r="A2220" s="257"/>
      <c r="B2220" s="265"/>
      <c r="C2220" s="74">
        <f>IF(ISBLANK(DataBase_PBs!C13),#N/A,DataBase_PBs!C13)</f>
        <v>44022.402557870402</v>
      </c>
      <c r="D2220" s="107"/>
      <c r="E2220" s="39">
        <f>IF(ISBLANK(DataBase_PBs!BY13),#N/A,DataBase_PBs!BY13)</f>
        <v>1467.72</v>
      </c>
      <c r="F2220" s="39">
        <f t="shared" si="71"/>
        <v>71.690000000000055</v>
      </c>
      <c r="G2220" s="177">
        <f t="shared" si="69"/>
        <v>0.21468910574479064</v>
      </c>
      <c r="H2220" s="78">
        <f>IF(ISBLANK(DataBase_PBs!AA13),#N/A,DataBase_PBs!AA13)</f>
        <v>7</v>
      </c>
    </row>
    <row r="2221" spans="1:8" x14ac:dyDescent="0.35">
      <c r="A2221" s="257"/>
      <c r="B2221" s="265"/>
      <c r="C2221" s="74">
        <f>IF(ISBLANK(DataBase_PBs!C14),#N/A,DataBase_PBs!C14)</f>
        <v>44029.3745486111</v>
      </c>
      <c r="D2221" s="107"/>
      <c r="E2221" s="39">
        <f>IF(ISBLANK(DataBase_PBs!BY14),#N/A,DataBase_PBs!BY14)</f>
        <v>1500.3</v>
      </c>
      <c r="F2221" s="39">
        <f t="shared" si="71"/>
        <v>32.579999999999927</v>
      </c>
      <c r="G2221" s="177">
        <f t="shared" si="69"/>
        <v>0.19470765961804781</v>
      </c>
      <c r="H2221" s="78">
        <f>IF(ISBLANK(DataBase_PBs!AA14),#N/A,DataBase_PBs!AA14)</f>
        <v>6.2</v>
      </c>
    </row>
    <row r="2222" spans="1:8" x14ac:dyDescent="0.35">
      <c r="A2222" s="257"/>
      <c r="B2222" s="265"/>
      <c r="C2222" s="74">
        <f>IF(ISBLANK(DataBase_PBs!C15),#N/A,DataBase_PBs!C15)</f>
        <v>44040.462905092601</v>
      </c>
      <c r="D2222" s="107"/>
      <c r="E2222" s="39">
        <f>IF(ISBLANK(DataBase_PBs!BY15),#N/A,DataBase_PBs!BY15)</f>
        <v>1548.82</v>
      </c>
      <c r="F2222" s="39">
        <f t="shared" si="71"/>
        <v>48.519999999999982</v>
      </c>
      <c r="G2222" s="177">
        <f t="shared" si="69"/>
        <v>0.18232338309463811</v>
      </c>
      <c r="H2222" s="78">
        <f>IF(ISBLANK(DataBase_PBs!AA15),#N/A,DataBase_PBs!AA15)</f>
        <v>6.8</v>
      </c>
    </row>
    <row r="2223" spans="1:8" x14ac:dyDescent="0.35">
      <c r="A2223" s="257"/>
      <c r="B2223" s="265"/>
      <c r="C2223" s="74">
        <f>IF(ISBLANK(DataBase_PBs!C16),#N/A,DataBase_PBs!C16)</f>
        <v>44047.398090277798</v>
      </c>
      <c r="D2223" s="107"/>
      <c r="E2223" s="39">
        <f>IF(ISBLANK(DataBase_PBs!BY16),#N/A,DataBase_PBs!BY16)</f>
        <v>1575.26</v>
      </c>
      <c r="F2223" s="39">
        <f t="shared" si="71"/>
        <v>26.440000000000055</v>
      </c>
      <c r="G2223" s="177">
        <f t="shared" si="69"/>
        <v>0.15885180240293301</v>
      </c>
      <c r="H2223" s="78">
        <f>IF(ISBLANK(DataBase_PBs!AA16),#N/A,DataBase_PBs!AA16)</f>
        <v>6.6</v>
      </c>
    </row>
    <row r="2224" spans="1:8" x14ac:dyDescent="0.35">
      <c r="A2224" s="257"/>
      <c r="B2224" s="265"/>
      <c r="C2224" s="74">
        <f>IF(ISBLANK(DataBase_PBs!C17),#N/A,DataBase_PBs!C17)</f>
        <v>44050.4674421296</v>
      </c>
      <c r="D2224" s="107"/>
      <c r="E2224" s="39">
        <f>IF(ISBLANK(DataBase_PBs!BY17),#N/A,DataBase_PBs!BY17)</f>
        <v>1588.52</v>
      </c>
      <c r="F2224" s="39">
        <f t="shared" si="71"/>
        <v>13.259999999999991</v>
      </c>
      <c r="G2224" s="177">
        <f t="shared" ref="G2224:G2287" si="72">F2224/((C2224-C2223)*24)</f>
        <v>0.18000543003098382</v>
      </c>
      <c r="H2224" s="78">
        <f>IF(ISBLANK(DataBase_PBs!AA17),#N/A,DataBase_PBs!AA17)</f>
        <v>4</v>
      </c>
    </row>
    <row r="2225" spans="1:8" x14ac:dyDescent="0.35">
      <c r="A2225" s="257"/>
      <c r="B2225" s="265"/>
      <c r="C2225" s="74">
        <f>IF(ISBLANK(DataBase_PBs!C18),#N/A,DataBase_PBs!C18)</f>
        <v>44056.465069444399</v>
      </c>
      <c r="D2225" s="107"/>
      <c r="E2225" s="39">
        <f>IF(ISBLANK(DataBase_PBs!BY18),#N/A,DataBase_PBs!BY18)</f>
        <v>1610.66</v>
      </c>
      <c r="F2225" s="39">
        <f t="shared" si="71"/>
        <v>22.1400000000001</v>
      </c>
      <c r="G2225" s="177">
        <f t="shared" si="72"/>
        <v>0.15381082411103145</v>
      </c>
      <c r="H2225" s="78">
        <f>IF(ISBLANK(DataBase_PBs!AA18),#N/A,DataBase_PBs!AA18)</f>
        <v>4</v>
      </c>
    </row>
    <row r="2226" spans="1:8" x14ac:dyDescent="0.35">
      <c r="A2226" s="257"/>
      <c r="B2226" s="265"/>
      <c r="C2226" s="74">
        <f>IF(ISBLANK(DataBase_PBs!C19),#N/A,DataBase_PBs!C19)</f>
        <v>44063.603761574101</v>
      </c>
      <c r="D2226" s="107"/>
      <c r="E2226" s="39">
        <f>IF(ISBLANK(DataBase_PBs!BY19),#N/A,DataBase_PBs!BY19)</f>
        <v>1628.85</v>
      </c>
      <c r="F2226" s="39">
        <f t="shared" si="71"/>
        <v>18.189999999999827</v>
      </c>
      <c r="G2226" s="177">
        <f t="shared" si="72"/>
        <v>0.1061702413966315</v>
      </c>
      <c r="H2226" s="78">
        <f>IF(ISBLANK(DataBase_PBs!AA19),#N/A,DataBase_PBs!AA19)</f>
        <v>3.6</v>
      </c>
    </row>
    <row r="2227" spans="1:8" x14ac:dyDescent="0.35">
      <c r="A2227" s="257"/>
      <c r="B2227" s="265"/>
      <c r="C2227" s="74">
        <f>IF(ISBLANK(DataBase_PBs!C20),#N/A,DataBase_PBs!C20)</f>
        <v>44071.447164351797</v>
      </c>
      <c r="D2227" s="107"/>
      <c r="E2227" s="39">
        <f>IF(ISBLANK(DataBase_PBs!BY20),#N/A,DataBase_PBs!BY20)</f>
        <v>1628.85</v>
      </c>
      <c r="F2227" s="39">
        <f t="shared" si="71"/>
        <v>0</v>
      </c>
      <c r="G2227" s="177">
        <f t="shared" si="72"/>
        <v>0</v>
      </c>
      <c r="H2227" s="78">
        <f>IF(ISBLANK(DataBase_PBs!AA20),#N/A,DataBase_PBs!AA20)</f>
        <v>4.8</v>
      </c>
    </row>
    <row r="2228" spans="1:8" x14ac:dyDescent="0.35">
      <c r="A2228" s="257"/>
      <c r="B2228" s="265"/>
      <c r="C2228" s="74">
        <f>IF(ISBLANK(DataBase_PBs!C21),#N/A,DataBase_PBs!C21)</f>
        <v>44078.492557870399</v>
      </c>
      <c r="D2228" s="107"/>
      <c r="E2228" s="39">
        <f>IF(ISBLANK(DataBase_PBs!BY21),#N/A,DataBase_PBs!BY21)</f>
        <v>1629.93</v>
      </c>
      <c r="F2228" s="39">
        <f t="shared" si="71"/>
        <v>1.0800000000001546</v>
      </c>
      <c r="G2228" s="177">
        <f t="shared" si="72"/>
        <v>6.387152098913414E-3</v>
      </c>
      <c r="H2228" s="78">
        <f>IF(ISBLANK(DataBase_PBs!AA21),#N/A,DataBase_PBs!AA21)</f>
        <v>5</v>
      </c>
    </row>
    <row r="2229" spans="1:8" x14ac:dyDescent="0.35">
      <c r="A2229" s="257"/>
      <c r="B2229" s="265"/>
      <c r="C2229" s="74">
        <f>IF(ISBLANK(DataBase_PBs!C22),#N/A,DataBase_PBs!C22)</f>
        <v>44085.409629629597</v>
      </c>
      <c r="D2229" s="107"/>
      <c r="E2229" s="39">
        <f>IF(ISBLANK(DataBase_PBs!BY22),#N/A,DataBase_PBs!BY22)</f>
        <v>1632.28</v>
      </c>
      <c r="F2229" s="39">
        <f t="shared" si="71"/>
        <v>2.3499999999999091</v>
      </c>
      <c r="G2229" s="177">
        <f t="shared" si="72"/>
        <v>1.4155797435012505E-2</v>
      </c>
      <c r="H2229" s="78">
        <f>IF(ISBLANK(DataBase_PBs!AA22),#N/A,DataBase_PBs!AA22)</f>
        <v>4.4000000000000004</v>
      </c>
    </row>
    <row r="2230" spans="1:8" x14ac:dyDescent="0.35">
      <c r="A2230" s="257"/>
      <c r="B2230" s="265"/>
      <c r="C2230" s="74">
        <f>IF(ISBLANK(DataBase_PBs!C23),#N/A,DataBase_PBs!C23)</f>
        <v>44092.462303240703</v>
      </c>
      <c r="D2230" s="107"/>
      <c r="E2230" s="39">
        <f>IF(ISBLANK(DataBase_PBs!BY23),#N/A,DataBase_PBs!BY23)</f>
        <v>1633.53</v>
      </c>
      <c r="F2230" s="39">
        <f t="shared" si="71"/>
        <v>1.25</v>
      </c>
      <c r="G2230" s="177">
        <f t="shared" si="72"/>
        <v>7.3849062363125027E-3</v>
      </c>
      <c r="H2230" s="78">
        <f>IF(ISBLANK(DataBase_PBs!AA23),#N/A,DataBase_PBs!AA23)</f>
        <v>4</v>
      </c>
    </row>
    <row r="2231" spans="1:8" x14ac:dyDescent="0.35">
      <c r="A2231" s="257"/>
      <c r="B2231" s="265"/>
      <c r="C2231" s="74">
        <f>IF(ISBLANK(DataBase_PBs!C24),#N/A,DataBase_PBs!C24)</f>
        <v>44099.481643518498</v>
      </c>
      <c r="D2231" s="107"/>
      <c r="E2231" s="39">
        <f>IF(ISBLANK(DataBase_PBs!BY24),#N/A,DataBase_PBs!BY24)</f>
        <v>1634.62</v>
      </c>
      <c r="F2231" s="39">
        <f t="shared" si="71"/>
        <v>1.0899999999999181</v>
      </c>
      <c r="G2231" s="177">
        <f t="shared" si="72"/>
        <v>6.470218691396766E-3</v>
      </c>
      <c r="H2231" s="78">
        <f>IF(ISBLANK(DataBase_PBs!AA24),#N/A,DataBase_PBs!AA24)</f>
        <v>5</v>
      </c>
    </row>
    <row r="2232" spans="1:8" x14ac:dyDescent="0.35">
      <c r="A2232" s="257"/>
      <c r="B2232" s="265"/>
      <c r="C2232" s="74">
        <f>IF(ISBLANK(DataBase_PBs!C25),#N/A,DataBase_PBs!C25)</f>
        <v>44106.459421296298</v>
      </c>
      <c r="D2232" s="107"/>
      <c r="E2232" s="39">
        <f>IF(ISBLANK(DataBase_PBs!BY25),#N/A,DataBase_PBs!BY25)</f>
        <v>1635.05</v>
      </c>
      <c r="F2232" s="39">
        <f t="shared" si="71"/>
        <v>0.43000000000006366</v>
      </c>
      <c r="G2232" s="177">
        <f t="shared" si="72"/>
        <v>2.567675159227898E-3</v>
      </c>
      <c r="H2232" s="78">
        <f>IF(ISBLANK(DataBase_PBs!AA25),#N/A,DataBase_PBs!AA25)</f>
        <v>4.5999999999999996</v>
      </c>
    </row>
    <row r="2233" spans="1:8" x14ac:dyDescent="0.35">
      <c r="A2233" s="257"/>
      <c r="B2233" s="265"/>
      <c r="C2233" s="74">
        <f>IF(ISBLANK(DataBase_PBs!C26),#N/A,DataBase_PBs!C26)</f>
        <v>44120.498344907399</v>
      </c>
      <c r="D2233" s="107"/>
      <c r="E2233" s="39">
        <f>IF(ISBLANK(DataBase_PBs!BY26),#N/A,DataBase_PBs!BY26)</f>
        <v>1635.08</v>
      </c>
      <c r="F2233" s="39">
        <f t="shared" si="71"/>
        <v>2.9999999999972715E-2</v>
      </c>
      <c r="G2233" s="177">
        <f t="shared" si="72"/>
        <v>8.9038165220195188E-5</v>
      </c>
      <c r="H2233" s="78">
        <f>IF(ISBLANK(DataBase_PBs!AA26),#N/A,DataBase_PBs!AA26)</f>
        <v>7</v>
      </c>
    </row>
    <row r="2234" spans="1:8" x14ac:dyDescent="0.35">
      <c r="A2234" s="257"/>
      <c r="B2234" s="265"/>
      <c r="C2234" s="74">
        <f>IF(ISBLANK(DataBase_PBs!C27),#N/A,DataBase_PBs!C27)</f>
        <v>44127.491226851896</v>
      </c>
      <c r="D2234" s="107"/>
      <c r="E2234" s="39">
        <f>IF(ISBLANK(DataBase_PBs!BY27),#N/A,DataBase_PBs!BY27)</f>
        <v>1635.1</v>
      </c>
      <c r="F2234" s="39">
        <f t="shared" si="71"/>
        <v>1.999999999998181E-2</v>
      </c>
      <c r="G2234" s="177">
        <f t="shared" si="72"/>
        <v>1.1916879763547061E-4</v>
      </c>
      <c r="H2234" s="78">
        <f>IF(ISBLANK(DataBase_PBs!AA27),#N/A,DataBase_PBs!AA27)</f>
        <v>5</v>
      </c>
    </row>
    <row r="2235" spans="1:8" x14ac:dyDescent="0.35">
      <c r="A2235" s="257"/>
      <c r="B2235" s="265"/>
      <c r="C2235" s="74">
        <f>IF(ISBLANK(DataBase_PBs!C28),#N/A,DataBase_PBs!C28)</f>
        <v>44132.59375</v>
      </c>
      <c r="D2235" s="107"/>
      <c r="E2235" s="39">
        <f>IF(ISBLANK(DataBase_PBs!BY28),#N/A,DataBase_PBs!BY28)</f>
        <v>1635.1</v>
      </c>
      <c r="F2235" s="39">
        <f t="shared" si="71"/>
        <v>0</v>
      </c>
      <c r="G2235" s="177">
        <f t="shared" si="72"/>
        <v>0</v>
      </c>
      <c r="H2235" s="78">
        <f>IF(ISBLANK(DataBase_PBs!AA28),#N/A,DataBase_PBs!AA28)</f>
        <v>6.2</v>
      </c>
    </row>
    <row r="2236" spans="1:8" x14ac:dyDescent="0.35">
      <c r="A2236" s="257"/>
      <c r="B2236" s="265"/>
      <c r="C2236" s="74">
        <f>IF(ISBLANK(DataBase_PBs!C29),#N/A,DataBase_PBs!C29)</f>
        <v>44141.599421296298</v>
      </c>
      <c r="D2236" s="107"/>
      <c r="E2236" s="39">
        <f>IF(ISBLANK(DataBase_PBs!BY29),#N/A,DataBase_PBs!BY29)</f>
        <v>1635.35</v>
      </c>
      <c r="F2236" s="39">
        <f t="shared" si="71"/>
        <v>0.25</v>
      </c>
      <c r="G2236" s="177">
        <f t="shared" si="72"/>
        <v>1.1566785333314259E-3</v>
      </c>
      <c r="H2236" s="78">
        <f>IF(ISBLANK(DataBase_PBs!AA29),#N/A,DataBase_PBs!AA29)</f>
        <v>4</v>
      </c>
    </row>
    <row r="2237" spans="1:8" x14ac:dyDescent="0.35">
      <c r="A2237" s="257"/>
      <c r="B2237" s="265"/>
      <c r="C2237" s="74">
        <f>IF(ISBLANK(DataBase_PBs!C30),#N/A,DataBase_PBs!C30)</f>
        <v>44148.610347222202</v>
      </c>
      <c r="D2237" s="107"/>
      <c r="E2237" s="39">
        <f>IF(ISBLANK(DataBase_PBs!BY30),#N/A,DataBase_PBs!BY30)</f>
        <v>1635.35</v>
      </c>
      <c r="F2237" s="39">
        <f t="shared" si="71"/>
        <v>0</v>
      </c>
      <c r="G2237" s="177">
        <f t="shared" si="72"/>
        <v>0</v>
      </c>
      <c r="H2237" s="78">
        <f>IF(ISBLANK(DataBase_PBs!AA30),#N/A,DataBase_PBs!AA30)</f>
        <v>4</v>
      </c>
    </row>
    <row r="2238" spans="1:8" x14ac:dyDescent="0.35">
      <c r="A2238" s="257"/>
      <c r="B2238" s="265"/>
      <c r="C2238" s="74">
        <f>IF(ISBLANK(DataBase_PBs!C31),#N/A,DataBase_PBs!C31)</f>
        <v>44159.620902777802</v>
      </c>
      <c r="D2238" s="107"/>
      <c r="E2238" s="39">
        <f>IF(ISBLANK(DataBase_PBs!BY31),#N/A,DataBase_PBs!BY31)</f>
        <v>1635.77</v>
      </c>
      <c r="F2238" s="39">
        <f t="shared" si="71"/>
        <v>0.42000000000007276</v>
      </c>
      <c r="G2238" s="177">
        <f t="shared" si="72"/>
        <v>1.589383924510716E-3</v>
      </c>
      <c r="H2238" s="78">
        <f>IF(ISBLANK(DataBase_PBs!AA31),#N/A,DataBase_PBs!AA31)</f>
        <v>3</v>
      </c>
    </row>
    <row r="2239" spans="1:8" x14ac:dyDescent="0.35">
      <c r="A2239" s="257"/>
      <c r="B2239" s="265"/>
      <c r="C2239" s="74">
        <f>IF(ISBLANK(DataBase_PBs!C32),#N/A,DataBase_PBs!C32)</f>
        <v>44162.596979166701</v>
      </c>
      <c r="D2239" s="107"/>
      <c r="E2239" s="39">
        <f>IF(ISBLANK(DataBase_PBs!BY32),#N/A,DataBase_PBs!BY32)</f>
        <v>1635.86</v>
      </c>
      <c r="F2239" s="39">
        <f t="shared" si="71"/>
        <v>8.9999999999918145E-2</v>
      </c>
      <c r="G2239" s="177">
        <f t="shared" si="72"/>
        <v>1.2600483018461669E-3</v>
      </c>
      <c r="H2239" s="78">
        <f>IF(ISBLANK(DataBase_PBs!AA32),#N/A,DataBase_PBs!AA32)</f>
        <v>3</v>
      </c>
    </row>
    <row r="2240" spans="1:8" x14ac:dyDescent="0.35">
      <c r="A2240" s="257"/>
      <c r="B2240" s="265"/>
      <c r="C2240" s="74">
        <f>IF(ISBLANK(DataBase_PBs!C33),#N/A,DataBase_PBs!C33)</f>
        <v>44169.582453703697</v>
      </c>
      <c r="D2240" s="107"/>
      <c r="E2240" s="39">
        <f>IF(ISBLANK(DataBase_PBs!BY33),#N/A,DataBase_PBs!BY33)</f>
        <v>1635.93</v>
      </c>
      <c r="F2240" s="39">
        <f t="shared" si="71"/>
        <v>7.0000000000163709E-2</v>
      </c>
      <c r="G2240" s="177">
        <f t="shared" si="72"/>
        <v>4.1753307541621368E-4</v>
      </c>
      <c r="H2240" s="78">
        <f>IF(ISBLANK(DataBase_PBs!AA33),#N/A,DataBase_PBs!AA33)</f>
        <v>3.6</v>
      </c>
    </row>
    <row r="2241" spans="1:8" x14ac:dyDescent="0.35">
      <c r="A2241" s="257"/>
      <c r="B2241" s="265"/>
      <c r="C2241" s="74">
        <f>IF(ISBLANK(DataBase_PBs!C34),#N/A,DataBase_PBs!C34)</f>
        <v>44195.580740740697</v>
      </c>
      <c r="D2241" s="107"/>
      <c r="E2241" s="39">
        <f>IF(ISBLANK(DataBase_PBs!BY34),#N/A,DataBase_PBs!BY34)</f>
        <v>1636.55</v>
      </c>
      <c r="F2241" s="39">
        <f t="shared" si="71"/>
        <v>0.61999999999989086</v>
      </c>
      <c r="G2241" s="177">
        <f t="shared" si="72"/>
        <v>9.9365520876675971E-4</v>
      </c>
      <c r="H2241" s="78">
        <f>IF(ISBLANK(DataBase_PBs!AA34),#N/A,DataBase_PBs!AA34)</f>
        <v>3</v>
      </c>
    </row>
    <row r="2242" spans="1:8" x14ac:dyDescent="0.35">
      <c r="A2242" s="257"/>
      <c r="B2242" s="265"/>
      <c r="C2242" s="74" t="e">
        <f>IF(ISBLANK(DataBase_PBs!C35),#N/A,DataBase_PBs!C35)</f>
        <v>#N/A</v>
      </c>
      <c r="D2242" s="107"/>
      <c r="E2242" s="39" t="e">
        <f>IF(ISBLANK(DataBase_PBs!BY35),#N/A,DataBase_PBs!BY35)</f>
        <v>#N/A</v>
      </c>
      <c r="F2242" s="39" t="e">
        <f t="shared" si="71"/>
        <v>#N/A</v>
      </c>
      <c r="G2242" s="177" t="e">
        <f t="shared" si="72"/>
        <v>#N/A</v>
      </c>
      <c r="H2242" s="78" t="e">
        <f>IF(ISBLANK(DataBase_PBs!AA35),#N/A,DataBase_PBs!AA35)</f>
        <v>#N/A</v>
      </c>
    </row>
    <row r="2243" spans="1:8" x14ac:dyDescent="0.35">
      <c r="A2243" s="257"/>
      <c r="B2243" s="265"/>
      <c r="C2243" s="74" t="e">
        <f>IF(ISBLANK(DataBase_PBs!C36),#N/A,DataBase_PBs!C36)</f>
        <v>#N/A</v>
      </c>
      <c r="D2243" s="107"/>
      <c r="E2243" s="39" t="e">
        <f>IF(ISBLANK(DataBase_PBs!BY36),#N/A,DataBase_PBs!BY36)</f>
        <v>#N/A</v>
      </c>
      <c r="F2243" s="39" t="e">
        <f t="shared" si="71"/>
        <v>#N/A</v>
      </c>
      <c r="G2243" s="177" t="e">
        <f t="shared" si="72"/>
        <v>#N/A</v>
      </c>
      <c r="H2243" s="78" t="e">
        <f>IF(ISBLANK(DataBase_PBs!AA36),#N/A,DataBase_PBs!AA36)</f>
        <v>#N/A</v>
      </c>
    </row>
    <row r="2244" spans="1:8" x14ac:dyDescent="0.35">
      <c r="A2244" s="257"/>
      <c r="B2244" s="265"/>
      <c r="C2244" s="74" t="e">
        <f>IF(ISBLANK(DataBase_PBs!C37),#N/A,DataBase_PBs!C37)</f>
        <v>#N/A</v>
      </c>
      <c r="D2244" s="107"/>
      <c r="E2244" s="39" t="e">
        <f>IF(ISBLANK(DataBase_PBs!BY37),#N/A,DataBase_PBs!BY37)</f>
        <v>#N/A</v>
      </c>
      <c r="F2244" s="39" t="e">
        <f t="shared" si="71"/>
        <v>#N/A</v>
      </c>
      <c r="G2244" s="177" t="e">
        <f t="shared" si="72"/>
        <v>#N/A</v>
      </c>
      <c r="H2244" s="78" t="e">
        <f>IF(ISBLANK(DataBase_PBs!AA37),#N/A,DataBase_PBs!AA37)</f>
        <v>#N/A</v>
      </c>
    </row>
    <row r="2245" spans="1:8" x14ac:dyDescent="0.35">
      <c r="A2245" s="257"/>
      <c r="B2245" s="265"/>
      <c r="C2245" s="74" t="e">
        <f>IF(ISBLANK(DataBase_PBs!C38),#N/A,DataBase_PBs!C38)</f>
        <v>#N/A</v>
      </c>
      <c r="D2245" s="107"/>
      <c r="E2245" s="39" t="e">
        <f>IF(ISBLANK(DataBase_PBs!BY38),#N/A,DataBase_PBs!BY38)</f>
        <v>#N/A</v>
      </c>
      <c r="F2245" s="39" t="e">
        <f t="shared" si="71"/>
        <v>#N/A</v>
      </c>
      <c r="G2245" s="177" t="e">
        <f t="shared" si="72"/>
        <v>#N/A</v>
      </c>
      <c r="H2245" s="78" t="e">
        <f>IF(ISBLANK(DataBase_PBs!AA38),#N/A,DataBase_PBs!AA38)</f>
        <v>#N/A</v>
      </c>
    </row>
    <row r="2246" spans="1:8" x14ac:dyDescent="0.35">
      <c r="A2246" s="257"/>
      <c r="B2246" s="265"/>
      <c r="C2246" s="74" t="e">
        <f>IF(ISBLANK(DataBase_PBs!C39),#N/A,DataBase_PBs!C39)</f>
        <v>#N/A</v>
      </c>
      <c r="D2246" s="107"/>
      <c r="E2246" s="39" t="e">
        <f>IF(ISBLANK(DataBase_PBs!BY39),#N/A,DataBase_PBs!BY39)</f>
        <v>#N/A</v>
      </c>
      <c r="F2246" s="39" t="e">
        <f t="shared" si="71"/>
        <v>#N/A</v>
      </c>
      <c r="G2246" s="177" t="e">
        <f t="shared" si="72"/>
        <v>#N/A</v>
      </c>
      <c r="H2246" s="78" t="e">
        <f>IF(ISBLANK(DataBase_PBs!AA39),#N/A,DataBase_PBs!AA39)</f>
        <v>#N/A</v>
      </c>
    </row>
    <row r="2247" spans="1:8" x14ac:dyDescent="0.35">
      <c r="A2247" s="257"/>
      <c r="B2247" s="265"/>
      <c r="C2247" s="74" t="e">
        <f>IF(ISBLANK(DataBase_PBs!C40),#N/A,DataBase_PBs!C40)</f>
        <v>#N/A</v>
      </c>
      <c r="D2247" s="107"/>
      <c r="E2247" s="39" t="e">
        <f>IF(ISBLANK(DataBase_PBs!BY40),#N/A,DataBase_PBs!BY40)</f>
        <v>#N/A</v>
      </c>
      <c r="F2247" s="39" t="e">
        <f t="shared" si="71"/>
        <v>#N/A</v>
      </c>
      <c r="G2247" s="177" t="e">
        <f t="shared" si="72"/>
        <v>#N/A</v>
      </c>
      <c r="H2247" s="78" t="e">
        <f>IF(ISBLANK(DataBase_PBs!AA40),#N/A,DataBase_PBs!AA40)</f>
        <v>#N/A</v>
      </c>
    </row>
    <row r="2248" spans="1:8" x14ac:dyDescent="0.35">
      <c r="A2248" s="257"/>
      <c r="B2248" s="265"/>
      <c r="C2248" s="74" t="e">
        <f>IF(ISBLANK(DataBase_PBs!C41),#N/A,DataBase_PBs!C41)</f>
        <v>#N/A</v>
      </c>
      <c r="D2248" s="107"/>
      <c r="E2248" s="39" t="e">
        <f>IF(ISBLANK(DataBase_PBs!BY41),#N/A,DataBase_PBs!BY41)</f>
        <v>#N/A</v>
      </c>
      <c r="F2248" s="39" t="e">
        <f t="shared" si="71"/>
        <v>#N/A</v>
      </c>
      <c r="G2248" s="177" t="e">
        <f t="shared" si="72"/>
        <v>#N/A</v>
      </c>
      <c r="H2248" s="78" t="e">
        <f>IF(ISBLANK(DataBase_PBs!AA41),#N/A,DataBase_PBs!AA41)</f>
        <v>#N/A</v>
      </c>
    </row>
    <row r="2249" spans="1:8" x14ac:dyDescent="0.35">
      <c r="A2249" s="257"/>
      <c r="B2249" s="265"/>
      <c r="C2249" s="74" t="e">
        <f>IF(ISBLANK(DataBase_PBs!C42),#N/A,DataBase_PBs!C42)</f>
        <v>#N/A</v>
      </c>
      <c r="D2249" s="107"/>
      <c r="E2249" s="39" t="e">
        <f>IF(ISBLANK(DataBase_PBs!BY42),#N/A,DataBase_PBs!BY42)</f>
        <v>#N/A</v>
      </c>
      <c r="F2249" s="39" t="e">
        <f t="shared" si="71"/>
        <v>#N/A</v>
      </c>
      <c r="G2249" s="177" t="e">
        <f t="shared" si="72"/>
        <v>#N/A</v>
      </c>
      <c r="H2249" s="78" t="e">
        <f>IF(ISBLANK(DataBase_PBs!AA42),#N/A,DataBase_PBs!AA42)</f>
        <v>#N/A</v>
      </c>
    </row>
    <row r="2250" spans="1:8" x14ac:dyDescent="0.35">
      <c r="A2250" s="257"/>
      <c r="B2250" s="265"/>
      <c r="C2250" s="74" t="e">
        <f>IF(ISBLANK(DataBase_PBs!C43),#N/A,DataBase_PBs!C43)</f>
        <v>#N/A</v>
      </c>
      <c r="D2250" s="107"/>
      <c r="E2250" s="39" t="e">
        <f>IF(ISBLANK(DataBase_PBs!BY43),#N/A,DataBase_PBs!BY43)</f>
        <v>#N/A</v>
      </c>
      <c r="F2250" s="39" t="e">
        <f t="shared" si="71"/>
        <v>#N/A</v>
      </c>
      <c r="G2250" s="177" t="e">
        <f t="shared" si="72"/>
        <v>#N/A</v>
      </c>
      <c r="H2250" s="78" t="e">
        <f>IF(ISBLANK(DataBase_PBs!AA43),#N/A,DataBase_PBs!AA43)</f>
        <v>#N/A</v>
      </c>
    </row>
    <row r="2251" spans="1:8" x14ac:dyDescent="0.35">
      <c r="A2251" s="257"/>
      <c r="B2251" s="265"/>
      <c r="C2251" s="74" t="e">
        <f>IF(ISBLANK(DataBase_PBs!C44),#N/A,DataBase_PBs!C44)</f>
        <v>#N/A</v>
      </c>
      <c r="D2251" s="107"/>
      <c r="E2251" s="39" t="e">
        <f>IF(ISBLANK(DataBase_PBs!BY44),#N/A,DataBase_PBs!BY44)</f>
        <v>#N/A</v>
      </c>
      <c r="F2251" s="39" t="e">
        <f t="shared" si="71"/>
        <v>#N/A</v>
      </c>
      <c r="G2251" s="177" t="e">
        <f t="shared" si="72"/>
        <v>#N/A</v>
      </c>
      <c r="H2251" s="78" t="e">
        <f>IF(ISBLANK(DataBase_PBs!AA44),#N/A,DataBase_PBs!AA44)</f>
        <v>#N/A</v>
      </c>
    </row>
    <row r="2252" spans="1:8" x14ac:dyDescent="0.35">
      <c r="A2252" s="257"/>
      <c r="B2252" s="265"/>
      <c r="C2252" s="74" t="e">
        <f>IF(ISBLANK(DataBase_PBs!C45),#N/A,DataBase_PBs!C45)</f>
        <v>#N/A</v>
      </c>
      <c r="D2252" s="107"/>
      <c r="E2252" s="39" t="e">
        <f>IF(ISBLANK(DataBase_PBs!BY45),#N/A,DataBase_PBs!BY45)</f>
        <v>#N/A</v>
      </c>
      <c r="F2252" s="39" t="e">
        <f t="shared" si="71"/>
        <v>#N/A</v>
      </c>
      <c r="G2252" s="177" t="e">
        <f t="shared" si="72"/>
        <v>#N/A</v>
      </c>
      <c r="H2252" s="78" t="e">
        <f>IF(ISBLANK(DataBase_PBs!AA45),#N/A,DataBase_PBs!AA45)</f>
        <v>#N/A</v>
      </c>
    </row>
    <row r="2253" spans="1:8" x14ac:dyDescent="0.35">
      <c r="A2253" s="257"/>
      <c r="B2253" s="265"/>
      <c r="C2253" s="74" t="e">
        <f>IF(ISBLANK(DataBase_PBs!C46),#N/A,DataBase_PBs!C46)</f>
        <v>#N/A</v>
      </c>
      <c r="D2253" s="107"/>
      <c r="E2253" s="39" t="e">
        <f>IF(ISBLANK(DataBase_PBs!BY46),#N/A,DataBase_PBs!BY46)</f>
        <v>#N/A</v>
      </c>
      <c r="F2253" s="39" t="e">
        <f t="shared" si="71"/>
        <v>#N/A</v>
      </c>
      <c r="G2253" s="177" t="e">
        <f t="shared" si="72"/>
        <v>#N/A</v>
      </c>
      <c r="H2253" s="78" t="e">
        <f>IF(ISBLANK(DataBase_PBs!AA46),#N/A,DataBase_PBs!AA46)</f>
        <v>#N/A</v>
      </c>
    </row>
    <row r="2254" spans="1:8" x14ac:dyDescent="0.35">
      <c r="A2254" s="257"/>
      <c r="B2254" s="265"/>
      <c r="C2254" s="74" t="e">
        <f>IF(ISBLANK(DataBase_PBs!C47),#N/A,DataBase_PBs!C47)</f>
        <v>#N/A</v>
      </c>
      <c r="D2254" s="107"/>
      <c r="E2254" s="39" t="e">
        <f>IF(ISBLANK(DataBase_PBs!BY47),#N/A,DataBase_PBs!BY47)</f>
        <v>#N/A</v>
      </c>
      <c r="F2254" s="39" t="e">
        <f t="shared" si="71"/>
        <v>#N/A</v>
      </c>
      <c r="G2254" s="177" t="e">
        <f t="shared" si="72"/>
        <v>#N/A</v>
      </c>
      <c r="H2254" s="78" t="e">
        <f>IF(ISBLANK(DataBase_PBs!AA47),#N/A,DataBase_PBs!AA47)</f>
        <v>#N/A</v>
      </c>
    </row>
    <row r="2255" spans="1:8" x14ac:dyDescent="0.35">
      <c r="A2255" s="257"/>
      <c r="B2255" s="265"/>
      <c r="C2255" s="74" t="e">
        <f>IF(ISBLANK(DataBase_PBs!C48),#N/A,DataBase_PBs!C48)</f>
        <v>#N/A</v>
      </c>
      <c r="D2255" s="107"/>
      <c r="E2255" s="39" t="e">
        <f>IF(ISBLANK(DataBase_PBs!BY48),#N/A,DataBase_PBs!BY48)</f>
        <v>#N/A</v>
      </c>
      <c r="F2255" s="39" t="e">
        <f t="shared" si="71"/>
        <v>#N/A</v>
      </c>
      <c r="G2255" s="177" t="e">
        <f t="shared" si="72"/>
        <v>#N/A</v>
      </c>
      <c r="H2255" s="78" t="e">
        <f>IF(ISBLANK(DataBase_PBs!AA48),#N/A,DataBase_PBs!AA48)</f>
        <v>#N/A</v>
      </c>
    </row>
    <row r="2256" spans="1:8" x14ac:dyDescent="0.35">
      <c r="A2256" s="257"/>
      <c r="B2256" s="265"/>
      <c r="C2256" s="74" t="e">
        <f>IF(ISBLANK(DataBase_PBs!C49),#N/A,DataBase_PBs!C49)</f>
        <v>#N/A</v>
      </c>
      <c r="D2256" s="107"/>
      <c r="E2256" s="39" t="e">
        <f>IF(ISBLANK(DataBase_PBs!BY49),#N/A,DataBase_PBs!BY49)</f>
        <v>#N/A</v>
      </c>
      <c r="F2256" s="39" t="e">
        <f t="shared" si="71"/>
        <v>#N/A</v>
      </c>
      <c r="G2256" s="177" t="e">
        <f t="shared" si="72"/>
        <v>#N/A</v>
      </c>
      <c r="H2256" s="78" t="e">
        <f>IF(ISBLANK(DataBase_PBs!AA49),#N/A,DataBase_PBs!AA49)</f>
        <v>#N/A</v>
      </c>
    </row>
    <row r="2257" spans="1:8" x14ac:dyDescent="0.35">
      <c r="A2257" s="257"/>
      <c r="B2257" s="265"/>
      <c r="C2257" s="74" t="e">
        <f>IF(ISBLANK(DataBase_PBs!C50),#N/A,DataBase_PBs!C50)</f>
        <v>#N/A</v>
      </c>
      <c r="D2257" s="107"/>
      <c r="E2257" s="39" t="e">
        <f>IF(ISBLANK(DataBase_PBs!BY50),#N/A,DataBase_PBs!BY50)</f>
        <v>#N/A</v>
      </c>
      <c r="F2257" s="39" t="e">
        <f t="shared" si="71"/>
        <v>#N/A</v>
      </c>
      <c r="G2257" s="177" t="e">
        <f t="shared" si="72"/>
        <v>#N/A</v>
      </c>
      <c r="H2257" s="78" t="e">
        <f>IF(ISBLANK(DataBase_PBs!AA50),#N/A,DataBase_PBs!AA50)</f>
        <v>#N/A</v>
      </c>
    </row>
    <row r="2258" spans="1:8" x14ac:dyDescent="0.35">
      <c r="A2258" s="257"/>
      <c r="B2258" s="265"/>
      <c r="C2258" s="74" t="e">
        <f>IF(ISBLANK(DataBase_PBs!C51),#N/A,DataBase_PBs!C51)</f>
        <v>#N/A</v>
      </c>
      <c r="D2258" s="107"/>
      <c r="E2258" s="39" t="e">
        <f>IF(ISBLANK(DataBase_PBs!BY51),#N/A,DataBase_PBs!BY51)</f>
        <v>#N/A</v>
      </c>
      <c r="F2258" s="39" t="e">
        <f t="shared" si="71"/>
        <v>#N/A</v>
      </c>
      <c r="G2258" s="177" t="e">
        <f t="shared" si="72"/>
        <v>#N/A</v>
      </c>
      <c r="H2258" s="78" t="e">
        <f>IF(ISBLANK(DataBase_PBs!AA51),#N/A,DataBase_PBs!AA51)</f>
        <v>#N/A</v>
      </c>
    </row>
    <row r="2259" spans="1:8" x14ac:dyDescent="0.35">
      <c r="A2259" s="257"/>
      <c r="B2259" s="265"/>
      <c r="C2259" s="74" t="e">
        <f>IF(ISBLANK(DataBase_PBs!C52),#N/A,DataBase_PBs!C52)</f>
        <v>#N/A</v>
      </c>
      <c r="D2259" s="107"/>
      <c r="E2259" s="39" t="e">
        <f>IF(ISBLANK(DataBase_PBs!BY52),#N/A,DataBase_PBs!BY52)</f>
        <v>#N/A</v>
      </c>
      <c r="F2259" s="39" t="e">
        <f t="shared" si="71"/>
        <v>#N/A</v>
      </c>
      <c r="G2259" s="177" t="e">
        <f t="shared" si="72"/>
        <v>#N/A</v>
      </c>
      <c r="H2259" s="78" t="e">
        <f>IF(ISBLANK(DataBase_PBs!AA52),#N/A,DataBase_PBs!AA52)</f>
        <v>#N/A</v>
      </c>
    </row>
    <row r="2260" spans="1:8" x14ac:dyDescent="0.35">
      <c r="A2260" s="257"/>
      <c r="B2260" s="265"/>
      <c r="C2260" s="74" t="e">
        <f>IF(ISBLANK(DataBase_PBs!C53),#N/A,DataBase_PBs!C53)</f>
        <v>#N/A</v>
      </c>
      <c r="D2260" s="107"/>
      <c r="E2260" s="39" t="e">
        <f>IF(ISBLANK(DataBase_PBs!BY53),#N/A,DataBase_PBs!BY53)</f>
        <v>#N/A</v>
      </c>
      <c r="F2260" s="39" t="e">
        <f t="shared" si="71"/>
        <v>#N/A</v>
      </c>
      <c r="G2260" s="177" t="e">
        <f t="shared" si="72"/>
        <v>#N/A</v>
      </c>
      <c r="H2260" s="78" t="e">
        <f>IF(ISBLANK(DataBase_PBs!AA53),#N/A,DataBase_PBs!AA53)</f>
        <v>#N/A</v>
      </c>
    </row>
    <row r="2261" spans="1:8" x14ac:dyDescent="0.35">
      <c r="A2261" s="257"/>
      <c r="B2261" s="265"/>
      <c r="C2261" s="74" t="e">
        <f>IF(ISBLANK(DataBase_PBs!C54),#N/A,DataBase_PBs!C54)</f>
        <v>#N/A</v>
      </c>
      <c r="D2261" s="107"/>
      <c r="E2261" s="39" t="e">
        <f>IF(ISBLANK(DataBase_PBs!BY54),#N/A,DataBase_PBs!BY54)</f>
        <v>#N/A</v>
      </c>
      <c r="F2261" s="39" t="e">
        <f t="shared" si="71"/>
        <v>#N/A</v>
      </c>
      <c r="G2261" s="177" t="e">
        <f t="shared" si="72"/>
        <v>#N/A</v>
      </c>
      <c r="H2261" s="78" t="e">
        <f>IF(ISBLANK(DataBase_PBs!AA54),#N/A,DataBase_PBs!AA54)</f>
        <v>#N/A</v>
      </c>
    </row>
    <row r="2262" spans="1:8" x14ac:dyDescent="0.35">
      <c r="A2262" s="257"/>
      <c r="B2262" s="265"/>
      <c r="C2262" s="74" t="e">
        <f>IF(ISBLANK(DataBase_PBs!C55),#N/A,DataBase_PBs!C55)</f>
        <v>#N/A</v>
      </c>
      <c r="D2262" s="107"/>
      <c r="E2262" s="39" t="e">
        <f>IF(ISBLANK(DataBase_PBs!BY55),#N/A,DataBase_PBs!BY55)</f>
        <v>#N/A</v>
      </c>
      <c r="F2262" s="39" t="e">
        <f t="shared" si="71"/>
        <v>#N/A</v>
      </c>
      <c r="G2262" s="177" t="e">
        <f t="shared" si="72"/>
        <v>#N/A</v>
      </c>
      <c r="H2262" s="78" t="e">
        <f>IF(ISBLANK(DataBase_PBs!AA55),#N/A,DataBase_PBs!AA55)</f>
        <v>#N/A</v>
      </c>
    </row>
    <row r="2263" spans="1:8" x14ac:dyDescent="0.35">
      <c r="A2263" s="257"/>
      <c r="B2263" s="265"/>
      <c r="C2263" s="74" t="e">
        <f>IF(ISBLANK(DataBase_PBs!C56),#N/A,DataBase_PBs!C56)</f>
        <v>#N/A</v>
      </c>
      <c r="D2263" s="107"/>
      <c r="E2263" s="39" t="e">
        <f>IF(ISBLANK(DataBase_PBs!BY56),#N/A,DataBase_PBs!BY56)</f>
        <v>#N/A</v>
      </c>
      <c r="F2263" s="39" t="e">
        <f t="shared" si="71"/>
        <v>#N/A</v>
      </c>
      <c r="G2263" s="177" t="e">
        <f t="shared" si="72"/>
        <v>#N/A</v>
      </c>
      <c r="H2263" s="78" t="e">
        <f>IF(ISBLANK(DataBase_PBs!AA56),#N/A,DataBase_PBs!AA56)</f>
        <v>#N/A</v>
      </c>
    </row>
    <row r="2264" spans="1:8" x14ac:dyDescent="0.35">
      <c r="A2264" s="257"/>
      <c r="B2264" s="265"/>
      <c r="C2264" s="74" t="e">
        <f>IF(ISBLANK(DataBase_PBs!C57),#N/A,DataBase_PBs!C57)</f>
        <v>#N/A</v>
      </c>
      <c r="D2264" s="107"/>
      <c r="E2264" s="39" t="e">
        <f>IF(ISBLANK(DataBase_PBs!BY57),#N/A,DataBase_PBs!BY57)</f>
        <v>#N/A</v>
      </c>
      <c r="F2264" s="39" t="e">
        <f t="shared" si="71"/>
        <v>#N/A</v>
      </c>
      <c r="G2264" s="177" t="e">
        <f t="shared" si="72"/>
        <v>#N/A</v>
      </c>
      <c r="H2264" s="78" t="e">
        <f>IF(ISBLANK(DataBase_PBs!AA57),#N/A,DataBase_PBs!AA57)</f>
        <v>#N/A</v>
      </c>
    </row>
    <row r="2265" spans="1:8" x14ac:dyDescent="0.35">
      <c r="A2265" s="257"/>
      <c r="B2265" s="265"/>
      <c r="C2265" s="74" t="e">
        <f>IF(ISBLANK(DataBase_PBs!C58),#N/A,DataBase_PBs!C58)</f>
        <v>#N/A</v>
      </c>
      <c r="D2265" s="107"/>
      <c r="E2265" s="39" t="e">
        <f>IF(ISBLANK(DataBase_PBs!BY58),#N/A,DataBase_PBs!BY58)</f>
        <v>#N/A</v>
      </c>
      <c r="F2265" s="39" t="e">
        <f t="shared" si="71"/>
        <v>#N/A</v>
      </c>
      <c r="G2265" s="177" t="e">
        <f t="shared" si="72"/>
        <v>#N/A</v>
      </c>
      <c r="H2265" s="78" t="e">
        <f>IF(ISBLANK(DataBase_PBs!AA58),#N/A,DataBase_PBs!AA58)</f>
        <v>#N/A</v>
      </c>
    </row>
    <row r="2266" spans="1:8" x14ac:dyDescent="0.35">
      <c r="A2266" s="257"/>
      <c r="B2266" s="265"/>
      <c r="C2266" s="74" t="e">
        <f>IF(ISBLANK(DataBase_PBs!C59),#N/A,DataBase_PBs!C59)</f>
        <v>#N/A</v>
      </c>
      <c r="D2266" s="107"/>
      <c r="E2266" s="39" t="e">
        <f>IF(ISBLANK(DataBase_PBs!BY59),#N/A,DataBase_PBs!BY59)</f>
        <v>#N/A</v>
      </c>
      <c r="F2266" s="39" t="e">
        <f t="shared" si="71"/>
        <v>#N/A</v>
      </c>
      <c r="G2266" s="177" t="e">
        <f t="shared" si="72"/>
        <v>#N/A</v>
      </c>
      <c r="H2266" s="78" t="e">
        <f>IF(ISBLANK(DataBase_PBs!AA59),#N/A,DataBase_PBs!AA59)</f>
        <v>#N/A</v>
      </c>
    </row>
    <row r="2267" spans="1:8" x14ac:dyDescent="0.35">
      <c r="A2267" s="257"/>
      <c r="B2267" s="265"/>
      <c r="C2267" s="74" t="e">
        <f>IF(ISBLANK(DataBase_PBs!C60),#N/A,DataBase_PBs!C60)</f>
        <v>#N/A</v>
      </c>
      <c r="D2267" s="107"/>
      <c r="E2267" s="39" t="e">
        <f>IF(ISBLANK(DataBase_PBs!BY60),#N/A,DataBase_PBs!BY60)</f>
        <v>#N/A</v>
      </c>
      <c r="F2267" s="39" t="e">
        <f t="shared" si="71"/>
        <v>#N/A</v>
      </c>
      <c r="G2267" s="177" t="e">
        <f t="shared" si="72"/>
        <v>#N/A</v>
      </c>
      <c r="H2267" s="78" t="e">
        <f>IF(ISBLANK(DataBase_PBs!AA60),#N/A,DataBase_PBs!AA60)</f>
        <v>#N/A</v>
      </c>
    </row>
    <row r="2268" spans="1:8" x14ac:dyDescent="0.35">
      <c r="A2268" s="257"/>
      <c r="B2268" s="265"/>
      <c r="C2268" s="74" t="e">
        <f>IF(ISBLANK(DataBase_PBs!C61),#N/A,DataBase_PBs!C61)</f>
        <v>#N/A</v>
      </c>
      <c r="D2268" s="107"/>
      <c r="E2268" s="39" t="e">
        <f>IF(ISBLANK(DataBase_PBs!BY61),#N/A,DataBase_PBs!BY61)</f>
        <v>#N/A</v>
      </c>
      <c r="F2268" s="39" t="e">
        <f t="shared" si="71"/>
        <v>#N/A</v>
      </c>
      <c r="G2268" s="177" t="e">
        <f t="shared" si="72"/>
        <v>#N/A</v>
      </c>
      <c r="H2268" s="78" t="e">
        <f>IF(ISBLANK(DataBase_PBs!AA61),#N/A,DataBase_PBs!AA61)</f>
        <v>#N/A</v>
      </c>
    </row>
    <row r="2269" spans="1:8" x14ac:dyDescent="0.35">
      <c r="A2269" s="257"/>
      <c r="B2269" s="265"/>
      <c r="C2269" s="74" t="e">
        <f>IF(ISBLANK(DataBase_PBs!C62),#N/A,DataBase_PBs!C62)</f>
        <v>#N/A</v>
      </c>
      <c r="D2269" s="107"/>
      <c r="E2269" s="39" t="e">
        <f>IF(ISBLANK(DataBase_PBs!BY62),#N/A,DataBase_PBs!BY62)</f>
        <v>#N/A</v>
      </c>
      <c r="F2269" s="39" t="e">
        <f t="shared" si="71"/>
        <v>#N/A</v>
      </c>
      <c r="G2269" s="177" t="e">
        <f t="shared" si="72"/>
        <v>#N/A</v>
      </c>
      <c r="H2269" s="78" t="e">
        <f>IF(ISBLANK(DataBase_PBs!AA62),#N/A,DataBase_PBs!AA62)</f>
        <v>#N/A</v>
      </c>
    </row>
    <row r="2270" spans="1:8" x14ac:dyDescent="0.35">
      <c r="A2270" s="257"/>
      <c r="B2270" s="265"/>
      <c r="C2270" s="74" t="e">
        <f>IF(ISBLANK(DataBase_PBs!C63),#N/A,DataBase_PBs!C63)</f>
        <v>#N/A</v>
      </c>
      <c r="D2270" s="107"/>
      <c r="E2270" s="39" t="e">
        <f>IF(ISBLANK(DataBase_PBs!BY63),#N/A,DataBase_PBs!BY63)</f>
        <v>#N/A</v>
      </c>
      <c r="F2270" s="39" t="e">
        <f t="shared" si="71"/>
        <v>#N/A</v>
      </c>
      <c r="G2270" s="177" t="e">
        <f t="shared" si="72"/>
        <v>#N/A</v>
      </c>
      <c r="H2270" s="78" t="e">
        <f>IF(ISBLANK(DataBase_PBs!AA63),#N/A,DataBase_PBs!AA63)</f>
        <v>#N/A</v>
      </c>
    </row>
    <row r="2271" spans="1:8" x14ac:dyDescent="0.35">
      <c r="A2271" s="257"/>
      <c r="B2271" s="265"/>
      <c r="C2271" s="74" t="e">
        <f>IF(ISBLANK(DataBase_PBs!C64),#N/A,DataBase_PBs!C64)</f>
        <v>#N/A</v>
      </c>
      <c r="D2271" s="107"/>
      <c r="E2271" s="39" t="e">
        <f>IF(ISBLANK(DataBase_PBs!BY64),#N/A,DataBase_PBs!BY64)</f>
        <v>#N/A</v>
      </c>
      <c r="F2271" s="39" t="e">
        <f t="shared" si="71"/>
        <v>#N/A</v>
      </c>
      <c r="G2271" s="177" t="e">
        <f t="shared" si="72"/>
        <v>#N/A</v>
      </c>
      <c r="H2271" s="78" t="e">
        <f>IF(ISBLANK(DataBase_PBs!AA64),#N/A,DataBase_PBs!AA64)</f>
        <v>#N/A</v>
      </c>
    </row>
    <row r="2272" spans="1:8" x14ac:dyDescent="0.35">
      <c r="A2272" s="257"/>
      <c r="B2272" s="265"/>
      <c r="C2272" s="74" t="e">
        <f>IF(ISBLANK(DataBase_PBs!C65),#N/A,DataBase_PBs!C65)</f>
        <v>#N/A</v>
      </c>
      <c r="D2272" s="107"/>
      <c r="E2272" s="39" t="e">
        <f>IF(ISBLANK(DataBase_PBs!BY65),#N/A,DataBase_PBs!BY65)</f>
        <v>#N/A</v>
      </c>
      <c r="F2272" s="39" t="e">
        <f t="shared" si="71"/>
        <v>#N/A</v>
      </c>
      <c r="G2272" s="177" t="e">
        <f t="shared" si="72"/>
        <v>#N/A</v>
      </c>
      <c r="H2272" s="78" t="e">
        <f>IF(ISBLANK(DataBase_PBs!AA65),#N/A,DataBase_PBs!AA65)</f>
        <v>#N/A</v>
      </c>
    </row>
    <row r="2273" spans="1:8" x14ac:dyDescent="0.35">
      <c r="A2273" s="257"/>
      <c r="B2273" s="265"/>
      <c r="C2273" s="74" t="e">
        <f>IF(ISBLANK(DataBase_PBs!C66),#N/A,DataBase_PBs!C66)</f>
        <v>#N/A</v>
      </c>
      <c r="D2273" s="107"/>
      <c r="E2273" s="39" t="e">
        <f>IF(ISBLANK(DataBase_PBs!BY66),#N/A,DataBase_PBs!BY66)</f>
        <v>#N/A</v>
      </c>
      <c r="F2273" s="39" t="e">
        <f t="shared" si="71"/>
        <v>#N/A</v>
      </c>
      <c r="G2273" s="177" t="e">
        <f t="shared" si="72"/>
        <v>#N/A</v>
      </c>
      <c r="H2273" s="78" t="e">
        <f>IF(ISBLANK(DataBase_PBs!AA66),#N/A,DataBase_PBs!AA66)</f>
        <v>#N/A</v>
      </c>
    </row>
    <row r="2274" spans="1:8" x14ac:dyDescent="0.35">
      <c r="A2274" s="257"/>
      <c r="B2274" s="265"/>
      <c r="C2274" s="74" t="e">
        <f>IF(ISBLANK(DataBase_PBs!C67),#N/A,DataBase_PBs!C67)</f>
        <v>#N/A</v>
      </c>
      <c r="D2274" s="107"/>
      <c r="E2274" s="39" t="e">
        <f>IF(ISBLANK(DataBase_PBs!BY67),#N/A,DataBase_PBs!BY67)</f>
        <v>#N/A</v>
      </c>
      <c r="F2274" s="39" t="e">
        <f t="shared" si="71"/>
        <v>#N/A</v>
      </c>
      <c r="G2274" s="177" t="e">
        <f t="shared" si="72"/>
        <v>#N/A</v>
      </c>
      <c r="H2274" s="78" t="e">
        <f>IF(ISBLANK(DataBase_PBs!AA67),#N/A,DataBase_PBs!AA67)</f>
        <v>#N/A</v>
      </c>
    </row>
    <row r="2275" spans="1:8" x14ac:dyDescent="0.35">
      <c r="A2275" s="257"/>
      <c r="B2275" s="265"/>
      <c r="C2275" s="74" t="e">
        <f>IF(ISBLANK(DataBase_PBs!C68),#N/A,DataBase_PBs!C68)</f>
        <v>#N/A</v>
      </c>
      <c r="D2275" s="107"/>
      <c r="E2275" s="39" t="e">
        <f>IF(ISBLANK(DataBase_PBs!BY68),#N/A,DataBase_PBs!BY68)</f>
        <v>#N/A</v>
      </c>
      <c r="F2275" s="39" t="e">
        <f t="shared" ref="F2275:F2282" si="73">E2275-E2274</f>
        <v>#N/A</v>
      </c>
      <c r="G2275" s="177" t="e">
        <f t="shared" si="72"/>
        <v>#N/A</v>
      </c>
      <c r="H2275" s="78" t="e">
        <f>IF(ISBLANK(DataBase_PBs!AA68),#N/A,DataBase_PBs!AA68)</f>
        <v>#N/A</v>
      </c>
    </row>
    <row r="2276" spans="1:8" x14ac:dyDescent="0.35">
      <c r="A2276" s="257"/>
      <c r="B2276" s="265"/>
      <c r="C2276" s="74" t="e">
        <f>IF(ISBLANK(DataBase_PBs!C69),#N/A,DataBase_PBs!C69)</f>
        <v>#N/A</v>
      </c>
      <c r="D2276" s="107"/>
      <c r="E2276" s="39" t="e">
        <f>IF(ISBLANK(DataBase_PBs!BY69),#N/A,DataBase_PBs!BY69)</f>
        <v>#N/A</v>
      </c>
      <c r="F2276" s="39" t="e">
        <f t="shared" si="73"/>
        <v>#N/A</v>
      </c>
      <c r="G2276" s="177" t="e">
        <f t="shared" si="72"/>
        <v>#N/A</v>
      </c>
      <c r="H2276" s="78" t="e">
        <f>IF(ISBLANK(DataBase_PBs!AA69),#N/A,DataBase_PBs!AA69)</f>
        <v>#N/A</v>
      </c>
    </row>
    <row r="2277" spans="1:8" x14ac:dyDescent="0.35">
      <c r="A2277" s="257"/>
      <c r="B2277" s="265"/>
      <c r="C2277" s="74" t="e">
        <f>IF(ISBLANK(DataBase_PBs!C70),#N/A,DataBase_PBs!C70)</f>
        <v>#N/A</v>
      </c>
      <c r="D2277" s="107"/>
      <c r="E2277" s="39" t="e">
        <f>IF(ISBLANK(DataBase_PBs!BY70),#N/A,DataBase_PBs!BY70)</f>
        <v>#N/A</v>
      </c>
      <c r="F2277" s="39" t="e">
        <f t="shared" si="73"/>
        <v>#N/A</v>
      </c>
      <c r="G2277" s="177" t="e">
        <f t="shared" si="72"/>
        <v>#N/A</v>
      </c>
      <c r="H2277" s="78" t="e">
        <f>IF(ISBLANK(DataBase_PBs!AA70),#N/A,DataBase_PBs!AA70)</f>
        <v>#N/A</v>
      </c>
    </row>
    <row r="2278" spans="1:8" x14ac:dyDescent="0.35">
      <c r="A2278" s="257"/>
      <c r="B2278" s="265"/>
      <c r="C2278" s="74" t="e">
        <f>IF(ISBLANK(DataBase_PBs!C71),#N/A,DataBase_PBs!C71)</f>
        <v>#N/A</v>
      </c>
      <c r="D2278" s="107"/>
      <c r="E2278" s="39" t="e">
        <f>IF(ISBLANK(DataBase_PBs!BY71),#N/A,DataBase_PBs!BY71)</f>
        <v>#N/A</v>
      </c>
      <c r="F2278" s="39" t="e">
        <f t="shared" si="73"/>
        <v>#N/A</v>
      </c>
      <c r="G2278" s="177" t="e">
        <f t="shared" si="72"/>
        <v>#N/A</v>
      </c>
      <c r="H2278" s="78" t="e">
        <f>IF(ISBLANK(DataBase_PBs!AA71),#N/A,DataBase_PBs!AA71)</f>
        <v>#N/A</v>
      </c>
    </row>
    <row r="2279" spans="1:8" x14ac:dyDescent="0.35">
      <c r="A2279" s="257"/>
      <c r="B2279" s="265"/>
      <c r="C2279" s="74" t="e">
        <f>IF(ISBLANK(DataBase_PBs!C72),#N/A,DataBase_PBs!C72)</f>
        <v>#N/A</v>
      </c>
      <c r="D2279" s="107"/>
      <c r="E2279" s="39" t="e">
        <f>IF(ISBLANK(DataBase_PBs!BY72),#N/A,DataBase_PBs!BY72)</f>
        <v>#N/A</v>
      </c>
      <c r="F2279" s="39" t="e">
        <f t="shared" si="73"/>
        <v>#N/A</v>
      </c>
      <c r="G2279" s="177" t="e">
        <f t="shared" si="72"/>
        <v>#N/A</v>
      </c>
      <c r="H2279" s="78" t="e">
        <f>IF(ISBLANK(DataBase_PBs!AA72),#N/A,DataBase_PBs!AA72)</f>
        <v>#N/A</v>
      </c>
    </row>
    <row r="2280" spans="1:8" x14ac:dyDescent="0.35">
      <c r="A2280" s="257"/>
      <c r="B2280" s="265"/>
      <c r="C2280" s="74" t="e">
        <f>IF(ISBLANK(DataBase_PBs!C73),#N/A,DataBase_PBs!C73)</f>
        <v>#N/A</v>
      </c>
      <c r="D2280" s="107"/>
      <c r="E2280" s="39" t="e">
        <f>IF(ISBLANK(DataBase_PBs!BY73),#N/A,DataBase_PBs!BY73)</f>
        <v>#N/A</v>
      </c>
      <c r="F2280" s="39" t="e">
        <f t="shared" si="73"/>
        <v>#N/A</v>
      </c>
      <c r="G2280" s="177" t="e">
        <f t="shared" si="72"/>
        <v>#N/A</v>
      </c>
      <c r="H2280" s="78" t="e">
        <f>IF(ISBLANK(DataBase_PBs!AA73),#N/A,DataBase_PBs!AA73)</f>
        <v>#N/A</v>
      </c>
    </row>
    <row r="2281" spans="1:8" x14ac:dyDescent="0.35">
      <c r="A2281" s="257"/>
      <c r="B2281" s="265"/>
      <c r="C2281" s="74" t="e">
        <f>IF(ISBLANK(DataBase_PBs!C74),#N/A,DataBase_PBs!C74)</f>
        <v>#N/A</v>
      </c>
      <c r="D2281" s="107"/>
      <c r="E2281" s="39" t="e">
        <f>IF(ISBLANK(DataBase_PBs!BY74),#N/A,DataBase_PBs!BY74)</f>
        <v>#N/A</v>
      </c>
      <c r="F2281" s="39" t="e">
        <f t="shared" si="73"/>
        <v>#N/A</v>
      </c>
      <c r="G2281" s="177" t="e">
        <f t="shared" si="72"/>
        <v>#N/A</v>
      </c>
      <c r="H2281" s="78" t="e">
        <f>IF(ISBLANK(DataBase_PBs!AA74),#N/A,DataBase_PBs!AA74)</f>
        <v>#N/A</v>
      </c>
    </row>
    <row r="2282" spans="1:8" ht="15" thickBot="1" x14ac:dyDescent="0.4">
      <c r="A2282" s="258"/>
      <c r="B2282" s="268"/>
      <c r="C2282" s="79" t="e">
        <f>IF(ISBLANK(DataBase_PBs!C75),#N/A,DataBase_PBs!C75)</f>
        <v>#N/A</v>
      </c>
      <c r="D2282" s="108"/>
      <c r="E2282" s="80" t="e">
        <f>IF(ISBLANK(DataBase_PBs!BY75),#N/A,DataBase_PBs!BY75)</f>
        <v>#N/A</v>
      </c>
      <c r="F2282" s="80" t="e">
        <f t="shared" si="73"/>
        <v>#N/A</v>
      </c>
      <c r="G2282" s="185" t="e">
        <f t="shared" si="72"/>
        <v>#N/A</v>
      </c>
      <c r="H2282" s="111" t="e">
        <f>IF(ISBLANK(DataBase_PBs!AA75),#N/A,DataBase_PBs!AA75)</f>
        <v>#N/A</v>
      </c>
    </row>
    <row r="2283" spans="1:8" x14ac:dyDescent="0.35">
      <c r="A2283" s="259" t="s">
        <v>365</v>
      </c>
      <c r="B2283" s="264" t="s">
        <v>191</v>
      </c>
      <c r="C2283" s="179">
        <v>43602.40625</v>
      </c>
      <c r="D2283" s="180"/>
      <c r="E2283" s="181">
        <v>0.28999999999999998</v>
      </c>
      <c r="F2283" s="181">
        <v>0.28999999999999998</v>
      </c>
      <c r="G2283" s="182">
        <v>0</v>
      </c>
      <c r="H2283" s="183">
        <v>2.7</v>
      </c>
    </row>
    <row r="2284" spans="1:8" x14ac:dyDescent="0.35">
      <c r="A2284" s="257"/>
      <c r="B2284" s="265"/>
      <c r="C2284" s="74">
        <v>43609.357638888891</v>
      </c>
      <c r="D2284" s="107"/>
      <c r="E2284" s="39">
        <v>0.28999999999999998</v>
      </c>
      <c r="F2284" s="39">
        <v>0</v>
      </c>
      <c r="G2284" s="177">
        <f t="shared" si="72"/>
        <v>0</v>
      </c>
      <c r="H2284" s="78">
        <v>2.7</v>
      </c>
    </row>
    <row r="2285" spans="1:8" x14ac:dyDescent="0.35">
      <c r="A2285" s="257"/>
      <c r="B2285" s="265"/>
      <c r="C2285" s="74">
        <v>43616.555555555555</v>
      </c>
      <c r="D2285" s="107"/>
      <c r="E2285" s="39">
        <v>0.28999999999999998</v>
      </c>
      <c r="F2285" s="39">
        <v>0</v>
      </c>
      <c r="G2285" s="177">
        <f t="shared" si="72"/>
        <v>0</v>
      </c>
      <c r="H2285" s="78">
        <v>0</v>
      </c>
    </row>
    <row r="2286" spans="1:8" x14ac:dyDescent="0.35">
      <c r="A2286" s="257"/>
      <c r="B2286" s="265"/>
      <c r="C2286" s="74">
        <v>43623.555555555555</v>
      </c>
      <c r="D2286" s="107"/>
      <c r="E2286" s="39">
        <v>0.28999999999999998</v>
      </c>
      <c r="F2286" s="39">
        <v>0</v>
      </c>
      <c r="G2286" s="177">
        <f t="shared" si="72"/>
        <v>0</v>
      </c>
      <c r="H2286" s="78">
        <v>0</v>
      </c>
    </row>
    <row r="2287" spans="1:8" x14ac:dyDescent="0.35">
      <c r="A2287" s="257"/>
      <c r="B2287" s="265"/>
      <c r="C2287" s="74">
        <v>43630.555555555555</v>
      </c>
      <c r="D2287" s="107"/>
      <c r="E2287" s="39">
        <v>0.28999999999999998</v>
      </c>
      <c r="F2287" s="39">
        <v>0</v>
      </c>
      <c r="G2287" s="177">
        <f t="shared" si="72"/>
        <v>0</v>
      </c>
      <c r="H2287" s="78">
        <v>0</v>
      </c>
    </row>
    <row r="2288" spans="1:8" x14ac:dyDescent="0.35">
      <c r="A2288" s="257"/>
      <c r="B2288" s="265"/>
      <c r="C2288" s="74">
        <v>43637.638888888891</v>
      </c>
      <c r="D2288" s="107"/>
      <c r="E2288" s="39">
        <v>19</v>
      </c>
      <c r="F2288" s="39">
        <v>18.71</v>
      </c>
      <c r="G2288" s="177">
        <f t="shared" ref="G2288:G2351" si="74">F2288/((C2288-C2287)*24)</f>
        <v>0.11005882352937409</v>
      </c>
      <c r="H2288" s="78">
        <v>0</v>
      </c>
    </row>
    <row r="2289" spans="1:8" x14ac:dyDescent="0.35">
      <c r="A2289" s="257"/>
      <c r="B2289" s="265"/>
      <c r="C2289" s="74">
        <v>43644.638888888891</v>
      </c>
      <c r="D2289" s="107"/>
      <c r="E2289" s="39">
        <v>77</v>
      </c>
      <c r="F2289" s="39">
        <v>58</v>
      </c>
      <c r="G2289" s="177">
        <f t="shared" si="74"/>
        <v>0.34523809523809523</v>
      </c>
      <c r="H2289" s="78">
        <v>0</v>
      </c>
    </row>
    <row r="2290" spans="1:8" x14ac:dyDescent="0.35">
      <c r="A2290" s="257"/>
      <c r="B2290" s="265"/>
      <c r="C2290" s="74">
        <v>43651.638888888891</v>
      </c>
      <c r="D2290" s="107"/>
      <c r="E2290" s="39">
        <v>131</v>
      </c>
      <c r="F2290" s="39">
        <v>54</v>
      </c>
      <c r="G2290" s="177">
        <f t="shared" si="74"/>
        <v>0.32142857142857145</v>
      </c>
      <c r="H2290" s="78">
        <v>0</v>
      </c>
    </row>
    <row r="2291" spans="1:8" x14ac:dyDescent="0.35">
      <c r="A2291" s="257"/>
      <c r="B2291" s="265"/>
      <c r="C2291" s="74">
        <v>43658.505555555559</v>
      </c>
      <c r="D2291" s="107"/>
      <c r="E2291" s="39">
        <v>148</v>
      </c>
      <c r="F2291" s="39">
        <v>17</v>
      </c>
      <c r="G2291" s="177">
        <f t="shared" si="74"/>
        <v>0.1031553398057961</v>
      </c>
      <c r="H2291" s="78">
        <v>0</v>
      </c>
    </row>
    <row r="2292" spans="1:8" x14ac:dyDescent="0.35">
      <c r="A2292" s="257"/>
      <c r="B2292" s="265"/>
      <c r="C2292" s="74">
        <v>43665.520833333336</v>
      </c>
      <c r="D2292" s="107"/>
      <c r="E2292" s="39">
        <v>152</v>
      </c>
      <c r="F2292" s="39">
        <v>4</v>
      </c>
      <c r="G2292" s="177">
        <f t="shared" si="74"/>
        <v>2.3757671748172511E-2</v>
      </c>
      <c r="H2292" s="78">
        <v>0</v>
      </c>
    </row>
    <row r="2293" spans="1:8" x14ac:dyDescent="0.35">
      <c r="A2293" s="257"/>
      <c r="B2293" s="265"/>
      <c r="C2293" s="74">
        <v>43672.521527777775</v>
      </c>
      <c r="D2293" s="107"/>
      <c r="E2293" s="39">
        <v>186</v>
      </c>
      <c r="F2293" s="39">
        <v>34</v>
      </c>
      <c r="G2293" s="177">
        <f t="shared" si="74"/>
        <v>0.20236087689727811</v>
      </c>
      <c r="H2293" s="78">
        <v>0</v>
      </c>
    </row>
    <row r="2294" spans="1:8" x14ac:dyDescent="0.35">
      <c r="A2294" s="257"/>
      <c r="B2294" s="265"/>
      <c r="C2294" s="74">
        <v>43679.519444444442</v>
      </c>
      <c r="D2294" s="107"/>
      <c r="E2294" s="39">
        <v>196</v>
      </c>
      <c r="F2294" s="39">
        <v>10</v>
      </c>
      <c r="G2294" s="177">
        <f t="shared" si="74"/>
        <v>5.9541530217322461E-2</v>
      </c>
      <c r="H2294" s="78">
        <v>0</v>
      </c>
    </row>
    <row r="2295" spans="1:8" x14ac:dyDescent="0.35">
      <c r="A2295" s="257"/>
      <c r="B2295" s="265"/>
      <c r="C2295" s="74">
        <v>43686.430555555555</v>
      </c>
      <c r="D2295" s="107"/>
      <c r="E2295" s="39">
        <v>226.43</v>
      </c>
      <c r="F2295" s="39">
        <v>30.430000000000007</v>
      </c>
      <c r="G2295" s="177">
        <f t="shared" si="74"/>
        <v>0.18346061093244159</v>
      </c>
      <c r="H2295" s="78">
        <v>4</v>
      </c>
    </row>
    <row r="2296" spans="1:8" x14ac:dyDescent="0.35">
      <c r="A2296" s="257"/>
      <c r="B2296" s="265"/>
      <c r="C2296" s="74">
        <v>43693.375</v>
      </c>
      <c r="D2296" s="107"/>
      <c r="E2296" s="39">
        <v>234.19</v>
      </c>
      <c r="F2296" s="39">
        <v>7.7599999999999909</v>
      </c>
      <c r="G2296" s="177">
        <f t="shared" si="74"/>
        <v>4.6559999999994522E-2</v>
      </c>
      <c r="H2296" s="78">
        <v>4</v>
      </c>
    </row>
    <row r="2297" spans="1:8" x14ac:dyDescent="0.35">
      <c r="A2297" s="257"/>
      <c r="B2297" s="265"/>
      <c r="C2297" s="74">
        <v>43700.40625</v>
      </c>
      <c r="D2297" s="107"/>
      <c r="E2297" s="39">
        <v>263.32</v>
      </c>
      <c r="F2297" s="39">
        <v>29.129999999999995</v>
      </c>
      <c r="G2297" s="177">
        <f t="shared" si="74"/>
        <v>0.1726222222222222</v>
      </c>
      <c r="H2297" s="78">
        <v>5</v>
      </c>
    </row>
    <row r="2298" spans="1:8" x14ac:dyDescent="0.35">
      <c r="A2298" s="257"/>
      <c r="B2298" s="265"/>
      <c r="C2298" s="74">
        <v>43707.333333333336</v>
      </c>
      <c r="D2298" s="107"/>
      <c r="E2298" s="39">
        <v>292.25</v>
      </c>
      <c r="F2298" s="39">
        <v>28.930000000000007</v>
      </c>
      <c r="G2298" s="177">
        <f t="shared" si="74"/>
        <v>0.17401503759392409</v>
      </c>
      <c r="H2298" s="78">
        <v>3.8</v>
      </c>
    </row>
    <row r="2299" spans="1:8" x14ac:dyDescent="0.35">
      <c r="A2299" s="257"/>
      <c r="B2299" s="265"/>
      <c r="C2299" s="74">
        <v>43714.416666666664</v>
      </c>
      <c r="D2299" s="107"/>
      <c r="E2299" s="39">
        <v>312.39</v>
      </c>
      <c r="F2299" s="39">
        <v>20.139999999999986</v>
      </c>
      <c r="G2299" s="177">
        <f t="shared" si="74"/>
        <v>0.11847058823537517</v>
      </c>
      <c r="H2299" s="78">
        <v>4.3</v>
      </c>
    </row>
    <row r="2300" spans="1:8" x14ac:dyDescent="0.35">
      <c r="A2300" s="257"/>
      <c r="B2300" s="265"/>
      <c r="C2300" s="74">
        <v>43721.333333333336</v>
      </c>
      <c r="D2300" s="107"/>
      <c r="E2300" s="39">
        <v>332.04</v>
      </c>
      <c r="F2300" s="39">
        <v>19.650000000000034</v>
      </c>
      <c r="G2300" s="177">
        <f t="shared" si="74"/>
        <v>0.11837349397582081</v>
      </c>
      <c r="H2300" s="78">
        <v>4</v>
      </c>
    </row>
    <row r="2301" spans="1:8" x14ac:dyDescent="0.35">
      <c r="A2301" s="257"/>
      <c r="B2301" s="265"/>
      <c r="C2301" s="74">
        <v>43727.541666666664</v>
      </c>
      <c r="D2301" s="107"/>
      <c r="E2301" s="39">
        <v>348.94</v>
      </c>
      <c r="F2301" s="39">
        <v>16.899999999999977</v>
      </c>
      <c r="G2301" s="177">
        <f t="shared" si="74"/>
        <v>0.11342281879203478</v>
      </c>
      <c r="H2301" s="78">
        <v>5</v>
      </c>
    </row>
    <row r="2302" spans="1:8" x14ac:dyDescent="0.35">
      <c r="A2302" s="257"/>
      <c r="B2302" s="265"/>
      <c r="C2302" s="74">
        <v>43735</v>
      </c>
      <c r="D2302" s="107"/>
      <c r="E2302" s="39">
        <v>363.41</v>
      </c>
      <c r="F2302" s="39">
        <v>14.470000000000027</v>
      </c>
      <c r="G2302" s="177">
        <f t="shared" si="74"/>
        <v>8.0837988826789511E-2</v>
      </c>
      <c r="H2302" s="78">
        <v>4</v>
      </c>
    </row>
    <row r="2303" spans="1:8" x14ac:dyDescent="0.35">
      <c r="A2303" s="257"/>
      <c r="B2303" s="265"/>
      <c r="C2303" s="74">
        <v>43741</v>
      </c>
      <c r="D2303" s="107"/>
      <c r="E2303" s="39">
        <v>381.3</v>
      </c>
      <c r="F2303" s="39">
        <v>17.889999999999986</v>
      </c>
      <c r="G2303" s="177">
        <f t="shared" si="74"/>
        <v>0.12423611111111102</v>
      </c>
      <c r="H2303" s="78">
        <v>4</v>
      </c>
    </row>
    <row r="2304" spans="1:8" x14ac:dyDescent="0.35">
      <c r="A2304" s="257"/>
      <c r="B2304" s="265"/>
      <c r="C2304" s="74">
        <v>43748</v>
      </c>
      <c r="D2304" s="107"/>
      <c r="E2304" s="39">
        <v>393.85</v>
      </c>
      <c r="F2304" s="39">
        <v>12.550000000000011</v>
      </c>
      <c r="G2304" s="177">
        <f t="shared" si="74"/>
        <v>7.470238095238102E-2</v>
      </c>
      <c r="H2304" s="78">
        <v>4</v>
      </c>
    </row>
    <row r="2305" spans="1:8" x14ac:dyDescent="0.35">
      <c r="A2305" s="257"/>
      <c r="B2305" s="265"/>
      <c r="C2305" s="74">
        <v>43755.361111111109</v>
      </c>
      <c r="D2305" s="107"/>
      <c r="E2305" s="39">
        <v>424.76</v>
      </c>
      <c r="F2305" s="39">
        <v>30.909999999999968</v>
      </c>
      <c r="G2305" s="177">
        <f t="shared" si="74"/>
        <v>0.17496226415098165</v>
      </c>
      <c r="H2305" s="78">
        <v>4</v>
      </c>
    </row>
    <row r="2306" spans="1:8" x14ac:dyDescent="0.35">
      <c r="A2306" s="257"/>
      <c r="B2306" s="265"/>
      <c r="C2306" s="74">
        <v>43762.434027777781</v>
      </c>
      <c r="D2306" s="107"/>
      <c r="E2306" s="39">
        <v>438.69</v>
      </c>
      <c r="F2306" s="39">
        <v>13.930000000000007</v>
      </c>
      <c r="G2306" s="177">
        <f t="shared" si="74"/>
        <v>8.2061855670046854E-2</v>
      </c>
      <c r="H2306" s="78">
        <v>5</v>
      </c>
    </row>
    <row r="2307" spans="1:8" x14ac:dyDescent="0.35">
      <c r="A2307" s="257"/>
      <c r="B2307" s="265"/>
      <c r="C2307" s="74">
        <v>43769.386111111111</v>
      </c>
      <c r="D2307" s="107"/>
      <c r="E2307" s="39">
        <v>454.01</v>
      </c>
      <c r="F2307" s="39">
        <v>15.319999999999993</v>
      </c>
      <c r="G2307" s="177">
        <f t="shared" si="74"/>
        <v>9.1818999101033721E-2</v>
      </c>
      <c r="H2307" s="78">
        <v>4</v>
      </c>
    </row>
    <row r="2308" spans="1:8" x14ac:dyDescent="0.35">
      <c r="A2308" s="257"/>
      <c r="B2308" s="265"/>
      <c r="C2308" s="74">
        <v>43774.652777777781</v>
      </c>
      <c r="D2308" s="107"/>
      <c r="E2308" s="39">
        <v>461.94</v>
      </c>
      <c r="F2308" s="39">
        <v>7.9300000000000068</v>
      </c>
      <c r="G2308" s="177">
        <f t="shared" si="74"/>
        <v>6.2737341772111502E-2</v>
      </c>
      <c r="H2308" s="78">
        <v>4</v>
      </c>
    </row>
    <row r="2309" spans="1:8" x14ac:dyDescent="0.35">
      <c r="A2309" s="257"/>
      <c r="B2309" s="265"/>
      <c r="C2309" s="74">
        <v>43782.583333333336</v>
      </c>
      <c r="D2309" s="107"/>
      <c r="E2309" s="39">
        <v>475.6</v>
      </c>
      <c r="F2309" s="39">
        <v>13.660000000000025</v>
      </c>
      <c r="G2309" s="177">
        <f t="shared" si="74"/>
        <v>7.1768826619972415E-2</v>
      </c>
      <c r="H2309" s="78">
        <v>3.8</v>
      </c>
    </row>
    <row r="2310" spans="1:8" x14ac:dyDescent="0.35">
      <c r="A2310" s="257"/>
      <c r="B2310" s="265"/>
      <c r="C2310" s="74">
        <v>43791.406944444447</v>
      </c>
      <c r="D2310" s="107"/>
      <c r="E2310" s="39">
        <v>485.29</v>
      </c>
      <c r="F2310" s="39">
        <v>9.6899999999999977</v>
      </c>
      <c r="G2310" s="177">
        <f t="shared" si="74"/>
        <v>4.5757909648985559E-2</v>
      </c>
      <c r="H2310" s="78">
        <v>4.2</v>
      </c>
    </row>
    <row r="2311" spans="1:8" x14ac:dyDescent="0.35">
      <c r="A2311" s="257"/>
      <c r="B2311" s="265"/>
      <c r="C2311" s="74">
        <v>43811.465277777781</v>
      </c>
      <c r="D2311" s="107"/>
      <c r="E2311" s="39">
        <v>489.44</v>
      </c>
      <c r="F2311" s="39">
        <v>4.1499999999999773</v>
      </c>
      <c r="G2311" s="177">
        <f t="shared" si="74"/>
        <v>8.6206896551719488E-3</v>
      </c>
      <c r="H2311" s="78">
        <v>4</v>
      </c>
    </row>
    <row r="2312" spans="1:8" x14ac:dyDescent="0.35">
      <c r="A2312" s="257"/>
      <c r="B2312" s="265"/>
      <c r="C2312" s="74">
        <v>43818.628472222219</v>
      </c>
      <c r="D2312" s="107"/>
      <c r="E2312" s="39">
        <v>504.35</v>
      </c>
      <c r="F2312" s="39">
        <v>14.910000000000025</v>
      </c>
      <c r="G2312" s="177">
        <f t="shared" si="74"/>
        <v>8.6728065923490957E-2</v>
      </c>
      <c r="H2312" s="78">
        <v>4</v>
      </c>
    </row>
    <row r="2313" spans="1:8" x14ac:dyDescent="0.35">
      <c r="A2313" s="257"/>
      <c r="B2313" s="265"/>
      <c r="C2313" s="74">
        <v>43826.333333333336</v>
      </c>
      <c r="D2313" s="107"/>
      <c r="E2313" s="39">
        <v>508.75</v>
      </c>
      <c r="F2313" s="39">
        <v>4.3999999999999773</v>
      </c>
      <c r="G2313" s="177">
        <f t="shared" si="74"/>
        <v>2.3794502027922913E-2</v>
      </c>
      <c r="H2313" s="78">
        <v>4</v>
      </c>
    </row>
    <row r="2314" spans="1:8" x14ac:dyDescent="0.35">
      <c r="A2314" s="257"/>
      <c r="B2314" s="265"/>
      <c r="C2314" s="74">
        <v>43833.583333333336</v>
      </c>
      <c r="D2314" s="107"/>
      <c r="E2314" s="39">
        <v>519.16999999999996</v>
      </c>
      <c r="F2314" s="39">
        <v>10.419999999999959</v>
      </c>
      <c r="G2314" s="177">
        <f t="shared" si="74"/>
        <v>5.988505747126413E-2</v>
      </c>
      <c r="H2314" s="78">
        <v>3.2</v>
      </c>
    </row>
    <row r="2315" spans="1:8" x14ac:dyDescent="0.35">
      <c r="A2315" s="257"/>
      <c r="B2315" s="265"/>
      <c r="C2315" s="74">
        <v>43853</v>
      </c>
      <c r="D2315" s="107"/>
      <c r="E2315" s="39">
        <v>536.62</v>
      </c>
      <c r="F2315" s="39">
        <v>17.450000000000045</v>
      </c>
      <c r="G2315" s="177">
        <f t="shared" si="74"/>
        <v>3.7446351931335248E-2</v>
      </c>
      <c r="H2315" s="78">
        <v>3.8</v>
      </c>
    </row>
    <row r="2316" spans="1:8" x14ac:dyDescent="0.35">
      <c r="A2316" s="257"/>
      <c r="B2316" s="265"/>
      <c r="C2316" s="74">
        <f>IF(ISBLANK(DataBase_PBs!C3),#N/A,DataBase_PBs!C3)</f>
        <v>43860.595810185201</v>
      </c>
      <c r="D2316" s="107"/>
      <c r="E2316" s="39">
        <f>IF(ISBLANK(DataBase_PBs!BZ3),#N/A,DataBase_PBs!BZ3)</f>
        <v>565.9</v>
      </c>
      <c r="F2316" s="39">
        <f>E2316-E2315</f>
        <v>29.279999999999973</v>
      </c>
      <c r="G2316" s="177">
        <f t="shared" si="74"/>
        <v>0.16061486138462483</v>
      </c>
      <c r="H2316" s="78">
        <f>IF(ISBLANK(DataBase_PBs!AB3),#N/A,DataBase_PBs!AB3)</f>
        <v>3.6</v>
      </c>
    </row>
    <row r="2317" spans="1:8" x14ac:dyDescent="0.35">
      <c r="A2317" s="257"/>
      <c r="B2317" s="265"/>
      <c r="C2317" s="74">
        <f>IF(ISBLANK(DataBase_PBs!C4),#N/A,DataBase_PBs!C4)</f>
        <v>43867.627719907403</v>
      </c>
      <c r="D2317" s="107"/>
      <c r="E2317" s="39">
        <f>IF(ISBLANK(DataBase_PBs!BZ4),#N/A,DataBase_PBs!BZ4)</f>
        <v>578.02</v>
      </c>
      <c r="F2317" s="39">
        <f t="shared" ref="F2317:F2380" si="75">E2317-E2316</f>
        <v>12.120000000000005</v>
      </c>
      <c r="G2317" s="177">
        <f t="shared" si="74"/>
        <v>7.1815483979489378E-2</v>
      </c>
      <c r="H2317" s="78">
        <f>IF(ISBLANK(DataBase_PBs!AB4),#N/A,DataBase_PBs!AB4)</f>
        <v>3</v>
      </c>
    </row>
    <row r="2318" spans="1:8" x14ac:dyDescent="0.35">
      <c r="A2318" s="257"/>
      <c r="B2318" s="265"/>
      <c r="C2318" s="74">
        <f>IF(ISBLANK(DataBase_PBs!C5),#N/A,DataBase_PBs!C5)</f>
        <v>43875.484027777798</v>
      </c>
      <c r="D2318" s="107"/>
      <c r="E2318" s="39">
        <f>IF(ISBLANK(DataBase_PBs!BZ5),#N/A,DataBase_PBs!BZ5)</f>
        <v>592.11</v>
      </c>
      <c r="F2318" s="39">
        <f t="shared" si="75"/>
        <v>14.090000000000032</v>
      </c>
      <c r="G2318" s="177">
        <f t="shared" si="74"/>
        <v>7.4727638353584133E-2</v>
      </c>
      <c r="H2318" s="78">
        <f>IF(ISBLANK(DataBase_PBs!AB5),#N/A,DataBase_PBs!AB5)</f>
        <v>3.8</v>
      </c>
    </row>
    <row r="2319" spans="1:8" x14ac:dyDescent="0.35">
      <c r="A2319" s="257"/>
      <c r="B2319" s="265"/>
      <c r="C2319" s="74">
        <f>IF(ISBLANK(DataBase_PBs!C6),#N/A,DataBase_PBs!C6)</f>
        <v>43881.625196759298</v>
      </c>
      <c r="D2319" s="107"/>
      <c r="E2319" s="39">
        <f>IF(ISBLANK(DataBase_PBs!BZ6),#N/A,DataBase_PBs!BZ6)</f>
        <v>600.49</v>
      </c>
      <c r="F2319" s="39">
        <f t="shared" si="75"/>
        <v>8.3799999999999955</v>
      </c>
      <c r="G2319" s="177">
        <f t="shared" si="74"/>
        <v>5.6856710459937482E-2</v>
      </c>
      <c r="H2319" s="78">
        <f>IF(ISBLANK(DataBase_PBs!AB6),#N/A,DataBase_PBs!AB6)</f>
        <v>3.6</v>
      </c>
    </row>
    <row r="2320" spans="1:8" x14ac:dyDescent="0.35">
      <c r="A2320" s="257"/>
      <c r="B2320" s="265"/>
      <c r="C2320" s="74">
        <f>IF(ISBLANK(DataBase_PBs!C7),#N/A,DataBase_PBs!C7)</f>
        <v>43903.637962963003</v>
      </c>
      <c r="D2320" s="107"/>
      <c r="E2320" s="39">
        <f>IF(ISBLANK(DataBase_PBs!BZ7),#N/A,DataBase_PBs!BZ7)</f>
        <v>631.67999999999995</v>
      </c>
      <c r="F2320" s="39">
        <f t="shared" si="75"/>
        <v>31.189999999999941</v>
      </c>
      <c r="G2320" s="177">
        <f t="shared" si="74"/>
        <v>5.9037711176644719E-2</v>
      </c>
      <c r="H2320" s="78">
        <f>IF(ISBLANK(DataBase_PBs!AB7),#N/A,DataBase_PBs!AB7)</f>
        <v>3</v>
      </c>
    </row>
    <row r="2321" spans="1:8" x14ac:dyDescent="0.35">
      <c r="A2321" s="257"/>
      <c r="B2321" s="265"/>
      <c r="C2321" s="74">
        <f>IF(ISBLANK(DataBase_PBs!C8),#N/A,DataBase_PBs!C8)</f>
        <v>43929.826921296299</v>
      </c>
      <c r="D2321" s="107"/>
      <c r="E2321" s="39">
        <f>IF(ISBLANK(DataBase_PBs!BZ8),#N/A,DataBase_PBs!BZ8)</f>
        <v>678.79</v>
      </c>
      <c r="F2321" s="39">
        <f t="shared" si="75"/>
        <v>47.110000000000014</v>
      </c>
      <c r="G2321" s="177">
        <f t="shared" si="74"/>
        <v>7.4952071086045124E-2</v>
      </c>
      <c r="H2321" s="78">
        <f>IF(ISBLANK(DataBase_PBs!AB8),#N/A,DataBase_PBs!AB8)</f>
        <v>4.4000000000000004</v>
      </c>
    </row>
    <row r="2322" spans="1:8" x14ac:dyDescent="0.35">
      <c r="A2322" s="257"/>
      <c r="B2322" s="265"/>
      <c r="C2322" s="74">
        <f>IF(ISBLANK(DataBase_PBs!C9),#N/A,DataBase_PBs!C9)</f>
        <v>43965.417511574102</v>
      </c>
      <c r="D2322" s="107"/>
      <c r="E2322" s="39">
        <f>IF(ISBLANK(DataBase_PBs!BZ9),#N/A,DataBase_PBs!BZ9)</f>
        <v>728.33</v>
      </c>
      <c r="F2322" s="39">
        <f t="shared" si="75"/>
        <v>49.540000000000077</v>
      </c>
      <c r="G2322" s="177">
        <f t="shared" si="74"/>
        <v>5.799753953375799E-2</v>
      </c>
      <c r="H2322" s="78">
        <f>IF(ISBLANK(DataBase_PBs!AB9),#N/A,DataBase_PBs!AB9)</f>
        <v>4</v>
      </c>
    </row>
    <row r="2323" spans="1:8" x14ac:dyDescent="0.35">
      <c r="A2323" s="257"/>
      <c r="B2323" s="265"/>
      <c r="C2323" s="74">
        <f>IF(ISBLANK(DataBase_PBs!C10),#N/A,DataBase_PBs!C10)</f>
        <v>43972.432581018496</v>
      </c>
      <c r="D2323" s="107"/>
      <c r="E2323" s="39">
        <f>IF(ISBLANK(DataBase_PBs!BZ10),#N/A,DataBase_PBs!BZ10)</f>
        <v>747.99</v>
      </c>
      <c r="F2323" s="39">
        <f t="shared" si="75"/>
        <v>19.659999999999968</v>
      </c>
      <c r="G2323" s="177">
        <f t="shared" si="74"/>
        <v>0.11677242444423983</v>
      </c>
      <c r="H2323" s="78">
        <f>IF(ISBLANK(DataBase_PBs!AB10),#N/A,DataBase_PBs!AB10)</f>
        <v>4</v>
      </c>
    </row>
    <row r="2324" spans="1:8" x14ac:dyDescent="0.35">
      <c r="A2324" s="257"/>
      <c r="B2324" s="265"/>
      <c r="C2324" s="74">
        <f>IF(ISBLANK(DataBase_PBs!C11),#N/A,DataBase_PBs!C11)</f>
        <v>44001.467812499999</v>
      </c>
      <c r="D2324" s="107"/>
      <c r="E2324" s="39">
        <f>IF(ISBLANK(DataBase_PBs!BZ11),#N/A,DataBase_PBs!BZ11)</f>
        <v>790.21</v>
      </c>
      <c r="F2324" s="39">
        <f t="shared" si="75"/>
        <v>42.220000000000027</v>
      </c>
      <c r="G2324" s="177">
        <f t="shared" si="74"/>
        <v>6.0587313305470604E-2</v>
      </c>
      <c r="H2324" s="78">
        <f>IF(ISBLANK(DataBase_PBs!AB11),#N/A,DataBase_PBs!AB11)</f>
        <v>4</v>
      </c>
    </row>
    <row r="2325" spans="1:8" x14ac:dyDescent="0.35">
      <c r="A2325" s="257"/>
      <c r="B2325" s="265"/>
      <c r="C2325" s="74">
        <f>IF(ISBLANK(DataBase_PBs!C12),#N/A,DataBase_PBs!C12)</f>
        <v>44008.489027777803</v>
      </c>
      <c r="D2325" s="107"/>
      <c r="E2325" s="39">
        <f>IF(ISBLANK(DataBase_PBs!BZ12),#N/A,DataBase_PBs!BZ12)</f>
        <v>814.39</v>
      </c>
      <c r="F2325" s="39">
        <f t="shared" si="75"/>
        <v>24.17999999999995</v>
      </c>
      <c r="G2325" s="177">
        <f t="shared" si="74"/>
        <v>0.1434936773958467</v>
      </c>
      <c r="H2325" s="78">
        <f>IF(ISBLANK(DataBase_PBs!AB12),#N/A,DataBase_PBs!AB12)</f>
        <v>6.2</v>
      </c>
    </row>
    <row r="2326" spans="1:8" x14ac:dyDescent="0.35">
      <c r="A2326" s="257"/>
      <c r="B2326" s="265"/>
      <c r="C2326" s="74">
        <f>IF(ISBLANK(DataBase_PBs!C13),#N/A,DataBase_PBs!C13)</f>
        <v>44022.402557870402</v>
      </c>
      <c r="D2326" s="107"/>
      <c r="E2326" s="39">
        <f>IF(ISBLANK(DataBase_PBs!BZ13),#N/A,DataBase_PBs!BZ13)</f>
        <v>854.71</v>
      </c>
      <c r="F2326" s="39">
        <f t="shared" si="75"/>
        <v>40.32000000000005</v>
      </c>
      <c r="G2326" s="177">
        <f t="shared" si="74"/>
        <v>0.12074577686748449</v>
      </c>
      <c r="H2326" s="78">
        <f>IF(ISBLANK(DataBase_PBs!AB13),#N/A,DataBase_PBs!AB13)</f>
        <v>6.8</v>
      </c>
    </row>
    <row r="2327" spans="1:8" x14ac:dyDescent="0.35">
      <c r="A2327" s="257"/>
      <c r="B2327" s="265"/>
      <c r="C2327" s="74">
        <f>IF(ISBLANK(DataBase_PBs!C14),#N/A,DataBase_PBs!C14)</f>
        <v>44029.3745486111</v>
      </c>
      <c r="D2327" s="107"/>
      <c r="E2327" s="39">
        <f>IF(ISBLANK(DataBase_PBs!BZ14),#N/A,DataBase_PBs!BZ14)</f>
        <v>871.99</v>
      </c>
      <c r="F2327" s="39">
        <f t="shared" si="75"/>
        <v>17.279999999999973</v>
      </c>
      <c r="G2327" s="177">
        <f t="shared" si="74"/>
        <v>0.10327036090239007</v>
      </c>
      <c r="H2327" s="78">
        <f>IF(ISBLANK(DataBase_PBs!AB14),#N/A,DataBase_PBs!AB14)</f>
        <v>6.2</v>
      </c>
    </row>
    <row r="2328" spans="1:8" x14ac:dyDescent="0.35">
      <c r="A2328" s="257"/>
      <c r="B2328" s="265"/>
      <c r="C2328" s="74">
        <f>IF(ISBLANK(DataBase_PBs!C15),#N/A,DataBase_PBs!C15)</f>
        <v>44040.462905092601</v>
      </c>
      <c r="D2328" s="107"/>
      <c r="E2328" s="39">
        <f>IF(ISBLANK(DataBase_PBs!BZ15),#N/A,DataBase_PBs!BZ15)</f>
        <v>903.06</v>
      </c>
      <c r="F2328" s="39">
        <f t="shared" si="75"/>
        <v>31.069999999999936</v>
      </c>
      <c r="G2328" s="177">
        <f t="shared" si="74"/>
        <v>0.11675159754225879</v>
      </c>
      <c r="H2328" s="78">
        <f>IF(ISBLANK(DataBase_PBs!AB15),#N/A,DataBase_PBs!AB15)</f>
        <v>6.2</v>
      </c>
    </row>
    <row r="2329" spans="1:8" x14ac:dyDescent="0.35">
      <c r="A2329" s="257"/>
      <c r="B2329" s="265"/>
      <c r="C2329" s="74">
        <f>IF(ISBLANK(DataBase_PBs!C16),#N/A,DataBase_PBs!C16)</f>
        <v>44047.398090277798</v>
      </c>
      <c r="D2329" s="107"/>
      <c r="E2329" s="39">
        <f>IF(ISBLANK(DataBase_PBs!BZ16),#N/A,DataBase_PBs!BZ16)</f>
        <v>918.81</v>
      </c>
      <c r="F2329" s="39">
        <f t="shared" si="75"/>
        <v>15.75</v>
      </c>
      <c r="G2329" s="177">
        <f t="shared" si="74"/>
        <v>9.4626168224137289E-2</v>
      </c>
      <c r="H2329" s="78">
        <f>IF(ISBLANK(DataBase_PBs!AB16),#N/A,DataBase_PBs!AB16)</f>
        <v>6.6</v>
      </c>
    </row>
    <row r="2330" spans="1:8" x14ac:dyDescent="0.35">
      <c r="A2330" s="257"/>
      <c r="B2330" s="265"/>
      <c r="C2330" s="74">
        <f>IF(ISBLANK(DataBase_PBs!C17),#N/A,DataBase_PBs!C17)</f>
        <v>44050.4674421296</v>
      </c>
      <c r="D2330" s="107"/>
      <c r="E2330" s="39">
        <f>IF(ISBLANK(DataBase_PBs!BZ17),#N/A,DataBase_PBs!BZ17)</f>
        <v>922.63</v>
      </c>
      <c r="F2330" s="39">
        <f t="shared" si="75"/>
        <v>3.82000000000005</v>
      </c>
      <c r="G2330" s="177">
        <f t="shared" si="74"/>
        <v>5.1856767927478703E-2</v>
      </c>
      <c r="H2330" s="78">
        <f>IF(ISBLANK(DataBase_PBs!AB17),#N/A,DataBase_PBs!AB17)</f>
        <v>4</v>
      </c>
    </row>
    <row r="2331" spans="1:8" x14ac:dyDescent="0.35">
      <c r="A2331" s="257"/>
      <c r="B2331" s="265"/>
      <c r="C2331" s="74">
        <f>IF(ISBLANK(DataBase_PBs!C18),#N/A,DataBase_PBs!C18)</f>
        <v>44056.465069444399</v>
      </c>
      <c r="D2331" s="107"/>
      <c r="E2331" s="39">
        <f>IF(ISBLANK(DataBase_PBs!BZ18),#N/A,DataBase_PBs!BZ18)</f>
        <v>934.22</v>
      </c>
      <c r="F2331" s="39">
        <f t="shared" si="75"/>
        <v>11.590000000000032</v>
      </c>
      <c r="G2331" s="177">
        <f t="shared" si="74"/>
        <v>8.0517951736533491E-2</v>
      </c>
      <c r="H2331" s="78">
        <f>IF(ISBLANK(DataBase_PBs!AB18),#N/A,DataBase_PBs!AB18)</f>
        <v>4</v>
      </c>
    </row>
    <row r="2332" spans="1:8" x14ac:dyDescent="0.35">
      <c r="A2332" s="257"/>
      <c r="B2332" s="265"/>
      <c r="C2332" s="74">
        <f>IF(ISBLANK(DataBase_PBs!C19),#N/A,DataBase_PBs!C19)</f>
        <v>44063.603761574101</v>
      </c>
      <c r="D2332" s="107"/>
      <c r="E2332" s="39">
        <f>IF(ISBLANK(DataBase_PBs!BZ19),#N/A,DataBase_PBs!BZ19)</f>
        <v>943.34</v>
      </c>
      <c r="F2332" s="39">
        <f t="shared" si="75"/>
        <v>9.1200000000000045</v>
      </c>
      <c r="G2332" s="177">
        <f t="shared" si="74"/>
        <v>5.3231039116948271E-2</v>
      </c>
      <c r="H2332" s="78">
        <f>IF(ISBLANK(DataBase_PBs!AB19),#N/A,DataBase_PBs!AB19)</f>
        <v>3.4</v>
      </c>
    </row>
    <row r="2333" spans="1:8" x14ac:dyDescent="0.35">
      <c r="A2333" s="257"/>
      <c r="B2333" s="265"/>
      <c r="C2333" s="74">
        <f>IF(ISBLANK(DataBase_PBs!C20),#N/A,DataBase_PBs!C20)</f>
        <v>44071.447164351797</v>
      </c>
      <c r="D2333" s="107"/>
      <c r="E2333" s="39">
        <f>IF(ISBLANK(DataBase_PBs!BZ20),#N/A,DataBase_PBs!BZ20)</f>
        <v>961.82</v>
      </c>
      <c r="F2333" s="39">
        <f t="shared" si="75"/>
        <v>18.480000000000018</v>
      </c>
      <c r="G2333" s="177">
        <f t="shared" si="74"/>
        <v>9.8171676480718534E-2</v>
      </c>
      <c r="H2333" s="78">
        <f>IF(ISBLANK(DataBase_PBs!AB20),#N/A,DataBase_PBs!AB20)</f>
        <v>4.4000000000000004</v>
      </c>
    </row>
    <row r="2334" spans="1:8" x14ac:dyDescent="0.35">
      <c r="A2334" s="257"/>
      <c r="B2334" s="265"/>
      <c r="C2334" s="74">
        <f>IF(ISBLANK(DataBase_PBs!C21),#N/A,DataBase_PBs!C21)</f>
        <v>44078.492557870399</v>
      </c>
      <c r="D2334" s="107"/>
      <c r="E2334" s="39">
        <f>IF(ISBLANK(DataBase_PBs!BZ21),#N/A,DataBase_PBs!BZ21)</f>
        <v>979.28</v>
      </c>
      <c r="F2334" s="39">
        <f t="shared" si="75"/>
        <v>17.459999999999923</v>
      </c>
      <c r="G2334" s="177">
        <f t="shared" si="74"/>
        <v>0.10325895893241828</v>
      </c>
      <c r="H2334" s="78">
        <f>IF(ISBLANK(DataBase_PBs!AB21),#N/A,DataBase_PBs!AB21)</f>
        <v>5</v>
      </c>
    </row>
    <row r="2335" spans="1:8" x14ac:dyDescent="0.35">
      <c r="A2335" s="257"/>
      <c r="B2335" s="265"/>
      <c r="C2335" s="74">
        <f>IF(ISBLANK(DataBase_PBs!C22),#N/A,DataBase_PBs!C22)</f>
        <v>44085.409629629597</v>
      </c>
      <c r="D2335" s="107"/>
      <c r="E2335" s="39">
        <f>IF(ISBLANK(DataBase_PBs!BZ22),#N/A,DataBase_PBs!BZ22)</f>
        <v>985.15</v>
      </c>
      <c r="F2335" s="39">
        <f t="shared" si="75"/>
        <v>5.8700000000000045</v>
      </c>
      <c r="G2335" s="177">
        <f t="shared" si="74"/>
        <v>3.5359374869585826E-2</v>
      </c>
      <c r="H2335" s="78">
        <f>IF(ISBLANK(DataBase_PBs!AB22),#N/A,DataBase_PBs!AB22)</f>
        <v>4.4000000000000004</v>
      </c>
    </row>
    <row r="2336" spans="1:8" x14ac:dyDescent="0.35">
      <c r="A2336" s="257"/>
      <c r="B2336" s="265"/>
      <c r="C2336" s="74">
        <f>IF(ISBLANK(DataBase_PBs!C23),#N/A,DataBase_PBs!C23)</f>
        <v>44092.462303240703</v>
      </c>
      <c r="D2336" s="107"/>
      <c r="E2336" s="39">
        <f>IF(ISBLANK(DataBase_PBs!BZ23),#N/A,DataBase_PBs!BZ23)</f>
        <v>990.92</v>
      </c>
      <c r="F2336" s="39">
        <f t="shared" si="75"/>
        <v>5.7699999999999818</v>
      </c>
      <c r="G2336" s="177">
        <f t="shared" si="74"/>
        <v>3.4088727186818407E-2</v>
      </c>
      <c r="H2336" s="78">
        <f>IF(ISBLANK(DataBase_PBs!AB23),#N/A,DataBase_PBs!AB23)</f>
        <v>3.8</v>
      </c>
    </row>
    <row r="2337" spans="1:8" x14ac:dyDescent="0.35">
      <c r="A2337" s="257"/>
      <c r="B2337" s="265"/>
      <c r="C2337" s="74">
        <f>IF(ISBLANK(DataBase_PBs!C24),#N/A,DataBase_PBs!C24)</f>
        <v>44099.481643518498</v>
      </c>
      <c r="D2337" s="107"/>
      <c r="E2337" s="39">
        <f>IF(ISBLANK(DataBase_PBs!BZ24),#N/A,DataBase_PBs!BZ24)</f>
        <v>994.77</v>
      </c>
      <c r="F2337" s="39">
        <f t="shared" si="75"/>
        <v>3.8500000000000227</v>
      </c>
      <c r="G2337" s="177">
        <f t="shared" si="74"/>
        <v>2.2853524735669328E-2</v>
      </c>
      <c r="H2337" s="78">
        <f>IF(ISBLANK(DataBase_PBs!AB24),#N/A,DataBase_PBs!AB24)</f>
        <v>4.8</v>
      </c>
    </row>
    <row r="2338" spans="1:8" x14ac:dyDescent="0.35">
      <c r="A2338" s="257"/>
      <c r="B2338" s="265"/>
      <c r="C2338" s="74">
        <f>IF(ISBLANK(DataBase_PBs!C25),#N/A,DataBase_PBs!C25)</f>
        <v>44106.459421296298</v>
      </c>
      <c r="D2338" s="107"/>
      <c r="E2338" s="39">
        <f>IF(ISBLANK(DataBase_PBs!BZ25),#N/A,DataBase_PBs!BZ25)</f>
        <v>999.31</v>
      </c>
      <c r="F2338" s="39">
        <f t="shared" si="75"/>
        <v>4.5399999999999636</v>
      </c>
      <c r="G2338" s="177">
        <f t="shared" si="74"/>
        <v>2.7109872611378691E-2</v>
      </c>
      <c r="H2338" s="78">
        <f>IF(ISBLANK(DataBase_PBs!AB25),#N/A,DataBase_PBs!AB25)</f>
        <v>4.5999999999999996</v>
      </c>
    </row>
    <row r="2339" spans="1:8" x14ac:dyDescent="0.35">
      <c r="A2339" s="257"/>
      <c r="B2339" s="265"/>
      <c r="C2339" s="74">
        <f>IF(ISBLANK(DataBase_PBs!C26),#N/A,DataBase_PBs!C26)</f>
        <v>44120.498344907399</v>
      </c>
      <c r="D2339" s="107"/>
      <c r="E2339" s="39">
        <f>IF(ISBLANK(DataBase_PBs!BZ26),#N/A,DataBase_PBs!BZ26)</f>
        <v>1021.55</v>
      </c>
      <c r="F2339" s="39">
        <f t="shared" si="75"/>
        <v>22.240000000000009</v>
      </c>
      <c r="G2339" s="177">
        <f t="shared" si="74"/>
        <v>6.6006959816631433E-2</v>
      </c>
      <c r="H2339" s="78">
        <f>IF(ISBLANK(DataBase_PBs!AB26),#N/A,DataBase_PBs!AB26)</f>
        <v>6.4</v>
      </c>
    </row>
    <row r="2340" spans="1:8" x14ac:dyDescent="0.35">
      <c r="A2340" s="257"/>
      <c r="B2340" s="265"/>
      <c r="C2340" s="74">
        <f>IF(ISBLANK(DataBase_PBs!C27),#N/A,DataBase_PBs!C27)</f>
        <v>44127.491226851896</v>
      </c>
      <c r="D2340" s="107"/>
      <c r="E2340" s="39">
        <f>IF(ISBLANK(DataBase_PBs!BZ27),#N/A,DataBase_PBs!BZ27)</f>
        <v>1039.27</v>
      </c>
      <c r="F2340" s="39">
        <f t="shared" si="75"/>
        <v>17.720000000000027</v>
      </c>
      <c r="G2340" s="177">
        <f t="shared" si="74"/>
        <v>0.10558355470512315</v>
      </c>
      <c r="H2340" s="78">
        <f>IF(ISBLANK(DataBase_PBs!AB27),#N/A,DataBase_PBs!AB27)</f>
        <v>5.6</v>
      </c>
    </row>
    <row r="2341" spans="1:8" x14ac:dyDescent="0.35">
      <c r="A2341" s="257"/>
      <c r="B2341" s="265"/>
      <c r="C2341" s="74">
        <f>IF(ISBLANK(DataBase_PBs!C28),#N/A,DataBase_PBs!C28)</f>
        <v>44132.59375</v>
      </c>
      <c r="D2341" s="107"/>
      <c r="E2341" s="39">
        <f>IF(ISBLANK(DataBase_PBs!BZ28),#N/A,DataBase_PBs!BZ28)</f>
        <v>1052.8699999999999</v>
      </c>
      <c r="F2341" s="39">
        <f t="shared" si="75"/>
        <v>13.599999999999909</v>
      </c>
      <c r="G2341" s="177">
        <f t="shared" si="74"/>
        <v>0.11105616774659431</v>
      </c>
      <c r="H2341" s="78">
        <f>IF(ISBLANK(DataBase_PBs!AB28),#N/A,DataBase_PBs!AB28)</f>
        <v>6</v>
      </c>
    </row>
    <row r="2342" spans="1:8" x14ac:dyDescent="0.35">
      <c r="A2342" s="257"/>
      <c r="B2342" s="265"/>
      <c r="C2342" s="74">
        <f>IF(ISBLANK(DataBase_PBs!C29),#N/A,DataBase_PBs!C29)</f>
        <v>44141.599421296298</v>
      </c>
      <c r="D2342" s="107"/>
      <c r="E2342" s="39">
        <f>IF(ISBLANK(DataBase_PBs!BZ29),#N/A,DataBase_PBs!BZ29)</f>
        <v>1066.8</v>
      </c>
      <c r="F2342" s="39">
        <f t="shared" si="75"/>
        <v>13.930000000000064</v>
      </c>
      <c r="G2342" s="177">
        <f t="shared" si="74"/>
        <v>6.4450127877227342E-2</v>
      </c>
      <c r="H2342" s="78">
        <f>IF(ISBLANK(DataBase_PBs!AB29),#N/A,DataBase_PBs!AB29)</f>
        <v>4</v>
      </c>
    </row>
    <row r="2343" spans="1:8" x14ac:dyDescent="0.35">
      <c r="A2343" s="257"/>
      <c r="B2343" s="265"/>
      <c r="C2343" s="74">
        <f>IF(ISBLANK(DataBase_PBs!C30),#N/A,DataBase_PBs!C30)</f>
        <v>44148.610347222202</v>
      </c>
      <c r="D2343" s="107"/>
      <c r="E2343" s="39">
        <f>IF(ISBLANK(DataBase_PBs!BZ30),#N/A,DataBase_PBs!BZ30)</f>
        <v>1080.72</v>
      </c>
      <c r="F2343" s="39">
        <f t="shared" si="75"/>
        <v>13.920000000000073</v>
      </c>
      <c r="G2343" s="177">
        <f t="shared" si="74"/>
        <v>8.272801711639706E-2</v>
      </c>
      <c r="H2343" s="78">
        <f>IF(ISBLANK(DataBase_PBs!AB30),#N/A,DataBase_PBs!AB30)</f>
        <v>4</v>
      </c>
    </row>
    <row r="2344" spans="1:8" x14ac:dyDescent="0.35">
      <c r="A2344" s="257"/>
      <c r="B2344" s="265"/>
      <c r="C2344" s="74">
        <f>IF(ISBLANK(DataBase_PBs!C31),#N/A,DataBase_PBs!C31)</f>
        <v>44159.620902777802</v>
      </c>
      <c r="D2344" s="107"/>
      <c r="E2344" s="39">
        <f>IF(ISBLANK(DataBase_PBs!BZ31),#N/A,DataBase_PBs!BZ31)</f>
        <v>1097.52</v>
      </c>
      <c r="F2344" s="39">
        <f t="shared" si="75"/>
        <v>16.799999999999955</v>
      </c>
      <c r="G2344" s="177">
        <f t="shared" si="74"/>
        <v>6.3575356980417455E-2</v>
      </c>
      <c r="H2344" s="78">
        <f>IF(ISBLANK(DataBase_PBs!AB31),#N/A,DataBase_PBs!AB31)</f>
        <v>3</v>
      </c>
    </row>
    <row r="2345" spans="1:8" x14ac:dyDescent="0.35">
      <c r="A2345" s="257"/>
      <c r="B2345" s="265"/>
      <c r="C2345" s="74">
        <f>IF(ISBLANK(DataBase_PBs!C32),#N/A,DataBase_PBs!C32)</f>
        <v>44162.596979166701</v>
      </c>
      <c r="D2345" s="107"/>
      <c r="E2345" s="39">
        <f>IF(ISBLANK(DataBase_PBs!BZ32),#N/A,DataBase_PBs!BZ32)</f>
        <v>1100.48</v>
      </c>
      <c r="F2345" s="39">
        <f t="shared" si="75"/>
        <v>2.9600000000000364</v>
      </c>
      <c r="G2345" s="177">
        <f t="shared" si="74"/>
        <v>4.1441588594089911E-2</v>
      </c>
      <c r="H2345" s="78">
        <f>IF(ISBLANK(DataBase_PBs!AB32),#N/A,DataBase_PBs!AB32)</f>
        <v>2.6</v>
      </c>
    </row>
    <row r="2346" spans="1:8" x14ac:dyDescent="0.35">
      <c r="A2346" s="257"/>
      <c r="B2346" s="265"/>
      <c r="C2346" s="74">
        <f>IF(ISBLANK(DataBase_PBs!C33),#N/A,DataBase_PBs!C33)</f>
        <v>44169.582453703697</v>
      </c>
      <c r="D2346" s="107"/>
      <c r="E2346" s="39">
        <f>IF(ISBLANK(DataBase_PBs!BZ33),#N/A,DataBase_PBs!BZ33)</f>
        <v>1107.56</v>
      </c>
      <c r="F2346" s="39">
        <f t="shared" si="75"/>
        <v>7.0799999999999272</v>
      </c>
      <c r="G2346" s="177">
        <f t="shared" si="74"/>
        <v>4.2230488199140701E-2</v>
      </c>
      <c r="H2346" s="78">
        <f>IF(ISBLANK(DataBase_PBs!AB33),#N/A,DataBase_PBs!AB33)</f>
        <v>3.6</v>
      </c>
    </row>
    <row r="2347" spans="1:8" x14ac:dyDescent="0.35">
      <c r="A2347" s="257"/>
      <c r="B2347" s="265"/>
      <c r="C2347" s="74">
        <f>IF(ISBLANK(DataBase_PBs!C34),#N/A,DataBase_PBs!C34)</f>
        <v>44195.580740740697</v>
      </c>
      <c r="D2347" s="107"/>
      <c r="E2347" s="39">
        <f>IF(ISBLANK(DataBase_PBs!BZ34),#N/A,DataBase_PBs!BZ34)</f>
        <v>1143.49</v>
      </c>
      <c r="F2347" s="39">
        <f t="shared" si="75"/>
        <v>35.930000000000064</v>
      </c>
      <c r="G2347" s="177">
        <f t="shared" si="74"/>
        <v>5.7583922017735524E-2</v>
      </c>
      <c r="H2347" s="78">
        <f>IF(ISBLANK(DataBase_PBs!AB34),#N/A,DataBase_PBs!AB34)</f>
        <v>3.2</v>
      </c>
    </row>
    <row r="2348" spans="1:8" x14ac:dyDescent="0.35">
      <c r="A2348" s="257"/>
      <c r="B2348" s="265"/>
      <c r="C2348" s="74" t="e">
        <f>IF(ISBLANK(DataBase_PBs!C35),#N/A,DataBase_PBs!C35)</f>
        <v>#N/A</v>
      </c>
      <c r="D2348" s="107"/>
      <c r="E2348" s="39" t="e">
        <f>IF(ISBLANK(DataBase_PBs!BZ35),#N/A,DataBase_PBs!BZ35)</f>
        <v>#N/A</v>
      </c>
      <c r="F2348" s="39" t="e">
        <f t="shared" si="75"/>
        <v>#N/A</v>
      </c>
      <c r="G2348" s="177" t="e">
        <f t="shared" si="74"/>
        <v>#N/A</v>
      </c>
      <c r="H2348" s="78" t="e">
        <f>IF(ISBLANK(DataBase_PBs!AB35),#N/A,DataBase_PBs!AB35)</f>
        <v>#N/A</v>
      </c>
    </row>
    <row r="2349" spans="1:8" x14ac:dyDescent="0.35">
      <c r="A2349" s="257"/>
      <c r="B2349" s="265"/>
      <c r="C2349" s="74" t="e">
        <f>IF(ISBLANK(DataBase_PBs!C36),#N/A,DataBase_PBs!C36)</f>
        <v>#N/A</v>
      </c>
      <c r="D2349" s="107"/>
      <c r="E2349" s="39" t="e">
        <f>IF(ISBLANK(DataBase_PBs!BZ36),#N/A,DataBase_PBs!BZ36)</f>
        <v>#N/A</v>
      </c>
      <c r="F2349" s="39" t="e">
        <f t="shared" si="75"/>
        <v>#N/A</v>
      </c>
      <c r="G2349" s="177" t="e">
        <f t="shared" si="74"/>
        <v>#N/A</v>
      </c>
      <c r="H2349" s="78" t="e">
        <f>IF(ISBLANK(DataBase_PBs!AB36),#N/A,DataBase_PBs!AB36)</f>
        <v>#N/A</v>
      </c>
    </row>
    <row r="2350" spans="1:8" x14ac:dyDescent="0.35">
      <c r="A2350" s="257"/>
      <c r="B2350" s="265"/>
      <c r="C2350" s="74" t="e">
        <f>IF(ISBLANK(DataBase_PBs!C37),#N/A,DataBase_PBs!C37)</f>
        <v>#N/A</v>
      </c>
      <c r="D2350" s="107"/>
      <c r="E2350" s="39" t="e">
        <f>IF(ISBLANK(DataBase_PBs!BZ37),#N/A,DataBase_PBs!BZ37)</f>
        <v>#N/A</v>
      </c>
      <c r="F2350" s="39" t="e">
        <f t="shared" si="75"/>
        <v>#N/A</v>
      </c>
      <c r="G2350" s="177" t="e">
        <f t="shared" si="74"/>
        <v>#N/A</v>
      </c>
      <c r="H2350" s="78" t="e">
        <f>IF(ISBLANK(DataBase_PBs!AB37),#N/A,DataBase_PBs!AB37)</f>
        <v>#N/A</v>
      </c>
    </row>
    <row r="2351" spans="1:8" x14ac:dyDescent="0.35">
      <c r="A2351" s="257"/>
      <c r="B2351" s="265"/>
      <c r="C2351" s="74" t="e">
        <f>IF(ISBLANK(DataBase_PBs!C38),#N/A,DataBase_PBs!C38)</f>
        <v>#N/A</v>
      </c>
      <c r="D2351" s="107"/>
      <c r="E2351" s="39" t="e">
        <f>IF(ISBLANK(DataBase_PBs!BZ38),#N/A,DataBase_PBs!BZ38)</f>
        <v>#N/A</v>
      </c>
      <c r="F2351" s="39" t="e">
        <f t="shared" si="75"/>
        <v>#N/A</v>
      </c>
      <c r="G2351" s="177" t="e">
        <f t="shared" si="74"/>
        <v>#N/A</v>
      </c>
      <c r="H2351" s="78" t="e">
        <f>IF(ISBLANK(DataBase_PBs!AB38),#N/A,DataBase_PBs!AB38)</f>
        <v>#N/A</v>
      </c>
    </row>
    <row r="2352" spans="1:8" x14ac:dyDescent="0.35">
      <c r="A2352" s="257"/>
      <c r="B2352" s="265"/>
      <c r="C2352" s="74" t="e">
        <f>IF(ISBLANK(DataBase_PBs!C39),#N/A,DataBase_PBs!C39)</f>
        <v>#N/A</v>
      </c>
      <c r="D2352" s="107"/>
      <c r="E2352" s="39" t="e">
        <f>IF(ISBLANK(DataBase_PBs!BZ39),#N/A,DataBase_PBs!BZ39)</f>
        <v>#N/A</v>
      </c>
      <c r="F2352" s="39" t="e">
        <f t="shared" si="75"/>
        <v>#N/A</v>
      </c>
      <c r="G2352" s="177" t="e">
        <f t="shared" ref="G2352:G2415" si="76">F2352/((C2352-C2351)*24)</f>
        <v>#N/A</v>
      </c>
      <c r="H2352" s="78" t="e">
        <f>IF(ISBLANK(DataBase_PBs!AB39),#N/A,DataBase_PBs!AB39)</f>
        <v>#N/A</v>
      </c>
    </row>
    <row r="2353" spans="1:8" x14ac:dyDescent="0.35">
      <c r="A2353" s="257"/>
      <c r="B2353" s="265"/>
      <c r="C2353" s="74" t="e">
        <f>IF(ISBLANK(DataBase_PBs!C40),#N/A,DataBase_PBs!C40)</f>
        <v>#N/A</v>
      </c>
      <c r="D2353" s="107"/>
      <c r="E2353" s="39" t="e">
        <f>IF(ISBLANK(DataBase_PBs!BZ40),#N/A,DataBase_PBs!BZ40)</f>
        <v>#N/A</v>
      </c>
      <c r="F2353" s="39" t="e">
        <f t="shared" si="75"/>
        <v>#N/A</v>
      </c>
      <c r="G2353" s="177" t="e">
        <f t="shared" si="76"/>
        <v>#N/A</v>
      </c>
      <c r="H2353" s="78" t="e">
        <f>IF(ISBLANK(DataBase_PBs!AB40),#N/A,DataBase_PBs!AB40)</f>
        <v>#N/A</v>
      </c>
    </row>
    <row r="2354" spans="1:8" x14ac:dyDescent="0.35">
      <c r="A2354" s="257"/>
      <c r="B2354" s="265"/>
      <c r="C2354" s="74" t="e">
        <f>IF(ISBLANK(DataBase_PBs!C41),#N/A,DataBase_PBs!C41)</f>
        <v>#N/A</v>
      </c>
      <c r="D2354" s="107"/>
      <c r="E2354" s="39" t="e">
        <f>IF(ISBLANK(DataBase_PBs!BZ41),#N/A,DataBase_PBs!BZ41)</f>
        <v>#N/A</v>
      </c>
      <c r="F2354" s="39" t="e">
        <f t="shared" si="75"/>
        <v>#N/A</v>
      </c>
      <c r="G2354" s="177" t="e">
        <f t="shared" si="76"/>
        <v>#N/A</v>
      </c>
      <c r="H2354" s="78" t="e">
        <f>IF(ISBLANK(DataBase_PBs!AB41),#N/A,DataBase_PBs!AB41)</f>
        <v>#N/A</v>
      </c>
    </row>
    <row r="2355" spans="1:8" x14ac:dyDescent="0.35">
      <c r="A2355" s="257"/>
      <c r="B2355" s="265"/>
      <c r="C2355" s="74" t="e">
        <f>IF(ISBLANK(DataBase_PBs!C42),#N/A,DataBase_PBs!C42)</f>
        <v>#N/A</v>
      </c>
      <c r="D2355" s="107"/>
      <c r="E2355" s="39" t="e">
        <f>IF(ISBLANK(DataBase_PBs!BZ42),#N/A,DataBase_PBs!BZ42)</f>
        <v>#N/A</v>
      </c>
      <c r="F2355" s="39" t="e">
        <f t="shared" si="75"/>
        <v>#N/A</v>
      </c>
      <c r="G2355" s="177" t="e">
        <f t="shared" si="76"/>
        <v>#N/A</v>
      </c>
      <c r="H2355" s="78" t="e">
        <f>IF(ISBLANK(DataBase_PBs!AB42),#N/A,DataBase_PBs!AB42)</f>
        <v>#N/A</v>
      </c>
    </row>
    <row r="2356" spans="1:8" x14ac:dyDescent="0.35">
      <c r="A2356" s="257"/>
      <c r="B2356" s="265"/>
      <c r="C2356" s="74" t="e">
        <f>IF(ISBLANK(DataBase_PBs!C43),#N/A,DataBase_PBs!C43)</f>
        <v>#N/A</v>
      </c>
      <c r="D2356" s="107"/>
      <c r="E2356" s="39" t="e">
        <f>IF(ISBLANK(DataBase_PBs!BZ43),#N/A,DataBase_PBs!BZ43)</f>
        <v>#N/A</v>
      </c>
      <c r="F2356" s="39" t="e">
        <f t="shared" si="75"/>
        <v>#N/A</v>
      </c>
      <c r="G2356" s="177" t="e">
        <f t="shared" si="76"/>
        <v>#N/A</v>
      </c>
      <c r="H2356" s="78" t="e">
        <f>IF(ISBLANK(DataBase_PBs!AB43),#N/A,DataBase_PBs!AB43)</f>
        <v>#N/A</v>
      </c>
    </row>
    <row r="2357" spans="1:8" x14ac:dyDescent="0.35">
      <c r="A2357" s="257"/>
      <c r="B2357" s="265"/>
      <c r="C2357" s="74" t="e">
        <f>IF(ISBLANK(DataBase_PBs!C44),#N/A,DataBase_PBs!C44)</f>
        <v>#N/A</v>
      </c>
      <c r="D2357" s="107"/>
      <c r="E2357" s="39" t="e">
        <f>IF(ISBLANK(DataBase_PBs!BZ44),#N/A,DataBase_PBs!BZ44)</f>
        <v>#N/A</v>
      </c>
      <c r="F2357" s="39" t="e">
        <f t="shared" si="75"/>
        <v>#N/A</v>
      </c>
      <c r="G2357" s="177" t="e">
        <f t="shared" si="76"/>
        <v>#N/A</v>
      </c>
      <c r="H2357" s="78" t="e">
        <f>IF(ISBLANK(DataBase_PBs!AB44),#N/A,DataBase_PBs!AB44)</f>
        <v>#N/A</v>
      </c>
    </row>
    <row r="2358" spans="1:8" x14ac:dyDescent="0.35">
      <c r="A2358" s="257"/>
      <c r="B2358" s="265"/>
      <c r="C2358" s="74" t="e">
        <f>IF(ISBLANK(DataBase_PBs!C45),#N/A,DataBase_PBs!C45)</f>
        <v>#N/A</v>
      </c>
      <c r="D2358" s="107"/>
      <c r="E2358" s="39" t="e">
        <f>IF(ISBLANK(DataBase_PBs!BZ45),#N/A,DataBase_PBs!BZ45)</f>
        <v>#N/A</v>
      </c>
      <c r="F2358" s="39" t="e">
        <f t="shared" si="75"/>
        <v>#N/A</v>
      </c>
      <c r="G2358" s="177" t="e">
        <f t="shared" si="76"/>
        <v>#N/A</v>
      </c>
      <c r="H2358" s="78" t="e">
        <f>IF(ISBLANK(DataBase_PBs!AB45),#N/A,DataBase_PBs!AB45)</f>
        <v>#N/A</v>
      </c>
    </row>
    <row r="2359" spans="1:8" x14ac:dyDescent="0.35">
      <c r="A2359" s="257"/>
      <c r="B2359" s="265"/>
      <c r="C2359" s="74" t="e">
        <f>IF(ISBLANK(DataBase_PBs!C46),#N/A,DataBase_PBs!C46)</f>
        <v>#N/A</v>
      </c>
      <c r="D2359" s="107"/>
      <c r="E2359" s="39" t="e">
        <f>IF(ISBLANK(DataBase_PBs!BZ46),#N/A,DataBase_PBs!BZ46)</f>
        <v>#N/A</v>
      </c>
      <c r="F2359" s="39" t="e">
        <f t="shared" si="75"/>
        <v>#N/A</v>
      </c>
      <c r="G2359" s="177" t="e">
        <f t="shared" si="76"/>
        <v>#N/A</v>
      </c>
      <c r="H2359" s="78" t="e">
        <f>IF(ISBLANK(DataBase_PBs!AB46),#N/A,DataBase_PBs!AB46)</f>
        <v>#N/A</v>
      </c>
    </row>
    <row r="2360" spans="1:8" x14ac:dyDescent="0.35">
      <c r="A2360" s="257"/>
      <c r="B2360" s="265"/>
      <c r="C2360" s="74" t="e">
        <f>IF(ISBLANK(DataBase_PBs!C47),#N/A,DataBase_PBs!C47)</f>
        <v>#N/A</v>
      </c>
      <c r="D2360" s="107"/>
      <c r="E2360" s="39" t="e">
        <f>IF(ISBLANK(DataBase_PBs!BZ47),#N/A,DataBase_PBs!BZ47)</f>
        <v>#N/A</v>
      </c>
      <c r="F2360" s="39" t="e">
        <f t="shared" si="75"/>
        <v>#N/A</v>
      </c>
      <c r="G2360" s="177" t="e">
        <f t="shared" si="76"/>
        <v>#N/A</v>
      </c>
      <c r="H2360" s="78" t="e">
        <f>IF(ISBLANK(DataBase_PBs!AB47),#N/A,DataBase_PBs!AB47)</f>
        <v>#N/A</v>
      </c>
    </row>
    <row r="2361" spans="1:8" x14ac:dyDescent="0.35">
      <c r="A2361" s="257"/>
      <c r="B2361" s="265"/>
      <c r="C2361" s="74" t="e">
        <f>IF(ISBLANK(DataBase_PBs!C48),#N/A,DataBase_PBs!C48)</f>
        <v>#N/A</v>
      </c>
      <c r="D2361" s="107"/>
      <c r="E2361" s="39" t="e">
        <f>IF(ISBLANK(DataBase_PBs!BZ48),#N/A,DataBase_PBs!BZ48)</f>
        <v>#N/A</v>
      </c>
      <c r="F2361" s="39" t="e">
        <f t="shared" si="75"/>
        <v>#N/A</v>
      </c>
      <c r="G2361" s="177" t="e">
        <f t="shared" si="76"/>
        <v>#N/A</v>
      </c>
      <c r="H2361" s="78" t="e">
        <f>IF(ISBLANK(DataBase_PBs!AB48),#N/A,DataBase_PBs!AB48)</f>
        <v>#N/A</v>
      </c>
    </row>
    <row r="2362" spans="1:8" x14ac:dyDescent="0.35">
      <c r="A2362" s="257"/>
      <c r="B2362" s="265"/>
      <c r="C2362" s="74" t="e">
        <f>IF(ISBLANK(DataBase_PBs!C49),#N/A,DataBase_PBs!C49)</f>
        <v>#N/A</v>
      </c>
      <c r="D2362" s="107"/>
      <c r="E2362" s="39" t="e">
        <f>IF(ISBLANK(DataBase_PBs!BZ49),#N/A,DataBase_PBs!BZ49)</f>
        <v>#N/A</v>
      </c>
      <c r="F2362" s="39" t="e">
        <f t="shared" si="75"/>
        <v>#N/A</v>
      </c>
      <c r="G2362" s="177" t="e">
        <f t="shared" si="76"/>
        <v>#N/A</v>
      </c>
      <c r="H2362" s="78" t="e">
        <f>IF(ISBLANK(DataBase_PBs!AB49),#N/A,DataBase_PBs!AB49)</f>
        <v>#N/A</v>
      </c>
    </row>
    <row r="2363" spans="1:8" x14ac:dyDescent="0.35">
      <c r="A2363" s="257"/>
      <c r="B2363" s="265"/>
      <c r="C2363" s="74" t="e">
        <f>IF(ISBLANK(DataBase_PBs!C50),#N/A,DataBase_PBs!C50)</f>
        <v>#N/A</v>
      </c>
      <c r="D2363" s="107"/>
      <c r="E2363" s="39" t="e">
        <f>IF(ISBLANK(DataBase_PBs!BZ50),#N/A,DataBase_PBs!BZ50)</f>
        <v>#N/A</v>
      </c>
      <c r="F2363" s="39" t="e">
        <f t="shared" si="75"/>
        <v>#N/A</v>
      </c>
      <c r="G2363" s="177" t="e">
        <f t="shared" si="76"/>
        <v>#N/A</v>
      </c>
      <c r="H2363" s="78" t="e">
        <f>IF(ISBLANK(DataBase_PBs!AB50),#N/A,DataBase_PBs!AB50)</f>
        <v>#N/A</v>
      </c>
    </row>
    <row r="2364" spans="1:8" x14ac:dyDescent="0.35">
      <c r="A2364" s="257"/>
      <c r="B2364" s="265"/>
      <c r="C2364" s="74" t="e">
        <f>IF(ISBLANK(DataBase_PBs!C51),#N/A,DataBase_PBs!C51)</f>
        <v>#N/A</v>
      </c>
      <c r="D2364" s="107"/>
      <c r="E2364" s="39" t="e">
        <f>IF(ISBLANK(DataBase_PBs!BZ51),#N/A,DataBase_PBs!BZ51)</f>
        <v>#N/A</v>
      </c>
      <c r="F2364" s="39" t="e">
        <f t="shared" si="75"/>
        <v>#N/A</v>
      </c>
      <c r="G2364" s="177" t="e">
        <f t="shared" si="76"/>
        <v>#N/A</v>
      </c>
      <c r="H2364" s="78" t="e">
        <f>IF(ISBLANK(DataBase_PBs!AB51),#N/A,DataBase_PBs!AB51)</f>
        <v>#N/A</v>
      </c>
    </row>
    <row r="2365" spans="1:8" x14ac:dyDescent="0.35">
      <c r="A2365" s="257"/>
      <c r="B2365" s="265"/>
      <c r="C2365" s="74" t="e">
        <f>IF(ISBLANK(DataBase_PBs!C52),#N/A,DataBase_PBs!C52)</f>
        <v>#N/A</v>
      </c>
      <c r="D2365" s="107"/>
      <c r="E2365" s="39" t="e">
        <f>IF(ISBLANK(DataBase_PBs!BZ52),#N/A,DataBase_PBs!BZ52)</f>
        <v>#N/A</v>
      </c>
      <c r="F2365" s="39" t="e">
        <f t="shared" si="75"/>
        <v>#N/A</v>
      </c>
      <c r="G2365" s="177" t="e">
        <f t="shared" si="76"/>
        <v>#N/A</v>
      </c>
      <c r="H2365" s="78" t="e">
        <f>IF(ISBLANK(DataBase_PBs!AB52),#N/A,DataBase_PBs!AB52)</f>
        <v>#N/A</v>
      </c>
    </row>
    <row r="2366" spans="1:8" x14ac:dyDescent="0.35">
      <c r="A2366" s="257"/>
      <c r="B2366" s="265"/>
      <c r="C2366" s="74" t="e">
        <f>IF(ISBLANK(DataBase_PBs!C53),#N/A,DataBase_PBs!C53)</f>
        <v>#N/A</v>
      </c>
      <c r="D2366" s="107"/>
      <c r="E2366" s="39" t="e">
        <f>IF(ISBLANK(DataBase_PBs!BZ53),#N/A,DataBase_PBs!BZ53)</f>
        <v>#N/A</v>
      </c>
      <c r="F2366" s="39" t="e">
        <f t="shared" si="75"/>
        <v>#N/A</v>
      </c>
      <c r="G2366" s="177" t="e">
        <f t="shared" si="76"/>
        <v>#N/A</v>
      </c>
      <c r="H2366" s="78" t="e">
        <f>IF(ISBLANK(DataBase_PBs!AB53),#N/A,DataBase_PBs!AB53)</f>
        <v>#N/A</v>
      </c>
    </row>
    <row r="2367" spans="1:8" x14ac:dyDescent="0.35">
      <c r="A2367" s="257"/>
      <c r="B2367" s="265"/>
      <c r="C2367" s="74" t="e">
        <f>IF(ISBLANK(DataBase_PBs!C54),#N/A,DataBase_PBs!C54)</f>
        <v>#N/A</v>
      </c>
      <c r="D2367" s="107"/>
      <c r="E2367" s="39" t="e">
        <f>IF(ISBLANK(DataBase_PBs!BZ54),#N/A,DataBase_PBs!BZ54)</f>
        <v>#N/A</v>
      </c>
      <c r="F2367" s="39" t="e">
        <f t="shared" si="75"/>
        <v>#N/A</v>
      </c>
      <c r="G2367" s="177" t="e">
        <f t="shared" si="76"/>
        <v>#N/A</v>
      </c>
      <c r="H2367" s="78" t="e">
        <f>IF(ISBLANK(DataBase_PBs!AB54),#N/A,DataBase_PBs!AB54)</f>
        <v>#N/A</v>
      </c>
    </row>
    <row r="2368" spans="1:8" x14ac:dyDescent="0.35">
      <c r="A2368" s="257"/>
      <c r="B2368" s="265"/>
      <c r="C2368" s="74" t="e">
        <f>IF(ISBLANK(DataBase_PBs!C55),#N/A,DataBase_PBs!C55)</f>
        <v>#N/A</v>
      </c>
      <c r="D2368" s="107"/>
      <c r="E2368" s="39" t="e">
        <f>IF(ISBLANK(DataBase_PBs!BZ55),#N/A,DataBase_PBs!BZ55)</f>
        <v>#N/A</v>
      </c>
      <c r="F2368" s="39" t="e">
        <f t="shared" si="75"/>
        <v>#N/A</v>
      </c>
      <c r="G2368" s="177" t="e">
        <f t="shared" si="76"/>
        <v>#N/A</v>
      </c>
      <c r="H2368" s="78" t="e">
        <f>IF(ISBLANK(DataBase_PBs!AB55),#N/A,DataBase_PBs!AB55)</f>
        <v>#N/A</v>
      </c>
    </row>
    <row r="2369" spans="1:8" x14ac:dyDescent="0.35">
      <c r="A2369" s="257"/>
      <c r="B2369" s="265"/>
      <c r="C2369" s="74" t="e">
        <f>IF(ISBLANK(DataBase_PBs!C56),#N/A,DataBase_PBs!C56)</f>
        <v>#N/A</v>
      </c>
      <c r="D2369" s="107"/>
      <c r="E2369" s="39" t="e">
        <f>IF(ISBLANK(DataBase_PBs!BZ56),#N/A,DataBase_PBs!BZ56)</f>
        <v>#N/A</v>
      </c>
      <c r="F2369" s="39" t="e">
        <f t="shared" si="75"/>
        <v>#N/A</v>
      </c>
      <c r="G2369" s="177" t="e">
        <f t="shared" si="76"/>
        <v>#N/A</v>
      </c>
      <c r="H2369" s="78" t="e">
        <f>IF(ISBLANK(DataBase_PBs!AB56),#N/A,DataBase_PBs!AB56)</f>
        <v>#N/A</v>
      </c>
    </row>
    <row r="2370" spans="1:8" x14ac:dyDescent="0.35">
      <c r="A2370" s="257"/>
      <c r="B2370" s="265"/>
      <c r="C2370" s="74" t="e">
        <f>IF(ISBLANK(DataBase_PBs!C57),#N/A,DataBase_PBs!C57)</f>
        <v>#N/A</v>
      </c>
      <c r="D2370" s="107"/>
      <c r="E2370" s="39" t="e">
        <f>IF(ISBLANK(DataBase_PBs!BZ57),#N/A,DataBase_PBs!BZ57)</f>
        <v>#N/A</v>
      </c>
      <c r="F2370" s="39" t="e">
        <f t="shared" si="75"/>
        <v>#N/A</v>
      </c>
      <c r="G2370" s="177" t="e">
        <f t="shared" si="76"/>
        <v>#N/A</v>
      </c>
      <c r="H2370" s="78" t="e">
        <f>IF(ISBLANK(DataBase_PBs!AB57),#N/A,DataBase_PBs!AB57)</f>
        <v>#N/A</v>
      </c>
    </row>
    <row r="2371" spans="1:8" x14ac:dyDescent="0.35">
      <c r="A2371" s="257"/>
      <c r="B2371" s="265"/>
      <c r="C2371" s="74" t="e">
        <f>IF(ISBLANK(DataBase_PBs!C58),#N/A,DataBase_PBs!C58)</f>
        <v>#N/A</v>
      </c>
      <c r="D2371" s="107"/>
      <c r="E2371" s="39" t="e">
        <f>IF(ISBLANK(DataBase_PBs!BZ58),#N/A,DataBase_PBs!BZ58)</f>
        <v>#N/A</v>
      </c>
      <c r="F2371" s="39" t="e">
        <f t="shared" si="75"/>
        <v>#N/A</v>
      </c>
      <c r="G2371" s="177" t="e">
        <f t="shared" si="76"/>
        <v>#N/A</v>
      </c>
      <c r="H2371" s="78" t="e">
        <f>IF(ISBLANK(DataBase_PBs!AB58),#N/A,DataBase_PBs!AB58)</f>
        <v>#N/A</v>
      </c>
    </row>
    <row r="2372" spans="1:8" x14ac:dyDescent="0.35">
      <c r="A2372" s="257"/>
      <c r="B2372" s="265"/>
      <c r="C2372" s="74" t="e">
        <f>IF(ISBLANK(DataBase_PBs!C59),#N/A,DataBase_PBs!C59)</f>
        <v>#N/A</v>
      </c>
      <c r="D2372" s="107"/>
      <c r="E2372" s="39" t="e">
        <f>IF(ISBLANK(DataBase_PBs!BZ59),#N/A,DataBase_PBs!BZ59)</f>
        <v>#N/A</v>
      </c>
      <c r="F2372" s="39" t="e">
        <f t="shared" si="75"/>
        <v>#N/A</v>
      </c>
      <c r="G2372" s="177" t="e">
        <f t="shared" si="76"/>
        <v>#N/A</v>
      </c>
      <c r="H2372" s="78" t="e">
        <f>IF(ISBLANK(DataBase_PBs!AB59),#N/A,DataBase_PBs!AB59)</f>
        <v>#N/A</v>
      </c>
    </row>
    <row r="2373" spans="1:8" x14ac:dyDescent="0.35">
      <c r="A2373" s="257"/>
      <c r="B2373" s="265"/>
      <c r="C2373" s="74" t="e">
        <f>IF(ISBLANK(DataBase_PBs!C60),#N/A,DataBase_PBs!C60)</f>
        <v>#N/A</v>
      </c>
      <c r="D2373" s="107"/>
      <c r="E2373" s="39" t="e">
        <f>IF(ISBLANK(DataBase_PBs!BZ60),#N/A,DataBase_PBs!BZ60)</f>
        <v>#N/A</v>
      </c>
      <c r="F2373" s="39" t="e">
        <f t="shared" si="75"/>
        <v>#N/A</v>
      </c>
      <c r="G2373" s="177" t="e">
        <f t="shared" si="76"/>
        <v>#N/A</v>
      </c>
      <c r="H2373" s="78" t="e">
        <f>IF(ISBLANK(DataBase_PBs!AB60),#N/A,DataBase_PBs!AB60)</f>
        <v>#N/A</v>
      </c>
    </row>
    <row r="2374" spans="1:8" x14ac:dyDescent="0.35">
      <c r="A2374" s="257"/>
      <c r="B2374" s="265"/>
      <c r="C2374" s="74" t="e">
        <f>IF(ISBLANK(DataBase_PBs!C61),#N/A,DataBase_PBs!C61)</f>
        <v>#N/A</v>
      </c>
      <c r="D2374" s="107"/>
      <c r="E2374" s="39" t="e">
        <f>IF(ISBLANK(DataBase_PBs!BZ61),#N/A,DataBase_PBs!BZ61)</f>
        <v>#N/A</v>
      </c>
      <c r="F2374" s="39" t="e">
        <f t="shared" si="75"/>
        <v>#N/A</v>
      </c>
      <c r="G2374" s="177" t="e">
        <f t="shared" si="76"/>
        <v>#N/A</v>
      </c>
      <c r="H2374" s="78" t="e">
        <f>IF(ISBLANK(DataBase_PBs!AB61),#N/A,DataBase_PBs!AB61)</f>
        <v>#N/A</v>
      </c>
    </row>
    <row r="2375" spans="1:8" x14ac:dyDescent="0.35">
      <c r="A2375" s="257"/>
      <c r="B2375" s="265"/>
      <c r="C2375" s="74" t="e">
        <f>IF(ISBLANK(DataBase_PBs!C62),#N/A,DataBase_PBs!C62)</f>
        <v>#N/A</v>
      </c>
      <c r="D2375" s="107"/>
      <c r="E2375" s="39" t="e">
        <f>IF(ISBLANK(DataBase_PBs!BZ62),#N/A,DataBase_PBs!BZ62)</f>
        <v>#N/A</v>
      </c>
      <c r="F2375" s="39" t="e">
        <f t="shared" si="75"/>
        <v>#N/A</v>
      </c>
      <c r="G2375" s="177" t="e">
        <f t="shared" si="76"/>
        <v>#N/A</v>
      </c>
      <c r="H2375" s="78" t="e">
        <f>IF(ISBLANK(DataBase_PBs!AB62),#N/A,DataBase_PBs!AB62)</f>
        <v>#N/A</v>
      </c>
    </row>
    <row r="2376" spans="1:8" x14ac:dyDescent="0.35">
      <c r="A2376" s="257"/>
      <c r="B2376" s="265"/>
      <c r="C2376" s="74" t="e">
        <f>IF(ISBLANK(DataBase_PBs!C63),#N/A,DataBase_PBs!C63)</f>
        <v>#N/A</v>
      </c>
      <c r="D2376" s="107"/>
      <c r="E2376" s="39" t="e">
        <f>IF(ISBLANK(DataBase_PBs!BZ63),#N/A,DataBase_PBs!BZ63)</f>
        <v>#N/A</v>
      </c>
      <c r="F2376" s="39" t="e">
        <f t="shared" si="75"/>
        <v>#N/A</v>
      </c>
      <c r="G2376" s="177" t="e">
        <f t="shared" si="76"/>
        <v>#N/A</v>
      </c>
      <c r="H2376" s="78" t="e">
        <f>IF(ISBLANK(DataBase_PBs!AB63),#N/A,DataBase_PBs!AB63)</f>
        <v>#N/A</v>
      </c>
    </row>
    <row r="2377" spans="1:8" x14ac:dyDescent="0.35">
      <c r="A2377" s="257"/>
      <c r="B2377" s="265"/>
      <c r="C2377" s="74" t="e">
        <f>IF(ISBLANK(DataBase_PBs!C64),#N/A,DataBase_PBs!C64)</f>
        <v>#N/A</v>
      </c>
      <c r="D2377" s="107"/>
      <c r="E2377" s="39" t="e">
        <f>IF(ISBLANK(DataBase_PBs!BZ64),#N/A,DataBase_PBs!BZ64)</f>
        <v>#N/A</v>
      </c>
      <c r="F2377" s="39" t="e">
        <f t="shared" si="75"/>
        <v>#N/A</v>
      </c>
      <c r="G2377" s="177" t="e">
        <f t="shared" si="76"/>
        <v>#N/A</v>
      </c>
      <c r="H2377" s="78" t="e">
        <f>IF(ISBLANK(DataBase_PBs!AB64),#N/A,DataBase_PBs!AB64)</f>
        <v>#N/A</v>
      </c>
    </row>
    <row r="2378" spans="1:8" x14ac:dyDescent="0.35">
      <c r="A2378" s="257"/>
      <c r="B2378" s="265"/>
      <c r="C2378" s="74" t="e">
        <f>IF(ISBLANK(DataBase_PBs!C65),#N/A,DataBase_PBs!C65)</f>
        <v>#N/A</v>
      </c>
      <c r="D2378" s="107"/>
      <c r="E2378" s="39" t="e">
        <f>IF(ISBLANK(DataBase_PBs!BZ65),#N/A,DataBase_PBs!BZ65)</f>
        <v>#N/A</v>
      </c>
      <c r="F2378" s="39" t="e">
        <f t="shared" si="75"/>
        <v>#N/A</v>
      </c>
      <c r="G2378" s="177" t="e">
        <f t="shared" si="76"/>
        <v>#N/A</v>
      </c>
      <c r="H2378" s="78" t="e">
        <f>IF(ISBLANK(DataBase_PBs!AB65),#N/A,DataBase_PBs!AB65)</f>
        <v>#N/A</v>
      </c>
    </row>
    <row r="2379" spans="1:8" x14ac:dyDescent="0.35">
      <c r="A2379" s="257"/>
      <c r="B2379" s="265"/>
      <c r="C2379" s="74" t="e">
        <f>IF(ISBLANK(DataBase_PBs!C66),#N/A,DataBase_PBs!C66)</f>
        <v>#N/A</v>
      </c>
      <c r="D2379" s="107"/>
      <c r="E2379" s="39" t="e">
        <f>IF(ISBLANK(DataBase_PBs!BZ66),#N/A,DataBase_PBs!BZ66)</f>
        <v>#N/A</v>
      </c>
      <c r="F2379" s="39" t="e">
        <f t="shared" si="75"/>
        <v>#N/A</v>
      </c>
      <c r="G2379" s="177" t="e">
        <f t="shared" si="76"/>
        <v>#N/A</v>
      </c>
      <c r="H2379" s="78" t="e">
        <f>IF(ISBLANK(DataBase_PBs!AB66),#N/A,DataBase_PBs!AB66)</f>
        <v>#N/A</v>
      </c>
    </row>
    <row r="2380" spans="1:8" x14ac:dyDescent="0.35">
      <c r="A2380" s="257"/>
      <c r="B2380" s="265"/>
      <c r="C2380" s="74" t="e">
        <f>IF(ISBLANK(DataBase_PBs!C67),#N/A,DataBase_PBs!C67)</f>
        <v>#N/A</v>
      </c>
      <c r="D2380" s="107"/>
      <c r="E2380" s="39" t="e">
        <f>IF(ISBLANK(DataBase_PBs!BZ67),#N/A,DataBase_PBs!BZ67)</f>
        <v>#N/A</v>
      </c>
      <c r="F2380" s="39" t="e">
        <f t="shared" si="75"/>
        <v>#N/A</v>
      </c>
      <c r="G2380" s="177" t="e">
        <f t="shared" si="76"/>
        <v>#N/A</v>
      </c>
      <c r="H2380" s="78" t="e">
        <f>IF(ISBLANK(DataBase_PBs!AB67),#N/A,DataBase_PBs!AB67)</f>
        <v>#N/A</v>
      </c>
    </row>
    <row r="2381" spans="1:8" x14ac:dyDescent="0.35">
      <c r="A2381" s="257"/>
      <c r="B2381" s="265"/>
      <c r="C2381" s="74" t="e">
        <f>IF(ISBLANK(DataBase_PBs!C68),#N/A,DataBase_PBs!C68)</f>
        <v>#N/A</v>
      </c>
      <c r="D2381" s="107"/>
      <c r="E2381" s="39" t="e">
        <f>IF(ISBLANK(DataBase_PBs!BZ68),#N/A,DataBase_PBs!BZ68)</f>
        <v>#N/A</v>
      </c>
      <c r="F2381" s="39" t="e">
        <f t="shared" ref="F2381:F2396" si="77">E2381-E2380</f>
        <v>#N/A</v>
      </c>
      <c r="G2381" s="177" t="e">
        <f t="shared" si="76"/>
        <v>#N/A</v>
      </c>
      <c r="H2381" s="78" t="e">
        <f>IF(ISBLANK(DataBase_PBs!AB68),#N/A,DataBase_PBs!AB68)</f>
        <v>#N/A</v>
      </c>
    </row>
    <row r="2382" spans="1:8" x14ac:dyDescent="0.35">
      <c r="A2382" s="257"/>
      <c r="B2382" s="265"/>
      <c r="C2382" s="74" t="e">
        <f>IF(ISBLANK(DataBase_PBs!C69),#N/A,DataBase_PBs!C69)</f>
        <v>#N/A</v>
      </c>
      <c r="D2382" s="107"/>
      <c r="E2382" s="39" t="e">
        <f>IF(ISBLANK(DataBase_PBs!BZ69),#N/A,DataBase_PBs!BZ69)</f>
        <v>#N/A</v>
      </c>
      <c r="F2382" s="39" t="e">
        <f t="shared" si="77"/>
        <v>#N/A</v>
      </c>
      <c r="G2382" s="177" t="e">
        <f t="shared" si="76"/>
        <v>#N/A</v>
      </c>
      <c r="H2382" s="78" t="e">
        <f>IF(ISBLANK(DataBase_PBs!AB69),#N/A,DataBase_PBs!AB69)</f>
        <v>#N/A</v>
      </c>
    </row>
    <row r="2383" spans="1:8" x14ac:dyDescent="0.35">
      <c r="A2383" s="257"/>
      <c r="B2383" s="265"/>
      <c r="C2383" s="74" t="e">
        <f>IF(ISBLANK(DataBase_PBs!C70),#N/A,DataBase_PBs!C70)</f>
        <v>#N/A</v>
      </c>
      <c r="D2383" s="107"/>
      <c r="E2383" s="39" t="e">
        <f>IF(ISBLANK(DataBase_PBs!BZ70),#N/A,DataBase_PBs!BZ70)</f>
        <v>#N/A</v>
      </c>
      <c r="F2383" s="39" t="e">
        <f t="shared" si="77"/>
        <v>#N/A</v>
      </c>
      <c r="G2383" s="177" t="e">
        <f t="shared" si="76"/>
        <v>#N/A</v>
      </c>
      <c r="H2383" s="78" t="e">
        <f>IF(ISBLANK(DataBase_PBs!AB70),#N/A,DataBase_PBs!AB70)</f>
        <v>#N/A</v>
      </c>
    </row>
    <row r="2384" spans="1:8" x14ac:dyDescent="0.35">
      <c r="A2384" s="257"/>
      <c r="B2384" s="265"/>
      <c r="C2384" s="74" t="e">
        <f>IF(ISBLANK(DataBase_PBs!C71),#N/A,DataBase_PBs!C71)</f>
        <v>#N/A</v>
      </c>
      <c r="D2384" s="107"/>
      <c r="E2384" s="39" t="e">
        <f>IF(ISBLANK(DataBase_PBs!BZ71),#N/A,DataBase_PBs!BZ71)</f>
        <v>#N/A</v>
      </c>
      <c r="F2384" s="39" t="e">
        <f t="shared" si="77"/>
        <v>#N/A</v>
      </c>
      <c r="G2384" s="177" t="e">
        <f t="shared" si="76"/>
        <v>#N/A</v>
      </c>
      <c r="H2384" s="78" t="e">
        <f>IF(ISBLANK(DataBase_PBs!AB71),#N/A,DataBase_PBs!AB71)</f>
        <v>#N/A</v>
      </c>
    </row>
    <row r="2385" spans="1:8" x14ac:dyDescent="0.35">
      <c r="A2385" s="257"/>
      <c r="B2385" s="265"/>
      <c r="C2385" s="74" t="e">
        <f>IF(ISBLANK(DataBase_PBs!C72),#N/A,DataBase_PBs!C72)</f>
        <v>#N/A</v>
      </c>
      <c r="D2385" s="107"/>
      <c r="E2385" s="39" t="e">
        <f>IF(ISBLANK(DataBase_PBs!BZ72),#N/A,DataBase_PBs!BZ72)</f>
        <v>#N/A</v>
      </c>
      <c r="F2385" s="39" t="e">
        <f t="shared" si="77"/>
        <v>#N/A</v>
      </c>
      <c r="G2385" s="177" t="e">
        <f t="shared" si="76"/>
        <v>#N/A</v>
      </c>
      <c r="H2385" s="78" t="e">
        <f>IF(ISBLANK(DataBase_PBs!AB72),#N/A,DataBase_PBs!AB72)</f>
        <v>#N/A</v>
      </c>
    </row>
    <row r="2386" spans="1:8" x14ac:dyDescent="0.35">
      <c r="A2386" s="257"/>
      <c r="B2386" s="265"/>
      <c r="C2386" s="74" t="e">
        <f>IF(ISBLANK(DataBase_PBs!C73),#N/A,DataBase_PBs!C73)</f>
        <v>#N/A</v>
      </c>
      <c r="D2386" s="107"/>
      <c r="E2386" s="39" t="e">
        <f>IF(ISBLANK(DataBase_PBs!BZ73),#N/A,DataBase_PBs!BZ73)</f>
        <v>#N/A</v>
      </c>
      <c r="F2386" s="39" t="e">
        <f t="shared" si="77"/>
        <v>#N/A</v>
      </c>
      <c r="G2386" s="177" t="e">
        <f t="shared" si="76"/>
        <v>#N/A</v>
      </c>
      <c r="H2386" s="78" t="e">
        <f>IF(ISBLANK(DataBase_PBs!AB73),#N/A,DataBase_PBs!AB73)</f>
        <v>#N/A</v>
      </c>
    </row>
    <row r="2387" spans="1:8" x14ac:dyDescent="0.35">
      <c r="A2387" s="257"/>
      <c r="B2387" s="265"/>
      <c r="C2387" s="74" t="e">
        <f>IF(ISBLANK(DataBase_PBs!C74),#N/A,DataBase_PBs!C74)</f>
        <v>#N/A</v>
      </c>
      <c r="D2387" s="107"/>
      <c r="E2387" s="39" t="e">
        <f>IF(ISBLANK(DataBase_PBs!BZ74),#N/A,DataBase_PBs!BZ74)</f>
        <v>#N/A</v>
      </c>
      <c r="F2387" s="39" t="e">
        <f t="shared" si="77"/>
        <v>#N/A</v>
      </c>
      <c r="G2387" s="177" t="e">
        <f t="shared" si="76"/>
        <v>#N/A</v>
      </c>
      <c r="H2387" s="78" t="e">
        <f>IF(ISBLANK(DataBase_PBs!AB74),#N/A,DataBase_PBs!AB74)</f>
        <v>#N/A</v>
      </c>
    </row>
    <row r="2388" spans="1:8" x14ac:dyDescent="0.35">
      <c r="A2388" s="257"/>
      <c r="B2388" s="265"/>
      <c r="C2388" s="74" t="e">
        <f>IF(ISBLANK(DataBase_PBs!C75),#N/A,DataBase_PBs!C75)</f>
        <v>#N/A</v>
      </c>
      <c r="D2388" s="107"/>
      <c r="E2388" s="39" t="e">
        <f>IF(ISBLANK(DataBase_PBs!BZ75),#N/A,DataBase_PBs!BZ75)</f>
        <v>#N/A</v>
      </c>
      <c r="F2388" s="39" t="e">
        <f t="shared" si="77"/>
        <v>#N/A</v>
      </c>
      <c r="G2388" s="177" t="e">
        <f t="shared" si="76"/>
        <v>#N/A</v>
      </c>
      <c r="H2388" s="78" t="e">
        <f>IF(ISBLANK(DataBase_PBs!AB75),#N/A,DataBase_PBs!AB75)</f>
        <v>#N/A</v>
      </c>
    </row>
    <row r="2389" spans="1:8" x14ac:dyDescent="0.35">
      <c r="A2389" s="257"/>
      <c r="B2389" s="265"/>
      <c r="C2389" s="74" t="e">
        <f>IF(ISBLANK(DataBase_PBs!C76),#N/A,DataBase_PBs!C76)</f>
        <v>#N/A</v>
      </c>
      <c r="D2389" s="107"/>
      <c r="E2389" s="39" t="e">
        <f>IF(ISBLANK(DataBase_PBs!BZ76),#N/A,DataBase_PBs!BZ76)</f>
        <v>#N/A</v>
      </c>
      <c r="F2389" s="39" t="e">
        <f t="shared" si="77"/>
        <v>#N/A</v>
      </c>
      <c r="G2389" s="177" t="e">
        <f t="shared" si="76"/>
        <v>#N/A</v>
      </c>
      <c r="H2389" s="78" t="e">
        <f>IF(ISBLANK(DataBase_PBs!AB76),#N/A,DataBase_PBs!AB76)</f>
        <v>#N/A</v>
      </c>
    </row>
    <row r="2390" spans="1:8" x14ac:dyDescent="0.35">
      <c r="A2390" s="257"/>
      <c r="B2390" s="265"/>
      <c r="C2390" s="74" t="e">
        <f>IF(ISBLANK(DataBase_PBs!C77),#N/A,DataBase_PBs!C77)</f>
        <v>#N/A</v>
      </c>
      <c r="D2390" s="107"/>
      <c r="E2390" s="39" t="e">
        <f>IF(ISBLANK(DataBase_PBs!BZ77),#N/A,DataBase_PBs!BZ77)</f>
        <v>#N/A</v>
      </c>
      <c r="F2390" s="39" t="e">
        <f t="shared" si="77"/>
        <v>#N/A</v>
      </c>
      <c r="G2390" s="177" t="e">
        <f t="shared" si="76"/>
        <v>#N/A</v>
      </c>
      <c r="H2390" s="78" t="e">
        <f>IF(ISBLANK(DataBase_PBs!AB77),#N/A,DataBase_PBs!AB77)</f>
        <v>#N/A</v>
      </c>
    </row>
    <row r="2391" spans="1:8" x14ac:dyDescent="0.35">
      <c r="A2391" s="257"/>
      <c r="B2391" s="265"/>
      <c r="C2391" s="74" t="e">
        <f>IF(ISBLANK(DataBase_PBs!C78),#N/A,DataBase_PBs!C78)</f>
        <v>#N/A</v>
      </c>
      <c r="D2391" s="107"/>
      <c r="E2391" s="39" t="e">
        <f>IF(ISBLANK(DataBase_PBs!BZ78),#N/A,DataBase_PBs!BZ78)</f>
        <v>#N/A</v>
      </c>
      <c r="F2391" s="39" t="e">
        <f t="shared" si="77"/>
        <v>#N/A</v>
      </c>
      <c r="G2391" s="177" t="e">
        <f t="shared" si="76"/>
        <v>#N/A</v>
      </c>
      <c r="H2391" s="78" t="e">
        <f>IF(ISBLANK(DataBase_PBs!AB78),#N/A,DataBase_PBs!AB78)</f>
        <v>#N/A</v>
      </c>
    </row>
    <row r="2392" spans="1:8" x14ac:dyDescent="0.35">
      <c r="A2392" s="257"/>
      <c r="B2392" s="265"/>
      <c r="C2392" s="74" t="e">
        <f>IF(ISBLANK(DataBase_PBs!C79),#N/A,DataBase_PBs!C79)</f>
        <v>#N/A</v>
      </c>
      <c r="D2392" s="107"/>
      <c r="E2392" s="39" t="e">
        <f>IF(ISBLANK(DataBase_PBs!BZ79),#N/A,DataBase_PBs!BZ79)</f>
        <v>#N/A</v>
      </c>
      <c r="F2392" s="39" t="e">
        <f t="shared" si="77"/>
        <v>#N/A</v>
      </c>
      <c r="G2392" s="177" t="e">
        <f t="shared" si="76"/>
        <v>#N/A</v>
      </c>
      <c r="H2392" s="78" t="e">
        <f>IF(ISBLANK(DataBase_PBs!AB79),#N/A,DataBase_PBs!AB79)</f>
        <v>#N/A</v>
      </c>
    </row>
    <row r="2393" spans="1:8" x14ac:dyDescent="0.35">
      <c r="A2393" s="257"/>
      <c r="B2393" s="265"/>
      <c r="C2393" s="74" t="e">
        <f>IF(ISBLANK(DataBase_PBs!C80),#N/A,DataBase_PBs!C80)</f>
        <v>#N/A</v>
      </c>
      <c r="D2393" s="107"/>
      <c r="E2393" s="39" t="e">
        <f>IF(ISBLANK(DataBase_PBs!BZ80),#N/A,DataBase_PBs!BZ80)</f>
        <v>#N/A</v>
      </c>
      <c r="F2393" s="39" t="e">
        <f t="shared" si="77"/>
        <v>#N/A</v>
      </c>
      <c r="G2393" s="177" t="e">
        <f t="shared" si="76"/>
        <v>#N/A</v>
      </c>
      <c r="H2393" s="78" t="e">
        <f>IF(ISBLANK(DataBase_PBs!AB80),#N/A,DataBase_PBs!AB80)</f>
        <v>#N/A</v>
      </c>
    </row>
    <row r="2394" spans="1:8" x14ac:dyDescent="0.35">
      <c r="A2394" s="257"/>
      <c r="B2394" s="265"/>
      <c r="C2394" s="74" t="e">
        <f>IF(ISBLANK(DataBase_PBs!C81),#N/A,DataBase_PBs!C81)</f>
        <v>#N/A</v>
      </c>
      <c r="D2394" s="107"/>
      <c r="E2394" s="39" t="e">
        <f>IF(ISBLANK(DataBase_PBs!BZ81),#N/A,DataBase_PBs!BZ81)</f>
        <v>#N/A</v>
      </c>
      <c r="F2394" s="39" t="e">
        <f t="shared" si="77"/>
        <v>#N/A</v>
      </c>
      <c r="G2394" s="177" t="e">
        <f t="shared" si="76"/>
        <v>#N/A</v>
      </c>
      <c r="H2394" s="78" t="e">
        <f>IF(ISBLANK(DataBase_PBs!AB81),#N/A,DataBase_PBs!AB81)</f>
        <v>#N/A</v>
      </c>
    </row>
    <row r="2395" spans="1:8" x14ac:dyDescent="0.35">
      <c r="A2395" s="257"/>
      <c r="B2395" s="265"/>
      <c r="C2395" s="74" t="e">
        <f>IF(ISBLANK(DataBase_PBs!C82),#N/A,DataBase_PBs!C82)</f>
        <v>#N/A</v>
      </c>
      <c r="D2395" s="107"/>
      <c r="E2395" s="39" t="e">
        <f>IF(ISBLANK(DataBase_PBs!BZ82),#N/A,DataBase_PBs!BZ82)</f>
        <v>#N/A</v>
      </c>
      <c r="F2395" s="39" t="e">
        <f t="shared" si="77"/>
        <v>#N/A</v>
      </c>
      <c r="G2395" s="177" t="e">
        <f t="shared" si="76"/>
        <v>#N/A</v>
      </c>
      <c r="H2395" s="78" t="e">
        <f>IF(ISBLANK(DataBase_PBs!AB82),#N/A,DataBase_PBs!AB82)</f>
        <v>#N/A</v>
      </c>
    </row>
    <row r="2396" spans="1:8" ht="15" thickBot="1" x14ac:dyDescent="0.4">
      <c r="A2396" s="260"/>
      <c r="B2396" s="266"/>
      <c r="C2396" s="92" t="e">
        <f>IF(ISBLANK(DataBase_PBs!C83),#N/A,DataBase_PBs!C83)</f>
        <v>#N/A</v>
      </c>
      <c r="D2396" s="109"/>
      <c r="E2396" s="93" t="e">
        <f>IF(ISBLANK(DataBase_PBs!BZ83),#N/A,DataBase_PBs!BZ83)</f>
        <v>#N/A</v>
      </c>
      <c r="F2396" s="93" t="e">
        <f t="shared" si="77"/>
        <v>#N/A</v>
      </c>
      <c r="G2396" s="178" t="e">
        <f t="shared" si="76"/>
        <v>#N/A</v>
      </c>
      <c r="H2396" s="95" t="e">
        <f>IF(ISBLANK(DataBase_PBs!AB83),#N/A,DataBase_PBs!AB83)</f>
        <v>#N/A</v>
      </c>
    </row>
    <row r="2397" spans="1:8" x14ac:dyDescent="0.35">
      <c r="A2397" s="256" t="s">
        <v>366</v>
      </c>
      <c r="B2397" s="267" t="s">
        <v>192</v>
      </c>
      <c r="C2397" s="75">
        <v>43602.40625</v>
      </c>
      <c r="D2397" s="106"/>
      <c r="E2397" s="76">
        <v>1.28</v>
      </c>
      <c r="F2397" s="76">
        <v>1.28</v>
      </c>
      <c r="G2397" s="184">
        <v>0</v>
      </c>
      <c r="H2397" s="77">
        <v>2.7</v>
      </c>
    </row>
    <row r="2398" spans="1:8" x14ac:dyDescent="0.35">
      <c r="A2398" s="257"/>
      <c r="B2398" s="265"/>
      <c r="C2398" s="74">
        <v>43609.357638888891</v>
      </c>
      <c r="D2398" s="107"/>
      <c r="E2398" s="39">
        <v>1.28</v>
      </c>
      <c r="F2398" s="39">
        <v>0</v>
      </c>
      <c r="G2398" s="177">
        <f t="shared" si="76"/>
        <v>0</v>
      </c>
      <c r="H2398" s="78">
        <v>2.7</v>
      </c>
    </row>
    <row r="2399" spans="1:8" x14ac:dyDescent="0.35">
      <c r="A2399" s="257"/>
      <c r="B2399" s="265"/>
      <c r="C2399" s="74">
        <v>43616.555555555555</v>
      </c>
      <c r="D2399" s="107"/>
      <c r="E2399" s="39">
        <v>2</v>
      </c>
      <c r="F2399" s="39">
        <v>0.72</v>
      </c>
      <c r="G2399" s="177">
        <f t="shared" si="76"/>
        <v>4.1678726483371491E-3</v>
      </c>
      <c r="H2399" s="78">
        <v>0</v>
      </c>
    </row>
    <row r="2400" spans="1:8" x14ac:dyDescent="0.35">
      <c r="A2400" s="257"/>
      <c r="B2400" s="265"/>
      <c r="C2400" s="74">
        <v>43623.555555555555</v>
      </c>
      <c r="D2400" s="107"/>
      <c r="E2400" s="39">
        <v>8</v>
      </c>
      <c r="F2400" s="39">
        <v>6</v>
      </c>
      <c r="G2400" s="177">
        <f t="shared" si="76"/>
        <v>3.5714285714285712E-2</v>
      </c>
      <c r="H2400" s="78">
        <v>0</v>
      </c>
    </row>
    <row r="2401" spans="1:8" x14ac:dyDescent="0.35">
      <c r="A2401" s="257"/>
      <c r="B2401" s="265"/>
      <c r="C2401" s="74">
        <v>43630.555555555555</v>
      </c>
      <c r="D2401" s="107"/>
      <c r="E2401" s="39">
        <v>8</v>
      </c>
      <c r="F2401" s="39">
        <v>0</v>
      </c>
      <c r="G2401" s="177">
        <f t="shared" si="76"/>
        <v>0</v>
      </c>
      <c r="H2401" s="78">
        <v>0</v>
      </c>
    </row>
    <row r="2402" spans="1:8" x14ac:dyDescent="0.35">
      <c r="A2402" s="257"/>
      <c r="B2402" s="265"/>
      <c r="C2402" s="74">
        <v>43637.638888888891</v>
      </c>
      <c r="D2402" s="107"/>
      <c r="E2402" s="39">
        <v>8</v>
      </c>
      <c r="F2402" s="39">
        <v>0</v>
      </c>
      <c r="G2402" s="177">
        <f t="shared" si="76"/>
        <v>0</v>
      </c>
      <c r="H2402" s="78">
        <v>0</v>
      </c>
    </row>
    <row r="2403" spans="1:8" x14ac:dyDescent="0.35">
      <c r="A2403" s="257"/>
      <c r="B2403" s="265"/>
      <c r="C2403" s="74">
        <v>43644.638888888891</v>
      </c>
      <c r="D2403" s="107"/>
      <c r="E2403" s="39">
        <v>8</v>
      </c>
      <c r="F2403" s="39">
        <v>0</v>
      </c>
      <c r="G2403" s="177">
        <f t="shared" si="76"/>
        <v>0</v>
      </c>
      <c r="H2403" s="78">
        <v>0</v>
      </c>
    </row>
    <row r="2404" spans="1:8" x14ac:dyDescent="0.35">
      <c r="A2404" s="257"/>
      <c r="B2404" s="265"/>
      <c r="C2404" s="74">
        <v>43651.638888888891</v>
      </c>
      <c r="D2404" s="107"/>
      <c r="E2404" s="39">
        <v>12</v>
      </c>
      <c r="F2404" s="39">
        <v>4</v>
      </c>
      <c r="G2404" s="177">
        <f t="shared" si="76"/>
        <v>2.3809523809523808E-2</v>
      </c>
      <c r="H2404" s="78">
        <v>0</v>
      </c>
    </row>
    <row r="2405" spans="1:8" x14ac:dyDescent="0.35">
      <c r="A2405" s="257"/>
      <c r="B2405" s="265"/>
      <c r="C2405" s="74">
        <v>43658.505555555559</v>
      </c>
      <c r="D2405" s="107"/>
      <c r="E2405" s="39">
        <v>14</v>
      </c>
      <c r="F2405" s="39">
        <v>2</v>
      </c>
      <c r="G2405" s="177">
        <f t="shared" si="76"/>
        <v>1.2135922330093658E-2</v>
      </c>
      <c r="H2405" s="78">
        <v>0</v>
      </c>
    </row>
    <row r="2406" spans="1:8" x14ac:dyDescent="0.35">
      <c r="A2406" s="257"/>
      <c r="B2406" s="265"/>
      <c r="C2406" s="74">
        <v>43665.520833333336</v>
      </c>
      <c r="D2406" s="107"/>
      <c r="E2406" s="39">
        <v>14</v>
      </c>
      <c r="F2406" s="39">
        <v>0</v>
      </c>
      <c r="G2406" s="177">
        <f t="shared" si="76"/>
        <v>0</v>
      </c>
      <c r="H2406" s="78">
        <v>0</v>
      </c>
    </row>
    <row r="2407" spans="1:8" x14ac:dyDescent="0.35">
      <c r="A2407" s="257"/>
      <c r="B2407" s="265"/>
      <c r="C2407" s="74">
        <v>43672.521527777775</v>
      </c>
      <c r="D2407" s="107"/>
      <c r="E2407" s="39">
        <v>22</v>
      </c>
      <c r="F2407" s="39">
        <v>8</v>
      </c>
      <c r="G2407" s="177">
        <f t="shared" si="76"/>
        <v>4.7614323975830146E-2</v>
      </c>
      <c r="H2407" s="78">
        <v>0</v>
      </c>
    </row>
    <row r="2408" spans="1:8" x14ac:dyDescent="0.35">
      <c r="A2408" s="257"/>
      <c r="B2408" s="265"/>
      <c r="C2408" s="74">
        <v>43679.519444444442</v>
      </c>
      <c r="D2408" s="107"/>
      <c r="E2408" s="39">
        <v>25</v>
      </c>
      <c r="F2408" s="39">
        <v>3</v>
      </c>
      <c r="G2408" s="177">
        <f t="shared" si="76"/>
        <v>1.7862459065196738E-2</v>
      </c>
      <c r="H2408" s="78">
        <v>0</v>
      </c>
    </row>
    <row r="2409" spans="1:8" x14ac:dyDescent="0.35">
      <c r="A2409" s="257"/>
      <c r="B2409" s="265"/>
      <c r="C2409" s="74">
        <v>43686.430555555555</v>
      </c>
      <c r="D2409" s="107"/>
      <c r="E2409" s="39">
        <v>30.06</v>
      </c>
      <c r="F2409" s="39">
        <v>5.0599999999999987</v>
      </c>
      <c r="G2409" s="177">
        <f t="shared" si="76"/>
        <v>3.0506430868161485E-2</v>
      </c>
      <c r="H2409" s="78">
        <v>4</v>
      </c>
    </row>
    <row r="2410" spans="1:8" x14ac:dyDescent="0.35">
      <c r="A2410" s="257"/>
      <c r="B2410" s="265"/>
      <c r="C2410" s="74">
        <v>43693.375</v>
      </c>
      <c r="D2410" s="107"/>
      <c r="E2410" s="39">
        <v>32.32</v>
      </c>
      <c r="F2410" s="39">
        <v>2.2600000000000016</v>
      </c>
      <c r="G2410" s="177">
        <f t="shared" si="76"/>
        <v>1.3559999999998431E-2</v>
      </c>
      <c r="H2410" s="78">
        <v>4.0999999999999996</v>
      </c>
    </row>
    <row r="2411" spans="1:8" x14ac:dyDescent="0.35">
      <c r="A2411" s="257"/>
      <c r="B2411" s="265"/>
      <c r="C2411" s="74">
        <v>43700.40625</v>
      </c>
      <c r="D2411" s="107"/>
      <c r="E2411" s="39">
        <v>36.770000000000003</v>
      </c>
      <c r="F2411" s="39">
        <v>4.4500000000000028</v>
      </c>
      <c r="G2411" s="177">
        <f t="shared" si="76"/>
        <v>2.6370370370370388E-2</v>
      </c>
      <c r="H2411" s="78">
        <v>4.8</v>
      </c>
    </row>
    <row r="2412" spans="1:8" x14ac:dyDescent="0.35">
      <c r="A2412" s="257"/>
      <c r="B2412" s="265"/>
      <c r="C2412" s="74">
        <v>43707.333333333336</v>
      </c>
      <c r="D2412" s="107"/>
      <c r="E2412" s="39">
        <v>38.56</v>
      </c>
      <c r="F2412" s="39">
        <v>1.7899999999999991</v>
      </c>
      <c r="G2412" s="177">
        <f t="shared" si="76"/>
        <v>1.0766917293229308E-2</v>
      </c>
      <c r="H2412" s="78">
        <v>3.8</v>
      </c>
    </row>
    <row r="2413" spans="1:8" x14ac:dyDescent="0.35">
      <c r="A2413" s="257"/>
      <c r="B2413" s="265"/>
      <c r="C2413" s="74">
        <v>43714.416666666664</v>
      </c>
      <c r="D2413" s="107"/>
      <c r="E2413" s="39">
        <v>40.78</v>
      </c>
      <c r="F2413" s="39">
        <v>2.2199999999999989</v>
      </c>
      <c r="G2413" s="177">
        <f t="shared" si="76"/>
        <v>1.3058823529420701E-2</v>
      </c>
      <c r="H2413" s="78">
        <v>4.2</v>
      </c>
    </row>
    <row r="2414" spans="1:8" x14ac:dyDescent="0.35">
      <c r="A2414" s="257"/>
      <c r="B2414" s="265"/>
      <c r="C2414" s="74">
        <v>43721.333333333336</v>
      </c>
      <c r="D2414" s="107"/>
      <c r="E2414" s="39">
        <v>42.2</v>
      </c>
      <c r="F2414" s="39">
        <v>1.4200000000000017</v>
      </c>
      <c r="G2414" s="177">
        <f t="shared" si="76"/>
        <v>8.5542168674638906E-3</v>
      </c>
      <c r="H2414" s="78">
        <v>4</v>
      </c>
    </row>
    <row r="2415" spans="1:8" x14ac:dyDescent="0.35">
      <c r="A2415" s="257"/>
      <c r="B2415" s="265"/>
      <c r="C2415" s="74">
        <v>43727.541666666664</v>
      </c>
      <c r="D2415" s="107"/>
      <c r="E2415" s="39">
        <v>43.58</v>
      </c>
      <c r="F2415" s="39">
        <v>1.3799999999999955</v>
      </c>
      <c r="G2415" s="177">
        <f t="shared" si="76"/>
        <v>9.2617449664501583E-3</v>
      </c>
      <c r="H2415" s="78">
        <v>5</v>
      </c>
    </row>
    <row r="2416" spans="1:8" x14ac:dyDescent="0.35">
      <c r="A2416" s="257"/>
      <c r="B2416" s="265"/>
      <c r="C2416" s="74">
        <v>43735</v>
      </c>
      <c r="D2416" s="107"/>
      <c r="E2416" s="39">
        <v>43.68</v>
      </c>
      <c r="F2416" s="39">
        <v>0.10000000000000142</v>
      </c>
      <c r="G2416" s="177">
        <f t="shared" ref="G2416:G2479" si="78">F2416/((C2416-C2415)*24)</f>
        <v>5.5865921787692124E-4</v>
      </c>
      <c r="H2416" s="78">
        <v>4</v>
      </c>
    </row>
    <row r="2417" spans="1:8" x14ac:dyDescent="0.35">
      <c r="A2417" s="257"/>
      <c r="B2417" s="265"/>
      <c r="C2417" s="74">
        <v>43741</v>
      </c>
      <c r="D2417" s="107"/>
      <c r="E2417" s="39">
        <v>43.71</v>
      </c>
      <c r="F2417" s="39">
        <v>3.0000000000001137E-2</v>
      </c>
      <c r="G2417" s="177">
        <f t="shared" si="78"/>
        <v>2.0833333333334123E-4</v>
      </c>
      <c r="H2417" s="78">
        <v>4</v>
      </c>
    </row>
    <row r="2418" spans="1:8" x14ac:dyDescent="0.35">
      <c r="A2418" s="257"/>
      <c r="B2418" s="265"/>
      <c r="C2418" s="74">
        <v>43748</v>
      </c>
      <c r="D2418" s="107"/>
      <c r="E2418" s="39">
        <v>44.26</v>
      </c>
      <c r="F2418" s="39">
        <v>0.54999999999999716</v>
      </c>
      <c r="G2418" s="177">
        <f t="shared" si="78"/>
        <v>3.273809523809507E-3</v>
      </c>
      <c r="H2418" s="78">
        <v>4</v>
      </c>
    </row>
    <row r="2419" spans="1:8" x14ac:dyDescent="0.35">
      <c r="A2419" s="257"/>
      <c r="B2419" s="265"/>
      <c r="C2419" s="74">
        <v>43755.361111111109</v>
      </c>
      <c r="D2419" s="107"/>
      <c r="E2419" s="39">
        <v>44.42</v>
      </c>
      <c r="F2419" s="39">
        <v>0.16000000000000369</v>
      </c>
      <c r="G2419" s="177">
        <f t="shared" si="78"/>
        <v>9.0566037735871044E-4</v>
      </c>
      <c r="H2419" s="78">
        <v>4</v>
      </c>
    </row>
    <row r="2420" spans="1:8" x14ac:dyDescent="0.35">
      <c r="A2420" s="257"/>
      <c r="B2420" s="265"/>
      <c r="C2420" s="74">
        <v>43762.434027777781</v>
      </c>
      <c r="D2420" s="107"/>
      <c r="E2420" s="39">
        <v>45.39</v>
      </c>
      <c r="F2420" s="39">
        <v>0.96999999999999886</v>
      </c>
      <c r="G2420" s="177">
        <f t="shared" si="78"/>
        <v>5.7142857142817886E-3</v>
      </c>
      <c r="H2420" s="78">
        <v>4.8</v>
      </c>
    </row>
    <row r="2421" spans="1:8" x14ac:dyDescent="0.35">
      <c r="A2421" s="257"/>
      <c r="B2421" s="265"/>
      <c r="C2421" s="74">
        <v>43769.386111111111</v>
      </c>
      <c r="D2421" s="107"/>
      <c r="E2421" s="39">
        <v>45.53</v>
      </c>
      <c r="F2421" s="39">
        <v>0.14000000000000057</v>
      </c>
      <c r="G2421" s="177">
        <f t="shared" si="78"/>
        <v>8.3907701528360167E-4</v>
      </c>
      <c r="H2421" s="78">
        <v>3.8</v>
      </c>
    </row>
    <row r="2422" spans="1:8" x14ac:dyDescent="0.35">
      <c r="A2422" s="257"/>
      <c r="B2422" s="265"/>
      <c r="C2422" s="74">
        <v>43774.652777777781</v>
      </c>
      <c r="D2422" s="107"/>
      <c r="E2422" s="39">
        <v>45.53</v>
      </c>
      <c r="F2422" s="39">
        <v>0</v>
      </c>
      <c r="G2422" s="177">
        <f t="shared" si="78"/>
        <v>0</v>
      </c>
      <c r="H2422" s="78">
        <v>4</v>
      </c>
    </row>
    <row r="2423" spans="1:8" x14ac:dyDescent="0.35">
      <c r="A2423" s="257"/>
      <c r="B2423" s="265"/>
      <c r="C2423" s="74">
        <v>43782.583333333336</v>
      </c>
      <c r="D2423" s="107"/>
      <c r="E2423" s="39">
        <v>45.77</v>
      </c>
      <c r="F2423" s="39">
        <v>0.24000000000000199</v>
      </c>
      <c r="G2423" s="177">
        <f t="shared" si="78"/>
        <v>1.2609457092821004E-3</v>
      </c>
      <c r="H2423" s="78">
        <v>3.8</v>
      </c>
    </row>
    <row r="2424" spans="1:8" x14ac:dyDescent="0.35">
      <c r="A2424" s="257"/>
      <c r="B2424" s="265"/>
      <c r="C2424" s="74">
        <v>43791.406944444447</v>
      </c>
      <c r="D2424" s="107"/>
      <c r="E2424" s="39">
        <v>46.27</v>
      </c>
      <c r="F2424" s="39">
        <v>0.5</v>
      </c>
      <c r="G2424" s="177">
        <f t="shared" si="78"/>
        <v>2.361089249173662E-3</v>
      </c>
      <c r="H2424" s="78">
        <v>3.8</v>
      </c>
    </row>
    <row r="2425" spans="1:8" x14ac:dyDescent="0.35">
      <c r="A2425" s="257"/>
      <c r="B2425" s="265"/>
      <c r="C2425" s="74">
        <v>43811.465277777781</v>
      </c>
      <c r="D2425" s="107"/>
      <c r="E2425" s="39">
        <v>46.46</v>
      </c>
      <c r="F2425" s="39">
        <v>0.18999999999999773</v>
      </c>
      <c r="G2425" s="177">
        <f t="shared" si="78"/>
        <v>3.9468217698377343E-4</v>
      </c>
      <c r="H2425" s="78">
        <v>4</v>
      </c>
    </row>
    <row r="2426" spans="1:8" x14ac:dyDescent="0.35">
      <c r="A2426" s="257"/>
      <c r="B2426" s="265"/>
      <c r="C2426" s="74">
        <v>43818.628472222219</v>
      </c>
      <c r="D2426" s="107"/>
      <c r="E2426" s="39">
        <v>46.58</v>
      </c>
      <c r="F2426" s="39">
        <v>0.11999999999999744</v>
      </c>
      <c r="G2426" s="177">
        <f t="shared" si="78"/>
        <v>6.9801260300594739E-4</v>
      </c>
      <c r="H2426" s="78">
        <v>4</v>
      </c>
    </row>
    <row r="2427" spans="1:8" x14ac:dyDescent="0.35">
      <c r="A2427" s="257"/>
      <c r="B2427" s="265"/>
      <c r="C2427" s="74">
        <v>43826.333333333336</v>
      </c>
      <c r="D2427" s="107"/>
      <c r="E2427" s="39">
        <v>46.68</v>
      </c>
      <c r="F2427" s="39">
        <v>0.10000000000000142</v>
      </c>
      <c r="G2427" s="177">
        <f t="shared" si="78"/>
        <v>5.4078413699825854E-4</v>
      </c>
      <c r="H2427" s="78">
        <v>4.5999999999999996</v>
      </c>
    </row>
    <row r="2428" spans="1:8" x14ac:dyDescent="0.35">
      <c r="A2428" s="257"/>
      <c r="B2428" s="265"/>
      <c r="C2428" s="74">
        <v>43833.583333333336</v>
      </c>
      <c r="D2428" s="107"/>
      <c r="E2428" s="39">
        <v>48.06</v>
      </c>
      <c r="F2428" s="39">
        <v>1.3800000000000026</v>
      </c>
      <c r="G2428" s="177">
        <f t="shared" si="78"/>
        <v>7.9310344827586352E-3</v>
      </c>
      <c r="H2428" s="78">
        <v>3</v>
      </c>
    </row>
    <row r="2429" spans="1:8" x14ac:dyDescent="0.35">
      <c r="A2429" s="257"/>
      <c r="B2429" s="265"/>
      <c r="C2429" s="74">
        <v>43853</v>
      </c>
      <c r="D2429" s="107"/>
      <c r="E2429" s="39">
        <v>48.6</v>
      </c>
      <c r="F2429" s="39">
        <v>0.53999999999999915</v>
      </c>
      <c r="G2429" s="177">
        <f t="shared" si="78"/>
        <v>1.1587982832619455E-3</v>
      </c>
      <c r="H2429" s="78">
        <v>3.8</v>
      </c>
    </row>
    <row r="2430" spans="1:8" x14ac:dyDescent="0.35">
      <c r="A2430" s="257"/>
      <c r="B2430" s="265"/>
      <c r="C2430" s="74">
        <f>IF(ISBLANK(DataBase_PBs!C3),#N/A,DataBase_PBs!C3)</f>
        <v>43860.595810185201</v>
      </c>
      <c r="D2430" s="107"/>
      <c r="E2430" s="39">
        <f>IF(ISBLANK(DataBase_PBs!CA3),#N/A,DataBase_PBs!CA3)</f>
        <v>48.6</v>
      </c>
      <c r="F2430" s="39">
        <f>E2430-E2429</f>
        <v>0</v>
      </c>
      <c r="G2430" s="177">
        <f t="shared" si="78"/>
        <v>0</v>
      </c>
      <c r="H2430" s="78">
        <f>IF(ISBLANK(DataBase_PBs!AC3),#N/A,DataBase_PBs!AC3)</f>
        <v>3.6</v>
      </c>
    </row>
    <row r="2431" spans="1:8" x14ac:dyDescent="0.35">
      <c r="A2431" s="257"/>
      <c r="B2431" s="265"/>
      <c r="C2431" s="74">
        <f>IF(ISBLANK(DataBase_PBs!C4),#N/A,DataBase_PBs!C4)</f>
        <v>43867.627719907403</v>
      </c>
      <c r="D2431" s="107"/>
      <c r="E2431" s="39">
        <f>IF(ISBLANK(DataBase_PBs!CA4),#N/A,DataBase_PBs!CA4)</f>
        <v>48.6</v>
      </c>
      <c r="F2431" s="39">
        <f t="shared" ref="F2431:F2494" si="79">E2431-E2430</f>
        <v>0</v>
      </c>
      <c r="G2431" s="177">
        <f t="shared" si="78"/>
        <v>0</v>
      </c>
      <c r="H2431" s="78">
        <f>IF(ISBLANK(DataBase_PBs!AC4),#N/A,DataBase_PBs!AC4)</f>
        <v>3.2</v>
      </c>
    </row>
    <row r="2432" spans="1:8" x14ac:dyDescent="0.35">
      <c r="A2432" s="257"/>
      <c r="B2432" s="265"/>
      <c r="C2432" s="74">
        <f>IF(ISBLANK(DataBase_PBs!C5),#N/A,DataBase_PBs!C5)</f>
        <v>43875.484027777798</v>
      </c>
      <c r="D2432" s="107"/>
      <c r="E2432" s="39">
        <f>IF(ISBLANK(DataBase_PBs!CA5),#N/A,DataBase_PBs!CA5)</f>
        <v>48.66</v>
      </c>
      <c r="F2432" s="39">
        <f t="shared" si="79"/>
        <v>5.9999999999995168E-2</v>
      </c>
      <c r="G2432" s="177">
        <f t="shared" si="78"/>
        <v>3.1821563528847954E-4</v>
      </c>
      <c r="H2432" s="78">
        <f>IF(ISBLANK(DataBase_PBs!AC5),#N/A,DataBase_PBs!AC5)</f>
        <v>4</v>
      </c>
    </row>
    <row r="2433" spans="1:8" x14ac:dyDescent="0.35">
      <c r="A2433" s="257"/>
      <c r="B2433" s="265"/>
      <c r="C2433" s="74">
        <f>IF(ISBLANK(DataBase_PBs!C6),#N/A,DataBase_PBs!C6)</f>
        <v>43881.625196759298</v>
      </c>
      <c r="D2433" s="107"/>
      <c r="E2433" s="39">
        <f>IF(ISBLANK(DataBase_PBs!CA6),#N/A,DataBase_PBs!CA6)</f>
        <v>48.72</v>
      </c>
      <c r="F2433" s="39">
        <f t="shared" si="79"/>
        <v>6.0000000000002274E-2</v>
      </c>
      <c r="G2433" s="177">
        <f t="shared" si="78"/>
        <v>4.0708861904491407E-4</v>
      </c>
      <c r="H2433" s="78">
        <f>IF(ISBLANK(DataBase_PBs!AC6),#N/A,DataBase_PBs!AC6)</f>
        <v>3.6</v>
      </c>
    </row>
    <row r="2434" spans="1:8" x14ac:dyDescent="0.35">
      <c r="A2434" s="257"/>
      <c r="B2434" s="265"/>
      <c r="C2434" s="74">
        <f>IF(ISBLANK(DataBase_PBs!C7),#N/A,DataBase_PBs!C7)</f>
        <v>43903.637962963003</v>
      </c>
      <c r="D2434" s="107"/>
      <c r="E2434" s="39">
        <f>IF(ISBLANK(DataBase_PBs!CA7),#N/A,DataBase_PBs!CA7)</f>
        <v>49.91</v>
      </c>
      <c r="F2434" s="39">
        <f t="shared" si="79"/>
        <v>1.1899999999999977</v>
      </c>
      <c r="G2434" s="177">
        <f t="shared" si="78"/>
        <v>2.2524808047517542E-3</v>
      </c>
      <c r="H2434" s="78">
        <f>IF(ISBLANK(DataBase_PBs!AC7),#N/A,DataBase_PBs!AC7)</f>
        <v>3</v>
      </c>
    </row>
    <row r="2435" spans="1:8" x14ac:dyDescent="0.35">
      <c r="A2435" s="257"/>
      <c r="B2435" s="265"/>
      <c r="C2435" s="74">
        <f>IF(ISBLANK(DataBase_PBs!C8),#N/A,DataBase_PBs!C8)</f>
        <v>43929.826921296299</v>
      </c>
      <c r="D2435" s="107"/>
      <c r="E2435" s="39">
        <f>IF(ISBLANK(DataBase_PBs!CA8),#N/A,DataBase_PBs!CA8)</f>
        <v>51.68</v>
      </c>
      <c r="F2435" s="39">
        <f t="shared" si="79"/>
        <v>1.7700000000000031</v>
      </c>
      <c r="G2435" s="177">
        <f t="shared" si="78"/>
        <v>2.8160722951029523E-3</v>
      </c>
      <c r="H2435" s="78">
        <f>IF(ISBLANK(DataBase_PBs!AC8),#N/A,DataBase_PBs!AC8)</f>
        <v>3.8</v>
      </c>
    </row>
    <row r="2436" spans="1:8" x14ac:dyDescent="0.35">
      <c r="A2436" s="257"/>
      <c r="B2436" s="265"/>
      <c r="C2436" s="74">
        <f>IF(ISBLANK(DataBase_PBs!C9),#N/A,DataBase_PBs!C9)</f>
        <v>43965.417511574102</v>
      </c>
      <c r="D2436" s="107"/>
      <c r="E2436" s="39">
        <f>IF(ISBLANK(DataBase_PBs!CA9),#N/A,DataBase_PBs!CA9)</f>
        <v>53.63</v>
      </c>
      <c r="F2436" s="39">
        <f t="shared" si="79"/>
        <v>1.9500000000000028</v>
      </c>
      <c r="G2436" s="177">
        <f t="shared" si="78"/>
        <v>2.2829067842314913E-3</v>
      </c>
      <c r="H2436" s="78">
        <f>IF(ISBLANK(DataBase_PBs!AC9),#N/A,DataBase_PBs!AC9)</f>
        <v>3.6</v>
      </c>
    </row>
    <row r="2437" spans="1:8" x14ac:dyDescent="0.35">
      <c r="A2437" s="257"/>
      <c r="B2437" s="265"/>
      <c r="C2437" s="74">
        <f>IF(ISBLANK(DataBase_PBs!C10),#N/A,DataBase_PBs!C10)</f>
        <v>43972.432581018496</v>
      </c>
      <c r="D2437" s="107"/>
      <c r="E2437" s="39">
        <f>IF(ISBLANK(DataBase_PBs!CA10),#N/A,DataBase_PBs!CA10)</f>
        <v>54.17</v>
      </c>
      <c r="F2437" s="39">
        <f t="shared" si="79"/>
        <v>0.53999999999999915</v>
      </c>
      <c r="G2437" s="177">
        <f t="shared" si="78"/>
        <v>3.2073809359048581E-3</v>
      </c>
      <c r="H2437" s="78">
        <f>IF(ISBLANK(DataBase_PBs!AC10),#N/A,DataBase_PBs!AC10)</f>
        <v>3.8</v>
      </c>
    </row>
    <row r="2438" spans="1:8" x14ac:dyDescent="0.35">
      <c r="A2438" s="257"/>
      <c r="B2438" s="265"/>
      <c r="C2438" s="74">
        <f>IF(ISBLANK(DataBase_PBs!C11),#N/A,DataBase_PBs!C11)</f>
        <v>44001.467812499999</v>
      </c>
      <c r="D2438" s="107"/>
      <c r="E2438" s="39">
        <f>IF(ISBLANK(DataBase_PBs!CA11),#N/A,DataBase_PBs!CA11)</f>
        <v>56.26</v>
      </c>
      <c r="F2438" s="39">
        <f t="shared" si="79"/>
        <v>2.0899999999999963</v>
      </c>
      <c r="G2438" s="177">
        <f t="shared" si="78"/>
        <v>2.9992298628240942E-3</v>
      </c>
      <c r="H2438" s="78">
        <f>IF(ISBLANK(DataBase_PBs!AC11),#N/A,DataBase_PBs!AC11)</f>
        <v>4</v>
      </c>
    </row>
    <row r="2439" spans="1:8" x14ac:dyDescent="0.35">
      <c r="A2439" s="257"/>
      <c r="B2439" s="265"/>
      <c r="C2439" s="74">
        <f>IF(ISBLANK(DataBase_PBs!C12),#N/A,DataBase_PBs!C12)</f>
        <v>44008.489027777803</v>
      </c>
      <c r="D2439" s="107"/>
      <c r="E2439" s="39">
        <f>IF(ISBLANK(DataBase_PBs!CA12),#N/A,DataBase_PBs!CA12)</f>
        <v>56.31</v>
      </c>
      <c r="F2439" s="39">
        <f t="shared" si="79"/>
        <v>5.0000000000004263E-2</v>
      </c>
      <c r="G2439" s="177">
        <f t="shared" si="78"/>
        <v>2.9671976301873292E-4</v>
      </c>
      <c r="H2439" s="78">
        <f>IF(ISBLANK(DataBase_PBs!AC12),#N/A,DataBase_PBs!AC12)</f>
        <v>6.4</v>
      </c>
    </row>
    <row r="2440" spans="1:8" x14ac:dyDescent="0.35">
      <c r="A2440" s="257"/>
      <c r="B2440" s="265"/>
      <c r="C2440" s="74">
        <f>IF(ISBLANK(DataBase_PBs!C13),#N/A,DataBase_PBs!C13)</f>
        <v>44022.402557870402</v>
      </c>
      <c r="D2440" s="107"/>
      <c r="E2440" s="39">
        <f>IF(ISBLANK(DataBase_PBs!CA13),#N/A,DataBase_PBs!CA13)</f>
        <v>56.94</v>
      </c>
      <c r="F2440" s="39">
        <f t="shared" si="79"/>
        <v>0.62999999999999545</v>
      </c>
      <c r="G2440" s="177">
        <f t="shared" si="78"/>
        <v>1.886652763554429E-3</v>
      </c>
      <c r="H2440" s="78">
        <f>IF(ISBLANK(DataBase_PBs!AC13),#N/A,DataBase_PBs!AC13)</f>
        <v>6.6</v>
      </c>
    </row>
    <row r="2441" spans="1:8" x14ac:dyDescent="0.35">
      <c r="A2441" s="257"/>
      <c r="B2441" s="265"/>
      <c r="C2441" s="74">
        <f>IF(ISBLANK(DataBase_PBs!C14),#N/A,DataBase_PBs!C14)</f>
        <v>44029.3745486111</v>
      </c>
      <c r="D2441" s="107"/>
      <c r="E2441" s="39">
        <f>IF(ISBLANK(DataBase_PBs!CA14),#N/A,DataBase_PBs!CA14)</f>
        <v>56.97</v>
      </c>
      <c r="F2441" s="39">
        <f t="shared" si="79"/>
        <v>3.0000000000001137E-2</v>
      </c>
      <c r="G2441" s="177">
        <f t="shared" si="78"/>
        <v>1.7928882101110095E-4</v>
      </c>
      <c r="H2441" s="78">
        <f>IF(ISBLANK(DataBase_PBs!AC14),#N/A,DataBase_PBs!AC14)</f>
        <v>6.2</v>
      </c>
    </row>
    <row r="2442" spans="1:8" x14ac:dyDescent="0.35">
      <c r="A2442" s="257"/>
      <c r="B2442" s="265"/>
      <c r="C2442" s="74">
        <f>IF(ISBLANK(DataBase_PBs!C15),#N/A,DataBase_PBs!C15)</f>
        <v>44040.462905092601</v>
      </c>
      <c r="D2442" s="107"/>
      <c r="E2442" s="39">
        <f>IF(ISBLANK(DataBase_PBs!CA15),#N/A,DataBase_PBs!CA15)</f>
        <v>56.97</v>
      </c>
      <c r="F2442" s="39">
        <f t="shared" si="79"/>
        <v>0</v>
      </c>
      <c r="G2442" s="177">
        <f t="shared" si="78"/>
        <v>0</v>
      </c>
      <c r="H2442" s="78">
        <f>IF(ISBLANK(DataBase_PBs!AC15),#N/A,DataBase_PBs!AC15)</f>
        <v>6.4</v>
      </c>
    </row>
    <row r="2443" spans="1:8" x14ac:dyDescent="0.35">
      <c r="A2443" s="257"/>
      <c r="B2443" s="265"/>
      <c r="C2443" s="74">
        <f>IF(ISBLANK(DataBase_PBs!C16),#N/A,DataBase_PBs!C16)</f>
        <v>44047.398090277798</v>
      </c>
      <c r="D2443" s="107"/>
      <c r="E2443" s="39">
        <f>IF(ISBLANK(DataBase_PBs!CA16),#N/A,DataBase_PBs!CA16)</f>
        <v>57.08</v>
      </c>
      <c r="F2443" s="39">
        <f t="shared" si="79"/>
        <v>0.10999999999999943</v>
      </c>
      <c r="G2443" s="177">
        <f t="shared" si="78"/>
        <v>6.6088117489873318E-4</v>
      </c>
      <c r="H2443" s="78">
        <f>IF(ISBLANK(DataBase_PBs!AC16),#N/A,DataBase_PBs!AC16)</f>
        <v>6.4</v>
      </c>
    </row>
    <row r="2444" spans="1:8" x14ac:dyDescent="0.35">
      <c r="A2444" s="257"/>
      <c r="B2444" s="265"/>
      <c r="C2444" s="74">
        <f>IF(ISBLANK(DataBase_PBs!C17),#N/A,DataBase_PBs!C17)</f>
        <v>44050.4674421296</v>
      </c>
      <c r="D2444" s="107"/>
      <c r="E2444" s="39">
        <f>IF(ISBLANK(DataBase_PBs!CA17),#N/A,DataBase_PBs!CA17)</f>
        <v>57.19</v>
      </c>
      <c r="F2444" s="39">
        <f t="shared" si="79"/>
        <v>0.10999999999999943</v>
      </c>
      <c r="G2444" s="177">
        <f t="shared" si="78"/>
        <v>1.4932577151891501E-3</v>
      </c>
      <c r="H2444" s="78">
        <f>IF(ISBLANK(DataBase_PBs!AC17),#N/A,DataBase_PBs!AC17)</f>
        <v>4</v>
      </c>
    </row>
    <row r="2445" spans="1:8" x14ac:dyDescent="0.35">
      <c r="A2445" s="257"/>
      <c r="B2445" s="265"/>
      <c r="C2445" s="74">
        <f>IF(ISBLANK(DataBase_PBs!C18),#N/A,DataBase_PBs!C18)</f>
        <v>44056.465069444399</v>
      </c>
      <c r="D2445" s="107"/>
      <c r="E2445" s="39">
        <f>IF(ISBLANK(DataBase_PBs!CA18),#N/A,DataBase_PBs!CA18)</f>
        <v>57.84</v>
      </c>
      <c r="F2445" s="39">
        <f t="shared" si="79"/>
        <v>0.65000000000000568</v>
      </c>
      <c r="G2445" s="177">
        <f t="shared" si="78"/>
        <v>4.5156746012723972E-3</v>
      </c>
      <c r="H2445" s="78">
        <f>IF(ISBLANK(DataBase_PBs!AC18),#N/A,DataBase_PBs!AC18)</f>
        <v>3.8</v>
      </c>
    </row>
    <row r="2446" spans="1:8" x14ac:dyDescent="0.35">
      <c r="A2446" s="257"/>
      <c r="B2446" s="265"/>
      <c r="C2446" s="74">
        <f>IF(ISBLANK(DataBase_PBs!C19),#N/A,DataBase_PBs!C19)</f>
        <v>44063.603761574101</v>
      </c>
      <c r="D2446" s="107"/>
      <c r="E2446" s="39">
        <f>IF(ISBLANK(DataBase_PBs!CA19),#N/A,DataBase_PBs!CA19)</f>
        <v>58.32</v>
      </c>
      <c r="F2446" s="39">
        <f t="shared" si="79"/>
        <v>0.47999999999999687</v>
      </c>
      <c r="G2446" s="177">
        <f t="shared" si="78"/>
        <v>2.8016336377340999E-3</v>
      </c>
      <c r="H2446" s="78">
        <f>IF(ISBLANK(DataBase_PBs!AC19),#N/A,DataBase_PBs!AC19)</f>
        <v>3.6</v>
      </c>
    </row>
    <row r="2447" spans="1:8" x14ac:dyDescent="0.35">
      <c r="A2447" s="257"/>
      <c r="B2447" s="265"/>
      <c r="C2447" s="74">
        <f>IF(ISBLANK(DataBase_PBs!C20),#N/A,DataBase_PBs!C20)</f>
        <v>44071.447164351797</v>
      </c>
      <c r="D2447" s="107"/>
      <c r="E2447" s="39">
        <f>IF(ISBLANK(DataBase_PBs!CA20),#N/A,DataBase_PBs!CA20)</f>
        <v>58.32</v>
      </c>
      <c r="F2447" s="39">
        <f t="shared" si="79"/>
        <v>0</v>
      </c>
      <c r="G2447" s="177">
        <f t="shared" si="78"/>
        <v>0</v>
      </c>
      <c r="H2447" s="78">
        <f>IF(ISBLANK(DataBase_PBs!AC20),#N/A,DataBase_PBs!AC20)</f>
        <v>4.4000000000000004</v>
      </c>
    </row>
    <row r="2448" spans="1:8" x14ac:dyDescent="0.35">
      <c r="A2448" s="257"/>
      <c r="B2448" s="265"/>
      <c r="C2448" s="74">
        <f>IF(ISBLANK(DataBase_PBs!C21),#N/A,DataBase_PBs!C21)</f>
        <v>44078.492557870399</v>
      </c>
      <c r="D2448" s="107"/>
      <c r="E2448" s="39">
        <f>IF(ISBLANK(DataBase_PBs!CA21),#N/A,DataBase_PBs!CA21)</f>
        <v>58.32</v>
      </c>
      <c r="F2448" s="39">
        <f t="shared" si="79"/>
        <v>0</v>
      </c>
      <c r="G2448" s="177">
        <f t="shared" si="78"/>
        <v>0</v>
      </c>
      <c r="H2448" s="78">
        <f>IF(ISBLANK(DataBase_PBs!AC21),#N/A,DataBase_PBs!AC21)</f>
        <v>5</v>
      </c>
    </row>
    <row r="2449" spans="1:8" x14ac:dyDescent="0.35">
      <c r="A2449" s="257"/>
      <c r="B2449" s="265"/>
      <c r="C2449" s="74">
        <f>IF(ISBLANK(DataBase_PBs!C22),#N/A,DataBase_PBs!C22)</f>
        <v>44085.409629629597</v>
      </c>
      <c r="D2449" s="107"/>
      <c r="E2449" s="39">
        <f>IF(ISBLANK(DataBase_PBs!CA22),#N/A,DataBase_PBs!CA22)</f>
        <v>58.35</v>
      </c>
      <c r="F2449" s="39">
        <f t="shared" si="79"/>
        <v>3.0000000000001137E-2</v>
      </c>
      <c r="G2449" s="177">
        <f t="shared" si="78"/>
        <v>1.8071230768102454E-4</v>
      </c>
      <c r="H2449" s="78">
        <f>IF(ISBLANK(DataBase_PBs!AC22),#N/A,DataBase_PBs!AC22)</f>
        <v>4.4000000000000004</v>
      </c>
    </row>
    <row r="2450" spans="1:8" x14ac:dyDescent="0.35">
      <c r="A2450" s="257"/>
      <c r="B2450" s="265"/>
      <c r="C2450" s="74">
        <f>IF(ISBLANK(DataBase_PBs!C23),#N/A,DataBase_PBs!C23)</f>
        <v>44092.462303240703</v>
      </c>
      <c r="D2450" s="107"/>
      <c r="E2450" s="39">
        <f>IF(ISBLANK(DataBase_PBs!CA23),#N/A,DataBase_PBs!CA23)</f>
        <v>59.56</v>
      </c>
      <c r="F2450" s="39">
        <f t="shared" si="79"/>
        <v>1.2100000000000009</v>
      </c>
      <c r="G2450" s="177">
        <f t="shared" si="78"/>
        <v>7.1485892367505084E-3</v>
      </c>
      <c r="H2450" s="78">
        <f>IF(ISBLANK(DataBase_PBs!AC23),#N/A,DataBase_PBs!AC23)</f>
        <v>3.8</v>
      </c>
    </row>
    <row r="2451" spans="1:8" x14ac:dyDescent="0.35">
      <c r="A2451" s="257"/>
      <c r="B2451" s="265"/>
      <c r="C2451" s="74">
        <f>IF(ISBLANK(DataBase_PBs!C24),#N/A,DataBase_PBs!C24)</f>
        <v>44099.481643518498</v>
      </c>
      <c r="D2451" s="107"/>
      <c r="E2451" s="39">
        <f>IF(ISBLANK(DataBase_PBs!CA24),#N/A,DataBase_PBs!CA24)</f>
        <v>60.04</v>
      </c>
      <c r="F2451" s="39">
        <f t="shared" si="79"/>
        <v>0.47999999999999687</v>
      </c>
      <c r="G2451" s="177">
        <f t="shared" si="78"/>
        <v>2.8492706163951017E-3</v>
      </c>
      <c r="H2451" s="78">
        <f>IF(ISBLANK(DataBase_PBs!AC24),#N/A,DataBase_PBs!AC24)</f>
        <v>4.5999999999999996</v>
      </c>
    </row>
    <row r="2452" spans="1:8" x14ac:dyDescent="0.35">
      <c r="A2452" s="257"/>
      <c r="B2452" s="265"/>
      <c r="C2452" s="74">
        <f>IF(ISBLANK(DataBase_PBs!C25),#N/A,DataBase_PBs!C25)</f>
        <v>44106.459421296298</v>
      </c>
      <c r="D2452" s="107"/>
      <c r="E2452" s="39">
        <f>IF(ISBLANK(DataBase_PBs!CA25),#N/A,DataBase_PBs!CA25)</f>
        <v>60.42</v>
      </c>
      <c r="F2452" s="39">
        <f t="shared" si="79"/>
        <v>0.38000000000000256</v>
      </c>
      <c r="G2452" s="177">
        <f t="shared" si="78"/>
        <v>2.2691082802475892E-3</v>
      </c>
      <c r="H2452" s="78">
        <f>IF(ISBLANK(DataBase_PBs!AC25),#N/A,DataBase_PBs!AC25)</f>
        <v>3.8</v>
      </c>
    </row>
    <row r="2453" spans="1:8" x14ac:dyDescent="0.35">
      <c r="A2453" s="257"/>
      <c r="B2453" s="265"/>
      <c r="C2453" s="74">
        <f>IF(ISBLANK(DataBase_PBs!C26),#N/A,DataBase_PBs!C26)</f>
        <v>44120.498344907399</v>
      </c>
      <c r="D2453" s="107"/>
      <c r="E2453" s="39">
        <f>IF(ISBLANK(DataBase_PBs!CA26),#N/A,DataBase_PBs!CA26)</f>
        <v>60.81</v>
      </c>
      <c r="F2453" s="39">
        <f t="shared" si="79"/>
        <v>0.39000000000000057</v>
      </c>
      <c r="G2453" s="177">
        <f t="shared" si="78"/>
        <v>1.1574961478635919E-3</v>
      </c>
      <c r="H2453" s="78">
        <f>IF(ISBLANK(DataBase_PBs!AC26),#N/A,DataBase_PBs!AC26)</f>
        <v>6.4</v>
      </c>
    </row>
    <row r="2454" spans="1:8" x14ac:dyDescent="0.35">
      <c r="A2454" s="257"/>
      <c r="B2454" s="265"/>
      <c r="C2454" s="74">
        <f>IF(ISBLANK(DataBase_PBs!C27),#N/A,DataBase_PBs!C27)</f>
        <v>44127.491226851896</v>
      </c>
      <c r="D2454" s="107"/>
      <c r="E2454" s="39">
        <f>IF(ISBLANK(DataBase_PBs!CA27),#N/A,DataBase_PBs!CA27)</f>
        <v>60.81</v>
      </c>
      <c r="F2454" s="39">
        <f t="shared" si="79"/>
        <v>0</v>
      </c>
      <c r="G2454" s="177">
        <f t="shared" si="78"/>
        <v>0</v>
      </c>
      <c r="H2454" s="78">
        <f>IF(ISBLANK(DataBase_PBs!AC27),#N/A,DataBase_PBs!AC27)</f>
        <v>5.6</v>
      </c>
    </row>
    <row r="2455" spans="1:8" x14ac:dyDescent="0.35">
      <c r="A2455" s="257"/>
      <c r="B2455" s="265"/>
      <c r="C2455" s="74">
        <f>IF(ISBLANK(DataBase_PBs!C28),#N/A,DataBase_PBs!C28)</f>
        <v>44132.59375</v>
      </c>
      <c r="D2455" s="107"/>
      <c r="E2455" s="39">
        <f>IF(ISBLANK(DataBase_PBs!CA28),#N/A,DataBase_PBs!CA28)</f>
        <v>60.81</v>
      </c>
      <c r="F2455" s="39">
        <f t="shared" si="79"/>
        <v>0</v>
      </c>
      <c r="G2455" s="177">
        <f t="shared" si="78"/>
        <v>0</v>
      </c>
      <c r="H2455" s="78">
        <f>IF(ISBLANK(DataBase_PBs!AC28),#N/A,DataBase_PBs!AC28)</f>
        <v>6</v>
      </c>
    </row>
    <row r="2456" spans="1:8" x14ac:dyDescent="0.35">
      <c r="A2456" s="257"/>
      <c r="B2456" s="265"/>
      <c r="C2456" s="74">
        <f>IF(ISBLANK(DataBase_PBs!C29),#N/A,DataBase_PBs!C29)</f>
        <v>44141.599421296298</v>
      </c>
      <c r="D2456" s="107"/>
      <c r="E2456" s="39">
        <f>IF(ISBLANK(DataBase_PBs!CA29),#N/A,DataBase_PBs!CA29)</f>
        <v>61.39</v>
      </c>
      <c r="F2456" s="39">
        <f t="shared" si="79"/>
        <v>0.57999999999999829</v>
      </c>
      <c r="G2456" s="177">
        <f t="shared" si="78"/>
        <v>2.6834941973289004E-3</v>
      </c>
      <c r="H2456" s="78">
        <f>IF(ISBLANK(DataBase_PBs!AC29),#N/A,DataBase_PBs!AC29)</f>
        <v>4</v>
      </c>
    </row>
    <row r="2457" spans="1:8" x14ac:dyDescent="0.35">
      <c r="A2457" s="257"/>
      <c r="B2457" s="265"/>
      <c r="C2457" s="74">
        <f>IF(ISBLANK(DataBase_PBs!C30),#N/A,DataBase_PBs!C30)</f>
        <v>44148.610347222202</v>
      </c>
      <c r="D2457" s="107"/>
      <c r="E2457" s="39">
        <f>IF(ISBLANK(DataBase_PBs!CA30),#N/A,DataBase_PBs!CA30)</f>
        <v>61.86</v>
      </c>
      <c r="F2457" s="39">
        <f t="shared" si="79"/>
        <v>0.46999999999999886</v>
      </c>
      <c r="G2457" s="177">
        <f t="shared" si="78"/>
        <v>2.7932591986139597E-3</v>
      </c>
      <c r="H2457" s="78">
        <f>IF(ISBLANK(DataBase_PBs!AC30),#N/A,DataBase_PBs!AC30)</f>
        <v>4</v>
      </c>
    </row>
    <row r="2458" spans="1:8" x14ac:dyDescent="0.35">
      <c r="A2458" s="257"/>
      <c r="B2458" s="265"/>
      <c r="C2458" s="74">
        <f>IF(ISBLANK(DataBase_PBs!C31),#N/A,DataBase_PBs!C31)</f>
        <v>44159.620902777802</v>
      </c>
      <c r="D2458" s="107"/>
      <c r="E2458" s="39">
        <f>IF(ISBLANK(DataBase_PBs!CA31),#N/A,DataBase_PBs!CA31)</f>
        <v>63.47</v>
      </c>
      <c r="F2458" s="39">
        <f t="shared" si="79"/>
        <v>1.6099999999999994</v>
      </c>
      <c r="G2458" s="177">
        <f t="shared" si="78"/>
        <v>6.0926383772900205E-3</v>
      </c>
      <c r="H2458" s="78">
        <f>IF(ISBLANK(DataBase_PBs!AC31),#N/A,DataBase_PBs!AC31)</f>
        <v>3</v>
      </c>
    </row>
    <row r="2459" spans="1:8" x14ac:dyDescent="0.35">
      <c r="A2459" s="257"/>
      <c r="B2459" s="265"/>
      <c r="C2459" s="74">
        <f>IF(ISBLANK(DataBase_PBs!C32),#N/A,DataBase_PBs!C32)</f>
        <v>44162.596979166701</v>
      </c>
      <c r="D2459" s="107"/>
      <c r="E2459" s="39">
        <f>IF(ISBLANK(DataBase_PBs!CA32),#N/A,DataBase_PBs!CA32)</f>
        <v>64.849999999999994</v>
      </c>
      <c r="F2459" s="39">
        <f t="shared" si="79"/>
        <v>1.3799999999999955</v>
      </c>
      <c r="G2459" s="177">
        <f t="shared" si="78"/>
        <v>1.9320740628325402E-2</v>
      </c>
      <c r="H2459" s="78">
        <f>IF(ISBLANK(DataBase_PBs!AC32),#N/A,DataBase_PBs!AC32)</f>
        <v>2.6</v>
      </c>
    </row>
    <row r="2460" spans="1:8" x14ac:dyDescent="0.35">
      <c r="A2460" s="257"/>
      <c r="B2460" s="265"/>
      <c r="C2460" s="74">
        <f>IF(ISBLANK(DataBase_PBs!C33),#N/A,DataBase_PBs!C33)</f>
        <v>44169.582453703697</v>
      </c>
      <c r="D2460" s="107"/>
      <c r="E2460" s="39">
        <f>IF(ISBLANK(DataBase_PBs!CA33),#N/A,DataBase_PBs!CA33)</f>
        <v>68.23</v>
      </c>
      <c r="F2460" s="39">
        <f t="shared" si="79"/>
        <v>3.3800000000000097</v>
      </c>
      <c r="G2460" s="177">
        <f t="shared" si="78"/>
        <v>2.0160882784335796E-2</v>
      </c>
      <c r="H2460" s="78">
        <f>IF(ISBLANK(DataBase_PBs!AC33),#N/A,DataBase_PBs!AC33)</f>
        <v>3.6</v>
      </c>
    </row>
    <row r="2461" spans="1:8" x14ac:dyDescent="0.35">
      <c r="A2461" s="257"/>
      <c r="B2461" s="265"/>
      <c r="C2461" s="74">
        <f>IF(ISBLANK(DataBase_PBs!C34),#N/A,DataBase_PBs!C34)</f>
        <v>44195.580740740697</v>
      </c>
      <c r="D2461" s="107"/>
      <c r="E2461" s="39">
        <f>IF(ISBLANK(DataBase_PBs!CA34),#N/A,DataBase_PBs!CA34)</f>
        <v>74.42</v>
      </c>
      <c r="F2461" s="39">
        <f t="shared" si="79"/>
        <v>6.1899999999999977</v>
      </c>
      <c r="G2461" s="177">
        <f t="shared" si="78"/>
        <v>9.9205253907537483E-3</v>
      </c>
      <c r="H2461" s="78">
        <f>IF(ISBLANK(DataBase_PBs!AC34),#N/A,DataBase_PBs!AC34)</f>
        <v>2.4</v>
      </c>
    </row>
    <row r="2462" spans="1:8" x14ac:dyDescent="0.35">
      <c r="A2462" s="257"/>
      <c r="B2462" s="265"/>
      <c r="C2462" s="74" t="e">
        <f>IF(ISBLANK(DataBase_PBs!C35),#N/A,DataBase_PBs!C35)</f>
        <v>#N/A</v>
      </c>
      <c r="D2462" s="107"/>
      <c r="E2462" s="39" t="e">
        <f>IF(ISBLANK(DataBase_PBs!CA35),#N/A,DataBase_PBs!CA35)</f>
        <v>#N/A</v>
      </c>
      <c r="F2462" s="39" t="e">
        <f t="shared" si="79"/>
        <v>#N/A</v>
      </c>
      <c r="G2462" s="177" t="e">
        <f t="shared" si="78"/>
        <v>#N/A</v>
      </c>
      <c r="H2462" s="78" t="e">
        <f>IF(ISBLANK(DataBase_PBs!AC35),#N/A,DataBase_PBs!AC35)</f>
        <v>#N/A</v>
      </c>
    </row>
    <row r="2463" spans="1:8" x14ac:dyDescent="0.35">
      <c r="A2463" s="257"/>
      <c r="B2463" s="265"/>
      <c r="C2463" s="74" t="e">
        <f>IF(ISBLANK(DataBase_PBs!C36),#N/A,DataBase_PBs!C36)</f>
        <v>#N/A</v>
      </c>
      <c r="D2463" s="107"/>
      <c r="E2463" s="39" t="e">
        <f>IF(ISBLANK(DataBase_PBs!CA36),#N/A,DataBase_PBs!CA36)</f>
        <v>#N/A</v>
      </c>
      <c r="F2463" s="39" t="e">
        <f t="shared" si="79"/>
        <v>#N/A</v>
      </c>
      <c r="G2463" s="177" t="e">
        <f t="shared" si="78"/>
        <v>#N/A</v>
      </c>
      <c r="H2463" s="78" t="e">
        <f>IF(ISBLANK(DataBase_PBs!AC36),#N/A,DataBase_PBs!AC36)</f>
        <v>#N/A</v>
      </c>
    </row>
    <row r="2464" spans="1:8" x14ac:dyDescent="0.35">
      <c r="A2464" s="257"/>
      <c r="B2464" s="265"/>
      <c r="C2464" s="74" t="e">
        <f>IF(ISBLANK(DataBase_PBs!C37),#N/A,DataBase_PBs!C37)</f>
        <v>#N/A</v>
      </c>
      <c r="D2464" s="107"/>
      <c r="E2464" s="39" t="e">
        <f>IF(ISBLANK(DataBase_PBs!CA37),#N/A,DataBase_PBs!CA37)</f>
        <v>#N/A</v>
      </c>
      <c r="F2464" s="39" t="e">
        <f t="shared" si="79"/>
        <v>#N/A</v>
      </c>
      <c r="G2464" s="177" t="e">
        <f t="shared" si="78"/>
        <v>#N/A</v>
      </c>
      <c r="H2464" s="78" t="e">
        <f>IF(ISBLANK(DataBase_PBs!AC37),#N/A,DataBase_PBs!AC37)</f>
        <v>#N/A</v>
      </c>
    </row>
    <row r="2465" spans="1:8" x14ac:dyDescent="0.35">
      <c r="A2465" s="257"/>
      <c r="B2465" s="265"/>
      <c r="C2465" s="74" t="e">
        <f>IF(ISBLANK(DataBase_PBs!C38),#N/A,DataBase_PBs!C38)</f>
        <v>#N/A</v>
      </c>
      <c r="D2465" s="107"/>
      <c r="E2465" s="39" t="e">
        <f>IF(ISBLANK(DataBase_PBs!CA38),#N/A,DataBase_PBs!CA38)</f>
        <v>#N/A</v>
      </c>
      <c r="F2465" s="39" t="e">
        <f t="shared" si="79"/>
        <v>#N/A</v>
      </c>
      <c r="G2465" s="177" t="e">
        <f t="shared" si="78"/>
        <v>#N/A</v>
      </c>
      <c r="H2465" s="78" t="e">
        <f>IF(ISBLANK(DataBase_PBs!AC38),#N/A,DataBase_PBs!AC38)</f>
        <v>#N/A</v>
      </c>
    </row>
    <row r="2466" spans="1:8" x14ac:dyDescent="0.35">
      <c r="A2466" s="257"/>
      <c r="B2466" s="265"/>
      <c r="C2466" s="74" t="e">
        <f>IF(ISBLANK(DataBase_PBs!C39),#N/A,DataBase_PBs!C39)</f>
        <v>#N/A</v>
      </c>
      <c r="D2466" s="107"/>
      <c r="E2466" s="39" t="e">
        <f>IF(ISBLANK(DataBase_PBs!CA39),#N/A,DataBase_PBs!CA39)</f>
        <v>#N/A</v>
      </c>
      <c r="F2466" s="39" t="e">
        <f t="shared" si="79"/>
        <v>#N/A</v>
      </c>
      <c r="G2466" s="177" t="e">
        <f t="shared" si="78"/>
        <v>#N/A</v>
      </c>
      <c r="H2466" s="78" t="e">
        <f>IF(ISBLANK(DataBase_PBs!AC39),#N/A,DataBase_PBs!AC39)</f>
        <v>#N/A</v>
      </c>
    </row>
    <row r="2467" spans="1:8" x14ac:dyDescent="0.35">
      <c r="A2467" s="257"/>
      <c r="B2467" s="265"/>
      <c r="C2467" s="74" t="e">
        <f>IF(ISBLANK(DataBase_PBs!C40),#N/A,DataBase_PBs!C40)</f>
        <v>#N/A</v>
      </c>
      <c r="D2467" s="107"/>
      <c r="E2467" s="39" t="e">
        <f>IF(ISBLANK(DataBase_PBs!CA40),#N/A,DataBase_PBs!CA40)</f>
        <v>#N/A</v>
      </c>
      <c r="F2467" s="39" t="e">
        <f t="shared" si="79"/>
        <v>#N/A</v>
      </c>
      <c r="G2467" s="177" t="e">
        <f t="shared" si="78"/>
        <v>#N/A</v>
      </c>
      <c r="H2467" s="78" t="e">
        <f>IF(ISBLANK(DataBase_PBs!AC40),#N/A,DataBase_PBs!AC40)</f>
        <v>#N/A</v>
      </c>
    </row>
    <row r="2468" spans="1:8" x14ac:dyDescent="0.35">
      <c r="A2468" s="257"/>
      <c r="B2468" s="265"/>
      <c r="C2468" s="74" t="e">
        <f>IF(ISBLANK(DataBase_PBs!C41),#N/A,DataBase_PBs!C41)</f>
        <v>#N/A</v>
      </c>
      <c r="D2468" s="107"/>
      <c r="E2468" s="39" t="e">
        <f>IF(ISBLANK(DataBase_PBs!CA41),#N/A,DataBase_PBs!CA41)</f>
        <v>#N/A</v>
      </c>
      <c r="F2468" s="39" t="e">
        <f t="shared" si="79"/>
        <v>#N/A</v>
      </c>
      <c r="G2468" s="177" t="e">
        <f t="shared" si="78"/>
        <v>#N/A</v>
      </c>
      <c r="H2468" s="78" t="e">
        <f>IF(ISBLANK(DataBase_PBs!AC41),#N/A,DataBase_PBs!AC41)</f>
        <v>#N/A</v>
      </c>
    </row>
    <row r="2469" spans="1:8" x14ac:dyDescent="0.35">
      <c r="A2469" s="257"/>
      <c r="B2469" s="265"/>
      <c r="C2469" s="74" t="e">
        <f>IF(ISBLANK(DataBase_PBs!C42),#N/A,DataBase_PBs!C42)</f>
        <v>#N/A</v>
      </c>
      <c r="D2469" s="107"/>
      <c r="E2469" s="39" t="e">
        <f>IF(ISBLANK(DataBase_PBs!CA42),#N/A,DataBase_PBs!CA42)</f>
        <v>#N/A</v>
      </c>
      <c r="F2469" s="39" t="e">
        <f t="shared" si="79"/>
        <v>#N/A</v>
      </c>
      <c r="G2469" s="177" t="e">
        <f t="shared" si="78"/>
        <v>#N/A</v>
      </c>
      <c r="H2469" s="78" t="e">
        <f>IF(ISBLANK(DataBase_PBs!AC42),#N/A,DataBase_PBs!AC42)</f>
        <v>#N/A</v>
      </c>
    </row>
    <row r="2470" spans="1:8" x14ac:dyDescent="0.35">
      <c r="A2470" s="257"/>
      <c r="B2470" s="265"/>
      <c r="C2470" s="74" t="e">
        <f>IF(ISBLANK(DataBase_PBs!C43),#N/A,DataBase_PBs!C43)</f>
        <v>#N/A</v>
      </c>
      <c r="D2470" s="107"/>
      <c r="E2470" s="39" t="e">
        <f>IF(ISBLANK(DataBase_PBs!CA43),#N/A,DataBase_PBs!CA43)</f>
        <v>#N/A</v>
      </c>
      <c r="F2470" s="39" t="e">
        <f t="shared" si="79"/>
        <v>#N/A</v>
      </c>
      <c r="G2470" s="177" t="e">
        <f t="shared" si="78"/>
        <v>#N/A</v>
      </c>
      <c r="H2470" s="78" t="e">
        <f>IF(ISBLANK(DataBase_PBs!AC43),#N/A,DataBase_PBs!AC43)</f>
        <v>#N/A</v>
      </c>
    </row>
    <row r="2471" spans="1:8" x14ac:dyDescent="0.35">
      <c r="A2471" s="257"/>
      <c r="B2471" s="265"/>
      <c r="C2471" s="74" t="e">
        <f>IF(ISBLANK(DataBase_PBs!C44),#N/A,DataBase_PBs!C44)</f>
        <v>#N/A</v>
      </c>
      <c r="D2471" s="107"/>
      <c r="E2471" s="39" t="e">
        <f>IF(ISBLANK(DataBase_PBs!CA44),#N/A,DataBase_PBs!CA44)</f>
        <v>#N/A</v>
      </c>
      <c r="F2471" s="39" t="e">
        <f t="shared" si="79"/>
        <v>#N/A</v>
      </c>
      <c r="G2471" s="177" t="e">
        <f t="shared" si="78"/>
        <v>#N/A</v>
      </c>
      <c r="H2471" s="78" t="e">
        <f>IF(ISBLANK(DataBase_PBs!AC44),#N/A,DataBase_PBs!AC44)</f>
        <v>#N/A</v>
      </c>
    </row>
    <row r="2472" spans="1:8" x14ac:dyDescent="0.35">
      <c r="A2472" s="257"/>
      <c r="B2472" s="265"/>
      <c r="C2472" s="74" t="e">
        <f>IF(ISBLANK(DataBase_PBs!C45),#N/A,DataBase_PBs!C45)</f>
        <v>#N/A</v>
      </c>
      <c r="D2472" s="107"/>
      <c r="E2472" s="39" t="e">
        <f>IF(ISBLANK(DataBase_PBs!CA45),#N/A,DataBase_PBs!CA45)</f>
        <v>#N/A</v>
      </c>
      <c r="F2472" s="39" t="e">
        <f t="shared" si="79"/>
        <v>#N/A</v>
      </c>
      <c r="G2472" s="177" t="e">
        <f t="shared" si="78"/>
        <v>#N/A</v>
      </c>
      <c r="H2472" s="78" t="e">
        <f>IF(ISBLANK(DataBase_PBs!AC45),#N/A,DataBase_PBs!AC45)</f>
        <v>#N/A</v>
      </c>
    </row>
    <row r="2473" spans="1:8" x14ac:dyDescent="0.35">
      <c r="A2473" s="257"/>
      <c r="B2473" s="265"/>
      <c r="C2473" s="74" t="e">
        <f>IF(ISBLANK(DataBase_PBs!C46),#N/A,DataBase_PBs!C46)</f>
        <v>#N/A</v>
      </c>
      <c r="D2473" s="107"/>
      <c r="E2473" s="39" t="e">
        <f>IF(ISBLANK(DataBase_PBs!CA46),#N/A,DataBase_PBs!CA46)</f>
        <v>#N/A</v>
      </c>
      <c r="F2473" s="39" t="e">
        <f t="shared" si="79"/>
        <v>#N/A</v>
      </c>
      <c r="G2473" s="177" t="e">
        <f t="shared" si="78"/>
        <v>#N/A</v>
      </c>
      <c r="H2473" s="78" t="e">
        <f>IF(ISBLANK(DataBase_PBs!AC46),#N/A,DataBase_PBs!AC46)</f>
        <v>#N/A</v>
      </c>
    </row>
    <row r="2474" spans="1:8" x14ac:dyDescent="0.35">
      <c r="A2474" s="257"/>
      <c r="B2474" s="265"/>
      <c r="C2474" s="74" t="e">
        <f>IF(ISBLANK(DataBase_PBs!C47),#N/A,DataBase_PBs!C47)</f>
        <v>#N/A</v>
      </c>
      <c r="D2474" s="107"/>
      <c r="E2474" s="39" t="e">
        <f>IF(ISBLANK(DataBase_PBs!CA47),#N/A,DataBase_PBs!CA47)</f>
        <v>#N/A</v>
      </c>
      <c r="F2474" s="39" t="e">
        <f t="shared" si="79"/>
        <v>#N/A</v>
      </c>
      <c r="G2474" s="177" t="e">
        <f t="shared" si="78"/>
        <v>#N/A</v>
      </c>
      <c r="H2474" s="78" t="e">
        <f>IF(ISBLANK(DataBase_PBs!AC47),#N/A,DataBase_PBs!AC47)</f>
        <v>#N/A</v>
      </c>
    </row>
    <row r="2475" spans="1:8" x14ac:dyDescent="0.35">
      <c r="A2475" s="257"/>
      <c r="B2475" s="265"/>
      <c r="C2475" s="74" t="e">
        <f>IF(ISBLANK(DataBase_PBs!C48),#N/A,DataBase_PBs!C48)</f>
        <v>#N/A</v>
      </c>
      <c r="D2475" s="107"/>
      <c r="E2475" s="39" t="e">
        <f>IF(ISBLANK(DataBase_PBs!CA48),#N/A,DataBase_PBs!CA48)</f>
        <v>#N/A</v>
      </c>
      <c r="F2475" s="39" t="e">
        <f t="shared" si="79"/>
        <v>#N/A</v>
      </c>
      <c r="G2475" s="177" t="e">
        <f t="shared" si="78"/>
        <v>#N/A</v>
      </c>
      <c r="H2475" s="78" t="e">
        <f>IF(ISBLANK(DataBase_PBs!AC48),#N/A,DataBase_PBs!AC48)</f>
        <v>#N/A</v>
      </c>
    </row>
    <row r="2476" spans="1:8" x14ac:dyDescent="0.35">
      <c r="A2476" s="257"/>
      <c r="B2476" s="265"/>
      <c r="C2476" s="74" t="e">
        <f>IF(ISBLANK(DataBase_PBs!C49),#N/A,DataBase_PBs!C49)</f>
        <v>#N/A</v>
      </c>
      <c r="D2476" s="107"/>
      <c r="E2476" s="39" t="e">
        <f>IF(ISBLANK(DataBase_PBs!CA49),#N/A,DataBase_PBs!CA49)</f>
        <v>#N/A</v>
      </c>
      <c r="F2476" s="39" t="e">
        <f t="shared" si="79"/>
        <v>#N/A</v>
      </c>
      <c r="G2476" s="177" t="e">
        <f t="shared" si="78"/>
        <v>#N/A</v>
      </c>
      <c r="H2476" s="78" t="e">
        <f>IF(ISBLANK(DataBase_PBs!AC49),#N/A,DataBase_PBs!AC49)</f>
        <v>#N/A</v>
      </c>
    </row>
    <row r="2477" spans="1:8" x14ac:dyDescent="0.35">
      <c r="A2477" s="257"/>
      <c r="B2477" s="265"/>
      <c r="C2477" s="74" t="e">
        <f>IF(ISBLANK(DataBase_PBs!C50),#N/A,DataBase_PBs!C50)</f>
        <v>#N/A</v>
      </c>
      <c r="D2477" s="107"/>
      <c r="E2477" s="39" t="e">
        <f>IF(ISBLANK(DataBase_PBs!CA50),#N/A,DataBase_PBs!CA50)</f>
        <v>#N/A</v>
      </c>
      <c r="F2477" s="39" t="e">
        <f t="shared" si="79"/>
        <v>#N/A</v>
      </c>
      <c r="G2477" s="177" t="e">
        <f t="shared" si="78"/>
        <v>#N/A</v>
      </c>
      <c r="H2477" s="78" t="e">
        <f>IF(ISBLANK(DataBase_PBs!AC50),#N/A,DataBase_PBs!AC50)</f>
        <v>#N/A</v>
      </c>
    </row>
    <row r="2478" spans="1:8" x14ac:dyDescent="0.35">
      <c r="A2478" s="257"/>
      <c r="B2478" s="265"/>
      <c r="C2478" s="74" t="e">
        <f>IF(ISBLANK(DataBase_PBs!C51),#N/A,DataBase_PBs!C51)</f>
        <v>#N/A</v>
      </c>
      <c r="D2478" s="107"/>
      <c r="E2478" s="39" t="e">
        <f>IF(ISBLANK(DataBase_PBs!CA51),#N/A,DataBase_PBs!CA51)</f>
        <v>#N/A</v>
      </c>
      <c r="F2478" s="39" t="e">
        <f t="shared" si="79"/>
        <v>#N/A</v>
      </c>
      <c r="G2478" s="177" t="e">
        <f t="shared" si="78"/>
        <v>#N/A</v>
      </c>
      <c r="H2478" s="78" t="e">
        <f>IF(ISBLANK(DataBase_PBs!AC51),#N/A,DataBase_PBs!AC51)</f>
        <v>#N/A</v>
      </c>
    </row>
    <row r="2479" spans="1:8" x14ac:dyDescent="0.35">
      <c r="A2479" s="257"/>
      <c r="B2479" s="265"/>
      <c r="C2479" s="74" t="e">
        <f>IF(ISBLANK(DataBase_PBs!C52),#N/A,DataBase_PBs!C52)</f>
        <v>#N/A</v>
      </c>
      <c r="D2479" s="107"/>
      <c r="E2479" s="39" t="e">
        <f>IF(ISBLANK(DataBase_PBs!CA52),#N/A,DataBase_PBs!CA52)</f>
        <v>#N/A</v>
      </c>
      <c r="F2479" s="39" t="e">
        <f t="shared" si="79"/>
        <v>#N/A</v>
      </c>
      <c r="G2479" s="177" t="e">
        <f t="shared" si="78"/>
        <v>#N/A</v>
      </c>
      <c r="H2479" s="78" t="e">
        <f>IF(ISBLANK(DataBase_PBs!AC52),#N/A,DataBase_PBs!AC52)</f>
        <v>#N/A</v>
      </c>
    </row>
    <row r="2480" spans="1:8" x14ac:dyDescent="0.35">
      <c r="A2480" s="257"/>
      <c r="B2480" s="265"/>
      <c r="C2480" s="74" t="e">
        <f>IF(ISBLANK(DataBase_PBs!C53),#N/A,DataBase_PBs!C53)</f>
        <v>#N/A</v>
      </c>
      <c r="D2480" s="107"/>
      <c r="E2480" s="39" t="e">
        <f>IF(ISBLANK(DataBase_PBs!CA53),#N/A,DataBase_PBs!CA53)</f>
        <v>#N/A</v>
      </c>
      <c r="F2480" s="39" t="e">
        <f t="shared" si="79"/>
        <v>#N/A</v>
      </c>
      <c r="G2480" s="177" t="e">
        <f t="shared" ref="G2480:G2543" si="80">F2480/((C2480-C2479)*24)</f>
        <v>#N/A</v>
      </c>
      <c r="H2480" s="78" t="e">
        <f>IF(ISBLANK(DataBase_PBs!AC53),#N/A,DataBase_PBs!AC53)</f>
        <v>#N/A</v>
      </c>
    </row>
    <row r="2481" spans="1:8" x14ac:dyDescent="0.35">
      <c r="A2481" s="257"/>
      <c r="B2481" s="265"/>
      <c r="C2481" s="74" t="e">
        <f>IF(ISBLANK(DataBase_PBs!C54),#N/A,DataBase_PBs!C54)</f>
        <v>#N/A</v>
      </c>
      <c r="D2481" s="107"/>
      <c r="E2481" s="39" t="e">
        <f>IF(ISBLANK(DataBase_PBs!CA54),#N/A,DataBase_PBs!CA54)</f>
        <v>#N/A</v>
      </c>
      <c r="F2481" s="39" t="e">
        <f t="shared" si="79"/>
        <v>#N/A</v>
      </c>
      <c r="G2481" s="177" t="e">
        <f t="shared" si="80"/>
        <v>#N/A</v>
      </c>
      <c r="H2481" s="78" t="e">
        <f>IF(ISBLANK(DataBase_PBs!AC54),#N/A,DataBase_PBs!AC54)</f>
        <v>#N/A</v>
      </c>
    </row>
    <row r="2482" spans="1:8" x14ac:dyDescent="0.35">
      <c r="A2482" s="257"/>
      <c r="B2482" s="265"/>
      <c r="C2482" s="74" t="e">
        <f>IF(ISBLANK(DataBase_PBs!C55),#N/A,DataBase_PBs!C55)</f>
        <v>#N/A</v>
      </c>
      <c r="D2482" s="107"/>
      <c r="E2482" s="39" t="e">
        <f>IF(ISBLANK(DataBase_PBs!CA55),#N/A,DataBase_PBs!CA55)</f>
        <v>#N/A</v>
      </c>
      <c r="F2482" s="39" t="e">
        <f t="shared" si="79"/>
        <v>#N/A</v>
      </c>
      <c r="G2482" s="177" t="e">
        <f t="shared" si="80"/>
        <v>#N/A</v>
      </c>
      <c r="H2482" s="78" t="e">
        <f>IF(ISBLANK(DataBase_PBs!AC55),#N/A,DataBase_PBs!AC55)</f>
        <v>#N/A</v>
      </c>
    </row>
    <row r="2483" spans="1:8" x14ac:dyDescent="0.35">
      <c r="A2483" s="257"/>
      <c r="B2483" s="265"/>
      <c r="C2483" s="74" t="e">
        <f>IF(ISBLANK(DataBase_PBs!C56),#N/A,DataBase_PBs!C56)</f>
        <v>#N/A</v>
      </c>
      <c r="D2483" s="107"/>
      <c r="E2483" s="39" t="e">
        <f>IF(ISBLANK(DataBase_PBs!CA56),#N/A,DataBase_PBs!CA56)</f>
        <v>#N/A</v>
      </c>
      <c r="F2483" s="39" t="e">
        <f t="shared" si="79"/>
        <v>#N/A</v>
      </c>
      <c r="G2483" s="177" t="e">
        <f t="shared" si="80"/>
        <v>#N/A</v>
      </c>
      <c r="H2483" s="78" t="e">
        <f>IF(ISBLANK(DataBase_PBs!AC56),#N/A,DataBase_PBs!AC56)</f>
        <v>#N/A</v>
      </c>
    </row>
    <row r="2484" spans="1:8" x14ac:dyDescent="0.35">
      <c r="A2484" s="257"/>
      <c r="B2484" s="265"/>
      <c r="C2484" s="74" t="e">
        <f>IF(ISBLANK(DataBase_PBs!C57),#N/A,DataBase_PBs!C57)</f>
        <v>#N/A</v>
      </c>
      <c r="D2484" s="107"/>
      <c r="E2484" s="39" t="e">
        <f>IF(ISBLANK(DataBase_PBs!CA57),#N/A,DataBase_PBs!CA57)</f>
        <v>#N/A</v>
      </c>
      <c r="F2484" s="39" t="e">
        <f t="shared" si="79"/>
        <v>#N/A</v>
      </c>
      <c r="G2484" s="177" t="e">
        <f t="shared" si="80"/>
        <v>#N/A</v>
      </c>
      <c r="H2484" s="78" t="e">
        <f>IF(ISBLANK(DataBase_PBs!AC57),#N/A,DataBase_PBs!AC57)</f>
        <v>#N/A</v>
      </c>
    </row>
    <row r="2485" spans="1:8" x14ac:dyDescent="0.35">
      <c r="A2485" s="257"/>
      <c r="B2485" s="265"/>
      <c r="C2485" s="74" t="e">
        <f>IF(ISBLANK(DataBase_PBs!C58),#N/A,DataBase_PBs!C58)</f>
        <v>#N/A</v>
      </c>
      <c r="D2485" s="107"/>
      <c r="E2485" s="39" t="e">
        <f>IF(ISBLANK(DataBase_PBs!CA58),#N/A,DataBase_PBs!CA58)</f>
        <v>#N/A</v>
      </c>
      <c r="F2485" s="39" t="e">
        <f t="shared" si="79"/>
        <v>#N/A</v>
      </c>
      <c r="G2485" s="177" t="e">
        <f t="shared" si="80"/>
        <v>#N/A</v>
      </c>
      <c r="H2485" s="78" t="e">
        <f>IF(ISBLANK(DataBase_PBs!AC58),#N/A,DataBase_PBs!AC58)</f>
        <v>#N/A</v>
      </c>
    </row>
    <row r="2486" spans="1:8" x14ac:dyDescent="0.35">
      <c r="A2486" s="257"/>
      <c r="B2486" s="265"/>
      <c r="C2486" s="74" t="e">
        <f>IF(ISBLANK(DataBase_PBs!C59),#N/A,DataBase_PBs!C59)</f>
        <v>#N/A</v>
      </c>
      <c r="D2486" s="107"/>
      <c r="E2486" s="39" t="e">
        <f>IF(ISBLANK(DataBase_PBs!CA59),#N/A,DataBase_PBs!CA59)</f>
        <v>#N/A</v>
      </c>
      <c r="F2486" s="39" t="e">
        <f t="shared" si="79"/>
        <v>#N/A</v>
      </c>
      <c r="G2486" s="177" t="e">
        <f t="shared" si="80"/>
        <v>#N/A</v>
      </c>
      <c r="H2486" s="78" t="e">
        <f>IF(ISBLANK(DataBase_PBs!AC59),#N/A,DataBase_PBs!AC59)</f>
        <v>#N/A</v>
      </c>
    </row>
    <row r="2487" spans="1:8" x14ac:dyDescent="0.35">
      <c r="A2487" s="257"/>
      <c r="B2487" s="265"/>
      <c r="C2487" s="74" t="e">
        <f>IF(ISBLANK(DataBase_PBs!C60),#N/A,DataBase_PBs!C60)</f>
        <v>#N/A</v>
      </c>
      <c r="D2487" s="107"/>
      <c r="E2487" s="39" t="e">
        <f>IF(ISBLANK(DataBase_PBs!CA60),#N/A,DataBase_PBs!CA60)</f>
        <v>#N/A</v>
      </c>
      <c r="F2487" s="39" t="e">
        <f t="shared" si="79"/>
        <v>#N/A</v>
      </c>
      <c r="G2487" s="177" t="e">
        <f t="shared" si="80"/>
        <v>#N/A</v>
      </c>
      <c r="H2487" s="78" t="e">
        <f>IF(ISBLANK(DataBase_PBs!AC60),#N/A,DataBase_PBs!AC60)</f>
        <v>#N/A</v>
      </c>
    </row>
    <row r="2488" spans="1:8" x14ac:dyDescent="0.35">
      <c r="A2488" s="257"/>
      <c r="B2488" s="265"/>
      <c r="C2488" s="74" t="e">
        <f>IF(ISBLANK(DataBase_PBs!C61),#N/A,DataBase_PBs!C61)</f>
        <v>#N/A</v>
      </c>
      <c r="D2488" s="107"/>
      <c r="E2488" s="39" t="e">
        <f>IF(ISBLANK(DataBase_PBs!CA61),#N/A,DataBase_PBs!CA61)</f>
        <v>#N/A</v>
      </c>
      <c r="F2488" s="39" t="e">
        <f t="shared" si="79"/>
        <v>#N/A</v>
      </c>
      <c r="G2488" s="177" t="e">
        <f t="shared" si="80"/>
        <v>#N/A</v>
      </c>
      <c r="H2488" s="78" t="e">
        <f>IF(ISBLANK(DataBase_PBs!AC61),#N/A,DataBase_PBs!AC61)</f>
        <v>#N/A</v>
      </c>
    </row>
    <row r="2489" spans="1:8" x14ac:dyDescent="0.35">
      <c r="A2489" s="257"/>
      <c r="B2489" s="265"/>
      <c r="C2489" s="74" t="e">
        <f>IF(ISBLANK(DataBase_PBs!C62),#N/A,DataBase_PBs!C62)</f>
        <v>#N/A</v>
      </c>
      <c r="D2489" s="107"/>
      <c r="E2489" s="39" t="e">
        <f>IF(ISBLANK(DataBase_PBs!CA62),#N/A,DataBase_PBs!CA62)</f>
        <v>#N/A</v>
      </c>
      <c r="F2489" s="39" t="e">
        <f t="shared" si="79"/>
        <v>#N/A</v>
      </c>
      <c r="G2489" s="177" t="e">
        <f t="shared" si="80"/>
        <v>#N/A</v>
      </c>
      <c r="H2489" s="78" t="e">
        <f>IF(ISBLANK(DataBase_PBs!AC62),#N/A,DataBase_PBs!AC62)</f>
        <v>#N/A</v>
      </c>
    </row>
    <row r="2490" spans="1:8" x14ac:dyDescent="0.35">
      <c r="A2490" s="257"/>
      <c r="B2490" s="265"/>
      <c r="C2490" s="74" t="e">
        <f>IF(ISBLANK(DataBase_PBs!C63),#N/A,DataBase_PBs!C63)</f>
        <v>#N/A</v>
      </c>
      <c r="D2490" s="107"/>
      <c r="E2490" s="39" t="e">
        <f>IF(ISBLANK(DataBase_PBs!CA63),#N/A,DataBase_PBs!CA63)</f>
        <v>#N/A</v>
      </c>
      <c r="F2490" s="39" t="e">
        <f t="shared" si="79"/>
        <v>#N/A</v>
      </c>
      <c r="G2490" s="177" t="e">
        <f t="shared" si="80"/>
        <v>#N/A</v>
      </c>
      <c r="H2490" s="78" t="e">
        <f>IF(ISBLANK(DataBase_PBs!AC63),#N/A,DataBase_PBs!AC63)</f>
        <v>#N/A</v>
      </c>
    </row>
    <row r="2491" spans="1:8" x14ac:dyDescent="0.35">
      <c r="A2491" s="257"/>
      <c r="B2491" s="265"/>
      <c r="C2491" s="74" t="e">
        <f>IF(ISBLANK(DataBase_PBs!C64),#N/A,DataBase_PBs!C64)</f>
        <v>#N/A</v>
      </c>
      <c r="D2491" s="107"/>
      <c r="E2491" s="39" t="e">
        <f>IF(ISBLANK(DataBase_PBs!CA64),#N/A,DataBase_PBs!CA64)</f>
        <v>#N/A</v>
      </c>
      <c r="F2491" s="39" t="e">
        <f t="shared" si="79"/>
        <v>#N/A</v>
      </c>
      <c r="G2491" s="177" t="e">
        <f t="shared" si="80"/>
        <v>#N/A</v>
      </c>
      <c r="H2491" s="78" t="e">
        <f>IF(ISBLANK(DataBase_PBs!AC64),#N/A,DataBase_PBs!AC64)</f>
        <v>#N/A</v>
      </c>
    </row>
    <row r="2492" spans="1:8" x14ac:dyDescent="0.35">
      <c r="A2492" s="257"/>
      <c r="B2492" s="265"/>
      <c r="C2492" s="74" t="e">
        <f>IF(ISBLANK(DataBase_PBs!C65),#N/A,DataBase_PBs!C65)</f>
        <v>#N/A</v>
      </c>
      <c r="D2492" s="107"/>
      <c r="E2492" s="39" t="e">
        <f>IF(ISBLANK(DataBase_PBs!CA65),#N/A,DataBase_PBs!CA65)</f>
        <v>#N/A</v>
      </c>
      <c r="F2492" s="39" t="e">
        <f t="shared" si="79"/>
        <v>#N/A</v>
      </c>
      <c r="G2492" s="177" t="e">
        <f t="shared" si="80"/>
        <v>#N/A</v>
      </c>
      <c r="H2492" s="78" t="e">
        <f>IF(ISBLANK(DataBase_PBs!AC65),#N/A,DataBase_PBs!AC65)</f>
        <v>#N/A</v>
      </c>
    </row>
    <row r="2493" spans="1:8" x14ac:dyDescent="0.35">
      <c r="A2493" s="257"/>
      <c r="B2493" s="265"/>
      <c r="C2493" s="74" t="e">
        <f>IF(ISBLANK(DataBase_PBs!C66),#N/A,DataBase_PBs!C66)</f>
        <v>#N/A</v>
      </c>
      <c r="D2493" s="107"/>
      <c r="E2493" s="39" t="e">
        <f>IF(ISBLANK(DataBase_PBs!CA66),#N/A,DataBase_PBs!CA66)</f>
        <v>#N/A</v>
      </c>
      <c r="F2493" s="39" t="e">
        <f t="shared" si="79"/>
        <v>#N/A</v>
      </c>
      <c r="G2493" s="177" t="e">
        <f t="shared" si="80"/>
        <v>#N/A</v>
      </c>
      <c r="H2493" s="78" t="e">
        <f>IF(ISBLANK(DataBase_PBs!AC66),#N/A,DataBase_PBs!AC66)</f>
        <v>#N/A</v>
      </c>
    </row>
    <row r="2494" spans="1:8" x14ac:dyDescent="0.35">
      <c r="A2494" s="257"/>
      <c r="B2494" s="265"/>
      <c r="C2494" s="74" t="e">
        <f>IF(ISBLANK(DataBase_PBs!C67),#N/A,DataBase_PBs!C67)</f>
        <v>#N/A</v>
      </c>
      <c r="D2494" s="107"/>
      <c r="E2494" s="39" t="e">
        <f>IF(ISBLANK(DataBase_PBs!CA67),#N/A,DataBase_PBs!CA67)</f>
        <v>#N/A</v>
      </c>
      <c r="F2494" s="39" t="e">
        <f t="shared" si="79"/>
        <v>#N/A</v>
      </c>
      <c r="G2494" s="177" t="e">
        <f t="shared" si="80"/>
        <v>#N/A</v>
      </c>
      <c r="H2494" s="78" t="e">
        <f>IF(ISBLANK(DataBase_PBs!AC67),#N/A,DataBase_PBs!AC67)</f>
        <v>#N/A</v>
      </c>
    </row>
    <row r="2495" spans="1:8" x14ac:dyDescent="0.35">
      <c r="A2495" s="257"/>
      <c r="B2495" s="265"/>
      <c r="C2495" s="74" t="e">
        <f>IF(ISBLANK(DataBase_PBs!C68),#N/A,DataBase_PBs!C68)</f>
        <v>#N/A</v>
      </c>
      <c r="D2495" s="107"/>
      <c r="E2495" s="39" t="e">
        <f>IF(ISBLANK(DataBase_PBs!CA68),#N/A,DataBase_PBs!CA68)</f>
        <v>#N/A</v>
      </c>
      <c r="F2495" s="39" t="e">
        <f t="shared" ref="F2495:F2505" si="81">E2495-E2494</f>
        <v>#N/A</v>
      </c>
      <c r="G2495" s="177" t="e">
        <f t="shared" si="80"/>
        <v>#N/A</v>
      </c>
      <c r="H2495" s="78" t="e">
        <f>IF(ISBLANK(DataBase_PBs!AC68),#N/A,DataBase_PBs!AC68)</f>
        <v>#N/A</v>
      </c>
    </row>
    <row r="2496" spans="1:8" x14ac:dyDescent="0.35">
      <c r="A2496" s="257"/>
      <c r="B2496" s="265"/>
      <c r="C2496" s="74" t="e">
        <f>IF(ISBLANK(DataBase_PBs!C69),#N/A,DataBase_PBs!C69)</f>
        <v>#N/A</v>
      </c>
      <c r="D2496" s="107"/>
      <c r="E2496" s="39" t="e">
        <f>IF(ISBLANK(DataBase_PBs!CA69),#N/A,DataBase_PBs!CA69)</f>
        <v>#N/A</v>
      </c>
      <c r="F2496" s="39" t="e">
        <f t="shared" si="81"/>
        <v>#N/A</v>
      </c>
      <c r="G2496" s="177" t="e">
        <f t="shared" si="80"/>
        <v>#N/A</v>
      </c>
      <c r="H2496" s="78" t="e">
        <f>IF(ISBLANK(DataBase_PBs!AC69),#N/A,DataBase_PBs!AC69)</f>
        <v>#N/A</v>
      </c>
    </row>
    <row r="2497" spans="1:8" x14ac:dyDescent="0.35">
      <c r="A2497" s="257"/>
      <c r="B2497" s="265"/>
      <c r="C2497" s="74" t="e">
        <f>IF(ISBLANK(DataBase_PBs!C70),#N/A,DataBase_PBs!C70)</f>
        <v>#N/A</v>
      </c>
      <c r="D2497" s="107"/>
      <c r="E2497" s="39" t="e">
        <f>IF(ISBLANK(DataBase_PBs!CA70),#N/A,DataBase_PBs!CA70)</f>
        <v>#N/A</v>
      </c>
      <c r="F2497" s="39" t="e">
        <f t="shared" si="81"/>
        <v>#N/A</v>
      </c>
      <c r="G2497" s="177" t="e">
        <f t="shared" si="80"/>
        <v>#N/A</v>
      </c>
      <c r="H2497" s="78" t="e">
        <f>IF(ISBLANK(DataBase_PBs!AC70),#N/A,DataBase_PBs!AC70)</f>
        <v>#N/A</v>
      </c>
    </row>
    <row r="2498" spans="1:8" x14ac:dyDescent="0.35">
      <c r="A2498" s="257"/>
      <c r="B2498" s="265"/>
      <c r="C2498" s="74" t="e">
        <f>IF(ISBLANK(DataBase_PBs!C71),#N/A,DataBase_PBs!C71)</f>
        <v>#N/A</v>
      </c>
      <c r="D2498" s="107"/>
      <c r="E2498" s="39" t="e">
        <f>IF(ISBLANK(DataBase_PBs!CA71),#N/A,DataBase_PBs!CA71)</f>
        <v>#N/A</v>
      </c>
      <c r="F2498" s="39" t="e">
        <f t="shared" si="81"/>
        <v>#N/A</v>
      </c>
      <c r="G2498" s="177" t="e">
        <f t="shared" si="80"/>
        <v>#N/A</v>
      </c>
      <c r="H2498" s="78" t="e">
        <f>IF(ISBLANK(DataBase_PBs!AC71),#N/A,DataBase_PBs!AC71)</f>
        <v>#N/A</v>
      </c>
    </row>
    <row r="2499" spans="1:8" x14ac:dyDescent="0.35">
      <c r="A2499" s="257"/>
      <c r="B2499" s="265"/>
      <c r="C2499" s="74" t="e">
        <f>IF(ISBLANK(DataBase_PBs!C72),#N/A,DataBase_PBs!C72)</f>
        <v>#N/A</v>
      </c>
      <c r="D2499" s="107"/>
      <c r="E2499" s="39" t="e">
        <f>IF(ISBLANK(DataBase_PBs!CA72),#N/A,DataBase_PBs!CA72)</f>
        <v>#N/A</v>
      </c>
      <c r="F2499" s="39" t="e">
        <f t="shared" si="81"/>
        <v>#N/A</v>
      </c>
      <c r="G2499" s="177" t="e">
        <f t="shared" si="80"/>
        <v>#N/A</v>
      </c>
      <c r="H2499" s="78" t="e">
        <f>IF(ISBLANK(DataBase_PBs!AC72),#N/A,DataBase_PBs!AC72)</f>
        <v>#N/A</v>
      </c>
    </row>
    <row r="2500" spans="1:8" x14ac:dyDescent="0.35">
      <c r="A2500" s="257"/>
      <c r="B2500" s="265"/>
      <c r="C2500" s="74" t="e">
        <f>IF(ISBLANK(DataBase_PBs!C73),#N/A,DataBase_PBs!C73)</f>
        <v>#N/A</v>
      </c>
      <c r="D2500" s="107"/>
      <c r="E2500" s="39" t="e">
        <f>IF(ISBLANK(DataBase_PBs!CA73),#N/A,DataBase_PBs!CA73)</f>
        <v>#N/A</v>
      </c>
      <c r="F2500" s="39" t="e">
        <f t="shared" si="81"/>
        <v>#N/A</v>
      </c>
      <c r="G2500" s="177" t="e">
        <f t="shared" si="80"/>
        <v>#N/A</v>
      </c>
      <c r="H2500" s="78" t="e">
        <f>IF(ISBLANK(DataBase_PBs!AC73),#N/A,DataBase_PBs!AC73)</f>
        <v>#N/A</v>
      </c>
    </row>
    <row r="2501" spans="1:8" x14ac:dyDescent="0.35">
      <c r="A2501" s="257"/>
      <c r="B2501" s="265"/>
      <c r="C2501" s="74" t="e">
        <f>IF(ISBLANK(DataBase_PBs!C74),#N/A,DataBase_PBs!C74)</f>
        <v>#N/A</v>
      </c>
      <c r="D2501" s="107"/>
      <c r="E2501" s="39" t="e">
        <f>IF(ISBLANK(DataBase_PBs!CA74),#N/A,DataBase_PBs!CA74)</f>
        <v>#N/A</v>
      </c>
      <c r="F2501" s="39" t="e">
        <f t="shared" si="81"/>
        <v>#N/A</v>
      </c>
      <c r="G2501" s="177" t="e">
        <f t="shared" si="80"/>
        <v>#N/A</v>
      </c>
      <c r="H2501" s="78" t="e">
        <f>IF(ISBLANK(DataBase_PBs!AC74),#N/A,DataBase_PBs!AC74)</f>
        <v>#N/A</v>
      </c>
    </row>
    <row r="2502" spans="1:8" x14ac:dyDescent="0.35">
      <c r="A2502" s="257"/>
      <c r="B2502" s="265"/>
      <c r="C2502" s="74" t="e">
        <f>IF(ISBLANK(DataBase_PBs!C75),#N/A,DataBase_PBs!C75)</f>
        <v>#N/A</v>
      </c>
      <c r="D2502" s="107"/>
      <c r="E2502" s="39" t="e">
        <f>IF(ISBLANK(DataBase_PBs!CA75),#N/A,DataBase_PBs!CA75)</f>
        <v>#N/A</v>
      </c>
      <c r="F2502" s="39" t="e">
        <f t="shared" si="81"/>
        <v>#N/A</v>
      </c>
      <c r="G2502" s="177" t="e">
        <f t="shared" si="80"/>
        <v>#N/A</v>
      </c>
      <c r="H2502" s="78" t="e">
        <f>IF(ISBLANK(DataBase_PBs!AC75),#N/A,DataBase_PBs!AC75)</f>
        <v>#N/A</v>
      </c>
    </row>
    <row r="2503" spans="1:8" x14ac:dyDescent="0.35">
      <c r="A2503" s="257"/>
      <c r="B2503" s="265"/>
      <c r="C2503" s="74" t="e">
        <f>IF(ISBLANK(DataBase_PBs!C76),#N/A,DataBase_PBs!C76)</f>
        <v>#N/A</v>
      </c>
      <c r="D2503" s="107"/>
      <c r="E2503" s="39" t="e">
        <f>IF(ISBLANK(DataBase_PBs!CA76),#N/A,DataBase_PBs!CA76)</f>
        <v>#N/A</v>
      </c>
      <c r="F2503" s="39" t="e">
        <f t="shared" si="81"/>
        <v>#N/A</v>
      </c>
      <c r="G2503" s="177" t="e">
        <f t="shared" si="80"/>
        <v>#N/A</v>
      </c>
      <c r="H2503" s="78" t="e">
        <f>IF(ISBLANK(DataBase_PBs!AC76),#N/A,DataBase_PBs!AC76)</f>
        <v>#N/A</v>
      </c>
    </row>
    <row r="2504" spans="1:8" x14ac:dyDescent="0.35">
      <c r="A2504" s="257"/>
      <c r="B2504" s="265"/>
      <c r="C2504" s="74" t="e">
        <f>IF(ISBLANK(DataBase_PBs!C77),#N/A,DataBase_PBs!C77)</f>
        <v>#N/A</v>
      </c>
      <c r="D2504" s="107"/>
      <c r="E2504" s="39" t="e">
        <f>IF(ISBLANK(DataBase_PBs!CA77),#N/A,DataBase_PBs!CA77)</f>
        <v>#N/A</v>
      </c>
      <c r="F2504" s="39" t="e">
        <f t="shared" si="81"/>
        <v>#N/A</v>
      </c>
      <c r="G2504" s="177" t="e">
        <f t="shared" si="80"/>
        <v>#N/A</v>
      </c>
      <c r="H2504" s="78" t="e">
        <f>IF(ISBLANK(DataBase_PBs!AC77),#N/A,DataBase_PBs!AC77)</f>
        <v>#N/A</v>
      </c>
    </row>
    <row r="2505" spans="1:8" ht="15" thickBot="1" x14ac:dyDescent="0.4">
      <c r="A2505" s="258"/>
      <c r="B2505" s="268"/>
      <c r="C2505" s="79" t="e">
        <f>IF(ISBLANK(DataBase_PBs!C78),#N/A,DataBase_PBs!C78)</f>
        <v>#N/A</v>
      </c>
      <c r="D2505" s="108"/>
      <c r="E2505" s="80" t="e">
        <f>IF(ISBLANK(DataBase_PBs!CA78),#N/A,DataBase_PBs!CA78)</f>
        <v>#N/A</v>
      </c>
      <c r="F2505" s="80" t="e">
        <f t="shared" si="81"/>
        <v>#N/A</v>
      </c>
      <c r="G2505" s="185" t="e">
        <f t="shared" si="80"/>
        <v>#N/A</v>
      </c>
      <c r="H2505" s="111" t="e">
        <f>IF(ISBLANK(DataBase_PBs!AC78),#N/A,DataBase_PBs!AC78)</f>
        <v>#N/A</v>
      </c>
    </row>
    <row r="2506" spans="1:8" x14ac:dyDescent="0.35">
      <c r="A2506" s="259" t="s">
        <v>367</v>
      </c>
      <c r="B2506" s="264" t="s">
        <v>193</v>
      </c>
      <c r="C2506" s="179">
        <v>43602.40625</v>
      </c>
      <c r="D2506" s="180"/>
      <c r="E2506" s="181">
        <v>11.24</v>
      </c>
      <c r="F2506" s="181">
        <v>11.24</v>
      </c>
      <c r="G2506" s="182">
        <v>0</v>
      </c>
      <c r="H2506" s="183">
        <v>2.7</v>
      </c>
    </row>
    <row r="2507" spans="1:8" x14ac:dyDescent="0.35">
      <c r="A2507" s="257"/>
      <c r="B2507" s="265"/>
      <c r="C2507" s="74">
        <v>43609.357638888891</v>
      </c>
      <c r="D2507" s="107"/>
      <c r="E2507" s="39">
        <v>11.24</v>
      </c>
      <c r="F2507" s="39">
        <v>0</v>
      </c>
      <c r="G2507" s="177">
        <f t="shared" si="80"/>
        <v>0</v>
      </c>
      <c r="H2507" s="78">
        <v>2.7</v>
      </c>
    </row>
    <row r="2508" spans="1:8" x14ac:dyDescent="0.35">
      <c r="A2508" s="257"/>
      <c r="B2508" s="265"/>
      <c r="C2508" s="74">
        <v>43616.555555555555</v>
      </c>
      <c r="D2508" s="107"/>
      <c r="E2508" s="39">
        <v>76</v>
      </c>
      <c r="F2508" s="39">
        <v>64.760000000000005</v>
      </c>
      <c r="G2508" s="177">
        <f t="shared" si="80"/>
        <v>0.37487698986988033</v>
      </c>
      <c r="H2508" s="78">
        <v>0</v>
      </c>
    </row>
    <row r="2509" spans="1:8" x14ac:dyDescent="0.35">
      <c r="A2509" s="257"/>
      <c r="B2509" s="265"/>
      <c r="C2509" s="74">
        <v>43623.555555555555</v>
      </c>
      <c r="D2509" s="107"/>
      <c r="E2509" s="39">
        <v>84</v>
      </c>
      <c r="F2509" s="39">
        <v>8</v>
      </c>
      <c r="G2509" s="177">
        <f t="shared" si="80"/>
        <v>4.7619047619047616E-2</v>
      </c>
      <c r="H2509" s="78">
        <v>0</v>
      </c>
    </row>
    <row r="2510" spans="1:8" x14ac:dyDescent="0.35">
      <c r="A2510" s="257"/>
      <c r="B2510" s="265"/>
      <c r="C2510" s="74">
        <v>43630.555555555555</v>
      </c>
      <c r="D2510" s="107"/>
      <c r="E2510" s="39">
        <v>86</v>
      </c>
      <c r="F2510" s="39">
        <v>2</v>
      </c>
      <c r="G2510" s="177">
        <f t="shared" si="80"/>
        <v>1.1904761904761904E-2</v>
      </c>
      <c r="H2510" s="78">
        <v>0</v>
      </c>
    </row>
    <row r="2511" spans="1:8" x14ac:dyDescent="0.35">
      <c r="A2511" s="257"/>
      <c r="B2511" s="265"/>
      <c r="C2511" s="74">
        <v>43637.638888888891</v>
      </c>
      <c r="D2511" s="107"/>
      <c r="E2511" s="39">
        <v>112</v>
      </c>
      <c r="F2511" s="39">
        <v>26</v>
      </c>
      <c r="G2511" s="177">
        <f t="shared" si="80"/>
        <v>0.15294117647053587</v>
      </c>
      <c r="H2511" s="78">
        <v>0</v>
      </c>
    </row>
    <row r="2512" spans="1:8" x14ac:dyDescent="0.35">
      <c r="A2512" s="257"/>
      <c r="B2512" s="265"/>
      <c r="C2512" s="74">
        <v>43644.638888888891</v>
      </c>
      <c r="D2512" s="107"/>
      <c r="E2512" s="39">
        <v>130.47</v>
      </c>
      <c r="F2512" s="39">
        <v>18.47</v>
      </c>
      <c r="G2512" s="177">
        <f t="shared" si="80"/>
        <v>0.10994047619047619</v>
      </c>
      <c r="H2512" s="78">
        <v>0</v>
      </c>
    </row>
    <row r="2513" spans="1:8" x14ac:dyDescent="0.35">
      <c r="A2513" s="257"/>
      <c r="B2513" s="265"/>
      <c r="C2513" s="74">
        <v>43651.638888888891</v>
      </c>
      <c r="D2513" s="107"/>
      <c r="E2513" s="39">
        <v>130.47</v>
      </c>
      <c r="F2513" s="39">
        <v>0</v>
      </c>
      <c r="G2513" s="177">
        <f t="shared" si="80"/>
        <v>0</v>
      </c>
      <c r="H2513" s="78">
        <v>0</v>
      </c>
    </row>
    <row r="2514" spans="1:8" x14ac:dyDescent="0.35">
      <c r="A2514" s="257"/>
      <c r="B2514" s="265"/>
      <c r="C2514" s="74">
        <v>43658.505555555559</v>
      </c>
      <c r="D2514" s="107"/>
      <c r="E2514" s="39">
        <v>130.47</v>
      </c>
      <c r="F2514" s="39">
        <v>0</v>
      </c>
      <c r="G2514" s="177">
        <f t="shared" si="80"/>
        <v>0</v>
      </c>
      <c r="H2514" s="78">
        <v>0</v>
      </c>
    </row>
    <row r="2515" spans="1:8" x14ac:dyDescent="0.35">
      <c r="A2515" s="257"/>
      <c r="B2515" s="265"/>
      <c r="C2515" s="74">
        <v>43665.520833333336</v>
      </c>
      <c r="D2515" s="107"/>
      <c r="E2515" s="39">
        <v>130.47</v>
      </c>
      <c r="F2515" s="39">
        <v>0</v>
      </c>
      <c r="G2515" s="177">
        <f t="shared" si="80"/>
        <v>0</v>
      </c>
      <c r="H2515" s="78">
        <v>0</v>
      </c>
    </row>
    <row r="2516" spans="1:8" x14ac:dyDescent="0.35">
      <c r="A2516" s="257"/>
      <c r="B2516" s="265"/>
      <c r="C2516" s="74">
        <v>43672.521527777775</v>
      </c>
      <c r="D2516" s="107"/>
      <c r="E2516" s="39">
        <v>130.47</v>
      </c>
      <c r="F2516" s="39">
        <v>0</v>
      </c>
      <c r="G2516" s="177">
        <f t="shared" si="80"/>
        <v>0</v>
      </c>
      <c r="H2516" s="78">
        <v>0</v>
      </c>
    </row>
    <row r="2517" spans="1:8" x14ac:dyDescent="0.35">
      <c r="A2517" s="257"/>
      <c r="B2517" s="265"/>
      <c r="C2517" s="74">
        <v>43679.519444444442</v>
      </c>
      <c r="D2517" s="107"/>
      <c r="E2517" s="39">
        <v>130.47</v>
      </c>
      <c r="F2517" s="39">
        <v>0</v>
      </c>
      <c r="G2517" s="177">
        <f t="shared" si="80"/>
        <v>0</v>
      </c>
      <c r="H2517" s="78">
        <v>0</v>
      </c>
    </row>
    <row r="2518" spans="1:8" x14ac:dyDescent="0.35">
      <c r="A2518" s="257"/>
      <c r="B2518" s="265"/>
      <c r="C2518" s="74">
        <v>43686.430555555555</v>
      </c>
      <c r="D2518" s="107"/>
      <c r="E2518" s="39">
        <v>130.47</v>
      </c>
      <c r="F2518" s="39">
        <v>0</v>
      </c>
      <c r="G2518" s="177">
        <f t="shared" si="80"/>
        <v>0</v>
      </c>
      <c r="H2518" s="78">
        <v>0</v>
      </c>
    </row>
    <row r="2519" spans="1:8" x14ac:dyDescent="0.35">
      <c r="A2519" s="257"/>
      <c r="B2519" s="265"/>
      <c r="C2519" s="74">
        <v>43693.375</v>
      </c>
      <c r="D2519" s="107"/>
      <c r="E2519" s="39">
        <v>130.47</v>
      </c>
      <c r="F2519" s="39">
        <v>0</v>
      </c>
      <c r="G2519" s="177">
        <f t="shared" si="80"/>
        <v>0</v>
      </c>
      <c r="H2519" s="78">
        <v>0</v>
      </c>
    </row>
    <row r="2520" spans="1:8" x14ac:dyDescent="0.35">
      <c r="A2520" s="257"/>
      <c r="B2520" s="265"/>
      <c r="C2520" s="74">
        <v>43700.40625</v>
      </c>
      <c r="D2520" s="107"/>
      <c r="E2520" s="39">
        <v>130.47</v>
      </c>
      <c r="F2520" s="39">
        <v>0</v>
      </c>
      <c r="G2520" s="177">
        <f t="shared" si="80"/>
        <v>0</v>
      </c>
      <c r="H2520" s="78">
        <v>4</v>
      </c>
    </row>
    <row r="2521" spans="1:8" x14ac:dyDescent="0.35">
      <c r="A2521" s="257"/>
      <c r="B2521" s="265"/>
      <c r="C2521" s="74">
        <v>43707.333333333336</v>
      </c>
      <c r="D2521" s="107"/>
      <c r="E2521" s="39">
        <v>169.37</v>
      </c>
      <c r="F2521" s="39">
        <v>38.900000000000006</v>
      </c>
      <c r="G2521" s="177">
        <f t="shared" si="80"/>
        <v>0.23398496240593314</v>
      </c>
      <c r="H2521" s="78">
        <v>3.2</v>
      </c>
    </row>
    <row r="2522" spans="1:8" x14ac:dyDescent="0.35">
      <c r="A2522" s="257"/>
      <c r="B2522" s="265"/>
      <c r="C2522" s="74">
        <v>43714.416666666664</v>
      </c>
      <c r="D2522" s="107"/>
      <c r="E2522" s="39">
        <v>186.79</v>
      </c>
      <c r="F2522" s="39">
        <v>17.419999999999987</v>
      </c>
      <c r="G2522" s="177">
        <f t="shared" si="80"/>
        <v>0.10247058823536422</v>
      </c>
      <c r="H2522" s="78">
        <v>4</v>
      </c>
    </row>
    <row r="2523" spans="1:8" x14ac:dyDescent="0.35">
      <c r="A2523" s="257"/>
      <c r="B2523" s="265"/>
      <c r="C2523" s="74">
        <v>43721.333333333336</v>
      </c>
      <c r="D2523" s="107"/>
      <c r="E2523" s="39">
        <v>210.4</v>
      </c>
      <c r="F2523" s="39">
        <v>23.610000000000014</v>
      </c>
      <c r="G2523" s="177">
        <f t="shared" si="80"/>
        <v>0.14222891566255094</v>
      </c>
      <c r="H2523" s="78">
        <v>3.8</v>
      </c>
    </row>
    <row r="2524" spans="1:8" x14ac:dyDescent="0.35">
      <c r="A2524" s="257"/>
      <c r="B2524" s="265"/>
      <c r="C2524" s="74">
        <v>43727.541666666664</v>
      </c>
      <c r="D2524" s="107"/>
      <c r="E2524" s="39">
        <v>236.86</v>
      </c>
      <c r="F2524" s="39">
        <v>26.460000000000008</v>
      </c>
      <c r="G2524" s="177">
        <f t="shared" si="80"/>
        <v>0.17758389261758847</v>
      </c>
      <c r="H2524" s="78">
        <v>4.8</v>
      </c>
    </row>
    <row r="2525" spans="1:8" x14ac:dyDescent="0.35">
      <c r="A2525" s="257"/>
      <c r="B2525" s="265"/>
      <c r="C2525" s="74">
        <v>43735</v>
      </c>
      <c r="D2525" s="107"/>
      <c r="E2525" s="39">
        <v>285.2</v>
      </c>
      <c r="F2525" s="39">
        <v>48.339999999999975</v>
      </c>
      <c r="G2525" s="177">
        <f t="shared" si="80"/>
        <v>0.27005586592169978</v>
      </c>
      <c r="H2525" s="78">
        <v>3.8</v>
      </c>
    </row>
    <row r="2526" spans="1:8" x14ac:dyDescent="0.35">
      <c r="A2526" s="257"/>
      <c r="B2526" s="265"/>
      <c r="C2526" s="74">
        <v>43741</v>
      </c>
      <c r="D2526" s="107"/>
      <c r="E2526" s="39">
        <v>331.4</v>
      </c>
      <c r="F2526" s="39">
        <v>46.199999999999989</v>
      </c>
      <c r="G2526" s="177">
        <f t="shared" si="80"/>
        <v>0.32083333333333325</v>
      </c>
      <c r="H2526" s="78">
        <v>4</v>
      </c>
    </row>
    <row r="2527" spans="1:8" x14ac:dyDescent="0.35">
      <c r="A2527" s="257"/>
      <c r="B2527" s="265"/>
      <c r="C2527" s="74">
        <v>43748</v>
      </c>
      <c r="D2527" s="107"/>
      <c r="E2527" s="39">
        <v>381.72</v>
      </c>
      <c r="F2527" s="39">
        <v>50.32000000000005</v>
      </c>
      <c r="G2527" s="177">
        <f t="shared" si="80"/>
        <v>0.2995238095238098</v>
      </c>
      <c r="H2527" s="78">
        <v>4</v>
      </c>
    </row>
    <row r="2528" spans="1:8" x14ac:dyDescent="0.35">
      <c r="A2528" s="257"/>
      <c r="B2528" s="265"/>
      <c r="C2528" s="74">
        <v>43755.361111111109</v>
      </c>
      <c r="D2528" s="107"/>
      <c r="E2528" s="39">
        <v>417.71</v>
      </c>
      <c r="F2528" s="39">
        <v>35.989999999999952</v>
      </c>
      <c r="G2528" s="177">
        <f t="shared" si="80"/>
        <v>0.20371698113211995</v>
      </c>
      <c r="H2528" s="78">
        <v>4</v>
      </c>
    </row>
    <row r="2529" spans="1:8" x14ac:dyDescent="0.35">
      <c r="A2529" s="257"/>
      <c r="B2529" s="265"/>
      <c r="C2529" s="74">
        <v>43762.434027777781</v>
      </c>
      <c r="D2529" s="107"/>
      <c r="E2529" s="39">
        <v>472.06</v>
      </c>
      <c r="F2529" s="39">
        <v>54.350000000000023</v>
      </c>
      <c r="G2529" s="177">
        <f t="shared" si="80"/>
        <v>0.32017673048578937</v>
      </c>
      <c r="H2529" s="78">
        <v>4</v>
      </c>
    </row>
    <row r="2530" spans="1:8" x14ac:dyDescent="0.35">
      <c r="A2530" s="257"/>
      <c r="B2530" s="265"/>
      <c r="C2530" s="74">
        <v>43769.386111111111</v>
      </c>
      <c r="D2530" s="107"/>
      <c r="E2530" s="39">
        <v>487.96</v>
      </c>
      <c r="F2530" s="39">
        <v>15.899999999999977</v>
      </c>
      <c r="G2530" s="177">
        <f t="shared" si="80"/>
        <v>9.5295175307208532E-2</v>
      </c>
      <c r="H2530" s="78">
        <v>4</v>
      </c>
    </row>
    <row r="2531" spans="1:8" x14ac:dyDescent="0.35">
      <c r="A2531" s="257"/>
      <c r="B2531" s="265"/>
      <c r="C2531" s="74">
        <v>43774.652777777781</v>
      </c>
      <c r="D2531" s="107"/>
      <c r="E2531" s="39">
        <v>522.65</v>
      </c>
      <c r="F2531" s="39">
        <v>34.69</v>
      </c>
      <c r="G2531" s="177">
        <f t="shared" si="80"/>
        <v>0.27444620253146862</v>
      </c>
      <c r="H2531" s="78">
        <v>4</v>
      </c>
    </row>
    <row r="2532" spans="1:8" x14ac:dyDescent="0.35">
      <c r="A2532" s="257"/>
      <c r="B2532" s="265"/>
      <c r="C2532" s="74">
        <v>43782.583333333336</v>
      </c>
      <c r="D2532" s="107"/>
      <c r="E2532" s="39">
        <v>592.04</v>
      </c>
      <c r="F2532" s="39">
        <v>69.389999999999986</v>
      </c>
      <c r="G2532" s="177">
        <f t="shared" si="80"/>
        <v>0.3645709281961842</v>
      </c>
      <c r="H2532" s="78">
        <v>3.6</v>
      </c>
    </row>
    <row r="2533" spans="1:8" x14ac:dyDescent="0.35">
      <c r="A2533" s="257"/>
      <c r="B2533" s="265"/>
      <c r="C2533" s="74">
        <v>43791.406944444447</v>
      </c>
      <c r="D2533" s="107"/>
      <c r="E2533" s="39">
        <v>636.96</v>
      </c>
      <c r="F2533" s="39">
        <v>44.920000000000073</v>
      </c>
      <c r="G2533" s="177">
        <f t="shared" si="80"/>
        <v>0.21212025814576213</v>
      </c>
      <c r="H2533" s="78">
        <v>4</v>
      </c>
    </row>
    <row r="2534" spans="1:8" x14ac:dyDescent="0.35">
      <c r="A2534" s="257"/>
      <c r="B2534" s="265"/>
      <c r="C2534" s="74">
        <v>43811.465277777781</v>
      </c>
      <c r="D2534" s="107"/>
      <c r="E2534" s="39">
        <v>660.38</v>
      </c>
      <c r="F2534" s="39">
        <v>23.419999999999959</v>
      </c>
      <c r="G2534" s="177">
        <f t="shared" si="80"/>
        <v>4.8649771499789836E-2</v>
      </c>
      <c r="H2534" s="78">
        <v>4</v>
      </c>
    </row>
    <row r="2535" spans="1:8" x14ac:dyDescent="0.35">
      <c r="A2535" s="257"/>
      <c r="B2535" s="265"/>
      <c r="C2535" s="74">
        <v>43818.628472222219</v>
      </c>
      <c r="D2535" s="107"/>
      <c r="E2535" s="39">
        <v>723.28</v>
      </c>
      <c r="F2535" s="39">
        <v>62.899999999999977</v>
      </c>
      <c r="G2535" s="177">
        <f t="shared" si="80"/>
        <v>0.36587493940895843</v>
      </c>
      <c r="H2535" s="78">
        <v>4</v>
      </c>
    </row>
    <row r="2536" spans="1:8" x14ac:dyDescent="0.35">
      <c r="A2536" s="257"/>
      <c r="B2536" s="265"/>
      <c r="C2536" s="74">
        <v>43826.333333333336</v>
      </c>
      <c r="D2536" s="107"/>
      <c r="E2536" s="39">
        <v>749.15</v>
      </c>
      <c r="F2536" s="39">
        <v>25.870000000000005</v>
      </c>
      <c r="G2536" s="177">
        <f t="shared" si="80"/>
        <v>0.13990085624144752</v>
      </c>
      <c r="H2536" s="78">
        <v>4.7</v>
      </c>
    </row>
    <row r="2537" spans="1:8" x14ac:dyDescent="0.35">
      <c r="A2537" s="257"/>
      <c r="B2537" s="265"/>
      <c r="C2537" s="74">
        <v>43833.583333333336</v>
      </c>
      <c r="D2537" s="107"/>
      <c r="E2537" s="39">
        <v>799.04</v>
      </c>
      <c r="F2537" s="39">
        <v>49.889999999999986</v>
      </c>
      <c r="G2537" s="177">
        <f t="shared" si="80"/>
        <v>0.28672413793103441</v>
      </c>
      <c r="H2537" s="78">
        <v>3</v>
      </c>
    </row>
    <row r="2538" spans="1:8" x14ac:dyDescent="0.35">
      <c r="A2538" s="257"/>
      <c r="B2538" s="265"/>
      <c r="C2538" s="74">
        <v>43853</v>
      </c>
      <c r="D2538" s="107"/>
      <c r="E2538" s="39">
        <v>935.72</v>
      </c>
      <c r="F2538" s="39">
        <v>136.68000000000006</v>
      </c>
      <c r="G2538" s="177">
        <f t="shared" si="80"/>
        <v>0.29330472103007971</v>
      </c>
      <c r="H2538" s="78">
        <v>4</v>
      </c>
    </row>
    <row r="2539" spans="1:8" x14ac:dyDescent="0.35">
      <c r="A2539" s="257"/>
      <c r="B2539" s="265"/>
      <c r="C2539" s="74">
        <f>IF(ISBLANK(DataBase_PBs!C3),#N/A,DataBase_PBs!C3)</f>
        <v>43860.595810185201</v>
      </c>
      <c r="D2539" s="107"/>
      <c r="E2539" s="39">
        <f>IF(ISBLANK(DataBase_PBs!CB3),#N/A,DataBase_PBs!CB3)</f>
        <v>982.01</v>
      </c>
      <c r="F2539" s="39">
        <f>E2539-E2538</f>
        <v>46.289999999999964</v>
      </c>
      <c r="G2539" s="177">
        <f t="shared" si="80"/>
        <v>0.25392288024229115</v>
      </c>
      <c r="H2539" s="78">
        <f>IF(ISBLANK(DataBase_PBs!AD3),#N/A,DataBase_PBs!AD3)</f>
        <v>3.6</v>
      </c>
    </row>
    <row r="2540" spans="1:8" x14ac:dyDescent="0.35">
      <c r="A2540" s="257"/>
      <c r="B2540" s="265"/>
      <c r="C2540" s="74">
        <f>IF(ISBLANK(DataBase_PBs!C4),#N/A,DataBase_PBs!C4)</f>
        <v>43867.627719907403</v>
      </c>
      <c r="D2540" s="107"/>
      <c r="E2540" s="39">
        <f>IF(ISBLANK(DataBase_PBs!CB4),#N/A,DataBase_PBs!CB4)</f>
        <v>1022.42</v>
      </c>
      <c r="F2540" s="39">
        <f t="shared" ref="F2540:F2603" si="82">E2540-E2539</f>
        <v>40.409999999999968</v>
      </c>
      <c r="G2540" s="177">
        <f t="shared" si="80"/>
        <v>0.23944420029795069</v>
      </c>
      <c r="H2540" s="78">
        <f>IF(ISBLANK(DataBase_PBs!AD4),#N/A,DataBase_PBs!AD4)</f>
        <v>3</v>
      </c>
    </row>
    <row r="2541" spans="1:8" x14ac:dyDescent="0.35">
      <c r="A2541" s="257"/>
      <c r="B2541" s="265"/>
      <c r="C2541" s="74">
        <f>IF(ISBLANK(DataBase_PBs!C5),#N/A,DataBase_PBs!C5)</f>
        <v>43875.484027777798</v>
      </c>
      <c r="D2541" s="107"/>
      <c r="E2541" s="39">
        <f>IF(ISBLANK(DataBase_PBs!CB5),#N/A,DataBase_PBs!CB5)</f>
        <v>1090.3399999999999</v>
      </c>
      <c r="F2541" s="39">
        <f t="shared" si="82"/>
        <v>67.919999999999959</v>
      </c>
      <c r="G2541" s="177">
        <f t="shared" si="80"/>
        <v>0.36022009914658765</v>
      </c>
      <c r="H2541" s="78">
        <f>IF(ISBLANK(DataBase_PBs!AD5),#N/A,DataBase_PBs!AD5)</f>
        <v>4</v>
      </c>
    </row>
    <row r="2542" spans="1:8" x14ac:dyDescent="0.35">
      <c r="A2542" s="257"/>
      <c r="B2542" s="265"/>
      <c r="C2542" s="74">
        <f>IF(ISBLANK(DataBase_PBs!C6),#N/A,DataBase_PBs!C6)</f>
        <v>43881.625196759298</v>
      </c>
      <c r="D2542" s="107"/>
      <c r="E2542" s="39">
        <f>IF(ISBLANK(DataBase_PBs!CB6),#N/A,DataBase_PBs!CB6)</f>
        <v>1130.48</v>
      </c>
      <c r="F2542" s="39">
        <f t="shared" si="82"/>
        <v>40.1400000000001</v>
      </c>
      <c r="G2542" s="177">
        <f t="shared" si="80"/>
        <v>0.27234228614103789</v>
      </c>
      <c r="H2542" s="78">
        <f>IF(ISBLANK(DataBase_PBs!AD6),#N/A,DataBase_PBs!AD6)</f>
        <v>3.6</v>
      </c>
    </row>
    <row r="2543" spans="1:8" x14ac:dyDescent="0.35">
      <c r="A2543" s="257"/>
      <c r="B2543" s="265"/>
      <c r="C2543" s="74">
        <f>IF(ISBLANK(DataBase_PBs!C7),#N/A,DataBase_PBs!C7)</f>
        <v>43903.637962963003</v>
      </c>
      <c r="D2543" s="107"/>
      <c r="E2543" s="39">
        <f>IF(ISBLANK(DataBase_PBs!CB7),#N/A,DataBase_PBs!CB7)</f>
        <v>1318.25</v>
      </c>
      <c r="F2543" s="39">
        <f t="shared" si="82"/>
        <v>187.76999999999998</v>
      </c>
      <c r="G2543" s="177">
        <f t="shared" si="80"/>
        <v>0.35541875689767871</v>
      </c>
      <c r="H2543" s="78">
        <f>IF(ISBLANK(DataBase_PBs!AD7),#N/A,DataBase_PBs!AD7)</f>
        <v>3</v>
      </c>
    </row>
    <row r="2544" spans="1:8" x14ac:dyDescent="0.35">
      <c r="A2544" s="257"/>
      <c r="B2544" s="265"/>
      <c r="C2544" s="74">
        <f>IF(ISBLANK(DataBase_PBs!C8),#N/A,DataBase_PBs!C8)</f>
        <v>43929.826921296299</v>
      </c>
      <c r="D2544" s="107"/>
      <c r="E2544" s="39">
        <f>IF(ISBLANK(DataBase_PBs!CB8),#N/A,DataBase_PBs!CB8)</f>
        <v>1570.51</v>
      </c>
      <c r="F2544" s="39">
        <f t="shared" si="82"/>
        <v>252.26</v>
      </c>
      <c r="G2544" s="177">
        <f t="shared" ref="G2544:G2607" si="83">F2544/((C2544-C2543)*24)</f>
        <v>0.40134598709755337</v>
      </c>
      <c r="H2544" s="78">
        <f>IF(ISBLANK(DataBase_PBs!AD8),#N/A,DataBase_PBs!AD8)</f>
        <v>4</v>
      </c>
    </row>
    <row r="2545" spans="1:8" x14ac:dyDescent="0.35">
      <c r="A2545" s="257"/>
      <c r="B2545" s="265"/>
      <c r="C2545" s="74">
        <f>IF(ISBLANK(DataBase_PBs!C9),#N/A,DataBase_PBs!C9)</f>
        <v>43965.417511574102</v>
      </c>
      <c r="D2545" s="107"/>
      <c r="E2545" s="39">
        <f>IF(ISBLANK(DataBase_PBs!CB9),#N/A,DataBase_PBs!CB9)</f>
        <v>1889.36</v>
      </c>
      <c r="F2545" s="39">
        <f t="shared" si="82"/>
        <v>318.84999999999991</v>
      </c>
      <c r="G2545" s="177">
        <f t="shared" si="83"/>
        <v>0.37328452725754341</v>
      </c>
      <c r="H2545" s="78">
        <f>IF(ISBLANK(DataBase_PBs!AD9),#N/A,DataBase_PBs!AD9)</f>
        <v>4</v>
      </c>
    </row>
    <row r="2546" spans="1:8" x14ac:dyDescent="0.35">
      <c r="A2546" s="257"/>
      <c r="B2546" s="265"/>
      <c r="C2546" s="74">
        <f>IF(ISBLANK(DataBase_PBs!C10),#N/A,DataBase_PBs!C10)</f>
        <v>43972.432581018496</v>
      </c>
      <c r="D2546" s="107"/>
      <c r="E2546" s="39">
        <f>IF(ISBLANK(DataBase_PBs!CB10),#N/A,DataBase_PBs!CB10)</f>
        <v>1945.53</v>
      </c>
      <c r="F2546" s="39">
        <f t="shared" si="82"/>
        <v>56.170000000000073</v>
      </c>
      <c r="G2546" s="177">
        <f t="shared" si="83"/>
        <v>0.33362701327736372</v>
      </c>
      <c r="H2546" s="78">
        <f>IF(ISBLANK(DataBase_PBs!AD10),#N/A,DataBase_PBs!AD10)</f>
        <v>4</v>
      </c>
    </row>
    <row r="2547" spans="1:8" x14ac:dyDescent="0.35">
      <c r="A2547" s="257"/>
      <c r="B2547" s="265"/>
      <c r="C2547" s="74">
        <f>IF(ISBLANK(DataBase_PBs!C11),#N/A,DataBase_PBs!C11)</f>
        <v>44001.467812499999</v>
      </c>
      <c r="D2547" s="107"/>
      <c r="E2547" s="39">
        <f>IF(ISBLANK(DataBase_PBs!CB11),#N/A,DataBase_PBs!CB11)</f>
        <v>2065.41</v>
      </c>
      <c r="F2547" s="39">
        <f t="shared" si="82"/>
        <v>119.87999999999988</v>
      </c>
      <c r="G2547" s="177">
        <f t="shared" si="83"/>
        <v>0.17203238083988168</v>
      </c>
      <c r="H2547" s="78">
        <f>IF(ISBLANK(DataBase_PBs!AD11),#N/A,DataBase_PBs!AD11)</f>
        <v>3.8</v>
      </c>
    </row>
    <row r="2548" spans="1:8" x14ac:dyDescent="0.35">
      <c r="A2548" s="257"/>
      <c r="B2548" s="265"/>
      <c r="C2548" s="74">
        <f>IF(ISBLANK(DataBase_PBs!C12),#N/A,DataBase_PBs!C12)</f>
        <v>44008.489027777803</v>
      </c>
      <c r="D2548" s="107"/>
      <c r="E2548" s="39">
        <f>IF(ISBLANK(DataBase_PBs!CB12),#N/A,DataBase_PBs!CB12)</f>
        <v>2120.38</v>
      </c>
      <c r="F2548" s="39">
        <f t="shared" si="82"/>
        <v>54.970000000000255</v>
      </c>
      <c r="G2548" s="177">
        <f t="shared" si="83"/>
        <v>0.32621370746276868</v>
      </c>
      <c r="H2548" s="78">
        <f>IF(ISBLANK(DataBase_PBs!AD12),#N/A,DataBase_PBs!AD12)</f>
        <v>6</v>
      </c>
    </row>
    <row r="2549" spans="1:8" x14ac:dyDescent="0.35">
      <c r="A2549" s="257"/>
      <c r="B2549" s="265"/>
      <c r="C2549" s="74">
        <f>IF(ISBLANK(DataBase_PBs!C13),#N/A,DataBase_PBs!C13)</f>
        <v>44022.402557870402</v>
      </c>
      <c r="D2549" s="107"/>
      <c r="E2549" s="39">
        <f>IF(ISBLANK(DataBase_PBs!CB13),#N/A,DataBase_PBs!CB13)</f>
        <v>2225.9</v>
      </c>
      <c r="F2549" s="39">
        <f t="shared" si="82"/>
        <v>105.51999999999998</v>
      </c>
      <c r="G2549" s="177">
        <f t="shared" si="83"/>
        <v>0.31599936446073773</v>
      </c>
      <c r="H2549" s="78">
        <f>IF(ISBLANK(DataBase_PBs!AD13),#N/A,DataBase_PBs!AD13)</f>
        <v>6.8</v>
      </c>
    </row>
    <row r="2550" spans="1:8" x14ac:dyDescent="0.35">
      <c r="A2550" s="257"/>
      <c r="B2550" s="265"/>
      <c r="C2550" s="74">
        <f>IF(ISBLANK(DataBase_PBs!C14),#N/A,DataBase_PBs!C14)</f>
        <v>44029.3745486111</v>
      </c>
      <c r="D2550" s="107"/>
      <c r="E2550" s="39">
        <f>IF(ISBLANK(DataBase_PBs!CB14),#N/A,DataBase_PBs!CB14)</f>
        <v>2273.87</v>
      </c>
      <c r="F2550" s="39">
        <f t="shared" si="82"/>
        <v>47.9699999999998</v>
      </c>
      <c r="G2550" s="177">
        <f t="shared" si="83"/>
        <v>0.28668282479673834</v>
      </c>
      <c r="H2550" s="78">
        <f>IF(ISBLANK(DataBase_PBs!AD14),#N/A,DataBase_PBs!AD14)</f>
        <v>6.2</v>
      </c>
    </row>
    <row r="2551" spans="1:8" x14ac:dyDescent="0.35">
      <c r="A2551" s="257"/>
      <c r="B2551" s="265"/>
      <c r="C2551" s="74">
        <f>IF(ISBLANK(DataBase_PBs!C15),#N/A,DataBase_PBs!C15)</f>
        <v>44040.462905092601</v>
      </c>
      <c r="D2551" s="107"/>
      <c r="E2551" s="39">
        <f>IF(ISBLANK(DataBase_PBs!CB15),#N/A,DataBase_PBs!CB15)</f>
        <v>2345.8200000000002</v>
      </c>
      <c r="F2551" s="39">
        <f t="shared" si="82"/>
        <v>71.950000000000273</v>
      </c>
      <c r="G2551" s="177">
        <f t="shared" si="83"/>
        <v>0.27036618742084223</v>
      </c>
      <c r="H2551" s="78">
        <f>IF(ISBLANK(DataBase_PBs!AD15),#N/A,DataBase_PBs!AD15)</f>
        <v>5.4</v>
      </c>
    </row>
    <row r="2552" spans="1:8" x14ac:dyDescent="0.35">
      <c r="A2552" s="257"/>
      <c r="B2552" s="265"/>
      <c r="C2552" s="74">
        <f>IF(ISBLANK(DataBase_PBs!C16),#N/A,DataBase_PBs!C16)</f>
        <v>44047.398090277798</v>
      </c>
      <c r="D2552" s="107"/>
      <c r="E2552" s="39">
        <f>IF(ISBLANK(DataBase_PBs!CB16),#N/A,DataBase_PBs!CB16)</f>
        <v>2383.37</v>
      </c>
      <c r="F2552" s="39">
        <f t="shared" si="82"/>
        <v>37.549999999999727</v>
      </c>
      <c r="G2552" s="177">
        <f t="shared" si="83"/>
        <v>0.22560080106770344</v>
      </c>
      <c r="H2552" s="78">
        <f>IF(ISBLANK(DataBase_PBs!AD16),#N/A,DataBase_PBs!AD16)</f>
        <v>6.4</v>
      </c>
    </row>
    <row r="2553" spans="1:8" x14ac:dyDescent="0.35">
      <c r="A2553" s="257"/>
      <c r="B2553" s="265"/>
      <c r="C2553" s="74">
        <f>IF(ISBLANK(DataBase_PBs!C17),#N/A,DataBase_PBs!C17)</f>
        <v>44050.4674421296</v>
      </c>
      <c r="D2553" s="107"/>
      <c r="E2553" s="39">
        <f>IF(ISBLANK(DataBase_PBs!CB17),#N/A,DataBase_PBs!CB17)</f>
        <v>2401.71</v>
      </c>
      <c r="F2553" s="39">
        <f t="shared" si="82"/>
        <v>18.340000000000146</v>
      </c>
      <c r="G2553" s="177">
        <f t="shared" si="83"/>
        <v>0.24896678633244884</v>
      </c>
      <c r="H2553" s="78">
        <f>IF(ISBLANK(DataBase_PBs!AD17),#N/A,DataBase_PBs!AD17)</f>
        <v>4</v>
      </c>
    </row>
    <row r="2554" spans="1:8" x14ac:dyDescent="0.35">
      <c r="A2554" s="257"/>
      <c r="B2554" s="265"/>
      <c r="C2554" s="74">
        <f>IF(ISBLANK(DataBase_PBs!C18),#N/A,DataBase_PBs!C18)</f>
        <v>44056.465069444399</v>
      </c>
      <c r="D2554" s="107"/>
      <c r="E2554" s="39">
        <f>IF(ISBLANK(DataBase_PBs!CB18),#N/A,DataBase_PBs!CB18)</f>
        <v>2436.13</v>
      </c>
      <c r="F2554" s="39">
        <f t="shared" si="82"/>
        <v>34.420000000000073</v>
      </c>
      <c r="G2554" s="177">
        <f t="shared" si="83"/>
        <v>0.23912233811660749</v>
      </c>
      <c r="H2554" s="78">
        <f>IF(ISBLANK(DataBase_PBs!AD18),#N/A,DataBase_PBs!AD18)</f>
        <v>3.8</v>
      </c>
    </row>
    <row r="2555" spans="1:8" x14ac:dyDescent="0.35">
      <c r="A2555" s="257"/>
      <c r="B2555" s="265"/>
      <c r="C2555" s="74">
        <f>IF(ISBLANK(DataBase_PBs!C19),#N/A,DataBase_PBs!C19)</f>
        <v>44063.603761574101</v>
      </c>
      <c r="D2555" s="107"/>
      <c r="E2555" s="39">
        <f>IF(ISBLANK(DataBase_PBs!CB19),#N/A,DataBase_PBs!CB19)</f>
        <v>2462.65</v>
      </c>
      <c r="F2555" s="39">
        <f t="shared" si="82"/>
        <v>26.519999999999982</v>
      </c>
      <c r="G2555" s="177">
        <f t="shared" si="83"/>
        <v>0.15479025848480993</v>
      </c>
      <c r="H2555" s="78">
        <f>IF(ISBLANK(DataBase_PBs!AD19),#N/A,DataBase_PBs!AD19)</f>
        <v>3.4</v>
      </c>
    </row>
    <row r="2556" spans="1:8" x14ac:dyDescent="0.35">
      <c r="A2556" s="257"/>
      <c r="B2556" s="265"/>
      <c r="C2556" s="74">
        <f>IF(ISBLANK(DataBase_PBs!C20),#N/A,DataBase_PBs!C20)</f>
        <v>44071.447164351797</v>
      </c>
      <c r="D2556" s="107"/>
      <c r="E2556" s="39">
        <f>IF(ISBLANK(DataBase_PBs!CB20),#N/A,DataBase_PBs!CB20)</f>
        <v>2514.39</v>
      </c>
      <c r="F2556" s="39">
        <f t="shared" si="82"/>
        <v>51.739999999999782</v>
      </c>
      <c r="G2556" s="177">
        <f t="shared" si="83"/>
        <v>0.27485944486538694</v>
      </c>
      <c r="H2556" s="78">
        <f>IF(ISBLANK(DataBase_PBs!AD20),#N/A,DataBase_PBs!AD20)</f>
        <v>4</v>
      </c>
    </row>
    <row r="2557" spans="1:8" x14ac:dyDescent="0.35">
      <c r="A2557" s="257"/>
      <c r="B2557" s="265"/>
      <c r="C2557" s="74">
        <f>IF(ISBLANK(DataBase_PBs!C21),#N/A,DataBase_PBs!C21)</f>
        <v>44078.492557870399</v>
      </c>
      <c r="D2557" s="107"/>
      <c r="E2557" s="39">
        <f>IF(ISBLANK(DataBase_PBs!CB21),#N/A,DataBase_PBs!CB21)</f>
        <v>2564.81</v>
      </c>
      <c r="F2557" s="39">
        <f t="shared" si="82"/>
        <v>50.420000000000073</v>
      </c>
      <c r="G2557" s="177">
        <f t="shared" si="83"/>
        <v>0.29818537854367472</v>
      </c>
      <c r="H2557" s="78">
        <f>IF(ISBLANK(DataBase_PBs!AD21),#N/A,DataBase_PBs!AD21)</f>
        <v>5</v>
      </c>
    </row>
    <row r="2558" spans="1:8" x14ac:dyDescent="0.35">
      <c r="A2558" s="257"/>
      <c r="B2558" s="265"/>
      <c r="C2558" s="74">
        <f>IF(ISBLANK(DataBase_PBs!C22),#N/A,DataBase_PBs!C22)</f>
        <v>44085.409629629597</v>
      </c>
      <c r="D2558" s="107"/>
      <c r="E2558" s="39">
        <f>IF(ISBLANK(DataBase_PBs!CB22),#N/A,DataBase_PBs!CB22)</f>
        <v>2594.44</v>
      </c>
      <c r="F2558" s="39">
        <f t="shared" si="82"/>
        <v>29.630000000000109</v>
      </c>
      <c r="G2558" s="177">
        <f t="shared" si="83"/>
        <v>0.17848352255295247</v>
      </c>
      <c r="H2558" s="78">
        <f>IF(ISBLANK(DataBase_PBs!AD22),#N/A,DataBase_PBs!AD22)</f>
        <v>4</v>
      </c>
    </row>
    <row r="2559" spans="1:8" x14ac:dyDescent="0.35">
      <c r="A2559" s="257"/>
      <c r="B2559" s="265"/>
      <c r="C2559" s="74">
        <f>IF(ISBLANK(DataBase_PBs!C23),#N/A,DataBase_PBs!C23)</f>
        <v>44092.462303240703</v>
      </c>
      <c r="D2559" s="107"/>
      <c r="E2559" s="39">
        <f>IF(ISBLANK(DataBase_PBs!CB23),#N/A,DataBase_PBs!CB23)</f>
        <v>2661.71</v>
      </c>
      <c r="F2559" s="39">
        <f t="shared" si="82"/>
        <v>67.269999999999982</v>
      </c>
      <c r="G2559" s="177">
        <f t="shared" si="83"/>
        <v>0.39742611401339356</v>
      </c>
      <c r="H2559" s="78">
        <f>IF(ISBLANK(DataBase_PBs!AD23),#N/A,DataBase_PBs!AD23)</f>
        <v>3.6</v>
      </c>
    </row>
    <row r="2560" spans="1:8" x14ac:dyDescent="0.35">
      <c r="A2560" s="257"/>
      <c r="B2560" s="265"/>
      <c r="C2560" s="74">
        <f>IF(ISBLANK(DataBase_PBs!C24),#N/A,DataBase_PBs!C24)</f>
        <v>44099.481643518498</v>
      </c>
      <c r="D2560" s="107"/>
      <c r="E2560" s="39">
        <f>IF(ISBLANK(DataBase_PBs!CB24),#N/A,DataBase_PBs!CB24)</f>
        <v>2708.13</v>
      </c>
      <c r="F2560" s="39">
        <f t="shared" si="82"/>
        <v>46.420000000000073</v>
      </c>
      <c r="G2560" s="177">
        <f t="shared" si="83"/>
        <v>0.27554821252721184</v>
      </c>
      <c r="H2560" s="78">
        <f>IF(ISBLANK(DataBase_PBs!AD24),#N/A,DataBase_PBs!AD24)</f>
        <v>4.4000000000000004</v>
      </c>
    </row>
    <row r="2561" spans="1:8" x14ac:dyDescent="0.35">
      <c r="A2561" s="257"/>
      <c r="B2561" s="265"/>
      <c r="C2561" s="74">
        <f>IF(ISBLANK(DataBase_PBs!C25),#N/A,DataBase_PBs!C25)</f>
        <v>44106.459421296298</v>
      </c>
      <c r="D2561" s="107"/>
      <c r="E2561" s="39">
        <f>IF(ISBLANK(DataBase_PBs!CB25),#N/A,DataBase_PBs!CB25)</f>
        <v>2759.22</v>
      </c>
      <c r="F2561" s="39">
        <f t="shared" si="82"/>
        <v>51.089999999999691</v>
      </c>
      <c r="G2561" s="177">
        <f t="shared" si="83"/>
        <v>0.30507563694170486</v>
      </c>
      <c r="H2561" s="78">
        <f>IF(ISBLANK(DataBase_PBs!AD25),#N/A,DataBase_PBs!AD25)</f>
        <v>4.5999999999999996</v>
      </c>
    </row>
    <row r="2562" spans="1:8" x14ac:dyDescent="0.35">
      <c r="A2562" s="257"/>
      <c r="B2562" s="265"/>
      <c r="C2562" s="74">
        <f>IF(ISBLANK(DataBase_PBs!C26),#N/A,DataBase_PBs!C26)</f>
        <v>44120.498344907399</v>
      </c>
      <c r="D2562" s="107"/>
      <c r="E2562" s="39">
        <f>IF(ISBLANK(DataBase_PBs!CB26),#N/A,DataBase_PBs!CB26)</f>
        <v>2861.48</v>
      </c>
      <c r="F2562" s="39">
        <f t="shared" si="82"/>
        <v>102.26000000000022</v>
      </c>
      <c r="G2562" s="177">
        <f t="shared" si="83"/>
        <v>0.30350142584751538</v>
      </c>
      <c r="H2562" s="78">
        <f>IF(ISBLANK(DataBase_PBs!AD26),#N/A,DataBase_PBs!AD26)</f>
        <v>6.4</v>
      </c>
    </row>
    <row r="2563" spans="1:8" x14ac:dyDescent="0.35">
      <c r="A2563" s="257"/>
      <c r="B2563" s="265"/>
      <c r="C2563" s="74">
        <f>IF(ISBLANK(DataBase_PBs!C27),#N/A,DataBase_PBs!C27)</f>
        <v>44127.491226851896</v>
      </c>
      <c r="D2563" s="107"/>
      <c r="E2563" s="39">
        <f>IF(ISBLANK(DataBase_PBs!CB27),#N/A,DataBase_PBs!CB27)</f>
        <v>2907.68</v>
      </c>
      <c r="F2563" s="39">
        <f t="shared" si="82"/>
        <v>46.199999999999818</v>
      </c>
      <c r="G2563" s="177">
        <f t="shared" si="83"/>
        <v>0.27527992253818639</v>
      </c>
      <c r="H2563" s="78">
        <f>IF(ISBLANK(DataBase_PBs!AD27),#N/A,DataBase_PBs!AD27)</f>
        <v>5</v>
      </c>
    </row>
    <row r="2564" spans="1:8" x14ac:dyDescent="0.35">
      <c r="A2564" s="257"/>
      <c r="B2564" s="265"/>
      <c r="C2564" s="74">
        <f>IF(ISBLANK(DataBase_PBs!C28),#N/A,DataBase_PBs!C28)</f>
        <v>44132.59375</v>
      </c>
      <c r="D2564" s="107"/>
      <c r="E2564" s="39">
        <f>IF(ISBLANK(DataBase_PBs!CB28),#N/A,DataBase_PBs!CB28)</f>
        <v>2911.84</v>
      </c>
      <c r="F2564" s="39">
        <f t="shared" si="82"/>
        <v>4.1600000000003092</v>
      </c>
      <c r="G2564" s="177">
        <f t="shared" si="83"/>
        <v>3.3970121898961016E-2</v>
      </c>
      <c r="H2564" s="78">
        <f>IF(ISBLANK(DataBase_PBs!AD28),#N/A,DataBase_PBs!AD28)</f>
        <v>6</v>
      </c>
    </row>
    <row r="2565" spans="1:8" x14ac:dyDescent="0.35">
      <c r="A2565" s="257"/>
      <c r="B2565" s="265"/>
      <c r="C2565" s="74">
        <f>IF(ISBLANK(DataBase_PBs!C29),#N/A,DataBase_PBs!C29)</f>
        <v>44141.599421296298</v>
      </c>
      <c r="D2565" s="107"/>
      <c r="E2565" s="39">
        <f>IF(ISBLANK(DataBase_PBs!CB29),#N/A,DataBase_PBs!CB29)</f>
        <v>2980.99</v>
      </c>
      <c r="F2565" s="39">
        <f t="shared" si="82"/>
        <v>69.149999999999636</v>
      </c>
      <c r="G2565" s="177">
        <f t="shared" si="83"/>
        <v>0.31993728231947072</v>
      </c>
      <c r="H2565" s="78">
        <f>IF(ISBLANK(DataBase_PBs!AD29),#N/A,DataBase_PBs!AD29)</f>
        <v>4.4000000000000004</v>
      </c>
    </row>
    <row r="2566" spans="1:8" x14ac:dyDescent="0.35">
      <c r="A2566" s="257"/>
      <c r="B2566" s="265"/>
      <c r="C2566" s="74">
        <f>IF(ISBLANK(DataBase_PBs!C30),#N/A,DataBase_PBs!C30)</f>
        <v>44148.610347222202</v>
      </c>
      <c r="D2566" s="107"/>
      <c r="E2566" s="39">
        <f>IF(ISBLANK(DataBase_PBs!CB30),#N/A,DataBase_PBs!CB30)</f>
        <v>3015.94</v>
      </c>
      <c r="F2566" s="39">
        <f t="shared" si="82"/>
        <v>34.950000000000273</v>
      </c>
      <c r="G2566" s="177">
        <f t="shared" si="83"/>
        <v>0.20771150849267847</v>
      </c>
      <c r="H2566" s="78">
        <f>IF(ISBLANK(DataBase_PBs!AD30),#N/A,DataBase_PBs!AD30)</f>
        <v>4</v>
      </c>
    </row>
    <row r="2567" spans="1:8" x14ac:dyDescent="0.35">
      <c r="A2567" s="257"/>
      <c r="B2567" s="265"/>
      <c r="C2567" s="74">
        <f>IF(ISBLANK(DataBase_PBs!C31),#N/A,DataBase_PBs!C31)</f>
        <v>44159.620902777802</v>
      </c>
      <c r="D2567" s="107"/>
      <c r="E2567" s="39">
        <f>IF(ISBLANK(DataBase_PBs!CB31),#N/A,DataBase_PBs!CB31)</f>
        <v>3065.3</v>
      </c>
      <c r="F2567" s="39">
        <f t="shared" si="82"/>
        <v>49.360000000000127</v>
      </c>
      <c r="G2567" s="177">
        <f t="shared" si="83"/>
        <v>0.18679045360437035</v>
      </c>
      <c r="H2567" s="78">
        <f>IF(ISBLANK(DataBase_PBs!AD31),#N/A,DataBase_PBs!AD31)</f>
        <v>2.6</v>
      </c>
    </row>
    <row r="2568" spans="1:8" x14ac:dyDescent="0.35">
      <c r="A2568" s="257"/>
      <c r="B2568" s="265"/>
      <c r="C2568" s="74">
        <f>IF(ISBLANK(DataBase_PBs!C32),#N/A,DataBase_PBs!C32)</f>
        <v>44162.596979166701</v>
      </c>
      <c r="D2568" s="107"/>
      <c r="E2568" s="39">
        <f>IF(ISBLANK(DataBase_PBs!CB32),#N/A,DataBase_PBs!CB32)</f>
        <v>3076.77</v>
      </c>
      <c r="F2568" s="39">
        <f t="shared" si="82"/>
        <v>11.4699999999998</v>
      </c>
      <c r="G2568" s="177">
        <f t="shared" si="83"/>
        <v>0.16058615580209362</v>
      </c>
      <c r="H2568" s="78">
        <f>IF(ISBLANK(DataBase_PBs!AD32),#N/A,DataBase_PBs!AD32)</f>
        <v>2.2000000000000002</v>
      </c>
    </row>
    <row r="2569" spans="1:8" x14ac:dyDescent="0.35">
      <c r="A2569" s="257"/>
      <c r="B2569" s="265"/>
      <c r="C2569" s="74">
        <f>IF(ISBLANK(DataBase_PBs!C33),#N/A,DataBase_PBs!C33)</f>
        <v>44169.582453703697</v>
      </c>
      <c r="D2569" s="107"/>
      <c r="E2569" s="39">
        <f>IF(ISBLANK(DataBase_PBs!CB33),#N/A,DataBase_PBs!CB33)</f>
        <v>3097.77</v>
      </c>
      <c r="F2569" s="39">
        <f t="shared" si="82"/>
        <v>21</v>
      </c>
      <c r="G2569" s="177">
        <f t="shared" si="83"/>
        <v>0.12525992262457117</v>
      </c>
      <c r="H2569" s="78">
        <f>IF(ISBLANK(DataBase_PBs!AD33),#N/A,DataBase_PBs!AD33)</f>
        <v>3.6</v>
      </c>
    </row>
    <row r="2570" spans="1:8" x14ac:dyDescent="0.35">
      <c r="A2570" s="257"/>
      <c r="B2570" s="265"/>
      <c r="C2570" s="74">
        <f>IF(ISBLANK(DataBase_PBs!C34),#N/A,DataBase_PBs!C34)</f>
        <v>44195.580740740697</v>
      </c>
      <c r="D2570" s="107"/>
      <c r="E2570" s="39">
        <f>IF(ISBLANK(DataBase_PBs!CB34),#N/A,DataBase_PBs!CB34)</f>
        <v>3171.11</v>
      </c>
      <c r="F2570" s="39">
        <f t="shared" si="82"/>
        <v>73.340000000000146</v>
      </c>
      <c r="G2570" s="177">
        <f t="shared" si="83"/>
        <v>0.11753979517897925</v>
      </c>
      <c r="H2570" s="78">
        <f>IF(ISBLANK(DataBase_PBs!AD34),#N/A,DataBase_PBs!AD34)</f>
        <v>2.6</v>
      </c>
    </row>
    <row r="2571" spans="1:8" x14ac:dyDescent="0.35">
      <c r="A2571" s="257"/>
      <c r="B2571" s="265"/>
      <c r="C2571" s="74" t="e">
        <f>IF(ISBLANK(DataBase_PBs!C35),#N/A,DataBase_PBs!C35)</f>
        <v>#N/A</v>
      </c>
      <c r="D2571" s="107"/>
      <c r="E2571" s="39" t="e">
        <f>IF(ISBLANK(DataBase_PBs!CB35),#N/A,DataBase_PBs!CB35)</f>
        <v>#N/A</v>
      </c>
      <c r="F2571" s="39" t="e">
        <f t="shared" si="82"/>
        <v>#N/A</v>
      </c>
      <c r="G2571" s="177" t="e">
        <f t="shared" si="83"/>
        <v>#N/A</v>
      </c>
      <c r="H2571" s="78" t="e">
        <f>IF(ISBLANK(DataBase_PBs!AD35),#N/A,DataBase_PBs!AD35)</f>
        <v>#N/A</v>
      </c>
    </row>
    <row r="2572" spans="1:8" x14ac:dyDescent="0.35">
      <c r="A2572" s="257"/>
      <c r="B2572" s="265"/>
      <c r="C2572" s="74" t="e">
        <f>IF(ISBLANK(DataBase_PBs!C36),#N/A,DataBase_PBs!C36)</f>
        <v>#N/A</v>
      </c>
      <c r="D2572" s="107"/>
      <c r="E2572" s="39" t="e">
        <f>IF(ISBLANK(DataBase_PBs!CB36),#N/A,DataBase_PBs!CB36)</f>
        <v>#N/A</v>
      </c>
      <c r="F2572" s="39" t="e">
        <f t="shared" si="82"/>
        <v>#N/A</v>
      </c>
      <c r="G2572" s="177" t="e">
        <f t="shared" si="83"/>
        <v>#N/A</v>
      </c>
      <c r="H2572" s="78" t="e">
        <f>IF(ISBLANK(DataBase_PBs!AD36),#N/A,DataBase_PBs!AD36)</f>
        <v>#N/A</v>
      </c>
    </row>
    <row r="2573" spans="1:8" x14ac:dyDescent="0.35">
      <c r="A2573" s="257"/>
      <c r="B2573" s="265"/>
      <c r="C2573" s="74" t="e">
        <f>IF(ISBLANK(DataBase_PBs!C37),#N/A,DataBase_PBs!C37)</f>
        <v>#N/A</v>
      </c>
      <c r="D2573" s="107"/>
      <c r="E2573" s="39" t="e">
        <f>IF(ISBLANK(DataBase_PBs!CB37),#N/A,DataBase_PBs!CB37)</f>
        <v>#N/A</v>
      </c>
      <c r="F2573" s="39" t="e">
        <f t="shared" si="82"/>
        <v>#N/A</v>
      </c>
      <c r="G2573" s="177" t="e">
        <f t="shared" si="83"/>
        <v>#N/A</v>
      </c>
      <c r="H2573" s="78" t="e">
        <f>IF(ISBLANK(DataBase_PBs!AD37),#N/A,DataBase_PBs!AD37)</f>
        <v>#N/A</v>
      </c>
    </row>
    <row r="2574" spans="1:8" x14ac:dyDescent="0.35">
      <c r="A2574" s="257"/>
      <c r="B2574" s="265"/>
      <c r="C2574" s="74" t="e">
        <f>IF(ISBLANK(DataBase_PBs!C38),#N/A,DataBase_PBs!C38)</f>
        <v>#N/A</v>
      </c>
      <c r="D2574" s="107"/>
      <c r="E2574" s="39" t="e">
        <f>IF(ISBLANK(DataBase_PBs!CB38),#N/A,DataBase_PBs!CB38)</f>
        <v>#N/A</v>
      </c>
      <c r="F2574" s="39" t="e">
        <f t="shared" si="82"/>
        <v>#N/A</v>
      </c>
      <c r="G2574" s="177" t="e">
        <f t="shared" si="83"/>
        <v>#N/A</v>
      </c>
      <c r="H2574" s="78" t="e">
        <f>IF(ISBLANK(DataBase_PBs!AD38),#N/A,DataBase_PBs!AD38)</f>
        <v>#N/A</v>
      </c>
    </row>
    <row r="2575" spans="1:8" x14ac:dyDescent="0.35">
      <c r="A2575" s="257"/>
      <c r="B2575" s="265"/>
      <c r="C2575" s="74" t="e">
        <f>IF(ISBLANK(DataBase_PBs!C39),#N/A,DataBase_PBs!C39)</f>
        <v>#N/A</v>
      </c>
      <c r="D2575" s="107"/>
      <c r="E2575" s="39" t="e">
        <f>IF(ISBLANK(DataBase_PBs!CB39),#N/A,DataBase_PBs!CB39)</f>
        <v>#N/A</v>
      </c>
      <c r="F2575" s="39" t="e">
        <f t="shared" si="82"/>
        <v>#N/A</v>
      </c>
      <c r="G2575" s="177" t="e">
        <f t="shared" si="83"/>
        <v>#N/A</v>
      </c>
      <c r="H2575" s="78" t="e">
        <f>IF(ISBLANK(DataBase_PBs!AD39),#N/A,DataBase_PBs!AD39)</f>
        <v>#N/A</v>
      </c>
    </row>
    <row r="2576" spans="1:8" x14ac:dyDescent="0.35">
      <c r="A2576" s="257"/>
      <c r="B2576" s="265"/>
      <c r="C2576" s="74" t="e">
        <f>IF(ISBLANK(DataBase_PBs!C40),#N/A,DataBase_PBs!C40)</f>
        <v>#N/A</v>
      </c>
      <c r="D2576" s="107"/>
      <c r="E2576" s="39" t="e">
        <f>IF(ISBLANK(DataBase_PBs!CB40),#N/A,DataBase_PBs!CB40)</f>
        <v>#N/A</v>
      </c>
      <c r="F2576" s="39" t="e">
        <f t="shared" si="82"/>
        <v>#N/A</v>
      </c>
      <c r="G2576" s="177" t="e">
        <f t="shared" si="83"/>
        <v>#N/A</v>
      </c>
      <c r="H2576" s="78" t="e">
        <f>IF(ISBLANK(DataBase_PBs!AD40),#N/A,DataBase_PBs!AD40)</f>
        <v>#N/A</v>
      </c>
    </row>
    <row r="2577" spans="1:8" x14ac:dyDescent="0.35">
      <c r="A2577" s="257"/>
      <c r="B2577" s="265"/>
      <c r="C2577" s="74" t="e">
        <f>IF(ISBLANK(DataBase_PBs!C41),#N/A,DataBase_PBs!C41)</f>
        <v>#N/A</v>
      </c>
      <c r="D2577" s="107"/>
      <c r="E2577" s="39" t="e">
        <f>IF(ISBLANK(DataBase_PBs!CB41),#N/A,DataBase_PBs!CB41)</f>
        <v>#N/A</v>
      </c>
      <c r="F2577" s="39" t="e">
        <f t="shared" si="82"/>
        <v>#N/A</v>
      </c>
      <c r="G2577" s="177" t="e">
        <f t="shared" si="83"/>
        <v>#N/A</v>
      </c>
      <c r="H2577" s="78" t="e">
        <f>IF(ISBLANK(DataBase_PBs!AD41),#N/A,DataBase_PBs!AD41)</f>
        <v>#N/A</v>
      </c>
    </row>
    <row r="2578" spans="1:8" x14ac:dyDescent="0.35">
      <c r="A2578" s="257"/>
      <c r="B2578" s="265"/>
      <c r="C2578" s="74" t="e">
        <f>IF(ISBLANK(DataBase_PBs!C42),#N/A,DataBase_PBs!C42)</f>
        <v>#N/A</v>
      </c>
      <c r="D2578" s="107"/>
      <c r="E2578" s="39" t="e">
        <f>IF(ISBLANK(DataBase_PBs!CB42),#N/A,DataBase_PBs!CB42)</f>
        <v>#N/A</v>
      </c>
      <c r="F2578" s="39" t="e">
        <f t="shared" si="82"/>
        <v>#N/A</v>
      </c>
      <c r="G2578" s="177" t="e">
        <f t="shared" si="83"/>
        <v>#N/A</v>
      </c>
      <c r="H2578" s="78" t="e">
        <f>IF(ISBLANK(DataBase_PBs!AD42),#N/A,DataBase_PBs!AD42)</f>
        <v>#N/A</v>
      </c>
    </row>
    <row r="2579" spans="1:8" x14ac:dyDescent="0.35">
      <c r="A2579" s="257"/>
      <c r="B2579" s="265"/>
      <c r="C2579" s="74" t="e">
        <f>IF(ISBLANK(DataBase_PBs!C43),#N/A,DataBase_PBs!C43)</f>
        <v>#N/A</v>
      </c>
      <c r="D2579" s="107"/>
      <c r="E2579" s="39" t="e">
        <f>IF(ISBLANK(DataBase_PBs!CB43),#N/A,DataBase_PBs!CB43)</f>
        <v>#N/A</v>
      </c>
      <c r="F2579" s="39" t="e">
        <f t="shared" si="82"/>
        <v>#N/A</v>
      </c>
      <c r="G2579" s="177" t="e">
        <f t="shared" si="83"/>
        <v>#N/A</v>
      </c>
      <c r="H2579" s="78" t="e">
        <f>IF(ISBLANK(DataBase_PBs!AD43),#N/A,DataBase_PBs!AD43)</f>
        <v>#N/A</v>
      </c>
    </row>
    <row r="2580" spans="1:8" x14ac:dyDescent="0.35">
      <c r="A2580" s="257"/>
      <c r="B2580" s="265"/>
      <c r="C2580" s="74" t="e">
        <f>IF(ISBLANK(DataBase_PBs!C44),#N/A,DataBase_PBs!C44)</f>
        <v>#N/A</v>
      </c>
      <c r="D2580" s="107"/>
      <c r="E2580" s="39" t="e">
        <f>IF(ISBLANK(DataBase_PBs!CB44),#N/A,DataBase_PBs!CB44)</f>
        <v>#N/A</v>
      </c>
      <c r="F2580" s="39" t="e">
        <f t="shared" si="82"/>
        <v>#N/A</v>
      </c>
      <c r="G2580" s="177" t="e">
        <f t="shared" si="83"/>
        <v>#N/A</v>
      </c>
      <c r="H2580" s="78" t="e">
        <f>IF(ISBLANK(DataBase_PBs!AD44),#N/A,DataBase_PBs!AD44)</f>
        <v>#N/A</v>
      </c>
    </row>
    <row r="2581" spans="1:8" x14ac:dyDescent="0.35">
      <c r="A2581" s="257"/>
      <c r="B2581" s="265"/>
      <c r="C2581" s="74" t="e">
        <f>IF(ISBLANK(DataBase_PBs!C45),#N/A,DataBase_PBs!C45)</f>
        <v>#N/A</v>
      </c>
      <c r="D2581" s="107"/>
      <c r="E2581" s="39" t="e">
        <f>IF(ISBLANK(DataBase_PBs!CB45),#N/A,DataBase_PBs!CB45)</f>
        <v>#N/A</v>
      </c>
      <c r="F2581" s="39" t="e">
        <f t="shared" si="82"/>
        <v>#N/A</v>
      </c>
      <c r="G2581" s="177" t="e">
        <f t="shared" si="83"/>
        <v>#N/A</v>
      </c>
      <c r="H2581" s="78" t="e">
        <f>IF(ISBLANK(DataBase_PBs!AD45),#N/A,DataBase_PBs!AD45)</f>
        <v>#N/A</v>
      </c>
    </row>
    <row r="2582" spans="1:8" x14ac:dyDescent="0.35">
      <c r="A2582" s="257"/>
      <c r="B2582" s="265"/>
      <c r="C2582" s="74" t="e">
        <f>IF(ISBLANK(DataBase_PBs!C46),#N/A,DataBase_PBs!C46)</f>
        <v>#N/A</v>
      </c>
      <c r="D2582" s="107"/>
      <c r="E2582" s="39" t="e">
        <f>IF(ISBLANK(DataBase_PBs!CB46),#N/A,DataBase_PBs!CB46)</f>
        <v>#N/A</v>
      </c>
      <c r="F2582" s="39" t="e">
        <f t="shared" si="82"/>
        <v>#N/A</v>
      </c>
      <c r="G2582" s="177" t="e">
        <f t="shared" si="83"/>
        <v>#N/A</v>
      </c>
      <c r="H2582" s="78" t="e">
        <f>IF(ISBLANK(DataBase_PBs!AD46),#N/A,DataBase_PBs!AD46)</f>
        <v>#N/A</v>
      </c>
    </row>
    <row r="2583" spans="1:8" x14ac:dyDescent="0.35">
      <c r="A2583" s="257"/>
      <c r="B2583" s="265"/>
      <c r="C2583" s="74" t="e">
        <f>IF(ISBLANK(DataBase_PBs!C47),#N/A,DataBase_PBs!C47)</f>
        <v>#N/A</v>
      </c>
      <c r="D2583" s="107"/>
      <c r="E2583" s="39" t="e">
        <f>IF(ISBLANK(DataBase_PBs!CB47),#N/A,DataBase_PBs!CB47)</f>
        <v>#N/A</v>
      </c>
      <c r="F2583" s="39" t="e">
        <f t="shared" si="82"/>
        <v>#N/A</v>
      </c>
      <c r="G2583" s="177" t="e">
        <f t="shared" si="83"/>
        <v>#N/A</v>
      </c>
      <c r="H2583" s="78" t="e">
        <f>IF(ISBLANK(DataBase_PBs!AD47),#N/A,DataBase_PBs!AD47)</f>
        <v>#N/A</v>
      </c>
    </row>
    <row r="2584" spans="1:8" x14ac:dyDescent="0.35">
      <c r="A2584" s="257"/>
      <c r="B2584" s="265"/>
      <c r="C2584" s="74" t="e">
        <f>IF(ISBLANK(DataBase_PBs!C48),#N/A,DataBase_PBs!C48)</f>
        <v>#N/A</v>
      </c>
      <c r="D2584" s="107"/>
      <c r="E2584" s="39" t="e">
        <f>IF(ISBLANK(DataBase_PBs!CB48),#N/A,DataBase_PBs!CB48)</f>
        <v>#N/A</v>
      </c>
      <c r="F2584" s="39" t="e">
        <f t="shared" si="82"/>
        <v>#N/A</v>
      </c>
      <c r="G2584" s="177" t="e">
        <f t="shared" si="83"/>
        <v>#N/A</v>
      </c>
      <c r="H2584" s="78" t="e">
        <f>IF(ISBLANK(DataBase_PBs!AD48),#N/A,DataBase_PBs!AD48)</f>
        <v>#N/A</v>
      </c>
    </row>
    <row r="2585" spans="1:8" x14ac:dyDescent="0.35">
      <c r="A2585" s="257"/>
      <c r="B2585" s="265"/>
      <c r="C2585" s="74" t="e">
        <f>IF(ISBLANK(DataBase_PBs!C49),#N/A,DataBase_PBs!C49)</f>
        <v>#N/A</v>
      </c>
      <c r="D2585" s="107"/>
      <c r="E2585" s="39" t="e">
        <f>IF(ISBLANK(DataBase_PBs!CB49),#N/A,DataBase_PBs!CB49)</f>
        <v>#N/A</v>
      </c>
      <c r="F2585" s="39" t="e">
        <f t="shared" si="82"/>
        <v>#N/A</v>
      </c>
      <c r="G2585" s="177" t="e">
        <f t="shared" si="83"/>
        <v>#N/A</v>
      </c>
      <c r="H2585" s="78" t="e">
        <f>IF(ISBLANK(DataBase_PBs!AD49),#N/A,DataBase_PBs!AD49)</f>
        <v>#N/A</v>
      </c>
    </row>
    <row r="2586" spans="1:8" x14ac:dyDescent="0.35">
      <c r="A2586" s="257"/>
      <c r="B2586" s="265"/>
      <c r="C2586" s="74" t="e">
        <f>IF(ISBLANK(DataBase_PBs!C50),#N/A,DataBase_PBs!C50)</f>
        <v>#N/A</v>
      </c>
      <c r="D2586" s="107"/>
      <c r="E2586" s="39" t="e">
        <f>IF(ISBLANK(DataBase_PBs!CB50),#N/A,DataBase_PBs!CB50)</f>
        <v>#N/A</v>
      </c>
      <c r="F2586" s="39" t="e">
        <f t="shared" si="82"/>
        <v>#N/A</v>
      </c>
      <c r="G2586" s="177" t="e">
        <f t="shared" si="83"/>
        <v>#N/A</v>
      </c>
      <c r="H2586" s="78" t="e">
        <f>IF(ISBLANK(DataBase_PBs!AD50),#N/A,DataBase_PBs!AD50)</f>
        <v>#N/A</v>
      </c>
    </row>
    <row r="2587" spans="1:8" x14ac:dyDescent="0.35">
      <c r="A2587" s="257"/>
      <c r="B2587" s="265"/>
      <c r="C2587" s="74" t="e">
        <f>IF(ISBLANK(DataBase_PBs!C51),#N/A,DataBase_PBs!C51)</f>
        <v>#N/A</v>
      </c>
      <c r="D2587" s="107"/>
      <c r="E2587" s="39" t="e">
        <f>IF(ISBLANK(DataBase_PBs!CB51),#N/A,DataBase_PBs!CB51)</f>
        <v>#N/A</v>
      </c>
      <c r="F2587" s="39" t="e">
        <f t="shared" si="82"/>
        <v>#N/A</v>
      </c>
      <c r="G2587" s="177" t="e">
        <f t="shared" si="83"/>
        <v>#N/A</v>
      </c>
      <c r="H2587" s="78" t="e">
        <f>IF(ISBLANK(DataBase_PBs!AD51),#N/A,DataBase_PBs!AD51)</f>
        <v>#N/A</v>
      </c>
    </row>
    <row r="2588" spans="1:8" x14ac:dyDescent="0.35">
      <c r="A2588" s="257"/>
      <c r="B2588" s="265"/>
      <c r="C2588" s="74" t="e">
        <f>IF(ISBLANK(DataBase_PBs!C52),#N/A,DataBase_PBs!C52)</f>
        <v>#N/A</v>
      </c>
      <c r="D2588" s="107"/>
      <c r="E2588" s="39" t="e">
        <f>IF(ISBLANK(DataBase_PBs!CB52),#N/A,DataBase_PBs!CB52)</f>
        <v>#N/A</v>
      </c>
      <c r="F2588" s="39" t="e">
        <f t="shared" si="82"/>
        <v>#N/A</v>
      </c>
      <c r="G2588" s="177" t="e">
        <f t="shared" si="83"/>
        <v>#N/A</v>
      </c>
      <c r="H2588" s="78" t="e">
        <f>IF(ISBLANK(DataBase_PBs!AD52),#N/A,DataBase_PBs!AD52)</f>
        <v>#N/A</v>
      </c>
    </row>
    <row r="2589" spans="1:8" x14ac:dyDescent="0.35">
      <c r="A2589" s="257"/>
      <c r="B2589" s="265"/>
      <c r="C2589" s="74" t="e">
        <f>IF(ISBLANK(DataBase_PBs!C53),#N/A,DataBase_PBs!C53)</f>
        <v>#N/A</v>
      </c>
      <c r="D2589" s="107"/>
      <c r="E2589" s="39" t="e">
        <f>IF(ISBLANK(DataBase_PBs!CB53),#N/A,DataBase_PBs!CB53)</f>
        <v>#N/A</v>
      </c>
      <c r="F2589" s="39" t="e">
        <f t="shared" si="82"/>
        <v>#N/A</v>
      </c>
      <c r="G2589" s="177" t="e">
        <f t="shared" si="83"/>
        <v>#N/A</v>
      </c>
      <c r="H2589" s="78" t="e">
        <f>IF(ISBLANK(DataBase_PBs!AD53),#N/A,DataBase_PBs!AD53)</f>
        <v>#N/A</v>
      </c>
    </row>
    <row r="2590" spans="1:8" x14ac:dyDescent="0.35">
      <c r="A2590" s="257"/>
      <c r="B2590" s="265"/>
      <c r="C2590" s="74" t="e">
        <f>IF(ISBLANK(DataBase_PBs!C54),#N/A,DataBase_PBs!C54)</f>
        <v>#N/A</v>
      </c>
      <c r="D2590" s="107"/>
      <c r="E2590" s="39" t="e">
        <f>IF(ISBLANK(DataBase_PBs!CB54),#N/A,DataBase_PBs!CB54)</f>
        <v>#N/A</v>
      </c>
      <c r="F2590" s="39" t="e">
        <f t="shared" si="82"/>
        <v>#N/A</v>
      </c>
      <c r="G2590" s="177" t="e">
        <f t="shared" si="83"/>
        <v>#N/A</v>
      </c>
      <c r="H2590" s="78" t="e">
        <f>IF(ISBLANK(DataBase_PBs!AD54),#N/A,DataBase_PBs!AD54)</f>
        <v>#N/A</v>
      </c>
    </row>
    <row r="2591" spans="1:8" x14ac:dyDescent="0.35">
      <c r="A2591" s="257"/>
      <c r="B2591" s="265"/>
      <c r="C2591" s="74" t="e">
        <f>IF(ISBLANK(DataBase_PBs!C55),#N/A,DataBase_PBs!C55)</f>
        <v>#N/A</v>
      </c>
      <c r="D2591" s="107"/>
      <c r="E2591" s="39" t="e">
        <f>IF(ISBLANK(DataBase_PBs!CB55),#N/A,DataBase_PBs!CB55)</f>
        <v>#N/A</v>
      </c>
      <c r="F2591" s="39" t="e">
        <f t="shared" si="82"/>
        <v>#N/A</v>
      </c>
      <c r="G2591" s="177" t="e">
        <f t="shared" si="83"/>
        <v>#N/A</v>
      </c>
      <c r="H2591" s="78" t="e">
        <f>IF(ISBLANK(DataBase_PBs!AD55),#N/A,DataBase_PBs!AD55)</f>
        <v>#N/A</v>
      </c>
    </row>
    <row r="2592" spans="1:8" x14ac:dyDescent="0.35">
      <c r="A2592" s="257"/>
      <c r="B2592" s="265"/>
      <c r="C2592" s="74" t="e">
        <f>IF(ISBLANK(DataBase_PBs!C56),#N/A,DataBase_PBs!C56)</f>
        <v>#N/A</v>
      </c>
      <c r="D2592" s="107"/>
      <c r="E2592" s="39" t="e">
        <f>IF(ISBLANK(DataBase_PBs!CB56),#N/A,DataBase_PBs!CB56)</f>
        <v>#N/A</v>
      </c>
      <c r="F2592" s="39" t="e">
        <f t="shared" si="82"/>
        <v>#N/A</v>
      </c>
      <c r="G2592" s="177" t="e">
        <f t="shared" si="83"/>
        <v>#N/A</v>
      </c>
      <c r="H2592" s="78" t="e">
        <f>IF(ISBLANK(DataBase_PBs!AD56),#N/A,DataBase_PBs!AD56)</f>
        <v>#N/A</v>
      </c>
    </row>
    <row r="2593" spans="1:8" x14ac:dyDescent="0.35">
      <c r="A2593" s="257"/>
      <c r="B2593" s="265"/>
      <c r="C2593" s="74" t="e">
        <f>IF(ISBLANK(DataBase_PBs!C57),#N/A,DataBase_PBs!C57)</f>
        <v>#N/A</v>
      </c>
      <c r="D2593" s="107"/>
      <c r="E2593" s="39" t="e">
        <f>IF(ISBLANK(DataBase_PBs!CB57),#N/A,DataBase_PBs!CB57)</f>
        <v>#N/A</v>
      </c>
      <c r="F2593" s="39" t="e">
        <f t="shared" si="82"/>
        <v>#N/A</v>
      </c>
      <c r="G2593" s="177" t="e">
        <f t="shared" si="83"/>
        <v>#N/A</v>
      </c>
      <c r="H2593" s="78" t="e">
        <f>IF(ISBLANK(DataBase_PBs!AD57),#N/A,DataBase_PBs!AD57)</f>
        <v>#N/A</v>
      </c>
    </row>
    <row r="2594" spans="1:8" x14ac:dyDescent="0.35">
      <c r="A2594" s="257"/>
      <c r="B2594" s="265"/>
      <c r="C2594" s="74" t="e">
        <f>IF(ISBLANK(DataBase_PBs!C58),#N/A,DataBase_PBs!C58)</f>
        <v>#N/A</v>
      </c>
      <c r="D2594" s="107"/>
      <c r="E2594" s="39" t="e">
        <f>IF(ISBLANK(DataBase_PBs!CB58),#N/A,DataBase_PBs!CB58)</f>
        <v>#N/A</v>
      </c>
      <c r="F2594" s="39" t="e">
        <f t="shared" si="82"/>
        <v>#N/A</v>
      </c>
      <c r="G2594" s="177" t="e">
        <f t="shared" si="83"/>
        <v>#N/A</v>
      </c>
      <c r="H2594" s="78" t="e">
        <f>IF(ISBLANK(DataBase_PBs!AD58),#N/A,DataBase_PBs!AD58)</f>
        <v>#N/A</v>
      </c>
    </row>
    <row r="2595" spans="1:8" x14ac:dyDescent="0.35">
      <c r="A2595" s="257"/>
      <c r="B2595" s="265"/>
      <c r="C2595" s="74" t="e">
        <f>IF(ISBLANK(DataBase_PBs!C59),#N/A,DataBase_PBs!C59)</f>
        <v>#N/A</v>
      </c>
      <c r="D2595" s="107"/>
      <c r="E2595" s="39" t="e">
        <f>IF(ISBLANK(DataBase_PBs!CB59),#N/A,DataBase_PBs!CB59)</f>
        <v>#N/A</v>
      </c>
      <c r="F2595" s="39" t="e">
        <f t="shared" si="82"/>
        <v>#N/A</v>
      </c>
      <c r="G2595" s="177" t="e">
        <f t="shared" si="83"/>
        <v>#N/A</v>
      </c>
      <c r="H2595" s="78" t="e">
        <f>IF(ISBLANK(DataBase_PBs!AD59),#N/A,DataBase_PBs!AD59)</f>
        <v>#N/A</v>
      </c>
    </row>
    <row r="2596" spans="1:8" x14ac:dyDescent="0.35">
      <c r="A2596" s="257"/>
      <c r="B2596" s="265"/>
      <c r="C2596" s="74" t="e">
        <f>IF(ISBLANK(DataBase_PBs!C60),#N/A,DataBase_PBs!C60)</f>
        <v>#N/A</v>
      </c>
      <c r="D2596" s="107"/>
      <c r="E2596" s="39" t="e">
        <f>IF(ISBLANK(DataBase_PBs!CB60),#N/A,DataBase_PBs!CB60)</f>
        <v>#N/A</v>
      </c>
      <c r="F2596" s="39" t="e">
        <f t="shared" si="82"/>
        <v>#N/A</v>
      </c>
      <c r="G2596" s="177" t="e">
        <f t="shared" si="83"/>
        <v>#N/A</v>
      </c>
      <c r="H2596" s="78" t="e">
        <f>IF(ISBLANK(DataBase_PBs!AD60),#N/A,DataBase_PBs!AD60)</f>
        <v>#N/A</v>
      </c>
    </row>
    <row r="2597" spans="1:8" x14ac:dyDescent="0.35">
      <c r="A2597" s="257"/>
      <c r="B2597" s="265"/>
      <c r="C2597" s="74" t="e">
        <f>IF(ISBLANK(DataBase_PBs!C61),#N/A,DataBase_PBs!C61)</f>
        <v>#N/A</v>
      </c>
      <c r="D2597" s="107"/>
      <c r="E2597" s="39" t="e">
        <f>IF(ISBLANK(DataBase_PBs!CB61),#N/A,DataBase_PBs!CB61)</f>
        <v>#N/A</v>
      </c>
      <c r="F2597" s="39" t="e">
        <f t="shared" si="82"/>
        <v>#N/A</v>
      </c>
      <c r="G2597" s="177" t="e">
        <f t="shared" si="83"/>
        <v>#N/A</v>
      </c>
      <c r="H2597" s="78" t="e">
        <f>IF(ISBLANK(DataBase_PBs!AD61),#N/A,DataBase_PBs!AD61)</f>
        <v>#N/A</v>
      </c>
    </row>
    <row r="2598" spans="1:8" x14ac:dyDescent="0.35">
      <c r="A2598" s="257"/>
      <c r="B2598" s="265"/>
      <c r="C2598" s="74" t="e">
        <f>IF(ISBLANK(DataBase_PBs!C62),#N/A,DataBase_PBs!C62)</f>
        <v>#N/A</v>
      </c>
      <c r="D2598" s="107"/>
      <c r="E2598" s="39" t="e">
        <f>IF(ISBLANK(DataBase_PBs!CB62),#N/A,DataBase_PBs!CB62)</f>
        <v>#N/A</v>
      </c>
      <c r="F2598" s="39" t="e">
        <f t="shared" si="82"/>
        <v>#N/A</v>
      </c>
      <c r="G2598" s="177" t="e">
        <f t="shared" si="83"/>
        <v>#N/A</v>
      </c>
      <c r="H2598" s="78" t="e">
        <f>IF(ISBLANK(DataBase_PBs!AD62),#N/A,DataBase_PBs!AD62)</f>
        <v>#N/A</v>
      </c>
    </row>
    <row r="2599" spans="1:8" x14ac:dyDescent="0.35">
      <c r="A2599" s="257"/>
      <c r="B2599" s="265"/>
      <c r="C2599" s="74" t="e">
        <f>IF(ISBLANK(DataBase_PBs!C63),#N/A,DataBase_PBs!C63)</f>
        <v>#N/A</v>
      </c>
      <c r="D2599" s="107"/>
      <c r="E2599" s="39" t="e">
        <f>IF(ISBLANK(DataBase_PBs!CB63),#N/A,DataBase_PBs!CB63)</f>
        <v>#N/A</v>
      </c>
      <c r="F2599" s="39" t="e">
        <f t="shared" si="82"/>
        <v>#N/A</v>
      </c>
      <c r="G2599" s="177" t="e">
        <f t="shared" si="83"/>
        <v>#N/A</v>
      </c>
      <c r="H2599" s="78" t="e">
        <f>IF(ISBLANK(DataBase_PBs!AD63),#N/A,DataBase_PBs!AD63)</f>
        <v>#N/A</v>
      </c>
    </row>
    <row r="2600" spans="1:8" x14ac:dyDescent="0.35">
      <c r="A2600" s="257"/>
      <c r="B2600" s="265"/>
      <c r="C2600" s="74" t="e">
        <f>IF(ISBLANK(DataBase_PBs!C64),#N/A,DataBase_PBs!C64)</f>
        <v>#N/A</v>
      </c>
      <c r="D2600" s="107"/>
      <c r="E2600" s="39" t="e">
        <f>IF(ISBLANK(DataBase_PBs!CB64),#N/A,DataBase_PBs!CB64)</f>
        <v>#N/A</v>
      </c>
      <c r="F2600" s="39" t="e">
        <f t="shared" si="82"/>
        <v>#N/A</v>
      </c>
      <c r="G2600" s="177" t="e">
        <f t="shared" si="83"/>
        <v>#N/A</v>
      </c>
      <c r="H2600" s="78" t="e">
        <f>IF(ISBLANK(DataBase_PBs!AD64),#N/A,DataBase_PBs!AD64)</f>
        <v>#N/A</v>
      </c>
    </row>
    <row r="2601" spans="1:8" x14ac:dyDescent="0.35">
      <c r="A2601" s="257"/>
      <c r="B2601" s="265"/>
      <c r="C2601" s="74" t="e">
        <f>IF(ISBLANK(DataBase_PBs!C65),#N/A,DataBase_PBs!C65)</f>
        <v>#N/A</v>
      </c>
      <c r="D2601" s="107"/>
      <c r="E2601" s="39" t="e">
        <f>IF(ISBLANK(DataBase_PBs!CB65),#N/A,DataBase_PBs!CB65)</f>
        <v>#N/A</v>
      </c>
      <c r="F2601" s="39" t="e">
        <f t="shared" si="82"/>
        <v>#N/A</v>
      </c>
      <c r="G2601" s="177" t="e">
        <f t="shared" si="83"/>
        <v>#N/A</v>
      </c>
      <c r="H2601" s="78" t="e">
        <f>IF(ISBLANK(DataBase_PBs!AD65),#N/A,DataBase_PBs!AD65)</f>
        <v>#N/A</v>
      </c>
    </row>
    <row r="2602" spans="1:8" x14ac:dyDescent="0.35">
      <c r="A2602" s="257"/>
      <c r="B2602" s="265"/>
      <c r="C2602" s="74" t="e">
        <f>IF(ISBLANK(DataBase_PBs!C66),#N/A,DataBase_PBs!C66)</f>
        <v>#N/A</v>
      </c>
      <c r="D2602" s="107"/>
      <c r="E2602" s="39" t="e">
        <f>IF(ISBLANK(DataBase_PBs!CB66),#N/A,DataBase_PBs!CB66)</f>
        <v>#N/A</v>
      </c>
      <c r="F2602" s="39" t="e">
        <f t="shared" si="82"/>
        <v>#N/A</v>
      </c>
      <c r="G2602" s="177" t="e">
        <f t="shared" si="83"/>
        <v>#N/A</v>
      </c>
      <c r="H2602" s="78" t="e">
        <f>IF(ISBLANK(DataBase_PBs!AD66),#N/A,DataBase_PBs!AD66)</f>
        <v>#N/A</v>
      </c>
    </row>
    <row r="2603" spans="1:8" x14ac:dyDescent="0.35">
      <c r="A2603" s="257"/>
      <c r="B2603" s="265"/>
      <c r="C2603" s="74" t="e">
        <f>IF(ISBLANK(DataBase_PBs!C67),#N/A,DataBase_PBs!C67)</f>
        <v>#N/A</v>
      </c>
      <c r="D2603" s="107"/>
      <c r="E2603" s="39" t="e">
        <f>IF(ISBLANK(DataBase_PBs!CB67),#N/A,DataBase_PBs!CB67)</f>
        <v>#N/A</v>
      </c>
      <c r="F2603" s="39" t="e">
        <f t="shared" si="82"/>
        <v>#N/A</v>
      </c>
      <c r="G2603" s="177" t="e">
        <f t="shared" si="83"/>
        <v>#N/A</v>
      </c>
      <c r="H2603" s="78" t="e">
        <f>IF(ISBLANK(DataBase_PBs!AD67),#N/A,DataBase_PBs!AD67)</f>
        <v>#N/A</v>
      </c>
    </row>
    <row r="2604" spans="1:8" x14ac:dyDescent="0.35">
      <c r="A2604" s="257"/>
      <c r="B2604" s="265"/>
      <c r="C2604" s="74" t="e">
        <f>IF(ISBLANK(DataBase_PBs!C68),#N/A,DataBase_PBs!C68)</f>
        <v>#N/A</v>
      </c>
      <c r="D2604" s="107"/>
      <c r="E2604" s="39" t="e">
        <f>IF(ISBLANK(DataBase_PBs!CB68),#N/A,DataBase_PBs!CB68)</f>
        <v>#N/A</v>
      </c>
      <c r="F2604" s="39" t="e">
        <f t="shared" ref="F2604:F2605" si="84">E2604-E2603</f>
        <v>#N/A</v>
      </c>
      <c r="G2604" s="177" t="e">
        <f t="shared" si="83"/>
        <v>#N/A</v>
      </c>
      <c r="H2604" s="78" t="e">
        <f>IF(ISBLANK(DataBase_PBs!AD68),#N/A,DataBase_PBs!AD68)</f>
        <v>#N/A</v>
      </c>
    </row>
    <row r="2605" spans="1:8" ht="15" thickBot="1" x14ac:dyDescent="0.4">
      <c r="A2605" s="260"/>
      <c r="B2605" s="266"/>
      <c r="C2605" s="92" t="e">
        <f>IF(ISBLANK(DataBase_PBs!C69),#N/A,DataBase_PBs!C69)</f>
        <v>#N/A</v>
      </c>
      <c r="D2605" s="109"/>
      <c r="E2605" s="93" t="e">
        <f>IF(ISBLANK(DataBase_PBs!CB69),#N/A,DataBase_PBs!CB69)</f>
        <v>#N/A</v>
      </c>
      <c r="F2605" s="93" t="e">
        <f t="shared" si="84"/>
        <v>#N/A</v>
      </c>
      <c r="G2605" s="178" t="e">
        <f t="shared" si="83"/>
        <v>#N/A</v>
      </c>
      <c r="H2605" s="95" t="e">
        <f>IF(ISBLANK(DataBase_PBs!AD69),#N/A,DataBase_PBs!AD69)</f>
        <v>#N/A</v>
      </c>
    </row>
    <row r="2606" spans="1:8" x14ac:dyDescent="0.35">
      <c r="A2606" s="256" t="s">
        <v>365</v>
      </c>
      <c r="B2606" s="267" t="s">
        <v>194</v>
      </c>
      <c r="C2606" s="75">
        <v>43602.40625</v>
      </c>
      <c r="D2606" s="106"/>
      <c r="E2606" s="76">
        <v>10.210000000000001</v>
      </c>
      <c r="F2606" s="76">
        <v>10.210000000000001</v>
      </c>
      <c r="G2606" s="184">
        <v>0</v>
      </c>
      <c r="H2606" s="77">
        <v>2.7</v>
      </c>
    </row>
    <row r="2607" spans="1:8" x14ac:dyDescent="0.35">
      <c r="A2607" s="257"/>
      <c r="B2607" s="265"/>
      <c r="C2607" s="74">
        <v>43609.357638888891</v>
      </c>
      <c r="D2607" s="107"/>
      <c r="E2607" s="39">
        <v>10.210000000000001</v>
      </c>
      <c r="F2607" s="39">
        <v>0</v>
      </c>
      <c r="G2607" s="177">
        <f t="shared" si="83"/>
        <v>0</v>
      </c>
      <c r="H2607" s="78">
        <v>2.7</v>
      </c>
    </row>
    <row r="2608" spans="1:8" x14ac:dyDescent="0.35">
      <c r="A2608" s="257"/>
      <c r="B2608" s="265"/>
      <c r="C2608" s="74">
        <v>43616.555555555555</v>
      </c>
      <c r="D2608" s="107"/>
      <c r="E2608" s="39">
        <v>38</v>
      </c>
      <c r="F2608" s="39">
        <v>27.79</v>
      </c>
      <c r="G2608" s="177">
        <f t="shared" ref="G2608:G2671" si="85">F2608/((C2608-C2607)*24)</f>
        <v>0.16086830680179082</v>
      </c>
      <c r="H2608" s="78">
        <v>0</v>
      </c>
    </row>
    <row r="2609" spans="1:8" x14ac:dyDescent="0.35">
      <c r="A2609" s="257"/>
      <c r="B2609" s="265"/>
      <c r="C2609" s="74">
        <v>43623.555555555555</v>
      </c>
      <c r="D2609" s="107"/>
      <c r="E2609" s="39">
        <v>46</v>
      </c>
      <c r="F2609" s="39">
        <v>8</v>
      </c>
      <c r="G2609" s="177">
        <f t="shared" si="85"/>
        <v>4.7619047619047616E-2</v>
      </c>
      <c r="H2609" s="78">
        <v>0</v>
      </c>
    </row>
    <row r="2610" spans="1:8" x14ac:dyDescent="0.35">
      <c r="A2610" s="257"/>
      <c r="B2610" s="265"/>
      <c r="C2610" s="74">
        <v>43630.555555555555</v>
      </c>
      <c r="D2610" s="107"/>
      <c r="E2610" s="39">
        <v>59</v>
      </c>
      <c r="F2610" s="39">
        <v>13</v>
      </c>
      <c r="G2610" s="177">
        <f t="shared" si="85"/>
        <v>7.7380952380952384E-2</v>
      </c>
      <c r="H2610" s="78">
        <v>0</v>
      </c>
    </row>
    <row r="2611" spans="1:8" x14ac:dyDescent="0.35">
      <c r="A2611" s="257"/>
      <c r="B2611" s="265"/>
      <c r="C2611" s="74">
        <v>43637.638888888891</v>
      </c>
      <c r="D2611" s="107"/>
      <c r="E2611" s="39">
        <v>82</v>
      </c>
      <c r="F2611" s="39">
        <v>23</v>
      </c>
      <c r="G2611" s="177">
        <f t="shared" si="85"/>
        <v>0.13529411764701249</v>
      </c>
      <c r="H2611" s="78">
        <v>0</v>
      </c>
    </row>
    <row r="2612" spans="1:8" x14ac:dyDescent="0.35">
      <c r="A2612" s="257"/>
      <c r="B2612" s="265"/>
      <c r="C2612" s="74">
        <v>43644.638888888891</v>
      </c>
      <c r="D2612" s="107"/>
      <c r="E2612" s="39">
        <v>159</v>
      </c>
      <c r="F2612" s="39">
        <v>77</v>
      </c>
      <c r="G2612" s="177">
        <f t="shared" si="85"/>
        <v>0.45833333333333331</v>
      </c>
      <c r="H2612" s="78">
        <v>0</v>
      </c>
    </row>
    <row r="2613" spans="1:8" x14ac:dyDescent="0.35">
      <c r="A2613" s="257"/>
      <c r="B2613" s="265"/>
      <c r="C2613" s="74">
        <v>43651.638888888891</v>
      </c>
      <c r="D2613" s="107"/>
      <c r="E2613" s="39">
        <v>231</v>
      </c>
      <c r="F2613" s="39">
        <v>72</v>
      </c>
      <c r="G2613" s="177">
        <f t="shared" si="85"/>
        <v>0.42857142857142855</v>
      </c>
      <c r="H2613" s="78">
        <v>0</v>
      </c>
    </row>
    <row r="2614" spans="1:8" x14ac:dyDescent="0.35">
      <c r="A2614" s="257"/>
      <c r="B2614" s="265"/>
      <c r="C2614" s="74">
        <v>43658.505555555559</v>
      </c>
      <c r="D2614" s="107"/>
      <c r="E2614" s="39">
        <v>254</v>
      </c>
      <c r="F2614" s="39">
        <v>23</v>
      </c>
      <c r="G2614" s="177">
        <f t="shared" si="85"/>
        <v>0.13956310679607706</v>
      </c>
      <c r="H2614" s="78">
        <v>0</v>
      </c>
    </row>
    <row r="2615" spans="1:8" x14ac:dyDescent="0.35">
      <c r="A2615" s="257"/>
      <c r="B2615" s="265"/>
      <c r="C2615" s="74">
        <v>43665.520833333336</v>
      </c>
      <c r="D2615" s="107"/>
      <c r="E2615" s="39">
        <v>258</v>
      </c>
      <c r="F2615" s="39">
        <v>4</v>
      </c>
      <c r="G2615" s="177">
        <f t="shared" si="85"/>
        <v>2.3757671748172511E-2</v>
      </c>
      <c r="H2615" s="78">
        <v>0</v>
      </c>
    </row>
    <row r="2616" spans="1:8" x14ac:dyDescent="0.35">
      <c r="A2616" s="257"/>
      <c r="B2616" s="265"/>
      <c r="C2616" s="74">
        <v>43672.521527777775</v>
      </c>
      <c r="D2616" s="107"/>
      <c r="E2616" s="39">
        <v>287</v>
      </c>
      <c r="F2616" s="39">
        <v>29</v>
      </c>
      <c r="G2616" s="177">
        <f t="shared" si="85"/>
        <v>0.17260192441238426</v>
      </c>
      <c r="H2616" s="78">
        <v>0</v>
      </c>
    </row>
    <row r="2617" spans="1:8" x14ac:dyDescent="0.35">
      <c r="A2617" s="257"/>
      <c r="B2617" s="265"/>
      <c r="C2617" s="74">
        <v>43679.519444444442</v>
      </c>
      <c r="D2617" s="107"/>
      <c r="E2617" s="39">
        <v>304</v>
      </c>
      <c r="F2617" s="39">
        <v>17</v>
      </c>
      <c r="G2617" s="177">
        <f t="shared" si="85"/>
        <v>0.10122060136944817</v>
      </c>
      <c r="H2617" s="78">
        <v>0</v>
      </c>
    </row>
    <row r="2618" spans="1:8" x14ac:dyDescent="0.35">
      <c r="A2618" s="257"/>
      <c r="B2618" s="265"/>
      <c r="C2618" s="74">
        <v>43686.430555555555</v>
      </c>
      <c r="D2618" s="107"/>
      <c r="E2618" s="39">
        <v>373.15</v>
      </c>
      <c r="F2618" s="39">
        <v>69.149999999999977</v>
      </c>
      <c r="G2618" s="177">
        <f t="shared" si="85"/>
        <v>0.41690112540185109</v>
      </c>
      <c r="H2618" s="78">
        <v>3.5</v>
      </c>
    </row>
    <row r="2619" spans="1:8" x14ac:dyDescent="0.35">
      <c r="A2619" s="257"/>
      <c r="B2619" s="265"/>
      <c r="C2619" s="74">
        <v>43693.375</v>
      </c>
      <c r="D2619" s="107"/>
      <c r="E2619" s="39">
        <v>393.37</v>
      </c>
      <c r="F2619" s="39">
        <v>20.220000000000027</v>
      </c>
      <c r="G2619" s="177">
        <f t="shared" si="85"/>
        <v>0.12131999999998604</v>
      </c>
      <c r="H2619" s="78">
        <v>3.8</v>
      </c>
    </row>
    <row r="2620" spans="1:8" x14ac:dyDescent="0.35">
      <c r="A2620" s="257"/>
      <c r="B2620" s="265"/>
      <c r="C2620" s="74">
        <v>43700.40625</v>
      </c>
      <c r="D2620" s="107"/>
      <c r="E2620" s="39">
        <v>475.85</v>
      </c>
      <c r="F2620" s="39">
        <v>82.480000000000018</v>
      </c>
      <c r="G2620" s="177">
        <f t="shared" si="85"/>
        <v>0.48877037037037047</v>
      </c>
      <c r="H2620" s="78">
        <v>4</v>
      </c>
    </row>
    <row r="2621" spans="1:8" x14ac:dyDescent="0.35">
      <c r="A2621" s="257"/>
      <c r="B2621" s="265"/>
      <c r="C2621" s="74">
        <v>43707.333333333336</v>
      </c>
      <c r="D2621" s="107"/>
      <c r="E2621" s="39">
        <v>548.04</v>
      </c>
      <c r="F2621" s="39">
        <v>72.189999999999941</v>
      </c>
      <c r="G2621" s="177">
        <f t="shared" si="85"/>
        <v>0.43422556390962203</v>
      </c>
      <c r="H2621" s="78">
        <v>3.4</v>
      </c>
    </row>
    <row r="2622" spans="1:8" x14ac:dyDescent="0.35">
      <c r="A2622" s="257"/>
      <c r="B2622" s="265"/>
      <c r="C2622" s="74">
        <v>43714.416666666664</v>
      </c>
      <c r="D2622" s="107"/>
      <c r="E2622" s="39">
        <v>619.03</v>
      </c>
      <c r="F2622" s="39">
        <v>70.990000000000009</v>
      </c>
      <c r="G2622" s="177">
        <f t="shared" si="85"/>
        <v>0.41758823529440364</v>
      </c>
      <c r="H2622" s="78">
        <v>4</v>
      </c>
    </row>
    <row r="2623" spans="1:8" x14ac:dyDescent="0.35">
      <c r="A2623" s="257"/>
      <c r="B2623" s="265"/>
      <c r="C2623" s="74">
        <v>43721.333333333336</v>
      </c>
      <c r="D2623" s="107"/>
      <c r="E2623" s="39">
        <v>713.57</v>
      </c>
      <c r="F2623" s="39">
        <v>94.540000000000077</v>
      </c>
      <c r="G2623" s="177">
        <f t="shared" si="85"/>
        <v>0.56951807228875773</v>
      </c>
      <c r="H2623" s="78">
        <v>4</v>
      </c>
    </row>
    <row r="2624" spans="1:8" x14ac:dyDescent="0.35">
      <c r="A2624" s="257"/>
      <c r="B2624" s="265"/>
      <c r="C2624" s="74">
        <v>43727.541666666664</v>
      </c>
      <c r="D2624" s="107"/>
      <c r="E2624" s="39">
        <v>803.64</v>
      </c>
      <c r="F2624" s="39">
        <v>90.069999999999936</v>
      </c>
      <c r="G2624" s="177">
        <f t="shared" si="85"/>
        <v>0.60449664429577388</v>
      </c>
      <c r="H2624" s="78">
        <v>4.2</v>
      </c>
    </row>
    <row r="2625" spans="1:8" x14ac:dyDescent="0.35">
      <c r="A2625" s="257"/>
      <c r="B2625" s="265"/>
      <c r="C2625" s="74">
        <v>43735</v>
      </c>
      <c r="D2625" s="107"/>
      <c r="E2625" s="39">
        <v>887.66</v>
      </c>
      <c r="F2625" s="39">
        <v>84.019999999999982</v>
      </c>
      <c r="G2625" s="177">
        <f t="shared" si="85"/>
        <v>0.46938547486018245</v>
      </c>
      <c r="H2625" s="78">
        <v>3.8</v>
      </c>
    </row>
    <row r="2626" spans="1:8" x14ac:dyDescent="0.35">
      <c r="A2626" s="257"/>
      <c r="B2626" s="265"/>
      <c r="C2626" s="74">
        <v>43741</v>
      </c>
      <c r="D2626" s="107"/>
      <c r="E2626" s="39">
        <v>970.63</v>
      </c>
      <c r="F2626" s="39">
        <v>82.970000000000027</v>
      </c>
      <c r="G2626" s="177">
        <f t="shared" si="85"/>
        <v>0.5761805555555557</v>
      </c>
      <c r="H2626" s="78">
        <v>3.8</v>
      </c>
    </row>
    <row r="2627" spans="1:8" x14ac:dyDescent="0.35">
      <c r="A2627" s="257"/>
      <c r="B2627" s="265"/>
      <c r="C2627" s="74">
        <v>43748</v>
      </c>
      <c r="D2627" s="107"/>
      <c r="E2627" s="39">
        <v>1072.77</v>
      </c>
      <c r="F2627" s="39">
        <v>102.13999999999999</v>
      </c>
      <c r="G2627" s="177">
        <f t="shared" si="85"/>
        <v>0.60797619047619045</v>
      </c>
      <c r="H2627" s="78">
        <v>3.8</v>
      </c>
    </row>
    <row r="2628" spans="1:8" x14ac:dyDescent="0.35">
      <c r="A2628" s="257"/>
      <c r="B2628" s="265"/>
      <c r="C2628" s="74">
        <v>43755.361111111109</v>
      </c>
      <c r="D2628" s="107"/>
      <c r="E2628" s="39">
        <v>1130.49</v>
      </c>
      <c r="F2628" s="39">
        <v>57.720000000000027</v>
      </c>
      <c r="G2628" s="177">
        <f t="shared" si="85"/>
        <v>0.32671698113214737</v>
      </c>
      <c r="H2628" s="78">
        <v>3.8</v>
      </c>
    </row>
    <row r="2629" spans="1:8" x14ac:dyDescent="0.35">
      <c r="A2629" s="257"/>
      <c r="B2629" s="265"/>
      <c r="C2629" s="74">
        <v>43762.434027777781</v>
      </c>
      <c r="D2629" s="107"/>
      <c r="E2629" s="39">
        <v>1236.24</v>
      </c>
      <c r="F2629" s="39">
        <v>105.75</v>
      </c>
      <c r="G2629" s="177">
        <f t="shared" si="85"/>
        <v>0.62297496318072154</v>
      </c>
      <c r="H2629" s="78">
        <v>4</v>
      </c>
    </row>
    <row r="2630" spans="1:8" x14ac:dyDescent="0.35">
      <c r="A2630" s="257"/>
      <c r="B2630" s="265"/>
      <c r="C2630" s="74">
        <v>43769.386111111111</v>
      </c>
      <c r="D2630" s="107"/>
      <c r="E2630" s="39">
        <v>1331.37</v>
      </c>
      <c r="F2630" s="39">
        <v>95.129999999999882</v>
      </c>
      <c r="G2630" s="177">
        <f t="shared" si="85"/>
        <v>0.57015283188520438</v>
      </c>
      <c r="H2630" s="78">
        <v>4</v>
      </c>
    </row>
    <row r="2631" spans="1:8" x14ac:dyDescent="0.35">
      <c r="A2631" s="257"/>
      <c r="B2631" s="265"/>
      <c r="C2631" s="74">
        <v>43774.652777777781</v>
      </c>
      <c r="D2631" s="107"/>
      <c r="E2631" s="39">
        <v>1388.61</v>
      </c>
      <c r="F2631" s="39">
        <v>57.240000000000009</v>
      </c>
      <c r="G2631" s="177">
        <f t="shared" si="85"/>
        <v>0.45284810126553088</v>
      </c>
      <c r="H2631" s="78">
        <v>3.8</v>
      </c>
    </row>
    <row r="2632" spans="1:8" x14ac:dyDescent="0.35">
      <c r="A2632" s="257"/>
      <c r="B2632" s="265"/>
      <c r="C2632" s="74">
        <v>43782.583333333336</v>
      </c>
      <c r="D2632" s="107"/>
      <c r="E2632" s="39">
        <v>1431.58</v>
      </c>
      <c r="F2632" s="39">
        <v>42.970000000000027</v>
      </c>
      <c r="G2632" s="177">
        <f t="shared" si="85"/>
        <v>0.22576182136604767</v>
      </c>
      <c r="H2632" s="78">
        <v>3.8</v>
      </c>
    </row>
    <row r="2633" spans="1:8" x14ac:dyDescent="0.35">
      <c r="A2633" s="257"/>
      <c r="B2633" s="265"/>
      <c r="C2633" s="74">
        <v>43791.406944444447</v>
      </c>
      <c r="D2633" s="107"/>
      <c r="E2633" s="39">
        <v>1504.86</v>
      </c>
      <c r="F2633" s="39">
        <v>73.279999999999973</v>
      </c>
      <c r="G2633" s="177">
        <f t="shared" si="85"/>
        <v>0.34604124035889178</v>
      </c>
      <c r="H2633" s="78">
        <v>4</v>
      </c>
    </row>
    <row r="2634" spans="1:8" x14ac:dyDescent="0.35">
      <c r="A2634" s="257"/>
      <c r="B2634" s="265"/>
      <c r="C2634" s="74">
        <v>43811.465277777781</v>
      </c>
      <c r="D2634" s="107"/>
      <c r="E2634" s="39">
        <v>1535.67</v>
      </c>
      <c r="F2634" s="39">
        <v>30.810000000000173</v>
      </c>
      <c r="G2634" s="177">
        <f t="shared" si="85"/>
        <v>6.4000830909843542E-2</v>
      </c>
      <c r="H2634" s="78">
        <v>4</v>
      </c>
    </row>
    <row r="2635" spans="1:8" x14ac:dyDescent="0.35">
      <c r="A2635" s="257"/>
      <c r="B2635" s="265"/>
      <c r="C2635" s="74">
        <v>43818.628472222219</v>
      </c>
      <c r="D2635" s="107"/>
      <c r="E2635" s="39">
        <v>1664.82</v>
      </c>
      <c r="F2635" s="39">
        <v>129.14999999999986</v>
      </c>
      <c r="G2635" s="177">
        <f t="shared" si="85"/>
        <v>0.75123606398516607</v>
      </c>
      <c r="H2635" s="78">
        <v>3.8</v>
      </c>
    </row>
    <row r="2636" spans="1:8" x14ac:dyDescent="0.35">
      <c r="A2636" s="257"/>
      <c r="B2636" s="265"/>
      <c r="C2636" s="74">
        <v>43826.333333333336</v>
      </c>
      <c r="D2636" s="107"/>
      <c r="E2636" s="39">
        <v>1721.27</v>
      </c>
      <c r="F2636" s="39">
        <v>56.450000000000045</v>
      </c>
      <c r="G2636" s="177">
        <f t="shared" si="85"/>
        <v>0.30527264533551285</v>
      </c>
      <c r="H2636" s="78">
        <v>4.2</v>
      </c>
    </row>
    <row r="2637" spans="1:8" x14ac:dyDescent="0.35">
      <c r="A2637" s="257"/>
      <c r="B2637" s="265"/>
      <c r="C2637" s="74">
        <v>43833.583333333336</v>
      </c>
      <c r="D2637" s="107"/>
      <c r="E2637" s="39">
        <v>1818.4</v>
      </c>
      <c r="F2637" s="39">
        <v>97.130000000000109</v>
      </c>
      <c r="G2637" s="177">
        <f t="shared" si="85"/>
        <v>0.55821839080459834</v>
      </c>
      <c r="H2637" s="78">
        <v>3</v>
      </c>
    </row>
    <row r="2638" spans="1:8" x14ac:dyDescent="0.35">
      <c r="A2638" s="257"/>
      <c r="B2638" s="265"/>
      <c r="C2638" s="74">
        <v>43853</v>
      </c>
      <c r="D2638" s="107"/>
      <c r="E2638" s="39">
        <v>1952.78</v>
      </c>
      <c r="F2638" s="39">
        <v>134.37999999999988</v>
      </c>
      <c r="G2638" s="177">
        <f t="shared" si="85"/>
        <v>0.28836909871248212</v>
      </c>
      <c r="H2638" s="78">
        <v>4</v>
      </c>
    </row>
    <row r="2639" spans="1:8" x14ac:dyDescent="0.35">
      <c r="A2639" s="257"/>
      <c r="B2639" s="265"/>
      <c r="C2639" s="74">
        <f>IF(ISBLANK(DataBase_PBs!C3),#N/A,DataBase_PBs!C3)</f>
        <v>43860.595810185201</v>
      </c>
      <c r="D2639" s="107"/>
      <c r="E2639" s="39">
        <f>IF(ISBLANK(DataBase_PBs!CC3),#N/A,DataBase_PBs!CC3)</f>
        <v>2022.17</v>
      </c>
      <c r="F2639" s="39">
        <f>E2639-E2638</f>
        <v>69.3900000000001</v>
      </c>
      <c r="G2639" s="177">
        <f t="shared" si="85"/>
        <v>0.38063747375270301</v>
      </c>
      <c r="H2639" s="78">
        <f>IF(ISBLANK(DataBase_PBs!AE3),#N/A,DataBase_PBs!AE3)</f>
        <v>3.2</v>
      </c>
    </row>
    <row r="2640" spans="1:8" x14ac:dyDescent="0.35">
      <c r="A2640" s="257"/>
      <c r="B2640" s="265"/>
      <c r="C2640" s="74">
        <f>IF(ISBLANK(DataBase_PBs!C4),#N/A,DataBase_PBs!C4)</f>
        <v>43867.627719907403</v>
      </c>
      <c r="D2640" s="107"/>
      <c r="E2640" s="39">
        <f>IF(ISBLANK(DataBase_PBs!CC4),#N/A,DataBase_PBs!CC4)</f>
        <v>2092.08</v>
      </c>
      <c r="F2640" s="39">
        <f t="shared" ref="F2640:F2703" si="86">E2640-E2639</f>
        <v>69.909999999999854</v>
      </c>
      <c r="G2640" s="177">
        <f t="shared" si="85"/>
        <v>0.41424261427442988</v>
      </c>
      <c r="H2640" s="78">
        <f>IF(ISBLANK(DataBase_PBs!AE4),#N/A,DataBase_PBs!AE4)</f>
        <v>3</v>
      </c>
    </row>
    <row r="2641" spans="1:8" x14ac:dyDescent="0.35">
      <c r="A2641" s="257"/>
      <c r="B2641" s="265"/>
      <c r="C2641" s="74">
        <f>IF(ISBLANK(DataBase_PBs!C5),#N/A,DataBase_PBs!C5)</f>
        <v>43875.484027777798</v>
      </c>
      <c r="D2641" s="107"/>
      <c r="E2641" s="39">
        <f>IF(ISBLANK(DataBase_PBs!CC5),#N/A,DataBase_PBs!CC5)</f>
        <v>2199.3000000000002</v>
      </c>
      <c r="F2641" s="39">
        <f t="shared" si="86"/>
        <v>107.22000000000025</v>
      </c>
      <c r="G2641" s="177">
        <f t="shared" si="85"/>
        <v>0.56865134026056008</v>
      </c>
      <c r="H2641" s="78">
        <f>IF(ISBLANK(DataBase_PBs!AE5),#N/A,DataBase_PBs!AE5)</f>
        <v>4</v>
      </c>
    </row>
    <row r="2642" spans="1:8" x14ac:dyDescent="0.35">
      <c r="A2642" s="257"/>
      <c r="B2642" s="265"/>
      <c r="C2642" s="74">
        <f>IF(ISBLANK(DataBase_PBs!C6),#N/A,DataBase_PBs!C6)</f>
        <v>43881.625196759298</v>
      </c>
      <c r="D2642" s="107"/>
      <c r="E2642" s="39">
        <f>IF(ISBLANK(DataBase_PBs!CC6),#N/A,DataBase_PBs!CC6)</f>
        <v>2264.3000000000002</v>
      </c>
      <c r="F2642" s="39">
        <f t="shared" si="86"/>
        <v>65</v>
      </c>
      <c r="G2642" s="177">
        <f t="shared" si="85"/>
        <v>0.44101267063197352</v>
      </c>
      <c r="H2642" s="78">
        <f>IF(ISBLANK(DataBase_PBs!AE6),#N/A,DataBase_PBs!AE6)</f>
        <v>3.6</v>
      </c>
    </row>
    <row r="2643" spans="1:8" x14ac:dyDescent="0.35">
      <c r="A2643" s="257"/>
      <c r="B2643" s="265"/>
      <c r="C2643" s="74">
        <f>IF(ISBLANK(DataBase_PBs!C7),#N/A,DataBase_PBs!C7)</f>
        <v>43903.637962963003</v>
      </c>
      <c r="D2643" s="107"/>
      <c r="E2643" s="39">
        <f>IF(ISBLANK(DataBase_PBs!CC7),#N/A,DataBase_PBs!CC7)</f>
        <v>2535.4</v>
      </c>
      <c r="F2643" s="39">
        <f t="shared" si="86"/>
        <v>271.09999999999991</v>
      </c>
      <c r="G2643" s="177">
        <f t="shared" si="85"/>
        <v>0.51314919846067353</v>
      </c>
      <c r="H2643" s="78">
        <f>IF(ISBLANK(DataBase_PBs!AE7),#N/A,DataBase_PBs!AE7)</f>
        <v>3</v>
      </c>
    </row>
    <row r="2644" spans="1:8" x14ac:dyDescent="0.35">
      <c r="A2644" s="257"/>
      <c r="B2644" s="265"/>
      <c r="C2644" s="74">
        <f>IF(ISBLANK(DataBase_PBs!C8),#N/A,DataBase_PBs!C8)</f>
        <v>43929.826921296299</v>
      </c>
      <c r="D2644" s="107"/>
      <c r="E2644" s="39">
        <f>IF(ISBLANK(DataBase_PBs!CC8),#N/A,DataBase_PBs!CC8)</f>
        <v>2837.16</v>
      </c>
      <c r="F2644" s="39">
        <f t="shared" si="86"/>
        <v>301.75999999999976</v>
      </c>
      <c r="G2644" s="177">
        <f t="shared" si="85"/>
        <v>0.4801005512826354</v>
      </c>
      <c r="H2644" s="78">
        <f>IF(ISBLANK(DataBase_PBs!AE8),#N/A,DataBase_PBs!AE8)</f>
        <v>5</v>
      </c>
    </row>
    <row r="2645" spans="1:8" x14ac:dyDescent="0.35">
      <c r="A2645" s="257"/>
      <c r="B2645" s="265"/>
      <c r="C2645" s="74">
        <f>IF(ISBLANK(DataBase_PBs!C9),#N/A,DataBase_PBs!C9)</f>
        <v>43965.417511574102</v>
      </c>
      <c r="D2645" s="107"/>
      <c r="E2645" s="39">
        <f>IF(ISBLANK(DataBase_PBs!CC9),#N/A,DataBase_PBs!CC9)</f>
        <v>3218.16</v>
      </c>
      <c r="F2645" s="39">
        <f t="shared" si="86"/>
        <v>381</v>
      </c>
      <c r="G2645" s="177">
        <f t="shared" si="85"/>
        <v>0.44604486399599841</v>
      </c>
      <c r="H2645" s="78">
        <f>IF(ISBLANK(DataBase_PBs!AE9),#N/A,DataBase_PBs!AE9)</f>
        <v>4.2</v>
      </c>
    </row>
    <row r="2646" spans="1:8" x14ac:dyDescent="0.35">
      <c r="A2646" s="257"/>
      <c r="B2646" s="265"/>
      <c r="C2646" s="74">
        <f>IF(ISBLANK(DataBase_PBs!C10),#N/A,DataBase_PBs!C10)</f>
        <v>43972.432581018496</v>
      </c>
      <c r="D2646" s="107"/>
      <c r="E2646" s="39">
        <f>IF(ISBLANK(DataBase_PBs!CC10),#N/A,DataBase_PBs!CC10)</f>
        <v>3308.71</v>
      </c>
      <c r="F2646" s="39">
        <f t="shared" si="86"/>
        <v>90.550000000000182</v>
      </c>
      <c r="G2646" s="177">
        <f t="shared" si="85"/>
        <v>0.53783026619664065</v>
      </c>
      <c r="H2646" s="78">
        <f>IF(ISBLANK(DataBase_PBs!AE10),#N/A,DataBase_PBs!AE10)</f>
        <v>4.5999999999999996</v>
      </c>
    </row>
    <row r="2647" spans="1:8" x14ac:dyDescent="0.35">
      <c r="A2647" s="257"/>
      <c r="B2647" s="265"/>
      <c r="C2647" s="74">
        <f>IF(ISBLANK(DataBase_PBs!C11),#N/A,DataBase_PBs!C11)</f>
        <v>44001.467812499999</v>
      </c>
      <c r="D2647" s="107"/>
      <c r="E2647" s="39">
        <f>IF(ISBLANK(DataBase_PBs!CC11),#N/A,DataBase_PBs!CC11)</f>
        <v>3420.43</v>
      </c>
      <c r="F2647" s="39">
        <f t="shared" si="86"/>
        <v>111.7199999999998</v>
      </c>
      <c r="G2647" s="177">
        <f t="shared" si="85"/>
        <v>0.16032246903096067</v>
      </c>
      <c r="H2647" s="78">
        <f>IF(ISBLANK(DataBase_PBs!AE11),#N/A,DataBase_PBs!AE11)</f>
        <v>4</v>
      </c>
    </row>
    <row r="2648" spans="1:8" x14ac:dyDescent="0.35">
      <c r="A2648" s="257"/>
      <c r="B2648" s="265"/>
      <c r="C2648" s="74">
        <f>IF(ISBLANK(DataBase_PBs!C12),#N/A,DataBase_PBs!C12)</f>
        <v>44008.489027777803</v>
      </c>
      <c r="D2648" s="107"/>
      <c r="E2648" s="39">
        <f>IF(ISBLANK(DataBase_PBs!CC12),#N/A,DataBase_PBs!CC12)</f>
        <v>3464.24</v>
      </c>
      <c r="F2648" s="39">
        <f t="shared" si="86"/>
        <v>43.809999999999945</v>
      </c>
      <c r="G2648" s="177">
        <f t="shared" si="85"/>
        <v>0.25998585635699129</v>
      </c>
      <c r="H2648" s="78">
        <f>IF(ISBLANK(DataBase_PBs!AE12),#N/A,DataBase_PBs!AE12)</f>
        <v>6.4</v>
      </c>
    </row>
    <row r="2649" spans="1:8" x14ac:dyDescent="0.35">
      <c r="A2649" s="257"/>
      <c r="B2649" s="265"/>
      <c r="C2649" s="74">
        <f>IF(ISBLANK(DataBase_PBs!C13),#N/A,DataBase_PBs!C13)</f>
        <v>44022.402557870402</v>
      </c>
      <c r="D2649" s="107"/>
      <c r="E2649" s="39">
        <f>IF(ISBLANK(DataBase_PBs!CC13),#N/A,DataBase_PBs!CC13)</f>
        <v>3733.51</v>
      </c>
      <c r="F2649" s="39">
        <f t="shared" si="86"/>
        <v>269.27000000000044</v>
      </c>
      <c r="G2649" s="177">
        <f t="shared" si="85"/>
        <v>0.80637934863858041</v>
      </c>
      <c r="H2649" s="78">
        <f>IF(ISBLANK(DataBase_PBs!AE13),#N/A,DataBase_PBs!AE13)</f>
        <v>6.6</v>
      </c>
    </row>
    <row r="2650" spans="1:8" x14ac:dyDescent="0.35">
      <c r="A2650" s="257"/>
      <c r="B2650" s="265"/>
      <c r="C2650" s="74">
        <f>IF(ISBLANK(DataBase_PBs!C14),#N/A,DataBase_PBs!C14)</f>
        <v>44029.3745486111</v>
      </c>
      <c r="D2650" s="107"/>
      <c r="E2650" s="39">
        <f>IF(ISBLANK(DataBase_PBs!CC14),#N/A,DataBase_PBs!CC14)</f>
        <v>3863.29</v>
      </c>
      <c r="F2650" s="39">
        <f t="shared" si="86"/>
        <v>129.77999999999975</v>
      </c>
      <c r="G2650" s="177">
        <f t="shared" si="85"/>
        <v>0.77560343969399181</v>
      </c>
      <c r="H2650" s="78">
        <f>IF(ISBLANK(DataBase_PBs!AE14),#N/A,DataBase_PBs!AE14)</f>
        <v>6.2</v>
      </c>
    </row>
    <row r="2651" spans="1:8" x14ac:dyDescent="0.35">
      <c r="A2651" s="257"/>
      <c r="B2651" s="265"/>
      <c r="C2651" s="74">
        <f>IF(ISBLANK(DataBase_PBs!C15),#N/A,DataBase_PBs!C15)</f>
        <v>44040.462905092601</v>
      </c>
      <c r="D2651" s="107"/>
      <c r="E2651" s="39">
        <f>IF(ISBLANK(DataBase_PBs!CC15),#N/A,DataBase_PBs!CC15)</f>
        <v>4057.51</v>
      </c>
      <c r="F2651" s="39">
        <f t="shared" si="86"/>
        <v>194.22000000000025</v>
      </c>
      <c r="G2651" s="177">
        <f t="shared" si="85"/>
        <v>0.72981960974115156</v>
      </c>
      <c r="H2651" s="78">
        <f>IF(ISBLANK(DataBase_PBs!AE15),#N/A,DataBase_PBs!AE15)</f>
        <v>5.4</v>
      </c>
    </row>
    <row r="2652" spans="1:8" x14ac:dyDescent="0.35">
      <c r="A2652" s="257"/>
      <c r="B2652" s="265"/>
      <c r="C2652" s="74">
        <f>IF(ISBLANK(DataBase_PBs!C16),#N/A,DataBase_PBs!C16)</f>
        <v>44047.398090277798</v>
      </c>
      <c r="D2652" s="107"/>
      <c r="E2652" s="39">
        <f>IF(ISBLANK(DataBase_PBs!CC16),#N/A,DataBase_PBs!CC16)</f>
        <v>4164.08</v>
      </c>
      <c r="F2652" s="39">
        <f t="shared" si="86"/>
        <v>106.56999999999971</v>
      </c>
      <c r="G2652" s="177">
        <f t="shared" si="85"/>
        <v>0.64027369826325609</v>
      </c>
      <c r="H2652" s="78">
        <f>IF(ISBLANK(DataBase_PBs!AE16),#N/A,DataBase_PBs!AE16)</f>
        <v>6.4</v>
      </c>
    </row>
    <row r="2653" spans="1:8" x14ac:dyDescent="0.35">
      <c r="A2653" s="257"/>
      <c r="B2653" s="265"/>
      <c r="C2653" s="74">
        <f>IF(ISBLANK(DataBase_PBs!C17),#N/A,DataBase_PBs!C17)</f>
        <v>44050.4674421296</v>
      </c>
      <c r="D2653" s="107"/>
      <c r="E2653" s="39">
        <f>IF(ISBLANK(DataBase_PBs!CC17),#N/A,DataBase_PBs!CC17)</f>
        <v>4185.6000000000004</v>
      </c>
      <c r="F2653" s="39">
        <f t="shared" si="86"/>
        <v>21.520000000000437</v>
      </c>
      <c r="G2653" s="177">
        <f t="shared" si="85"/>
        <v>0.29213550937155752</v>
      </c>
      <c r="H2653" s="78">
        <f>IF(ISBLANK(DataBase_PBs!AE17),#N/A,DataBase_PBs!AE17)</f>
        <v>4</v>
      </c>
    </row>
    <row r="2654" spans="1:8" x14ac:dyDescent="0.35">
      <c r="A2654" s="257"/>
      <c r="B2654" s="265"/>
      <c r="C2654" s="74">
        <f>IF(ISBLANK(DataBase_PBs!C18),#N/A,DataBase_PBs!C18)</f>
        <v>44056.465069444399</v>
      </c>
      <c r="D2654" s="107"/>
      <c r="E2654" s="39">
        <f>IF(ISBLANK(DataBase_PBs!CC18),#N/A,DataBase_PBs!CC18)</f>
        <v>4197.96</v>
      </c>
      <c r="F2654" s="39">
        <f t="shared" si="86"/>
        <v>12.359999999999673</v>
      </c>
      <c r="G2654" s="177">
        <f t="shared" si="85"/>
        <v>8.5867289341115177E-2</v>
      </c>
      <c r="H2654" s="78">
        <f>IF(ISBLANK(DataBase_PBs!AE18),#N/A,DataBase_PBs!AE18)</f>
        <v>3.7</v>
      </c>
    </row>
    <row r="2655" spans="1:8" x14ac:dyDescent="0.35">
      <c r="A2655" s="257"/>
      <c r="B2655" s="265"/>
      <c r="C2655" s="74">
        <f>IF(ISBLANK(DataBase_PBs!C19),#N/A,DataBase_PBs!C19)</f>
        <v>44063.603761574101</v>
      </c>
      <c r="D2655" s="107"/>
      <c r="E2655" s="39">
        <f>IF(ISBLANK(DataBase_PBs!CC19),#N/A,DataBase_PBs!CC19)</f>
        <v>4202.66</v>
      </c>
      <c r="F2655" s="39">
        <f t="shared" si="86"/>
        <v>4.6999999999998181</v>
      </c>
      <c r="G2655" s="177">
        <f t="shared" si="85"/>
        <v>2.7432662702812177E-2</v>
      </c>
      <c r="H2655" s="78">
        <f>IF(ISBLANK(DataBase_PBs!AE19),#N/A,DataBase_PBs!AE19)</f>
        <v>3.4</v>
      </c>
    </row>
    <row r="2656" spans="1:8" x14ac:dyDescent="0.35">
      <c r="A2656" s="257"/>
      <c r="B2656" s="265"/>
      <c r="C2656" s="74">
        <f>IF(ISBLANK(DataBase_PBs!C20),#N/A,DataBase_PBs!C20)</f>
        <v>44071.447164351797</v>
      </c>
      <c r="D2656" s="107"/>
      <c r="E2656" s="39">
        <f>IF(ISBLANK(DataBase_PBs!CC20),#N/A,DataBase_PBs!CC20)</f>
        <v>4221.13</v>
      </c>
      <c r="F2656" s="39">
        <f t="shared" si="86"/>
        <v>18.470000000000255</v>
      </c>
      <c r="G2656" s="177">
        <f t="shared" si="85"/>
        <v>9.8118553279160955E-2</v>
      </c>
      <c r="H2656" s="78">
        <f>IF(ISBLANK(DataBase_PBs!AE20),#N/A,DataBase_PBs!AE20)</f>
        <v>4</v>
      </c>
    </row>
    <row r="2657" spans="1:8" x14ac:dyDescent="0.35">
      <c r="A2657" s="257"/>
      <c r="B2657" s="265"/>
      <c r="C2657" s="74">
        <f>IF(ISBLANK(DataBase_PBs!C21),#N/A,DataBase_PBs!C21)</f>
        <v>44078.492557870399</v>
      </c>
      <c r="D2657" s="107"/>
      <c r="E2657" s="39">
        <f>IF(ISBLANK(DataBase_PBs!CC21),#N/A,DataBase_PBs!CC21)</f>
        <v>4256.34</v>
      </c>
      <c r="F2657" s="39">
        <f t="shared" si="86"/>
        <v>35.210000000000036</v>
      </c>
      <c r="G2657" s="177">
        <f t="shared" si="85"/>
        <v>0.20823298648399013</v>
      </c>
      <c r="H2657" s="78">
        <f>IF(ISBLANK(DataBase_PBs!AE21),#N/A,DataBase_PBs!AE21)</f>
        <v>5</v>
      </c>
    </row>
    <row r="2658" spans="1:8" x14ac:dyDescent="0.35">
      <c r="A2658" s="257"/>
      <c r="B2658" s="265"/>
      <c r="C2658" s="74">
        <f>IF(ISBLANK(DataBase_PBs!C22),#N/A,DataBase_PBs!C22)</f>
        <v>44085.409629629597</v>
      </c>
      <c r="D2658" s="107"/>
      <c r="E2658" s="39">
        <f>IF(ISBLANK(DataBase_PBs!CC22),#N/A,DataBase_PBs!CC22)</f>
        <v>4286.22</v>
      </c>
      <c r="F2658" s="39">
        <f t="shared" si="86"/>
        <v>29.880000000000109</v>
      </c>
      <c r="G2658" s="177">
        <f t="shared" si="85"/>
        <v>0.17998945845029429</v>
      </c>
      <c r="H2658" s="78">
        <f>IF(ISBLANK(DataBase_PBs!AE22),#N/A,DataBase_PBs!AE22)</f>
        <v>4</v>
      </c>
    </row>
    <row r="2659" spans="1:8" x14ac:dyDescent="0.35">
      <c r="A2659" s="257"/>
      <c r="B2659" s="265"/>
      <c r="C2659" s="74">
        <f>IF(ISBLANK(DataBase_PBs!C23),#N/A,DataBase_PBs!C23)</f>
        <v>44092.462303240703</v>
      </c>
      <c r="D2659" s="107"/>
      <c r="E2659" s="39">
        <f>IF(ISBLANK(DataBase_PBs!CC23),#N/A,DataBase_PBs!CC23)</f>
        <v>4323.8</v>
      </c>
      <c r="F2659" s="39">
        <f t="shared" si="86"/>
        <v>37.579999999999927</v>
      </c>
      <c r="G2659" s="177">
        <f t="shared" si="85"/>
        <v>0.22201982108849866</v>
      </c>
      <c r="H2659" s="78">
        <f>IF(ISBLANK(DataBase_PBs!AE23),#N/A,DataBase_PBs!AE23)</f>
        <v>3.6</v>
      </c>
    </row>
    <row r="2660" spans="1:8" x14ac:dyDescent="0.35">
      <c r="A2660" s="257"/>
      <c r="B2660" s="265"/>
      <c r="C2660" s="74">
        <f>IF(ISBLANK(DataBase_PBs!C24),#N/A,DataBase_PBs!C24)</f>
        <v>44099.481643518498</v>
      </c>
      <c r="D2660" s="107"/>
      <c r="E2660" s="39">
        <f>IF(ISBLANK(DataBase_PBs!CC24),#N/A,DataBase_PBs!CC24)</f>
        <v>4348.12</v>
      </c>
      <c r="F2660" s="39">
        <f t="shared" si="86"/>
        <v>24.319999999999709</v>
      </c>
      <c r="G2660" s="177">
        <f t="shared" si="85"/>
        <v>0.14436304456401769</v>
      </c>
      <c r="H2660" s="78">
        <f>IF(ISBLANK(DataBase_PBs!AE24),#N/A,DataBase_PBs!AE24)</f>
        <v>4.4000000000000004</v>
      </c>
    </row>
    <row r="2661" spans="1:8" x14ac:dyDescent="0.35">
      <c r="A2661" s="257"/>
      <c r="B2661" s="265"/>
      <c r="C2661" s="74">
        <f>IF(ISBLANK(DataBase_PBs!C25),#N/A,DataBase_PBs!C25)</f>
        <v>44106.459421296298</v>
      </c>
      <c r="D2661" s="107"/>
      <c r="E2661" s="39">
        <f>IF(ISBLANK(DataBase_PBs!CC25),#N/A,DataBase_PBs!CC25)</f>
        <v>4377.08</v>
      </c>
      <c r="F2661" s="39">
        <f t="shared" si="86"/>
        <v>28.960000000000036</v>
      </c>
      <c r="G2661" s="177">
        <f t="shared" si="85"/>
        <v>0.17292993630518372</v>
      </c>
      <c r="H2661" s="78">
        <f>IF(ISBLANK(DataBase_PBs!AE25),#N/A,DataBase_PBs!AE25)</f>
        <v>4.4000000000000004</v>
      </c>
    </row>
    <row r="2662" spans="1:8" x14ac:dyDescent="0.35">
      <c r="A2662" s="257"/>
      <c r="B2662" s="265"/>
      <c r="C2662" s="74">
        <f>IF(ISBLANK(DataBase_PBs!C26),#N/A,DataBase_PBs!C26)</f>
        <v>44120.498344907399</v>
      </c>
      <c r="D2662" s="107"/>
      <c r="E2662" s="39">
        <f>IF(ISBLANK(DataBase_PBs!CC26),#N/A,DataBase_PBs!CC26)</f>
        <v>4443.26</v>
      </c>
      <c r="F2662" s="39">
        <f t="shared" si="86"/>
        <v>66.180000000000291</v>
      </c>
      <c r="G2662" s="177">
        <f t="shared" si="85"/>
        <v>0.19641819247593009</v>
      </c>
      <c r="H2662" s="78">
        <f>IF(ISBLANK(DataBase_PBs!AE26),#N/A,DataBase_PBs!AE26)</f>
        <v>6.4</v>
      </c>
    </row>
    <row r="2663" spans="1:8" x14ac:dyDescent="0.35">
      <c r="A2663" s="257"/>
      <c r="B2663" s="265"/>
      <c r="C2663" s="74">
        <f>IF(ISBLANK(DataBase_PBs!C27),#N/A,DataBase_PBs!C27)</f>
        <v>44127.491226851896</v>
      </c>
      <c r="D2663" s="107"/>
      <c r="E2663" s="39">
        <f>IF(ISBLANK(DataBase_PBs!CC27),#N/A,DataBase_PBs!CC27)</f>
        <v>4476.51</v>
      </c>
      <c r="F2663" s="39">
        <f t="shared" si="86"/>
        <v>33.25</v>
      </c>
      <c r="G2663" s="177">
        <f t="shared" si="85"/>
        <v>0.19811812606915008</v>
      </c>
      <c r="H2663" s="78">
        <f>IF(ISBLANK(DataBase_PBs!AE27),#N/A,DataBase_PBs!AE27)</f>
        <v>6</v>
      </c>
    </row>
    <row r="2664" spans="1:8" x14ac:dyDescent="0.35">
      <c r="A2664" s="257"/>
      <c r="B2664" s="265"/>
      <c r="C2664" s="74">
        <f>IF(ISBLANK(DataBase_PBs!C28),#N/A,DataBase_PBs!C28)</f>
        <v>44132.59375</v>
      </c>
      <c r="D2664" s="107"/>
      <c r="E2664" s="39">
        <f>IF(ISBLANK(DataBase_PBs!CC28),#N/A,DataBase_PBs!CC28)</f>
        <v>4502.58</v>
      </c>
      <c r="F2664" s="39">
        <f t="shared" si="86"/>
        <v>26.069999999999709</v>
      </c>
      <c r="G2664" s="177">
        <f t="shared" si="85"/>
        <v>0.21288487449659566</v>
      </c>
      <c r="H2664" s="78">
        <f>IF(ISBLANK(DataBase_PBs!AE28),#N/A,DataBase_PBs!AE28)</f>
        <v>6</v>
      </c>
    </row>
    <row r="2665" spans="1:8" x14ac:dyDescent="0.35">
      <c r="A2665" s="257"/>
      <c r="B2665" s="265"/>
      <c r="C2665" s="74">
        <f>IF(ISBLANK(DataBase_PBs!C29),#N/A,DataBase_PBs!C29)</f>
        <v>44141.599421296298</v>
      </c>
      <c r="D2665" s="107"/>
      <c r="E2665" s="39">
        <f>IF(ISBLANK(DataBase_PBs!CC29),#N/A,DataBase_PBs!CC29)</f>
        <v>4536.2700000000004</v>
      </c>
      <c r="F2665" s="39">
        <f t="shared" si="86"/>
        <v>33.690000000000509</v>
      </c>
      <c r="G2665" s="177">
        <f t="shared" si="85"/>
        <v>0.15587399915174532</v>
      </c>
      <c r="H2665" s="78">
        <f>IF(ISBLANK(DataBase_PBs!AE29),#N/A,DataBase_PBs!AE29)</f>
        <v>4.8</v>
      </c>
    </row>
    <row r="2666" spans="1:8" x14ac:dyDescent="0.35">
      <c r="A2666" s="257"/>
      <c r="B2666" s="265"/>
      <c r="C2666" s="74">
        <f>IF(ISBLANK(DataBase_PBs!C30),#N/A,DataBase_PBs!C30)</f>
        <v>44148.610347222202</v>
      </c>
      <c r="D2666" s="107"/>
      <c r="E2666" s="39">
        <f>IF(ISBLANK(DataBase_PBs!CC30),#N/A,DataBase_PBs!CC30)</f>
        <v>4545.08</v>
      </c>
      <c r="F2666" s="39">
        <f t="shared" si="86"/>
        <v>8.8099999999994907</v>
      </c>
      <c r="G2666" s="177">
        <f t="shared" si="85"/>
        <v>5.2358752212314084E-2</v>
      </c>
      <c r="H2666" s="78">
        <f>IF(ISBLANK(DataBase_PBs!AE30),#N/A,DataBase_PBs!AE30)</f>
        <v>3.8</v>
      </c>
    </row>
    <row r="2667" spans="1:8" x14ac:dyDescent="0.35">
      <c r="A2667" s="257"/>
      <c r="B2667" s="265"/>
      <c r="C2667" s="74">
        <f>IF(ISBLANK(DataBase_PBs!C31),#N/A,DataBase_PBs!C31)</f>
        <v>44159.620902777802</v>
      </c>
      <c r="D2667" s="107"/>
      <c r="E2667" s="39">
        <f>IF(ISBLANK(DataBase_PBs!CC31),#N/A,DataBase_PBs!CC31)</f>
        <v>4554.8</v>
      </c>
      <c r="F2667" s="39">
        <f t="shared" si="86"/>
        <v>9.7200000000002547</v>
      </c>
      <c r="G2667" s="177">
        <f t="shared" si="85"/>
        <v>3.6782885110099729E-2</v>
      </c>
      <c r="H2667" s="78">
        <f>IF(ISBLANK(DataBase_PBs!AE31),#N/A,DataBase_PBs!AE31)</f>
        <v>2.4</v>
      </c>
    </row>
    <row r="2668" spans="1:8" x14ac:dyDescent="0.35">
      <c r="A2668" s="257"/>
      <c r="B2668" s="265"/>
      <c r="C2668" s="74">
        <f>IF(ISBLANK(DataBase_PBs!C32),#N/A,DataBase_PBs!C32)</f>
        <v>44162.596979166701</v>
      </c>
      <c r="D2668" s="107"/>
      <c r="E2668" s="39">
        <f>IF(ISBLANK(DataBase_PBs!CC32),#N/A,DataBase_PBs!CC32)</f>
        <v>4556.3999999999996</v>
      </c>
      <c r="F2668" s="39">
        <f t="shared" si="86"/>
        <v>1.5999999999994543</v>
      </c>
      <c r="G2668" s="177">
        <f t="shared" si="85"/>
        <v>2.2400858699500144E-2</v>
      </c>
      <c r="H2668" s="78">
        <f>IF(ISBLANK(DataBase_PBs!AE32),#N/A,DataBase_PBs!AE32)</f>
        <v>2</v>
      </c>
    </row>
    <row r="2669" spans="1:8" x14ac:dyDescent="0.35">
      <c r="A2669" s="257"/>
      <c r="B2669" s="265"/>
      <c r="C2669" s="74">
        <f>IF(ISBLANK(DataBase_PBs!C33),#N/A,DataBase_PBs!C33)</f>
        <v>44169.582453703697</v>
      </c>
      <c r="D2669" s="107"/>
      <c r="E2669" s="39">
        <f>IF(ISBLANK(DataBase_PBs!CC33),#N/A,DataBase_PBs!CC33)</f>
        <v>4558.67</v>
      </c>
      <c r="F2669" s="39">
        <f t="shared" si="86"/>
        <v>2.2700000000004366</v>
      </c>
      <c r="G2669" s="177">
        <f t="shared" si="85"/>
        <v>1.3540001159896724E-2</v>
      </c>
      <c r="H2669" s="78">
        <f>IF(ISBLANK(DataBase_PBs!AE33),#N/A,DataBase_PBs!AE33)</f>
        <v>3.6</v>
      </c>
    </row>
    <row r="2670" spans="1:8" x14ac:dyDescent="0.35">
      <c r="A2670" s="257"/>
      <c r="B2670" s="265"/>
      <c r="C2670" s="74">
        <f>IF(ISBLANK(DataBase_PBs!C34),#N/A,DataBase_PBs!C34)</f>
        <v>44195.580740740697</v>
      </c>
      <c r="D2670" s="107"/>
      <c r="E2670" s="39">
        <f>IF(ISBLANK(DataBase_PBs!CC34),#N/A,DataBase_PBs!CC34)</f>
        <v>4576.59</v>
      </c>
      <c r="F2670" s="39">
        <f t="shared" si="86"/>
        <v>17.920000000000073</v>
      </c>
      <c r="G2670" s="177">
        <f t="shared" si="85"/>
        <v>2.8719840872747648E-2</v>
      </c>
      <c r="H2670" s="78">
        <f>IF(ISBLANK(DataBase_PBs!AE34),#N/A,DataBase_PBs!AE34)</f>
        <v>2.6</v>
      </c>
    </row>
    <row r="2671" spans="1:8" x14ac:dyDescent="0.35">
      <c r="A2671" s="257"/>
      <c r="B2671" s="265"/>
      <c r="C2671" s="74" t="e">
        <f>IF(ISBLANK(DataBase_PBs!C35),#N/A,DataBase_PBs!C35)</f>
        <v>#N/A</v>
      </c>
      <c r="D2671" s="107"/>
      <c r="E2671" s="39" t="e">
        <f>IF(ISBLANK(DataBase_PBs!CC35),#N/A,DataBase_PBs!CC35)</f>
        <v>#N/A</v>
      </c>
      <c r="F2671" s="39" t="e">
        <f t="shared" si="86"/>
        <v>#N/A</v>
      </c>
      <c r="G2671" s="177" t="e">
        <f t="shared" si="85"/>
        <v>#N/A</v>
      </c>
      <c r="H2671" s="78" t="e">
        <f>IF(ISBLANK(DataBase_PBs!AE35),#N/A,DataBase_PBs!AE35)</f>
        <v>#N/A</v>
      </c>
    </row>
    <row r="2672" spans="1:8" x14ac:dyDescent="0.35">
      <c r="A2672" s="257"/>
      <c r="B2672" s="265"/>
      <c r="C2672" s="74" t="e">
        <f>IF(ISBLANK(DataBase_PBs!C36),#N/A,DataBase_PBs!C36)</f>
        <v>#N/A</v>
      </c>
      <c r="D2672" s="107"/>
      <c r="E2672" s="39" t="e">
        <f>IF(ISBLANK(DataBase_PBs!CC36),#N/A,DataBase_PBs!CC36)</f>
        <v>#N/A</v>
      </c>
      <c r="F2672" s="39" t="e">
        <f t="shared" si="86"/>
        <v>#N/A</v>
      </c>
      <c r="G2672" s="177" t="e">
        <f t="shared" ref="G2672:G2735" si="87">F2672/((C2672-C2671)*24)</f>
        <v>#N/A</v>
      </c>
      <c r="H2672" s="78" t="e">
        <f>IF(ISBLANK(DataBase_PBs!AE36),#N/A,DataBase_PBs!AE36)</f>
        <v>#N/A</v>
      </c>
    </row>
    <row r="2673" spans="1:8" x14ac:dyDescent="0.35">
      <c r="A2673" s="257"/>
      <c r="B2673" s="265"/>
      <c r="C2673" s="74" t="e">
        <f>IF(ISBLANK(DataBase_PBs!C37),#N/A,DataBase_PBs!C37)</f>
        <v>#N/A</v>
      </c>
      <c r="D2673" s="107"/>
      <c r="E2673" s="39" t="e">
        <f>IF(ISBLANK(DataBase_PBs!CC37),#N/A,DataBase_PBs!CC37)</f>
        <v>#N/A</v>
      </c>
      <c r="F2673" s="39" t="e">
        <f t="shared" si="86"/>
        <v>#N/A</v>
      </c>
      <c r="G2673" s="177" t="e">
        <f t="shared" si="87"/>
        <v>#N/A</v>
      </c>
      <c r="H2673" s="78" t="e">
        <f>IF(ISBLANK(DataBase_PBs!AE37),#N/A,DataBase_PBs!AE37)</f>
        <v>#N/A</v>
      </c>
    </row>
    <row r="2674" spans="1:8" x14ac:dyDescent="0.35">
      <c r="A2674" s="257"/>
      <c r="B2674" s="265"/>
      <c r="C2674" s="74" t="e">
        <f>IF(ISBLANK(DataBase_PBs!C38),#N/A,DataBase_PBs!C38)</f>
        <v>#N/A</v>
      </c>
      <c r="D2674" s="107"/>
      <c r="E2674" s="39" t="e">
        <f>IF(ISBLANK(DataBase_PBs!CC38),#N/A,DataBase_PBs!CC38)</f>
        <v>#N/A</v>
      </c>
      <c r="F2674" s="39" t="e">
        <f t="shared" si="86"/>
        <v>#N/A</v>
      </c>
      <c r="G2674" s="177" t="e">
        <f t="shared" si="87"/>
        <v>#N/A</v>
      </c>
      <c r="H2674" s="78" t="e">
        <f>IF(ISBLANK(DataBase_PBs!AE38),#N/A,DataBase_PBs!AE38)</f>
        <v>#N/A</v>
      </c>
    </row>
    <row r="2675" spans="1:8" x14ac:dyDescent="0.35">
      <c r="A2675" s="257"/>
      <c r="B2675" s="265"/>
      <c r="C2675" s="74" t="e">
        <f>IF(ISBLANK(DataBase_PBs!C39),#N/A,DataBase_PBs!C39)</f>
        <v>#N/A</v>
      </c>
      <c r="D2675" s="107"/>
      <c r="E2675" s="39" t="e">
        <f>IF(ISBLANK(DataBase_PBs!CC39),#N/A,DataBase_PBs!CC39)</f>
        <v>#N/A</v>
      </c>
      <c r="F2675" s="39" t="e">
        <f t="shared" si="86"/>
        <v>#N/A</v>
      </c>
      <c r="G2675" s="177" t="e">
        <f t="shared" si="87"/>
        <v>#N/A</v>
      </c>
      <c r="H2675" s="78" t="e">
        <f>IF(ISBLANK(DataBase_PBs!AE39),#N/A,DataBase_PBs!AE39)</f>
        <v>#N/A</v>
      </c>
    </row>
    <row r="2676" spans="1:8" x14ac:dyDescent="0.35">
      <c r="A2676" s="257"/>
      <c r="B2676" s="265"/>
      <c r="C2676" s="74" t="e">
        <f>IF(ISBLANK(DataBase_PBs!C40),#N/A,DataBase_PBs!C40)</f>
        <v>#N/A</v>
      </c>
      <c r="D2676" s="107"/>
      <c r="E2676" s="39" t="e">
        <f>IF(ISBLANK(DataBase_PBs!CC40),#N/A,DataBase_PBs!CC40)</f>
        <v>#N/A</v>
      </c>
      <c r="F2676" s="39" t="e">
        <f t="shared" si="86"/>
        <v>#N/A</v>
      </c>
      <c r="G2676" s="177" t="e">
        <f t="shared" si="87"/>
        <v>#N/A</v>
      </c>
      <c r="H2676" s="78" t="e">
        <f>IF(ISBLANK(DataBase_PBs!AE40),#N/A,DataBase_PBs!AE40)</f>
        <v>#N/A</v>
      </c>
    </row>
    <row r="2677" spans="1:8" x14ac:dyDescent="0.35">
      <c r="A2677" s="257"/>
      <c r="B2677" s="265"/>
      <c r="C2677" s="74" t="e">
        <f>IF(ISBLANK(DataBase_PBs!C41),#N/A,DataBase_PBs!C41)</f>
        <v>#N/A</v>
      </c>
      <c r="D2677" s="107"/>
      <c r="E2677" s="39" t="e">
        <f>IF(ISBLANK(DataBase_PBs!CC41),#N/A,DataBase_PBs!CC41)</f>
        <v>#N/A</v>
      </c>
      <c r="F2677" s="39" t="e">
        <f t="shared" si="86"/>
        <v>#N/A</v>
      </c>
      <c r="G2677" s="177" t="e">
        <f t="shared" si="87"/>
        <v>#N/A</v>
      </c>
      <c r="H2677" s="78" t="e">
        <f>IF(ISBLANK(DataBase_PBs!AE41),#N/A,DataBase_PBs!AE41)</f>
        <v>#N/A</v>
      </c>
    </row>
    <row r="2678" spans="1:8" x14ac:dyDescent="0.35">
      <c r="A2678" s="257"/>
      <c r="B2678" s="265"/>
      <c r="C2678" s="74" t="e">
        <f>IF(ISBLANK(DataBase_PBs!C42),#N/A,DataBase_PBs!C42)</f>
        <v>#N/A</v>
      </c>
      <c r="D2678" s="107"/>
      <c r="E2678" s="39" t="e">
        <f>IF(ISBLANK(DataBase_PBs!CC42),#N/A,DataBase_PBs!CC42)</f>
        <v>#N/A</v>
      </c>
      <c r="F2678" s="39" t="e">
        <f t="shared" si="86"/>
        <v>#N/A</v>
      </c>
      <c r="G2678" s="177" t="e">
        <f t="shared" si="87"/>
        <v>#N/A</v>
      </c>
      <c r="H2678" s="78" t="e">
        <f>IF(ISBLANK(DataBase_PBs!AE42),#N/A,DataBase_PBs!AE42)</f>
        <v>#N/A</v>
      </c>
    </row>
    <row r="2679" spans="1:8" x14ac:dyDescent="0.35">
      <c r="A2679" s="257"/>
      <c r="B2679" s="265"/>
      <c r="C2679" s="74" t="e">
        <f>IF(ISBLANK(DataBase_PBs!C43),#N/A,DataBase_PBs!C43)</f>
        <v>#N/A</v>
      </c>
      <c r="D2679" s="107"/>
      <c r="E2679" s="39" t="e">
        <f>IF(ISBLANK(DataBase_PBs!CC43),#N/A,DataBase_PBs!CC43)</f>
        <v>#N/A</v>
      </c>
      <c r="F2679" s="39" t="e">
        <f t="shared" si="86"/>
        <v>#N/A</v>
      </c>
      <c r="G2679" s="177" t="e">
        <f t="shared" si="87"/>
        <v>#N/A</v>
      </c>
      <c r="H2679" s="78" t="e">
        <f>IF(ISBLANK(DataBase_PBs!AE43),#N/A,DataBase_PBs!AE43)</f>
        <v>#N/A</v>
      </c>
    </row>
    <row r="2680" spans="1:8" x14ac:dyDescent="0.35">
      <c r="A2680" s="257"/>
      <c r="B2680" s="265"/>
      <c r="C2680" s="74" t="e">
        <f>IF(ISBLANK(DataBase_PBs!C44),#N/A,DataBase_PBs!C44)</f>
        <v>#N/A</v>
      </c>
      <c r="D2680" s="107"/>
      <c r="E2680" s="39" t="e">
        <f>IF(ISBLANK(DataBase_PBs!CC44),#N/A,DataBase_PBs!CC44)</f>
        <v>#N/A</v>
      </c>
      <c r="F2680" s="39" t="e">
        <f t="shared" si="86"/>
        <v>#N/A</v>
      </c>
      <c r="G2680" s="177" t="e">
        <f t="shared" si="87"/>
        <v>#N/A</v>
      </c>
      <c r="H2680" s="78" t="e">
        <f>IF(ISBLANK(DataBase_PBs!AE44),#N/A,DataBase_PBs!AE44)</f>
        <v>#N/A</v>
      </c>
    </row>
    <row r="2681" spans="1:8" x14ac:dyDescent="0.35">
      <c r="A2681" s="257"/>
      <c r="B2681" s="265"/>
      <c r="C2681" s="74" t="e">
        <f>IF(ISBLANK(DataBase_PBs!C45),#N/A,DataBase_PBs!C45)</f>
        <v>#N/A</v>
      </c>
      <c r="D2681" s="107"/>
      <c r="E2681" s="39" t="e">
        <f>IF(ISBLANK(DataBase_PBs!CC45),#N/A,DataBase_PBs!CC45)</f>
        <v>#N/A</v>
      </c>
      <c r="F2681" s="39" t="e">
        <f t="shared" si="86"/>
        <v>#N/A</v>
      </c>
      <c r="G2681" s="177" t="e">
        <f t="shared" si="87"/>
        <v>#N/A</v>
      </c>
      <c r="H2681" s="78" t="e">
        <f>IF(ISBLANK(DataBase_PBs!AE45),#N/A,DataBase_PBs!AE45)</f>
        <v>#N/A</v>
      </c>
    </row>
    <row r="2682" spans="1:8" x14ac:dyDescent="0.35">
      <c r="A2682" s="257"/>
      <c r="B2682" s="265"/>
      <c r="C2682" s="74" t="e">
        <f>IF(ISBLANK(DataBase_PBs!C46),#N/A,DataBase_PBs!C46)</f>
        <v>#N/A</v>
      </c>
      <c r="D2682" s="107"/>
      <c r="E2682" s="39" t="e">
        <f>IF(ISBLANK(DataBase_PBs!CC46),#N/A,DataBase_PBs!CC46)</f>
        <v>#N/A</v>
      </c>
      <c r="F2682" s="39" t="e">
        <f t="shared" si="86"/>
        <v>#N/A</v>
      </c>
      <c r="G2682" s="177" t="e">
        <f t="shared" si="87"/>
        <v>#N/A</v>
      </c>
      <c r="H2682" s="78" t="e">
        <f>IF(ISBLANK(DataBase_PBs!AE46),#N/A,DataBase_PBs!AE46)</f>
        <v>#N/A</v>
      </c>
    </row>
    <row r="2683" spans="1:8" x14ac:dyDescent="0.35">
      <c r="A2683" s="257"/>
      <c r="B2683" s="265"/>
      <c r="C2683" s="74" t="e">
        <f>IF(ISBLANK(DataBase_PBs!C47),#N/A,DataBase_PBs!C47)</f>
        <v>#N/A</v>
      </c>
      <c r="D2683" s="107"/>
      <c r="E2683" s="39" t="e">
        <f>IF(ISBLANK(DataBase_PBs!CC47),#N/A,DataBase_PBs!CC47)</f>
        <v>#N/A</v>
      </c>
      <c r="F2683" s="39" t="e">
        <f t="shared" si="86"/>
        <v>#N/A</v>
      </c>
      <c r="G2683" s="177" t="e">
        <f t="shared" si="87"/>
        <v>#N/A</v>
      </c>
      <c r="H2683" s="78" t="e">
        <f>IF(ISBLANK(DataBase_PBs!AE47),#N/A,DataBase_PBs!AE47)</f>
        <v>#N/A</v>
      </c>
    </row>
    <row r="2684" spans="1:8" x14ac:dyDescent="0.35">
      <c r="A2684" s="257"/>
      <c r="B2684" s="265"/>
      <c r="C2684" s="74" t="e">
        <f>IF(ISBLANK(DataBase_PBs!C48),#N/A,DataBase_PBs!C48)</f>
        <v>#N/A</v>
      </c>
      <c r="D2684" s="107"/>
      <c r="E2684" s="39" t="e">
        <f>IF(ISBLANK(DataBase_PBs!CC48),#N/A,DataBase_PBs!CC48)</f>
        <v>#N/A</v>
      </c>
      <c r="F2684" s="39" t="e">
        <f t="shared" si="86"/>
        <v>#N/A</v>
      </c>
      <c r="G2684" s="177" t="e">
        <f t="shared" si="87"/>
        <v>#N/A</v>
      </c>
      <c r="H2684" s="78" t="e">
        <f>IF(ISBLANK(DataBase_PBs!AE48),#N/A,DataBase_PBs!AE48)</f>
        <v>#N/A</v>
      </c>
    </row>
    <row r="2685" spans="1:8" x14ac:dyDescent="0.35">
      <c r="A2685" s="257"/>
      <c r="B2685" s="265"/>
      <c r="C2685" s="74" t="e">
        <f>IF(ISBLANK(DataBase_PBs!C49),#N/A,DataBase_PBs!C49)</f>
        <v>#N/A</v>
      </c>
      <c r="D2685" s="107"/>
      <c r="E2685" s="39" t="e">
        <f>IF(ISBLANK(DataBase_PBs!CC49),#N/A,DataBase_PBs!CC49)</f>
        <v>#N/A</v>
      </c>
      <c r="F2685" s="39" t="e">
        <f t="shared" si="86"/>
        <v>#N/A</v>
      </c>
      <c r="G2685" s="177" t="e">
        <f t="shared" si="87"/>
        <v>#N/A</v>
      </c>
      <c r="H2685" s="78" t="e">
        <f>IF(ISBLANK(DataBase_PBs!AE49),#N/A,DataBase_PBs!AE49)</f>
        <v>#N/A</v>
      </c>
    </row>
    <row r="2686" spans="1:8" x14ac:dyDescent="0.35">
      <c r="A2686" s="257"/>
      <c r="B2686" s="265"/>
      <c r="C2686" s="74" t="e">
        <f>IF(ISBLANK(DataBase_PBs!C50),#N/A,DataBase_PBs!C50)</f>
        <v>#N/A</v>
      </c>
      <c r="D2686" s="107"/>
      <c r="E2686" s="39" t="e">
        <f>IF(ISBLANK(DataBase_PBs!CC50),#N/A,DataBase_PBs!CC50)</f>
        <v>#N/A</v>
      </c>
      <c r="F2686" s="39" t="e">
        <f t="shared" si="86"/>
        <v>#N/A</v>
      </c>
      <c r="G2686" s="177" t="e">
        <f t="shared" si="87"/>
        <v>#N/A</v>
      </c>
      <c r="H2686" s="78" t="e">
        <f>IF(ISBLANK(DataBase_PBs!AE50),#N/A,DataBase_PBs!AE50)</f>
        <v>#N/A</v>
      </c>
    </row>
    <row r="2687" spans="1:8" x14ac:dyDescent="0.35">
      <c r="A2687" s="257"/>
      <c r="B2687" s="265"/>
      <c r="C2687" s="74" t="e">
        <f>IF(ISBLANK(DataBase_PBs!C51),#N/A,DataBase_PBs!C51)</f>
        <v>#N/A</v>
      </c>
      <c r="D2687" s="107"/>
      <c r="E2687" s="39" t="e">
        <f>IF(ISBLANK(DataBase_PBs!CC51),#N/A,DataBase_PBs!CC51)</f>
        <v>#N/A</v>
      </c>
      <c r="F2687" s="39" t="e">
        <f t="shared" si="86"/>
        <v>#N/A</v>
      </c>
      <c r="G2687" s="177" t="e">
        <f t="shared" si="87"/>
        <v>#N/A</v>
      </c>
      <c r="H2687" s="78" t="e">
        <f>IF(ISBLANK(DataBase_PBs!AE51),#N/A,DataBase_PBs!AE51)</f>
        <v>#N/A</v>
      </c>
    </row>
    <row r="2688" spans="1:8" x14ac:dyDescent="0.35">
      <c r="A2688" s="257"/>
      <c r="B2688" s="265"/>
      <c r="C2688" s="74" t="e">
        <f>IF(ISBLANK(DataBase_PBs!C52),#N/A,DataBase_PBs!C52)</f>
        <v>#N/A</v>
      </c>
      <c r="D2688" s="107"/>
      <c r="E2688" s="39" t="e">
        <f>IF(ISBLANK(DataBase_PBs!CC52),#N/A,DataBase_PBs!CC52)</f>
        <v>#N/A</v>
      </c>
      <c r="F2688" s="39" t="e">
        <f t="shared" si="86"/>
        <v>#N/A</v>
      </c>
      <c r="G2688" s="177" t="e">
        <f t="shared" si="87"/>
        <v>#N/A</v>
      </c>
      <c r="H2688" s="78" t="e">
        <f>IF(ISBLANK(DataBase_PBs!AE52),#N/A,DataBase_PBs!AE52)</f>
        <v>#N/A</v>
      </c>
    </row>
    <row r="2689" spans="1:8" x14ac:dyDescent="0.35">
      <c r="A2689" s="257"/>
      <c r="B2689" s="265"/>
      <c r="C2689" s="74" t="e">
        <f>IF(ISBLANK(DataBase_PBs!C53),#N/A,DataBase_PBs!C53)</f>
        <v>#N/A</v>
      </c>
      <c r="D2689" s="107"/>
      <c r="E2689" s="39" t="e">
        <f>IF(ISBLANK(DataBase_PBs!CC53),#N/A,DataBase_PBs!CC53)</f>
        <v>#N/A</v>
      </c>
      <c r="F2689" s="39" t="e">
        <f t="shared" si="86"/>
        <v>#N/A</v>
      </c>
      <c r="G2689" s="177" t="e">
        <f t="shared" si="87"/>
        <v>#N/A</v>
      </c>
      <c r="H2689" s="78" t="e">
        <f>IF(ISBLANK(DataBase_PBs!AE53),#N/A,DataBase_PBs!AE53)</f>
        <v>#N/A</v>
      </c>
    </row>
    <row r="2690" spans="1:8" x14ac:dyDescent="0.35">
      <c r="A2690" s="257"/>
      <c r="B2690" s="265"/>
      <c r="C2690" s="74" t="e">
        <f>IF(ISBLANK(DataBase_PBs!C54),#N/A,DataBase_PBs!C54)</f>
        <v>#N/A</v>
      </c>
      <c r="D2690" s="107"/>
      <c r="E2690" s="39" t="e">
        <f>IF(ISBLANK(DataBase_PBs!CC54),#N/A,DataBase_PBs!CC54)</f>
        <v>#N/A</v>
      </c>
      <c r="F2690" s="39" t="e">
        <f t="shared" si="86"/>
        <v>#N/A</v>
      </c>
      <c r="G2690" s="177" t="e">
        <f t="shared" si="87"/>
        <v>#N/A</v>
      </c>
      <c r="H2690" s="78" t="e">
        <f>IF(ISBLANK(DataBase_PBs!AE54),#N/A,DataBase_PBs!AE54)</f>
        <v>#N/A</v>
      </c>
    </row>
    <row r="2691" spans="1:8" x14ac:dyDescent="0.35">
      <c r="A2691" s="257"/>
      <c r="B2691" s="265"/>
      <c r="C2691" s="74" t="e">
        <f>IF(ISBLANK(DataBase_PBs!C55),#N/A,DataBase_PBs!C55)</f>
        <v>#N/A</v>
      </c>
      <c r="D2691" s="107"/>
      <c r="E2691" s="39" t="e">
        <f>IF(ISBLANK(DataBase_PBs!CC55),#N/A,DataBase_PBs!CC55)</f>
        <v>#N/A</v>
      </c>
      <c r="F2691" s="39" t="e">
        <f t="shared" si="86"/>
        <v>#N/A</v>
      </c>
      <c r="G2691" s="177" t="e">
        <f t="shared" si="87"/>
        <v>#N/A</v>
      </c>
      <c r="H2691" s="78" t="e">
        <f>IF(ISBLANK(DataBase_PBs!AE55),#N/A,DataBase_PBs!AE55)</f>
        <v>#N/A</v>
      </c>
    </row>
    <row r="2692" spans="1:8" x14ac:dyDescent="0.35">
      <c r="A2692" s="257"/>
      <c r="B2692" s="265"/>
      <c r="C2692" s="74" t="e">
        <f>IF(ISBLANK(DataBase_PBs!C56),#N/A,DataBase_PBs!C56)</f>
        <v>#N/A</v>
      </c>
      <c r="D2692" s="107"/>
      <c r="E2692" s="39" t="e">
        <f>IF(ISBLANK(DataBase_PBs!CC56),#N/A,DataBase_PBs!CC56)</f>
        <v>#N/A</v>
      </c>
      <c r="F2692" s="39" t="e">
        <f t="shared" si="86"/>
        <v>#N/A</v>
      </c>
      <c r="G2692" s="177" t="e">
        <f t="shared" si="87"/>
        <v>#N/A</v>
      </c>
      <c r="H2692" s="78" t="e">
        <f>IF(ISBLANK(DataBase_PBs!AE56),#N/A,DataBase_PBs!AE56)</f>
        <v>#N/A</v>
      </c>
    </row>
    <row r="2693" spans="1:8" x14ac:dyDescent="0.35">
      <c r="A2693" s="257"/>
      <c r="B2693" s="265"/>
      <c r="C2693" s="74" t="e">
        <f>IF(ISBLANK(DataBase_PBs!C57),#N/A,DataBase_PBs!C57)</f>
        <v>#N/A</v>
      </c>
      <c r="D2693" s="107"/>
      <c r="E2693" s="39" t="e">
        <f>IF(ISBLANK(DataBase_PBs!CC57),#N/A,DataBase_PBs!CC57)</f>
        <v>#N/A</v>
      </c>
      <c r="F2693" s="39" t="e">
        <f t="shared" si="86"/>
        <v>#N/A</v>
      </c>
      <c r="G2693" s="177" t="e">
        <f t="shared" si="87"/>
        <v>#N/A</v>
      </c>
      <c r="H2693" s="78" t="e">
        <f>IF(ISBLANK(DataBase_PBs!AE57),#N/A,DataBase_PBs!AE57)</f>
        <v>#N/A</v>
      </c>
    </row>
    <row r="2694" spans="1:8" x14ac:dyDescent="0.35">
      <c r="A2694" s="257"/>
      <c r="B2694" s="265"/>
      <c r="C2694" s="74" t="e">
        <f>IF(ISBLANK(DataBase_PBs!C58),#N/A,DataBase_PBs!C58)</f>
        <v>#N/A</v>
      </c>
      <c r="D2694" s="107"/>
      <c r="E2694" s="39" t="e">
        <f>IF(ISBLANK(DataBase_PBs!CC58),#N/A,DataBase_PBs!CC58)</f>
        <v>#N/A</v>
      </c>
      <c r="F2694" s="39" t="e">
        <f t="shared" si="86"/>
        <v>#N/A</v>
      </c>
      <c r="G2694" s="177" t="e">
        <f t="shared" si="87"/>
        <v>#N/A</v>
      </c>
      <c r="H2694" s="78" t="e">
        <f>IF(ISBLANK(DataBase_PBs!AE58),#N/A,DataBase_PBs!AE58)</f>
        <v>#N/A</v>
      </c>
    </row>
    <row r="2695" spans="1:8" x14ac:dyDescent="0.35">
      <c r="A2695" s="257"/>
      <c r="B2695" s="265"/>
      <c r="C2695" s="74" t="e">
        <f>IF(ISBLANK(DataBase_PBs!C59),#N/A,DataBase_PBs!C59)</f>
        <v>#N/A</v>
      </c>
      <c r="D2695" s="107"/>
      <c r="E2695" s="39" t="e">
        <f>IF(ISBLANK(DataBase_PBs!CC59),#N/A,DataBase_PBs!CC59)</f>
        <v>#N/A</v>
      </c>
      <c r="F2695" s="39" t="e">
        <f t="shared" si="86"/>
        <v>#N/A</v>
      </c>
      <c r="G2695" s="177" t="e">
        <f t="shared" si="87"/>
        <v>#N/A</v>
      </c>
      <c r="H2695" s="78" t="e">
        <f>IF(ISBLANK(DataBase_PBs!AE59),#N/A,DataBase_PBs!AE59)</f>
        <v>#N/A</v>
      </c>
    </row>
    <row r="2696" spans="1:8" x14ac:dyDescent="0.35">
      <c r="A2696" s="257"/>
      <c r="B2696" s="265"/>
      <c r="C2696" s="74" t="e">
        <f>IF(ISBLANK(DataBase_PBs!C60),#N/A,DataBase_PBs!C60)</f>
        <v>#N/A</v>
      </c>
      <c r="D2696" s="107"/>
      <c r="E2696" s="39" t="e">
        <f>IF(ISBLANK(DataBase_PBs!CC60),#N/A,DataBase_PBs!CC60)</f>
        <v>#N/A</v>
      </c>
      <c r="F2696" s="39" t="e">
        <f t="shared" si="86"/>
        <v>#N/A</v>
      </c>
      <c r="G2696" s="177" t="e">
        <f t="shared" si="87"/>
        <v>#N/A</v>
      </c>
      <c r="H2696" s="78" t="e">
        <f>IF(ISBLANK(DataBase_PBs!AE60),#N/A,DataBase_PBs!AE60)</f>
        <v>#N/A</v>
      </c>
    </row>
    <row r="2697" spans="1:8" x14ac:dyDescent="0.35">
      <c r="A2697" s="257"/>
      <c r="B2697" s="265"/>
      <c r="C2697" s="74" t="e">
        <f>IF(ISBLANK(DataBase_PBs!C61),#N/A,DataBase_PBs!C61)</f>
        <v>#N/A</v>
      </c>
      <c r="D2697" s="107"/>
      <c r="E2697" s="39" t="e">
        <f>IF(ISBLANK(DataBase_PBs!CC61),#N/A,DataBase_PBs!CC61)</f>
        <v>#N/A</v>
      </c>
      <c r="F2697" s="39" t="e">
        <f t="shared" si="86"/>
        <v>#N/A</v>
      </c>
      <c r="G2697" s="177" t="e">
        <f t="shared" si="87"/>
        <v>#N/A</v>
      </c>
      <c r="H2697" s="78" t="e">
        <f>IF(ISBLANK(DataBase_PBs!AE61),#N/A,DataBase_PBs!AE61)</f>
        <v>#N/A</v>
      </c>
    </row>
    <row r="2698" spans="1:8" x14ac:dyDescent="0.35">
      <c r="A2698" s="257"/>
      <c r="B2698" s="265"/>
      <c r="C2698" s="74" t="e">
        <f>IF(ISBLANK(DataBase_PBs!C62),#N/A,DataBase_PBs!C62)</f>
        <v>#N/A</v>
      </c>
      <c r="D2698" s="107"/>
      <c r="E2698" s="39" t="e">
        <f>IF(ISBLANK(DataBase_PBs!CC62),#N/A,DataBase_PBs!CC62)</f>
        <v>#N/A</v>
      </c>
      <c r="F2698" s="39" t="e">
        <f t="shared" si="86"/>
        <v>#N/A</v>
      </c>
      <c r="G2698" s="177" t="e">
        <f t="shared" si="87"/>
        <v>#N/A</v>
      </c>
      <c r="H2698" s="78" t="e">
        <f>IF(ISBLANK(DataBase_PBs!AE62),#N/A,DataBase_PBs!AE62)</f>
        <v>#N/A</v>
      </c>
    </row>
    <row r="2699" spans="1:8" x14ac:dyDescent="0.35">
      <c r="A2699" s="257"/>
      <c r="B2699" s="265"/>
      <c r="C2699" s="74" t="e">
        <f>IF(ISBLANK(DataBase_PBs!C63),#N/A,DataBase_PBs!C63)</f>
        <v>#N/A</v>
      </c>
      <c r="D2699" s="107"/>
      <c r="E2699" s="39" t="e">
        <f>IF(ISBLANK(DataBase_PBs!CC63),#N/A,DataBase_PBs!CC63)</f>
        <v>#N/A</v>
      </c>
      <c r="F2699" s="39" t="e">
        <f t="shared" si="86"/>
        <v>#N/A</v>
      </c>
      <c r="G2699" s="177" t="e">
        <f t="shared" si="87"/>
        <v>#N/A</v>
      </c>
      <c r="H2699" s="78" t="e">
        <f>IF(ISBLANK(DataBase_PBs!AE63),#N/A,DataBase_PBs!AE63)</f>
        <v>#N/A</v>
      </c>
    </row>
    <row r="2700" spans="1:8" x14ac:dyDescent="0.35">
      <c r="A2700" s="257"/>
      <c r="B2700" s="265"/>
      <c r="C2700" s="74" t="e">
        <f>IF(ISBLANK(DataBase_PBs!C64),#N/A,DataBase_PBs!C64)</f>
        <v>#N/A</v>
      </c>
      <c r="D2700" s="107"/>
      <c r="E2700" s="39" t="e">
        <f>IF(ISBLANK(DataBase_PBs!CC64),#N/A,DataBase_PBs!CC64)</f>
        <v>#N/A</v>
      </c>
      <c r="F2700" s="39" t="e">
        <f t="shared" si="86"/>
        <v>#N/A</v>
      </c>
      <c r="G2700" s="177" t="e">
        <f t="shared" si="87"/>
        <v>#N/A</v>
      </c>
      <c r="H2700" s="78" t="e">
        <f>IF(ISBLANK(DataBase_PBs!AE64),#N/A,DataBase_PBs!AE64)</f>
        <v>#N/A</v>
      </c>
    </row>
    <row r="2701" spans="1:8" x14ac:dyDescent="0.35">
      <c r="A2701" s="257"/>
      <c r="B2701" s="265"/>
      <c r="C2701" s="74" t="e">
        <f>IF(ISBLANK(DataBase_PBs!C65),#N/A,DataBase_PBs!C65)</f>
        <v>#N/A</v>
      </c>
      <c r="D2701" s="107"/>
      <c r="E2701" s="39" t="e">
        <f>IF(ISBLANK(DataBase_PBs!CC65),#N/A,DataBase_PBs!CC65)</f>
        <v>#N/A</v>
      </c>
      <c r="F2701" s="39" t="e">
        <f t="shared" si="86"/>
        <v>#N/A</v>
      </c>
      <c r="G2701" s="177" t="e">
        <f t="shared" si="87"/>
        <v>#N/A</v>
      </c>
      <c r="H2701" s="78" t="e">
        <f>IF(ISBLANK(DataBase_PBs!AE65),#N/A,DataBase_PBs!AE65)</f>
        <v>#N/A</v>
      </c>
    </row>
    <row r="2702" spans="1:8" x14ac:dyDescent="0.35">
      <c r="A2702" s="257"/>
      <c r="B2702" s="265"/>
      <c r="C2702" s="74" t="e">
        <f>IF(ISBLANK(DataBase_PBs!C66),#N/A,DataBase_PBs!C66)</f>
        <v>#N/A</v>
      </c>
      <c r="D2702" s="107"/>
      <c r="E2702" s="39" t="e">
        <f>IF(ISBLANK(DataBase_PBs!CC66),#N/A,DataBase_PBs!CC66)</f>
        <v>#N/A</v>
      </c>
      <c r="F2702" s="39" t="e">
        <f t="shared" si="86"/>
        <v>#N/A</v>
      </c>
      <c r="G2702" s="177" t="e">
        <f t="shared" si="87"/>
        <v>#N/A</v>
      </c>
      <c r="H2702" s="78" t="e">
        <f>IF(ISBLANK(DataBase_PBs!AE66),#N/A,DataBase_PBs!AE66)</f>
        <v>#N/A</v>
      </c>
    </row>
    <row r="2703" spans="1:8" x14ac:dyDescent="0.35">
      <c r="A2703" s="257"/>
      <c r="B2703" s="265"/>
      <c r="C2703" s="74" t="e">
        <f>IF(ISBLANK(DataBase_PBs!C67),#N/A,DataBase_PBs!C67)</f>
        <v>#N/A</v>
      </c>
      <c r="D2703" s="107"/>
      <c r="E2703" s="39" t="e">
        <f>IF(ISBLANK(DataBase_PBs!CC67),#N/A,DataBase_PBs!CC67)</f>
        <v>#N/A</v>
      </c>
      <c r="F2703" s="39" t="e">
        <f t="shared" si="86"/>
        <v>#N/A</v>
      </c>
      <c r="G2703" s="177" t="e">
        <f t="shared" si="87"/>
        <v>#N/A</v>
      </c>
      <c r="H2703" s="78" t="e">
        <f>IF(ISBLANK(DataBase_PBs!AE67),#N/A,DataBase_PBs!AE67)</f>
        <v>#N/A</v>
      </c>
    </row>
    <row r="2704" spans="1:8" ht="15" thickBot="1" x14ac:dyDescent="0.4">
      <c r="A2704" s="258"/>
      <c r="B2704" s="268"/>
      <c r="C2704" s="79" t="e">
        <f>IF(ISBLANK(DataBase_PBs!C68),#N/A,DataBase_PBs!C68)</f>
        <v>#N/A</v>
      </c>
      <c r="D2704" s="108"/>
      <c r="E2704" s="80" t="e">
        <f>IF(ISBLANK(DataBase_PBs!CC68),#N/A,DataBase_PBs!CC68)</f>
        <v>#N/A</v>
      </c>
      <c r="F2704" s="80" t="e">
        <f t="shared" ref="F2704" si="88">E2704-E2703</f>
        <v>#N/A</v>
      </c>
      <c r="G2704" s="185" t="e">
        <f t="shared" si="87"/>
        <v>#N/A</v>
      </c>
      <c r="H2704" s="111" t="e">
        <f>IF(ISBLANK(DataBase_PBs!AE68),#N/A,DataBase_PBs!AE68)</f>
        <v>#N/A</v>
      </c>
    </row>
    <row r="2705" spans="1:8" x14ac:dyDescent="0.35">
      <c r="A2705" s="259" t="s">
        <v>366</v>
      </c>
      <c r="B2705" s="264" t="s">
        <v>195</v>
      </c>
      <c r="C2705" s="179">
        <v>43602.40625</v>
      </c>
      <c r="D2705" s="180"/>
      <c r="E2705" s="181">
        <v>1.34</v>
      </c>
      <c r="F2705" s="181">
        <v>1.34</v>
      </c>
      <c r="G2705" s="182">
        <v>0</v>
      </c>
      <c r="H2705" s="183">
        <v>2.7</v>
      </c>
    </row>
    <row r="2706" spans="1:8" x14ac:dyDescent="0.35">
      <c r="A2706" s="257"/>
      <c r="B2706" s="265"/>
      <c r="C2706" s="74">
        <v>43609.357638888891</v>
      </c>
      <c r="D2706" s="107"/>
      <c r="E2706" s="39">
        <v>1.34</v>
      </c>
      <c r="F2706" s="39">
        <v>0</v>
      </c>
      <c r="G2706" s="177">
        <f t="shared" si="87"/>
        <v>0</v>
      </c>
      <c r="H2706" s="78">
        <v>2.7</v>
      </c>
    </row>
    <row r="2707" spans="1:8" x14ac:dyDescent="0.35">
      <c r="A2707" s="257"/>
      <c r="B2707" s="265"/>
      <c r="C2707" s="74">
        <v>43616.555555555555</v>
      </c>
      <c r="D2707" s="107"/>
      <c r="E2707" s="39">
        <v>6</v>
      </c>
      <c r="F2707" s="39">
        <v>4.66</v>
      </c>
      <c r="G2707" s="177">
        <f t="shared" si="87"/>
        <v>2.6975397973959887E-2</v>
      </c>
      <c r="H2707" s="78">
        <v>0</v>
      </c>
    </row>
    <row r="2708" spans="1:8" x14ac:dyDescent="0.35">
      <c r="A2708" s="257"/>
      <c r="B2708" s="265"/>
      <c r="C2708" s="74">
        <v>43623.555555555555</v>
      </c>
      <c r="D2708" s="107"/>
      <c r="E2708" s="39">
        <v>14</v>
      </c>
      <c r="F2708" s="39">
        <v>8</v>
      </c>
      <c r="G2708" s="177">
        <f t="shared" si="87"/>
        <v>4.7619047619047616E-2</v>
      </c>
      <c r="H2708" s="78">
        <v>0</v>
      </c>
    </row>
    <row r="2709" spans="1:8" x14ac:dyDescent="0.35">
      <c r="A2709" s="257"/>
      <c r="B2709" s="265"/>
      <c r="C2709" s="74">
        <v>43630.555555555555</v>
      </c>
      <c r="D2709" s="107"/>
      <c r="E2709" s="39">
        <v>20</v>
      </c>
      <c r="F2709" s="39">
        <v>6</v>
      </c>
      <c r="G2709" s="177">
        <f t="shared" si="87"/>
        <v>3.5714285714285712E-2</v>
      </c>
      <c r="H2709" s="78">
        <v>0</v>
      </c>
    </row>
    <row r="2710" spans="1:8" x14ac:dyDescent="0.35">
      <c r="A2710" s="257"/>
      <c r="B2710" s="265"/>
      <c r="C2710" s="74">
        <v>43637.638888888891</v>
      </c>
      <c r="D2710" s="107"/>
      <c r="E2710" s="39">
        <v>24</v>
      </c>
      <c r="F2710" s="39">
        <v>4</v>
      </c>
      <c r="G2710" s="177">
        <f t="shared" si="87"/>
        <v>2.3529411764697826E-2</v>
      </c>
      <c r="H2710" s="78">
        <v>0</v>
      </c>
    </row>
    <row r="2711" spans="1:8" x14ac:dyDescent="0.35">
      <c r="A2711" s="257"/>
      <c r="B2711" s="265"/>
      <c r="C2711" s="74">
        <v>43644.638888888891</v>
      </c>
      <c r="D2711" s="107"/>
      <c r="E2711" s="39">
        <v>25</v>
      </c>
      <c r="F2711" s="39">
        <v>1</v>
      </c>
      <c r="G2711" s="177">
        <f t="shared" si="87"/>
        <v>5.9523809523809521E-3</v>
      </c>
      <c r="H2711" s="78">
        <v>0</v>
      </c>
    </row>
    <row r="2712" spans="1:8" x14ac:dyDescent="0.35">
      <c r="A2712" s="257"/>
      <c r="B2712" s="265"/>
      <c r="C2712" s="74">
        <v>43651.638888888891</v>
      </c>
      <c r="D2712" s="107"/>
      <c r="E2712" s="39">
        <v>39</v>
      </c>
      <c r="F2712" s="39">
        <v>14</v>
      </c>
      <c r="G2712" s="177">
        <f t="shared" si="87"/>
        <v>8.3333333333333329E-2</v>
      </c>
      <c r="H2712" s="78">
        <v>0</v>
      </c>
    </row>
    <row r="2713" spans="1:8" x14ac:dyDescent="0.35">
      <c r="A2713" s="257"/>
      <c r="B2713" s="265"/>
      <c r="C2713" s="74">
        <v>43658.505555555559</v>
      </c>
      <c r="D2713" s="107"/>
      <c r="E2713" s="39">
        <v>46</v>
      </c>
      <c r="F2713" s="39">
        <v>7</v>
      </c>
      <c r="G2713" s="177">
        <f t="shared" si="87"/>
        <v>4.2475728155327803E-2</v>
      </c>
      <c r="H2713" s="78">
        <v>0</v>
      </c>
    </row>
    <row r="2714" spans="1:8" x14ac:dyDescent="0.35">
      <c r="A2714" s="257"/>
      <c r="B2714" s="265"/>
      <c r="C2714" s="74">
        <v>43665.520833333336</v>
      </c>
      <c r="D2714" s="107"/>
      <c r="E2714" s="39">
        <v>48</v>
      </c>
      <c r="F2714" s="39">
        <v>2</v>
      </c>
      <c r="G2714" s="177">
        <f t="shared" si="87"/>
        <v>1.1878835874086256E-2</v>
      </c>
      <c r="H2714" s="78">
        <v>0</v>
      </c>
    </row>
    <row r="2715" spans="1:8" x14ac:dyDescent="0.35">
      <c r="A2715" s="257"/>
      <c r="B2715" s="265"/>
      <c r="C2715" s="74">
        <v>43672.521527777775</v>
      </c>
      <c r="D2715" s="107"/>
      <c r="E2715" s="39">
        <v>69</v>
      </c>
      <c r="F2715" s="39">
        <v>21</v>
      </c>
      <c r="G2715" s="177">
        <f t="shared" si="87"/>
        <v>0.12498760043655413</v>
      </c>
      <c r="H2715" s="78">
        <v>0</v>
      </c>
    </row>
    <row r="2716" spans="1:8" x14ac:dyDescent="0.35">
      <c r="A2716" s="257"/>
      <c r="B2716" s="265"/>
      <c r="C2716" s="74">
        <v>43679.519444444442</v>
      </c>
      <c r="D2716" s="107"/>
      <c r="E2716" s="39">
        <v>90</v>
      </c>
      <c r="F2716" s="39">
        <v>21</v>
      </c>
      <c r="G2716" s="177">
        <f t="shared" si="87"/>
        <v>0.12503721345637717</v>
      </c>
      <c r="H2716" s="78">
        <v>0</v>
      </c>
    </row>
    <row r="2717" spans="1:8" x14ac:dyDescent="0.35">
      <c r="A2717" s="257"/>
      <c r="B2717" s="265"/>
      <c r="C2717" s="74">
        <v>43686.430555555555</v>
      </c>
      <c r="D2717" s="107"/>
      <c r="E2717" s="39">
        <v>111.67</v>
      </c>
      <c r="F2717" s="39">
        <v>21.67</v>
      </c>
      <c r="G2717" s="177">
        <f t="shared" si="87"/>
        <v>0.1306471061093003</v>
      </c>
      <c r="H2717" s="78">
        <v>4</v>
      </c>
    </row>
    <row r="2718" spans="1:8" x14ac:dyDescent="0.35">
      <c r="A2718" s="257"/>
      <c r="B2718" s="265"/>
      <c r="C2718" s="74">
        <v>43693.375</v>
      </c>
      <c r="D2718" s="107"/>
      <c r="E2718" s="39">
        <v>116.04</v>
      </c>
      <c r="F2718" s="39">
        <v>4.3700000000000045</v>
      </c>
      <c r="G2718" s="177">
        <f t="shared" si="87"/>
        <v>2.6219999999996975E-2</v>
      </c>
      <c r="H2718" s="78">
        <v>3.8</v>
      </c>
    </row>
    <row r="2719" spans="1:8" x14ac:dyDescent="0.35">
      <c r="A2719" s="257"/>
      <c r="B2719" s="265"/>
      <c r="C2719" s="74">
        <v>43700.40625</v>
      </c>
      <c r="D2719" s="107"/>
      <c r="E2719" s="39">
        <v>116.18</v>
      </c>
      <c r="F2719" s="39">
        <v>0.14000000000000057</v>
      </c>
      <c r="G2719" s="177">
        <f t="shared" si="87"/>
        <v>8.2962962962963296E-4</v>
      </c>
      <c r="H2719" s="78">
        <v>4.4000000000000004</v>
      </c>
    </row>
    <row r="2720" spans="1:8" x14ac:dyDescent="0.35">
      <c r="A2720" s="257"/>
      <c r="B2720" s="265"/>
      <c r="C2720" s="74">
        <v>43707.333333333336</v>
      </c>
      <c r="D2720" s="107"/>
      <c r="E2720" s="39">
        <v>116.19</v>
      </c>
      <c r="F2720" s="39">
        <v>9.9999999999909051E-3</v>
      </c>
      <c r="G2720" s="177">
        <f t="shared" si="87"/>
        <v>6.0150375939773857E-5</v>
      </c>
      <c r="H2720" s="78">
        <v>3.7</v>
      </c>
    </row>
    <row r="2721" spans="1:8" x14ac:dyDescent="0.35">
      <c r="A2721" s="257"/>
      <c r="B2721" s="265"/>
      <c r="C2721" s="74">
        <v>43714.416666666664</v>
      </c>
      <c r="D2721" s="107"/>
      <c r="E2721" s="39">
        <v>116.26</v>
      </c>
      <c r="F2721" s="39">
        <v>7.000000000000739E-2</v>
      </c>
      <c r="G2721" s="177">
        <f t="shared" si="87"/>
        <v>4.1176470588267838E-4</v>
      </c>
      <c r="H2721" s="78">
        <v>4.2</v>
      </c>
    </row>
    <row r="2722" spans="1:8" x14ac:dyDescent="0.35">
      <c r="A2722" s="257"/>
      <c r="B2722" s="265"/>
      <c r="C2722" s="74">
        <v>43721.333333333336</v>
      </c>
      <c r="D2722" s="107"/>
      <c r="E2722" s="39">
        <v>116.34</v>
      </c>
      <c r="F2722" s="39">
        <v>7.9999999999998295E-2</v>
      </c>
      <c r="G2722" s="177">
        <f t="shared" si="87"/>
        <v>4.8192771084302523E-4</v>
      </c>
      <c r="H2722" s="78">
        <v>4</v>
      </c>
    </row>
    <row r="2723" spans="1:8" x14ac:dyDescent="0.35">
      <c r="A2723" s="257"/>
      <c r="B2723" s="265"/>
      <c r="C2723" s="74">
        <v>43727.541666666664</v>
      </c>
      <c r="D2723" s="107"/>
      <c r="E2723" s="39">
        <v>116.34</v>
      </c>
      <c r="F2723" s="39">
        <v>0</v>
      </c>
      <c r="G2723" s="177">
        <f t="shared" si="87"/>
        <v>0</v>
      </c>
      <c r="H2723" s="78">
        <v>5</v>
      </c>
    </row>
    <row r="2724" spans="1:8" x14ac:dyDescent="0.35">
      <c r="A2724" s="257"/>
      <c r="B2724" s="265"/>
      <c r="C2724" s="74">
        <v>43735</v>
      </c>
      <c r="D2724" s="107"/>
      <c r="E2724" s="39">
        <v>116.47</v>
      </c>
      <c r="F2724" s="39">
        <v>0.12999999999999545</v>
      </c>
      <c r="G2724" s="177">
        <f t="shared" si="87"/>
        <v>7.2625698323996188E-4</v>
      </c>
      <c r="H2724" s="78">
        <v>4</v>
      </c>
    </row>
    <row r="2725" spans="1:8" x14ac:dyDescent="0.35">
      <c r="A2725" s="257"/>
      <c r="B2725" s="265"/>
      <c r="C2725" s="74">
        <v>43741</v>
      </c>
      <c r="D2725" s="107"/>
      <c r="E2725" s="39">
        <v>116.47</v>
      </c>
      <c r="F2725" s="39">
        <v>0</v>
      </c>
      <c r="G2725" s="177">
        <f t="shared" si="87"/>
        <v>0</v>
      </c>
      <c r="H2725" s="78">
        <v>4</v>
      </c>
    </row>
    <row r="2726" spans="1:8" x14ac:dyDescent="0.35">
      <c r="A2726" s="257"/>
      <c r="B2726" s="265"/>
      <c r="C2726" s="74">
        <v>43748</v>
      </c>
      <c r="D2726" s="107"/>
      <c r="E2726" s="39">
        <v>116.47</v>
      </c>
      <c r="F2726" s="39">
        <v>0</v>
      </c>
      <c r="G2726" s="177">
        <f t="shared" si="87"/>
        <v>0</v>
      </c>
      <c r="H2726" s="78">
        <v>4</v>
      </c>
    </row>
    <row r="2727" spans="1:8" x14ac:dyDescent="0.35">
      <c r="A2727" s="257"/>
      <c r="B2727" s="265"/>
      <c r="C2727" s="74">
        <v>43755.361111111109</v>
      </c>
      <c r="D2727" s="107"/>
      <c r="E2727" s="39">
        <v>116.52</v>
      </c>
      <c r="F2727" s="39">
        <v>4.9999999999997158E-2</v>
      </c>
      <c r="G2727" s="177">
        <f t="shared" si="87"/>
        <v>2.8301886792457439E-4</v>
      </c>
      <c r="H2727" s="78">
        <v>4</v>
      </c>
    </row>
    <row r="2728" spans="1:8" x14ac:dyDescent="0.35">
      <c r="A2728" s="257"/>
      <c r="B2728" s="265"/>
      <c r="C2728" s="74">
        <v>43762.434027777781</v>
      </c>
      <c r="D2728" s="107"/>
      <c r="E2728" s="39">
        <v>116.52</v>
      </c>
      <c r="F2728" s="39">
        <v>0</v>
      </c>
      <c r="G2728" s="177">
        <f t="shared" si="87"/>
        <v>0</v>
      </c>
      <c r="H2728" s="78">
        <v>4</v>
      </c>
    </row>
    <row r="2729" spans="1:8" x14ac:dyDescent="0.35">
      <c r="A2729" s="257"/>
      <c r="B2729" s="265"/>
      <c r="C2729" s="74">
        <v>43769.386111111111</v>
      </c>
      <c r="D2729" s="107"/>
      <c r="E2729" s="39">
        <v>116.52</v>
      </c>
      <c r="F2729" s="39">
        <v>0</v>
      </c>
      <c r="G2729" s="177">
        <f t="shared" si="87"/>
        <v>0</v>
      </c>
      <c r="H2729" s="78">
        <v>4.2</v>
      </c>
    </row>
    <row r="2730" spans="1:8" x14ac:dyDescent="0.35">
      <c r="A2730" s="257"/>
      <c r="B2730" s="265"/>
      <c r="C2730" s="74">
        <v>43774.652777777781</v>
      </c>
      <c r="D2730" s="107"/>
      <c r="E2730" s="39">
        <v>116.57</v>
      </c>
      <c r="F2730" s="39">
        <v>4.9999999999997158E-2</v>
      </c>
      <c r="G2730" s="177">
        <f t="shared" si="87"/>
        <v>3.9556962025288705E-4</v>
      </c>
      <c r="H2730" s="78">
        <v>4</v>
      </c>
    </row>
    <row r="2731" spans="1:8" x14ac:dyDescent="0.35">
      <c r="A2731" s="257"/>
      <c r="B2731" s="265"/>
      <c r="C2731" s="74">
        <v>43782.583333333336</v>
      </c>
      <c r="D2731" s="107"/>
      <c r="E2731" s="39">
        <v>118.81</v>
      </c>
      <c r="F2731" s="39">
        <v>2.2400000000000091</v>
      </c>
      <c r="G2731" s="177">
        <f t="shared" si="87"/>
        <v>1.1768826619966222E-2</v>
      </c>
      <c r="H2731" s="78">
        <v>4</v>
      </c>
    </row>
    <row r="2732" spans="1:8" x14ac:dyDescent="0.35">
      <c r="A2732" s="257"/>
      <c r="B2732" s="265"/>
      <c r="C2732" s="74">
        <v>43791.406944444447</v>
      </c>
      <c r="D2732" s="107"/>
      <c r="E2732" s="39">
        <v>132.41999999999999</v>
      </c>
      <c r="F2732" s="39">
        <v>13.609999999999985</v>
      </c>
      <c r="G2732" s="177">
        <f t="shared" si="87"/>
        <v>6.4268849362507013E-2</v>
      </c>
      <c r="H2732" s="78">
        <v>4</v>
      </c>
    </row>
    <row r="2733" spans="1:8" x14ac:dyDescent="0.35">
      <c r="A2733" s="257"/>
      <c r="B2733" s="265"/>
      <c r="C2733" s="74">
        <v>43811.465277777781</v>
      </c>
      <c r="D2733" s="107"/>
      <c r="E2733" s="39">
        <v>141.1</v>
      </c>
      <c r="F2733" s="39">
        <v>8.6800000000000068</v>
      </c>
      <c r="G2733" s="177">
        <f t="shared" si="87"/>
        <v>1.8030743664311566E-2</v>
      </c>
      <c r="H2733" s="78">
        <v>4.2</v>
      </c>
    </row>
    <row r="2734" spans="1:8" x14ac:dyDescent="0.35">
      <c r="A2734" s="257"/>
      <c r="B2734" s="265"/>
      <c r="C2734" s="74">
        <v>43818.628472222219</v>
      </c>
      <c r="D2734" s="107"/>
      <c r="E2734" s="39">
        <v>146.13</v>
      </c>
      <c r="F2734" s="39">
        <v>5.0300000000000011</v>
      </c>
      <c r="G2734" s="177">
        <f t="shared" si="87"/>
        <v>2.9258361609333258E-2</v>
      </c>
      <c r="H2734" s="78">
        <v>4</v>
      </c>
    </row>
    <row r="2735" spans="1:8" x14ac:dyDescent="0.35">
      <c r="A2735" s="257"/>
      <c r="B2735" s="265"/>
      <c r="C2735" s="74">
        <v>43826.333333333336</v>
      </c>
      <c r="D2735" s="107"/>
      <c r="E2735" s="39">
        <v>154.58000000000001</v>
      </c>
      <c r="F2735" s="39">
        <v>8.4500000000000171</v>
      </c>
      <c r="G2735" s="177">
        <f t="shared" si="87"/>
        <v>4.5696259576352288E-2</v>
      </c>
      <c r="H2735" s="78">
        <v>4</v>
      </c>
    </row>
    <row r="2736" spans="1:8" x14ac:dyDescent="0.35">
      <c r="A2736" s="257"/>
      <c r="B2736" s="265"/>
      <c r="C2736" s="74">
        <v>43833.583333333336</v>
      </c>
      <c r="D2736" s="107"/>
      <c r="E2736" s="39">
        <v>173.76</v>
      </c>
      <c r="F2736" s="39">
        <v>19.179999999999978</v>
      </c>
      <c r="G2736" s="177">
        <f t="shared" ref="G2736:G2799" si="89">F2736/((C2736-C2735)*24)</f>
        <v>0.11022988505747114</v>
      </c>
      <c r="H2736" s="78">
        <v>3</v>
      </c>
    </row>
    <row r="2737" spans="1:8" x14ac:dyDescent="0.35">
      <c r="A2737" s="257"/>
      <c r="B2737" s="265"/>
      <c r="C2737" s="74">
        <v>43853</v>
      </c>
      <c r="D2737" s="107"/>
      <c r="E2737" s="39">
        <v>229.61</v>
      </c>
      <c r="F2737" s="39">
        <v>55.850000000000023</v>
      </c>
      <c r="G2737" s="177">
        <f t="shared" si="89"/>
        <v>0.11984978540774034</v>
      </c>
      <c r="H2737" s="78">
        <v>4</v>
      </c>
    </row>
    <row r="2738" spans="1:8" x14ac:dyDescent="0.35">
      <c r="A2738" s="257"/>
      <c r="B2738" s="265"/>
      <c r="C2738" s="74">
        <f>IF(ISBLANK(DataBase_PBs!C3),#N/A,DataBase_PBs!C3)</f>
        <v>43860.595810185201</v>
      </c>
      <c r="D2738" s="107"/>
      <c r="E2738" s="39">
        <f>IF(ISBLANK(DataBase_PBs!CD3),#N/A,DataBase_PBs!CD3)</f>
        <v>238.46</v>
      </c>
      <c r="F2738" s="39">
        <f>E2738-E2737</f>
        <v>8.8499999999999943</v>
      </c>
      <c r="G2738" s="177">
        <f t="shared" si="89"/>
        <v>4.8546500111131492E-2</v>
      </c>
      <c r="H2738" s="78">
        <f>IF(ISBLANK(DataBase_PBs!AF3),#N/A,DataBase_PBs!AF3)</f>
        <v>3.6</v>
      </c>
    </row>
    <row r="2739" spans="1:8" x14ac:dyDescent="0.35">
      <c r="A2739" s="257"/>
      <c r="B2739" s="265"/>
      <c r="C2739" s="74">
        <f>IF(ISBLANK(DataBase_PBs!C4),#N/A,DataBase_PBs!C4)</f>
        <v>43867.627719907403</v>
      </c>
      <c r="D2739" s="107"/>
      <c r="E2739" s="39">
        <f>IF(ISBLANK(DataBase_PBs!CD4),#N/A,DataBase_PBs!CD4)</f>
        <v>251.04</v>
      </c>
      <c r="F2739" s="39">
        <f t="shared" ref="F2739:F2802" si="90">E2739-E2738</f>
        <v>12.579999999999984</v>
      </c>
      <c r="G2739" s="177">
        <f t="shared" si="89"/>
        <v>7.4541154163529286E-2</v>
      </c>
      <c r="H2739" s="78">
        <f>IF(ISBLANK(DataBase_PBs!AF4),#N/A,DataBase_PBs!AF4)</f>
        <v>3</v>
      </c>
    </row>
    <row r="2740" spans="1:8" x14ac:dyDescent="0.35">
      <c r="A2740" s="257"/>
      <c r="B2740" s="265"/>
      <c r="C2740" s="74">
        <f>IF(ISBLANK(DataBase_PBs!C5),#N/A,DataBase_PBs!C5)</f>
        <v>43875.484027777798</v>
      </c>
      <c r="D2740" s="107"/>
      <c r="E2740" s="39">
        <f>IF(ISBLANK(DataBase_PBs!CD5),#N/A,DataBase_PBs!CD5)</f>
        <v>273.87</v>
      </c>
      <c r="F2740" s="39">
        <f t="shared" si="90"/>
        <v>22.830000000000013</v>
      </c>
      <c r="G2740" s="177">
        <f t="shared" si="89"/>
        <v>0.12108104922727629</v>
      </c>
      <c r="H2740" s="78">
        <f>IF(ISBLANK(DataBase_PBs!AF5),#N/A,DataBase_PBs!AF5)</f>
        <v>4</v>
      </c>
    </row>
    <row r="2741" spans="1:8" x14ac:dyDescent="0.35">
      <c r="A2741" s="257"/>
      <c r="B2741" s="265"/>
      <c r="C2741" s="74">
        <f>IF(ISBLANK(DataBase_PBs!C6),#N/A,DataBase_PBs!C6)</f>
        <v>43881.625196759298</v>
      </c>
      <c r="D2741" s="107"/>
      <c r="E2741" s="39">
        <f>IF(ISBLANK(DataBase_PBs!CD6),#N/A,DataBase_PBs!CD6)</f>
        <v>287.64999999999998</v>
      </c>
      <c r="F2741" s="39">
        <f t="shared" si="90"/>
        <v>13.779999999999973</v>
      </c>
      <c r="G2741" s="177">
        <f t="shared" si="89"/>
        <v>9.34946861739782E-2</v>
      </c>
      <c r="H2741" s="78">
        <f>IF(ISBLANK(DataBase_PBs!AF6),#N/A,DataBase_PBs!AF6)</f>
        <v>3.6</v>
      </c>
    </row>
    <row r="2742" spans="1:8" x14ac:dyDescent="0.35">
      <c r="A2742" s="257"/>
      <c r="B2742" s="265"/>
      <c r="C2742" s="74">
        <f>IF(ISBLANK(DataBase_PBs!C7),#N/A,DataBase_PBs!C7)</f>
        <v>43903.637962963003</v>
      </c>
      <c r="D2742" s="107"/>
      <c r="E2742" s="39">
        <f>IF(ISBLANK(DataBase_PBs!CD7),#N/A,DataBase_PBs!CD7)</f>
        <v>368.35</v>
      </c>
      <c r="F2742" s="39">
        <f t="shared" si="90"/>
        <v>80.700000000000045</v>
      </c>
      <c r="G2742" s="177">
        <f t="shared" si="89"/>
        <v>0.15275226970039246</v>
      </c>
      <c r="H2742" s="78">
        <f>IF(ISBLANK(DataBase_PBs!AF7),#N/A,DataBase_PBs!AF7)</f>
        <v>3.2</v>
      </c>
    </row>
    <row r="2743" spans="1:8" x14ac:dyDescent="0.35">
      <c r="A2743" s="257"/>
      <c r="B2743" s="265"/>
      <c r="C2743" s="74">
        <f>IF(ISBLANK(DataBase_PBs!C8),#N/A,DataBase_PBs!C8)</f>
        <v>43929.826921296299</v>
      </c>
      <c r="D2743" s="107"/>
      <c r="E2743" s="39">
        <f>IF(ISBLANK(DataBase_PBs!CD8),#N/A,DataBase_PBs!CD8)</f>
        <v>405.38</v>
      </c>
      <c r="F2743" s="39">
        <f t="shared" si="90"/>
        <v>37.029999999999973</v>
      </c>
      <c r="G2743" s="177">
        <f t="shared" si="89"/>
        <v>5.8914778015628277E-2</v>
      </c>
      <c r="H2743" s="78">
        <f>IF(ISBLANK(DataBase_PBs!AF8),#N/A,DataBase_PBs!AF8)</f>
        <v>5</v>
      </c>
    </row>
    <row r="2744" spans="1:8" x14ac:dyDescent="0.35">
      <c r="A2744" s="257"/>
      <c r="B2744" s="265"/>
      <c r="C2744" s="74">
        <f>IF(ISBLANK(DataBase_PBs!C9),#N/A,DataBase_PBs!C9)</f>
        <v>43965.417511574102</v>
      </c>
      <c r="D2744" s="107"/>
      <c r="E2744" s="39">
        <f>IF(ISBLANK(DataBase_PBs!CD9),#N/A,DataBase_PBs!CD9)</f>
        <v>416.88</v>
      </c>
      <c r="F2744" s="39">
        <f t="shared" si="90"/>
        <v>11.5</v>
      </c>
      <c r="G2744" s="177">
        <f t="shared" si="89"/>
        <v>1.3463296419826723E-2</v>
      </c>
      <c r="H2744" s="78">
        <f>IF(ISBLANK(DataBase_PBs!AF9),#N/A,DataBase_PBs!AF9)</f>
        <v>4.4000000000000004</v>
      </c>
    </row>
    <row r="2745" spans="1:8" x14ac:dyDescent="0.35">
      <c r="A2745" s="257"/>
      <c r="B2745" s="265"/>
      <c r="C2745" s="74">
        <f>IF(ISBLANK(DataBase_PBs!C10),#N/A,DataBase_PBs!C10)</f>
        <v>43972.432581018496</v>
      </c>
      <c r="D2745" s="107"/>
      <c r="E2745" s="39">
        <f>IF(ISBLANK(DataBase_PBs!CD10),#N/A,DataBase_PBs!CD10)</f>
        <v>433.86</v>
      </c>
      <c r="F2745" s="39">
        <f t="shared" si="90"/>
        <v>16.980000000000018</v>
      </c>
      <c r="G2745" s="177">
        <f t="shared" si="89"/>
        <v>0.10085431165123081</v>
      </c>
      <c r="H2745" s="78">
        <f>IF(ISBLANK(DataBase_PBs!AF10),#N/A,DataBase_PBs!AF10)</f>
        <v>4.5999999999999996</v>
      </c>
    </row>
    <row r="2746" spans="1:8" x14ac:dyDescent="0.35">
      <c r="A2746" s="257"/>
      <c r="B2746" s="265"/>
      <c r="C2746" s="74">
        <f>IF(ISBLANK(DataBase_PBs!C11),#N/A,DataBase_PBs!C11)</f>
        <v>44001.467812499999</v>
      </c>
      <c r="D2746" s="107"/>
      <c r="E2746" s="39">
        <f>IF(ISBLANK(DataBase_PBs!CD11),#N/A,DataBase_PBs!CD11)</f>
        <v>475.53</v>
      </c>
      <c r="F2746" s="39">
        <f t="shared" si="90"/>
        <v>41.669999999999959</v>
      </c>
      <c r="G2746" s="177">
        <f t="shared" si="89"/>
        <v>5.9798042288937849E-2</v>
      </c>
      <c r="H2746" s="78">
        <f>IF(ISBLANK(DataBase_PBs!AF11),#N/A,DataBase_PBs!AF11)</f>
        <v>3.8</v>
      </c>
    </row>
    <row r="2747" spans="1:8" x14ac:dyDescent="0.35">
      <c r="A2747" s="257"/>
      <c r="B2747" s="265"/>
      <c r="C2747" s="74">
        <f>IF(ISBLANK(DataBase_PBs!C12),#N/A,DataBase_PBs!C12)</f>
        <v>44008.489027777803</v>
      </c>
      <c r="D2747" s="107"/>
      <c r="E2747" s="39">
        <f>IF(ISBLANK(DataBase_PBs!CD12),#N/A,DataBase_PBs!CD12)</f>
        <v>486.9</v>
      </c>
      <c r="F2747" s="39">
        <f t="shared" si="90"/>
        <v>11.370000000000005</v>
      </c>
      <c r="G2747" s="177">
        <f t="shared" si="89"/>
        <v>6.7474074110454141E-2</v>
      </c>
      <c r="H2747" s="78">
        <f>IF(ISBLANK(DataBase_PBs!AF12),#N/A,DataBase_PBs!AF12)</f>
        <v>6.4</v>
      </c>
    </row>
    <row r="2748" spans="1:8" x14ac:dyDescent="0.35">
      <c r="A2748" s="257"/>
      <c r="B2748" s="265"/>
      <c r="C2748" s="74">
        <f>IF(ISBLANK(DataBase_PBs!C13),#N/A,DataBase_PBs!C13)</f>
        <v>44022.402557870402</v>
      </c>
      <c r="D2748" s="107"/>
      <c r="E2748" s="39">
        <f>IF(ISBLANK(DataBase_PBs!CD13),#N/A,DataBase_PBs!CD13)</f>
        <v>500.87</v>
      </c>
      <c r="F2748" s="39">
        <f t="shared" si="90"/>
        <v>13.970000000000027</v>
      </c>
      <c r="G2748" s="177">
        <f t="shared" si="89"/>
        <v>4.1835776360088284E-2</v>
      </c>
      <c r="H2748" s="78">
        <f>IF(ISBLANK(DataBase_PBs!AF13),#N/A,DataBase_PBs!AF13)</f>
        <v>6</v>
      </c>
    </row>
    <row r="2749" spans="1:8" x14ac:dyDescent="0.35">
      <c r="A2749" s="257"/>
      <c r="B2749" s="265"/>
      <c r="C2749" s="74">
        <f>IF(ISBLANK(DataBase_PBs!C14),#N/A,DataBase_PBs!C14)</f>
        <v>44029.3745486111</v>
      </c>
      <c r="D2749" s="107"/>
      <c r="E2749" s="39">
        <f>IF(ISBLANK(DataBase_PBs!CD14),#N/A,DataBase_PBs!CD14)</f>
        <v>502.88</v>
      </c>
      <c r="F2749" s="39">
        <f t="shared" si="90"/>
        <v>2.0099999999999909</v>
      </c>
      <c r="G2749" s="177">
        <f t="shared" si="89"/>
        <v>1.2012351007743253E-2</v>
      </c>
      <c r="H2749" s="78">
        <f>IF(ISBLANK(DataBase_PBs!AF14),#N/A,DataBase_PBs!AF14)</f>
        <v>6.2</v>
      </c>
    </row>
    <row r="2750" spans="1:8" x14ac:dyDescent="0.35">
      <c r="A2750" s="257"/>
      <c r="B2750" s="265"/>
      <c r="C2750" s="74">
        <f>IF(ISBLANK(DataBase_PBs!C15),#N/A,DataBase_PBs!C15)</f>
        <v>44040.462905092601</v>
      </c>
      <c r="D2750" s="107"/>
      <c r="E2750" s="39">
        <f>IF(ISBLANK(DataBase_PBs!CD15),#N/A,DataBase_PBs!CD15)</f>
        <v>506.86</v>
      </c>
      <c r="F2750" s="39">
        <f t="shared" si="90"/>
        <v>3.9800000000000182</v>
      </c>
      <c r="G2750" s="177">
        <f t="shared" si="89"/>
        <v>1.4955627879568492E-2</v>
      </c>
      <c r="H2750" s="78">
        <f>IF(ISBLANK(DataBase_PBs!AF15),#N/A,DataBase_PBs!AF15)</f>
        <v>5.8</v>
      </c>
    </row>
    <row r="2751" spans="1:8" x14ac:dyDescent="0.35">
      <c r="A2751" s="257"/>
      <c r="B2751" s="265"/>
      <c r="C2751" s="74">
        <f>IF(ISBLANK(DataBase_PBs!C16),#N/A,DataBase_PBs!C16)</f>
        <v>44047.398090277798</v>
      </c>
      <c r="D2751" s="107"/>
      <c r="E2751" s="39">
        <f>IF(ISBLANK(DataBase_PBs!CD16),#N/A,DataBase_PBs!CD16)</f>
        <v>508.16</v>
      </c>
      <c r="F2751" s="39">
        <f t="shared" si="90"/>
        <v>1.3000000000000114</v>
      </c>
      <c r="G2751" s="177">
        <f t="shared" si="89"/>
        <v>7.8104138851669549E-3</v>
      </c>
      <c r="H2751" s="78">
        <f>IF(ISBLANK(DataBase_PBs!AF16),#N/A,DataBase_PBs!AF16)</f>
        <v>6</v>
      </c>
    </row>
    <row r="2752" spans="1:8" x14ac:dyDescent="0.35">
      <c r="A2752" s="257"/>
      <c r="B2752" s="265"/>
      <c r="C2752" s="74">
        <f>IF(ISBLANK(DataBase_PBs!C17),#N/A,DataBase_PBs!C17)</f>
        <v>44050.4674421296</v>
      </c>
      <c r="D2752" s="107"/>
      <c r="E2752" s="39">
        <f>IF(ISBLANK(DataBase_PBs!CD17),#N/A,DataBase_PBs!CD17)</f>
        <v>509.87</v>
      </c>
      <c r="F2752" s="39">
        <f t="shared" si="90"/>
        <v>1.7099999999999795</v>
      </c>
      <c r="G2752" s="177">
        <f t="shared" si="89"/>
        <v>2.3213369936122084E-2</v>
      </c>
      <c r="H2752" s="78">
        <f>IF(ISBLANK(DataBase_PBs!AF17),#N/A,DataBase_PBs!AF17)</f>
        <v>4</v>
      </c>
    </row>
    <row r="2753" spans="1:8" x14ac:dyDescent="0.35">
      <c r="A2753" s="257"/>
      <c r="B2753" s="265"/>
      <c r="C2753" s="74">
        <f>IF(ISBLANK(DataBase_PBs!C18),#N/A,DataBase_PBs!C18)</f>
        <v>44056.465069444399</v>
      </c>
      <c r="D2753" s="107"/>
      <c r="E2753" s="39">
        <f>IF(ISBLANK(DataBase_PBs!CD18),#N/A,DataBase_PBs!CD18)</f>
        <v>520.20000000000005</v>
      </c>
      <c r="F2753" s="39">
        <f t="shared" si="90"/>
        <v>10.330000000000041</v>
      </c>
      <c r="G2753" s="177">
        <f t="shared" si="89"/>
        <v>7.1764490201759443E-2</v>
      </c>
      <c r="H2753" s="78">
        <f>IF(ISBLANK(DataBase_PBs!AF18),#N/A,DataBase_PBs!AF18)</f>
        <v>4</v>
      </c>
    </row>
    <row r="2754" spans="1:8" x14ac:dyDescent="0.35">
      <c r="A2754" s="257"/>
      <c r="B2754" s="265"/>
      <c r="C2754" s="74">
        <f>IF(ISBLANK(DataBase_PBs!C19),#N/A,DataBase_PBs!C19)</f>
        <v>44063.603761574101</v>
      </c>
      <c r="D2754" s="107"/>
      <c r="E2754" s="39">
        <f>IF(ISBLANK(DataBase_PBs!CD19),#N/A,DataBase_PBs!CD19)</f>
        <v>533.72</v>
      </c>
      <c r="F2754" s="39">
        <f t="shared" si="90"/>
        <v>13.519999999999982</v>
      </c>
      <c r="G2754" s="177">
        <f t="shared" si="89"/>
        <v>7.8912680796177553E-2</v>
      </c>
      <c r="H2754" s="78">
        <f>IF(ISBLANK(DataBase_PBs!AF19),#N/A,DataBase_PBs!AF19)</f>
        <v>3.6</v>
      </c>
    </row>
    <row r="2755" spans="1:8" x14ac:dyDescent="0.35">
      <c r="A2755" s="257"/>
      <c r="B2755" s="265"/>
      <c r="C2755" s="74">
        <f>IF(ISBLANK(DataBase_PBs!C20),#N/A,DataBase_PBs!C20)</f>
        <v>44071.447164351797</v>
      </c>
      <c r="D2755" s="107"/>
      <c r="E2755" s="39">
        <f>IF(ISBLANK(DataBase_PBs!CD20),#N/A,DataBase_PBs!CD20)</f>
        <v>551.51</v>
      </c>
      <c r="F2755" s="39">
        <f t="shared" si="90"/>
        <v>17.789999999999964</v>
      </c>
      <c r="G2755" s="177">
        <f t="shared" si="89"/>
        <v>9.4506175573158949E-2</v>
      </c>
      <c r="H2755" s="78">
        <f>IF(ISBLANK(DataBase_PBs!AF20),#N/A,DataBase_PBs!AF20)</f>
        <v>4.4000000000000004</v>
      </c>
    </row>
    <row r="2756" spans="1:8" x14ac:dyDescent="0.35">
      <c r="A2756" s="257"/>
      <c r="B2756" s="265"/>
      <c r="C2756" s="74">
        <f>IF(ISBLANK(DataBase_PBs!C21),#N/A,DataBase_PBs!C21)</f>
        <v>44078.492557870399</v>
      </c>
      <c r="D2756" s="107"/>
      <c r="E2756" s="39">
        <f>IF(ISBLANK(DataBase_PBs!CD21),#N/A,DataBase_PBs!CD21)</f>
        <v>563.54</v>
      </c>
      <c r="F2756" s="39">
        <f t="shared" si="90"/>
        <v>12.029999999999973</v>
      </c>
      <c r="G2756" s="177">
        <f t="shared" si="89"/>
        <v>7.1145777546219618E-2</v>
      </c>
      <c r="H2756" s="78">
        <f>IF(ISBLANK(DataBase_PBs!AF21),#N/A,DataBase_PBs!AF21)</f>
        <v>5</v>
      </c>
    </row>
    <row r="2757" spans="1:8" x14ac:dyDescent="0.35">
      <c r="A2757" s="257"/>
      <c r="B2757" s="265"/>
      <c r="C2757" s="74">
        <f>IF(ISBLANK(DataBase_PBs!C22),#N/A,DataBase_PBs!C22)</f>
        <v>44085.409629629597</v>
      </c>
      <c r="D2757" s="107"/>
      <c r="E2757" s="39">
        <f>IF(ISBLANK(DataBase_PBs!CD22),#N/A,DataBase_PBs!CD22)</f>
        <v>570.95000000000005</v>
      </c>
      <c r="F2757" s="39">
        <f t="shared" si="90"/>
        <v>7.4100000000000819</v>
      </c>
      <c r="G2757" s="177">
        <f t="shared" si="89"/>
        <v>4.4635939997211868E-2</v>
      </c>
      <c r="H2757" s="78">
        <f>IF(ISBLANK(DataBase_PBs!AF22),#N/A,DataBase_PBs!AF22)</f>
        <v>4</v>
      </c>
    </row>
    <row r="2758" spans="1:8" x14ac:dyDescent="0.35">
      <c r="A2758" s="257"/>
      <c r="B2758" s="265"/>
      <c r="C2758" s="74">
        <f>IF(ISBLANK(DataBase_PBs!C23),#N/A,DataBase_PBs!C23)</f>
        <v>44092.462303240703</v>
      </c>
      <c r="D2758" s="107"/>
      <c r="E2758" s="39">
        <f>IF(ISBLANK(DataBase_PBs!CD23),#N/A,DataBase_PBs!CD23)</f>
        <v>584.67999999999995</v>
      </c>
      <c r="F2758" s="39">
        <f t="shared" si="90"/>
        <v>13.729999999999905</v>
      </c>
      <c r="G2758" s="177">
        <f t="shared" si="89"/>
        <v>8.1115810099655974E-2</v>
      </c>
      <c r="H2758" s="78">
        <f>IF(ISBLANK(DataBase_PBs!AF23),#N/A,DataBase_PBs!AF23)</f>
        <v>3.6</v>
      </c>
    </row>
    <row r="2759" spans="1:8" x14ac:dyDescent="0.35">
      <c r="A2759" s="257"/>
      <c r="B2759" s="265"/>
      <c r="C2759" s="74">
        <f>IF(ISBLANK(DataBase_PBs!C24),#N/A,DataBase_PBs!C24)</f>
        <v>44099.481643518498</v>
      </c>
      <c r="D2759" s="107"/>
      <c r="E2759" s="39">
        <f>IF(ISBLANK(DataBase_PBs!CD24),#N/A,DataBase_PBs!CD24)</f>
        <v>594.25</v>
      </c>
      <c r="F2759" s="39">
        <f t="shared" si="90"/>
        <v>9.57000000000005</v>
      </c>
      <c r="G2759" s="177">
        <f t="shared" si="89"/>
        <v>5.6807332914378006E-2</v>
      </c>
      <c r="H2759" s="78">
        <f>IF(ISBLANK(DataBase_PBs!AF24),#N/A,DataBase_PBs!AF24)</f>
        <v>4.5</v>
      </c>
    </row>
    <row r="2760" spans="1:8" x14ac:dyDescent="0.35">
      <c r="A2760" s="257"/>
      <c r="B2760" s="265"/>
      <c r="C2760" s="74">
        <f>IF(ISBLANK(DataBase_PBs!C25),#N/A,DataBase_PBs!C25)</f>
        <v>44106.459421296298</v>
      </c>
      <c r="D2760" s="107"/>
      <c r="E2760" s="39">
        <f>IF(ISBLANK(DataBase_PBs!CD25),#N/A,DataBase_PBs!CD25)</f>
        <v>602.54999999999995</v>
      </c>
      <c r="F2760" s="39">
        <f t="shared" si="90"/>
        <v>8.2999999999999545</v>
      </c>
      <c r="G2760" s="177">
        <f t="shared" si="89"/>
        <v>4.9562101910670418E-2</v>
      </c>
      <c r="H2760" s="78">
        <f>IF(ISBLANK(DataBase_PBs!AF25),#N/A,DataBase_PBs!AF25)</f>
        <v>4.2</v>
      </c>
    </row>
    <row r="2761" spans="1:8" x14ac:dyDescent="0.35">
      <c r="A2761" s="257"/>
      <c r="B2761" s="265"/>
      <c r="C2761" s="74">
        <f>IF(ISBLANK(DataBase_PBs!C26),#N/A,DataBase_PBs!C26)</f>
        <v>44120.498344907399</v>
      </c>
      <c r="D2761" s="107"/>
      <c r="E2761" s="39">
        <f>IF(ISBLANK(DataBase_PBs!CD26),#N/A,DataBase_PBs!CD26)</f>
        <v>609.20000000000005</v>
      </c>
      <c r="F2761" s="39">
        <f t="shared" si="90"/>
        <v>6.6500000000000909</v>
      </c>
      <c r="G2761" s="177">
        <f t="shared" si="89"/>
        <v>1.9736793290494822E-2</v>
      </c>
      <c r="H2761" s="78">
        <f>IF(ISBLANK(DataBase_PBs!AF26),#N/A,DataBase_PBs!AF26)</f>
        <v>6.4</v>
      </c>
    </row>
    <row r="2762" spans="1:8" x14ac:dyDescent="0.35">
      <c r="A2762" s="257"/>
      <c r="B2762" s="265"/>
      <c r="C2762" s="74">
        <f>IF(ISBLANK(DataBase_PBs!C27),#N/A,DataBase_PBs!C27)</f>
        <v>44127.491226851896</v>
      </c>
      <c r="D2762" s="107"/>
      <c r="E2762" s="39">
        <f>IF(ISBLANK(DataBase_PBs!CD27),#N/A,DataBase_PBs!CD27)</f>
        <v>615.04</v>
      </c>
      <c r="F2762" s="39">
        <f t="shared" si="90"/>
        <v>5.8399999999999181</v>
      </c>
      <c r="G2762" s="177">
        <f t="shared" si="89"/>
        <v>3.4797288909588574E-2</v>
      </c>
      <c r="H2762" s="78">
        <f>IF(ISBLANK(DataBase_PBs!AF27),#N/A,DataBase_PBs!AF27)</f>
        <v>6</v>
      </c>
    </row>
    <row r="2763" spans="1:8" x14ac:dyDescent="0.35">
      <c r="A2763" s="257"/>
      <c r="B2763" s="265"/>
      <c r="C2763" s="74">
        <f>IF(ISBLANK(DataBase_PBs!C28),#N/A,DataBase_PBs!C28)</f>
        <v>44132.59375</v>
      </c>
      <c r="D2763" s="107"/>
      <c r="E2763" s="39">
        <f>IF(ISBLANK(DataBase_PBs!CD28),#N/A,DataBase_PBs!CD28)</f>
        <v>622.13</v>
      </c>
      <c r="F2763" s="39">
        <f t="shared" si="90"/>
        <v>7.0900000000000318</v>
      </c>
      <c r="G2763" s="177">
        <f t="shared" si="89"/>
        <v>5.7896193332600182E-2</v>
      </c>
      <c r="H2763" s="78">
        <f>IF(ISBLANK(DataBase_PBs!AF28),#N/A,DataBase_PBs!AF28)</f>
        <v>6</v>
      </c>
    </row>
    <row r="2764" spans="1:8" x14ac:dyDescent="0.35">
      <c r="A2764" s="257"/>
      <c r="B2764" s="265"/>
      <c r="C2764" s="74">
        <f>IF(ISBLANK(DataBase_PBs!C29),#N/A,DataBase_PBs!C29)</f>
        <v>44141.599421296298</v>
      </c>
      <c r="D2764" s="107"/>
      <c r="E2764" s="39">
        <f>IF(ISBLANK(DataBase_PBs!CD29),#N/A,DataBase_PBs!CD29)</f>
        <v>636.96</v>
      </c>
      <c r="F2764" s="39">
        <f t="shared" si="90"/>
        <v>14.830000000000041</v>
      </c>
      <c r="G2764" s="177">
        <f t="shared" si="89"/>
        <v>6.8614170597220372E-2</v>
      </c>
      <c r="H2764" s="78">
        <f>IF(ISBLANK(DataBase_PBs!AF29),#N/A,DataBase_PBs!AF29)</f>
        <v>5</v>
      </c>
    </row>
    <row r="2765" spans="1:8" x14ac:dyDescent="0.35">
      <c r="A2765" s="257"/>
      <c r="B2765" s="265"/>
      <c r="C2765" s="74">
        <f>IF(ISBLANK(DataBase_PBs!C30),#N/A,DataBase_PBs!C30)</f>
        <v>44148.610347222202</v>
      </c>
      <c r="D2765" s="107"/>
      <c r="E2765" s="39">
        <f>IF(ISBLANK(DataBase_PBs!CD30),#N/A,DataBase_PBs!CD30)</f>
        <v>654.84</v>
      </c>
      <c r="F2765" s="39">
        <f t="shared" si="90"/>
        <v>17.879999999999995</v>
      </c>
      <c r="G2765" s="177">
        <f t="shared" si="89"/>
        <v>0.10626271164088874</v>
      </c>
      <c r="H2765" s="78">
        <f>IF(ISBLANK(DataBase_PBs!AF30),#N/A,DataBase_PBs!AF30)</f>
        <v>3.8</v>
      </c>
    </row>
    <row r="2766" spans="1:8" x14ac:dyDescent="0.35">
      <c r="A2766" s="257"/>
      <c r="B2766" s="265"/>
      <c r="C2766" s="74">
        <f>IF(ISBLANK(DataBase_PBs!C31),#N/A,DataBase_PBs!C31)</f>
        <v>44159.620902777802</v>
      </c>
      <c r="D2766" s="107"/>
      <c r="E2766" s="39">
        <f>IF(ISBLANK(DataBase_PBs!CD31),#N/A,DataBase_PBs!CD31)</f>
        <v>688.32</v>
      </c>
      <c r="F2766" s="39">
        <f t="shared" si="90"/>
        <v>33.480000000000018</v>
      </c>
      <c r="G2766" s="177">
        <f t="shared" si="89"/>
        <v>0.12669660426811805</v>
      </c>
      <c r="H2766" s="78">
        <f>IF(ISBLANK(DataBase_PBs!AF31),#N/A,DataBase_PBs!AF31)</f>
        <v>2.8</v>
      </c>
    </row>
    <row r="2767" spans="1:8" x14ac:dyDescent="0.35">
      <c r="A2767" s="257"/>
      <c r="B2767" s="265"/>
      <c r="C2767" s="74">
        <f>IF(ISBLANK(DataBase_PBs!C32),#N/A,DataBase_PBs!C32)</f>
        <v>44162.596979166701</v>
      </c>
      <c r="D2767" s="107"/>
      <c r="E2767" s="39">
        <f>IF(ISBLANK(DataBase_PBs!CD32),#N/A,DataBase_PBs!CD32)</f>
        <v>698.77</v>
      </c>
      <c r="F2767" s="39">
        <f t="shared" si="90"/>
        <v>10.449999999999932</v>
      </c>
      <c r="G2767" s="177">
        <f t="shared" si="89"/>
        <v>0.14630560838115927</v>
      </c>
      <c r="H2767" s="78">
        <f>IF(ISBLANK(DataBase_PBs!AF32),#N/A,DataBase_PBs!AF32)</f>
        <v>2.6</v>
      </c>
    </row>
    <row r="2768" spans="1:8" x14ac:dyDescent="0.35">
      <c r="A2768" s="257"/>
      <c r="B2768" s="265"/>
      <c r="C2768" s="74">
        <f>IF(ISBLANK(DataBase_PBs!C33),#N/A,DataBase_PBs!C33)</f>
        <v>44169.582453703697</v>
      </c>
      <c r="D2768" s="107"/>
      <c r="E2768" s="39">
        <f>IF(ISBLANK(DataBase_PBs!CD33),#N/A,DataBase_PBs!CD33)</f>
        <v>721.3</v>
      </c>
      <c r="F2768" s="39">
        <f t="shared" si="90"/>
        <v>22.529999999999973</v>
      </c>
      <c r="G2768" s="177">
        <f t="shared" si="89"/>
        <v>0.13438600270150403</v>
      </c>
      <c r="H2768" s="78">
        <f>IF(ISBLANK(DataBase_PBs!AF33),#N/A,DataBase_PBs!AF33)</f>
        <v>3.8</v>
      </c>
    </row>
    <row r="2769" spans="1:8" x14ac:dyDescent="0.35">
      <c r="A2769" s="257"/>
      <c r="B2769" s="265"/>
      <c r="C2769" s="74">
        <f>IF(ISBLANK(DataBase_PBs!C34),#N/A,DataBase_PBs!C34)</f>
        <v>44195.580740740697</v>
      </c>
      <c r="D2769" s="107"/>
      <c r="E2769" s="39">
        <f>IF(ISBLANK(DataBase_PBs!CD34),#N/A,DataBase_PBs!CD34)</f>
        <v>773.11</v>
      </c>
      <c r="F2769" s="39">
        <f t="shared" si="90"/>
        <v>51.810000000000059</v>
      </c>
      <c r="G2769" s="177">
        <f t="shared" si="89"/>
        <v>8.3034316719701518E-2</v>
      </c>
      <c r="H2769" s="78">
        <f>IF(ISBLANK(DataBase_PBs!AF34),#N/A,DataBase_PBs!AF34)</f>
        <v>3</v>
      </c>
    </row>
    <row r="2770" spans="1:8" x14ac:dyDescent="0.35">
      <c r="A2770" s="257"/>
      <c r="B2770" s="265"/>
      <c r="C2770" s="74" t="e">
        <f>IF(ISBLANK(DataBase_PBs!C35),#N/A,DataBase_PBs!C35)</f>
        <v>#N/A</v>
      </c>
      <c r="D2770" s="107"/>
      <c r="E2770" s="39" t="e">
        <f>IF(ISBLANK(DataBase_PBs!CD35),#N/A,DataBase_PBs!CD35)</f>
        <v>#N/A</v>
      </c>
      <c r="F2770" s="39" t="e">
        <f t="shared" si="90"/>
        <v>#N/A</v>
      </c>
      <c r="G2770" s="177" t="e">
        <f t="shared" si="89"/>
        <v>#N/A</v>
      </c>
      <c r="H2770" s="78" t="e">
        <f>IF(ISBLANK(DataBase_PBs!AF35),#N/A,DataBase_PBs!AF35)</f>
        <v>#N/A</v>
      </c>
    </row>
    <row r="2771" spans="1:8" x14ac:dyDescent="0.35">
      <c r="A2771" s="257"/>
      <c r="B2771" s="265"/>
      <c r="C2771" s="74" t="e">
        <f>IF(ISBLANK(DataBase_PBs!C36),#N/A,DataBase_PBs!C36)</f>
        <v>#N/A</v>
      </c>
      <c r="D2771" s="107"/>
      <c r="E2771" s="39" t="e">
        <f>IF(ISBLANK(DataBase_PBs!CD36),#N/A,DataBase_PBs!CD36)</f>
        <v>#N/A</v>
      </c>
      <c r="F2771" s="39" t="e">
        <f t="shared" si="90"/>
        <v>#N/A</v>
      </c>
      <c r="G2771" s="177" t="e">
        <f t="shared" si="89"/>
        <v>#N/A</v>
      </c>
      <c r="H2771" s="78" t="e">
        <f>IF(ISBLANK(DataBase_PBs!AF36),#N/A,DataBase_PBs!AF36)</f>
        <v>#N/A</v>
      </c>
    </row>
    <row r="2772" spans="1:8" x14ac:dyDescent="0.35">
      <c r="A2772" s="257"/>
      <c r="B2772" s="265"/>
      <c r="C2772" s="74" t="e">
        <f>IF(ISBLANK(DataBase_PBs!C37),#N/A,DataBase_PBs!C37)</f>
        <v>#N/A</v>
      </c>
      <c r="D2772" s="107"/>
      <c r="E2772" s="39" t="e">
        <f>IF(ISBLANK(DataBase_PBs!CD37),#N/A,DataBase_PBs!CD37)</f>
        <v>#N/A</v>
      </c>
      <c r="F2772" s="39" t="e">
        <f t="shared" si="90"/>
        <v>#N/A</v>
      </c>
      <c r="G2772" s="177" t="e">
        <f t="shared" si="89"/>
        <v>#N/A</v>
      </c>
      <c r="H2772" s="78" t="e">
        <f>IF(ISBLANK(DataBase_PBs!AF37),#N/A,DataBase_PBs!AF37)</f>
        <v>#N/A</v>
      </c>
    </row>
    <row r="2773" spans="1:8" x14ac:dyDescent="0.35">
      <c r="A2773" s="257"/>
      <c r="B2773" s="265"/>
      <c r="C2773" s="74" t="e">
        <f>IF(ISBLANK(DataBase_PBs!C38),#N/A,DataBase_PBs!C38)</f>
        <v>#N/A</v>
      </c>
      <c r="D2773" s="107"/>
      <c r="E2773" s="39" t="e">
        <f>IF(ISBLANK(DataBase_PBs!CD38),#N/A,DataBase_PBs!CD38)</f>
        <v>#N/A</v>
      </c>
      <c r="F2773" s="39" t="e">
        <f t="shared" si="90"/>
        <v>#N/A</v>
      </c>
      <c r="G2773" s="177" t="e">
        <f t="shared" si="89"/>
        <v>#N/A</v>
      </c>
      <c r="H2773" s="78" t="e">
        <f>IF(ISBLANK(DataBase_PBs!AF38),#N/A,DataBase_PBs!AF38)</f>
        <v>#N/A</v>
      </c>
    </row>
    <row r="2774" spans="1:8" x14ac:dyDescent="0.35">
      <c r="A2774" s="257"/>
      <c r="B2774" s="265"/>
      <c r="C2774" s="74" t="e">
        <f>IF(ISBLANK(DataBase_PBs!C39),#N/A,DataBase_PBs!C39)</f>
        <v>#N/A</v>
      </c>
      <c r="D2774" s="107"/>
      <c r="E2774" s="39" t="e">
        <f>IF(ISBLANK(DataBase_PBs!CD39),#N/A,DataBase_PBs!CD39)</f>
        <v>#N/A</v>
      </c>
      <c r="F2774" s="39" t="e">
        <f t="shared" si="90"/>
        <v>#N/A</v>
      </c>
      <c r="G2774" s="177" t="e">
        <f t="shared" si="89"/>
        <v>#N/A</v>
      </c>
      <c r="H2774" s="78" t="e">
        <f>IF(ISBLANK(DataBase_PBs!AF39),#N/A,DataBase_PBs!AF39)</f>
        <v>#N/A</v>
      </c>
    </row>
    <row r="2775" spans="1:8" x14ac:dyDescent="0.35">
      <c r="A2775" s="257"/>
      <c r="B2775" s="265"/>
      <c r="C2775" s="74" t="e">
        <f>IF(ISBLANK(DataBase_PBs!C40),#N/A,DataBase_PBs!C40)</f>
        <v>#N/A</v>
      </c>
      <c r="D2775" s="107"/>
      <c r="E2775" s="39" t="e">
        <f>IF(ISBLANK(DataBase_PBs!CD40),#N/A,DataBase_PBs!CD40)</f>
        <v>#N/A</v>
      </c>
      <c r="F2775" s="39" t="e">
        <f t="shared" si="90"/>
        <v>#N/A</v>
      </c>
      <c r="G2775" s="177" t="e">
        <f t="shared" si="89"/>
        <v>#N/A</v>
      </c>
      <c r="H2775" s="78" t="e">
        <f>IF(ISBLANK(DataBase_PBs!AF40),#N/A,DataBase_PBs!AF40)</f>
        <v>#N/A</v>
      </c>
    </row>
    <row r="2776" spans="1:8" x14ac:dyDescent="0.35">
      <c r="A2776" s="257"/>
      <c r="B2776" s="265"/>
      <c r="C2776" s="74" t="e">
        <f>IF(ISBLANK(DataBase_PBs!C41),#N/A,DataBase_PBs!C41)</f>
        <v>#N/A</v>
      </c>
      <c r="D2776" s="107"/>
      <c r="E2776" s="39" t="e">
        <f>IF(ISBLANK(DataBase_PBs!CD41),#N/A,DataBase_PBs!CD41)</f>
        <v>#N/A</v>
      </c>
      <c r="F2776" s="39" t="e">
        <f t="shared" si="90"/>
        <v>#N/A</v>
      </c>
      <c r="G2776" s="177" t="e">
        <f t="shared" si="89"/>
        <v>#N/A</v>
      </c>
      <c r="H2776" s="78" t="e">
        <f>IF(ISBLANK(DataBase_PBs!AF41),#N/A,DataBase_PBs!AF41)</f>
        <v>#N/A</v>
      </c>
    </row>
    <row r="2777" spans="1:8" x14ac:dyDescent="0.35">
      <c r="A2777" s="257"/>
      <c r="B2777" s="265"/>
      <c r="C2777" s="74" t="e">
        <f>IF(ISBLANK(DataBase_PBs!C42),#N/A,DataBase_PBs!C42)</f>
        <v>#N/A</v>
      </c>
      <c r="D2777" s="107"/>
      <c r="E2777" s="39" t="e">
        <f>IF(ISBLANK(DataBase_PBs!CD42),#N/A,DataBase_PBs!CD42)</f>
        <v>#N/A</v>
      </c>
      <c r="F2777" s="39" t="e">
        <f t="shared" si="90"/>
        <v>#N/A</v>
      </c>
      <c r="G2777" s="177" t="e">
        <f t="shared" si="89"/>
        <v>#N/A</v>
      </c>
      <c r="H2777" s="78" t="e">
        <f>IF(ISBLANK(DataBase_PBs!AF42),#N/A,DataBase_PBs!AF42)</f>
        <v>#N/A</v>
      </c>
    </row>
    <row r="2778" spans="1:8" x14ac:dyDescent="0.35">
      <c r="A2778" s="257"/>
      <c r="B2778" s="265"/>
      <c r="C2778" s="74" t="e">
        <f>IF(ISBLANK(DataBase_PBs!C43),#N/A,DataBase_PBs!C43)</f>
        <v>#N/A</v>
      </c>
      <c r="D2778" s="107"/>
      <c r="E2778" s="39" t="e">
        <f>IF(ISBLANK(DataBase_PBs!CD43),#N/A,DataBase_PBs!CD43)</f>
        <v>#N/A</v>
      </c>
      <c r="F2778" s="39" t="e">
        <f t="shared" si="90"/>
        <v>#N/A</v>
      </c>
      <c r="G2778" s="177" t="e">
        <f t="shared" si="89"/>
        <v>#N/A</v>
      </c>
      <c r="H2778" s="78" t="e">
        <f>IF(ISBLANK(DataBase_PBs!AF43),#N/A,DataBase_PBs!AF43)</f>
        <v>#N/A</v>
      </c>
    </row>
    <row r="2779" spans="1:8" x14ac:dyDescent="0.35">
      <c r="A2779" s="257"/>
      <c r="B2779" s="265"/>
      <c r="C2779" s="74" t="e">
        <f>IF(ISBLANK(DataBase_PBs!C44),#N/A,DataBase_PBs!C44)</f>
        <v>#N/A</v>
      </c>
      <c r="D2779" s="107"/>
      <c r="E2779" s="39" t="e">
        <f>IF(ISBLANK(DataBase_PBs!CD44),#N/A,DataBase_PBs!CD44)</f>
        <v>#N/A</v>
      </c>
      <c r="F2779" s="39" t="e">
        <f t="shared" si="90"/>
        <v>#N/A</v>
      </c>
      <c r="G2779" s="177" t="e">
        <f t="shared" si="89"/>
        <v>#N/A</v>
      </c>
      <c r="H2779" s="78" t="e">
        <f>IF(ISBLANK(DataBase_PBs!AF44),#N/A,DataBase_PBs!AF44)</f>
        <v>#N/A</v>
      </c>
    </row>
    <row r="2780" spans="1:8" x14ac:dyDescent="0.35">
      <c r="A2780" s="257"/>
      <c r="B2780" s="265"/>
      <c r="C2780" s="74" t="e">
        <f>IF(ISBLANK(DataBase_PBs!C45),#N/A,DataBase_PBs!C45)</f>
        <v>#N/A</v>
      </c>
      <c r="D2780" s="107"/>
      <c r="E2780" s="39" t="e">
        <f>IF(ISBLANK(DataBase_PBs!CD45),#N/A,DataBase_PBs!CD45)</f>
        <v>#N/A</v>
      </c>
      <c r="F2780" s="39" t="e">
        <f t="shared" si="90"/>
        <v>#N/A</v>
      </c>
      <c r="G2780" s="177" t="e">
        <f t="shared" si="89"/>
        <v>#N/A</v>
      </c>
      <c r="H2780" s="78" t="e">
        <f>IF(ISBLANK(DataBase_PBs!AF45),#N/A,DataBase_PBs!AF45)</f>
        <v>#N/A</v>
      </c>
    </row>
    <row r="2781" spans="1:8" x14ac:dyDescent="0.35">
      <c r="A2781" s="257"/>
      <c r="B2781" s="265"/>
      <c r="C2781" s="74" t="e">
        <f>IF(ISBLANK(DataBase_PBs!C46),#N/A,DataBase_PBs!C46)</f>
        <v>#N/A</v>
      </c>
      <c r="D2781" s="107"/>
      <c r="E2781" s="39" t="e">
        <f>IF(ISBLANK(DataBase_PBs!CD46),#N/A,DataBase_PBs!CD46)</f>
        <v>#N/A</v>
      </c>
      <c r="F2781" s="39" t="e">
        <f t="shared" si="90"/>
        <v>#N/A</v>
      </c>
      <c r="G2781" s="177" t="e">
        <f t="shared" si="89"/>
        <v>#N/A</v>
      </c>
      <c r="H2781" s="78" t="e">
        <f>IF(ISBLANK(DataBase_PBs!AF46),#N/A,DataBase_PBs!AF46)</f>
        <v>#N/A</v>
      </c>
    </row>
    <row r="2782" spans="1:8" x14ac:dyDescent="0.35">
      <c r="A2782" s="257"/>
      <c r="B2782" s="265"/>
      <c r="C2782" s="74" t="e">
        <f>IF(ISBLANK(DataBase_PBs!C47),#N/A,DataBase_PBs!C47)</f>
        <v>#N/A</v>
      </c>
      <c r="D2782" s="107"/>
      <c r="E2782" s="39" t="e">
        <f>IF(ISBLANK(DataBase_PBs!CD47),#N/A,DataBase_PBs!CD47)</f>
        <v>#N/A</v>
      </c>
      <c r="F2782" s="39" t="e">
        <f t="shared" si="90"/>
        <v>#N/A</v>
      </c>
      <c r="G2782" s="177" t="e">
        <f t="shared" si="89"/>
        <v>#N/A</v>
      </c>
      <c r="H2782" s="78" t="e">
        <f>IF(ISBLANK(DataBase_PBs!AF47),#N/A,DataBase_PBs!AF47)</f>
        <v>#N/A</v>
      </c>
    </row>
    <row r="2783" spans="1:8" x14ac:dyDescent="0.35">
      <c r="A2783" s="257"/>
      <c r="B2783" s="265"/>
      <c r="C2783" s="74" t="e">
        <f>IF(ISBLANK(DataBase_PBs!C48),#N/A,DataBase_PBs!C48)</f>
        <v>#N/A</v>
      </c>
      <c r="D2783" s="107"/>
      <c r="E2783" s="39" t="e">
        <f>IF(ISBLANK(DataBase_PBs!CD48),#N/A,DataBase_PBs!CD48)</f>
        <v>#N/A</v>
      </c>
      <c r="F2783" s="39" t="e">
        <f t="shared" si="90"/>
        <v>#N/A</v>
      </c>
      <c r="G2783" s="177" t="e">
        <f t="shared" si="89"/>
        <v>#N/A</v>
      </c>
      <c r="H2783" s="78" t="e">
        <f>IF(ISBLANK(DataBase_PBs!AF48),#N/A,DataBase_PBs!AF48)</f>
        <v>#N/A</v>
      </c>
    </row>
    <row r="2784" spans="1:8" x14ac:dyDescent="0.35">
      <c r="A2784" s="257"/>
      <c r="B2784" s="265"/>
      <c r="C2784" s="74" t="e">
        <f>IF(ISBLANK(DataBase_PBs!C49),#N/A,DataBase_PBs!C49)</f>
        <v>#N/A</v>
      </c>
      <c r="D2784" s="107"/>
      <c r="E2784" s="39" t="e">
        <f>IF(ISBLANK(DataBase_PBs!CD49),#N/A,DataBase_PBs!CD49)</f>
        <v>#N/A</v>
      </c>
      <c r="F2784" s="39" t="e">
        <f t="shared" si="90"/>
        <v>#N/A</v>
      </c>
      <c r="G2784" s="177" t="e">
        <f t="shared" si="89"/>
        <v>#N/A</v>
      </c>
      <c r="H2784" s="78" t="e">
        <f>IF(ISBLANK(DataBase_PBs!AF49),#N/A,DataBase_PBs!AF49)</f>
        <v>#N/A</v>
      </c>
    </row>
    <row r="2785" spans="1:8" x14ac:dyDescent="0.35">
      <c r="A2785" s="257"/>
      <c r="B2785" s="265"/>
      <c r="C2785" s="74" t="e">
        <f>IF(ISBLANK(DataBase_PBs!C50),#N/A,DataBase_PBs!C50)</f>
        <v>#N/A</v>
      </c>
      <c r="D2785" s="107"/>
      <c r="E2785" s="39" t="e">
        <f>IF(ISBLANK(DataBase_PBs!CD50),#N/A,DataBase_PBs!CD50)</f>
        <v>#N/A</v>
      </c>
      <c r="F2785" s="39" t="e">
        <f t="shared" si="90"/>
        <v>#N/A</v>
      </c>
      <c r="G2785" s="177" t="e">
        <f t="shared" si="89"/>
        <v>#N/A</v>
      </c>
      <c r="H2785" s="78" t="e">
        <f>IF(ISBLANK(DataBase_PBs!AF50),#N/A,DataBase_PBs!AF50)</f>
        <v>#N/A</v>
      </c>
    </row>
    <row r="2786" spans="1:8" x14ac:dyDescent="0.35">
      <c r="A2786" s="257"/>
      <c r="B2786" s="265"/>
      <c r="C2786" s="74" t="e">
        <f>IF(ISBLANK(DataBase_PBs!C51),#N/A,DataBase_PBs!C51)</f>
        <v>#N/A</v>
      </c>
      <c r="D2786" s="107"/>
      <c r="E2786" s="39" t="e">
        <f>IF(ISBLANK(DataBase_PBs!CD51),#N/A,DataBase_PBs!CD51)</f>
        <v>#N/A</v>
      </c>
      <c r="F2786" s="39" t="e">
        <f t="shared" si="90"/>
        <v>#N/A</v>
      </c>
      <c r="G2786" s="177" t="e">
        <f t="shared" si="89"/>
        <v>#N/A</v>
      </c>
      <c r="H2786" s="78" t="e">
        <f>IF(ISBLANK(DataBase_PBs!AF51),#N/A,DataBase_PBs!AF51)</f>
        <v>#N/A</v>
      </c>
    </row>
    <row r="2787" spans="1:8" x14ac:dyDescent="0.35">
      <c r="A2787" s="257"/>
      <c r="B2787" s="265"/>
      <c r="C2787" s="74" t="e">
        <f>IF(ISBLANK(DataBase_PBs!C52),#N/A,DataBase_PBs!C52)</f>
        <v>#N/A</v>
      </c>
      <c r="D2787" s="107"/>
      <c r="E2787" s="39" t="e">
        <f>IF(ISBLANK(DataBase_PBs!CD52),#N/A,DataBase_PBs!CD52)</f>
        <v>#N/A</v>
      </c>
      <c r="F2787" s="39" t="e">
        <f t="shared" si="90"/>
        <v>#N/A</v>
      </c>
      <c r="G2787" s="177" t="e">
        <f t="shared" si="89"/>
        <v>#N/A</v>
      </c>
      <c r="H2787" s="78" t="e">
        <f>IF(ISBLANK(DataBase_PBs!AF52),#N/A,DataBase_PBs!AF52)</f>
        <v>#N/A</v>
      </c>
    </row>
    <row r="2788" spans="1:8" x14ac:dyDescent="0.35">
      <c r="A2788" s="257"/>
      <c r="B2788" s="265"/>
      <c r="C2788" s="74" t="e">
        <f>IF(ISBLANK(DataBase_PBs!C53),#N/A,DataBase_PBs!C53)</f>
        <v>#N/A</v>
      </c>
      <c r="D2788" s="107"/>
      <c r="E2788" s="39" t="e">
        <f>IF(ISBLANK(DataBase_PBs!CD53),#N/A,DataBase_PBs!CD53)</f>
        <v>#N/A</v>
      </c>
      <c r="F2788" s="39" t="e">
        <f t="shared" si="90"/>
        <v>#N/A</v>
      </c>
      <c r="G2788" s="177" t="e">
        <f t="shared" si="89"/>
        <v>#N/A</v>
      </c>
      <c r="H2788" s="78" t="e">
        <f>IF(ISBLANK(DataBase_PBs!AF53),#N/A,DataBase_PBs!AF53)</f>
        <v>#N/A</v>
      </c>
    </row>
    <row r="2789" spans="1:8" x14ac:dyDescent="0.35">
      <c r="A2789" s="257"/>
      <c r="B2789" s="265"/>
      <c r="C2789" s="74" t="e">
        <f>IF(ISBLANK(DataBase_PBs!C54),#N/A,DataBase_PBs!C54)</f>
        <v>#N/A</v>
      </c>
      <c r="D2789" s="107"/>
      <c r="E2789" s="39" t="e">
        <f>IF(ISBLANK(DataBase_PBs!CD54),#N/A,DataBase_PBs!CD54)</f>
        <v>#N/A</v>
      </c>
      <c r="F2789" s="39" t="e">
        <f t="shared" si="90"/>
        <v>#N/A</v>
      </c>
      <c r="G2789" s="177" t="e">
        <f t="shared" si="89"/>
        <v>#N/A</v>
      </c>
      <c r="H2789" s="78" t="e">
        <f>IF(ISBLANK(DataBase_PBs!AF54),#N/A,DataBase_PBs!AF54)</f>
        <v>#N/A</v>
      </c>
    </row>
    <row r="2790" spans="1:8" x14ac:dyDescent="0.35">
      <c r="A2790" s="257"/>
      <c r="B2790" s="265"/>
      <c r="C2790" s="74" t="e">
        <f>IF(ISBLANK(DataBase_PBs!C55),#N/A,DataBase_PBs!C55)</f>
        <v>#N/A</v>
      </c>
      <c r="D2790" s="107"/>
      <c r="E2790" s="39" t="e">
        <f>IF(ISBLANK(DataBase_PBs!CD55),#N/A,DataBase_PBs!CD55)</f>
        <v>#N/A</v>
      </c>
      <c r="F2790" s="39" t="e">
        <f t="shared" si="90"/>
        <v>#N/A</v>
      </c>
      <c r="G2790" s="177" t="e">
        <f t="shared" si="89"/>
        <v>#N/A</v>
      </c>
      <c r="H2790" s="78" t="e">
        <f>IF(ISBLANK(DataBase_PBs!AF55),#N/A,DataBase_PBs!AF55)</f>
        <v>#N/A</v>
      </c>
    </row>
    <row r="2791" spans="1:8" x14ac:dyDescent="0.35">
      <c r="A2791" s="257"/>
      <c r="B2791" s="265"/>
      <c r="C2791" s="74" t="e">
        <f>IF(ISBLANK(DataBase_PBs!C56),#N/A,DataBase_PBs!C56)</f>
        <v>#N/A</v>
      </c>
      <c r="D2791" s="107"/>
      <c r="E2791" s="39" t="e">
        <f>IF(ISBLANK(DataBase_PBs!CD56),#N/A,DataBase_PBs!CD56)</f>
        <v>#N/A</v>
      </c>
      <c r="F2791" s="39" t="e">
        <f t="shared" si="90"/>
        <v>#N/A</v>
      </c>
      <c r="G2791" s="177" t="e">
        <f t="shared" si="89"/>
        <v>#N/A</v>
      </c>
      <c r="H2791" s="78" t="e">
        <f>IF(ISBLANK(DataBase_PBs!AF56),#N/A,DataBase_PBs!AF56)</f>
        <v>#N/A</v>
      </c>
    </row>
    <row r="2792" spans="1:8" x14ac:dyDescent="0.35">
      <c r="A2792" s="257"/>
      <c r="B2792" s="265"/>
      <c r="C2792" s="74" t="e">
        <f>IF(ISBLANK(DataBase_PBs!C57),#N/A,DataBase_PBs!C57)</f>
        <v>#N/A</v>
      </c>
      <c r="D2792" s="107"/>
      <c r="E2792" s="39" t="e">
        <f>IF(ISBLANK(DataBase_PBs!CD57),#N/A,DataBase_PBs!CD57)</f>
        <v>#N/A</v>
      </c>
      <c r="F2792" s="39" t="e">
        <f t="shared" si="90"/>
        <v>#N/A</v>
      </c>
      <c r="G2792" s="177" t="e">
        <f t="shared" si="89"/>
        <v>#N/A</v>
      </c>
      <c r="H2792" s="78" t="e">
        <f>IF(ISBLANK(DataBase_PBs!AF57),#N/A,DataBase_PBs!AF57)</f>
        <v>#N/A</v>
      </c>
    </row>
    <row r="2793" spans="1:8" x14ac:dyDescent="0.35">
      <c r="A2793" s="257"/>
      <c r="B2793" s="265"/>
      <c r="C2793" s="74" t="e">
        <f>IF(ISBLANK(DataBase_PBs!C58),#N/A,DataBase_PBs!C58)</f>
        <v>#N/A</v>
      </c>
      <c r="D2793" s="107"/>
      <c r="E2793" s="39" t="e">
        <f>IF(ISBLANK(DataBase_PBs!CD58),#N/A,DataBase_PBs!CD58)</f>
        <v>#N/A</v>
      </c>
      <c r="F2793" s="39" t="e">
        <f t="shared" si="90"/>
        <v>#N/A</v>
      </c>
      <c r="G2793" s="177" t="e">
        <f t="shared" si="89"/>
        <v>#N/A</v>
      </c>
      <c r="H2793" s="78" t="e">
        <f>IF(ISBLANK(DataBase_PBs!AF58),#N/A,DataBase_PBs!AF58)</f>
        <v>#N/A</v>
      </c>
    </row>
    <row r="2794" spans="1:8" x14ac:dyDescent="0.35">
      <c r="A2794" s="257"/>
      <c r="B2794" s="265"/>
      <c r="C2794" s="74" t="e">
        <f>IF(ISBLANK(DataBase_PBs!C59),#N/A,DataBase_PBs!C59)</f>
        <v>#N/A</v>
      </c>
      <c r="D2794" s="107"/>
      <c r="E2794" s="39" t="e">
        <f>IF(ISBLANK(DataBase_PBs!CD59),#N/A,DataBase_PBs!CD59)</f>
        <v>#N/A</v>
      </c>
      <c r="F2794" s="39" t="e">
        <f t="shared" si="90"/>
        <v>#N/A</v>
      </c>
      <c r="G2794" s="177" t="e">
        <f t="shared" si="89"/>
        <v>#N/A</v>
      </c>
      <c r="H2794" s="78" t="e">
        <f>IF(ISBLANK(DataBase_PBs!AF59),#N/A,DataBase_PBs!AF59)</f>
        <v>#N/A</v>
      </c>
    </row>
    <row r="2795" spans="1:8" x14ac:dyDescent="0.35">
      <c r="A2795" s="257"/>
      <c r="B2795" s="265"/>
      <c r="C2795" s="74" t="e">
        <f>IF(ISBLANK(DataBase_PBs!C60),#N/A,DataBase_PBs!C60)</f>
        <v>#N/A</v>
      </c>
      <c r="D2795" s="107"/>
      <c r="E2795" s="39" t="e">
        <f>IF(ISBLANK(DataBase_PBs!CD60),#N/A,DataBase_PBs!CD60)</f>
        <v>#N/A</v>
      </c>
      <c r="F2795" s="39" t="e">
        <f t="shared" si="90"/>
        <v>#N/A</v>
      </c>
      <c r="G2795" s="177" t="e">
        <f t="shared" si="89"/>
        <v>#N/A</v>
      </c>
      <c r="H2795" s="78" t="e">
        <f>IF(ISBLANK(DataBase_PBs!AF60),#N/A,DataBase_PBs!AF60)</f>
        <v>#N/A</v>
      </c>
    </row>
    <row r="2796" spans="1:8" x14ac:dyDescent="0.35">
      <c r="A2796" s="257"/>
      <c r="B2796" s="265"/>
      <c r="C2796" s="74" t="e">
        <f>IF(ISBLANK(DataBase_PBs!C61),#N/A,DataBase_PBs!C61)</f>
        <v>#N/A</v>
      </c>
      <c r="D2796" s="107"/>
      <c r="E2796" s="39" t="e">
        <f>IF(ISBLANK(DataBase_PBs!CD61),#N/A,DataBase_PBs!CD61)</f>
        <v>#N/A</v>
      </c>
      <c r="F2796" s="39" t="e">
        <f t="shared" si="90"/>
        <v>#N/A</v>
      </c>
      <c r="G2796" s="177" t="e">
        <f t="shared" si="89"/>
        <v>#N/A</v>
      </c>
      <c r="H2796" s="78" t="e">
        <f>IF(ISBLANK(DataBase_PBs!AF61),#N/A,DataBase_PBs!AF61)</f>
        <v>#N/A</v>
      </c>
    </row>
    <row r="2797" spans="1:8" x14ac:dyDescent="0.35">
      <c r="A2797" s="257"/>
      <c r="B2797" s="265"/>
      <c r="C2797" s="74" t="e">
        <f>IF(ISBLANK(DataBase_PBs!C62),#N/A,DataBase_PBs!C62)</f>
        <v>#N/A</v>
      </c>
      <c r="D2797" s="107"/>
      <c r="E2797" s="39" t="e">
        <f>IF(ISBLANK(DataBase_PBs!CD62),#N/A,DataBase_PBs!CD62)</f>
        <v>#N/A</v>
      </c>
      <c r="F2797" s="39" t="e">
        <f t="shared" si="90"/>
        <v>#N/A</v>
      </c>
      <c r="G2797" s="177" t="e">
        <f t="shared" si="89"/>
        <v>#N/A</v>
      </c>
      <c r="H2797" s="78" t="e">
        <f>IF(ISBLANK(DataBase_PBs!AF62),#N/A,DataBase_PBs!AF62)</f>
        <v>#N/A</v>
      </c>
    </row>
    <row r="2798" spans="1:8" x14ac:dyDescent="0.35">
      <c r="A2798" s="257"/>
      <c r="B2798" s="265"/>
      <c r="C2798" s="74" t="e">
        <f>IF(ISBLANK(DataBase_PBs!C63),#N/A,DataBase_PBs!C63)</f>
        <v>#N/A</v>
      </c>
      <c r="D2798" s="107"/>
      <c r="E2798" s="39" t="e">
        <f>IF(ISBLANK(DataBase_PBs!CD63),#N/A,DataBase_PBs!CD63)</f>
        <v>#N/A</v>
      </c>
      <c r="F2798" s="39" t="e">
        <f t="shared" si="90"/>
        <v>#N/A</v>
      </c>
      <c r="G2798" s="177" t="e">
        <f t="shared" si="89"/>
        <v>#N/A</v>
      </c>
      <c r="H2798" s="78" t="e">
        <f>IF(ISBLANK(DataBase_PBs!AF63),#N/A,DataBase_PBs!AF63)</f>
        <v>#N/A</v>
      </c>
    </row>
    <row r="2799" spans="1:8" x14ac:dyDescent="0.35">
      <c r="A2799" s="257"/>
      <c r="B2799" s="265"/>
      <c r="C2799" s="74" t="e">
        <f>IF(ISBLANK(DataBase_PBs!C64),#N/A,DataBase_PBs!C64)</f>
        <v>#N/A</v>
      </c>
      <c r="D2799" s="107"/>
      <c r="E2799" s="39" t="e">
        <f>IF(ISBLANK(DataBase_PBs!CD64),#N/A,DataBase_PBs!CD64)</f>
        <v>#N/A</v>
      </c>
      <c r="F2799" s="39" t="e">
        <f t="shared" si="90"/>
        <v>#N/A</v>
      </c>
      <c r="G2799" s="177" t="e">
        <f t="shared" si="89"/>
        <v>#N/A</v>
      </c>
      <c r="H2799" s="78" t="e">
        <f>IF(ISBLANK(DataBase_PBs!AF64),#N/A,DataBase_PBs!AF64)</f>
        <v>#N/A</v>
      </c>
    </row>
    <row r="2800" spans="1:8" x14ac:dyDescent="0.35">
      <c r="A2800" s="257"/>
      <c r="B2800" s="265"/>
      <c r="C2800" s="74" t="e">
        <f>IF(ISBLANK(DataBase_PBs!C65),#N/A,DataBase_PBs!C65)</f>
        <v>#N/A</v>
      </c>
      <c r="D2800" s="107"/>
      <c r="E2800" s="39" t="e">
        <f>IF(ISBLANK(DataBase_PBs!CD65),#N/A,DataBase_PBs!CD65)</f>
        <v>#N/A</v>
      </c>
      <c r="F2800" s="39" t="e">
        <f t="shared" si="90"/>
        <v>#N/A</v>
      </c>
      <c r="G2800" s="177" t="e">
        <f t="shared" ref="G2800:G2863" si="91">F2800/((C2800-C2799)*24)</f>
        <v>#N/A</v>
      </c>
      <c r="H2800" s="78" t="e">
        <f>IF(ISBLANK(DataBase_PBs!AF65),#N/A,DataBase_PBs!AF65)</f>
        <v>#N/A</v>
      </c>
    </row>
    <row r="2801" spans="1:8" x14ac:dyDescent="0.35">
      <c r="A2801" s="257"/>
      <c r="B2801" s="265"/>
      <c r="C2801" s="74" t="e">
        <f>IF(ISBLANK(DataBase_PBs!C66),#N/A,DataBase_PBs!C66)</f>
        <v>#N/A</v>
      </c>
      <c r="D2801" s="107"/>
      <c r="E2801" s="39" t="e">
        <f>IF(ISBLANK(DataBase_PBs!CD66),#N/A,DataBase_PBs!CD66)</f>
        <v>#N/A</v>
      </c>
      <c r="F2801" s="39" t="e">
        <f t="shared" si="90"/>
        <v>#N/A</v>
      </c>
      <c r="G2801" s="177" t="e">
        <f t="shared" si="91"/>
        <v>#N/A</v>
      </c>
      <c r="H2801" s="78" t="e">
        <f>IF(ISBLANK(DataBase_PBs!AF66),#N/A,DataBase_PBs!AF66)</f>
        <v>#N/A</v>
      </c>
    </row>
    <row r="2802" spans="1:8" x14ac:dyDescent="0.35">
      <c r="A2802" s="257"/>
      <c r="B2802" s="265"/>
      <c r="C2802" s="74" t="e">
        <f>IF(ISBLANK(DataBase_PBs!C67),#N/A,DataBase_PBs!C67)</f>
        <v>#N/A</v>
      </c>
      <c r="D2802" s="107"/>
      <c r="E2802" s="39" t="e">
        <f>IF(ISBLANK(DataBase_PBs!CD67),#N/A,DataBase_PBs!CD67)</f>
        <v>#N/A</v>
      </c>
      <c r="F2802" s="39" t="e">
        <f t="shared" si="90"/>
        <v>#N/A</v>
      </c>
      <c r="G2802" s="177" t="e">
        <f t="shared" si="91"/>
        <v>#N/A</v>
      </c>
      <c r="H2802" s="78" t="e">
        <f>IF(ISBLANK(DataBase_PBs!AF67),#N/A,DataBase_PBs!AF67)</f>
        <v>#N/A</v>
      </c>
    </row>
    <row r="2803" spans="1:8" x14ac:dyDescent="0.35">
      <c r="A2803" s="257"/>
      <c r="B2803" s="265"/>
      <c r="C2803" s="74" t="e">
        <f>IF(ISBLANK(DataBase_PBs!C68),#N/A,DataBase_PBs!C68)</f>
        <v>#N/A</v>
      </c>
      <c r="D2803" s="107"/>
      <c r="E2803" s="39" t="e">
        <f>IF(ISBLANK(DataBase_PBs!CD68),#N/A,DataBase_PBs!CD68)</f>
        <v>#N/A</v>
      </c>
      <c r="F2803" s="39" t="e">
        <f t="shared" ref="F2803:F2818" si="92">E2803-E2802</f>
        <v>#N/A</v>
      </c>
      <c r="G2803" s="177" t="e">
        <f t="shared" si="91"/>
        <v>#N/A</v>
      </c>
      <c r="H2803" s="78" t="e">
        <f>IF(ISBLANK(DataBase_PBs!AF68),#N/A,DataBase_PBs!AF68)</f>
        <v>#N/A</v>
      </c>
    </row>
    <row r="2804" spans="1:8" x14ac:dyDescent="0.35">
      <c r="A2804" s="257"/>
      <c r="B2804" s="265"/>
      <c r="C2804" s="74" t="e">
        <f>IF(ISBLANK(DataBase_PBs!C69),#N/A,DataBase_PBs!C69)</f>
        <v>#N/A</v>
      </c>
      <c r="D2804" s="107"/>
      <c r="E2804" s="39" t="e">
        <f>IF(ISBLANK(DataBase_PBs!CD69),#N/A,DataBase_PBs!CD69)</f>
        <v>#N/A</v>
      </c>
      <c r="F2804" s="39" t="e">
        <f t="shared" si="92"/>
        <v>#N/A</v>
      </c>
      <c r="G2804" s="177" t="e">
        <f t="shared" si="91"/>
        <v>#N/A</v>
      </c>
      <c r="H2804" s="78" t="e">
        <f>IF(ISBLANK(DataBase_PBs!AF69),#N/A,DataBase_PBs!AF69)</f>
        <v>#N/A</v>
      </c>
    </row>
    <row r="2805" spans="1:8" x14ac:dyDescent="0.35">
      <c r="A2805" s="257"/>
      <c r="B2805" s="265"/>
      <c r="C2805" s="74" t="e">
        <f>IF(ISBLANK(DataBase_PBs!C70),#N/A,DataBase_PBs!C70)</f>
        <v>#N/A</v>
      </c>
      <c r="D2805" s="107"/>
      <c r="E2805" s="39" t="e">
        <f>IF(ISBLANK(DataBase_PBs!CD70),#N/A,DataBase_PBs!CD70)</f>
        <v>#N/A</v>
      </c>
      <c r="F2805" s="39" t="e">
        <f t="shared" si="92"/>
        <v>#N/A</v>
      </c>
      <c r="G2805" s="177" t="e">
        <f t="shared" si="91"/>
        <v>#N/A</v>
      </c>
      <c r="H2805" s="78" t="e">
        <f>IF(ISBLANK(DataBase_PBs!AF70),#N/A,DataBase_PBs!AF70)</f>
        <v>#N/A</v>
      </c>
    </row>
    <row r="2806" spans="1:8" x14ac:dyDescent="0.35">
      <c r="A2806" s="257"/>
      <c r="B2806" s="265"/>
      <c r="C2806" s="74" t="e">
        <f>IF(ISBLANK(DataBase_PBs!C71),#N/A,DataBase_PBs!C71)</f>
        <v>#N/A</v>
      </c>
      <c r="D2806" s="107"/>
      <c r="E2806" s="39" t="e">
        <f>IF(ISBLANK(DataBase_PBs!CD71),#N/A,DataBase_PBs!CD71)</f>
        <v>#N/A</v>
      </c>
      <c r="F2806" s="39" t="e">
        <f t="shared" si="92"/>
        <v>#N/A</v>
      </c>
      <c r="G2806" s="177" t="e">
        <f t="shared" si="91"/>
        <v>#N/A</v>
      </c>
      <c r="H2806" s="78" t="e">
        <f>IF(ISBLANK(DataBase_PBs!AF71),#N/A,DataBase_PBs!AF71)</f>
        <v>#N/A</v>
      </c>
    </row>
    <row r="2807" spans="1:8" x14ac:dyDescent="0.35">
      <c r="A2807" s="257"/>
      <c r="B2807" s="265"/>
      <c r="C2807" s="74" t="e">
        <f>IF(ISBLANK(DataBase_PBs!C72),#N/A,DataBase_PBs!C72)</f>
        <v>#N/A</v>
      </c>
      <c r="D2807" s="107"/>
      <c r="E2807" s="39" t="e">
        <f>IF(ISBLANK(DataBase_PBs!CD72),#N/A,DataBase_PBs!CD72)</f>
        <v>#N/A</v>
      </c>
      <c r="F2807" s="39" t="e">
        <f t="shared" si="92"/>
        <v>#N/A</v>
      </c>
      <c r="G2807" s="177" t="e">
        <f t="shared" si="91"/>
        <v>#N/A</v>
      </c>
      <c r="H2807" s="78" t="e">
        <f>IF(ISBLANK(DataBase_PBs!AF72),#N/A,DataBase_PBs!AF72)</f>
        <v>#N/A</v>
      </c>
    </row>
    <row r="2808" spans="1:8" x14ac:dyDescent="0.35">
      <c r="A2808" s="257"/>
      <c r="B2808" s="265"/>
      <c r="C2808" s="74" t="e">
        <f>IF(ISBLANK(DataBase_PBs!C73),#N/A,DataBase_PBs!C73)</f>
        <v>#N/A</v>
      </c>
      <c r="D2808" s="107"/>
      <c r="E2808" s="39" t="e">
        <f>IF(ISBLANK(DataBase_PBs!CD73),#N/A,DataBase_PBs!CD73)</f>
        <v>#N/A</v>
      </c>
      <c r="F2808" s="39" t="e">
        <f t="shared" si="92"/>
        <v>#N/A</v>
      </c>
      <c r="G2808" s="177" t="e">
        <f t="shared" si="91"/>
        <v>#N/A</v>
      </c>
      <c r="H2808" s="78" t="e">
        <f>IF(ISBLANK(DataBase_PBs!AF73),#N/A,DataBase_PBs!AF73)</f>
        <v>#N/A</v>
      </c>
    </row>
    <row r="2809" spans="1:8" x14ac:dyDescent="0.35">
      <c r="A2809" s="257"/>
      <c r="B2809" s="265"/>
      <c r="C2809" s="74" t="e">
        <f>IF(ISBLANK(DataBase_PBs!C74),#N/A,DataBase_PBs!C74)</f>
        <v>#N/A</v>
      </c>
      <c r="D2809" s="107"/>
      <c r="E2809" s="39" t="e">
        <f>IF(ISBLANK(DataBase_PBs!CD74),#N/A,DataBase_PBs!CD74)</f>
        <v>#N/A</v>
      </c>
      <c r="F2809" s="39" t="e">
        <f t="shared" si="92"/>
        <v>#N/A</v>
      </c>
      <c r="G2809" s="177" t="e">
        <f t="shared" si="91"/>
        <v>#N/A</v>
      </c>
      <c r="H2809" s="78" t="e">
        <f>IF(ISBLANK(DataBase_PBs!AF74),#N/A,DataBase_PBs!AF74)</f>
        <v>#N/A</v>
      </c>
    </row>
    <row r="2810" spans="1:8" x14ac:dyDescent="0.35">
      <c r="A2810" s="257"/>
      <c r="B2810" s="265"/>
      <c r="C2810" s="74" t="e">
        <f>IF(ISBLANK(DataBase_PBs!C75),#N/A,DataBase_PBs!C75)</f>
        <v>#N/A</v>
      </c>
      <c r="D2810" s="107"/>
      <c r="E2810" s="39" t="e">
        <f>IF(ISBLANK(DataBase_PBs!CD75),#N/A,DataBase_PBs!CD75)</f>
        <v>#N/A</v>
      </c>
      <c r="F2810" s="39" t="e">
        <f t="shared" si="92"/>
        <v>#N/A</v>
      </c>
      <c r="G2810" s="177" t="e">
        <f t="shared" si="91"/>
        <v>#N/A</v>
      </c>
      <c r="H2810" s="78" t="e">
        <f>IF(ISBLANK(DataBase_PBs!AF75),#N/A,DataBase_PBs!AF75)</f>
        <v>#N/A</v>
      </c>
    </row>
    <row r="2811" spans="1:8" x14ac:dyDescent="0.35">
      <c r="A2811" s="257"/>
      <c r="B2811" s="265"/>
      <c r="C2811" s="74" t="e">
        <f>IF(ISBLANK(DataBase_PBs!C76),#N/A,DataBase_PBs!C76)</f>
        <v>#N/A</v>
      </c>
      <c r="D2811" s="107"/>
      <c r="E2811" s="39" t="e">
        <f>IF(ISBLANK(DataBase_PBs!CD76),#N/A,DataBase_PBs!CD76)</f>
        <v>#N/A</v>
      </c>
      <c r="F2811" s="39" t="e">
        <f t="shared" si="92"/>
        <v>#N/A</v>
      </c>
      <c r="G2811" s="177" t="e">
        <f t="shared" si="91"/>
        <v>#N/A</v>
      </c>
      <c r="H2811" s="78" t="e">
        <f>IF(ISBLANK(DataBase_PBs!AF76),#N/A,DataBase_PBs!AF76)</f>
        <v>#N/A</v>
      </c>
    </row>
    <row r="2812" spans="1:8" x14ac:dyDescent="0.35">
      <c r="A2812" s="257"/>
      <c r="B2812" s="265"/>
      <c r="C2812" s="74" t="e">
        <f>IF(ISBLANK(DataBase_PBs!C77),#N/A,DataBase_PBs!C77)</f>
        <v>#N/A</v>
      </c>
      <c r="D2812" s="107"/>
      <c r="E2812" s="39" t="e">
        <f>IF(ISBLANK(DataBase_PBs!CD77),#N/A,DataBase_PBs!CD77)</f>
        <v>#N/A</v>
      </c>
      <c r="F2812" s="39" t="e">
        <f t="shared" si="92"/>
        <v>#N/A</v>
      </c>
      <c r="G2812" s="177" t="e">
        <f t="shared" si="91"/>
        <v>#N/A</v>
      </c>
      <c r="H2812" s="78" t="e">
        <f>IF(ISBLANK(DataBase_PBs!AF77),#N/A,DataBase_PBs!AF77)</f>
        <v>#N/A</v>
      </c>
    </row>
    <row r="2813" spans="1:8" x14ac:dyDescent="0.35">
      <c r="A2813" s="257"/>
      <c r="B2813" s="265"/>
      <c r="C2813" s="74" t="e">
        <f>IF(ISBLANK(DataBase_PBs!C78),#N/A,DataBase_PBs!C78)</f>
        <v>#N/A</v>
      </c>
      <c r="D2813" s="107"/>
      <c r="E2813" s="39" t="e">
        <f>IF(ISBLANK(DataBase_PBs!CD78),#N/A,DataBase_PBs!CD78)</f>
        <v>#N/A</v>
      </c>
      <c r="F2813" s="39" t="e">
        <f t="shared" si="92"/>
        <v>#N/A</v>
      </c>
      <c r="G2813" s="177" t="e">
        <f t="shared" si="91"/>
        <v>#N/A</v>
      </c>
      <c r="H2813" s="78" t="e">
        <f>IF(ISBLANK(DataBase_PBs!AF78),#N/A,DataBase_PBs!AF78)</f>
        <v>#N/A</v>
      </c>
    </row>
    <row r="2814" spans="1:8" x14ac:dyDescent="0.35">
      <c r="A2814" s="257"/>
      <c r="B2814" s="265"/>
      <c r="C2814" s="74" t="e">
        <f>IF(ISBLANK(DataBase_PBs!C79),#N/A,DataBase_PBs!C79)</f>
        <v>#N/A</v>
      </c>
      <c r="D2814" s="107"/>
      <c r="E2814" s="39" t="e">
        <f>IF(ISBLANK(DataBase_PBs!CD79),#N/A,DataBase_PBs!CD79)</f>
        <v>#N/A</v>
      </c>
      <c r="F2814" s="39" t="e">
        <f t="shared" si="92"/>
        <v>#N/A</v>
      </c>
      <c r="G2814" s="177" t="e">
        <f t="shared" si="91"/>
        <v>#N/A</v>
      </c>
      <c r="H2814" s="78" t="e">
        <f>IF(ISBLANK(DataBase_PBs!AF79),#N/A,DataBase_PBs!AF79)</f>
        <v>#N/A</v>
      </c>
    </row>
    <row r="2815" spans="1:8" x14ac:dyDescent="0.35">
      <c r="A2815" s="257"/>
      <c r="B2815" s="265"/>
      <c r="C2815" s="74" t="e">
        <f>IF(ISBLANK(DataBase_PBs!C80),#N/A,DataBase_PBs!C80)</f>
        <v>#N/A</v>
      </c>
      <c r="D2815" s="107"/>
      <c r="E2815" s="39" t="e">
        <f>IF(ISBLANK(DataBase_PBs!CD80),#N/A,DataBase_PBs!CD80)</f>
        <v>#N/A</v>
      </c>
      <c r="F2815" s="39" t="e">
        <f t="shared" si="92"/>
        <v>#N/A</v>
      </c>
      <c r="G2815" s="177" t="e">
        <f t="shared" si="91"/>
        <v>#N/A</v>
      </c>
      <c r="H2815" s="78" t="e">
        <f>IF(ISBLANK(DataBase_PBs!AF80),#N/A,DataBase_PBs!AF80)</f>
        <v>#N/A</v>
      </c>
    </row>
    <row r="2816" spans="1:8" x14ac:dyDescent="0.35">
      <c r="A2816" s="257"/>
      <c r="B2816" s="265"/>
      <c r="C2816" s="74" t="e">
        <f>IF(ISBLANK(DataBase_PBs!C81),#N/A,DataBase_PBs!C81)</f>
        <v>#N/A</v>
      </c>
      <c r="D2816" s="107"/>
      <c r="E2816" s="39" t="e">
        <f>IF(ISBLANK(DataBase_PBs!CD81),#N/A,DataBase_PBs!CD81)</f>
        <v>#N/A</v>
      </c>
      <c r="F2816" s="39" t="e">
        <f t="shared" si="92"/>
        <v>#N/A</v>
      </c>
      <c r="G2816" s="177" t="e">
        <f t="shared" si="91"/>
        <v>#N/A</v>
      </c>
      <c r="H2816" s="78" t="e">
        <f>IF(ISBLANK(DataBase_PBs!AF81),#N/A,DataBase_PBs!AF81)</f>
        <v>#N/A</v>
      </c>
    </row>
    <row r="2817" spans="1:8" x14ac:dyDescent="0.35">
      <c r="A2817" s="257"/>
      <c r="B2817" s="265"/>
      <c r="C2817" s="74" t="e">
        <f>IF(ISBLANK(DataBase_PBs!C82),#N/A,DataBase_PBs!C82)</f>
        <v>#N/A</v>
      </c>
      <c r="D2817" s="107"/>
      <c r="E2817" s="39" t="e">
        <f>IF(ISBLANK(DataBase_PBs!CD82),#N/A,DataBase_PBs!CD82)</f>
        <v>#N/A</v>
      </c>
      <c r="F2817" s="39" t="e">
        <f t="shared" si="92"/>
        <v>#N/A</v>
      </c>
      <c r="G2817" s="177" t="e">
        <f t="shared" si="91"/>
        <v>#N/A</v>
      </c>
      <c r="H2817" s="78" t="e">
        <f>IF(ISBLANK(DataBase_PBs!AF82),#N/A,DataBase_PBs!AF82)</f>
        <v>#N/A</v>
      </c>
    </row>
    <row r="2818" spans="1:8" ht="15" thickBot="1" x14ac:dyDescent="0.4">
      <c r="A2818" s="260"/>
      <c r="B2818" s="266"/>
      <c r="C2818" s="92" t="e">
        <f>IF(ISBLANK(DataBase_PBs!C83),#N/A,DataBase_PBs!C83)</f>
        <v>#N/A</v>
      </c>
      <c r="D2818" s="109"/>
      <c r="E2818" s="93" t="e">
        <f>IF(ISBLANK(DataBase_PBs!CD83),#N/A,DataBase_PBs!CD83)</f>
        <v>#N/A</v>
      </c>
      <c r="F2818" s="93" t="e">
        <f t="shared" si="92"/>
        <v>#N/A</v>
      </c>
      <c r="G2818" s="178" t="e">
        <f t="shared" si="91"/>
        <v>#N/A</v>
      </c>
      <c r="H2818" s="95" t="e">
        <f>IF(ISBLANK(DataBase_PBs!AF83),#N/A,DataBase_PBs!AF83)</f>
        <v>#N/A</v>
      </c>
    </row>
    <row r="2819" spans="1:8" x14ac:dyDescent="0.35">
      <c r="A2819" s="256" t="s">
        <v>367</v>
      </c>
      <c r="B2819" s="267" t="s">
        <v>196</v>
      </c>
      <c r="C2819" s="75">
        <v>43602.40625</v>
      </c>
      <c r="D2819" s="106"/>
      <c r="E2819" s="76">
        <v>15.25</v>
      </c>
      <c r="F2819" s="76">
        <v>15.25</v>
      </c>
      <c r="G2819" s="184">
        <v>0</v>
      </c>
      <c r="H2819" s="77">
        <v>2.7</v>
      </c>
    </row>
    <row r="2820" spans="1:8" x14ac:dyDescent="0.35">
      <c r="A2820" s="257"/>
      <c r="B2820" s="265"/>
      <c r="C2820" s="74">
        <v>43609.357638888891</v>
      </c>
      <c r="D2820" s="107"/>
      <c r="E2820" s="39">
        <v>15.25</v>
      </c>
      <c r="F2820" s="39">
        <v>0</v>
      </c>
      <c r="G2820" s="177">
        <f t="shared" si="91"/>
        <v>0</v>
      </c>
      <c r="H2820" s="78">
        <v>2.7</v>
      </c>
    </row>
    <row r="2821" spans="1:8" x14ac:dyDescent="0.35">
      <c r="A2821" s="257"/>
      <c r="B2821" s="265"/>
      <c r="C2821" s="74">
        <v>43616.555555555555</v>
      </c>
      <c r="D2821" s="107"/>
      <c r="E2821" s="39">
        <v>74</v>
      </c>
      <c r="F2821" s="39">
        <v>58.75</v>
      </c>
      <c r="G2821" s="177">
        <f t="shared" si="91"/>
        <v>0.34008683068028828</v>
      </c>
      <c r="H2821" s="78">
        <v>0</v>
      </c>
    </row>
    <row r="2822" spans="1:8" x14ac:dyDescent="0.35">
      <c r="A2822" s="257"/>
      <c r="B2822" s="265"/>
      <c r="C2822" s="74">
        <v>43623.555555555555</v>
      </c>
      <c r="D2822" s="107"/>
      <c r="E2822" s="39">
        <v>84</v>
      </c>
      <c r="F2822" s="39">
        <v>10</v>
      </c>
      <c r="G2822" s="177">
        <f t="shared" si="91"/>
        <v>5.9523809523809521E-2</v>
      </c>
      <c r="H2822" s="78">
        <v>0</v>
      </c>
    </row>
    <row r="2823" spans="1:8" x14ac:dyDescent="0.35">
      <c r="A2823" s="257"/>
      <c r="B2823" s="265"/>
      <c r="C2823" s="74">
        <v>43630.555555555555</v>
      </c>
      <c r="D2823" s="107"/>
      <c r="E2823" s="39">
        <v>93</v>
      </c>
      <c r="F2823" s="39">
        <v>9</v>
      </c>
      <c r="G2823" s="177">
        <f t="shared" si="91"/>
        <v>5.3571428571428568E-2</v>
      </c>
      <c r="H2823" s="78">
        <v>0</v>
      </c>
    </row>
    <row r="2824" spans="1:8" x14ac:dyDescent="0.35">
      <c r="A2824" s="257"/>
      <c r="B2824" s="265"/>
      <c r="C2824" s="74">
        <v>43637.638888888891</v>
      </c>
      <c r="D2824" s="107"/>
      <c r="E2824" s="39">
        <v>119</v>
      </c>
      <c r="F2824" s="39">
        <v>26</v>
      </c>
      <c r="G2824" s="177">
        <f t="shared" si="91"/>
        <v>0.15294117647053587</v>
      </c>
      <c r="H2824" s="78">
        <v>0</v>
      </c>
    </row>
    <row r="2825" spans="1:8" x14ac:dyDescent="0.35">
      <c r="A2825" s="257"/>
      <c r="B2825" s="265"/>
      <c r="C2825" s="74">
        <v>43644.638888888891</v>
      </c>
      <c r="D2825" s="107"/>
      <c r="E2825" s="39">
        <v>134.81</v>
      </c>
      <c r="F2825" s="39">
        <v>15.810000000000002</v>
      </c>
      <c r="G2825" s="177">
        <f t="shared" si="91"/>
        <v>9.4107142857142875E-2</v>
      </c>
      <c r="H2825" s="78">
        <v>0</v>
      </c>
    </row>
    <row r="2826" spans="1:8" x14ac:dyDescent="0.35">
      <c r="A2826" s="257"/>
      <c r="B2826" s="265"/>
      <c r="C2826" s="74">
        <v>43651.638888888891</v>
      </c>
      <c r="D2826" s="107"/>
      <c r="E2826" s="39">
        <v>134.81</v>
      </c>
      <c r="F2826" s="39">
        <v>0</v>
      </c>
      <c r="G2826" s="177">
        <f t="shared" si="91"/>
        <v>0</v>
      </c>
      <c r="H2826" s="78">
        <v>0</v>
      </c>
    </row>
    <row r="2827" spans="1:8" x14ac:dyDescent="0.35">
      <c r="A2827" s="257"/>
      <c r="B2827" s="265"/>
      <c r="C2827" s="74">
        <v>43658.505555555559</v>
      </c>
      <c r="D2827" s="107"/>
      <c r="E2827" s="39">
        <v>134.81</v>
      </c>
      <c r="F2827" s="39">
        <v>0</v>
      </c>
      <c r="G2827" s="177">
        <f t="shared" si="91"/>
        <v>0</v>
      </c>
      <c r="H2827" s="78">
        <v>0</v>
      </c>
    </row>
    <row r="2828" spans="1:8" x14ac:dyDescent="0.35">
      <c r="A2828" s="257"/>
      <c r="B2828" s="265"/>
      <c r="C2828" s="74">
        <v>43665.520833333336</v>
      </c>
      <c r="D2828" s="107"/>
      <c r="E2828" s="39">
        <v>134.81</v>
      </c>
      <c r="F2828" s="39">
        <v>0</v>
      </c>
      <c r="G2828" s="177">
        <f t="shared" si="91"/>
        <v>0</v>
      </c>
      <c r="H2828" s="78">
        <v>0</v>
      </c>
    </row>
    <row r="2829" spans="1:8" x14ac:dyDescent="0.35">
      <c r="A2829" s="257"/>
      <c r="B2829" s="265"/>
      <c r="C2829" s="74">
        <v>43672.521527777775</v>
      </c>
      <c r="D2829" s="107"/>
      <c r="E2829" s="39">
        <v>134.81</v>
      </c>
      <c r="F2829" s="39">
        <v>0</v>
      </c>
      <c r="G2829" s="177">
        <f t="shared" si="91"/>
        <v>0</v>
      </c>
      <c r="H2829" s="78">
        <v>0</v>
      </c>
    </row>
    <row r="2830" spans="1:8" x14ac:dyDescent="0.35">
      <c r="A2830" s="257"/>
      <c r="B2830" s="265"/>
      <c r="C2830" s="74">
        <v>43679.519444444442</v>
      </c>
      <c r="D2830" s="107"/>
      <c r="E2830" s="39">
        <v>134.81</v>
      </c>
      <c r="F2830" s="39">
        <v>0</v>
      </c>
      <c r="G2830" s="177">
        <f t="shared" si="91"/>
        <v>0</v>
      </c>
      <c r="H2830" s="78">
        <v>0</v>
      </c>
    </row>
    <row r="2831" spans="1:8" x14ac:dyDescent="0.35">
      <c r="A2831" s="257"/>
      <c r="B2831" s="265"/>
      <c r="C2831" s="74">
        <v>43686.430555555555</v>
      </c>
      <c r="D2831" s="107"/>
      <c r="E2831" s="39">
        <v>134.81</v>
      </c>
      <c r="F2831" s="39">
        <v>0</v>
      </c>
      <c r="G2831" s="177">
        <f t="shared" si="91"/>
        <v>0</v>
      </c>
      <c r="H2831" s="78">
        <v>3.5</v>
      </c>
    </row>
    <row r="2832" spans="1:8" x14ac:dyDescent="0.35">
      <c r="A2832" s="257"/>
      <c r="B2832" s="265"/>
      <c r="C2832" s="74">
        <v>43693.375</v>
      </c>
      <c r="D2832" s="107"/>
      <c r="E2832" s="39">
        <v>134.88</v>
      </c>
      <c r="F2832" s="39">
        <v>6.9999999999993179E-2</v>
      </c>
      <c r="G2832" s="177">
        <f t="shared" si="91"/>
        <v>4.1999999999991019E-4</v>
      </c>
      <c r="H2832" s="78">
        <v>4</v>
      </c>
    </row>
    <row r="2833" spans="1:8" x14ac:dyDescent="0.35">
      <c r="A2833" s="257"/>
      <c r="B2833" s="265"/>
      <c r="C2833" s="74">
        <v>43700.40625</v>
      </c>
      <c r="D2833" s="107"/>
      <c r="E2833" s="39">
        <v>158</v>
      </c>
      <c r="F2833" s="39">
        <v>23.120000000000005</v>
      </c>
      <c r="G2833" s="177">
        <f t="shared" si="91"/>
        <v>0.13700740740740744</v>
      </c>
      <c r="H2833" s="78">
        <v>4.4000000000000004</v>
      </c>
    </row>
    <row r="2834" spans="1:8" x14ac:dyDescent="0.35">
      <c r="A2834" s="257"/>
      <c r="B2834" s="265"/>
      <c r="C2834" s="74">
        <v>43707.333333333336</v>
      </c>
      <c r="D2834" s="107"/>
      <c r="E2834" s="39">
        <v>210.17</v>
      </c>
      <c r="F2834" s="39">
        <v>52.169999999999987</v>
      </c>
      <c r="G2834" s="177">
        <f t="shared" si="91"/>
        <v>0.31380451127808556</v>
      </c>
      <c r="H2834" s="78">
        <v>3.7</v>
      </c>
    </row>
    <row r="2835" spans="1:8" x14ac:dyDescent="0.35">
      <c r="A2835" s="257"/>
      <c r="B2835" s="265"/>
      <c r="C2835" s="74">
        <v>43714.416666666664</v>
      </c>
      <c r="D2835" s="107"/>
      <c r="E2835" s="39">
        <v>254.54</v>
      </c>
      <c r="F2835" s="39">
        <v>44.370000000000005</v>
      </c>
      <c r="G2835" s="177">
        <f t="shared" si="91"/>
        <v>0.26100000000017876</v>
      </c>
      <c r="H2835" s="78">
        <v>4.2</v>
      </c>
    </row>
    <row r="2836" spans="1:8" x14ac:dyDescent="0.35">
      <c r="A2836" s="257"/>
      <c r="B2836" s="265"/>
      <c r="C2836" s="74">
        <v>43721.333333333336</v>
      </c>
      <c r="D2836" s="107"/>
      <c r="E2836" s="39">
        <v>303.58999999999997</v>
      </c>
      <c r="F2836" s="39">
        <v>49.049999999999983</v>
      </c>
      <c r="G2836" s="177">
        <f t="shared" si="91"/>
        <v>0.29548192771063603</v>
      </c>
      <c r="H2836" s="78">
        <v>4</v>
      </c>
    </row>
    <row r="2837" spans="1:8" x14ac:dyDescent="0.35">
      <c r="A2837" s="257"/>
      <c r="B2837" s="265"/>
      <c r="C2837" s="74">
        <v>43727.541666666664</v>
      </c>
      <c r="D2837" s="107"/>
      <c r="E2837" s="39">
        <v>347.78</v>
      </c>
      <c r="F2837" s="39">
        <v>44.19</v>
      </c>
      <c r="G2837" s="177">
        <f t="shared" si="91"/>
        <v>0.29657718120828541</v>
      </c>
      <c r="H2837" s="78">
        <v>5.2</v>
      </c>
    </row>
    <row r="2838" spans="1:8" x14ac:dyDescent="0.35">
      <c r="A2838" s="257"/>
      <c r="B2838" s="265"/>
      <c r="C2838" s="74">
        <v>43735</v>
      </c>
      <c r="D2838" s="107"/>
      <c r="E2838" s="39">
        <v>393.92</v>
      </c>
      <c r="F2838" s="39">
        <v>46.140000000000043</v>
      </c>
      <c r="G2838" s="177">
        <f t="shared" si="91"/>
        <v>0.25776536312840803</v>
      </c>
      <c r="H2838" s="78">
        <v>4</v>
      </c>
    </row>
    <row r="2839" spans="1:8" x14ac:dyDescent="0.35">
      <c r="A2839" s="257"/>
      <c r="B2839" s="265"/>
      <c r="C2839" s="74">
        <v>43741</v>
      </c>
      <c r="D2839" s="107"/>
      <c r="E2839" s="39">
        <v>438.14</v>
      </c>
      <c r="F2839" s="39">
        <v>44.21999999999997</v>
      </c>
      <c r="G2839" s="177">
        <f t="shared" si="91"/>
        <v>0.30708333333333315</v>
      </c>
      <c r="H2839" s="78">
        <v>3.8</v>
      </c>
    </row>
    <row r="2840" spans="1:8" x14ac:dyDescent="0.35">
      <c r="A2840" s="257"/>
      <c r="B2840" s="265"/>
      <c r="C2840" s="74">
        <v>43748</v>
      </c>
      <c r="D2840" s="107"/>
      <c r="E2840" s="39">
        <v>487.14</v>
      </c>
      <c r="F2840" s="39">
        <v>49</v>
      </c>
      <c r="G2840" s="177">
        <f t="shared" si="91"/>
        <v>0.29166666666666669</v>
      </c>
      <c r="H2840" s="78">
        <v>3.8</v>
      </c>
    </row>
    <row r="2841" spans="1:8" x14ac:dyDescent="0.35">
      <c r="A2841" s="257"/>
      <c r="B2841" s="265"/>
      <c r="C2841" s="74">
        <v>43755.361111111109</v>
      </c>
      <c r="D2841" s="107"/>
      <c r="E2841" s="39">
        <v>522.44000000000005</v>
      </c>
      <c r="F2841" s="39">
        <v>35.300000000000068</v>
      </c>
      <c r="G2841" s="177">
        <f t="shared" si="91"/>
        <v>0.19981132075476127</v>
      </c>
      <c r="H2841" s="78">
        <v>4</v>
      </c>
    </row>
    <row r="2842" spans="1:8" x14ac:dyDescent="0.35">
      <c r="A2842" s="257"/>
      <c r="B2842" s="265"/>
      <c r="C2842" s="74">
        <v>43762.434027777781</v>
      </c>
      <c r="D2842" s="107"/>
      <c r="E2842" s="39">
        <v>576.57000000000005</v>
      </c>
      <c r="F2842" s="39">
        <v>54.129999999999995</v>
      </c>
      <c r="G2842" s="177">
        <f t="shared" si="91"/>
        <v>0.31888070692172532</v>
      </c>
      <c r="H2842" s="78">
        <v>4</v>
      </c>
    </row>
    <row r="2843" spans="1:8" x14ac:dyDescent="0.35">
      <c r="A2843" s="257"/>
      <c r="B2843" s="265"/>
      <c r="C2843" s="74">
        <v>43769.386111111111</v>
      </c>
      <c r="D2843" s="107"/>
      <c r="E2843" s="39">
        <v>612.96</v>
      </c>
      <c r="F2843" s="39">
        <v>36.389999999999986</v>
      </c>
      <c r="G2843" s="177">
        <f t="shared" si="91"/>
        <v>0.21810008990121521</v>
      </c>
      <c r="H2843" s="78">
        <v>4.4000000000000004</v>
      </c>
    </row>
    <row r="2844" spans="1:8" x14ac:dyDescent="0.35">
      <c r="A2844" s="257"/>
      <c r="B2844" s="265"/>
      <c r="C2844" s="74">
        <v>43774.652777777781</v>
      </c>
      <c r="D2844" s="107"/>
      <c r="E2844" s="39">
        <v>661.54</v>
      </c>
      <c r="F2844" s="39">
        <v>48.579999999999927</v>
      </c>
      <c r="G2844" s="177">
        <f t="shared" si="91"/>
        <v>0.38433544303772632</v>
      </c>
      <c r="H2844" s="78">
        <v>4</v>
      </c>
    </row>
    <row r="2845" spans="1:8" x14ac:dyDescent="0.35">
      <c r="A2845" s="257"/>
      <c r="B2845" s="265"/>
      <c r="C2845" s="74">
        <v>43782.583333333336</v>
      </c>
      <c r="D2845" s="107"/>
      <c r="E2845" s="39">
        <v>724.74</v>
      </c>
      <c r="F2845" s="39">
        <v>63.200000000000045</v>
      </c>
      <c r="G2845" s="177">
        <f t="shared" si="91"/>
        <v>0.33204903677761727</v>
      </c>
      <c r="H2845" s="78">
        <v>4</v>
      </c>
    </row>
    <row r="2846" spans="1:8" x14ac:dyDescent="0.35">
      <c r="A2846" s="257"/>
      <c r="B2846" s="265"/>
      <c r="C2846" s="74">
        <v>43791.406944444447</v>
      </c>
      <c r="D2846" s="107"/>
      <c r="E2846" s="39">
        <v>768.93</v>
      </c>
      <c r="F2846" s="39">
        <v>44.189999999999941</v>
      </c>
      <c r="G2846" s="177">
        <f t="shared" si="91"/>
        <v>0.20867306784196796</v>
      </c>
      <c r="H2846" s="78">
        <v>4</v>
      </c>
    </row>
    <row r="2847" spans="1:8" x14ac:dyDescent="0.35">
      <c r="A2847" s="257"/>
      <c r="B2847" s="265"/>
      <c r="C2847" s="74">
        <v>43811.465277777781</v>
      </c>
      <c r="D2847" s="107"/>
      <c r="E2847" s="39">
        <v>793.48</v>
      </c>
      <c r="F2847" s="39">
        <v>24.550000000000068</v>
      </c>
      <c r="G2847" s="177">
        <f t="shared" si="91"/>
        <v>5.0997091815535689E-2</v>
      </c>
      <c r="H2847" s="78">
        <v>4.4000000000000004</v>
      </c>
    </row>
    <row r="2848" spans="1:8" x14ac:dyDescent="0.35">
      <c r="A2848" s="257"/>
      <c r="B2848" s="265"/>
      <c r="C2848" s="74">
        <v>43818.628472222219</v>
      </c>
      <c r="D2848" s="107"/>
      <c r="E2848" s="39">
        <v>864.18</v>
      </c>
      <c r="F2848" s="39">
        <v>70.699999999999932</v>
      </c>
      <c r="G2848" s="177">
        <f t="shared" si="91"/>
        <v>0.4112457586043457</v>
      </c>
      <c r="H2848" s="78">
        <v>4</v>
      </c>
    </row>
    <row r="2849" spans="1:8" x14ac:dyDescent="0.35">
      <c r="A2849" s="257"/>
      <c r="B2849" s="265"/>
      <c r="C2849" s="74">
        <v>43826.333333333336</v>
      </c>
      <c r="D2849" s="107"/>
      <c r="E2849" s="39">
        <v>893.81</v>
      </c>
      <c r="F2849" s="39">
        <v>29.629999999999995</v>
      </c>
      <c r="G2849" s="177">
        <f t="shared" si="91"/>
        <v>0.1602343397925817</v>
      </c>
      <c r="H2849" s="78">
        <v>4.0999999999999996</v>
      </c>
    </row>
    <row r="2850" spans="1:8" x14ac:dyDescent="0.35">
      <c r="A2850" s="257"/>
      <c r="B2850" s="265"/>
      <c r="C2850" s="74">
        <v>43833.583333333336</v>
      </c>
      <c r="D2850" s="107"/>
      <c r="E2850" s="39">
        <v>950.09</v>
      </c>
      <c r="F2850" s="39">
        <v>56.280000000000086</v>
      </c>
      <c r="G2850" s="177">
        <f t="shared" si="91"/>
        <v>0.32344827586206948</v>
      </c>
      <c r="H2850" s="78">
        <v>3</v>
      </c>
    </row>
    <row r="2851" spans="1:8" x14ac:dyDescent="0.35">
      <c r="A2851" s="257"/>
      <c r="B2851" s="265"/>
      <c r="C2851" s="74">
        <v>43853</v>
      </c>
      <c r="D2851" s="107"/>
      <c r="E2851" s="39">
        <v>1085.8499999999999</v>
      </c>
      <c r="F2851" s="39">
        <v>135.75999999999988</v>
      </c>
      <c r="G2851" s="177">
        <f t="shared" si="91"/>
        <v>0.29133047210304042</v>
      </c>
      <c r="H2851" s="78">
        <v>4</v>
      </c>
    </row>
    <row r="2852" spans="1:8" x14ac:dyDescent="0.35">
      <c r="A2852" s="257"/>
      <c r="B2852" s="265"/>
      <c r="C2852" s="74">
        <f>IF(ISBLANK(DataBase_PBs!C3),#N/A,DataBase_PBs!C3)</f>
        <v>43860.595810185201</v>
      </c>
      <c r="D2852" s="107"/>
      <c r="E2852" s="39">
        <f>IF(ISBLANK(DataBase_PBs!CE3),#N/A,DataBase_PBs!CE3)</f>
        <v>1141.04</v>
      </c>
      <c r="F2852" s="39">
        <f>E2852-E2851</f>
        <v>55.190000000000055</v>
      </c>
      <c r="G2852" s="177">
        <f t="shared" si="91"/>
        <v>0.30274365436535045</v>
      </c>
      <c r="H2852" s="78">
        <f>IF(ISBLANK(DataBase_PBs!AG3),#N/A,DataBase_PBs!AG3)</f>
        <v>3.8</v>
      </c>
    </row>
    <row r="2853" spans="1:8" x14ac:dyDescent="0.35">
      <c r="A2853" s="257"/>
      <c r="B2853" s="265"/>
      <c r="C2853" s="74">
        <f>IF(ISBLANK(DataBase_PBs!C4),#N/A,DataBase_PBs!C4)</f>
        <v>43867.627719907403</v>
      </c>
      <c r="D2853" s="107"/>
      <c r="E2853" s="39">
        <f>IF(ISBLANK(DataBase_PBs!CE4),#N/A,DataBase_PBs!CE4)</f>
        <v>1192.06</v>
      </c>
      <c r="F2853" s="39">
        <f t="shared" ref="F2853:F2907" si="93">E2853-E2852</f>
        <v>51.019999999999982</v>
      </c>
      <c r="G2853" s="177">
        <f t="shared" si="91"/>
        <v>0.30231237562983049</v>
      </c>
      <c r="H2853" s="78">
        <f>IF(ISBLANK(DataBase_PBs!AG4),#N/A,DataBase_PBs!AG4)</f>
        <v>3</v>
      </c>
    </row>
    <row r="2854" spans="1:8" x14ac:dyDescent="0.35">
      <c r="A2854" s="257"/>
      <c r="B2854" s="265"/>
      <c r="C2854" s="74">
        <f>IF(ISBLANK(DataBase_PBs!C5),#N/A,DataBase_PBs!C5)</f>
        <v>43875.484027777798</v>
      </c>
      <c r="D2854" s="107"/>
      <c r="E2854" s="39">
        <f>IF(ISBLANK(DataBase_PBs!CE5),#N/A,DataBase_PBs!CE5)</f>
        <v>1272.08</v>
      </c>
      <c r="F2854" s="39">
        <f t="shared" si="93"/>
        <v>80.019999999999982</v>
      </c>
      <c r="G2854" s="177">
        <f t="shared" si="91"/>
        <v>0.42439358559643631</v>
      </c>
      <c r="H2854" s="78">
        <f>IF(ISBLANK(DataBase_PBs!AG5),#N/A,DataBase_PBs!AG5)</f>
        <v>4</v>
      </c>
    </row>
    <row r="2855" spans="1:8" x14ac:dyDescent="0.35">
      <c r="A2855" s="257"/>
      <c r="B2855" s="265"/>
      <c r="C2855" s="74">
        <f>IF(ISBLANK(DataBase_PBs!C6),#N/A,DataBase_PBs!C6)</f>
        <v>43881.625196759298</v>
      </c>
      <c r="D2855" s="107"/>
      <c r="E2855" s="39">
        <f>IF(ISBLANK(DataBase_PBs!CE6),#N/A,DataBase_PBs!CE6)</f>
        <v>1318.29</v>
      </c>
      <c r="F2855" s="39">
        <f t="shared" si="93"/>
        <v>46.210000000000036</v>
      </c>
      <c r="G2855" s="177">
        <f t="shared" si="91"/>
        <v>0.31352608476774635</v>
      </c>
      <c r="H2855" s="78">
        <f>IF(ISBLANK(DataBase_PBs!AG6),#N/A,DataBase_PBs!AG6)</f>
        <v>3.6</v>
      </c>
    </row>
    <row r="2856" spans="1:8" x14ac:dyDescent="0.35">
      <c r="A2856" s="257"/>
      <c r="B2856" s="265"/>
      <c r="C2856" s="74">
        <f>IF(ISBLANK(DataBase_PBs!C7),#N/A,DataBase_PBs!C7)</f>
        <v>43903.637962963003</v>
      </c>
      <c r="D2856" s="107"/>
      <c r="E2856" s="39">
        <f>IF(ISBLANK(DataBase_PBs!CE7),#N/A,DataBase_PBs!CE7)</f>
        <v>1501.9</v>
      </c>
      <c r="F2856" s="39">
        <f t="shared" si="93"/>
        <v>183.61000000000013</v>
      </c>
      <c r="G2856" s="177">
        <f t="shared" si="91"/>
        <v>0.34754453828610982</v>
      </c>
      <c r="H2856" s="78">
        <f>IF(ISBLANK(DataBase_PBs!AG7),#N/A,DataBase_PBs!AG7)</f>
        <v>3.2</v>
      </c>
    </row>
    <row r="2857" spans="1:8" x14ac:dyDescent="0.35">
      <c r="A2857" s="257"/>
      <c r="B2857" s="265"/>
      <c r="C2857" s="74">
        <f>IF(ISBLANK(DataBase_PBs!C8),#N/A,DataBase_PBs!C8)</f>
        <v>43929.826921296299</v>
      </c>
      <c r="D2857" s="107"/>
      <c r="E2857" s="39">
        <f>IF(ISBLANK(DataBase_PBs!CE8),#N/A,DataBase_PBs!CE8)</f>
        <v>1761.64</v>
      </c>
      <c r="F2857" s="39">
        <f t="shared" si="93"/>
        <v>259.74</v>
      </c>
      <c r="G2857" s="177">
        <f t="shared" si="91"/>
        <v>0.41324667679663252</v>
      </c>
      <c r="H2857" s="78">
        <f>IF(ISBLANK(DataBase_PBs!AG8),#N/A,DataBase_PBs!AG8)</f>
        <v>5</v>
      </c>
    </row>
    <row r="2858" spans="1:8" x14ac:dyDescent="0.35">
      <c r="A2858" s="257"/>
      <c r="B2858" s="265"/>
      <c r="C2858" s="74">
        <f>IF(ISBLANK(DataBase_PBs!C9),#N/A,DataBase_PBs!C9)</f>
        <v>43965.417511574102</v>
      </c>
      <c r="D2858" s="107"/>
      <c r="E2858" s="39">
        <f>IF(ISBLANK(DataBase_PBs!CE9),#N/A,DataBase_PBs!CE9)</f>
        <v>2094.5</v>
      </c>
      <c r="F2858" s="39">
        <f t="shared" si="93"/>
        <v>332.8599999999999</v>
      </c>
      <c r="G2858" s="177">
        <f t="shared" si="91"/>
        <v>0.38968633446117579</v>
      </c>
      <c r="H2858" s="78">
        <f>IF(ISBLANK(DataBase_PBs!AG9),#N/A,DataBase_PBs!AG9)</f>
        <v>4.8</v>
      </c>
    </row>
    <row r="2859" spans="1:8" x14ac:dyDescent="0.35">
      <c r="A2859" s="257"/>
      <c r="B2859" s="265"/>
      <c r="C2859" s="74">
        <f>IF(ISBLANK(DataBase_PBs!C10),#N/A,DataBase_PBs!C10)</f>
        <v>43972.432581018496</v>
      </c>
      <c r="D2859" s="107"/>
      <c r="E2859" s="39">
        <f>IF(ISBLANK(DataBase_PBs!CE10),#N/A,DataBase_PBs!CE10)</f>
        <v>2180.61</v>
      </c>
      <c r="F2859" s="39">
        <f t="shared" si="93"/>
        <v>86.110000000000127</v>
      </c>
      <c r="G2859" s="177">
        <f t="shared" si="91"/>
        <v>0.51145846739031142</v>
      </c>
      <c r="H2859" s="78">
        <f>IF(ISBLANK(DataBase_PBs!AG10),#N/A,DataBase_PBs!AG10)</f>
        <v>4.8</v>
      </c>
    </row>
    <row r="2860" spans="1:8" x14ac:dyDescent="0.35">
      <c r="A2860" s="257"/>
      <c r="B2860" s="265"/>
      <c r="C2860" s="74">
        <f>IF(ISBLANK(DataBase_PBs!C11),#N/A,DataBase_PBs!C11)</f>
        <v>44001.467812499999</v>
      </c>
      <c r="D2860" s="107"/>
      <c r="E2860" s="39">
        <f>IF(ISBLANK(DataBase_PBs!CE11),#N/A,DataBase_PBs!CE11)</f>
        <v>2426.2800000000002</v>
      </c>
      <c r="F2860" s="39">
        <f t="shared" si="93"/>
        <v>245.67000000000007</v>
      </c>
      <c r="G2860" s="177">
        <f t="shared" si="91"/>
        <v>0.35254583751196017</v>
      </c>
      <c r="H2860" s="78">
        <f>IF(ISBLANK(DataBase_PBs!AG11),#N/A,DataBase_PBs!AG11)</f>
        <v>4</v>
      </c>
    </row>
    <row r="2861" spans="1:8" x14ac:dyDescent="0.35">
      <c r="A2861" s="257"/>
      <c r="B2861" s="265"/>
      <c r="C2861" s="74">
        <f>IF(ISBLANK(DataBase_PBs!C12),#N/A,DataBase_PBs!C12)</f>
        <v>44008.489027777803</v>
      </c>
      <c r="D2861" s="107"/>
      <c r="E2861" s="39">
        <f>IF(ISBLANK(DataBase_PBs!CE12),#N/A,DataBase_PBs!CE12)</f>
        <v>2498.1999999999998</v>
      </c>
      <c r="F2861" s="39">
        <f t="shared" si="93"/>
        <v>71.919999999999618</v>
      </c>
      <c r="G2861" s="177">
        <f t="shared" si="91"/>
        <v>0.42680170712610677</v>
      </c>
      <c r="H2861" s="78">
        <f>IF(ISBLANK(DataBase_PBs!AG12),#N/A,DataBase_PBs!AG12)</f>
        <v>6.4</v>
      </c>
    </row>
    <row r="2862" spans="1:8" x14ac:dyDescent="0.35">
      <c r="A2862" s="257"/>
      <c r="B2862" s="265"/>
      <c r="C2862" s="74">
        <f>IF(ISBLANK(DataBase_PBs!C13),#N/A,DataBase_PBs!C13)</f>
        <v>44022.402557870402</v>
      </c>
      <c r="D2862" s="107"/>
      <c r="E2862" s="39">
        <f>IF(ISBLANK(DataBase_PBs!CE13),#N/A,DataBase_PBs!CE13)</f>
        <v>2632.72</v>
      </c>
      <c r="F2862" s="39">
        <f t="shared" si="93"/>
        <v>134.51999999999998</v>
      </c>
      <c r="G2862" s="177">
        <f t="shared" si="91"/>
        <v>0.40284528532276764</v>
      </c>
      <c r="H2862" s="78">
        <f>IF(ISBLANK(DataBase_PBs!AG13),#N/A,DataBase_PBs!AG13)</f>
        <v>4</v>
      </c>
    </row>
    <row r="2863" spans="1:8" x14ac:dyDescent="0.35">
      <c r="A2863" s="257"/>
      <c r="B2863" s="265"/>
      <c r="C2863" s="74">
        <f>IF(ISBLANK(DataBase_PBs!C14),#N/A,DataBase_PBs!C14)</f>
        <v>44029.3745486111</v>
      </c>
      <c r="D2863" s="107"/>
      <c r="E2863" s="39">
        <f>IF(ISBLANK(DataBase_PBs!CE14),#N/A,DataBase_PBs!CE14)</f>
        <v>2664.19</v>
      </c>
      <c r="F2863" s="39">
        <f t="shared" si="93"/>
        <v>31.470000000000255</v>
      </c>
      <c r="G2863" s="177">
        <f t="shared" si="91"/>
        <v>0.18807397324063929</v>
      </c>
      <c r="H2863" s="78">
        <f>IF(ISBLANK(DataBase_PBs!AG14),#N/A,DataBase_PBs!AG14)</f>
        <v>3</v>
      </c>
    </row>
    <row r="2864" spans="1:8" x14ac:dyDescent="0.35">
      <c r="A2864" s="257"/>
      <c r="B2864" s="265"/>
      <c r="C2864" s="74">
        <f>IF(ISBLANK(DataBase_PBs!C15),#N/A,DataBase_PBs!C15)</f>
        <v>44040.462905092601</v>
      </c>
      <c r="D2864" s="107"/>
      <c r="E2864" s="39">
        <f>IF(ISBLANK(DataBase_PBs!CE15),#N/A,DataBase_PBs!CE15)</f>
        <v>2665.99</v>
      </c>
      <c r="F2864" s="39">
        <f t="shared" si="93"/>
        <v>1.7999999999997272</v>
      </c>
      <c r="G2864" s="177">
        <f t="shared" ref="G2864:G2927" si="94">F2864/((C2864-C2863)*24)</f>
        <v>6.7638518048289149E-3</v>
      </c>
      <c r="H2864" s="78">
        <f>IF(ISBLANK(DataBase_PBs!AG15),#N/A,DataBase_PBs!AG15)</f>
        <v>3.6</v>
      </c>
    </row>
    <row r="2865" spans="1:8" x14ac:dyDescent="0.35">
      <c r="A2865" s="257"/>
      <c r="B2865" s="265"/>
      <c r="C2865" s="74">
        <f>IF(ISBLANK(DataBase_PBs!C16),#N/A,DataBase_PBs!C16)</f>
        <v>44047.398090277798</v>
      </c>
      <c r="D2865" s="107"/>
      <c r="E2865" s="39">
        <f>IF(ISBLANK(DataBase_PBs!CE16),#N/A,DataBase_PBs!CE16)</f>
        <v>2705.09</v>
      </c>
      <c r="F2865" s="39">
        <f t="shared" si="93"/>
        <v>39.100000000000364</v>
      </c>
      <c r="G2865" s="177">
        <f t="shared" si="94"/>
        <v>0.23491321762309855</v>
      </c>
      <c r="H2865" s="78">
        <f>IF(ISBLANK(DataBase_PBs!AG16),#N/A,DataBase_PBs!AG16)</f>
        <v>3.8</v>
      </c>
    </row>
    <row r="2866" spans="1:8" x14ac:dyDescent="0.35">
      <c r="A2866" s="257"/>
      <c r="B2866" s="265"/>
      <c r="C2866" s="74">
        <f>IF(ISBLANK(DataBase_PBs!C17),#N/A,DataBase_PBs!C17)</f>
        <v>44050.4674421296</v>
      </c>
      <c r="D2866" s="107"/>
      <c r="E2866" s="39">
        <f>IF(ISBLANK(DataBase_PBs!CE17),#N/A,DataBase_PBs!CE17)</f>
        <v>2722.22</v>
      </c>
      <c r="F2866" s="39">
        <f t="shared" si="93"/>
        <v>17.129999999999654</v>
      </c>
      <c r="G2866" s="177">
        <f t="shared" si="94"/>
        <v>0.23254095146536144</v>
      </c>
      <c r="H2866" s="78">
        <f>IF(ISBLANK(DataBase_PBs!AG17),#N/A,DataBase_PBs!AG17)</f>
        <v>3.4</v>
      </c>
    </row>
    <row r="2867" spans="1:8" x14ac:dyDescent="0.35">
      <c r="A2867" s="257"/>
      <c r="B2867" s="265"/>
      <c r="C2867" s="74">
        <f>IF(ISBLANK(DataBase_PBs!C18),#N/A,DataBase_PBs!C18)</f>
        <v>44056.465069444399</v>
      </c>
      <c r="D2867" s="107"/>
      <c r="E2867" s="39">
        <f>IF(ISBLANK(DataBase_PBs!CE18),#N/A,DataBase_PBs!CE18)</f>
        <v>2765.11</v>
      </c>
      <c r="F2867" s="39">
        <f t="shared" si="93"/>
        <v>42.890000000000327</v>
      </c>
      <c r="G2867" s="177">
        <f t="shared" si="94"/>
        <v>0.29796505176703525</v>
      </c>
      <c r="H2867" s="78">
        <f>IF(ISBLANK(DataBase_PBs!AG18),#N/A,DataBase_PBs!AG18)</f>
        <v>3.6</v>
      </c>
    </row>
    <row r="2868" spans="1:8" x14ac:dyDescent="0.35">
      <c r="A2868" s="257"/>
      <c r="B2868" s="265"/>
      <c r="C2868" s="74">
        <f>IF(ISBLANK(DataBase_PBs!C19),#N/A,DataBase_PBs!C19)</f>
        <v>44063.603761574101</v>
      </c>
      <c r="D2868" s="107"/>
      <c r="E2868" s="39">
        <f>IF(ISBLANK(DataBase_PBs!CE19),#N/A,DataBase_PBs!CE19)</f>
        <v>2820.08</v>
      </c>
      <c r="F2868" s="39">
        <f t="shared" si="93"/>
        <v>54.9699999999998</v>
      </c>
      <c r="G2868" s="177">
        <f t="shared" si="94"/>
        <v>0.32084541888800816</v>
      </c>
      <c r="H2868" s="78">
        <f>IF(ISBLANK(DataBase_PBs!AG19),#N/A,DataBase_PBs!AG19)</f>
        <v>2.8</v>
      </c>
    </row>
    <row r="2869" spans="1:8" x14ac:dyDescent="0.35">
      <c r="A2869" s="257"/>
      <c r="B2869" s="265"/>
      <c r="C2869" s="74">
        <f>IF(ISBLANK(DataBase_PBs!C20),#N/A,DataBase_PBs!C20)</f>
        <v>44071.447164351797</v>
      </c>
      <c r="D2869" s="107"/>
      <c r="E2869" s="39">
        <f>IF(ISBLANK(DataBase_PBs!CE20),#N/A,DataBase_PBs!CE20)</f>
        <v>2924.19</v>
      </c>
      <c r="F2869" s="39">
        <f t="shared" si="93"/>
        <v>104.11000000000013</v>
      </c>
      <c r="G2869" s="177">
        <f t="shared" si="94"/>
        <v>0.55306565142898323</v>
      </c>
      <c r="H2869" s="78">
        <f>IF(ISBLANK(DataBase_PBs!AG20),#N/A,DataBase_PBs!AG20)</f>
        <v>3.4</v>
      </c>
    </row>
    <row r="2870" spans="1:8" x14ac:dyDescent="0.35">
      <c r="A2870" s="257"/>
      <c r="B2870" s="265"/>
      <c r="C2870" s="74">
        <f>IF(ISBLANK(DataBase_PBs!C21),#N/A,DataBase_PBs!C21)</f>
        <v>44078.492557870399</v>
      </c>
      <c r="D2870" s="107"/>
      <c r="E2870" s="39">
        <f>IF(ISBLANK(DataBase_PBs!CE21),#N/A,DataBase_PBs!CE21)</f>
        <v>3060.26</v>
      </c>
      <c r="F2870" s="39">
        <f t="shared" si="93"/>
        <v>136.07000000000016</v>
      </c>
      <c r="G2870" s="177">
        <f t="shared" si="94"/>
        <v>0.80472202416576377</v>
      </c>
      <c r="H2870" s="78">
        <f>IF(ISBLANK(DataBase_PBs!AG21),#N/A,DataBase_PBs!AG21)</f>
        <v>3.6</v>
      </c>
    </row>
    <row r="2871" spans="1:8" x14ac:dyDescent="0.35">
      <c r="A2871" s="257"/>
      <c r="B2871" s="265"/>
      <c r="C2871" s="74">
        <f>IF(ISBLANK(DataBase_PBs!C22),#N/A,DataBase_PBs!C22)</f>
        <v>44085.409629629597</v>
      </c>
      <c r="D2871" s="107"/>
      <c r="E2871" s="39">
        <f>IF(ISBLANK(DataBase_PBs!CE22),#N/A,DataBase_PBs!CE22)</f>
        <v>3121.72</v>
      </c>
      <c r="F2871" s="39">
        <f t="shared" si="93"/>
        <v>61.459999999999582</v>
      </c>
      <c r="G2871" s="177">
        <f t="shared" si="94"/>
        <v>0.37021928100250906</v>
      </c>
      <c r="H2871" s="78">
        <f>IF(ISBLANK(DataBase_PBs!AG22),#N/A,DataBase_PBs!AG22)</f>
        <v>4</v>
      </c>
    </row>
    <row r="2872" spans="1:8" x14ac:dyDescent="0.35">
      <c r="A2872" s="257"/>
      <c r="B2872" s="265"/>
      <c r="C2872" s="74">
        <f>IF(ISBLANK(DataBase_PBs!C23),#N/A,DataBase_PBs!C23)</f>
        <v>44092.462303240703</v>
      </c>
      <c r="D2872" s="107"/>
      <c r="E2872" s="39">
        <f>IF(ISBLANK(DataBase_PBs!CE23),#N/A,DataBase_PBs!CE23)</f>
        <v>3226.18</v>
      </c>
      <c r="F2872" s="39">
        <f t="shared" si="93"/>
        <v>104.46000000000004</v>
      </c>
      <c r="G2872" s="177">
        <f t="shared" si="94"/>
        <v>0.61714184435616348</v>
      </c>
      <c r="H2872" s="78">
        <f>IF(ISBLANK(DataBase_PBs!AG23),#N/A,DataBase_PBs!AG23)</f>
        <v>3.6</v>
      </c>
    </row>
    <row r="2873" spans="1:8" x14ac:dyDescent="0.35">
      <c r="A2873" s="257"/>
      <c r="B2873" s="265"/>
      <c r="C2873" s="74">
        <f>IF(ISBLANK(DataBase_PBs!C24),#N/A,DataBase_PBs!C24)</f>
        <v>44099.481643518498</v>
      </c>
      <c r="D2873" s="107"/>
      <c r="E2873" s="39">
        <f>IF(ISBLANK(DataBase_PBs!CE24),#N/A,DataBase_PBs!CE24)</f>
        <v>3305.26</v>
      </c>
      <c r="F2873" s="39">
        <f t="shared" si="93"/>
        <v>79.080000000000382</v>
      </c>
      <c r="G2873" s="177">
        <f t="shared" si="94"/>
        <v>0.46941733405109831</v>
      </c>
      <c r="H2873" s="78">
        <f>IF(ISBLANK(DataBase_PBs!AG24),#N/A,DataBase_PBs!AG24)</f>
        <v>4.4000000000000004</v>
      </c>
    </row>
    <row r="2874" spans="1:8" x14ac:dyDescent="0.35">
      <c r="A2874" s="257"/>
      <c r="B2874" s="265"/>
      <c r="C2874" s="74">
        <f>IF(ISBLANK(DataBase_PBs!C25),#N/A,DataBase_PBs!C25)</f>
        <v>44106.459421296298</v>
      </c>
      <c r="D2874" s="107"/>
      <c r="E2874" s="39">
        <f>IF(ISBLANK(DataBase_PBs!CE25),#N/A,DataBase_PBs!CE25)</f>
        <v>3359.54</v>
      </c>
      <c r="F2874" s="39">
        <f t="shared" si="93"/>
        <v>54.279999999999745</v>
      </c>
      <c r="G2874" s="177">
        <f t="shared" si="94"/>
        <v>0.32412420382062557</v>
      </c>
      <c r="H2874" s="78">
        <f>IF(ISBLANK(DataBase_PBs!AG25),#N/A,DataBase_PBs!AG25)</f>
        <v>4</v>
      </c>
    </row>
    <row r="2875" spans="1:8" x14ac:dyDescent="0.35">
      <c r="A2875" s="257"/>
      <c r="B2875" s="265"/>
      <c r="C2875" s="74">
        <f>IF(ISBLANK(DataBase_PBs!C26),#N/A,DataBase_PBs!C26)</f>
        <v>44120.498344907399</v>
      </c>
      <c r="D2875" s="107"/>
      <c r="E2875" s="39">
        <f>IF(ISBLANK(DataBase_PBs!CE26),#N/A,DataBase_PBs!CE26)</f>
        <v>3452.3</v>
      </c>
      <c r="F2875" s="39">
        <f t="shared" si="93"/>
        <v>92.760000000000218</v>
      </c>
      <c r="G2875" s="177">
        <f t="shared" si="94"/>
        <v>0.27530600686109458</v>
      </c>
      <c r="H2875" s="78">
        <f>IF(ISBLANK(DataBase_PBs!AG26),#N/A,DataBase_PBs!AG26)</f>
        <v>6</v>
      </c>
    </row>
    <row r="2876" spans="1:8" x14ac:dyDescent="0.35">
      <c r="A2876" s="257"/>
      <c r="B2876" s="265"/>
      <c r="C2876" s="74">
        <f>IF(ISBLANK(DataBase_PBs!C27),#N/A,DataBase_PBs!C27)</f>
        <v>44127.491226851896</v>
      </c>
      <c r="D2876" s="107"/>
      <c r="E2876" s="39">
        <f>IF(ISBLANK(DataBase_PBs!CE27),#N/A,DataBase_PBs!CE27)</f>
        <v>3509.66</v>
      </c>
      <c r="F2876" s="39">
        <f t="shared" si="93"/>
        <v>57.359999999999673</v>
      </c>
      <c r="G2876" s="177">
        <f t="shared" si="94"/>
        <v>0.34177611161883859</v>
      </c>
      <c r="H2876" s="78">
        <f>IF(ISBLANK(DataBase_PBs!AG27),#N/A,DataBase_PBs!AG27)</f>
        <v>6</v>
      </c>
    </row>
    <row r="2877" spans="1:8" x14ac:dyDescent="0.35">
      <c r="A2877" s="257"/>
      <c r="B2877" s="265"/>
      <c r="C2877" s="74">
        <f>IF(ISBLANK(DataBase_PBs!C28),#N/A,DataBase_PBs!C28)</f>
        <v>44132.59375</v>
      </c>
      <c r="D2877" s="107"/>
      <c r="E2877" s="39">
        <f>IF(ISBLANK(DataBase_PBs!CE28),#N/A,DataBase_PBs!CE28)</f>
        <v>3539.5</v>
      </c>
      <c r="F2877" s="39">
        <f t="shared" si="93"/>
        <v>29.840000000000146</v>
      </c>
      <c r="G2877" s="177">
        <f t="shared" si="94"/>
        <v>0.24367029746753033</v>
      </c>
      <c r="H2877" s="78">
        <f>IF(ISBLANK(DataBase_PBs!AG28),#N/A,DataBase_PBs!AG28)</f>
        <v>5</v>
      </c>
    </row>
    <row r="2878" spans="1:8" x14ac:dyDescent="0.35">
      <c r="A2878" s="257"/>
      <c r="B2878" s="265"/>
      <c r="C2878" s="74">
        <f>IF(ISBLANK(DataBase_PBs!C29),#N/A,DataBase_PBs!C29)</f>
        <v>44141.599421296298</v>
      </c>
      <c r="D2878" s="107"/>
      <c r="E2878" s="39">
        <f>IF(ISBLANK(DataBase_PBs!CE29),#N/A,DataBase_PBs!CE29)</f>
        <v>3679.36</v>
      </c>
      <c r="F2878" s="39">
        <f t="shared" si="93"/>
        <v>139.86000000000013</v>
      </c>
      <c r="G2878" s="177">
        <f t="shared" si="94"/>
        <v>0.64709223868693355</v>
      </c>
      <c r="H2878" s="78">
        <f>IF(ISBLANK(DataBase_PBs!AG29),#N/A,DataBase_PBs!AG29)</f>
        <v>4.8</v>
      </c>
    </row>
    <row r="2879" spans="1:8" x14ac:dyDescent="0.35">
      <c r="A2879" s="257"/>
      <c r="B2879" s="265"/>
      <c r="C2879" s="74">
        <f>IF(ISBLANK(DataBase_PBs!C30),#N/A,DataBase_PBs!C30)</f>
        <v>44148.610347222202</v>
      </c>
      <c r="D2879" s="107"/>
      <c r="E2879" s="39">
        <f>IF(ISBLANK(DataBase_PBs!CE30),#N/A,DataBase_PBs!CE30)</f>
        <v>3869.75</v>
      </c>
      <c r="F2879" s="39">
        <f t="shared" si="93"/>
        <v>190.38999999999987</v>
      </c>
      <c r="G2879" s="177">
        <f t="shared" si="94"/>
        <v>1.1315076996257718</v>
      </c>
      <c r="H2879" s="78">
        <f>IF(ISBLANK(DataBase_PBs!AG30),#N/A,DataBase_PBs!AG30)</f>
        <v>4</v>
      </c>
    </row>
    <row r="2880" spans="1:8" x14ac:dyDescent="0.35">
      <c r="A2880" s="257"/>
      <c r="B2880" s="265"/>
      <c r="C2880" s="74">
        <f>IF(ISBLANK(DataBase_PBs!C31),#N/A,DataBase_PBs!C31)</f>
        <v>44159.620902777802</v>
      </c>
      <c r="D2880" s="107"/>
      <c r="E2880" s="39">
        <f>IF(ISBLANK(DataBase_PBs!CE31),#N/A,DataBase_PBs!CE31)</f>
        <v>4129.91</v>
      </c>
      <c r="F2880" s="39">
        <f t="shared" si="93"/>
        <v>260.15999999999985</v>
      </c>
      <c r="G2880" s="177">
        <f t="shared" si="94"/>
        <v>0.98450981381103808</v>
      </c>
      <c r="H2880" s="78">
        <f>IF(ISBLANK(DataBase_PBs!AG31),#N/A,DataBase_PBs!AG31)</f>
        <v>2.8</v>
      </c>
    </row>
    <row r="2881" spans="1:8" x14ac:dyDescent="0.35">
      <c r="A2881" s="257"/>
      <c r="B2881" s="265"/>
      <c r="C2881" s="74">
        <f>IF(ISBLANK(DataBase_PBs!C32),#N/A,DataBase_PBs!C32)</f>
        <v>44162.596979166701</v>
      </c>
      <c r="D2881" s="107"/>
      <c r="E2881" s="39">
        <f>IF(ISBLANK(DataBase_PBs!CE32),#N/A,DataBase_PBs!CE32)</f>
        <v>4183.47</v>
      </c>
      <c r="F2881" s="39">
        <f t="shared" si="93"/>
        <v>53.5600000000004</v>
      </c>
      <c r="G2881" s="177">
        <f t="shared" si="94"/>
        <v>0.74986874496602873</v>
      </c>
      <c r="H2881" s="78">
        <f>IF(ISBLANK(DataBase_PBs!AG32),#N/A,DataBase_PBs!AG32)</f>
        <v>2.6</v>
      </c>
    </row>
    <row r="2882" spans="1:8" x14ac:dyDescent="0.35">
      <c r="A2882" s="257"/>
      <c r="B2882" s="265"/>
      <c r="C2882" s="74">
        <f>IF(ISBLANK(DataBase_PBs!C33),#N/A,DataBase_PBs!C33)</f>
        <v>44169.582453703697</v>
      </c>
      <c r="D2882" s="107"/>
      <c r="E2882" s="39">
        <f>IF(ISBLANK(DataBase_PBs!CE33),#N/A,DataBase_PBs!CE33)</f>
        <v>4257.33</v>
      </c>
      <c r="F2882" s="39">
        <f t="shared" si="93"/>
        <v>73.859999999999673</v>
      </c>
      <c r="G2882" s="177">
        <f t="shared" si="94"/>
        <v>0.44055704214527547</v>
      </c>
      <c r="H2882" s="78">
        <f>IF(ISBLANK(DataBase_PBs!AG33),#N/A,DataBase_PBs!AG33)</f>
        <v>4</v>
      </c>
    </row>
    <row r="2883" spans="1:8" x14ac:dyDescent="0.35">
      <c r="A2883" s="257"/>
      <c r="B2883" s="265"/>
      <c r="C2883" s="74">
        <f>IF(ISBLANK(DataBase_PBs!C34),#N/A,DataBase_PBs!C34)</f>
        <v>44195.580740740697</v>
      </c>
      <c r="D2883" s="107"/>
      <c r="E2883" s="39">
        <f>IF(ISBLANK(DataBase_PBs!CE34),#N/A,DataBase_PBs!CE34)</f>
        <v>4539.2299999999996</v>
      </c>
      <c r="F2883" s="39">
        <f t="shared" si="93"/>
        <v>281.89999999999964</v>
      </c>
      <c r="G2883" s="177">
        <f t="shared" si="94"/>
        <v>0.45179258605064276</v>
      </c>
      <c r="H2883" s="78">
        <f>IF(ISBLANK(DataBase_PBs!AG34),#N/A,DataBase_PBs!AG34)</f>
        <v>3</v>
      </c>
    </row>
    <row r="2884" spans="1:8" x14ac:dyDescent="0.35">
      <c r="A2884" s="257"/>
      <c r="B2884" s="265"/>
      <c r="C2884" s="74" t="e">
        <f>IF(ISBLANK(DataBase_PBs!C35),#N/A,DataBase_PBs!C35)</f>
        <v>#N/A</v>
      </c>
      <c r="D2884" s="107"/>
      <c r="E2884" s="39" t="e">
        <f>IF(ISBLANK(DataBase_PBs!CE35),#N/A,DataBase_PBs!CE35)</f>
        <v>#N/A</v>
      </c>
      <c r="F2884" s="39" t="e">
        <f t="shared" si="93"/>
        <v>#N/A</v>
      </c>
      <c r="G2884" s="177" t="e">
        <f t="shared" si="94"/>
        <v>#N/A</v>
      </c>
      <c r="H2884" s="78" t="e">
        <f>IF(ISBLANK(DataBase_PBs!AG35),#N/A,DataBase_PBs!AG35)</f>
        <v>#N/A</v>
      </c>
    </row>
    <row r="2885" spans="1:8" x14ac:dyDescent="0.35">
      <c r="A2885" s="257"/>
      <c r="B2885" s="265"/>
      <c r="C2885" s="74" t="e">
        <f>IF(ISBLANK(DataBase_PBs!C36),#N/A,DataBase_PBs!C36)</f>
        <v>#N/A</v>
      </c>
      <c r="D2885" s="107"/>
      <c r="E2885" s="39" t="e">
        <f>IF(ISBLANK(DataBase_PBs!CE36),#N/A,DataBase_PBs!CE36)</f>
        <v>#N/A</v>
      </c>
      <c r="F2885" s="39" t="e">
        <f t="shared" si="93"/>
        <v>#N/A</v>
      </c>
      <c r="G2885" s="177" t="e">
        <f t="shared" si="94"/>
        <v>#N/A</v>
      </c>
      <c r="H2885" s="78" t="e">
        <f>IF(ISBLANK(DataBase_PBs!AG36),#N/A,DataBase_PBs!AG36)</f>
        <v>#N/A</v>
      </c>
    </row>
    <row r="2886" spans="1:8" x14ac:dyDescent="0.35">
      <c r="A2886" s="257"/>
      <c r="B2886" s="265"/>
      <c r="C2886" s="74" t="e">
        <f>IF(ISBLANK(DataBase_PBs!C37),#N/A,DataBase_PBs!C37)</f>
        <v>#N/A</v>
      </c>
      <c r="D2886" s="107"/>
      <c r="E2886" s="39" t="e">
        <f>IF(ISBLANK(DataBase_PBs!CE37),#N/A,DataBase_PBs!CE37)</f>
        <v>#N/A</v>
      </c>
      <c r="F2886" s="39" t="e">
        <f t="shared" si="93"/>
        <v>#N/A</v>
      </c>
      <c r="G2886" s="177" t="e">
        <f t="shared" si="94"/>
        <v>#N/A</v>
      </c>
      <c r="H2886" s="78" t="e">
        <f>IF(ISBLANK(DataBase_PBs!AG37),#N/A,DataBase_PBs!AG37)</f>
        <v>#N/A</v>
      </c>
    </row>
    <row r="2887" spans="1:8" x14ac:dyDescent="0.35">
      <c r="A2887" s="257"/>
      <c r="B2887" s="265"/>
      <c r="C2887" s="74" t="e">
        <f>IF(ISBLANK(DataBase_PBs!C38),#N/A,DataBase_PBs!C38)</f>
        <v>#N/A</v>
      </c>
      <c r="D2887" s="107"/>
      <c r="E2887" s="39" t="e">
        <f>IF(ISBLANK(DataBase_PBs!CE38),#N/A,DataBase_PBs!CE38)</f>
        <v>#N/A</v>
      </c>
      <c r="F2887" s="39" t="e">
        <f t="shared" si="93"/>
        <v>#N/A</v>
      </c>
      <c r="G2887" s="177" t="e">
        <f t="shared" si="94"/>
        <v>#N/A</v>
      </c>
      <c r="H2887" s="78" t="e">
        <f>IF(ISBLANK(DataBase_PBs!AG38),#N/A,DataBase_PBs!AG38)</f>
        <v>#N/A</v>
      </c>
    </row>
    <row r="2888" spans="1:8" x14ac:dyDescent="0.35">
      <c r="A2888" s="257"/>
      <c r="B2888" s="265"/>
      <c r="C2888" s="74" t="e">
        <f>IF(ISBLANK(DataBase_PBs!C39),#N/A,DataBase_PBs!C39)</f>
        <v>#N/A</v>
      </c>
      <c r="D2888" s="107"/>
      <c r="E2888" s="39" t="e">
        <f>IF(ISBLANK(DataBase_PBs!CE39),#N/A,DataBase_PBs!CE39)</f>
        <v>#N/A</v>
      </c>
      <c r="F2888" s="39" t="e">
        <f t="shared" si="93"/>
        <v>#N/A</v>
      </c>
      <c r="G2888" s="177" t="e">
        <f t="shared" si="94"/>
        <v>#N/A</v>
      </c>
      <c r="H2888" s="78" t="e">
        <f>IF(ISBLANK(DataBase_PBs!AG39),#N/A,DataBase_PBs!AG39)</f>
        <v>#N/A</v>
      </c>
    </row>
    <row r="2889" spans="1:8" x14ac:dyDescent="0.35">
      <c r="A2889" s="257"/>
      <c r="B2889" s="265"/>
      <c r="C2889" s="74" t="e">
        <f>IF(ISBLANK(DataBase_PBs!C40),#N/A,DataBase_PBs!C40)</f>
        <v>#N/A</v>
      </c>
      <c r="D2889" s="107"/>
      <c r="E2889" s="39" t="e">
        <f>IF(ISBLANK(DataBase_PBs!CE40),#N/A,DataBase_PBs!CE40)</f>
        <v>#N/A</v>
      </c>
      <c r="F2889" s="39" t="e">
        <f t="shared" si="93"/>
        <v>#N/A</v>
      </c>
      <c r="G2889" s="177" t="e">
        <f t="shared" si="94"/>
        <v>#N/A</v>
      </c>
      <c r="H2889" s="78" t="e">
        <f>IF(ISBLANK(DataBase_PBs!AG40),#N/A,DataBase_PBs!AG40)</f>
        <v>#N/A</v>
      </c>
    </row>
    <row r="2890" spans="1:8" x14ac:dyDescent="0.35">
      <c r="A2890" s="257"/>
      <c r="B2890" s="265"/>
      <c r="C2890" s="74" t="e">
        <f>IF(ISBLANK(DataBase_PBs!C41),#N/A,DataBase_PBs!C41)</f>
        <v>#N/A</v>
      </c>
      <c r="D2890" s="107"/>
      <c r="E2890" s="39" t="e">
        <f>IF(ISBLANK(DataBase_PBs!CE41),#N/A,DataBase_PBs!CE41)</f>
        <v>#N/A</v>
      </c>
      <c r="F2890" s="39" t="e">
        <f t="shared" si="93"/>
        <v>#N/A</v>
      </c>
      <c r="G2890" s="177" t="e">
        <f t="shared" si="94"/>
        <v>#N/A</v>
      </c>
      <c r="H2890" s="78" t="e">
        <f>IF(ISBLANK(DataBase_PBs!AG41),#N/A,DataBase_PBs!AG41)</f>
        <v>#N/A</v>
      </c>
    </row>
    <row r="2891" spans="1:8" x14ac:dyDescent="0.35">
      <c r="A2891" s="257"/>
      <c r="B2891" s="265"/>
      <c r="C2891" s="74" t="e">
        <f>IF(ISBLANK(DataBase_PBs!C42),#N/A,DataBase_PBs!C42)</f>
        <v>#N/A</v>
      </c>
      <c r="D2891" s="107"/>
      <c r="E2891" s="39" t="e">
        <f>IF(ISBLANK(DataBase_PBs!CE42),#N/A,DataBase_PBs!CE42)</f>
        <v>#N/A</v>
      </c>
      <c r="F2891" s="39" t="e">
        <f t="shared" si="93"/>
        <v>#N/A</v>
      </c>
      <c r="G2891" s="177" t="e">
        <f t="shared" si="94"/>
        <v>#N/A</v>
      </c>
      <c r="H2891" s="78" t="e">
        <f>IF(ISBLANK(DataBase_PBs!AG42),#N/A,DataBase_PBs!AG42)</f>
        <v>#N/A</v>
      </c>
    </row>
    <row r="2892" spans="1:8" x14ac:dyDescent="0.35">
      <c r="A2892" s="257"/>
      <c r="B2892" s="265"/>
      <c r="C2892" s="74" t="e">
        <f>IF(ISBLANK(DataBase_PBs!C43),#N/A,DataBase_PBs!C43)</f>
        <v>#N/A</v>
      </c>
      <c r="D2892" s="107"/>
      <c r="E2892" s="39" t="e">
        <f>IF(ISBLANK(DataBase_PBs!CE43),#N/A,DataBase_PBs!CE43)</f>
        <v>#N/A</v>
      </c>
      <c r="F2892" s="39" t="e">
        <f t="shared" si="93"/>
        <v>#N/A</v>
      </c>
      <c r="G2892" s="177" t="e">
        <f t="shared" si="94"/>
        <v>#N/A</v>
      </c>
      <c r="H2892" s="78" t="e">
        <f>IF(ISBLANK(DataBase_PBs!AG43),#N/A,DataBase_PBs!AG43)</f>
        <v>#N/A</v>
      </c>
    </row>
    <row r="2893" spans="1:8" x14ac:dyDescent="0.35">
      <c r="A2893" s="257"/>
      <c r="B2893" s="265"/>
      <c r="C2893" s="74" t="e">
        <f>IF(ISBLANK(DataBase_PBs!C44),#N/A,DataBase_PBs!C44)</f>
        <v>#N/A</v>
      </c>
      <c r="D2893" s="107"/>
      <c r="E2893" s="39" t="e">
        <f>IF(ISBLANK(DataBase_PBs!CE44),#N/A,DataBase_PBs!CE44)</f>
        <v>#N/A</v>
      </c>
      <c r="F2893" s="39" t="e">
        <f t="shared" si="93"/>
        <v>#N/A</v>
      </c>
      <c r="G2893" s="177" t="e">
        <f t="shared" si="94"/>
        <v>#N/A</v>
      </c>
      <c r="H2893" s="78" t="e">
        <f>IF(ISBLANK(DataBase_PBs!AG44),#N/A,DataBase_PBs!AG44)</f>
        <v>#N/A</v>
      </c>
    </row>
    <row r="2894" spans="1:8" x14ac:dyDescent="0.35">
      <c r="A2894" s="257"/>
      <c r="B2894" s="265"/>
      <c r="C2894" s="74" t="e">
        <f>IF(ISBLANK(DataBase_PBs!C45),#N/A,DataBase_PBs!C45)</f>
        <v>#N/A</v>
      </c>
      <c r="D2894" s="107"/>
      <c r="E2894" s="39" t="e">
        <f>IF(ISBLANK(DataBase_PBs!CE45),#N/A,DataBase_PBs!CE45)</f>
        <v>#N/A</v>
      </c>
      <c r="F2894" s="39" t="e">
        <f t="shared" si="93"/>
        <v>#N/A</v>
      </c>
      <c r="G2894" s="177" t="e">
        <f t="shared" si="94"/>
        <v>#N/A</v>
      </c>
      <c r="H2894" s="78" t="e">
        <f>IF(ISBLANK(DataBase_PBs!AG45),#N/A,DataBase_PBs!AG45)</f>
        <v>#N/A</v>
      </c>
    </row>
    <row r="2895" spans="1:8" x14ac:dyDescent="0.35">
      <c r="A2895" s="257"/>
      <c r="B2895" s="265"/>
      <c r="C2895" s="74" t="e">
        <f>IF(ISBLANK(DataBase_PBs!C46),#N/A,DataBase_PBs!C46)</f>
        <v>#N/A</v>
      </c>
      <c r="D2895" s="107"/>
      <c r="E2895" s="39" t="e">
        <f>IF(ISBLANK(DataBase_PBs!CE46),#N/A,DataBase_PBs!CE46)</f>
        <v>#N/A</v>
      </c>
      <c r="F2895" s="39" t="e">
        <f t="shared" si="93"/>
        <v>#N/A</v>
      </c>
      <c r="G2895" s="177" t="e">
        <f t="shared" si="94"/>
        <v>#N/A</v>
      </c>
      <c r="H2895" s="78" t="e">
        <f>IF(ISBLANK(DataBase_PBs!AG46),#N/A,DataBase_PBs!AG46)</f>
        <v>#N/A</v>
      </c>
    </row>
    <row r="2896" spans="1:8" x14ac:dyDescent="0.35">
      <c r="A2896" s="257"/>
      <c r="B2896" s="265"/>
      <c r="C2896" s="74" t="e">
        <f>IF(ISBLANK(DataBase_PBs!C47),#N/A,DataBase_PBs!C47)</f>
        <v>#N/A</v>
      </c>
      <c r="D2896" s="107"/>
      <c r="E2896" s="39" t="e">
        <f>IF(ISBLANK(DataBase_PBs!CE47),#N/A,DataBase_PBs!CE47)</f>
        <v>#N/A</v>
      </c>
      <c r="F2896" s="39" t="e">
        <f t="shared" si="93"/>
        <v>#N/A</v>
      </c>
      <c r="G2896" s="177" t="e">
        <f t="shared" si="94"/>
        <v>#N/A</v>
      </c>
      <c r="H2896" s="78" t="e">
        <f>IF(ISBLANK(DataBase_PBs!AG47),#N/A,DataBase_PBs!AG47)</f>
        <v>#N/A</v>
      </c>
    </row>
    <row r="2897" spans="1:8" x14ac:dyDescent="0.35">
      <c r="A2897" s="257"/>
      <c r="B2897" s="265"/>
      <c r="C2897" s="74" t="e">
        <f>IF(ISBLANK(DataBase_PBs!C48),#N/A,DataBase_PBs!C48)</f>
        <v>#N/A</v>
      </c>
      <c r="D2897" s="107"/>
      <c r="E2897" s="39" t="e">
        <f>IF(ISBLANK(DataBase_PBs!CE48),#N/A,DataBase_PBs!CE48)</f>
        <v>#N/A</v>
      </c>
      <c r="F2897" s="39" t="e">
        <f t="shared" si="93"/>
        <v>#N/A</v>
      </c>
      <c r="G2897" s="177" t="e">
        <f t="shared" si="94"/>
        <v>#N/A</v>
      </c>
      <c r="H2897" s="78" t="e">
        <f>IF(ISBLANK(DataBase_PBs!AG48),#N/A,DataBase_PBs!AG48)</f>
        <v>#N/A</v>
      </c>
    </row>
    <row r="2898" spans="1:8" x14ac:dyDescent="0.35">
      <c r="A2898" s="257"/>
      <c r="B2898" s="265"/>
      <c r="C2898" s="74" t="e">
        <f>IF(ISBLANK(DataBase_PBs!C49),#N/A,DataBase_PBs!C49)</f>
        <v>#N/A</v>
      </c>
      <c r="D2898" s="107"/>
      <c r="E2898" s="39" t="e">
        <f>IF(ISBLANK(DataBase_PBs!CE49),#N/A,DataBase_PBs!CE49)</f>
        <v>#N/A</v>
      </c>
      <c r="F2898" s="39" t="e">
        <f t="shared" si="93"/>
        <v>#N/A</v>
      </c>
      <c r="G2898" s="177" t="e">
        <f t="shared" si="94"/>
        <v>#N/A</v>
      </c>
      <c r="H2898" s="78" t="e">
        <f>IF(ISBLANK(DataBase_PBs!AG49),#N/A,DataBase_PBs!AG49)</f>
        <v>#N/A</v>
      </c>
    </row>
    <row r="2899" spans="1:8" x14ac:dyDescent="0.35">
      <c r="A2899" s="257"/>
      <c r="B2899" s="265"/>
      <c r="C2899" s="74" t="e">
        <f>IF(ISBLANK(DataBase_PBs!C50),#N/A,DataBase_PBs!C50)</f>
        <v>#N/A</v>
      </c>
      <c r="D2899" s="107"/>
      <c r="E2899" s="39" t="e">
        <f>IF(ISBLANK(DataBase_PBs!CE50),#N/A,DataBase_PBs!CE50)</f>
        <v>#N/A</v>
      </c>
      <c r="F2899" s="39" t="e">
        <f t="shared" si="93"/>
        <v>#N/A</v>
      </c>
      <c r="G2899" s="177" t="e">
        <f t="shared" si="94"/>
        <v>#N/A</v>
      </c>
      <c r="H2899" s="78" t="e">
        <f>IF(ISBLANK(DataBase_PBs!AG50),#N/A,DataBase_PBs!AG50)</f>
        <v>#N/A</v>
      </c>
    </row>
    <row r="2900" spans="1:8" x14ac:dyDescent="0.35">
      <c r="A2900" s="257"/>
      <c r="B2900" s="265"/>
      <c r="C2900" s="74" t="e">
        <f>IF(ISBLANK(DataBase_PBs!C51),#N/A,DataBase_PBs!C51)</f>
        <v>#N/A</v>
      </c>
      <c r="D2900" s="107"/>
      <c r="E2900" s="39" t="e">
        <f>IF(ISBLANK(DataBase_PBs!CE51),#N/A,DataBase_PBs!CE51)</f>
        <v>#N/A</v>
      </c>
      <c r="F2900" s="39" t="e">
        <f t="shared" si="93"/>
        <v>#N/A</v>
      </c>
      <c r="G2900" s="177" t="e">
        <f t="shared" si="94"/>
        <v>#N/A</v>
      </c>
      <c r="H2900" s="78" t="e">
        <f>IF(ISBLANK(DataBase_PBs!AG51),#N/A,DataBase_PBs!AG51)</f>
        <v>#N/A</v>
      </c>
    </row>
    <row r="2901" spans="1:8" x14ac:dyDescent="0.35">
      <c r="A2901" s="257"/>
      <c r="B2901" s="265"/>
      <c r="C2901" s="74" t="e">
        <f>IF(ISBLANK(DataBase_PBs!C52),#N/A,DataBase_PBs!C52)</f>
        <v>#N/A</v>
      </c>
      <c r="D2901" s="107"/>
      <c r="E2901" s="39" t="e">
        <f>IF(ISBLANK(DataBase_PBs!CE52),#N/A,DataBase_PBs!CE52)</f>
        <v>#N/A</v>
      </c>
      <c r="F2901" s="39" t="e">
        <f t="shared" si="93"/>
        <v>#N/A</v>
      </c>
      <c r="G2901" s="177" t="e">
        <f t="shared" si="94"/>
        <v>#N/A</v>
      </c>
      <c r="H2901" s="78" t="e">
        <f>IF(ISBLANK(DataBase_PBs!AG52),#N/A,DataBase_PBs!AG52)</f>
        <v>#N/A</v>
      </c>
    </row>
    <row r="2902" spans="1:8" x14ac:dyDescent="0.35">
      <c r="A2902" s="257"/>
      <c r="B2902" s="265"/>
      <c r="C2902" s="74" t="e">
        <f>IF(ISBLANK(DataBase_PBs!C53),#N/A,DataBase_PBs!C53)</f>
        <v>#N/A</v>
      </c>
      <c r="D2902" s="107"/>
      <c r="E2902" s="39" t="e">
        <f>IF(ISBLANK(DataBase_PBs!CE53),#N/A,DataBase_PBs!CE53)</f>
        <v>#N/A</v>
      </c>
      <c r="F2902" s="39" t="e">
        <f t="shared" si="93"/>
        <v>#N/A</v>
      </c>
      <c r="G2902" s="177" t="e">
        <f t="shared" si="94"/>
        <v>#N/A</v>
      </c>
      <c r="H2902" s="78" t="e">
        <f>IF(ISBLANK(DataBase_PBs!AG53),#N/A,DataBase_PBs!AG53)</f>
        <v>#N/A</v>
      </c>
    </row>
    <row r="2903" spans="1:8" x14ac:dyDescent="0.35">
      <c r="A2903" s="257"/>
      <c r="B2903" s="265"/>
      <c r="C2903" s="74" t="e">
        <f>IF(ISBLANK(DataBase_PBs!C54),#N/A,DataBase_PBs!C54)</f>
        <v>#N/A</v>
      </c>
      <c r="D2903" s="107"/>
      <c r="E2903" s="39" t="e">
        <f>IF(ISBLANK(DataBase_PBs!CE54),#N/A,DataBase_PBs!CE54)</f>
        <v>#N/A</v>
      </c>
      <c r="F2903" s="39" t="e">
        <f t="shared" si="93"/>
        <v>#N/A</v>
      </c>
      <c r="G2903" s="177" t="e">
        <f t="shared" si="94"/>
        <v>#N/A</v>
      </c>
      <c r="H2903" s="78" t="e">
        <f>IF(ISBLANK(DataBase_PBs!AG54),#N/A,DataBase_PBs!AG54)</f>
        <v>#N/A</v>
      </c>
    </row>
    <row r="2904" spans="1:8" x14ac:dyDescent="0.35">
      <c r="A2904" s="257"/>
      <c r="B2904" s="265"/>
      <c r="C2904" s="74" t="e">
        <f>IF(ISBLANK(DataBase_PBs!C55),#N/A,DataBase_PBs!C55)</f>
        <v>#N/A</v>
      </c>
      <c r="D2904" s="107"/>
      <c r="E2904" s="39" t="e">
        <f>IF(ISBLANK(DataBase_PBs!CE55),#N/A,DataBase_PBs!CE55)</f>
        <v>#N/A</v>
      </c>
      <c r="F2904" s="39" t="e">
        <f t="shared" si="93"/>
        <v>#N/A</v>
      </c>
      <c r="G2904" s="177" t="e">
        <f t="shared" si="94"/>
        <v>#N/A</v>
      </c>
      <c r="H2904" s="78" t="e">
        <f>IF(ISBLANK(DataBase_PBs!AG55),#N/A,DataBase_PBs!AG55)</f>
        <v>#N/A</v>
      </c>
    </row>
    <row r="2905" spans="1:8" x14ac:dyDescent="0.35">
      <c r="A2905" s="257"/>
      <c r="B2905" s="265"/>
      <c r="C2905" s="74" t="e">
        <f>IF(ISBLANK(DataBase_PBs!C56),#N/A,DataBase_PBs!C56)</f>
        <v>#N/A</v>
      </c>
      <c r="D2905" s="107"/>
      <c r="E2905" s="39" t="e">
        <f>IF(ISBLANK(DataBase_PBs!CE56),#N/A,DataBase_PBs!CE56)</f>
        <v>#N/A</v>
      </c>
      <c r="F2905" s="39" t="e">
        <f t="shared" si="93"/>
        <v>#N/A</v>
      </c>
      <c r="G2905" s="177" t="e">
        <f t="shared" si="94"/>
        <v>#N/A</v>
      </c>
      <c r="H2905" s="78" t="e">
        <f>IF(ISBLANK(DataBase_PBs!AG56),#N/A,DataBase_PBs!AG56)</f>
        <v>#N/A</v>
      </c>
    </row>
    <row r="2906" spans="1:8" x14ac:dyDescent="0.35">
      <c r="A2906" s="257"/>
      <c r="B2906" s="265"/>
      <c r="C2906" s="74" t="e">
        <f>IF(ISBLANK(DataBase_PBs!C57),#N/A,DataBase_PBs!C57)</f>
        <v>#N/A</v>
      </c>
      <c r="D2906" s="107"/>
      <c r="E2906" s="39" t="e">
        <f>IF(ISBLANK(DataBase_PBs!CE57),#N/A,DataBase_PBs!CE57)</f>
        <v>#N/A</v>
      </c>
      <c r="F2906" s="39" t="e">
        <f t="shared" si="93"/>
        <v>#N/A</v>
      </c>
      <c r="G2906" s="177" t="e">
        <f t="shared" si="94"/>
        <v>#N/A</v>
      </c>
      <c r="H2906" s="78" t="e">
        <f>IF(ISBLANK(DataBase_PBs!AG57),#N/A,DataBase_PBs!AG57)</f>
        <v>#N/A</v>
      </c>
    </row>
    <row r="2907" spans="1:8" ht="15" thickBot="1" x14ac:dyDescent="0.4">
      <c r="A2907" s="258"/>
      <c r="B2907" s="268"/>
      <c r="C2907" s="79" t="e">
        <f>IF(ISBLANK(DataBase_PBs!C58),#N/A,DataBase_PBs!C58)</f>
        <v>#N/A</v>
      </c>
      <c r="D2907" s="108"/>
      <c r="E2907" s="80" t="e">
        <f>IF(ISBLANK(DataBase_PBs!CE58),#N/A,DataBase_PBs!CE58)</f>
        <v>#N/A</v>
      </c>
      <c r="F2907" s="80" t="e">
        <f t="shared" si="93"/>
        <v>#N/A</v>
      </c>
      <c r="G2907" s="185" t="e">
        <f t="shared" si="94"/>
        <v>#N/A</v>
      </c>
      <c r="H2907" s="111" t="e">
        <f>IF(ISBLANK(DataBase_PBs!AG58),#N/A,DataBase_PBs!AG58)</f>
        <v>#N/A</v>
      </c>
    </row>
    <row r="2908" spans="1:8" x14ac:dyDescent="0.35">
      <c r="A2908" s="259" t="s">
        <v>365</v>
      </c>
      <c r="B2908" s="264" t="s">
        <v>197</v>
      </c>
      <c r="C2908" s="179">
        <v>43602.40625</v>
      </c>
      <c r="D2908" s="180"/>
      <c r="E2908" s="181">
        <v>1.72</v>
      </c>
      <c r="F2908" s="181">
        <v>1.72</v>
      </c>
      <c r="G2908" s="182">
        <v>0</v>
      </c>
      <c r="H2908" s="183">
        <v>2.7</v>
      </c>
    </row>
    <row r="2909" spans="1:8" x14ac:dyDescent="0.35">
      <c r="A2909" s="257"/>
      <c r="B2909" s="265"/>
      <c r="C2909" s="74">
        <v>43609.357638888891</v>
      </c>
      <c r="D2909" s="107"/>
      <c r="E2909" s="39">
        <v>1.72</v>
      </c>
      <c r="F2909" s="39">
        <v>0</v>
      </c>
      <c r="G2909" s="177">
        <f t="shared" si="94"/>
        <v>0</v>
      </c>
      <c r="H2909" s="78">
        <v>2.7</v>
      </c>
    </row>
    <row r="2910" spans="1:8" x14ac:dyDescent="0.35">
      <c r="A2910" s="257"/>
      <c r="B2910" s="265"/>
      <c r="C2910" s="74">
        <v>43616.555555555555</v>
      </c>
      <c r="D2910" s="107"/>
      <c r="E2910" s="39">
        <v>5</v>
      </c>
      <c r="F2910" s="39">
        <v>3.2800000000000002</v>
      </c>
      <c r="G2910" s="177">
        <f t="shared" si="94"/>
        <v>1.898697539798035E-2</v>
      </c>
      <c r="H2910" s="78">
        <v>0</v>
      </c>
    </row>
    <row r="2911" spans="1:8" x14ac:dyDescent="0.35">
      <c r="A2911" s="257"/>
      <c r="B2911" s="265"/>
      <c r="C2911" s="74">
        <v>43623.555555555555</v>
      </c>
      <c r="D2911" s="107"/>
      <c r="E2911" s="39">
        <v>9</v>
      </c>
      <c r="F2911" s="39">
        <v>4</v>
      </c>
      <c r="G2911" s="177">
        <f t="shared" si="94"/>
        <v>2.3809523809523808E-2</v>
      </c>
      <c r="H2911" s="78">
        <v>0</v>
      </c>
    </row>
    <row r="2912" spans="1:8" x14ac:dyDescent="0.35">
      <c r="A2912" s="257"/>
      <c r="B2912" s="265"/>
      <c r="C2912" s="74">
        <v>43630.555555555555</v>
      </c>
      <c r="D2912" s="107"/>
      <c r="E2912" s="39">
        <v>12</v>
      </c>
      <c r="F2912" s="39">
        <v>3</v>
      </c>
      <c r="G2912" s="177">
        <f t="shared" si="94"/>
        <v>1.7857142857142856E-2</v>
      </c>
      <c r="H2912" s="78">
        <v>0</v>
      </c>
    </row>
    <row r="2913" spans="1:8" x14ac:dyDescent="0.35">
      <c r="A2913" s="257"/>
      <c r="B2913" s="265"/>
      <c r="C2913" s="74">
        <v>43637.638888888891</v>
      </c>
      <c r="D2913" s="107"/>
      <c r="E2913" s="39">
        <v>13</v>
      </c>
      <c r="F2913" s="39">
        <v>1</v>
      </c>
      <c r="G2913" s="177">
        <f t="shared" si="94"/>
        <v>5.8823529411744565E-3</v>
      </c>
      <c r="H2913" s="78">
        <v>0</v>
      </c>
    </row>
    <row r="2914" spans="1:8" x14ac:dyDescent="0.35">
      <c r="A2914" s="257"/>
      <c r="B2914" s="265"/>
      <c r="C2914" s="74">
        <v>43644.638888888891</v>
      </c>
      <c r="D2914" s="107"/>
      <c r="E2914" s="39">
        <v>16</v>
      </c>
      <c r="F2914" s="39">
        <v>3</v>
      </c>
      <c r="G2914" s="177">
        <f t="shared" si="94"/>
        <v>1.7857142857142856E-2</v>
      </c>
      <c r="H2914" s="78">
        <v>0</v>
      </c>
    </row>
    <row r="2915" spans="1:8" x14ac:dyDescent="0.35">
      <c r="A2915" s="257"/>
      <c r="B2915" s="265"/>
      <c r="C2915" s="74">
        <v>43651.638888888891</v>
      </c>
      <c r="D2915" s="107"/>
      <c r="E2915" s="39">
        <v>19</v>
      </c>
      <c r="F2915" s="39">
        <v>3</v>
      </c>
      <c r="G2915" s="177">
        <f t="shared" si="94"/>
        <v>1.7857142857142856E-2</v>
      </c>
      <c r="H2915" s="78">
        <v>0</v>
      </c>
    </row>
    <row r="2916" spans="1:8" x14ac:dyDescent="0.35">
      <c r="A2916" s="257"/>
      <c r="B2916" s="265"/>
      <c r="C2916" s="74">
        <v>43658.505555555559</v>
      </c>
      <c r="D2916" s="107"/>
      <c r="E2916" s="39">
        <v>20</v>
      </c>
      <c r="F2916" s="39">
        <v>1</v>
      </c>
      <c r="G2916" s="177">
        <f t="shared" si="94"/>
        <v>6.0679611650468288E-3</v>
      </c>
      <c r="H2916" s="78">
        <v>0</v>
      </c>
    </row>
    <row r="2917" spans="1:8" x14ac:dyDescent="0.35">
      <c r="A2917" s="257"/>
      <c r="B2917" s="265"/>
      <c r="C2917" s="74">
        <v>43665.520833333336</v>
      </c>
      <c r="D2917" s="107"/>
      <c r="E2917" s="39">
        <v>20</v>
      </c>
      <c r="F2917" s="39">
        <v>0</v>
      </c>
      <c r="G2917" s="177">
        <f t="shared" si="94"/>
        <v>0</v>
      </c>
      <c r="H2917" s="78">
        <v>0</v>
      </c>
    </row>
    <row r="2918" spans="1:8" x14ac:dyDescent="0.35">
      <c r="A2918" s="257"/>
      <c r="B2918" s="265"/>
      <c r="C2918" s="74">
        <v>43672.521527777775</v>
      </c>
      <c r="D2918" s="107"/>
      <c r="E2918" s="39">
        <v>21</v>
      </c>
      <c r="F2918" s="39">
        <v>1</v>
      </c>
      <c r="G2918" s="177">
        <f t="shared" si="94"/>
        <v>5.9517904969787682E-3</v>
      </c>
      <c r="H2918" s="78">
        <v>0</v>
      </c>
    </row>
    <row r="2919" spans="1:8" x14ac:dyDescent="0.35">
      <c r="A2919" s="257"/>
      <c r="B2919" s="265"/>
      <c r="C2919" s="74">
        <v>43679.519444444442</v>
      </c>
      <c r="D2919" s="107"/>
      <c r="E2919" s="39">
        <v>23</v>
      </c>
      <c r="F2919" s="39">
        <v>2</v>
      </c>
      <c r="G2919" s="177">
        <f t="shared" si="94"/>
        <v>1.1908306043464491E-2</v>
      </c>
      <c r="H2919" s="78">
        <v>0</v>
      </c>
    </row>
    <row r="2920" spans="1:8" x14ac:dyDescent="0.35">
      <c r="A2920" s="257"/>
      <c r="B2920" s="265"/>
      <c r="C2920" s="74">
        <v>43686.430555555555</v>
      </c>
      <c r="D2920" s="107"/>
      <c r="E2920" s="39">
        <v>30.04</v>
      </c>
      <c r="F2920" s="39">
        <v>7.0399999999999991</v>
      </c>
      <c r="G2920" s="177">
        <f t="shared" si="94"/>
        <v>4.2443729903529029E-2</v>
      </c>
      <c r="H2920" s="78">
        <v>3.5</v>
      </c>
    </row>
    <row r="2921" spans="1:8" x14ac:dyDescent="0.35">
      <c r="A2921" s="257"/>
      <c r="B2921" s="265"/>
      <c r="C2921" s="74">
        <v>43693.375</v>
      </c>
      <c r="D2921" s="107"/>
      <c r="E2921" s="39">
        <v>31.98</v>
      </c>
      <c r="F2921" s="39">
        <v>1.9400000000000013</v>
      </c>
      <c r="G2921" s="177">
        <f t="shared" si="94"/>
        <v>1.1639999999998653E-2</v>
      </c>
      <c r="H2921" s="78">
        <v>4</v>
      </c>
    </row>
    <row r="2922" spans="1:8" x14ac:dyDescent="0.35">
      <c r="A2922" s="257"/>
      <c r="B2922" s="265"/>
      <c r="C2922" s="74">
        <v>43700.40625</v>
      </c>
      <c r="D2922" s="107"/>
      <c r="E2922" s="39">
        <v>39.9</v>
      </c>
      <c r="F2922" s="39">
        <v>7.9199999999999982</v>
      </c>
      <c r="G2922" s="177">
        <f t="shared" si="94"/>
        <v>4.693333333333332E-2</v>
      </c>
      <c r="H2922" s="78">
        <v>4.4000000000000004</v>
      </c>
    </row>
    <row r="2923" spans="1:8" x14ac:dyDescent="0.35">
      <c r="A2923" s="257"/>
      <c r="B2923" s="265"/>
      <c r="C2923" s="74">
        <v>43707.333333333336</v>
      </c>
      <c r="D2923" s="107"/>
      <c r="E2923" s="39">
        <v>47.04</v>
      </c>
      <c r="F2923" s="39">
        <v>7.1400000000000006</v>
      </c>
      <c r="G2923" s="177">
        <f t="shared" si="94"/>
        <v>4.29473684210376E-2</v>
      </c>
      <c r="H2923" s="78">
        <v>3.4</v>
      </c>
    </row>
    <row r="2924" spans="1:8" x14ac:dyDescent="0.35">
      <c r="A2924" s="257"/>
      <c r="B2924" s="265"/>
      <c r="C2924" s="74">
        <v>43714.416666666664</v>
      </c>
      <c r="D2924" s="107"/>
      <c r="E2924" s="39">
        <v>63.83</v>
      </c>
      <c r="F2924" s="39">
        <v>16.79</v>
      </c>
      <c r="G2924" s="177">
        <f t="shared" si="94"/>
        <v>9.8764705882420575E-2</v>
      </c>
      <c r="H2924" s="78">
        <v>4.2</v>
      </c>
    </row>
    <row r="2925" spans="1:8" x14ac:dyDescent="0.35">
      <c r="A2925" s="257"/>
      <c r="B2925" s="265"/>
      <c r="C2925" s="74">
        <v>43721.333333333336</v>
      </c>
      <c r="D2925" s="107"/>
      <c r="E2925" s="39">
        <v>81.349999999999994</v>
      </c>
      <c r="F2925" s="39">
        <v>17.519999999999996</v>
      </c>
      <c r="G2925" s="177">
        <f t="shared" si="94"/>
        <v>0.10554216867462475</v>
      </c>
      <c r="H2925" s="78">
        <v>4</v>
      </c>
    </row>
    <row r="2926" spans="1:8" x14ac:dyDescent="0.35">
      <c r="A2926" s="257"/>
      <c r="B2926" s="265"/>
      <c r="C2926" s="74">
        <v>43727.541666666664</v>
      </c>
      <c r="D2926" s="107"/>
      <c r="E2926" s="39">
        <v>96.82</v>
      </c>
      <c r="F2926" s="39">
        <v>15.469999999999999</v>
      </c>
      <c r="G2926" s="177">
        <f t="shared" si="94"/>
        <v>0.10382550335578582</v>
      </c>
      <c r="H2926" s="78">
        <v>5.4</v>
      </c>
    </row>
    <row r="2927" spans="1:8" x14ac:dyDescent="0.35">
      <c r="A2927" s="257"/>
      <c r="B2927" s="265"/>
      <c r="C2927" s="74">
        <v>43735</v>
      </c>
      <c r="D2927" s="107"/>
      <c r="E2927" s="39">
        <v>113.7</v>
      </c>
      <c r="F2927" s="39">
        <v>16.88000000000001</v>
      </c>
      <c r="G2927" s="177">
        <f t="shared" si="94"/>
        <v>9.4301675977623026E-2</v>
      </c>
      <c r="H2927" s="78">
        <v>3.8</v>
      </c>
    </row>
    <row r="2928" spans="1:8" x14ac:dyDescent="0.35">
      <c r="A2928" s="257"/>
      <c r="B2928" s="265"/>
      <c r="C2928" s="74">
        <v>43741</v>
      </c>
      <c r="D2928" s="107"/>
      <c r="E2928" s="39">
        <v>128.66999999999999</v>
      </c>
      <c r="F2928" s="39">
        <v>14.969999999999985</v>
      </c>
      <c r="G2928" s="177">
        <f t="shared" ref="G2928:G2991" si="95">F2928/((C2928-C2927)*24)</f>
        <v>0.10395833333333322</v>
      </c>
      <c r="H2928" s="78">
        <v>3.8</v>
      </c>
    </row>
    <row r="2929" spans="1:8" x14ac:dyDescent="0.35">
      <c r="A2929" s="257"/>
      <c r="B2929" s="265"/>
      <c r="C2929" s="74">
        <v>43748</v>
      </c>
      <c r="D2929" s="107"/>
      <c r="E2929" s="39">
        <v>145.55000000000001</v>
      </c>
      <c r="F2929" s="39">
        <v>16.880000000000024</v>
      </c>
      <c r="G2929" s="177">
        <f t="shared" si="95"/>
        <v>0.10047619047619062</v>
      </c>
      <c r="H2929" s="78">
        <v>3.8</v>
      </c>
    </row>
    <row r="2930" spans="1:8" x14ac:dyDescent="0.35">
      <c r="A2930" s="257"/>
      <c r="B2930" s="265"/>
      <c r="C2930" s="74">
        <v>43755.361111111109</v>
      </c>
      <c r="D2930" s="107"/>
      <c r="E2930" s="39">
        <v>160.76</v>
      </c>
      <c r="F2930" s="39">
        <v>15.20999999999998</v>
      </c>
      <c r="G2930" s="177">
        <f t="shared" si="95"/>
        <v>8.6094339622660304E-2</v>
      </c>
      <c r="H2930" s="78">
        <v>4</v>
      </c>
    </row>
    <row r="2931" spans="1:8" x14ac:dyDescent="0.35">
      <c r="A2931" s="257"/>
      <c r="B2931" s="265"/>
      <c r="C2931" s="74">
        <v>43762.434027777781</v>
      </c>
      <c r="D2931" s="107"/>
      <c r="E2931" s="39">
        <v>182.08</v>
      </c>
      <c r="F2931" s="39">
        <v>21.320000000000022</v>
      </c>
      <c r="G2931" s="177">
        <f t="shared" si="95"/>
        <v>0.12559646539019381</v>
      </c>
      <c r="H2931" s="78">
        <v>4</v>
      </c>
    </row>
    <row r="2932" spans="1:8" x14ac:dyDescent="0.35">
      <c r="A2932" s="257"/>
      <c r="B2932" s="265"/>
      <c r="C2932" s="74">
        <v>43769.386111111111</v>
      </c>
      <c r="D2932" s="107"/>
      <c r="E2932" s="39">
        <v>201.93</v>
      </c>
      <c r="F2932" s="39">
        <v>19.849999999999994</v>
      </c>
      <c r="G2932" s="177">
        <f t="shared" si="95"/>
        <v>0.11896913395271015</v>
      </c>
      <c r="H2932" s="78">
        <v>4</v>
      </c>
    </row>
    <row r="2933" spans="1:8" x14ac:dyDescent="0.35">
      <c r="A2933" s="257"/>
      <c r="B2933" s="265"/>
      <c r="C2933" s="74">
        <v>43774.652777777781</v>
      </c>
      <c r="D2933" s="107"/>
      <c r="E2933" s="39">
        <v>202.38</v>
      </c>
      <c r="F2933" s="39">
        <v>0.44999999999998863</v>
      </c>
      <c r="G2933" s="177">
        <f t="shared" si="95"/>
        <v>3.5601265822760957E-3</v>
      </c>
      <c r="H2933" s="78">
        <v>4</v>
      </c>
    </row>
    <row r="2934" spans="1:8" x14ac:dyDescent="0.35">
      <c r="A2934" s="257"/>
      <c r="B2934" s="265"/>
      <c r="C2934" s="74">
        <v>43782.583333333336</v>
      </c>
      <c r="D2934" s="107"/>
      <c r="E2934" s="39">
        <v>228.73</v>
      </c>
      <c r="F2934" s="39">
        <v>26.349999999999994</v>
      </c>
      <c r="G2934" s="177">
        <f t="shared" si="95"/>
        <v>0.13844133099826278</v>
      </c>
      <c r="H2934" s="78">
        <v>4</v>
      </c>
    </row>
    <row r="2935" spans="1:8" x14ac:dyDescent="0.35">
      <c r="A2935" s="257"/>
      <c r="B2935" s="265"/>
      <c r="C2935" s="74">
        <v>43791.406944444447</v>
      </c>
      <c r="D2935" s="107"/>
      <c r="E2935" s="39">
        <v>249.35</v>
      </c>
      <c r="F2935" s="39">
        <v>20.620000000000005</v>
      </c>
      <c r="G2935" s="177">
        <f t="shared" si="95"/>
        <v>9.737132063592184E-2</v>
      </c>
      <c r="H2935" s="78">
        <v>4</v>
      </c>
    </row>
    <row r="2936" spans="1:8" x14ac:dyDescent="0.35">
      <c r="A2936" s="257"/>
      <c r="B2936" s="265"/>
      <c r="C2936" s="74">
        <v>43811.465277777781</v>
      </c>
      <c r="D2936" s="107"/>
      <c r="E2936" s="39">
        <v>259.16000000000003</v>
      </c>
      <c r="F2936" s="39">
        <v>9.8100000000000307</v>
      </c>
      <c r="G2936" s="177">
        <f t="shared" si="95"/>
        <v>2.0378063980057242E-2</v>
      </c>
      <c r="H2936" s="78">
        <v>4.4000000000000004</v>
      </c>
    </row>
    <row r="2937" spans="1:8" x14ac:dyDescent="0.35">
      <c r="A2937" s="257"/>
      <c r="B2937" s="265"/>
      <c r="C2937" s="74">
        <v>43818.628472222219</v>
      </c>
      <c r="D2937" s="107"/>
      <c r="E2937" s="39">
        <v>285.17</v>
      </c>
      <c r="F2937" s="39">
        <v>26.009999999999991</v>
      </c>
      <c r="G2937" s="177">
        <f t="shared" si="95"/>
        <v>0.15129423170154227</v>
      </c>
      <c r="H2937" s="78">
        <v>3.8</v>
      </c>
    </row>
    <row r="2938" spans="1:8" x14ac:dyDescent="0.35">
      <c r="A2938" s="257"/>
      <c r="B2938" s="265"/>
      <c r="C2938" s="74">
        <v>43826.333333333336</v>
      </c>
      <c r="D2938" s="107"/>
      <c r="E2938" s="39">
        <v>299.35000000000002</v>
      </c>
      <c r="F2938" s="39">
        <v>14.180000000000007</v>
      </c>
      <c r="G2938" s="177">
        <f t="shared" si="95"/>
        <v>7.668319062635201E-2</v>
      </c>
      <c r="H2938" s="78">
        <v>4</v>
      </c>
    </row>
    <row r="2939" spans="1:8" x14ac:dyDescent="0.35">
      <c r="A2939" s="257"/>
      <c r="B2939" s="265"/>
      <c r="C2939" s="74">
        <v>43833.583333333336</v>
      </c>
      <c r="D2939" s="107"/>
      <c r="E2939" s="39">
        <v>326.07</v>
      </c>
      <c r="F2939" s="39">
        <v>26.71999999999997</v>
      </c>
      <c r="G2939" s="177">
        <f t="shared" si="95"/>
        <v>0.15356321839080442</v>
      </c>
      <c r="H2939" s="78">
        <v>3</v>
      </c>
    </row>
    <row r="2940" spans="1:8" x14ac:dyDescent="0.35">
      <c r="A2940" s="257"/>
      <c r="B2940" s="265"/>
      <c r="C2940" s="74">
        <v>43853</v>
      </c>
      <c r="D2940" s="107"/>
      <c r="E2940" s="39">
        <v>368.99</v>
      </c>
      <c r="F2940" s="39">
        <v>42.920000000000016</v>
      </c>
      <c r="G2940" s="177">
        <f t="shared" si="95"/>
        <v>9.2103004291857027E-2</v>
      </c>
      <c r="H2940" s="78">
        <v>4</v>
      </c>
    </row>
    <row r="2941" spans="1:8" x14ac:dyDescent="0.35">
      <c r="A2941" s="257"/>
      <c r="B2941" s="265"/>
      <c r="C2941" s="74">
        <f>IF(ISBLANK(DataBase_PBs!C3),#N/A,DataBase_PBs!C3)</f>
        <v>43860.595810185201</v>
      </c>
      <c r="D2941" s="107"/>
      <c r="E2941" s="39">
        <f>IF(ISBLANK(DataBase_PBs!CF3),#N/A,DataBase_PBs!CF3)</f>
        <v>368.99</v>
      </c>
      <c r="F2941" s="39">
        <f>E2941-E2940</f>
        <v>0</v>
      </c>
      <c r="G2941" s="177">
        <f t="shared" si="95"/>
        <v>0</v>
      </c>
      <c r="H2941" s="78">
        <f>IF(ISBLANK(DataBase_PBs!AH3),#N/A,DataBase_PBs!AH3)</f>
        <v>3.4</v>
      </c>
    </row>
    <row r="2942" spans="1:8" x14ac:dyDescent="0.35">
      <c r="A2942" s="257"/>
      <c r="B2942" s="265"/>
      <c r="C2942" s="74">
        <f>IF(ISBLANK(DataBase_PBs!C4),#N/A,DataBase_PBs!C4)</f>
        <v>43867.627719907403</v>
      </c>
      <c r="D2942" s="107"/>
      <c r="E2942" s="39">
        <f>IF(ISBLANK(DataBase_PBs!CF4),#N/A,DataBase_PBs!CF4)</f>
        <v>368.99</v>
      </c>
      <c r="F2942" s="39">
        <f t="shared" ref="F2942:F3005" si="96">E2942-E2941</f>
        <v>0</v>
      </c>
      <c r="G2942" s="177">
        <f t="shared" si="95"/>
        <v>0</v>
      </c>
      <c r="H2942" s="78">
        <f>IF(ISBLANK(DataBase_PBs!AH4),#N/A,DataBase_PBs!AH4)</f>
        <v>3</v>
      </c>
    </row>
    <row r="2943" spans="1:8" x14ac:dyDescent="0.35">
      <c r="A2943" s="257"/>
      <c r="B2943" s="265"/>
      <c r="C2943" s="74">
        <f>IF(ISBLANK(DataBase_PBs!C5),#N/A,DataBase_PBs!C5)</f>
        <v>43875.484027777798</v>
      </c>
      <c r="D2943" s="107"/>
      <c r="E2943" s="39">
        <f>IF(ISBLANK(DataBase_PBs!CF5),#N/A,DataBase_PBs!CF5)</f>
        <v>368.99</v>
      </c>
      <c r="F2943" s="39">
        <f t="shared" si="96"/>
        <v>0</v>
      </c>
      <c r="G2943" s="177">
        <f t="shared" si="95"/>
        <v>0</v>
      </c>
      <c r="H2943" s="78">
        <f>IF(ISBLANK(DataBase_PBs!AH5),#N/A,DataBase_PBs!AH5)</f>
        <v>4</v>
      </c>
    </row>
    <row r="2944" spans="1:8" x14ac:dyDescent="0.35">
      <c r="A2944" s="257"/>
      <c r="B2944" s="265"/>
      <c r="C2944" s="74">
        <f>IF(ISBLANK(DataBase_PBs!C6),#N/A,DataBase_PBs!C6)</f>
        <v>43881.625196759298</v>
      </c>
      <c r="D2944" s="107"/>
      <c r="E2944" s="39">
        <f>IF(ISBLANK(DataBase_PBs!CF6),#N/A,DataBase_PBs!CF6)</f>
        <v>368.99</v>
      </c>
      <c r="F2944" s="39">
        <f t="shared" si="96"/>
        <v>0</v>
      </c>
      <c r="G2944" s="177">
        <f t="shared" si="95"/>
        <v>0</v>
      </c>
      <c r="H2944" s="78">
        <f>IF(ISBLANK(DataBase_PBs!AH6),#N/A,DataBase_PBs!AH6)</f>
        <v>3.6</v>
      </c>
    </row>
    <row r="2945" spans="1:8" x14ac:dyDescent="0.35">
      <c r="A2945" s="257"/>
      <c r="B2945" s="265"/>
      <c r="C2945" s="74">
        <f>IF(ISBLANK(DataBase_PBs!C7),#N/A,DataBase_PBs!C7)</f>
        <v>43903.637962963003</v>
      </c>
      <c r="D2945" s="107"/>
      <c r="E2945" s="39">
        <f>IF(ISBLANK(DataBase_PBs!CF7),#N/A,DataBase_PBs!CF7)</f>
        <v>368.99</v>
      </c>
      <c r="F2945" s="39">
        <f t="shared" si="96"/>
        <v>0</v>
      </c>
      <c r="G2945" s="177">
        <f t="shared" si="95"/>
        <v>0</v>
      </c>
      <c r="H2945" s="78">
        <f>IF(ISBLANK(DataBase_PBs!AH7),#N/A,DataBase_PBs!AH7)</f>
        <v>3.2</v>
      </c>
    </row>
    <row r="2946" spans="1:8" x14ac:dyDescent="0.35">
      <c r="A2946" s="257"/>
      <c r="B2946" s="265"/>
      <c r="C2946" s="74">
        <f>IF(ISBLANK(DataBase_PBs!C8),#N/A,DataBase_PBs!C8)</f>
        <v>43929.826921296299</v>
      </c>
      <c r="D2946" s="107"/>
      <c r="E2946" s="39">
        <f>IF(ISBLANK(DataBase_PBs!CF8),#N/A,DataBase_PBs!CF8)</f>
        <v>929.07</v>
      </c>
      <c r="F2946" s="39">
        <f t="shared" si="96"/>
        <v>560.08000000000004</v>
      </c>
      <c r="G2946" s="177">
        <f t="shared" si="95"/>
        <v>0.89108800623799933</v>
      </c>
      <c r="H2946" s="78">
        <f>IF(ISBLANK(DataBase_PBs!AH8),#N/A,DataBase_PBs!AH8)</f>
        <v>5</v>
      </c>
    </row>
    <row r="2947" spans="1:8" x14ac:dyDescent="0.35">
      <c r="A2947" s="257"/>
      <c r="B2947" s="265"/>
      <c r="C2947" s="74">
        <f>IF(ISBLANK(DataBase_PBs!C9),#N/A,DataBase_PBs!C9)</f>
        <v>43965.417511574102</v>
      </c>
      <c r="D2947" s="107"/>
      <c r="E2947" s="39">
        <f>IF(ISBLANK(DataBase_PBs!CF9),#N/A,DataBase_PBs!CF9)</f>
        <v>2376.5</v>
      </c>
      <c r="F2947" s="39">
        <f t="shared" si="96"/>
        <v>1447.4299999999998</v>
      </c>
      <c r="G2947" s="177">
        <f t="shared" si="95"/>
        <v>1.6945373162565036</v>
      </c>
      <c r="H2947" s="78">
        <f>IF(ISBLANK(DataBase_PBs!AH9),#N/A,DataBase_PBs!AH9)</f>
        <v>4</v>
      </c>
    </row>
    <row r="2948" spans="1:8" x14ac:dyDescent="0.35">
      <c r="A2948" s="257"/>
      <c r="B2948" s="265"/>
      <c r="C2948" s="74">
        <f>IF(ISBLANK(DataBase_PBs!C10),#N/A,DataBase_PBs!C10)</f>
        <v>43972.432581018496</v>
      </c>
      <c r="D2948" s="107"/>
      <c r="E2948" s="39">
        <f>IF(ISBLANK(DataBase_PBs!CF10),#N/A,DataBase_PBs!CF10)</f>
        <v>2844.19</v>
      </c>
      <c r="F2948" s="39">
        <f t="shared" si="96"/>
        <v>467.69000000000005</v>
      </c>
      <c r="G2948" s="177">
        <f t="shared" si="95"/>
        <v>2.7778888702098992</v>
      </c>
      <c r="H2948" s="78">
        <f>IF(ISBLANK(DataBase_PBs!AH10),#N/A,DataBase_PBs!AH10)</f>
        <v>4</v>
      </c>
    </row>
    <row r="2949" spans="1:8" x14ac:dyDescent="0.35">
      <c r="A2949" s="257"/>
      <c r="B2949" s="265"/>
      <c r="C2949" s="74">
        <f>IF(ISBLANK(DataBase_PBs!C11),#N/A,DataBase_PBs!C11)</f>
        <v>44001.467812499999</v>
      </c>
      <c r="D2949" s="107"/>
      <c r="E2949" s="39">
        <f>IF(ISBLANK(DataBase_PBs!CF11),#N/A,DataBase_PBs!CF11)</f>
        <v>2902.97</v>
      </c>
      <c r="F2949" s="39">
        <f t="shared" si="96"/>
        <v>58.779999999999745</v>
      </c>
      <c r="G2949" s="177">
        <f t="shared" si="95"/>
        <v>8.435154609416258E-2</v>
      </c>
      <c r="H2949" s="78">
        <f>IF(ISBLANK(DataBase_PBs!AH11),#N/A,DataBase_PBs!AH11)</f>
        <v>4</v>
      </c>
    </row>
    <row r="2950" spans="1:8" x14ac:dyDescent="0.35">
      <c r="A2950" s="257"/>
      <c r="B2950" s="265"/>
      <c r="C2950" s="74">
        <f>IF(ISBLANK(DataBase_PBs!C12),#N/A,DataBase_PBs!C12)</f>
        <v>44008.489027777803</v>
      </c>
      <c r="D2950" s="107"/>
      <c r="E2950" s="39">
        <f>IF(ISBLANK(DataBase_PBs!CF12),#N/A,DataBase_PBs!CF12)</f>
        <v>2902.97</v>
      </c>
      <c r="F2950" s="39">
        <f t="shared" si="96"/>
        <v>0</v>
      </c>
      <c r="G2950" s="177">
        <f t="shared" si="95"/>
        <v>0</v>
      </c>
      <c r="H2950" s="78">
        <f>IF(ISBLANK(DataBase_PBs!AH12),#N/A,DataBase_PBs!AH12)</f>
        <v>6.4</v>
      </c>
    </row>
    <row r="2951" spans="1:8" x14ac:dyDescent="0.35">
      <c r="A2951" s="257"/>
      <c r="B2951" s="265"/>
      <c r="C2951" s="74">
        <f>IF(ISBLANK(DataBase_PBs!C13),#N/A,DataBase_PBs!C13)</f>
        <v>44022.402557870402</v>
      </c>
      <c r="D2951" s="107"/>
      <c r="E2951" s="39">
        <f>IF(ISBLANK(DataBase_PBs!CF13),#N/A,DataBase_PBs!CF13)</f>
        <v>2902.97</v>
      </c>
      <c r="F2951" s="39">
        <f t="shared" si="96"/>
        <v>0</v>
      </c>
      <c r="G2951" s="177">
        <f t="shared" si="95"/>
        <v>0</v>
      </c>
      <c r="H2951" s="78">
        <f>IF(ISBLANK(DataBase_PBs!AH13),#N/A,DataBase_PBs!AH13)</f>
        <v>3.2</v>
      </c>
    </row>
    <row r="2952" spans="1:8" x14ac:dyDescent="0.35">
      <c r="A2952" s="257"/>
      <c r="B2952" s="265"/>
      <c r="C2952" s="74">
        <f>IF(ISBLANK(DataBase_PBs!C14),#N/A,DataBase_PBs!C14)</f>
        <v>44029.3745486111</v>
      </c>
      <c r="D2952" s="107"/>
      <c r="E2952" s="39">
        <f>IF(ISBLANK(DataBase_PBs!CF14),#N/A,DataBase_PBs!CF14)</f>
        <v>2980.77</v>
      </c>
      <c r="F2952" s="39">
        <f t="shared" si="96"/>
        <v>77.800000000000182</v>
      </c>
      <c r="G2952" s="177">
        <f t="shared" si="95"/>
        <v>0.46495567582210523</v>
      </c>
      <c r="H2952" s="78">
        <f>IF(ISBLANK(DataBase_PBs!AH14),#N/A,DataBase_PBs!AH14)</f>
        <v>3</v>
      </c>
    </row>
    <row r="2953" spans="1:8" x14ac:dyDescent="0.35">
      <c r="A2953" s="257"/>
      <c r="B2953" s="265"/>
      <c r="C2953" s="74">
        <f>IF(ISBLANK(DataBase_PBs!C15),#N/A,DataBase_PBs!C15)</f>
        <v>44040.462905092601</v>
      </c>
      <c r="D2953" s="107"/>
      <c r="E2953" s="39">
        <f>IF(ISBLANK(DataBase_PBs!CF15),#N/A,DataBase_PBs!CF15)</f>
        <v>3106.96</v>
      </c>
      <c r="F2953" s="39">
        <f t="shared" si="96"/>
        <v>126.19000000000005</v>
      </c>
      <c r="G2953" s="177">
        <f t="shared" si="95"/>
        <v>0.47418358847305031</v>
      </c>
      <c r="H2953" s="78">
        <f>IF(ISBLANK(DataBase_PBs!AH15),#N/A,DataBase_PBs!AH15)</f>
        <v>2.6</v>
      </c>
    </row>
    <row r="2954" spans="1:8" x14ac:dyDescent="0.35">
      <c r="A2954" s="257"/>
      <c r="B2954" s="265"/>
      <c r="C2954" s="74">
        <f>IF(ISBLANK(DataBase_PBs!C16),#N/A,DataBase_PBs!C16)</f>
        <v>44047.398090277798</v>
      </c>
      <c r="D2954" s="107"/>
      <c r="E2954" s="39">
        <f>IF(ISBLANK(DataBase_PBs!CF16),#N/A,DataBase_PBs!CF16)</f>
        <v>3157.81</v>
      </c>
      <c r="F2954" s="39">
        <f t="shared" si="96"/>
        <v>50.849999999999909</v>
      </c>
      <c r="G2954" s="177">
        <f t="shared" si="95"/>
        <v>0.30550734312364269</v>
      </c>
      <c r="H2954" s="78">
        <f>IF(ISBLANK(DataBase_PBs!AH16),#N/A,DataBase_PBs!AH16)</f>
        <v>3</v>
      </c>
    </row>
    <row r="2955" spans="1:8" x14ac:dyDescent="0.35">
      <c r="A2955" s="257"/>
      <c r="B2955" s="265"/>
      <c r="C2955" s="74">
        <f>IF(ISBLANK(DataBase_PBs!C17),#N/A,DataBase_PBs!C17)</f>
        <v>44050.4674421296</v>
      </c>
      <c r="D2955" s="107"/>
      <c r="E2955" s="39">
        <f>IF(ISBLANK(DataBase_PBs!CF17),#N/A,DataBase_PBs!CF17)</f>
        <v>3174.06</v>
      </c>
      <c r="F2955" s="39">
        <f t="shared" si="96"/>
        <v>16.25</v>
      </c>
      <c r="G2955" s="177">
        <f t="shared" si="95"/>
        <v>0.22059488974385286</v>
      </c>
      <c r="H2955" s="78">
        <f>IF(ISBLANK(DataBase_PBs!AH17),#N/A,DataBase_PBs!AH17)</f>
        <v>3</v>
      </c>
    </row>
    <row r="2956" spans="1:8" x14ac:dyDescent="0.35">
      <c r="A2956" s="257"/>
      <c r="B2956" s="265"/>
      <c r="C2956" s="74">
        <f>IF(ISBLANK(DataBase_PBs!C18),#N/A,DataBase_PBs!C18)</f>
        <v>44056.465069444399</v>
      </c>
      <c r="D2956" s="107"/>
      <c r="E2956" s="39">
        <f>IF(ISBLANK(DataBase_PBs!CF18),#N/A,DataBase_PBs!CF18)</f>
        <v>3256.54</v>
      </c>
      <c r="F2956" s="39">
        <f t="shared" si="96"/>
        <v>82.480000000000018</v>
      </c>
      <c r="G2956" s="177">
        <f t="shared" si="95"/>
        <v>0.57300437094299095</v>
      </c>
      <c r="H2956" s="78">
        <f>IF(ISBLANK(DataBase_PBs!AH18),#N/A,DataBase_PBs!AH18)</f>
        <v>3</v>
      </c>
    </row>
    <row r="2957" spans="1:8" x14ac:dyDescent="0.35">
      <c r="A2957" s="257"/>
      <c r="B2957" s="265"/>
      <c r="C2957" s="74">
        <f>IF(ISBLANK(DataBase_PBs!C19),#N/A,DataBase_PBs!C19)</f>
        <v>44063.603761574101</v>
      </c>
      <c r="D2957" s="107"/>
      <c r="E2957" s="39">
        <f>IF(ISBLANK(DataBase_PBs!CF19),#N/A,DataBase_PBs!CF19)</f>
        <v>3323.09</v>
      </c>
      <c r="F2957" s="39">
        <f t="shared" si="96"/>
        <v>66.550000000000182</v>
      </c>
      <c r="G2957" s="177">
        <f t="shared" si="95"/>
        <v>0.38843483039834598</v>
      </c>
      <c r="H2957" s="78">
        <f>IF(ISBLANK(DataBase_PBs!AH19),#N/A,DataBase_PBs!AH19)</f>
        <v>3</v>
      </c>
    </row>
    <row r="2958" spans="1:8" x14ac:dyDescent="0.35">
      <c r="A2958" s="257"/>
      <c r="B2958" s="265"/>
      <c r="C2958" s="74">
        <f>IF(ISBLANK(DataBase_PBs!C20),#N/A,DataBase_PBs!C20)</f>
        <v>44071.447164351797</v>
      </c>
      <c r="D2958" s="107"/>
      <c r="E2958" s="39">
        <f>IF(ISBLANK(DataBase_PBs!CF20),#N/A,DataBase_PBs!CF20)</f>
        <v>3453.55</v>
      </c>
      <c r="F2958" s="39">
        <f t="shared" si="96"/>
        <v>130.46000000000004</v>
      </c>
      <c r="G2958" s="177">
        <f t="shared" si="95"/>
        <v>0.69304528753650063</v>
      </c>
      <c r="H2958" s="78">
        <f>IF(ISBLANK(DataBase_PBs!AH20),#N/A,DataBase_PBs!AH20)</f>
        <v>3</v>
      </c>
    </row>
    <row r="2959" spans="1:8" x14ac:dyDescent="0.35">
      <c r="A2959" s="257"/>
      <c r="B2959" s="265"/>
      <c r="C2959" s="74">
        <f>IF(ISBLANK(DataBase_PBs!C21),#N/A,DataBase_PBs!C21)</f>
        <v>44078.492557870399</v>
      </c>
      <c r="D2959" s="107"/>
      <c r="E2959" s="39">
        <f>IF(ISBLANK(DataBase_PBs!CF21),#N/A,DataBase_PBs!CF21)</f>
        <v>3725.68</v>
      </c>
      <c r="F2959" s="39">
        <f t="shared" si="96"/>
        <v>272.12999999999965</v>
      </c>
      <c r="G2959" s="177">
        <f t="shared" si="95"/>
        <v>1.6093849080343112</v>
      </c>
      <c r="H2959" s="78">
        <f>IF(ISBLANK(DataBase_PBs!AH21),#N/A,DataBase_PBs!AH21)</f>
        <v>3.6</v>
      </c>
    </row>
    <row r="2960" spans="1:8" x14ac:dyDescent="0.35">
      <c r="A2960" s="257"/>
      <c r="B2960" s="265"/>
      <c r="C2960" s="74">
        <f>IF(ISBLANK(DataBase_PBs!C22),#N/A,DataBase_PBs!C22)</f>
        <v>44085.409629629597</v>
      </c>
      <c r="D2960" s="107"/>
      <c r="E2960" s="39">
        <f>IF(ISBLANK(DataBase_PBs!CF22),#N/A,DataBase_PBs!CF22)</f>
        <v>4033.01</v>
      </c>
      <c r="F2960" s="39">
        <f t="shared" si="96"/>
        <v>307.33000000000038</v>
      </c>
      <c r="G2960" s="177">
        <f t="shared" si="95"/>
        <v>1.8512771173202414</v>
      </c>
      <c r="H2960" s="78">
        <f>IF(ISBLANK(DataBase_PBs!AH22),#N/A,DataBase_PBs!AH22)</f>
        <v>4</v>
      </c>
    </row>
    <row r="2961" spans="1:8" x14ac:dyDescent="0.35">
      <c r="A2961" s="257"/>
      <c r="B2961" s="265"/>
      <c r="C2961" s="74">
        <f>IF(ISBLANK(DataBase_PBs!C23),#N/A,DataBase_PBs!C23)</f>
        <v>44092.462303240703</v>
      </c>
      <c r="D2961" s="107"/>
      <c r="E2961" s="39">
        <f>IF(ISBLANK(DataBase_PBs!CF23),#N/A,DataBase_PBs!CF23)</f>
        <v>4395.5200000000004</v>
      </c>
      <c r="F2961" s="39">
        <f t="shared" si="96"/>
        <v>362.51000000000022</v>
      </c>
      <c r="G2961" s="177">
        <f t="shared" si="95"/>
        <v>2.1416818877805177</v>
      </c>
      <c r="H2961" s="78">
        <f>IF(ISBLANK(DataBase_PBs!AH23),#N/A,DataBase_PBs!AH23)</f>
        <v>3</v>
      </c>
    </row>
    <row r="2962" spans="1:8" x14ac:dyDescent="0.35">
      <c r="A2962" s="257"/>
      <c r="B2962" s="265"/>
      <c r="C2962" s="74">
        <f>IF(ISBLANK(DataBase_PBs!C24),#N/A,DataBase_PBs!C24)</f>
        <v>44099.481643518498</v>
      </c>
      <c r="D2962" s="107"/>
      <c r="E2962" s="39">
        <f>IF(ISBLANK(DataBase_PBs!CF24),#N/A,DataBase_PBs!CF24)</f>
        <v>4655.8</v>
      </c>
      <c r="F2962" s="39">
        <f t="shared" si="96"/>
        <v>260.27999999999975</v>
      </c>
      <c r="G2962" s="177">
        <f t="shared" si="95"/>
        <v>1.5450169917402523</v>
      </c>
      <c r="H2962" s="78">
        <f>IF(ISBLANK(DataBase_PBs!AH24),#N/A,DataBase_PBs!AH24)</f>
        <v>4</v>
      </c>
    </row>
    <row r="2963" spans="1:8" x14ac:dyDescent="0.35">
      <c r="A2963" s="257"/>
      <c r="B2963" s="265"/>
      <c r="C2963" s="74">
        <f>IF(ISBLANK(DataBase_PBs!C25),#N/A,DataBase_PBs!C25)</f>
        <v>44106.459421296298</v>
      </c>
      <c r="D2963" s="107"/>
      <c r="E2963" s="39">
        <f>IF(ISBLANK(DataBase_PBs!CF25),#N/A,DataBase_PBs!CF25)</f>
        <v>5086.13</v>
      </c>
      <c r="F2963" s="39">
        <f t="shared" si="96"/>
        <v>430.32999999999993</v>
      </c>
      <c r="G2963" s="177">
        <f t="shared" si="95"/>
        <v>2.5696457006287847</v>
      </c>
      <c r="H2963" s="78">
        <f>IF(ISBLANK(DataBase_PBs!AH25),#N/A,DataBase_PBs!AH25)</f>
        <v>4.4000000000000004</v>
      </c>
    </row>
    <row r="2964" spans="1:8" x14ac:dyDescent="0.35">
      <c r="A2964" s="257"/>
      <c r="B2964" s="265"/>
      <c r="C2964" s="74">
        <f>IF(ISBLANK(DataBase_PBs!C26),#N/A,DataBase_PBs!C26)</f>
        <v>44120.498344907399</v>
      </c>
      <c r="D2964" s="107"/>
      <c r="E2964" s="39">
        <f>IF(ISBLANK(DataBase_PBs!CF26),#N/A,DataBase_PBs!CF26)</f>
        <v>5705.15</v>
      </c>
      <c r="F2964" s="39">
        <f t="shared" si="96"/>
        <v>619.01999999999953</v>
      </c>
      <c r="G2964" s="177">
        <f t="shared" si="95"/>
        <v>1.8372135011551771</v>
      </c>
      <c r="H2964" s="78">
        <f>IF(ISBLANK(DataBase_PBs!AH26),#N/A,DataBase_PBs!AH26)</f>
        <v>6</v>
      </c>
    </row>
    <row r="2965" spans="1:8" x14ac:dyDescent="0.35">
      <c r="A2965" s="257"/>
      <c r="B2965" s="265"/>
      <c r="C2965" s="74">
        <f>IF(ISBLANK(DataBase_PBs!C27),#N/A,DataBase_PBs!C27)</f>
        <v>44127.491226851896</v>
      </c>
      <c r="D2965" s="107"/>
      <c r="E2965" s="39">
        <f>IF(ISBLANK(DataBase_PBs!CF27),#N/A,DataBase_PBs!CF27)</f>
        <v>6035.06</v>
      </c>
      <c r="F2965" s="39">
        <f t="shared" si="96"/>
        <v>329.91000000000076</v>
      </c>
      <c r="G2965" s="177">
        <f t="shared" si="95"/>
        <v>1.9657489013976976</v>
      </c>
      <c r="H2965" s="78">
        <f>IF(ISBLANK(DataBase_PBs!AH27),#N/A,DataBase_PBs!AH27)</f>
        <v>7.2</v>
      </c>
    </row>
    <row r="2966" spans="1:8" x14ac:dyDescent="0.35">
      <c r="A2966" s="257"/>
      <c r="B2966" s="265"/>
      <c r="C2966" s="74">
        <f>IF(ISBLANK(DataBase_PBs!C28),#N/A,DataBase_PBs!C28)</f>
        <v>44132.59375</v>
      </c>
      <c r="D2966" s="107"/>
      <c r="E2966" s="39">
        <f>IF(ISBLANK(DataBase_PBs!CF28),#N/A,DataBase_PBs!CF28)</f>
        <v>6295.57</v>
      </c>
      <c r="F2966" s="39">
        <f t="shared" si="96"/>
        <v>260.50999999999931</v>
      </c>
      <c r="G2966" s="177">
        <f t="shared" si="95"/>
        <v>2.127297224975397</v>
      </c>
      <c r="H2966" s="78">
        <f>IF(ISBLANK(DataBase_PBs!AH28),#N/A,DataBase_PBs!AH28)</f>
        <v>6</v>
      </c>
    </row>
    <row r="2967" spans="1:8" x14ac:dyDescent="0.35">
      <c r="A2967" s="257"/>
      <c r="B2967" s="265"/>
      <c r="C2967" s="74">
        <f>IF(ISBLANK(DataBase_PBs!C29),#N/A,DataBase_PBs!C29)</f>
        <v>44141.599421296298</v>
      </c>
      <c r="D2967" s="107"/>
      <c r="E2967" s="39">
        <f>IF(ISBLANK(DataBase_PBs!CF29),#N/A,DataBase_PBs!CF29)</f>
        <v>6743.6</v>
      </c>
      <c r="F2967" s="39">
        <f t="shared" si="96"/>
        <v>448.03000000000065</v>
      </c>
      <c r="G2967" s="177">
        <f t="shared" si="95"/>
        <v>2.0729067331539182</v>
      </c>
      <c r="H2967" s="78">
        <f>IF(ISBLANK(DataBase_PBs!AH29),#N/A,DataBase_PBs!AH29)</f>
        <v>4</v>
      </c>
    </row>
    <row r="2968" spans="1:8" x14ac:dyDescent="0.35">
      <c r="A2968" s="257"/>
      <c r="B2968" s="265"/>
      <c r="C2968" s="74">
        <f>IF(ISBLANK(DataBase_PBs!C30),#N/A,DataBase_PBs!C30)</f>
        <v>44148.610347222202</v>
      </c>
      <c r="D2968" s="107"/>
      <c r="E2968" s="39">
        <f>IF(ISBLANK(DataBase_PBs!CF30),#N/A,DataBase_PBs!CF30)</f>
        <v>6793.81</v>
      </c>
      <c r="F2968" s="39">
        <f t="shared" si="96"/>
        <v>50.210000000000036</v>
      </c>
      <c r="G2968" s="177">
        <f t="shared" si="95"/>
        <v>0.29840328587746245</v>
      </c>
      <c r="H2968" s="78">
        <f>IF(ISBLANK(DataBase_PBs!AH30),#N/A,DataBase_PBs!AH30)</f>
        <v>4.2</v>
      </c>
    </row>
    <row r="2969" spans="1:8" x14ac:dyDescent="0.35">
      <c r="A2969" s="257"/>
      <c r="B2969" s="265"/>
      <c r="C2969" s="74">
        <f>IF(ISBLANK(DataBase_PBs!C31),#N/A,DataBase_PBs!C31)</f>
        <v>44159.620902777802</v>
      </c>
      <c r="D2969" s="107"/>
      <c r="E2969" s="39">
        <f>IF(ISBLANK(DataBase_PBs!CF31),#N/A,DataBase_PBs!CF31)</f>
        <v>6867.8</v>
      </c>
      <c r="F2969" s="39">
        <f t="shared" si="96"/>
        <v>73.989999999999782</v>
      </c>
      <c r="G2969" s="177">
        <f t="shared" si="95"/>
        <v>0.27999646803458844</v>
      </c>
      <c r="H2969" s="78">
        <f>IF(ISBLANK(DataBase_PBs!AH31),#N/A,DataBase_PBs!AH31)</f>
        <v>2.6</v>
      </c>
    </row>
    <row r="2970" spans="1:8" x14ac:dyDescent="0.35">
      <c r="A2970" s="257"/>
      <c r="B2970" s="265"/>
      <c r="C2970" s="74">
        <f>IF(ISBLANK(DataBase_PBs!C32),#N/A,DataBase_PBs!C32)</f>
        <v>44162.596979166701</v>
      </c>
      <c r="D2970" s="107"/>
      <c r="E2970" s="39">
        <f>IF(ISBLANK(DataBase_PBs!CF32),#N/A,DataBase_PBs!CF32)</f>
        <v>6884.46</v>
      </c>
      <c r="F2970" s="39">
        <f t="shared" si="96"/>
        <v>16.659999999999854</v>
      </c>
      <c r="G2970" s="177">
        <f t="shared" si="95"/>
        <v>0.23324894120862277</v>
      </c>
      <c r="H2970" s="78">
        <f>IF(ISBLANK(DataBase_PBs!AH32),#N/A,DataBase_PBs!AH32)</f>
        <v>2.2000000000000002</v>
      </c>
    </row>
    <row r="2971" spans="1:8" x14ac:dyDescent="0.35">
      <c r="A2971" s="257"/>
      <c r="B2971" s="265"/>
      <c r="C2971" s="74">
        <f>IF(ISBLANK(DataBase_PBs!C33),#N/A,DataBase_PBs!C33)</f>
        <v>44169.582453703697</v>
      </c>
      <c r="D2971" s="107"/>
      <c r="E2971" s="39">
        <f>IF(ISBLANK(DataBase_PBs!CF33),#N/A,DataBase_PBs!CF33)</f>
        <v>6918.13</v>
      </c>
      <c r="F2971" s="39">
        <f t="shared" si="96"/>
        <v>33.670000000000073</v>
      </c>
      <c r="G2971" s="177">
        <f t="shared" si="95"/>
        <v>0.20083340927472951</v>
      </c>
      <c r="H2971" s="78">
        <f>IF(ISBLANK(DataBase_PBs!AH33),#N/A,DataBase_PBs!AH33)</f>
        <v>4.2</v>
      </c>
    </row>
    <row r="2972" spans="1:8" x14ac:dyDescent="0.35">
      <c r="A2972" s="257"/>
      <c r="B2972" s="265"/>
      <c r="C2972" s="74">
        <f>IF(ISBLANK(DataBase_PBs!C34),#N/A,DataBase_PBs!C34)</f>
        <v>44195.580740740697</v>
      </c>
      <c r="D2972" s="107"/>
      <c r="E2972" s="39">
        <f>IF(ISBLANK(DataBase_PBs!CF34),#N/A,DataBase_PBs!CF34)</f>
        <v>7046.6</v>
      </c>
      <c r="F2972" s="39">
        <f t="shared" si="96"/>
        <v>128.47000000000025</v>
      </c>
      <c r="G2972" s="177">
        <f t="shared" si="95"/>
        <v>0.20589497527465864</v>
      </c>
      <c r="H2972" s="78">
        <f>IF(ISBLANK(DataBase_PBs!AH34),#N/A,DataBase_PBs!AH34)</f>
        <v>3</v>
      </c>
    </row>
    <row r="2973" spans="1:8" x14ac:dyDescent="0.35">
      <c r="A2973" s="257"/>
      <c r="B2973" s="265"/>
      <c r="C2973" s="74" t="e">
        <f>IF(ISBLANK(DataBase_PBs!C35),#N/A,DataBase_PBs!C35)</f>
        <v>#N/A</v>
      </c>
      <c r="D2973" s="107"/>
      <c r="E2973" s="39" t="e">
        <f>IF(ISBLANK(DataBase_PBs!CF35),#N/A,DataBase_PBs!CF35)</f>
        <v>#N/A</v>
      </c>
      <c r="F2973" s="39" t="e">
        <f t="shared" si="96"/>
        <v>#N/A</v>
      </c>
      <c r="G2973" s="177" t="e">
        <f t="shared" si="95"/>
        <v>#N/A</v>
      </c>
      <c r="H2973" s="78" t="e">
        <f>IF(ISBLANK(DataBase_PBs!AH35),#N/A,DataBase_PBs!AH35)</f>
        <v>#N/A</v>
      </c>
    </row>
    <row r="2974" spans="1:8" x14ac:dyDescent="0.35">
      <c r="A2974" s="257"/>
      <c r="B2974" s="265"/>
      <c r="C2974" s="74" t="e">
        <f>IF(ISBLANK(DataBase_PBs!C36),#N/A,DataBase_PBs!C36)</f>
        <v>#N/A</v>
      </c>
      <c r="D2974" s="107"/>
      <c r="E2974" s="39" t="e">
        <f>IF(ISBLANK(DataBase_PBs!CF36),#N/A,DataBase_PBs!CF36)</f>
        <v>#N/A</v>
      </c>
      <c r="F2974" s="39" t="e">
        <f t="shared" si="96"/>
        <v>#N/A</v>
      </c>
      <c r="G2974" s="177" t="e">
        <f t="shared" si="95"/>
        <v>#N/A</v>
      </c>
      <c r="H2974" s="78" t="e">
        <f>IF(ISBLANK(DataBase_PBs!AH36),#N/A,DataBase_PBs!AH36)</f>
        <v>#N/A</v>
      </c>
    </row>
    <row r="2975" spans="1:8" x14ac:dyDescent="0.35">
      <c r="A2975" s="257"/>
      <c r="B2975" s="265"/>
      <c r="C2975" s="74" t="e">
        <f>IF(ISBLANK(DataBase_PBs!C37),#N/A,DataBase_PBs!C37)</f>
        <v>#N/A</v>
      </c>
      <c r="D2975" s="107"/>
      <c r="E2975" s="39" t="e">
        <f>IF(ISBLANK(DataBase_PBs!CF37),#N/A,DataBase_PBs!CF37)</f>
        <v>#N/A</v>
      </c>
      <c r="F2975" s="39" t="e">
        <f t="shared" si="96"/>
        <v>#N/A</v>
      </c>
      <c r="G2975" s="177" t="e">
        <f t="shared" si="95"/>
        <v>#N/A</v>
      </c>
      <c r="H2975" s="78" t="e">
        <f>IF(ISBLANK(DataBase_PBs!AH37),#N/A,DataBase_PBs!AH37)</f>
        <v>#N/A</v>
      </c>
    </row>
    <row r="2976" spans="1:8" x14ac:dyDescent="0.35">
      <c r="A2976" s="257"/>
      <c r="B2976" s="265"/>
      <c r="C2976" s="74" t="e">
        <f>IF(ISBLANK(DataBase_PBs!C38),#N/A,DataBase_PBs!C38)</f>
        <v>#N/A</v>
      </c>
      <c r="D2976" s="107"/>
      <c r="E2976" s="39" t="e">
        <f>IF(ISBLANK(DataBase_PBs!CF38),#N/A,DataBase_PBs!CF38)</f>
        <v>#N/A</v>
      </c>
      <c r="F2976" s="39" t="e">
        <f t="shared" si="96"/>
        <v>#N/A</v>
      </c>
      <c r="G2976" s="177" t="e">
        <f t="shared" si="95"/>
        <v>#N/A</v>
      </c>
      <c r="H2976" s="78" t="e">
        <f>IF(ISBLANK(DataBase_PBs!AH38),#N/A,DataBase_PBs!AH38)</f>
        <v>#N/A</v>
      </c>
    </row>
    <row r="2977" spans="1:8" x14ac:dyDescent="0.35">
      <c r="A2977" s="257"/>
      <c r="B2977" s="265"/>
      <c r="C2977" s="74" t="e">
        <f>IF(ISBLANK(DataBase_PBs!C39),#N/A,DataBase_PBs!C39)</f>
        <v>#N/A</v>
      </c>
      <c r="D2977" s="107"/>
      <c r="E2977" s="39" t="e">
        <f>IF(ISBLANK(DataBase_PBs!CF39),#N/A,DataBase_PBs!CF39)</f>
        <v>#N/A</v>
      </c>
      <c r="F2977" s="39" t="e">
        <f t="shared" si="96"/>
        <v>#N/A</v>
      </c>
      <c r="G2977" s="177" t="e">
        <f t="shared" si="95"/>
        <v>#N/A</v>
      </c>
      <c r="H2977" s="78" t="e">
        <f>IF(ISBLANK(DataBase_PBs!AH39),#N/A,DataBase_PBs!AH39)</f>
        <v>#N/A</v>
      </c>
    </row>
    <row r="2978" spans="1:8" x14ac:dyDescent="0.35">
      <c r="A2978" s="257"/>
      <c r="B2978" s="265"/>
      <c r="C2978" s="74" t="e">
        <f>IF(ISBLANK(DataBase_PBs!C40),#N/A,DataBase_PBs!C40)</f>
        <v>#N/A</v>
      </c>
      <c r="D2978" s="107"/>
      <c r="E2978" s="39" t="e">
        <f>IF(ISBLANK(DataBase_PBs!CF40),#N/A,DataBase_PBs!CF40)</f>
        <v>#N/A</v>
      </c>
      <c r="F2978" s="39" t="e">
        <f t="shared" si="96"/>
        <v>#N/A</v>
      </c>
      <c r="G2978" s="177" t="e">
        <f t="shared" si="95"/>
        <v>#N/A</v>
      </c>
      <c r="H2978" s="78" t="e">
        <f>IF(ISBLANK(DataBase_PBs!AH40),#N/A,DataBase_PBs!AH40)</f>
        <v>#N/A</v>
      </c>
    </row>
    <row r="2979" spans="1:8" x14ac:dyDescent="0.35">
      <c r="A2979" s="257"/>
      <c r="B2979" s="265"/>
      <c r="C2979" s="74" t="e">
        <f>IF(ISBLANK(DataBase_PBs!C41),#N/A,DataBase_PBs!C41)</f>
        <v>#N/A</v>
      </c>
      <c r="D2979" s="107"/>
      <c r="E2979" s="39" t="e">
        <f>IF(ISBLANK(DataBase_PBs!CF41),#N/A,DataBase_PBs!CF41)</f>
        <v>#N/A</v>
      </c>
      <c r="F2979" s="39" t="e">
        <f t="shared" si="96"/>
        <v>#N/A</v>
      </c>
      <c r="G2979" s="177" t="e">
        <f t="shared" si="95"/>
        <v>#N/A</v>
      </c>
      <c r="H2979" s="78" t="e">
        <f>IF(ISBLANK(DataBase_PBs!AH41),#N/A,DataBase_PBs!AH41)</f>
        <v>#N/A</v>
      </c>
    </row>
    <row r="2980" spans="1:8" x14ac:dyDescent="0.35">
      <c r="A2980" s="257"/>
      <c r="B2980" s="265"/>
      <c r="C2980" s="74" t="e">
        <f>IF(ISBLANK(DataBase_PBs!C42),#N/A,DataBase_PBs!C42)</f>
        <v>#N/A</v>
      </c>
      <c r="D2980" s="107"/>
      <c r="E2980" s="39" t="e">
        <f>IF(ISBLANK(DataBase_PBs!CF42),#N/A,DataBase_PBs!CF42)</f>
        <v>#N/A</v>
      </c>
      <c r="F2980" s="39" t="e">
        <f t="shared" si="96"/>
        <v>#N/A</v>
      </c>
      <c r="G2980" s="177" t="e">
        <f t="shared" si="95"/>
        <v>#N/A</v>
      </c>
      <c r="H2980" s="78" t="e">
        <f>IF(ISBLANK(DataBase_PBs!AH42),#N/A,DataBase_PBs!AH42)</f>
        <v>#N/A</v>
      </c>
    </row>
    <row r="2981" spans="1:8" x14ac:dyDescent="0.35">
      <c r="A2981" s="257"/>
      <c r="B2981" s="265"/>
      <c r="C2981" s="74" t="e">
        <f>IF(ISBLANK(DataBase_PBs!C43),#N/A,DataBase_PBs!C43)</f>
        <v>#N/A</v>
      </c>
      <c r="D2981" s="107"/>
      <c r="E2981" s="39" t="e">
        <f>IF(ISBLANK(DataBase_PBs!CF43),#N/A,DataBase_PBs!CF43)</f>
        <v>#N/A</v>
      </c>
      <c r="F2981" s="39" t="e">
        <f t="shared" si="96"/>
        <v>#N/A</v>
      </c>
      <c r="G2981" s="177" t="e">
        <f t="shared" si="95"/>
        <v>#N/A</v>
      </c>
      <c r="H2981" s="78" t="e">
        <f>IF(ISBLANK(DataBase_PBs!AH43),#N/A,DataBase_PBs!AH43)</f>
        <v>#N/A</v>
      </c>
    </row>
    <row r="2982" spans="1:8" x14ac:dyDescent="0.35">
      <c r="A2982" s="257"/>
      <c r="B2982" s="265"/>
      <c r="C2982" s="74" t="e">
        <f>IF(ISBLANK(DataBase_PBs!C44),#N/A,DataBase_PBs!C44)</f>
        <v>#N/A</v>
      </c>
      <c r="D2982" s="107"/>
      <c r="E2982" s="39" t="e">
        <f>IF(ISBLANK(DataBase_PBs!CF44),#N/A,DataBase_PBs!CF44)</f>
        <v>#N/A</v>
      </c>
      <c r="F2982" s="39" t="e">
        <f t="shared" si="96"/>
        <v>#N/A</v>
      </c>
      <c r="G2982" s="177" t="e">
        <f t="shared" si="95"/>
        <v>#N/A</v>
      </c>
      <c r="H2982" s="78" t="e">
        <f>IF(ISBLANK(DataBase_PBs!AH44),#N/A,DataBase_PBs!AH44)</f>
        <v>#N/A</v>
      </c>
    </row>
    <row r="2983" spans="1:8" x14ac:dyDescent="0.35">
      <c r="A2983" s="257"/>
      <c r="B2983" s="265"/>
      <c r="C2983" s="74" t="e">
        <f>IF(ISBLANK(DataBase_PBs!C45),#N/A,DataBase_PBs!C45)</f>
        <v>#N/A</v>
      </c>
      <c r="D2983" s="107"/>
      <c r="E2983" s="39" t="e">
        <f>IF(ISBLANK(DataBase_PBs!CF45),#N/A,DataBase_PBs!CF45)</f>
        <v>#N/A</v>
      </c>
      <c r="F2983" s="39" t="e">
        <f t="shared" si="96"/>
        <v>#N/A</v>
      </c>
      <c r="G2983" s="177" t="e">
        <f t="shared" si="95"/>
        <v>#N/A</v>
      </c>
      <c r="H2983" s="78" t="e">
        <f>IF(ISBLANK(DataBase_PBs!AH45),#N/A,DataBase_PBs!AH45)</f>
        <v>#N/A</v>
      </c>
    </row>
    <row r="2984" spans="1:8" x14ac:dyDescent="0.35">
      <c r="A2984" s="257"/>
      <c r="B2984" s="265"/>
      <c r="C2984" s="74" t="e">
        <f>IF(ISBLANK(DataBase_PBs!C46),#N/A,DataBase_PBs!C46)</f>
        <v>#N/A</v>
      </c>
      <c r="D2984" s="107"/>
      <c r="E2984" s="39" t="e">
        <f>IF(ISBLANK(DataBase_PBs!CF46),#N/A,DataBase_PBs!CF46)</f>
        <v>#N/A</v>
      </c>
      <c r="F2984" s="39" t="e">
        <f t="shared" si="96"/>
        <v>#N/A</v>
      </c>
      <c r="G2984" s="177" t="e">
        <f t="shared" si="95"/>
        <v>#N/A</v>
      </c>
      <c r="H2984" s="78" t="e">
        <f>IF(ISBLANK(DataBase_PBs!AH46),#N/A,DataBase_PBs!AH46)</f>
        <v>#N/A</v>
      </c>
    </row>
    <row r="2985" spans="1:8" x14ac:dyDescent="0.35">
      <c r="A2985" s="257"/>
      <c r="B2985" s="265"/>
      <c r="C2985" s="74" t="e">
        <f>IF(ISBLANK(DataBase_PBs!C47),#N/A,DataBase_PBs!C47)</f>
        <v>#N/A</v>
      </c>
      <c r="D2985" s="107"/>
      <c r="E2985" s="39" t="e">
        <f>IF(ISBLANK(DataBase_PBs!CF47),#N/A,DataBase_PBs!CF47)</f>
        <v>#N/A</v>
      </c>
      <c r="F2985" s="39" t="e">
        <f t="shared" si="96"/>
        <v>#N/A</v>
      </c>
      <c r="G2985" s="177" t="e">
        <f t="shared" si="95"/>
        <v>#N/A</v>
      </c>
      <c r="H2985" s="78" t="e">
        <f>IF(ISBLANK(DataBase_PBs!AH47),#N/A,DataBase_PBs!AH47)</f>
        <v>#N/A</v>
      </c>
    </row>
    <row r="2986" spans="1:8" x14ac:dyDescent="0.35">
      <c r="A2986" s="257"/>
      <c r="B2986" s="265"/>
      <c r="C2986" s="74" t="e">
        <f>IF(ISBLANK(DataBase_PBs!C48),#N/A,DataBase_PBs!C48)</f>
        <v>#N/A</v>
      </c>
      <c r="D2986" s="107"/>
      <c r="E2986" s="39" t="e">
        <f>IF(ISBLANK(DataBase_PBs!CF48),#N/A,DataBase_PBs!CF48)</f>
        <v>#N/A</v>
      </c>
      <c r="F2986" s="39" t="e">
        <f t="shared" si="96"/>
        <v>#N/A</v>
      </c>
      <c r="G2986" s="177" t="e">
        <f t="shared" si="95"/>
        <v>#N/A</v>
      </c>
      <c r="H2986" s="78" t="e">
        <f>IF(ISBLANK(DataBase_PBs!AH48),#N/A,DataBase_PBs!AH48)</f>
        <v>#N/A</v>
      </c>
    </row>
    <row r="2987" spans="1:8" x14ac:dyDescent="0.35">
      <c r="A2987" s="257"/>
      <c r="B2987" s="265"/>
      <c r="C2987" s="74" t="e">
        <f>IF(ISBLANK(DataBase_PBs!C49),#N/A,DataBase_PBs!C49)</f>
        <v>#N/A</v>
      </c>
      <c r="D2987" s="107"/>
      <c r="E2987" s="39" t="e">
        <f>IF(ISBLANK(DataBase_PBs!CF49),#N/A,DataBase_PBs!CF49)</f>
        <v>#N/A</v>
      </c>
      <c r="F2987" s="39" t="e">
        <f t="shared" si="96"/>
        <v>#N/A</v>
      </c>
      <c r="G2987" s="177" t="e">
        <f t="shared" si="95"/>
        <v>#N/A</v>
      </c>
      <c r="H2987" s="78" t="e">
        <f>IF(ISBLANK(DataBase_PBs!AH49),#N/A,DataBase_PBs!AH49)</f>
        <v>#N/A</v>
      </c>
    </row>
    <row r="2988" spans="1:8" x14ac:dyDescent="0.35">
      <c r="A2988" s="257"/>
      <c r="B2988" s="265"/>
      <c r="C2988" s="74" t="e">
        <f>IF(ISBLANK(DataBase_PBs!C50),#N/A,DataBase_PBs!C50)</f>
        <v>#N/A</v>
      </c>
      <c r="D2988" s="107"/>
      <c r="E2988" s="39" t="e">
        <f>IF(ISBLANK(DataBase_PBs!CF50),#N/A,DataBase_PBs!CF50)</f>
        <v>#N/A</v>
      </c>
      <c r="F2988" s="39" t="e">
        <f t="shared" si="96"/>
        <v>#N/A</v>
      </c>
      <c r="G2988" s="177" t="e">
        <f t="shared" si="95"/>
        <v>#N/A</v>
      </c>
      <c r="H2988" s="78" t="e">
        <f>IF(ISBLANK(DataBase_PBs!AH50),#N/A,DataBase_PBs!AH50)</f>
        <v>#N/A</v>
      </c>
    </row>
    <row r="2989" spans="1:8" x14ac:dyDescent="0.35">
      <c r="A2989" s="257"/>
      <c r="B2989" s="265"/>
      <c r="C2989" s="74" t="e">
        <f>IF(ISBLANK(DataBase_PBs!C51),#N/A,DataBase_PBs!C51)</f>
        <v>#N/A</v>
      </c>
      <c r="D2989" s="107"/>
      <c r="E2989" s="39" t="e">
        <f>IF(ISBLANK(DataBase_PBs!CF51),#N/A,DataBase_PBs!CF51)</f>
        <v>#N/A</v>
      </c>
      <c r="F2989" s="39" t="e">
        <f t="shared" si="96"/>
        <v>#N/A</v>
      </c>
      <c r="G2989" s="177" t="e">
        <f t="shared" si="95"/>
        <v>#N/A</v>
      </c>
      <c r="H2989" s="78" t="e">
        <f>IF(ISBLANK(DataBase_PBs!AH51),#N/A,DataBase_PBs!AH51)</f>
        <v>#N/A</v>
      </c>
    </row>
    <row r="2990" spans="1:8" x14ac:dyDescent="0.35">
      <c r="A2990" s="257"/>
      <c r="B2990" s="265"/>
      <c r="C2990" s="74" t="e">
        <f>IF(ISBLANK(DataBase_PBs!C52),#N/A,DataBase_PBs!C52)</f>
        <v>#N/A</v>
      </c>
      <c r="D2990" s="107"/>
      <c r="E2990" s="39" t="e">
        <f>IF(ISBLANK(DataBase_PBs!CF52),#N/A,DataBase_PBs!CF52)</f>
        <v>#N/A</v>
      </c>
      <c r="F2990" s="39" t="e">
        <f t="shared" si="96"/>
        <v>#N/A</v>
      </c>
      <c r="G2990" s="177" t="e">
        <f t="shared" si="95"/>
        <v>#N/A</v>
      </c>
      <c r="H2990" s="78" t="e">
        <f>IF(ISBLANK(DataBase_PBs!AH52),#N/A,DataBase_PBs!AH52)</f>
        <v>#N/A</v>
      </c>
    </row>
    <row r="2991" spans="1:8" x14ac:dyDescent="0.35">
      <c r="A2991" s="257"/>
      <c r="B2991" s="265"/>
      <c r="C2991" s="74" t="e">
        <f>IF(ISBLANK(DataBase_PBs!C53),#N/A,DataBase_PBs!C53)</f>
        <v>#N/A</v>
      </c>
      <c r="D2991" s="107"/>
      <c r="E2991" s="39" t="e">
        <f>IF(ISBLANK(DataBase_PBs!CF53),#N/A,DataBase_PBs!CF53)</f>
        <v>#N/A</v>
      </c>
      <c r="F2991" s="39" t="e">
        <f t="shared" si="96"/>
        <v>#N/A</v>
      </c>
      <c r="G2991" s="177" t="e">
        <f t="shared" si="95"/>
        <v>#N/A</v>
      </c>
      <c r="H2991" s="78" t="e">
        <f>IF(ISBLANK(DataBase_PBs!AH53),#N/A,DataBase_PBs!AH53)</f>
        <v>#N/A</v>
      </c>
    </row>
    <row r="2992" spans="1:8" x14ac:dyDescent="0.35">
      <c r="A2992" s="257"/>
      <c r="B2992" s="265"/>
      <c r="C2992" s="74" t="e">
        <f>IF(ISBLANK(DataBase_PBs!C54),#N/A,DataBase_PBs!C54)</f>
        <v>#N/A</v>
      </c>
      <c r="D2992" s="107"/>
      <c r="E2992" s="39" t="e">
        <f>IF(ISBLANK(DataBase_PBs!CF54),#N/A,DataBase_PBs!CF54)</f>
        <v>#N/A</v>
      </c>
      <c r="F2992" s="39" t="e">
        <f t="shared" si="96"/>
        <v>#N/A</v>
      </c>
      <c r="G2992" s="177" t="e">
        <f t="shared" ref="G2992:G3055" si="97">F2992/((C2992-C2991)*24)</f>
        <v>#N/A</v>
      </c>
      <c r="H2992" s="78" t="e">
        <f>IF(ISBLANK(DataBase_PBs!AH54),#N/A,DataBase_PBs!AH54)</f>
        <v>#N/A</v>
      </c>
    </row>
    <row r="2993" spans="1:8" x14ac:dyDescent="0.35">
      <c r="A2993" s="257"/>
      <c r="B2993" s="265"/>
      <c r="C2993" s="74" t="e">
        <f>IF(ISBLANK(DataBase_PBs!C55),#N/A,DataBase_PBs!C55)</f>
        <v>#N/A</v>
      </c>
      <c r="D2993" s="107"/>
      <c r="E2993" s="39" t="e">
        <f>IF(ISBLANK(DataBase_PBs!CF55),#N/A,DataBase_PBs!CF55)</f>
        <v>#N/A</v>
      </c>
      <c r="F2993" s="39" t="e">
        <f t="shared" si="96"/>
        <v>#N/A</v>
      </c>
      <c r="G2993" s="177" t="e">
        <f t="shared" si="97"/>
        <v>#N/A</v>
      </c>
      <c r="H2993" s="78" t="e">
        <f>IF(ISBLANK(DataBase_PBs!AH55),#N/A,DataBase_PBs!AH55)</f>
        <v>#N/A</v>
      </c>
    </row>
    <row r="2994" spans="1:8" x14ac:dyDescent="0.35">
      <c r="A2994" s="257"/>
      <c r="B2994" s="265"/>
      <c r="C2994" s="74" t="e">
        <f>IF(ISBLANK(DataBase_PBs!C56),#N/A,DataBase_PBs!C56)</f>
        <v>#N/A</v>
      </c>
      <c r="D2994" s="107"/>
      <c r="E2994" s="39" t="e">
        <f>IF(ISBLANK(DataBase_PBs!CF56),#N/A,DataBase_PBs!CF56)</f>
        <v>#N/A</v>
      </c>
      <c r="F2994" s="39" t="e">
        <f t="shared" si="96"/>
        <v>#N/A</v>
      </c>
      <c r="G2994" s="177" t="e">
        <f t="shared" si="97"/>
        <v>#N/A</v>
      </c>
      <c r="H2994" s="78" t="e">
        <f>IF(ISBLANK(DataBase_PBs!AH56),#N/A,DataBase_PBs!AH56)</f>
        <v>#N/A</v>
      </c>
    </row>
    <row r="2995" spans="1:8" x14ac:dyDescent="0.35">
      <c r="A2995" s="257"/>
      <c r="B2995" s="265"/>
      <c r="C2995" s="74" t="e">
        <f>IF(ISBLANK(DataBase_PBs!C57),#N/A,DataBase_PBs!C57)</f>
        <v>#N/A</v>
      </c>
      <c r="D2995" s="107"/>
      <c r="E2995" s="39" t="e">
        <f>IF(ISBLANK(DataBase_PBs!CF57),#N/A,DataBase_PBs!CF57)</f>
        <v>#N/A</v>
      </c>
      <c r="F2995" s="39" t="e">
        <f t="shared" si="96"/>
        <v>#N/A</v>
      </c>
      <c r="G2995" s="177" t="e">
        <f t="shared" si="97"/>
        <v>#N/A</v>
      </c>
      <c r="H2995" s="78" t="e">
        <f>IF(ISBLANK(DataBase_PBs!AH57),#N/A,DataBase_PBs!AH57)</f>
        <v>#N/A</v>
      </c>
    </row>
    <row r="2996" spans="1:8" x14ac:dyDescent="0.35">
      <c r="A2996" s="257"/>
      <c r="B2996" s="265"/>
      <c r="C2996" s="74" t="e">
        <f>IF(ISBLANK(DataBase_PBs!C58),#N/A,DataBase_PBs!C58)</f>
        <v>#N/A</v>
      </c>
      <c r="D2996" s="107"/>
      <c r="E2996" s="39" t="e">
        <f>IF(ISBLANK(DataBase_PBs!CF58),#N/A,DataBase_PBs!CF58)</f>
        <v>#N/A</v>
      </c>
      <c r="F2996" s="39" t="e">
        <f t="shared" si="96"/>
        <v>#N/A</v>
      </c>
      <c r="G2996" s="177" t="e">
        <f t="shared" si="97"/>
        <v>#N/A</v>
      </c>
      <c r="H2996" s="78" t="e">
        <f>IF(ISBLANK(DataBase_PBs!AH58),#N/A,DataBase_PBs!AH58)</f>
        <v>#N/A</v>
      </c>
    </row>
    <row r="2997" spans="1:8" x14ac:dyDescent="0.35">
      <c r="A2997" s="257"/>
      <c r="B2997" s="265"/>
      <c r="C2997" s="74" t="e">
        <f>IF(ISBLANK(DataBase_PBs!C59),#N/A,DataBase_PBs!C59)</f>
        <v>#N/A</v>
      </c>
      <c r="D2997" s="107"/>
      <c r="E2997" s="39" t="e">
        <f>IF(ISBLANK(DataBase_PBs!CF59),#N/A,DataBase_PBs!CF59)</f>
        <v>#N/A</v>
      </c>
      <c r="F2997" s="39" t="e">
        <f t="shared" si="96"/>
        <v>#N/A</v>
      </c>
      <c r="G2997" s="177" t="e">
        <f t="shared" si="97"/>
        <v>#N/A</v>
      </c>
      <c r="H2997" s="78" t="e">
        <f>IF(ISBLANK(DataBase_PBs!AH59),#N/A,DataBase_PBs!AH59)</f>
        <v>#N/A</v>
      </c>
    </row>
    <row r="2998" spans="1:8" x14ac:dyDescent="0.35">
      <c r="A2998" s="257"/>
      <c r="B2998" s="265"/>
      <c r="C2998" s="74" t="e">
        <f>IF(ISBLANK(DataBase_PBs!C60),#N/A,DataBase_PBs!C60)</f>
        <v>#N/A</v>
      </c>
      <c r="D2998" s="107"/>
      <c r="E2998" s="39" t="e">
        <f>IF(ISBLANK(DataBase_PBs!CF60),#N/A,DataBase_PBs!CF60)</f>
        <v>#N/A</v>
      </c>
      <c r="F2998" s="39" t="e">
        <f t="shared" si="96"/>
        <v>#N/A</v>
      </c>
      <c r="G2998" s="177" t="e">
        <f t="shared" si="97"/>
        <v>#N/A</v>
      </c>
      <c r="H2998" s="78" t="e">
        <f>IF(ISBLANK(DataBase_PBs!AH60),#N/A,DataBase_PBs!AH60)</f>
        <v>#N/A</v>
      </c>
    </row>
    <row r="2999" spans="1:8" x14ac:dyDescent="0.35">
      <c r="A2999" s="257"/>
      <c r="B2999" s="265"/>
      <c r="C2999" s="74" t="e">
        <f>IF(ISBLANK(DataBase_PBs!C61),#N/A,DataBase_PBs!C61)</f>
        <v>#N/A</v>
      </c>
      <c r="D2999" s="107"/>
      <c r="E2999" s="39" t="e">
        <f>IF(ISBLANK(DataBase_PBs!CF61),#N/A,DataBase_PBs!CF61)</f>
        <v>#N/A</v>
      </c>
      <c r="F2999" s="39" t="e">
        <f t="shared" si="96"/>
        <v>#N/A</v>
      </c>
      <c r="G2999" s="177" t="e">
        <f t="shared" si="97"/>
        <v>#N/A</v>
      </c>
      <c r="H2999" s="78" t="e">
        <f>IF(ISBLANK(DataBase_PBs!AH61),#N/A,DataBase_PBs!AH61)</f>
        <v>#N/A</v>
      </c>
    </row>
    <row r="3000" spans="1:8" x14ac:dyDescent="0.35">
      <c r="A3000" s="257"/>
      <c r="B3000" s="265"/>
      <c r="C3000" s="74" t="e">
        <f>IF(ISBLANK(DataBase_PBs!C62),#N/A,DataBase_PBs!C62)</f>
        <v>#N/A</v>
      </c>
      <c r="D3000" s="107"/>
      <c r="E3000" s="39" t="e">
        <f>IF(ISBLANK(DataBase_PBs!CF62),#N/A,DataBase_PBs!CF62)</f>
        <v>#N/A</v>
      </c>
      <c r="F3000" s="39" t="e">
        <f t="shared" si="96"/>
        <v>#N/A</v>
      </c>
      <c r="G3000" s="177" t="e">
        <f t="shared" si="97"/>
        <v>#N/A</v>
      </c>
      <c r="H3000" s="78" t="e">
        <f>IF(ISBLANK(DataBase_PBs!AH62),#N/A,DataBase_PBs!AH62)</f>
        <v>#N/A</v>
      </c>
    </row>
    <row r="3001" spans="1:8" x14ac:dyDescent="0.35">
      <c r="A3001" s="257"/>
      <c r="B3001" s="265"/>
      <c r="C3001" s="74" t="e">
        <f>IF(ISBLANK(DataBase_PBs!C63),#N/A,DataBase_PBs!C63)</f>
        <v>#N/A</v>
      </c>
      <c r="D3001" s="107"/>
      <c r="E3001" s="39" t="e">
        <f>IF(ISBLANK(DataBase_PBs!CF63),#N/A,DataBase_PBs!CF63)</f>
        <v>#N/A</v>
      </c>
      <c r="F3001" s="39" t="e">
        <f t="shared" si="96"/>
        <v>#N/A</v>
      </c>
      <c r="G3001" s="177" t="e">
        <f t="shared" si="97"/>
        <v>#N/A</v>
      </c>
      <c r="H3001" s="78" t="e">
        <f>IF(ISBLANK(DataBase_PBs!AH63),#N/A,DataBase_PBs!AH63)</f>
        <v>#N/A</v>
      </c>
    </row>
    <row r="3002" spans="1:8" x14ac:dyDescent="0.35">
      <c r="A3002" s="257"/>
      <c r="B3002" s="265"/>
      <c r="C3002" s="74" t="e">
        <f>IF(ISBLANK(DataBase_PBs!C64),#N/A,DataBase_PBs!C64)</f>
        <v>#N/A</v>
      </c>
      <c r="D3002" s="107"/>
      <c r="E3002" s="39" t="e">
        <f>IF(ISBLANK(DataBase_PBs!CF64),#N/A,DataBase_PBs!CF64)</f>
        <v>#N/A</v>
      </c>
      <c r="F3002" s="39" t="e">
        <f t="shared" si="96"/>
        <v>#N/A</v>
      </c>
      <c r="G3002" s="177" t="e">
        <f t="shared" si="97"/>
        <v>#N/A</v>
      </c>
      <c r="H3002" s="78" t="e">
        <f>IF(ISBLANK(DataBase_PBs!AH64),#N/A,DataBase_PBs!AH64)</f>
        <v>#N/A</v>
      </c>
    </row>
    <row r="3003" spans="1:8" x14ac:dyDescent="0.35">
      <c r="A3003" s="257"/>
      <c r="B3003" s="265"/>
      <c r="C3003" s="74" t="e">
        <f>IF(ISBLANK(DataBase_PBs!C65),#N/A,DataBase_PBs!C65)</f>
        <v>#N/A</v>
      </c>
      <c r="D3003" s="107"/>
      <c r="E3003" s="39" t="e">
        <f>IF(ISBLANK(DataBase_PBs!CF65),#N/A,DataBase_PBs!CF65)</f>
        <v>#N/A</v>
      </c>
      <c r="F3003" s="39" t="e">
        <f t="shared" si="96"/>
        <v>#N/A</v>
      </c>
      <c r="G3003" s="177" t="e">
        <f t="shared" si="97"/>
        <v>#N/A</v>
      </c>
      <c r="H3003" s="78" t="e">
        <f>IF(ISBLANK(DataBase_PBs!AH65),#N/A,DataBase_PBs!AH65)</f>
        <v>#N/A</v>
      </c>
    </row>
    <row r="3004" spans="1:8" x14ac:dyDescent="0.35">
      <c r="A3004" s="257"/>
      <c r="B3004" s="265"/>
      <c r="C3004" s="74" t="e">
        <f>IF(ISBLANK(DataBase_PBs!C66),#N/A,DataBase_PBs!C66)</f>
        <v>#N/A</v>
      </c>
      <c r="D3004" s="107"/>
      <c r="E3004" s="39" t="e">
        <f>IF(ISBLANK(DataBase_PBs!CF66),#N/A,DataBase_PBs!CF66)</f>
        <v>#N/A</v>
      </c>
      <c r="F3004" s="39" t="e">
        <f t="shared" si="96"/>
        <v>#N/A</v>
      </c>
      <c r="G3004" s="177" t="e">
        <f t="shared" si="97"/>
        <v>#N/A</v>
      </c>
      <c r="H3004" s="78" t="e">
        <f>IF(ISBLANK(DataBase_PBs!AH66),#N/A,DataBase_PBs!AH66)</f>
        <v>#N/A</v>
      </c>
    </row>
    <row r="3005" spans="1:8" x14ac:dyDescent="0.35">
      <c r="A3005" s="257"/>
      <c r="B3005" s="265"/>
      <c r="C3005" s="74" t="e">
        <f>IF(ISBLANK(DataBase_PBs!C67),#N/A,DataBase_PBs!C67)</f>
        <v>#N/A</v>
      </c>
      <c r="D3005" s="107"/>
      <c r="E3005" s="39" t="e">
        <f>IF(ISBLANK(DataBase_PBs!CF67),#N/A,DataBase_PBs!CF67)</f>
        <v>#N/A</v>
      </c>
      <c r="F3005" s="39" t="e">
        <f t="shared" si="96"/>
        <v>#N/A</v>
      </c>
      <c r="G3005" s="177" t="e">
        <f t="shared" si="97"/>
        <v>#N/A</v>
      </c>
      <c r="H3005" s="78" t="e">
        <f>IF(ISBLANK(DataBase_PBs!AH67),#N/A,DataBase_PBs!AH67)</f>
        <v>#N/A</v>
      </c>
    </row>
    <row r="3006" spans="1:8" x14ac:dyDescent="0.35">
      <c r="A3006" s="257"/>
      <c r="B3006" s="265"/>
      <c r="C3006" s="74" t="e">
        <f>IF(ISBLANK(DataBase_PBs!C68),#N/A,DataBase_PBs!C68)</f>
        <v>#N/A</v>
      </c>
      <c r="D3006" s="107"/>
      <c r="E3006" s="39" t="e">
        <f>IF(ISBLANK(DataBase_PBs!CF68),#N/A,DataBase_PBs!CF68)</f>
        <v>#N/A</v>
      </c>
      <c r="F3006" s="39" t="e">
        <f t="shared" ref="F3006:F3032" si="98">E3006-E3005</f>
        <v>#N/A</v>
      </c>
      <c r="G3006" s="177" t="e">
        <f t="shared" si="97"/>
        <v>#N/A</v>
      </c>
      <c r="H3006" s="78" t="e">
        <f>IF(ISBLANK(DataBase_PBs!AH68),#N/A,DataBase_PBs!AH68)</f>
        <v>#N/A</v>
      </c>
    </row>
    <row r="3007" spans="1:8" x14ac:dyDescent="0.35">
      <c r="A3007" s="257"/>
      <c r="B3007" s="265"/>
      <c r="C3007" s="74" t="e">
        <f>IF(ISBLANK(DataBase_PBs!C69),#N/A,DataBase_PBs!C69)</f>
        <v>#N/A</v>
      </c>
      <c r="D3007" s="107"/>
      <c r="E3007" s="39" t="e">
        <f>IF(ISBLANK(DataBase_PBs!CF69),#N/A,DataBase_PBs!CF69)</f>
        <v>#N/A</v>
      </c>
      <c r="F3007" s="39" t="e">
        <f t="shared" si="98"/>
        <v>#N/A</v>
      </c>
      <c r="G3007" s="177" t="e">
        <f t="shared" si="97"/>
        <v>#N/A</v>
      </c>
      <c r="H3007" s="78" t="e">
        <f>IF(ISBLANK(DataBase_PBs!AH69),#N/A,DataBase_PBs!AH69)</f>
        <v>#N/A</v>
      </c>
    </row>
    <row r="3008" spans="1:8" x14ac:dyDescent="0.35">
      <c r="A3008" s="257"/>
      <c r="B3008" s="265"/>
      <c r="C3008" s="74" t="e">
        <f>IF(ISBLANK(DataBase_PBs!C70),#N/A,DataBase_PBs!C70)</f>
        <v>#N/A</v>
      </c>
      <c r="D3008" s="107"/>
      <c r="E3008" s="39" t="e">
        <f>IF(ISBLANK(DataBase_PBs!CF70),#N/A,DataBase_PBs!CF70)</f>
        <v>#N/A</v>
      </c>
      <c r="F3008" s="39" t="e">
        <f t="shared" si="98"/>
        <v>#N/A</v>
      </c>
      <c r="G3008" s="177" t="e">
        <f t="shared" si="97"/>
        <v>#N/A</v>
      </c>
      <c r="H3008" s="78" t="e">
        <f>IF(ISBLANK(DataBase_PBs!AH70),#N/A,DataBase_PBs!AH70)</f>
        <v>#N/A</v>
      </c>
    </row>
    <row r="3009" spans="1:8" x14ac:dyDescent="0.35">
      <c r="A3009" s="257"/>
      <c r="B3009" s="265"/>
      <c r="C3009" s="74" t="e">
        <f>IF(ISBLANK(DataBase_PBs!C71),#N/A,DataBase_PBs!C71)</f>
        <v>#N/A</v>
      </c>
      <c r="D3009" s="107"/>
      <c r="E3009" s="39" t="e">
        <f>IF(ISBLANK(DataBase_PBs!CF71),#N/A,DataBase_PBs!CF71)</f>
        <v>#N/A</v>
      </c>
      <c r="F3009" s="39" t="e">
        <f t="shared" si="98"/>
        <v>#N/A</v>
      </c>
      <c r="G3009" s="177" t="e">
        <f t="shared" si="97"/>
        <v>#N/A</v>
      </c>
      <c r="H3009" s="78" t="e">
        <f>IF(ISBLANK(DataBase_PBs!AH71),#N/A,DataBase_PBs!AH71)</f>
        <v>#N/A</v>
      </c>
    </row>
    <row r="3010" spans="1:8" x14ac:dyDescent="0.35">
      <c r="A3010" s="257"/>
      <c r="B3010" s="265"/>
      <c r="C3010" s="74" t="e">
        <f>IF(ISBLANK(DataBase_PBs!C72),#N/A,DataBase_PBs!C72)</f>
        <v>#N/A</v>
      </c>
      <c r="D3010" s="107"/>
      <c r="E3010" s="39" t="e">
        <f>IF(ISBLANK(DataBase_PBs!CF72),#N/A,DataBase_PBs!CF72)</f>
        <v>#N/A</v>
      </c>
      <c r="F3010" s="39" t="e">
        <f t="shared" si="98"/>
        <v>#N/A</v>
      </c>
      <c r="G3010" s="177" t="e">
        <f t="shared" si="97"/>
        <v>#N/A</v>
      </c>
      <c r="H3010" s="78" t="e">
        <f>IF(ISBLANK(DataBase_PBs!AH72),#N/A,DataBase_PBs!AH72)</f>
        <v>#N/A</v>
      </c>
    </row>
    <row r="3011" spans="1:8" x14ac:dyDescent="0.35">
      <c r="A3011" s="257"/>
      <c r="B3011" s="265"/>
      <c r="C3011" s="74" t="e">
        <f>IF(ISBLANK(DataBase_PBs!C73),#N/A,DataBase_PBs!C73)</f>
        <v>#N/A</v>
      </c>
      <c r="D3011" s="107"/>
      <c r="E3011" s="39" t="e">
        <f>IF(ISBLANK(DataBase_PBs!CF73),#N/A,DataBase_PBs!CF73)</f>
        <v>#N/A</v>
      </c>
      <c r="F3011" s="39" t="e">
        <f t="shared" si="98"/>
        <v>#N/A</v>
      </c>
      <c r="G3011" s="177" t="e">
        <f t="shared" si="97"/>
        <v>#N/A</v>
      </c>
      <c r="H3011" s="78" t="e">
        <f>IF(ISBLANK(DataBase_PBs!AH73),#N/A,DataBase_PBs!AH73)</f>
        <v>#N/A</v>
      </c>
    </row>
    <row r="3012" spans="1:8" x14ac:dyDescent="0.35">
      <c r="A3012" s="257"/>
      <c r="B3012" s="265"/>
      <c r="C3012" s="74" t="e">
        <f>IF(ISBLANK(DataBase_PBs!C74),#N/A,DataBase_PBs!C74)</f>
        <v>#N/A</v>
      </c>
      <c r="D3012" s="107"/>
      <c r="E3012" s="39" t="e">
        <f>IF(ISBLANK(DataBase_PBs!CF74),#N/A,DataBase_PBs!CF74)</f>
        <v>#N/A</v>
      </c>
      <c r="F3012" s="39" t="e">
        <f t="shared" si="98"/>
        <v>#N/A</v>
      </c>
      <c r="G3012" s="177" t="e">
        <f t="shared" si="97"/>
        <v>#N/A</v>
      </c>
      <c r="H3012" s="78" t="e">
        <f>IF(ISBLANK(DataBase_PBs!AH74),#N/A,DataBase_PBs!AH74)</f>
        <v>#N/A</v>
      </c>
    </row>
    <row r="3013" spans="1:8" x14ac:dyDescent="0.35">
      <c r="A3013" s="257"/>
      <c r="B3013" s="265"/>
      <c r="C3013" s="74" t="e">
        <f>IF(ISBLANK(DataBase_PBs!C75),#N/A,DataBase_PBs!C75)</f>
        <v>#N/A</v>
      </c>
      <c r="D3013" s="107"/>
      <c r="E3013" s="39" t="e">
        <f>IF(ISBLANK(DataBase_PBs!CF75),#N/A,DataBase_PBs!CF75)</f>
        <v>#N/A</v>
      </c>
      <c r="F3013" s="39" t="e">
        <f t="shared" si="98"/>
        <v>#N/A</v>
      </c>
      <c r="G3013" s="177" t="e">
        <f t="shared" si="97"/>
        <v>#N/A</v>
      </c>
      <c r="H3013" s="78" t="e">
        <f>IF(ISBLANK(DataBase_PBs!AH75),#N/A,DataBase_PBs!AH75)</f>
        <v>#N/A</v>
      </c>
    </row>
    <row r="3014" spans="1:8" x14ac:dyDescent="0.35">
      <c r="A3014" s="257"/>
      <c r="B3014" s="265"/>
      <c r="C3014" s="74" t="e">
        <f>IF(ISBLANK(DataBase_PBs!C76),#N/A,DataBase_PBs!C76)</f>
        <v>#N/A</v>
      </c>
      <c r="D3014" s="107"/>
      <c r="E3014" s="39" t="e">
        <f>IF(ISBLANK(DataBase_PBs!CF76),#N/A,DataBase_PBs!CF76)</f>
        <v>#N/A</v>
      </c>
      <c r="F3014" s="39" t="e">
        <f t="shared" si="98"/>
        <v>#N/A</v>
      </c>
      <c r="G3014" s="177" t="e">
        <f t="shared" si="97"/>
        <v>#N/A</v>
      </c>
      <c r="H3014" s="78" t="e">
        <f>IF(ISBLANK(DataBase_PBs!AH76),#N/A,DataBase_PBs!AH76)</f>
        <v>#N/A</v>
      </c>
    </row>
    <row r="3015" spans="1:8" x14ac:dyDescent="0.35">
      <c r="A3015" s="257"/>
      <c r="B3015" s="265"/>
      <c r="C3015" s="74" t="e">
        <f>IF(ISBLANK(DataBase_PBs!C77),#N/A,DataBase_PBs!C77)</f>
        <v>#N/A</v>
      </c>
      <c r="D3015" s="107"/>
      <c r="E3015" s="39" t="e">
        <f>IF(ISBLANK(DataBase_PBs!CF77),#N/A,DataBase_PBs!CF77)</f>
        <v>#N/A</v>
      </c>
      <c r="F3015" s="39" t="e">
        <f t="shared" si="98"/>
        <v>#N/A</v>
      </c>
      <c r="G3015" s="177" t="e">
        <f t="shared" si="97"/>
        <v>#N/A</v>
      </c>
      <c r="H3015" s="78" t="e">
        <f>IF(ISBLANK(DataBase_PBs!AH77),#N/A,DataBase_PBs!AH77)</f>
        <v>#N/A</v>
      </c>
    </row>
    <row r="3016" spans="1:8" x14ac:dyDescent="0.35">
      <c r="A3016" s="257"/>
      <c r="B3016" s="265"/>
      <c r="C3016" s="74" t="e">
        <f>IF(ISBLANK(DataBase_PBs!C78),#N/A,DataBase_PBs!C78)</f>
        <v>#N/A</v>
      </c>
      <c r="D3016" s="107"/>
      <c r="E3016" s="39" t="e">
        <f>IF(ISBLANK(DataBase_PBs!CF78),#N/A,DataBase_PBs!CF78)</f>
        <v>#N/A</v>
      </c>
      <c r="F3016" s="39" t="e">
        <f t="shared" si="98"/>
        <v>#N/A</v>
      </c>
      <c r="G3016" s="177" t="e">
        <f t="shared" si="97"/>
        <v>#N/A</v>
      </c>
      <c r="H3016" s="78" t="e">
        <f>IF(ISBLANK(DataBase_PBs!AH78),#N/A,DataBase_PBs!AH78)</f>
        <v>#N/A</v>
      </c>
    </row>
    <row r="3017" spans="1:8" x14ac:dyDescent="0.35">
      <c r="A3017" s="257"/>
      <c r="B3017" s="265"/>
      <c r="C3017" s="74" t="e">
        <f>IF(ISBLANK(DataBase_PBs!C79),#N/A,DataBase_PBs!C79)</f>
        <v>#N/A</v>
      </c>
      <c r="D3017" s="107"/>
      <c r="E3017" s="39" t="e">
        <f>IF(ISBLANK(DataBase_PBs!CF79),#N/A,DataBase_PBs!CF79)</f>
        <v>#N/A</v>
      </c>
      <c r="F3017" s="39" t="e">
        <f t="shared" si="98"/>
        <v>#N/A</v>
      </c>
      <c r="G3017" s="177" t="e">
        <f t="shared" si="97"/>
        <v>#N/A</v>
      </c>
      <c r="H3017" s="78" t="e">
        <f>IF(ISBLANK(DataBase_PBs!AH79),#N/A,DataBase_PBs!AH79)</f>
        <v>#N/A</v>
      </c>
    </row>
    <row r="3018" spans="1:8" x14ac:dyDescent="0.35">
      <c r="A3018" s="257"/>
      <c r="B3018" s="265"/>
      <c r="C3018" s="74" t="e">
        <f>IF(ISBLANK(DataBase_PBs!C80),#N/A,DataBase_PBs!C80)</f>
        <v>#N/A</v>
      </c>
      <c r="D3018" s="107"/>
      <c r="E3018" s="39" t="e">
        <f>IF(ISBLANK(DataBase_PBs!CF80),#N/A,DataBase_PBs!CF80)</f>
        <v>#N/A</v>
      </c>
      <c r="F3018" s="39" t="e">
        <f t="shared" si="98"/>
        <v>#N/A</v>
      </c>
      <c r="G3018" s="177" t="e">
        <f t="shared" si="97"/>
        <v>#N/A</v>
      </c>
      <c r="H3018" s="78" t="e">
        <f>IF(ISBLANK(DataBase_PBs!AH80),#N/A,DataBase_PBs!AH80)</f>
        <v>#N/A</v>
      </c>
    </row>
    <row r="3019" spans="1:8" x14ac:dyDescent="0.35">
      <c r="A3019" s="257"/>
      <c r="B3019" s="265"/>
      <c r="C3019" s="74" t="e">
        <f>IF(ISBLANK(DataBase_PBs!C81),#N/A,DataBase_PBs!C81)</f>
        <v>#N/A</v>
      </c>
      <c r="D3019" s="107"/>
      <c r="E3019" s="39" t="e">
        <f>IF(ISBLANK(DataBase_PBs!CF81),#N/A,DataBase_PBs!CF81)</f>
        <v>#N/A</v>
      </c>
      <c r="F3019" s="39" t="e">
        <f t="shared" si="98"/>
        <v>#N/A</v>
      </c>
      <c r="G3019" s="177" t="e">
        <f t="shared" si="97"/>
        <v>#N/A</v>
      </c>
      <c r="H3019" s="78" t="e">
        <f>IF(ISBLANK(DataBase_PBs!AH81),#N/A,DataBase_PBs!AH81)</f>
        <v>#N/A</v>
      </c>
    </row>
    <row r="3020" spans="1:8" x14ac:dyDescent="0.35">
      <c r="A3020" s="257"/>
      <c r="B3020" s="265"/>
      <c r="C3020" s="74" t="e">
        <f>IF(ISBLANK(DataBase_PBs!C82),#N/A,DataBase_PBs!C82)</f>
        <v>#N/A</v>
      </c>
      <c r="D3020" s="107"/>
      <c r="E3020" s="39" t="e">
        <f>IF(ISBLANK(DataBase_PBs!CF82),#N/A,DataBase_PBs!CF82)</f>
        <v>#N/A</v>
      </c>
      <c r="F3020" s="39" t="e">
        <f t="shared" si="98"/>
        <v>#N/A</v>
      </c>
      <c r="G3020" s="177" t="e">
        <f t="shared" si="97"/>
        <v>#N/A</v>
      </c>
      <c r="H3020" s="78" t="e">
        <f>IF(ISBLANK(DataBase_PBs!AH82),#N/A,DataBase_PBs!AH82)</f>
        <v>#N/A</v>
      </c>
    </row>
    <row r="3021" spans="1:8" x14ac:dyDescent="0.35">
      <c r="A3021" s="257"/>
      <c r="B3021" s="265"/>
      <c r="C3021" s="74" t="e">
        <f>IF(ISBLANK(DataBase_PBs!C83),#N/A,DataBase_PBs!C83)</f>
        <v>#N/A</v>
      </c>
      <c r="D3021" s="107"/>
      <c r="E3021" s="39" t="e">
        <f>IF(ISBLANK(DataBase_PBs!CF83),#N/A,DataBase_PBs!CF83)</f>
        <v>#N/A</v>
      </c>
      <c r="F3021" s="39" t="e">
        <f t="shared" si="98"/>
        <v>#N/A</v>
      </c>
      <c r="G3021" s="177" t="e">
        <f t="shared" si="97"/>
        <v>#N/A</v>
      </c>
      <c r="H3021" s="78" t="e">
        <f>IF(ISBLANK(DataBase_PBs!AH83),#N/A,DataBase_PBs!AH83)</f>
        <v>#N/A</v>
      </c>
    </row>
    <row r="3022" spans="1:8" x14ac:dyDescent="0.35">
      <c r="A3022" s="257"/>
      <c r="B3022" s="265"/>
      <c r="C3022" s="74" t="e">
        <f>IF(ISBLANK(DataBase_PBs!C84),#N/A,DataBase_PBs!C84)</f>
        <v>#N/A</v>
      </c>
      <c r="D3022" s="107"/>
      <c r="E3022" s="39" t="e">
        <f>IF(ISBLANK(DataBase_PBs!CF84),#N/A,DataBase_PBs!CF84)</f>
        <v>#N/A</v>
      </c>
      <c r="F3022" s="39" t="e">
        <f t="shared" si="98"/>
        <v>#N/A</v>
      </c>
      <c r="G3022" s="177" t="e">
        <f t="shared" si="97"/>
        <v>#N/A</v>
      </c>
      <c r="H3022" s="78" t="e">
        <f>IF(ISBLANK(DataBase_PBs!AH84),#N/A,DataBase_PBs!AH84)</f>
        <v>#N/A</v>
      </c>
    </row>
    <row r="3023" spans="1:8" x14ac:dyDescent="0.35">
      <c r="A3023" s="257"/>
      <c r="B3023" s="265"/>
      <c r="C3023" s="74" t="e">
        <f>IF(ISBLANK(DataBase_PBs!C85),#N/A,DataBase_PBs!C85)</f>
        <v>#N/A</v>
      </c>
      <c r="D3023" s="107"/>
      <c r="E3023" s="39" t="e">
        <f>IF(ISBLANK(DataBase_PBs!CF85),#N/A,DataBase_PBs!CF85)</f>
        <v>#N/A</v>
      </c>
      <c r="F3023" s="39" t="e">
        <f t="shared" si="98"/>
        <v>#N/A</v>
      </c>
      <c r="G3023" s="177" t="e">
        <f t="shared" si="97"/>
        <v>#N/A</v>
      </c>
      <c r="H3023" s="78" t="e">
        <f>IF(ISBLANK(DataBase_PBs!AH85),#N/A,DataBase_PBs!AH85)</f>
        <v>#N/A</v>
      </c>
    </row>
    <row r="3024" spans="1:8" x14ac:dyDescent="0.35">
      <c r="A3024" s="257"/>
      <c r="B3024" s="265"/>
      <c r="C3024" s="74" t="e">
        <f>IF(ISBLANK(DataBase_PBs!C86),#N/A,DataBase_PBs!C86)</f>
        <v>#N/A</v>
      </c>
      <c r="D3024" s="107"/>
      <c r="E3024" s="39" t="e">
        <f>IF(ISBLANK(DataBase_PBs!CF86),#N/A,DataBase_PBs!CF86)</f>
        <v>#N/A</v>
      </c>
      <c r="F3024" s="39" t="e">
        <f t="shared" si="98"/>
        <v>#N/A</v>
      </c>
      <c r="G3024" s="177" t="e">
        <f t="shared" si="97"/>
        <v>#N/A</v>
      </c>
      <c r="H3024" s="78" t="e">
        <f>IF(ISBLANK(DataBase_PBs!AH86),#N/A,DataBase_PBs!AH86)</f>
        <v>#N/A</v>
      </c>
    </row>
    <row r="3025" spans="1:8" x14ac:dyDescent="0.35">
      <c r="A3025" s="257"/>
      <c r="B3025" s="265"/>
      <c r="C3025" s="74" t="e">
        <f>IF(ISBLANK(DataBase_PBs!C87),#N/A,DataBase_PBs!C87)</f>
        <v>#N/A</v>
      </c>
      <c r="D3025" s="107"/>
      <c r="E3025" s="39" t="e">
        <f>IF(ISBLANK(DataBase_PBs!CF87),#N/A,DataBase_PBs!CF87)</f>
        <v>#N/A</v>
      </c>
      <c r="F3025" s="39" t="e">
        <f t="shared" si="98"/>
        <v>#N/A</v>
      </c>
      <c r="G3025" s="177" t="e">
        <f t="shared" si="97"/>
        <v>#N/A</v>
      </c>
      <c r="H3025" s="78" t="e">
        <f>IF(ISBLANK(DataBase_PBs!AH87),#N/A,DataBase_PBs!AH87)</f>
        <v>#N/A</v>
      </c>
    </row>
    <row r="3026" spans="1:8" x14ac:dyDescent="0.35">
      <c r="A3026" s="257"/>
      <c r="B3026" s="265"/>
      <c r="C3026" s="74" t="e">
        <f>IF(ISBLANK(DataBase_PBs!C88),#N/A,DataBase_PBs!C88)</f>
        <v>#N/A</v>
      </c>
      <c r="D3026" s="107"/>
      <c r="E3026" s="39" t="e">
        <f>IF(ISBLANK(DataBase_PBs!CF88),#N/A,DataBase_PBs!CF88)</f>
        <v>#N/A</v>
      </c>
      <c r="F3026" s="39" t="e">
        <f t="shared" si="98"/>
        <v>#N/A</v>
      </c>
      <c r="G3026" s="177" t="e">
        <f t="shared" si="97"/>
        <v>#N/A</v>
      </c>
      <c r="H3026" s="78" t="e">
        <f>IF(ISBLANK(DataBase_PBs!AH88),#N/A,DataBase_PBs!AH88)</f>
        <v>#N/A</v>
      </c>
    </row>
    <row r="3027" spans="1:8" x14ac:dyDescent="0.35">
      <c r="A3027" s="257"/>
      <c r="B3027" s="265"/>
      <c r="C3027" s="74" t="e">
        <f>IF(ISBLANK(DataBase_PBs!C89),#N/A,DataBase_PBs!C89)</f>
        <v>#N/A</v>
      </c>
      <c r="D3027" s="107"/>
      <c r="E3027" s="39" t="e">
        <f>IF(ISBLANK(DataBase_PBs!CF89),#N/A,DataBase_PBs!CF89)</f>
        <v>#N/A</v>
      </c>
      <c r="F3027" s="39" t="e">
        <f t="shared" si="98"/>
        <v>#N/A</v>
      </c>
      <c r="G3027" s="177" t="e">
        <f t="shared" si="97"/>
        <v>#N/A</v>
      </c>
      <c r="H3027" s="78" t="e">
        <f>IF(ISBLANK(DataBase_PBs!AH89),#N/A,DataBase_PBs!AH89)</f>
        <v>#N/A</v>
      </c>
    </row>
    <row r="3028" spans="1:8" x14ac:dyDescent="0.35">
      <c r="A3028" s="257"/>
      <c r="B3028" s="265"/>
      <c r="C3028" s="74" t="e">
        <f>IF(ISBLANK(DataBase_PBs!C90),#N/A,DataBase_PBs!C90)</f>
        <v>#N/A</v>
      </c>
      <c r="D3028" s="107"/>
      <c r="E3028" s="39" t="e">
        <f>IF(ISBLANK(DataBase_PBs!CF90),#N/A,DataBase_PBs!CF90)</f>
        <v>#N/A</v>
      </c>
      <c r="F3028" s="39" t="e">
        <f t="shared" si="98"/>
        <v>#N/A</v>
      </c>
      <c r="G3028" s="177" t="e">
        <f t="shared" si="97"/>
        <v>#N/A</v>
      </c>
      <c r="H3028" s="78" t="e">
        <f>IF(ISBLANK(DataBase_PBs!AH90),#N/A,DataBase_PBs!AH90)</f>
        <v>#N/A</v>
      </c>
    </row>
    <row r="3029" spans="1:8" x14ac:dyDescent="0.35">
      <c r="A3029" s="257"/>
      <c r="B3029" s="265"/>
      <c r="C3029" s="74" t="e">
        <f>IF(ISBLANK(DataBase_PBs!C91),#N/A,DataBase_PBs!C91)</f>
        <v>#N/A</v>
      </c>
      <c r="D3029" s="107"/>
      <c r="E3029" s="39" t="e">
        <f>IF(ISBLANK(DataBase_PBs!CF91),#N/A,DataBase_PBs!CF91)</f>
        <v>#N/A</v>
      </c>
      <c r="F3029" s="39" t="e">
        <f t="shared" si="98"/>
        <v>#N/A</v>
      </c>
      <c r="G3029" s="177" t="e">
        <f t="shared" si="97"/>
        <v>#N/A</v>
      </c>
      <c r="H3029" s="78" t="e">
        <f>IF(ISBLANK(DataBase_PBs!AH91),#N/A,DataBase_PBs!AH91)</f>
        <v>#N/A</v>
      </c>
    </row>
    <row r="3030" spans="1:8" x14ac:dyDescent="0.35">
      <c r="A3030" s="257"/>
      <c r="B3030" s="265"/>
      <c r="C3030" s="74" t="e">
        <f>IF(ISBLANK(DataBase_PBs!C92),#N/A,DataBase_PBs!C92)</f>
        <v>#N/A</v>
      </c>
      <c r="D3030" s="107"/>
      <c r="E3030" s="39" t="e">
        <f>IF(ISBLANK(DataBase_PBs!CF92),#N/A,DataBase_PBs!CF92)</f>
        <v>#N/A</v>
      </c>
      <c r="F3030" s="39" t="e">
        <f t="shared" si="98"/>
        <v>#N/A</v>
      </c>
      <c r="G3030" s="177" t="e">
        <f t="shared" si="97"/>
        <v>#N/A</v>
      </c>
      <c r="H3030" s="78" t="e">
        <f>IF(ISBLANK(DataBase_PBs!AH92),#N/A,DataBase_PBs!AH92)</f>
        <v>#N/A</v>
      </c>
    </row>
    <row r="3031" spans="1:8" x14ac:dyDescent="0.35">
      <c r="A3031" s="257"/>
      <c r="B3031" s="265"/>
      <c r="C3031" s="74" t="e">
        <f>IF(ISBLANK(DataBase_PBs!C93),#N/A,DataBase_PBs!C93)</f>
        <v>#N/A</v>
      </c>
      <c r="D3031" s="107"/>
      <c r="E3031" s="39" t="e">
        <f>IF(ISBLANK(DataBase_PBs!CF93),#N/A,DataBase_PBs!CF93)</f>
        <v>#N/A</v>
      </c>
      <c r="F3031" s="39" t="e">
        <f t="shared" si="98"/>
        <v>#N/A</v>
      </c>
      <c r="G3031" s="177" t="e">
        <f t="shared" si="97"/>
        <v>#N/A</v>
      </c>
      <c r="H3031" s="78" t="e">
        <f>IF(ISBLANK(DataBase_PBs!AH93),#N/A,DataBase_PBs!AH93)</f>
        <v>#N/A</v>
      </c>
    </row>
    <row r="3032" spans="1:8" ht="15" thickBot="1" x14ac:dyDescent="0.4">
      <c r="A3032" s="260"/>
      <c r="B3032" s="266"/>
      <c r="C3032" s="92" t="e">
        <f>IF(ISBLANK(DataBase_PBs!C94),#N/A,DataBase_PBs!C94)</f>
        <v>#N/A</v>
      </c>
      <c r="D3032" s="109"/>
      <c r="E3032" s="93" t="e">
        <f>IF(ISBLANK(DataBase_PBs!CF94),#N/A,DataBase_PBs!CF94)</f>
        <v>#N/A</v>
      </c>
      <c r="F3032" s="93" t="e">
        <f t="shared" si="98"/>
        <v>#N/A</v>
      </c>
      <c r="G3032" s="178" t="e">
        <f t="shared" si="97"/>
        <v>#N/A</v>
      </c>
      <c r="H3032" s="95" t="e">
        <f>IF(ISBLANK(DataBase_PBs!AH94),#N/A,DataBase_PBs!AH94)</f>
        <v>#N/A</v>
      </c>
    </row>
    <row r="3033" spans="1:8" x14ac:dyDescent="0.35">
      <c r="A3033" s="256" t="s">
        <v>366</v>
      </c>
      <c r="B3033" s="267" t="s">
        <v>198</v>
      </c>
      <c r="C3033" s="75">
        <v>43602.40625</v>
      </c>
      <c r="D3033" s="106"/>
      <c r="E3033" s="76">
        <v>20.54</v>
      </c>
      <c r="F3033" s="76">
        <v>20.54</v>
      </c>
      <c r="G3033" s="184">
        <v>0</v>
      </c>
      <c r="H3033" s="77">
        <v>2.7</v>
      </c>
    </row>
    <row r="3034" spans="1:8" x14ac:dyDescent="0.35">
      <c r="A3034" s="257"/>
      <c r="B3034" s="265"/>
      <c r="C3034" s="74">
        <v>43609.357638888891</v>
      </c>
      <c r="D3034" s="107"/>
      <c r="E3034" s="39">
        <v>20.54</v>
      </c>
      <c r="F3034" s="39">
        <v>0</v>
      </c>
      <c r="G3034" s="177">
        <f t="shared" si="97"/>
        <v>0</v>
      </c>
      <c r="H3034" s="78">
        <v>2.7</v>
      </c>
    </row>
    <row r="3035" spans="1:8" x14ac:dyDescent="0.35">
      <c r="A3035" s="257"/>
      <c r="B3035" s="265"/>
      <c r="C3035" s="74">
        <v>43616.555555555555</v>
      </c>
      <c r="D3035" s="107"/>
      <c r="E3035" s="39">
        <v>119</v>
      </c>
      <c r="F3035" s="39">
        <v>98.460000000000008</v>
      </c>
      <c r="G3035" s="177">
        <f t="shared" si="97"/>
        <v>0.56995658466010524</v>
      </c>
      <c r="H3035" s="78">
        <v>0</v>
      </c>
    </row>
    <row r="3036" spans="1:8" x14ac:dyDescent="0.35">
      <c r="A3036" s="257"/>
      <c r="B3036" s="265"/>
      <c r="C3036" s="74">
        <v>43623.555555555555</v>
      </c>
      <c r="D3036" s="107"/>
      <c r="E3036" s="39">
        <v>131</v>
      </c>
      <c r="F3036" s="39">
        <v>12</v>
      </c>
      <c r="G3036" s="177">
        <f t="shared" si="97"/>
        <v>7.1428571428571425E-2</v>
      </c>
      <c r="H3036" s="78">
        <v>0</v>
      </c>
    </row>
    <row r="3037" spans="1:8" x14ac:dyDescent="0.35">
      <c r="A3037" s="257"/>
      <c r="B3037" s="265"/>
      <c r="C3037" s="74">
        <v>43630.555555555555</v>
      </c>
      <c r="D3037" s="107"/>
      <c r="E3037" s="39">
        <v>135</v>
      </c>
      <c r="F3037" s="39">
        <v>4</v>
      </c>
      <c r="G3037" s="177">
        <f t="shared" si="97"/>
        <v>2.3809523809523808E-2</v>
      </c>
      <c r="H3037" s="78">
        <v>0</v>
      </c>
    </row>
    <row r="3038" spans="1:8" x14ac:dyDescent="0.35">
      <c r="A3038" s="257"/>
      <c r="B3038" s="265"/>
      <c r="C3038" s="74">
        <v>43637.638888888891</v>
      </c>
      <c r="D3038" s="107"/>
      <c r="E3038" s="39">
        <v>164</v>
      </c>
      <c r="F3038" s="39">
        <v>29</v>
      </c>
      <c r="G3038" s="177">
        <f t="shared" si="97"/>
        <v>0.17058823529405923</v>
      </c>
      <c r="H3038" s="78">
        <v>0</v>
      </c>
    </row>
    <row r="3039" spans="1:8" x14ac:dyDescent="0.35">
      <c r="A3039" s="257"/>
      <c r="B3039" s="265"/>
      <c r="C3039" s="74">
        <v>43644.638888888891</v>
      </c>
      <c r="D3039" s="107"/>
      <c r="E3039" s="39">
        <v>229</v>
      </c>
      <c r="F3039" s="39">
        <v>65</v>
      </c>
      <c r="G3039" s="177">
        <f t="shared" si="97"/>
        <v>0.38690476190476192</v>
      </c>
      <c r="H3039" s="78">
        <v>0</v>
      </c>
    </row>
    <row r="3040" spans="1:8" x14ac:dyDescent="0.35">
      <c r="A3040" s="257"/>
      <c r="B3040" s="265"/>
      <c r="C3040" s="74">
        <v>43651.638888888891</v>
      </c>
      <c r="D3040" s="107"/>
      <c r="E3040" s="39">
        <v>256</v>
      </c>
      <c r="F3040" s="39">
        <v>27</v>
      </c>
      <c r="G3040" s="177">
        <f t="shared" si="97"/>
        <v>0.16071428571428573</v>
      </c>
      <c r="H3040" s="78">
        <v>0</v>
      </c>
    </row>
    <row r="3041" spans="1:8" x14ac:dyDescent="0.35">
      <c r="A3041" s="257"/>
      <c r="B3041" s="265"/>
      <c r="C3041" s="74">
        <v>43658.505555555559</v>
      </c>
      <c r="D3041" s="107"/>
      <c r="E3041" s="39">
        <v>285</v>
      </c>
      <c r="F3041" s="39">
        <v>29</v>
      </c>
      <c r="G3041" s="177">
        <f t="shared" si="97"/>
        <v>0.17597087378635803</v>
      </c>
      <c r="H3041" s="78">
        <v>0</v>
      </c>
    </row>
    <row r="3042" spans="1:8" x14ac:dyDescent="0.35">
      <c r="A3042" s="257"/>
      <c r="B3042" s="265"/>
      <c r="C3042" s="74">
        <v>43665.520833333336</v>
      </c>
      <c r="D3042" s="107"/>
      <c r="E3042" s="39">
        <v>307</v>
      </c>
      <c r="F3042" s="39">
        <v>22</v>
      </c>
      <c r="G3042" s="177">
        <f t="shared" si="97"/>
        <v>0.13066719461494883</v>
      </c>
      <c r="H3042" s="78">
        <v>0</v>
      </c>
    </row>
    <row r="3043" spans="1:8" x14ac:dyDescent="0.35">
      <c r="A3043" s="257"/>
      <c r="B3043" s="265"/>
      <c r="C3043" s="74">
        <v>43672.521527777775</v>
      </c>
      <c r="D3043" s="107"/>
      <c r="E3043" s="39">
        <v>364</v>
      </c>
      <c r="F3043" s="39">
        <v>57</v>
      </c>
      <c r="G3043" s="177">
        <f t="shared" si="97"/>
        <v>0.33925205832778976</v>
      </c>
      <c r="H3043" s="78">
        <v>0</v>
      </c>
    </row>
    <row r="3044" spans="1:8" x14ac:dyDescent="0.35">
      <c r="A3044" s="257"/>
      <c r="B3044" s="265"/>
      <c r="C3044" s="74">
        <v>43679.519444444442</v>
      </c>
      <c r="D3044" s="107"/>
      <c r="E3044" s="39">
        <v>396</v>
      </c>
      <c r="F3044" s="39">
        <v>32</v>
      </c>
      <c r="G3044" s="177">
        <f t="shared" si="97"/>
        <v>0.19053289669543186</v>
      </c>
      <c r="H3044" s="78">
        <v>0</v>
      </c>
    </row>
    <row r="3045" spans="1:8" x14ac:dyDescent="0.35">
      <c r="A3045" s="257"/>
      <c r="B3045" s="265"/>
      <c r="C3045" s="74">
        <v>43686.430555555555</v>
      </c>
      <c r="D3045" s="107"/>
      <c r="E3045" s="39">
        <v>444.34</v>
      </c>
      <c r="F3045" s="39">
        <v>48.339999999999975</v>
      </c>
      <c r="G3045" s="177">
        <f t="shared" si="97"/>
        <v>0.2914389067523569</v>
      </c>
      <c r="H3045" s="78">
        <v>4</v>
      </c>
    </row>
    <row r="3046" spans="1:8" x14ac:dyDescent="0.35">
      <c r="A3046" s="257"/>
      <c r="B3046" s="265"/>
      <c r="C3046" s="74">
        <v>43693.375</v>
      </c>
      <c r="D3046" s="107"/>
      <c r="E3046" s="39">
        <v>461.79</v>
      </c>
      <c r="F3046" s="39">
        <v>17.450000000000045</v>
      </c>
      <c r="G3046" s="177">
        <f t="shared" si="97"/>
        <v>0.10469999999998808</v>
      </c>
      <c r="H3046" s="78">
        <v>3.8</v>
      </c>
    </row>
    <row r="3047" spans="1:8" x14ac:dyDescent="0.35">
      <c r="A3047" s="257"/>
      <c r="B3047" s="265"/>
      <c r="C3047" s="74">
        <v>43700.40625</v>
      </c>
      <c r="D3047" s="107"/>
      <c r="E3047" s="39">
        <v>507.57</v>
      </c>
      <c r="F3047" s="39">
        <v>45.779999999999973</v>
      </c>
      <c r="G3047" s="177">
        <f t="shared" si="97"/>
        <v>0.27128888888888875</v>
      </c>
      <c r="H3047" s="78">
        <v>4</v>
      </c>
    </row>
    <row r="3048" spans="1:8" x14ac:dyDescent="0.35">
      <c r="A3048" s="257"/>
      <c r="B3048" s="265"/>
      <c r="C3048" s="74">
        <v>43707.333333333336</v>
      </c>
      <c r="D3048" s="107"/>
      <c r="E3048" s="39">
        <v>541.92999999999995</v>
      </c>
      <c r="F3048" s="39">
        <v>34.359999999999957</v>
      </c>
      <c r="G3048" s="177">
        <f t="shared" si="97"/>
        <v>0.20667669172925068</v>
      </c>
      <c r="H3048" s="78">
        <v>3.8</v>
      </c>
    </row>
    <row r="3049" spans="1:8" x14ac:dyDescent="0.35">
      <c r="A3049" s="257"/>
      <c r="B3049" s="265"/>
      <c r="C3049" s="74">
        <v>43714.416666666664</v>
      </c>
      <c r="D3049" s="107"/>
      <c r="E3049" s="39">
        <v>543.58000000000004</v>
      </c>
      <c r="F3049" s="39">
        <v>1.6500000000000909</v>
      </c>
      <c r="G3049" s="177">
        <f t="shared" si="97"/>
        <v>9.7058823529483588E-3</v>
      </c>
      <c r="H3049" s="78">
        <v>4.4000000000000004</v>
      </c>
    </row>
    <row r="3050" spans="1:8" x14ac:dyDescent="0.35">
      <c r="A3050" s="257"/>
      <c r="B3050" s="265"/>
      <c r="C3050" s="74">
        <v>43721.333333333336</v>
      </c>
      <c r="D3050" s="107"/>
      <c r="E3050" s="39">
        <v>556.48</v>
      </c>
      <c r="F3050" s="39">
        <v>12.899999999999977</v>
      </c>
      <c r="G3050" s="177">
        <f t="shared" si="97"/>
        <v>7.7710843373439337E-2</v>
      </c>
      <c r="H3050" s="78">
        <v>4.2</v>
      </c>
    </row>
    <row r="3051" spans="1:8" x14ac:dyDescent="0.35">
      <c r="A3051" s="257"/>
      <c r="B3051" s="265"/>
      <c r="C3051" s="74">
        <v>43727.541666666664</v>
      </c>
      <c r="D3051" s="107"/>
      <c r="E3051" s="39">
        <v>571.84</v>
      </c>
      <c r="F3051" s="39">
        <v>15.360000000000014</v>
      </c>
      <c r="G3051" s="177">
        <f t="shared" si="97"/>
        <v>0.10308724832222829</v>
      </c>
      <c r="H3051" s="78">
        <v>4.5999999999999996</v>
      </c>
    </row>
    <row r="3052" spans="1:8" x14ac:dyDescent="0.35">
      <c r="A3052" s="257"/>
      <c r="B3052" s="265"/>
      <c r="C3052" s="74">
        <v>43735</v>
      </c>
      <c r="D3052" s="107"/>
      <c r="E3052" s="39">
        <v>590.16</v>
      </c>
      <c r="F3052" s="39">
        <v>18.319999999999936</v>
      </c>
      <c r="G3052" s="177">
        <f t="shared" si="97"/>
        <v>0.10234636871505016</v>
      </c>
      <c r="H3052" s="78">
        <v>4</v>
      </c>
    </row>
    <row r="3053" spans="1:8" x14ac:dyDescent="0.35">
      <c r="A3053" s="257"/>
      <c r="B3053" s="265"/>
      <c r="C3053" s="74">
        <v>43741</v>
      </c>
      <c r="D3053" s="107"/>
      <c r="E3053" s="39">
        <v>604.83000000000004</v>
      </c>
      <c r="F3053" s="39">
        <v>14.670000000000073</v>
      </c>
      <c r="G3053" s="177">
        <f t="shared" si="97"/>
        <v>0.10187500000000051</v>
      </c>
      <c r="H3053" s="78">
        <v>4</v>
      </c>
    </row>
    <row r="3054" spans="1:8" x14ac:dyDescent="0.35">
      <c r="A3054" s="257"/>
      <c r="B3054" s="265"/>
      <c r="C3054" s="74">
        <v>43748</v>
      </c>
      <c r="D3054" s="107"/>
      <c r="E3054" s="39">
        <v>612.16999999999996</v>
      </c>
      <c r="F3054" s="39">
        <v>7.3399999999999181</v>
      </c>
      <c r="G3054" s="177">
        <f t="shared" si="97"/>
        <v>4.3690476190475704E-2</v>
      </c>
      <c r="H3054" s="78">
        <v>4</v>
      </c>
    </row>
    <row r="3055" spans="1:8" x14ac:dyDescent="0.35">
      <c r="A3055" s="257"/>
      <c r="B3055" s="265"/>
      <c r="C3055" s="74">
        <v>43755.361111111109</v>
      </c>
      <c r="D3055" s="107"/>
      <c r="E3055" s="39">
        <v>627.85</v>
      </c>
      <c r="F3055" s="39">
        <v>15.680000000000064</v>
      </c>
      <c r="G3055" s="177">
        <f t="shared" si="97"/>
        <v>8.8754716981151935E-2</v>
      </c>
      <c r="H3055" s="78">
        <v>4</v>
      </c>
    </row>
    <row r="3056" spans="1:8" x14ac:dyDescent="0.35">
      <c r="A3056" s="257"/>
      <c r="B3056" s="265"/>
      <c r="C3056" s="74">
        <v>43762.434027777781</v>
      </c>
      <c r="D3056" s="107"/>
      <c r="E3056" s="39">
        <v>646.77</v>
      </c>
      <c r="F3056" s="39">
        <v>18.919999999999959</v>
      </c>
      <c r="G3056" s="177">
        <f t="shared" ref="G3056:G3119" si="99">F3056/((C3056-C3055)*24)</f>
        <v>0.11145802650949622</v>
      </c>
      <c r="H3056" s="78">
        <v>4</v>
      </c>
    </row>
    <row r="3057" spans="1:8" x14ac:dyDescent="0.35">
      <c r="A3057" s="257"/>
      <c r="B3057" s="265"/>
      <c r="C3057" s="74">
        <v>43769.386111111111</v>
      </c>
      <c r="D3057" s="107"/>
      <c r="E3057" s="39">
        <v>666.05</v>
      </c>
      <c r="F3057" s="39">
        <v>19.279999999999973</v>
      </c>
      <c r="G3057" s="177">
        <f t="shared" si="99"/>
        <v>0.11555289181905537</v>
      </c>
      <c r="H3057" s="78">
        <v>4</v>
      </c>
    </row>
    <row r="3058" spans="1:8" x14ac:dyDescent="0.35">
      <c r="A3058" s="257"/>
      <c r="B3058" s="265"/>
      <c r="C3058" s="74">
        <v>43774.652777777781</v>
      </c>
      <c r="D3058" s="107"/>
      <c r="E3058" s="39">
        <v>677.15</v>
      </c>
      <c r="F3058" s="39">
        <v>11.100000000000023</v>
      </c>
      <c r="G3058" s="177">
        <f t="shared" si="99"/>
        <v>8.7816455696146101E-2</v>
      </c>
      <c r="H3058" s="78">
        <v>4</v>
      </c>
    </row>
    <row r="3059" spans="1:8" x14ac:dyDescent="0.35">
      <c r="A3059" s="257"/>
      <c r="B3059" s="265"/>
      <c r="C3059" s="74">
        <v>43782.583333333336</v>
      </c>
      <c r="D3059" s="107"/>
      <c r="E3059" s="39">
        <v>701.53</v>
      </c>
      <c r="F3059" s="39">
        <v>24.379999999999995</v>
      </c>
      <c r="G3059" s="177">
        <f t="shared" si="99"/>
        <v>0.12809106830123895</v>
      </c>
      <c r="H3059" s="78">
        <v>4</v>
      </c>
    </row>
    <row r="3060" spans="1:8" x14ac:dyDescent="0.35">
      <c r="A3060" s="257"/>
      <c r="B3060" s="265"/>
      <c r="C3060" s="74">
        <v>43791.406944444447</v>
      </c>
      <c r="D3060" s="107"/>
      <c r="E3060" s="39">
        <v>719.34</v>
      </c>
      <c r="F3060" s="39">
        <v>17.810000000000059</v>
      </c>
      <c r="G3060" s="177">
        <f t="shared" si="99"/>
        <v>8.4101999055566118E-2</v>
      </c>
      <c r="H3060" s="78">
        <v>4</v>
      </c>
    </row>
    <row r="3061" spans="1:8" x14ac:dyDescent="0.35">
      <c r="A3061" s="257"/>
      <c r="B3061" s="265"/>
      <c r="C3061" s="74">
        <v>43811.465277777781</v>
      </c>
      <c r="D3061" s="107"/>
      <c r="E3061" s="39">
        <v>732.57</v>
      </c>
      <c r="F3061" s="39">
        <v>13.230000000000018</v>
      </c>
      <c r="G3061" s="177">
        <f t="shared" si="99"/>
        <v>2.7482343165765224E-2</v>
      </c>
      <c r="H3061" s="78">
        <v>4</v>
      </c>
    </row>
    <row r="3062" spans="1:8" x14ac:dyDescent="0.35">
      <c r="A3062" s="257"/>
      <c r="B3062" s="265"/>
      <c r="C3062" s="74">
        <v>43818.628472222219</v>
      </c>
      <c r="D3062" s="107"/>
      <c r="E3062" s="39">
        <v>754.82</v>
      </c>
      <c r="F3062" s="39">
        <v>22.25</v>
      </c>
      <c r="G3062" s="177">
        <f t="shared" si="99"/>
        <v>0.12942317014068883</v>
      </c>
      <c r="H3062" s="78">
        <v>4</v>
      </c>
    </row>
    <row r="3063" spans="1:8" x14ac:dyDescent="0.35">
      <c r="A3063" s="257"/>
      <c r="B3063" s="265"/>
      <c r="C3063" s="74">
        <v>43826.333333333336</v>
      </c>
      <c r="D3063" s="107"/>
      <c r="E3063" s="39">
        <v>766.03</v>
      </c>
      <c r="F3063" s="39">
        <v>11.209999999999923</v>
      </c>
      <c r="G3063" s="177">
        <f t="shared" si="99"/>
        <v>6.0621901757503503E-2</v>
      </c>
      <c r="H3063" s="78">
        <v>4</v>
      </c>
    </row>
    <row r="3064" spans="1:8" x14ac:dyDescent="0.35">
      <c r="A3064" s="257"/>
      <c r="B3064" s="265"/>
      <c r="C3064" s="74">
        <v>43833.583333333336</v>
      </c>
      <c r="D3064" s="107"/>
      <c r="E3064" s="39">
        <v>790.73</v>
      </c>
      <c r="F3064" s="39">
        <v>24.700000000000045</v>
      </c>
      <c r="G3064" s="177">
        <f t="shared" si="99"/>
        <v>0.14195402298850601</v>
      </c>
      <c r="H3064" s="78">
        <v>3</v>
      </c>
    </row>
    <row r="3065" spans="1:8" x14ac:dyDescent="0.35">
      <c r="A3065" s="257"/>
      <c r="B3065" s="265"/>
      <c r="C3065" s="74">
        <v>43853</v>
      </c>
      <c r="D3065" s="107"/>
      <c r="E3065" s="39">
        <v>871.72</v>
      </c>
      <c r="F3065" s="39">
        <v>80.990000000000009</v>
      </c>
      <c r="G3065" s="177">
        <f t="shared" si="99"/>
        <v>0.17379828326182431</v>
      </c>
      <c r="H3065" s="78">
        <v>3.8</v>
      </c>
    </row>
    <row r="3066" spans="1:8" x14ac:dyDescent="0.35">
      <c r="A3066" s="257"/>
      <c r="B3066" s="265"/>
      <c r="C3066" s="74">
        <f>IF(ISBLANK(DataBase_PBs!C3),#N/A,DataBase_PBs!C3)</f>
        <v>43860.595810185201</v>
      </c>
      <c r="D3066" s="107"/>
      <c r="E3066" s="39">
        <f>IF(ISBLANK(DataBase_PBs!CG3),#N/A,DataBase_PBs!CG3)</f>
        <v>893.43</v>
      </c>
      <c r="F3066" s="39">
        <f>E3066-E3065</f>
        <v>21.709999999999923</v>
      </c>
      <c r="G3066" s="177">
        <f t="shared" si="99"/>
        <v>0.11908977597883183</v>
      </c>
      <c r="H3066" s="78">
        <f>IF(ISBLANK(DataBase_PBs!AI3),#N/A,DataBase_PBs!AI3)</f>
        <v>3.8</v>
      </c>
    </row>
    <row r="3067" spans="1:8" x14ac:dyDescent="0.35">
      <c r="A3067" s="257"/>
      <c r="B3067" s="265"/>
      <c r="C3067" s="74">
        <f>IF(ISBLANK(DataBase_PBs!C4),#N/A,DataBase_PBs!C4)</f>
        <v>43867.627719907403</v>
      </c>
      <c r="D3067" s="107"/>
      <c r="E3067" s="39">
        <f>IF(ISBLANK(DataBase_PBs!CG4),#N/A,DataBase_PBs!CG4)</f>
        <v>910.9</v>
      </c>
      <c r="F3067" s="39">
        <f t="shared" ref="F3067:F3130" si="100">E3067-E3066</f>
        <v>17.470000000000027</v>
      </c>
      <c r="G3067" s="177">
        <f t="shared" si="99"/>
        <v>0.10351621329386806</v>
      </c>
      <c r="H3067" s="78">
        <f>IF(ISBLANK(DataBase_PBs!AI4),#N/A,DataBase_PBs!AI4)</f>
        <v>3</v>
      </c>
    </row>
    <row r="3068" spans="1:8" x14ac:dyDescent="0.35">
      <c r="A3068" s="257"/>
      <c r="B3068" s="265"/>
      <c r="C3068" s="74">
        <f>IF(ISBLANK(DataBase_PBs!C5),#N/A,DataBase_PBs!C5)</f>
        <v>43875.484027777798</v>
      </c>
      <c r="D3068" s="107"/>
      <c r="E3068" s="39">
        <f>IF(ISBLANK(DataBase_PBs!CG5),#N/A,DataBase_PBs!CG5)</f>
        <v>940.79</v>
      </c>
      <c r="F3068" s="39">
        <f t="shared" si="100"/>
        <v>29.889999999999986</v>
      </c>
      <c r="G3068" s="177">
        <f t="shared" si="99"/>
        <v>0.15852442231289027</v>
      </c>
      <c r="H3068" s="78">
        <f>IF(ISBLANK(DataBase_PBs!AI5),#N/A,DataBase_PBs!AI5)</f>
        <v>4</v>
      </c>
    </row>
    <row r="3069" spans="1:8" x14ac:dyDescent="0.35">
      <c r="A3069" s="257"/>
      <c r="B3069" s="265"/>
      <c r="C3069" s="74">
        <f>IF(ISBLANK(DataBase_PBs!C6),#N/A,DataBase_PBs!C6)</f>
        <v>43881.625196759298</v>
      </c>
      <c r="D3069" s="107"/>
      <c r="E3069" s="39">
        <f>IF(ISBLANK(DataBase_PBs!CG6),#N/A,DataBase_PBs!CG6)</f>
        <v>957.61</v>
      </c>
      <c r="F3069" s="39">
        <f t="shared" si="100"/>
        <v>16.82000000000005</v>
      </c>
      <c r="G3069" s="177">
        <f t="shared" si="99"/>
        <v>0.11412050953892026</v>
      </c>
      <c r="H3069" s="78">
        <f>IF(ISBLANK(DataBase_PBs!AI6),#N/A,DataBase_PBs!AI6)</f>
        <v>3.6</v>
      </c>
    </row>
    <row r="3070" spans="1:8" x14ac:dyDescent="0.35">
      <c r="A3070" s="257"/>
      <c r="B3070" s="265"/>
      <c r="C3070" s="74">
        <f>IF(ISBLANK(DataBase_PBs!C7),#N/A,DataBase_PBs!C7)</f>
        <v>43903.637962963003</v>
      </c>
      <c r="D3070" s="107"/>
      <c r="E3070" s="39">
        <f>IF(ISBLANK(DataBase_PBs!CG7),#N/A,DataBase_PBs!CG7)</f>
        <v>1045.98</v>
      </c>
      <c r="F3070" s="39">
        <f t="shared" si="100"/>
        <v>88.37</v>
      </c>
      <c r="G3070" s="177">
        <f t="shared" si="99"/>
        <v>0.16727036026547304</v>
      </c>
      <c r="H3070" s="78">
        <f>IF(ISBLANK(DataBase_PBs!AI7),#N/A,DataBase_PBs!AI7)</f>
        <v>3.2</v>
      </c>
    </row>
    <row r="3071" spans="1:8" x14ac:dyDescent="0.35">
      <c r="A3071" s="257"/>
      <c r="B3071" s="265"/>
      <c r="C3071" s="74">
        <f>IF(ISBLANK(DataBase_PBs!C8),#N/A,DataBase_PBs!C8)</f>
        <v>43929.826921296299</v>
      </c>
      <c r="D3071" s="107"/>
      <c r="E3071" s="39">
        <f>IF(ISBLANK(DataBase_PBs!CG8),#N/A,DataBase_PBs!CG8)</f>
        <v>1169.83</v>
      </c>
      <c r="F3071" s="39">
        <f t="shared" si="100"/>
        <v>123.84999999999991</v>
      </c>
      <c r="G3071" s="177">
        <f t="shared" si="99"/>
        <v>0.19704551059237274</v>
      </c>
      <c r="H3071" s="78">
        <f>IF(ISBLANK(DataBase_PBs!AI8),#N/A,DataBase_PBs!AI8)</f>
        <v>3.8</v>
      </c>
    </row>
    <row r="3072" spans="1:8" x14ac:dyDescent="0.35">
      <c r="A3072" s="257"/>
      <c r="B3072" s="265"/>
      <c r="C3072" s="74">
        <f>IF(ISBLANK(DataBase_PBs!C9),#N/A,DataBase_PBs!C9)</f>
        <v>43965.417511574102</v>
      </c>
      <c r="D3072" s="107"/>
      <c r="E3072" s="39">
        <f>IF(ISBLANK(DataBase_PBs!CG9),#N/A,DataBase_PBs!CG9)</f>
        <v>1312.91</v>
      </c>
      <c r="F3072" s="39">
        <f t="shared" si="100"/>
        <v>143.08000000000015</v>
      </c>
      <c r="G3072" s="177">
        <f t="shared" si="99"/>
        <v>0.16750682189120084</v>
      </c>
      <c r="H3072" s="78">
        <f>IF(ISBLANK(DataBase_PBs!AI9),#N/A,DataBase_PBs!AI9)</f>
        <v>4</v>
      </c>
    </row>
    <row r="3073" spans="1:8" x14ac:dyDescent="0.35">
      <c r="A3073" s="257"/>
      <c r="B3073" s="265"/>
      <c r="C3073" s="74">
        <f>IF(ISBLANK(DataBase_PBs!C10),#N/A,DataBase_PBs!C10)</f>
        <v>43972.432581018496</v>
      </c>
      <c r="D3073" s="107"/>
      <c r="E3073" s="39">
        <f>IF(ISBLANK(DataBase_PBs!CG10),#N/A,DataBase_PBs!CG10)</f>
        <v>1333.99</v>
      </c>
      <c r="F3073" s="39">
        <f t="shared" si="100"/>
        <v>21.079999999999927</v>
      </c>
      <c r="G3073" s="177">
        <f t="shared" si="99"/>
        <v>0.12520664838680423</v>
      </c>
      <c r="H3073" s="78">
        <f>IF(ISBLANK(DataBase_PBs!AI10),#N/A,DataBase_PBs!AI10)</f>
        <v>4</v>
      </c>
    </row>
    <row r="3074" spans="1:8" x14ac:dyDescent="0.35">
      <c r="A3074" s="257"/>
      <c r="B3074" s="265"/>
      <c r="C3074" s="74">
        <f>IF(ISBLANK(DataBase_PBs!C11),#N/A,DataBase_PBs!C11)</f>
        <v>44001.467812499999</v>
      </c>
      <c r="D3074" s="107"/>
      <c r="E3074" s="39">
        <f>IF(ISBLANK(DataBase_PBs!CG11),#N/A,DataBase_PBs!CG11)</f>
        <v>1391.09</v>
      </c>
      <c r="F3074" s="39">
        <f t="shared" si="100"/>
        <v>57.099999999999909</v>
      </c>
      <c r="G3074" s="177">
        <f t="shared" si="99"/>
        <v>8.1940681898208523E-2</v>
      </c>
      <c r="H3074" s="78">
        <f>IF(ISBLANK(DataBase_PBs!AI11),#N/A,DataBase_PBs!AI11)</f>
        <v>3.6</v>
      </c>
    </row>
    <row r="3075" spans="1:8" x14ac:dyDescent="0.35">
      <c r="A3075" s="257"/>
      <c r="B3075" s="265"/>
      <c r="C3075" s="74">
        <f>IF(ISBLANK(DataBase_PBs!C12),#N/A,DataBase_PBs!C12)</f>
        <v>44008.489027777803</v>
      </c>
      <c r="D3075" s="107"/>
      <c r="E3075" s="39">
        <f>IF(ISBLANK(DataBase_PBs!CG12),#N/A,DataBase_PBs!CG12)</f>
        <v>1411.61</v>
      </c>
      <c r="F3075" s="39">
        <f t="shared" si="100"/>
        <v>20.519999999999982</v>
      </c>
      <c r="G3075" s="177">
        <f t="shared" si="99"/>
        <v>0.1217737907428775</v>
      </c>
      <c r="H3075" s="78">
        <f>IF(ISBLANK(DataBase_PBs!AI12),#N/A,DataBase_PBs!AI12)</f>
        <v>4</v>
      </c>
    </row>
    <row r="3076" spans="1:8" x14ac:dyDescent="0.35">
      <c r="A3076" s="257"/>
      <c r="B3076" s="265"/>
      <c r="C3076" s="74">
        <f>IF(ISBLANK(DataBase_PBs!C13),#N/A,DataBase_PBs!C13)</f>
        <v>44022.402557870402</v>
      </c>
      <c r="D3076" s="107"/>
      <c r="E3076" s="39">
        <f>IF(ISBLANK(DataBase_PBs!CG13),#N/A,DataBase_PBs!CG13)</f>
        <v>1442.65</v>
      </c>
      <c r="F3076" s="39">
        <f t="shared" si="100"/>
        <v>31.040000000000191</v>
      </c>
      <c r="G3076" s="177">
        <f t="shared" si="99"/>
        <v>9.2955082191635341E-2</v>
      </c>
      <c r="H3076" s="78">
        <f>IF(ISBLANK(DataBase_PBs!AI13),#N/A,DataBase_PBs!AI13)</f>
        <v>4</v>
      </c>
    </row>
    <row r="3077" spans="1:8" x14ac:dyDescent="0.35">
      <c r="A3077" s="257"/>
      <c r="B3077" s="265"/>
      <c r="C3077" s="74">
        <f>IF(ISBLANK(DataBase_PBs!C14),#N/A,DataBase_PBs!C14)</f>
        <v>44029.3745486111</v>
      </c>
      <c r="D3077" s="107"/>
      <c r="E3077" s="39">
        <f>IF(ISBLANK(DataBase_PBs!CG14),#N/A,DataBase_PBs!CG14)</f>
        <v>1448.67</v>
      </c>
      <c r="F3077" s="39">
        <f t="shared" si="100"/>
        <v>6.0199999999999818</v>
      </c>
      <c r="G3077" s="177">
        <f t="shared" si="99"/>
        <v>3.5977290082892785E-2</v>
      </c>
      <c r="H3077" s="78">
        <f>IF(ISBLANK(DataBase_PBs!AI14),#N/A,DataBase_PBs!AI14)</f>
        <v>4</v>
      </c>
    </row>
    <row r="3078" spans="1:8" x14ac:dyDescent="0.35">
      <c r="A3078" s="257"/>
      <c r="B3078" s="265"/>
      <c r="C3078" s="74">
        <f>IF(ISBLANK(DataBase_PBs!C15),#N/A,DataBase_PBs!C15)</f>
        <v>44040.462905092601</v>
      </c>
      <c r="D3078" s="107"/>
      <c r="E3078" s="39">
        <f>IF(ISBLANK(DataBase_PBs!CG15),#N/A,DataBase_PBs!CG15)</f>
        <v>1456.37</v>
      </c>
      <c r="F3078" s="39">
        <f t="shared" si="100"/>
        <v>7.6999999999998181</v>
      </c>
      <c r="G3078" s="177">
        <f t="shared" si="99"/>
        <v>2.8934254942882948E-2</v>
      </c>
      <c r="H3078" s="78">
        <f>IF(ISBLANK(DataBase_PBs!AI15),#N/A,DataBase_PBs!AI15)</f>
        <v>4</v>
      </c>
    </row>
    <row r="3079" spans="1:8" x14ac:dyDescent="0.35">
      <c r="A3079" s="257"/>
      <c r="B3079" s="265"/>
      <c r="C3079" s="74">
        <f>IF(ISBLANK(DataBase_PBs!C16),#N/A,DataBase_PBs!C16)</f>
        <v>44047.398090277798</v>
      </c>
      <c r="D3079" s="107"/>
      <c r="E3079" s="39">
        <f>IF(ISBLANK(DataBase_PBs!CG16),#N/A,DataBase_PBs!CG16)</f>
        <v>1460.97</v>
      </c>
      <c r="F3079" s="39">
        <f t="shared" si="100"/>
        <v>4.6000000000001364</v>
      </c>
      <c r="G3079" s="177">
        <f t="shared" si="99"/>
        <v>2.7636849132129805E-2</v>
      </c>
      <c r="H3079" s="78">
        <f>IF(ISBLANK(DataBase_PBs!AI16),#N/A,DataBase_PBs!AI16)</f>
        <v>4</v>
      </c>
    </row>
    <row r="3080" spans="1:8" x14ac:dyDescent="0.35">
      <c r="A3080" s="257"/>
      <c r="B3080" s="265"/>
      <c r="C3080" s="74">
        <f>IF(ISBLANK(DataBase_PBs!C17),#N/A,DataBase_PBs!C17)</f>
        <v>44050.4674421296</v>
      </c>
      <c r="D3080" s="107"/>
      <c r="E3080" s="39">
        <f>IF(ISBLANK(DataBase_PBs!CG17),#N/A,DataBase_PBs!CG17)</f>
        <v>1465.53</v>
      </c>
      <c r="F3080" s="39">
        <f t="shared" si="100"/>
        <v>4.5599999999999454</v>
      </c>
      <c r="G3080" s="177">
        <f t="shared" si="99"/>
        <v>6.1902319829658894E-2</v>
      </c>
      <c r="H3080" s="78">
        <f>IF(ISBLANK(DataBase_PBs!AI17),#N/A,DataBase_PBs!AI17)</f>
        <v>4</v>
      </c>
    </row>
    <row r="3081" spans="1:8" x14ac:dyDescent="0.35">
      <c r="A3081" s="257"/>
      <c r="B3081" s="265"/>
      <c r="C3081" s="74">
        <f>IF(ISBLANK(DataBase_PBs!C18),#N/A,DataBase_PBs!C18)</f>
        <v>44056.465069444399</v>
      </c>
      <c r="D3081" s="107"/>
      <c r="E3081" s="39">
        <f>IF(ISBLANK(DataBase_PBs!CG18),#N/A,DataBase_PBs!CG18)</f>
        <v>1480.15</v>
      </c>
      <c r="F3081" s="39">
        <f t="shared" si="100"/>
        <v>14.620000000000118</v>
      </c>
      <c r="G3081" s="177">
        <f t="shared" si="99"/>
        <v>0.10156794257015754</v>
      </c>
      <c r="H3081" s="78">
        <f>IF(ISBLANK(DataBase_PBs!AI18),#N/A,DataBase_PBs!AI18)</f>
        <v>4</v>
      </c>
    </row>
    <row r="3082" spans="1:8" x14ac:dyDescent="0.35">
      <c r="A3082" s="257"/>
      <c r="B3082" s="265"/>
      <c r="C3082" s="74">
        <f>IF(ISBLANK(DataBase_PBs!C19),#N/A,DataBase_PBs!C19)</f>
        <v>44063.603761574101</v>
      </c>
      <c r="D3082" s="107"/>
      <c r="E3082" s="39">
        <f>IF(ISBLANK(DataBase_PBs!CG19),#N/A,DataBase_PBs!CG19)</f>
        <v>1497.68</v>
      </c>
      <c r="F3082" s="39">
        <f t="shared" si="100"/>
        <v>17.529999999999973</v>
      </c>
      <c r="G3082" s="177">
        <f t="shared" si="99"/>
        <v>0.10231799514474794</v>
      </c>
      <c r="H3082" s="78">
        <f>IF(ISBLANK(DataBase_PBs!AI19),#N/A,DataBase_PBs!AI19)</f>
        <v>3</v>
      </c>
    </row>
    <row r="3083" spans="1:8" x14ac:dyDescent="0.35">
      <c r="A3083" s="257"/>
      <c r="B3083" s="265"/>
      <c r="C3083" s="74">
        <f>IF(ISBLANK(DataBase_PBs!C20),#N/A,DataBase_PBs!C20)</f>
        <v>44071.447164351797</v>
      </c>
      <c r="D3083" s="107"/>
      <c r="E3083" s="39">
        <f>IF(ISBLANK(DataBase_PBs!CG20),#N/A,DataBase_PBs!CG20)</f>
        <v>1522.23</v>
      </c>
      <c r="F3083" s="39">
        <f t="shared" si="100"/>
        <v>24.549999999999955</v>
      </c>
      <c r="G3083" s="177">
        <f t="shared" si="99"/>
        <v>0.13041745982692821</v>
      </c>
      <c r="H3083" s="78">
        <f>IF(ISBLANK(DataBase_PBs!AI20),#N/A,DataBase_PBs!AI20)</f>
        <v>4</v>
      </c>
    </row>
    <row r="3084" spans="1:8" x14ac:dyDescent="0.35">
      <c r="A3084" s="257"/>
      <c r="B3084" s="265"/>
      <c r="C3084" s="74">
        <f>IF(ISBLANK(DataBase_PBs!C21),#N/A,DataBase_PBs!C21)</f>
        <v>44078.492557870399</v>
      </c>
      <c r="D3084" s="107"/>
      <c r="E3084" s="39">
        <f>IF(ISBLANK(DataBase_PBs!CG21),#N/A,DataBase_PBs!CG21)</f>
        <v>1539.83</v>
      </c>
      <c r="F3084" s="39">
        <f t="shared" si="100"/>
        <v>17.599999999999909</v>
      </c>
      <c r="G3084" s="177">
        <f t="shared" si="99"/>
        <v>0.10408692309338834</v>
      </c>
      <c r="H3084" s="78">
        <f>IF(ISBLANK(DataBase_PBs!AI21),#N/A,DataBase_PBs!AI21)</f>
        <v>4</v>
      </c>
    </row>
    <row r="3085" spans="1:8" x14ac:dyDescent="0.35">
      <c r="A3085" s="257"/>
      <c r="B3085" s="265"/>
      <c r="C3085" s="74">
        <f>IF(ISBLANK(DataBase_PBs!C22),#N/A,DataBase_PBs!C22)</f>
        <v>44085.409629629597</v>
      </c>
      <c r="D3085" s="107"/>
      <c r="E3085" s="39">
        <f>IF(ISBLANK(DataBase_PBs!CG22),#N/A,DataBase_PBs!CG22)</f>
        <v>1551.56</v>
      </c>
      <c r="F3085" s="39">
        <f t="shared" si="100"/>
        <v>11.730000000000018</v>
      </c>
      <c r="G3085" s="177">
        <f t="shared" si="99"/>
        <v>7.0658512303278034E-2</v>
      </c>
      <c r="H3085" s="78">
        <f>IF(ISBLANK(DataBase_PBs!AI22),#N/A,DataBase_PBs!AI22)</f>
        <v>4</v>
      </c>
    </row>
    <row r="3086" spans="1:8" x14ac:dyDescent="0.35">
      <c r="A3086" s="257"/>
      <c r="B3086" s="265"/>
      <c r="C3086" s="74">
        <f>IF(ISBLANK(DataBase_PBs!C23),#N/A,DataBase_PBs!C23)</f>
        <v>44092.462303240703</v>
      </c>
      <c r="D3086" s="107"/>
      <c r="E3086" s="39">
        <f>IF(ISBLANK(DataBase_PBs!CG23),#N/A,DataBase_PBs!CG23)</f>
        <v>1573.24</v>
      </c>
      <c r="F3086" s="39">
        <f t="shared" si="100"/>
        <v>21.680000000000064</v>
      </c>
      <c r="G3086" s="177">
        <f t="shared" si="99"/>
        <v>0.12808381376260444</v>
      </c>
      <c r="H3086" s="78">
        <f>IF(ISBLANK(DataBase_PBs!AI23),#N/A,DataBase_PBs!AI23)</f>
        <v>4</v>
      </c>
    </row>
    <row r="3087" spans="1:8" x14ac:dyDescent="0.35">
      <c r="A3087" s="257"/>
      <c r="B3087" s="265"/>
      <c r="C3087" s="74">
        <f>IF(ISBLANK(DataBase_PBs!C24),#N/A,DataBase_PBs!C24)</f>
        <v>44099.481643518498</v>
      </c>
      <c r="D3087" s="107"/>
      <c r="E3087" s="39">
        <f>IF(ISBLANK(DataBase_PBs!CG24),#N/A,DataBase_PBs!CG24)</f>
        <v>1586.71</v>
      </c>
      <c r="F3087" s="39">
        <f t="shared" si="100"/>
        <v>13.470000000000027</v>
      </c>
      <c r="G3087" s="177">
        <f t="shared" si="99"/>
        <v>7.9957656672588223E-2</v>
      </c>
      <c r="H3087" s="78">
        <f>IF(ISBLANK(DataBase_PBs!AI24),#N/A,DataBase_PBs!AI24)</f>
        <v>4</v>
      </c>
    </row>
    <row r="3088" spans="1:8" x14ac:dyDescent="0.35">
      <c r="A3088" s="257"/>
      <c r="B3088" s="265"/>
      <c r="C3088" s="74">
        <f>IF(ISBLANK(DataBase_PBs!C25),#N/A,DataBase_PBs!C25)</f>
        <v>44106.459421296298</v>
      </c>
      <c r="D3088" s="107"/>
      <c r="E3088" s="39">
        <f>IF(ISBLANK(DataBase_PBs!CG25),#N/A,DataBase_PBs!CG25)</f>
        <v>1593.81</v>
      </c>
      <c r="F3088" s="39">
        <f t="shared" si="100"/>
        <v>7.0999999999999091</v>
      </c>
      <c r="G3088" s="177">
        <f t="shared" si="99"/>
        <v>4.2396496815151494E-2</v>
      </c>
      <c r="H3088" s="78">
        <f>IF(ISBLANK(DataBase_PBs!AI25),#N/A,DataBase_PBs!AI25)</f>
        <v>4.5999999999999996</v>
      </c>
    </row>
    <row r="3089" spans="1:8" x14ac:dyDescent="0.35">
      <c r="A3089" s="257"/>
      <c r="B3089" s="265"/>
      <c r="C3089" s="74">
        <f>IF(ISBLANK(DataBase_PBs!C26),#N/A,DataBase_PBs!C26)</f>
        <v>44120.498344907399</v>
      </c>
      <c r="D3089" s="107"/>
      <c r="E3089" s="39">
        <f>IF(ISBLANK(DataBase_PBs!CG26),#N/A,DataBase_PBs!CG26)</f>
        <v>1602.78</v>
      </c>
      <c r="F3089" s="39">
        <f t="shared" si="100"/>
        <v>8.9700000000000273</v>
      </c>
      <c r="G3089" s="177">
        <f t="shared" si="99"/>
        <v>2.6622411400862658E-2</v>
      </c>
      <c r="H3089" s="78">
        <f>IF(ISBLANK(DataBase_PBs!AI26),#N/A,DataBase_PBs!AI26)</f>
        <v>4</v>
      </c>
    </row>
    <row r="3090" spans="1:8" x14ac:dyDescent="0.35">
      <c r="A3090" s="257"/>
      <c r="B3090" s="265"/>
      <c r="C3090" s="74">
        <f>IF(ISBLANK(DataBase_PBs!C27),#N/A,DataBase_PBs!C27)</f>
        <v>44127.491226851896</v>
      </c>
      <c r="D3090" s="107"/>
      <c r="E3090" s="39">
        <f>IF(ISBLANK(DataBase_PBs!CG27),#N/A,DataBase_PBs!CG27)</f>
        <v>1607.67</v>
      </c>
      <c r="F3090" s="39">
        <f t="shared" si="100"/>
        <v>4.8900000000001</v>
      </c>
      <c r="G3090" s="177">
        <f t="shared" si="99"/>
        <v>2.9136771021899658E-2</v>
      </c>
      <c r="H3090" s="78">
        <f>IF(ISBLANK(DataBase_PBs!AI27),#N/A,DataBase_PBs!AI27)</f>
        <v>7</v>
      </c>
    </row>
    <row r="3091" spans="1:8" x14ac:dyDescent="0.35">
      <c r="A3091" s="257"/>
      <c r="B3091" s="265"/>
      <c r="C3091" s="74">
        <f>IF(ISBLANK(DataBase_PBs!C28),#N/A,DataBase_PBs!C28)</f>
        <v>44132.59375</v>
      </c>
      <c r="D3091" s="107"/>
      <c r="E3091" s="39">
        <f>IF(ISBLANK(DataBase_PBs!CG28),#N/A,DataBase_PBs!CG28)</f>
        <v>1608.81</v>
      </c>
      <c r="F3091" s="39">
        <f t="shared" si="100"/>
        <v>1.1399999999998727</v>
      </c>
      <c r="G3091" s="177">
        <f t="shared" si="99"/>
        <v>9.3091199434635463E-3</v>
      </c>
      <c r="H3091" s="78">
        <f>IF(ISBLANK(DataBase_PBs!AI28),#N/A,DataBase_PBs!AI28)</f>
        <v>4</v>
      </c>
    </row>
    <row r="3092" spans="1:8" x14ac:dyDescent="0.35">
      <c r="A3092" s="257"/>
      <c r="B3092" s="265"/>
      <c r="C3092" s="74">
        <f>IF(ISBLANK(DataBase_PBs!C29),#N/A,DataBase_PBs!C29)</f>
        <v>44141.599421296298</v>
      </c>
      <c r="D3092" s="107"/>
      <c r="E3092" s="39">
        <f>IF(ISBLANK(DataBase_PBs!CG29),#N/A,DataBase_PBs!CG29)</f>
        <v>1627.49</v>
      </c>
      <c r="F3092" s="39">
        <f t="shared" si="100"/>
        <v>18.680000000000064</v>
      </c>
      <c r="G3092" s="177">
        <f t="shared" si="99"/>
        <v>8.6427020010524436E-2</v>
      </c>
      <c r="H3092" s="78">
        <f>IF(ISBLANK(DataBase_PBs!AI29),#N/A,DataBase_PBs!AI29)</f>
        <v>4.4000000000000004</v>
      </c>
    </row>
    <row r="3093" spans="1:8" x14ac:dyDescent="0.35">
      <c r="A3093" s="257"/>
      <c r="B3093" s="265"/>
      <c r="C3093" s="74">
        <f>IF(ISBLANK(DataBase_PBs!C30),#N/A,DataBase_PBs!C30)</f>
        <v>44148.610347222202</v>
      </c>
      <c r="D3093" s="107"/>
      <c r="E3093" s="39">
        <f>IF(ISBLANK(DataBase_PBs!CG30),#N/A,DataBase_PBs!CG30)</f>
        <v>1649.4</v>
      </c>
      <c r="F3093" s="39">
        <f t="shared" si="100"/>
        <v>21.910000000000082</v>
      </c>
      <c r="G3093" s="177">
        <f t="shared" si="99"/>
        <v>0.13021342349283455</v>
      </c>
      <c r="H3093" s="78">
        <f>IF(ISBLANK(DataBase_PBs!AI30),#N/A,DataBase_PBs!AI30)</f>
        <v>4.2</v>
      </c>
    </row>
    <row r="3094" spans="1:8" x14ac:dyDescent="0.35">
      <c r="A3094" s="257"/>
      <c r="B3094" s="265"/>
      <c r="C3094" s="74">
        <f>IF(ISBLANK(DataBase_PBs!C31),#N/A,DataBase_PBs!C31)</f>
        <v>44159.620902777802</v>
      </c>
      <c r="D3094" s="107"/>
      <c r="E3094" s="39">
        <f>IF(ISBLANK(DataBase_PBs!CG31),#N/A,DataBase_PBs!CG31)</f>
        <v>1688.12</v>
      </c>
      <c r="F3094" s="39">
        <f t="shared" si="100"/>
        <v>38.7199999999998</v>
      </c>
      <c r="G3094" s="177">
        <f t="shared" si="99"/>
        <v>0.14652606085010464</v>
      </c>
      <c r="H3094" s="78">
        <f>IF(ISBLANK(DataBase_PBs!AI31),#N/A,DataBase_PBs!AI31)</f>
        <v>3</v>
      </c>
    </row>
    <row r="3095" spans="1:8" x14ac:dyDescent="0.35">
      <c r="A3095" s="257"/>
      <c r="B3095" s="265"/>
      <c r="C3095" s="74">
        <f>IF(ISBLANK(DataBase_PBs!C32),#N/A,DataBase_PBs!C32)</f>
        <v>44162.596979166701</v>
      </c>
      <c r="D3095" s="107"/>
      <c r="E3095" s="39">
        <f>IF(ISBLANK(DataBase_PBs!CG32),#N/A,DataBase_PBs!CG32)</f>
        <v>1699.41</v>
      </c>
      <c r="F3095" s="39">
        <f t="shared" si="100"/>
        <v>11.290000000000191</v>
      </c>
      <c r="G3095" s="177">
        <f t="shared" si="99"/>
        <v>0.1580660591984045</v>
      </c>
      <c r="H3095" s="78">
        <f>IF(ISBLANK(DataBase_PBs!AI32),#N/A,DataBase_PBs!AI32)</f>
        <v>3</v>
      </c>
    </row>
    <row r="3096" spans="1:8" x14ac:dyDescent="0.35">
      <c r="A3096" s="257"/>
      <c r="B3096" s="265"/>
      <c r="C3096" s="74">
        <f>IF(ISBLANK(DataBase_PBs!C33),#N/A,DataBase_PBs!C33)</f>
        <v>44169.582453703697</v>
      </c>
      <c r="D3096" s="107"/>
      <c r="E3096" s="39">
        <f>IF(ISBLANK(DataBase_PBs!CG33),#N/A,DataBase_PBs!CG33)</f>
        <v>1724.42</v>
      </c>
      <c r="F3096" s="39">
        <f t="shared" si="100"/>
        <v>25.009999999999991</v>
      </c>
      <c r="G3096" s="177">
        <f t="shared" si="99"/>
        <v>0.14917860308764397</v>
      </c>
      <c r="H3096" s="78">
        <f>IF(ISBLANK(DataBase_PBs!AI33),#N/A,DataBase_PBs!AI33)</f>
        <v>3</v>
      </c>
    </row>
    <row r="3097" spans="1:8" x14ac:dyDescent="0.35">
      <c r="A3097" s="257"/>
      <c r="B3097" s="265"/>
      <c r="C3097" s="74">
        <f>IF(ISBLANK(DataBase_PBs!C34),#N/A,DataBase_PBs!C34)</f>
        <v>44195.580740740697</v>
      </c>
      <c r="D3097" s="107"/>
      <c r="E3097" s="39">
        <f>IF(ISBLANK(DataBase_PBs!CG34),#N/A,DataBase_PBs!CG34)</f>
        <v>1785.89</v>
      </c>
      <c r="F3097" s="39">
        <f t="shared" si="100"/>
        <v>61.470000000000027</v>
      </c>
      <c r="G3097" s="177">
        <f t="shared" si="99"/>
        <v>9.8516105940166937E-2</v>
      </c>
      <c r="H3097" s="78">
        <f>IF(ISBLANK(DataBase_PBs!AI34),#N/A,DataBase_PBs!AI34)</f>
        <v>3</v>
      </c>
    </row>
    <row r="3098" spans="1:8" x14ac:dyDescent="0.35">
      <c r="A3098" s="257"/>
      <c r="B3098" s="265"/>
      <c r="C3098" s="74" t="e">
        <f>IF(ISBLANK(DataBase_PBs!C35),#N/A,DataBase_PBs!C35)</f>
        <v>#N/A</v>
      </c>
      <c r="D3098" s="107"/>
      <c r="E3098" s="39" t="e">
        <f>IF(ISBLANK(DataBase_PBs!CG35),#N/A,DataBase_PBs!CG35)</f>
        <v>#N/A</v>
      </c>
      <c r="F3098" s="39" t="e">
        <f t="shared" si="100"/>
        <v>#N/A</v>
      </c>
      <c r="G3098" s="177" t="e">
        <f t="shared" si="99"/>
        <v>#N/A</v>
      </c>
      <c r="H3098" s="78" t="e">
        <f>IF(ISBLANK(DataBase_PBs!AI35),#N/A,DataBase_PBs!AI35)</f>
        <v>#N/A</v>
      </c>
    </row>
    <row r="3099" spans="1:8" x14ac:dyDescent="0.35">
      <c r="A3099" s="257"/>
      <c r="B3099" s="265"/>
      <c r="C3099" s="74" t="e">
        <f>IF(ISBLANK(DataBase_PBs!C36),#N/A,DataBase_PBs!C36)</f>
        <v>#N/A</v>
      </c>
      <c r="D3099" s="107"/>
      <c r="E3099" s="39" t="e">
        <f>IF(ISBLANK(DataBase_PBs!CG36),#N/A,DataBase_PBs!CG36)</f>
        <v>#N/A</v>
      </c>
      <c r="F3099" s="39" t="e">
        <f t="shared" si="100"/>
        <v>#N/A</v>
      </c>
      <c r="G3099" s="177" t="e">
        <f t="shared" si="99"/>
        <v>#N/A</v>
      </c>
      <c r="H3099" s="78" t="e">
        <f>IF(ISBLANK(DataBase_PBs!AI36),#N/A,DataBase_PBs!AI36)</f>
        <v>#N/A</v>
      </c>
    </row>
    <row r="3100" spans="1:8" x14ac:dyDescent="0.35">
      <c r="A3100" s="257"/>
      <c r="B3100" s="265"/>
      <c r="C3100" s="74" t="e">
        <f>IF(ISBLANK(DataBase_PBs!C37),#N/A,DataBase_PBs!C37)</f>
        <v>#N/A</v>
      </c>
      <c r="D3100" s="107"/>
      <c r="E3100" s="39" t="e">
        <f>IF(ISBLANK(DataBase_PBs!CG37),#N/A,DataBase_PBs!CG37)</f>
        <v>#N/A</v>
      </c>
      <c r="F3100" s="39" t="e">
        <f t="shared" si="100"/>
        <v>#N/A</v>
      </c>
      <c r="G3100" s="177" t="e">
        <f t="shared" si="99"/>
        <v>#N/A</v>
      </c>
      <c r="H3100" s="78" t="e">
        <f>IF(ISBLANK(DataBase_PBs!AI37),#N/A,DataBase_PBs!AI37)</f>
        <v>#N/A</v>
      </c>
    </row>
    <row r="3101" spans="1:8" x14ac:dyDescent="0.35">
      <c r="A3101" s="257"/>
      <c r="B3101" s="265"/>
      <c r="C3101" s="74" t="e">
        <f>IF(ISBLANK(DataBase_PBs!C38),#N/A,DataBase_PBs!C38)</f>
        <v>#N/A</v>
      </c>
      <c r="D3101" s="107"/>
      <c r="E3101" s="39" t="e">
        <f>IF(ISBLANK(DataBase_PBs!CG38),#N/A,DataBase_PBs!CG38)</f>
        <v>#N/A</v>
      </c>
      <c r="F3101" s="39" t="e">
        <f t="shared" si="100"/>
        <v>#N/A</v>
      </c>
      <c r="G3101" s="177" t="e">
        <f t="shared" si="99"/>
        <v>#N/A</v>
      </c>
      <c r="H3101" s="78" t="e">
        <f>IF(ISBLANK(DataBase_PBs!AI38),#N/A,DataBase_PBs!AI38)</f>
        <v>#N/A</v>
      </c>
    </row>
    <row r="3102" spans="1:8" x14ac:dyDescent="0.35">
      <c r="A3102" s="257"/>
      <c r="B3102" s="265"/>
      <c r="C3102" s="74" t="e">
        <f>IF(ISBLANK(DataBase_PBs!C39),#N/A,DataBase_PBs!C39)</f>
        <v>#N/A</v>
      </c>
      <c r="D3102" s="107"/>
      <c r="E3102" s="39" t="e">
        <f>IF(ISBLANK(DataBase_PBs!CG39),#N/A,DataBase_PBs!CG39)</f>
        <v>#N/A</v>
      </c>
      <c r="F3102" s="39" t="e">
        <f t="shared" si="100"/>
        <v>#N/A</v>
      </c>
      <c r="G3102" s="177" t="e">
        <f t="shared" si="99"/>
        <v>#N/A</v>
      </c>
      <c r="H3102" s="78" t="e">
        <f>IF(ISBLANK(DataBase_PBs!AI39),#N/A,DataBase_PBs!AI39)</f>
        <v>#N/A</v>
      </c>
    </row>
    <row r="3103" spans="1:8" x14ac:dyDescent="0.35">
      <c r="A3103" s="257"/>
      <c r="B3103" s="265"/>
      <c r="C3103" s="74" t="e">
        <f>IF(ISBLANK(DataBase_PBs!C40),#N/A,DataBase_PBs!C40)</f>
        <v>#N/A</v>
      </c>
      <c r="D3103" s="107"/>
      <c r="E3103" s="39" t="e">
        <f>IF(ISBLANK(DataBase_PBs!CG40),#N/A,DataBase_PBs!CG40)</f>
        <v>#N/A</v>
      </c>
      <c r="F3103" s="39" t="e">
        <f t="shared" si="100"/>
        <v>#N/A</v>
      </c>
      <c r="G3103" s="177" t="e">
        <f t="shared" si="99"/>
        <v>#N/A</v>
      </c>
      <c r="H3103" s="78" t="e">
        <f>IF(ISBLANK(DataBase_PBs!AI40),#N/A,DataBase_PBs!AI40)</f>
        <v>#N/A</v>
      </c>
    </row>
    <row r="3104" spans="1:8" x14ac:dyDescent="0.35">
      <c r="A3104" s="257"/>
      <c r="B3104" s="265"/>
      <c r="C3104" s="74" t="e">
        <f>IF(ISBLANK(DataBase_PBs!C41),#N/A,DataBase_PBs!C41)</f>
        <v>#N/A</v>
      </c>
      <c r="D3104" s="107"/>
      <c r="E3104" s="39" t="e">
        <f>IF(ISBLANK(DataBase_PBs!CG41),#N/A,DataBase_PBs!CG41)</f>
        <v>#N/A</v>
      </c>
      <c r="F3104" s="39" t="e">
        <f t="shared" si="100"/>
        <v>#N/A</v>
      </c>
      <c r="G3104" s="177" t="e">
        <f t="shared" si="99"/>
        <v>#N/A</v>
      </c>
      <c r="H3104" s="78" t="e">
        <f>IF(ISBLANK(DataBase_PBs!AI41),#N/A,DataBase_PBs!AI41)</f>
        <v>#N/A</v>
      </c>
    </row>
    <row r="3105" spans="1:8" x14ac:dyDescent="0.35">
      <c r="A3105" s="257"/>
      <c r="B3105" s="265"/>
      <c r="C3105" s="74" t="e">
        <f>IF(ISBLANK(DataBase_PBs!C42),#N/A,DataBase_PBs!C42)</f>
        <v>#N/A</v>
      </c>
      <c r="D3105" s="107"/>
      <c r="E3105" s="39" t="e">
        <f>IF(ISBLANK(DataBase_PBs!CG42),#N/A,DataBase_PBs!CG42)</f>
        <v>#N/A</v>
      </c>
      <c r="F3105" s="39" t="e">
        <f t="shared" si="100"/>
        <v>#N/A</v>
      </c>
      <c r="G3105" s="177" t="e">
        <f t="shared" si="99"/>
        <v>#N/A</v>
      </c>
      <c r="H3105" s="78" t="e">
        <f>IF(ISBLANK(DataBase_PBs!AI42),#N/A,DataBase_PBs!AI42)</f>
        <v>#N/A</v>
      </c>
    </row>
    <row r="3106" spans="1:8" x14ac:dyDescent="0.35">
      <c r="A3106" s="257"/>
      <c r="B3106" s="265"/>
      <c r="C3106" s="74" t="e">
        <f>IF(ISBLANK(DataBase_PBs!C43),#N/A,DataBase_PBs!C43)</f>
        <v>#N/A</v>
      </c>
      <c r="D3106" s="107"/>
      <c r="E3106" s="39" t="e">
        <f>IF(ISBLANK(DataBase_PBs!CG43),#N/A,DataBase_PBs!CG43)</f>
        <v>#N/A</v>
      </c>
      <c r="F3106" s="39" t="e">
        <f t="shared" si="100"/>
        <v>#N/A</v>
      </c>
      <c r="G3106" s="177" t="e">
        <f t="shared" si="99"/>
        <v>#N/A</v>
      </c>
      <c r="H3106" s="78" t="e">
        <f>IF(ISBLANK(DataBase_PBs!AI43),#N/A,DataBase_PBs!AI43)</f>
        <v>#N/A</v>
      </c>
    </row>
    <row r="3107" spans="1:8" x14ac:dyDescent="0.35">
      <c r="A3107" s="257"/>
      <c r="B3107" s="265"/>
      <c r="C3107" s="74" t="e">
        <f>IF(ISBLANK(DataBase_PBs!C44),#N/A,DataBase_PBs!C44)</f>
        <v>#N/A</v>
      </c>
      <c r="D3107" s="107"/>
      <c r="E3107" s="39" t="e">
        <f>IF(ISBLANK(DataBase_PBs!CG44),#N/A,DataBase_PBs!CG44)</f>
        <v>#N/A</v>
      </c>
      <c r="F3107" s="39" t="e">
        <f t="shared" si="100"/>
        <v>#N/A</v>
      </c>
      <c r="G3107" s="177" t="e">
        <f t="shared" si="99"/>
        <v>#N/A</v>
      </c>
      <c r="H3107" s="78" t="e">
        <f>IF(ISBLANK(DataBase_PBs!AI44),#N/A,DataBase_PBs!AI44)</f>
        <v>#N/A</v>
      </c>
    </row>
    <row r="3108" spans="1:8" x14ac:dyDescent="0.35">
      <c r="A3108" s="257"/>
      <c r="B3108" s="265"/>
      <c r="C3108" s="74" t="e">
        <f>IF(ISBLANK(DataBase_PBs!C45),#N/A,DataBase_PBs!C45)</f>
        <v>#N/A</v>
      </c>
      <c r="D3108" s="107"/>
      <c r="E3108" s="39" t="e">
        <f>IF(ISBLANK(DataBase_PBs!CG45),#N/A,DataBase_PBs!CG45)</f>
        <v>#N/A</v>
      </c>
      <c r="F3108" s="39" t="e">
        <f t="shared" si="100"/>
        <v>#N/A</v>
      </c>
      <c r="G3108" s="177" t="e">
        <f t="shared" si="99"/>
        <v>#N/A</v>
      </c>
      <c r="H3108" s="78" t="e">
        <f>IF(ISBLANK(DataBase_PBs!AI45),#N/A,DataBase_PBs!AI45)</f>
        <v>#N/A</v>
      </c>
    </row>
    <row r="3109" spans="1:8" x14ac:dyDescent="0.35">
      <c r="A3109" s="257"/>
      <c r="B3109" s="265"/>
      <c r="C3109" s="74" t="e">
        <f>IF(ISBLANK(DataBase_PBs!C46),#N/A,DataBase_PBs!C46)</f>
        <v>#N/A</v>
      </c>
      <c r="D3109" s="107"/>
      <c r="E3109" s="39" t="e">
        <f>IF(ISBLANK(DataBase_PBs!CG46),#N/A,DataBase_PBs!CG46)</f>
        <v>#N/A</v>
      </c>
      <c r="F3109" s="39" t="e">
        <f t="shared" si="100"/>
        <v>#N/A</v>
      </c>
      <c r="G3109" s="177" t="e">
        <f t="shared" si="99"/>
        <v>#N/A</v>
      </c>
      <c r="H3109" s="78" t="e">
        <f>IF(ISBLANK(DataBase_PBs!AI46),#N/A,DataBase_PBs!AI46)</f>
        <v>#N/A</v>
      </c>
    </row>
    <row r="3110" spans="1:8" x14ac:dyDescent="0.35">
      <c r="A3110" s="257"/>
      <c r="B3110" s="265"/>
      <c r="C3110" s="74" t="e">
        <f>IF(ISBLANK(DataBase_PBs!C47),#N/A,DataBase_PBs!C47)</f>
        <v>#N/A</v>
      </c>
      <c r="D3110" s="107"/>
      <c r="E3110" s="39" t="e">
        <f>IF(ISBLANK(DataBase_PBs!CG47),#N/A,DataBase_PBs!CG47)</f>
        <v>#N/A</v>
      </c>
      <c r="F3110" s="39" t="e">
        <f t="shared" si="100"/>
        <v>#N/A</v>
      </c>
      <c r="G3110" s="177" t="e">
        <f t="shared" si="99"/>
        <v>#N/A</v>
      </c>
      <c r="H3110" s="78" t="e">
        <f>IF(ISBLANK(DataBase_PBs!AI47),#N/A,DataBase_PBs!AI47)</f>
        <v>#N/A</v>
      </c>
    </row>
    <row r="3111" spans="1:8" x14ac:dyDescent="0.35">
      <c r="A3111" s="257"/>
      <c r="B3111" s="265"/>
      <c r="C3111" s="74" t="e">
        <f>IF(ISBLANK(DataBase_PBs!C48),#N/A,DataBase_PBs!C48)</f>
        <v>#N/A</v>
      </c>
      <c r="D3111" s="107"/>
      <c r="E3111" s="39" t="e">
        <f>IF(ISBLANK(DataBase_PBs!CG48),#N/A,DataBase_PBs!CG48)</f>
        <v>#N/A</v>
      </c>
      <c r="F3111" s="39" t="e">
        <f t="shared" si="100"/>
        <v>#N/A</v>
      </c>
      <c r="G3111" s="177" t="e">
        <f t="shared" si="99"/>
        <v>#N/A</v>
      </c>
      <c r="H3111" s="78" t="e">
        <f>IF(ISBLANK(DataBase_PBs!AI48),#N/A,DataBase_PBs!AI48)</f>
        <v>#N/A</v>
      </c>
    </row>
    <row r="3112" spans="1:8" x14ac:dyDescent="0.35">
      <c r="A3112" s="257"/>
      <c r="B3112" s="265"/>
      <c r="C3112" s="74" t="e">
        <f>IF(ISBLANK(DataBase_PBs!C49),#N/A,DataBase_PBs!C49)</f>
        <v>#N/A</v>
      </c>
      <c r="D3112" s="107"/>
      <c r="E3112" s="39" t="e">
        <f>IF(ISBLANK(DataBase_PBs!CG49),#N/A,DataBase_PBs!CG49)</f>
        <v>#N/A</v>
      </c>
      <c r="F3112" s="39" t="e">
        <f t="shared" si="100"/>
        <v>#N/A</v>
      </c>
      <c r="G3112" s="177" t="e">
        <f t="shared" si="99"/>
        <v>#N/A</v>
      </c>
      <c r="H3112" s="78" t="e">
        <f>IF(ISBLANK(DataBase_PBs!AI49),#N/A,DataBase_PBs!AI49)</f>
        <v>#N/A</v>
      </c>
    </row>
    <row r="3113" spans="1:8" x14ac:dyDescent="0.35">
      <c r="A3113" s="257"/>
      <c r="B3113" s="265"/>
      <c r="C3113" s="74" t="e">
        <f>IF(ISBLANK(DataBase_PBs!C50),#N/A,DataBase_PBs!C50)</f>
        <v>#N/A</v>
      </c>
      <c r="D3113" s="107"/>
      <c r="E3113" s="39" t="e">
        <f>IF(ISBLANK(DataBase_PBs!CG50),#N/A,DataBase_PBs!CG50)</f>
        <v>#N/A</v>
      </c>
      <c r="F3113" s="39" t="e">
        <f t="shared" si="100"/>
        <v>#N/A</v>
      </c>
      <c r="G3113" s="177" t="e">
        <f t="shared" si="99"/>
        <v>#N/A</v>
      </c>
      <c r="H3113" s="78" t="e">
        <f>IF(ISBLANK(DataBase_PBs!AI50),#N/A,DataBase_PBs!AI50)</f>
        <v>#N/A</v>
      </c>
    </row>
    <row r="3114" spans="1:8" x14ac:dyDescent="0.35">
      <c r="A3114" s="257"/>
      <c r="B3114" s="265"/>
      <c r="C3114" s="74" t="e">
        <f>IF(ISBLANK(DataBase_PBs!C51),#N/A,DataBase_PBs!C51)</f>
        <v>#N/A</v>
      </c>
      <c r="D3114" s="107"/>
      <c r="E3114" s="39" t="e">
        <f>IF(ISBLANK(DataBase_PBs!CG51),#N/A,DataBase_PBs!CG51)</f>
        <v>#N/A</v>
      </c>
      <c r="F3114" s="39" t="e">
        <f t="shared" si="100"/>
        <v>#N/A</v>
      </c>
      <c r="G3114" s="177" t="e">
        <f t="shared" si="99"/>
        <v>#N/A</v>
      </c>
      <c r="H3114" s="78" t="e">
        <f>IF(ISBLANK(DataBase_PBs!AI51),#N/A,DataBase_PBs!AI51)</f>
        <v>#N/A</v>
      </c>
    </row>
    <row r="3115" spans="1:8" x14ac:dyDescent="0.35">
      <c r="A3115" s="257"/>
      <c r="B3115" s="265"/>
      <c r="C3115" s="74" t="e">
        <f>IF(ISBLANK(DataBase_PBs!C52),#N/A,DataBase_PBs!C52)</f>
        <v>#N/A</v>
      </c>
      <c r="D3115" s="107"/>
      <c r="E3115" s="39" t="e">
        <f>IF(ISBLANK(DataBase_PBs!CG52),#N/A,DataBase_PBs!CG52)</f>
        <v>#N/A</v>
      </c>
      <c r="F3115" s="39" t="e">
        <f t="shared" si="100"/>
        <v>#N/A</v>
      </c>
      <c r="G3115" s="177" t="e">
        <f t="shared" si="99"/>
        <v>#N/A</v>
      </c>
      <c r="H3115" s="78" t="e">
        <f>IF(ISBLANK(DataBase_PBs!AI52),#N/A,DataBase_PBs!AI52)</f>
        <v>#N/A</v>
      </c>
    </row>
    <row r="3116" spans="1:8" x14ac:dyDescent="0.35">
      <c r="A3116" s="257"/>
      <c r="B3116" s="265"/>
      <c r="C3116" s="74" t="e">
        <f>IF(ISBLANK(DataBase_PBs!C53),#N/A,DataBase_PBs!C53)</f>
        <v>#N/A</v>
      </c>
      <c r="D3116" s="107"/>
      <c r="E3116" s="39" t="e">
        <f>IF(ISBLANK(DataBase_PBs!CG53),#N/A,DataBase_PBs!CG53)</f>
        <v>#N/A</v>
      </c>
      <c r="F3116" s="39" t="e">
        <f t="shared" si="100"/>
        <v>#N/A</v>
      </c>
      <c r="G3116" s="177" t="e">
        <f t="shared" si="99"/>
        <v>#N/A</v>
      </c>
      <c r="H3116" s="78" t="e">
        <f>IF(ISBLANK(DataBase_PBs!AI53),#N/A,DataBase_PBs!AI53)</f>
        <v>#N/A</v>
      </c>
    </row>
    <row r="3117" spans="1:8" x14ac:dyDescent="0.35">
      <c r="A3117" s="257"/>
      <c r="B3117" s="265"/>
      <c r="C3117" s="74" t="e">
        <f>IF(ISBLANK(DataBase_PBs!C54),#N/A,DataBase_PBs!C54)</f>
        <v>#N/A</v>
      </c>
      <c r="D3117" s="107"/>
      <c r="E3117" s="39" t="e">
        <f>IF(ISBLANK(DataBase_PBs!CG54),#N/A,DataBase_PBs!CG54)</f>
        <v>#N/A</v>
      </c>
      <c r="F3117" s="39" t="e">
        <f t="shared" si="100"/>
        <v>#N/A</v>
      </c>
      <c r="G3117" s="177" t="e">
        <f t="shared" si="99"/>
        <v>#N/A</v>
      </c>
      <c r="H3117" s="78" t="e">
        <f>IF(ISBLANK(DataBase_PBs!AI54),#N/A,DataBase_PBs!AI54)</f>
        <v>#N/A</v>
      </c>
    </row>
    <row r="3118" spans="1:8" x14ac:dyDescent="0.35">
      <c r="A3118" s="257"/>
      <c r="B3118" s="265"/>
      <c r="C3118" s="74" t="e">
        <f>IF(ISBLANK(DataBase_PBs!C55),#N/A,DataBase_PBs!C55)</f>
        <v>#N/A</v>
      </c>
      <c r="D3118" s="107"/>
      <c r="E3118" s="39" t="e">
        <f>IF(ISBLANK(DataBase_PBs!CG55),#N/A,DataBase_PBs!CG55)</f>
        <v>#N/A</v>
      </c>
      <c r="F3118" s="39" t="e">
        <f t="shared" si="100"/>
        <v>#N/A</v>
      </c>
      <c r="G3118" s="177" t="e">
        <f t="shared" si="99"/>
        <v>#N/A</v>
      </c>
      <c r="H3118" s="78" t="e">
        <f>IF(ISBLANK(DataBase_PBs!AI55),#N/A,DataBase_PBs!AI55)</f>
        <v>#N/A</v>
      </c>
    </row>
    <row r="3119" spans="1:8" x14ac:dyDescent="0.35">
      <c r="A3119" s="257"/>
      <c r="B3119" s="265"/>
      <c r="C3119" s="74" t="e">
        <f>IF(ISBLANK(DataBase_PBs!C56),#N/A,DataBase_PBs!C56)</f>
        <v>#N/A</v>
      </c>
      <c r="D3119" s="107"/>
      <c r="E3119" s="39" t="e">
        <f>IF(ISBLANK(DataBase_PBs!CG56),#N/A,DataBase_PBs!CG56)</f>
        <v>#N/A</v>
      </c>
      <c r="F3119" s="39" t="e">
        <f t="shared" si="100"/>
        <v>#N/A</v>
      </c>
      <c r="G3119" s="177" t="e">
        <f t="shared" si="99"/>
        <v>#N/A</v>
      </c>
      <c r="H3119" s="78" t="e">
        <f>IF(ISBLANK(DataBase_PBs!AI56),#N/A,DataBase_PBs!AI56)</f>
        <v>#N/A</v>
      </c>
    </row>
    <row r="3120" spans="1:8" x14ac:dyDescent="0.35">
      <c r="A3120" s="257"/>
      <c r="B3120" s="265"/>
      <c r="C3120" s="74" t="e">
        <f>IF(ISBLANK(DataBase_PBs!C57),#N/A,DataBase_PBs!C57)</f>
        <v>#N/A</v>
      </c>
      <c r="D3120" s="107"/>
      <c r="E3120" s="39" t="e">
        <f>IF(ISBLANK(DataBase_PBs!CG57),#N/A,DataBase_PBs!CG57)</f>
        <v>#N/A</v>
      </c>
      <c r="F3120" s="39" t="e">
        <f t="shared" si="100"/>
        <v>#N/A</v>
      </c>
      <c r="G3120" s="177" t="e">
        <f t="shared" ref="G3120:G3183" si="101">F3120/((C3120-C3119)*24)</f>
        <v>#N/A</v>
      </c>
      <c r="H3120" s="78" t="e">
        <f>IF(ISBLANK(DataBase_PBs!AI57),#N/A,DataBase_PBs!AI57)</f>
        <v>#N/A</v>
      </c>
    </row>
    <row r="3121" spans="1:8" x14ac:dyDescent="0.35">
      <c r="A3121" s="257"/>
      <c r="B3121" s="265"/>
      <c r="C3121" s="74" t="e">
        <f>IF(ISBLANK(DataBase_PBs!C58),#N/A,DataBase_PBs!C58)</f>
        <v>#N/A</v>
      </c>
      <c r="D3121" s="107"/>
      <c r="E3121" s="39" t="e">
        <f>IF(ISBLANK(DataBase_PBs!CG58),#N/A,DataBase_PBs!CG58)</f>
        <v>#N/A</v>
      </c>
      <c r="F3121" s="39" t="e">
        <f t="shared" si="100"/>
        <v>#N/A</v>
      </c>
      <c r="G3121" s="177" t="e">
        <f t="shared" si="101"/>
        <v>#N/A</v>
      </c>
      <c r="H3121" s="78" t="e">
        <f>IF(ISBLANK(DataBase_PBs!AI58),#N/A,DataBase_PBs!AI58)</f>
        <v>#N/A</v>
      </c>
    </row>
    <row r="3122" spans="1:8" x14ac:dyDescent="0.35">
      <c r="A3122" s="257"/>
      <c r="B3122" s="265"/>
      <c r="C3122" s="74" t="e">
        <f>IF(ISBLANK(DataBase_PBs!C59),#N/A,DataBase_PBs!C59)</f>
        <v>#N/A</v>
      </c>
      <c r="D3122" s="107"/>
      <c r="E3122" s="39" t="e">
        <f>IF(ISBLANK(DataBase_PBs!CG59),#N/A,DataBase_PBs!CG59)</f>
        <v>#N/A</v>
      </c>
      <c r="F3122" s="39" t="e">
        <f t="shared" si="100"/>
        <v>#N/A</v>
      </c>
      <c r="G3122" s="177" t="e">
        <f t="shared" si="101"/>
        <v>#N/A</v>
      </c>
      <c r="H3122" s="78" t="e">
        <f>IF(ISBLANK(DataBase_PBs!AI59),#N/A,DataBase_PBs!AI59)</f>
        <v>#N/A</v>
      </c>
    </row>
    <row r="3123" spans="1:8" x14ac:dyDescent="0.35">
      <c r="A3123" s="257"/>
      <c r="B3123" s="265"/>
      <c r="C3123" s="74" t="e">
        <f>IF(ISBLANK(DataBase_PBs!C60),#N/A,DataBase_PBs!C60)</f>
        <v>#N/A</v>
      </c>
      <c r="D3123" s="107"/>
      <c r="E3123" s="39" t="e">
        <f>IF(ISBLANK(DataBase_PBs!CG60),#N/A,DataBase_PBs!CG60)</f>
        <v>#N/A</v>
      </c>
      <c r="F3123" s="39" t="e">
        <f t="shared" si="100"/>
        <v>#N/A</v>
      </c>
      <c r="G3123" s="177" t="e">
        <f t="shared" si="101"/>
        <v>#N/A</v>
      </c>
      <c r="H3123" s="78" t="e">
        <f>IF(ISBLANK(DataBase_PBs!AI60),#N/A,DataBase_PBs!AI60)</f>
        <v>#N/A</v>
      </c>
    </row>
    <row r="3124" spans="1:8" x14ac:dyDescent="0.35">
      <c r="A3124" s="257"/>
      <c r="B3124" s="265"/>
      <c r="C3124" s="74" t="e">
        <f>IF(ISBLANK(DataBase_PBs!C61),#N/A,DataBase_PBs!C61)</f>
        <v>#N/A</v>
      </c>
      <c r="D3124" s="107"/>
      <c r="E3124" s="39" t="e">
        <f>IF(ISBLANK(DataBase_PBs!CG61),#N/A,DataBase_PBs!CG61)</f>
        <v>#N/A</v>
      </c>
      <c r="F3124" s="39" t="e">
        <f t="shared" si="100"/>
        <v>#N/A</v>
      </c>
      <c r="G3124" s="177" t="e">
        <f t="shared" si="101"/>
        <v>#N/A</v>
      </c>
      <c r="H3124" s="78" t="e">
        <f>IF(ISBLANK(DataBase_PBs!AI61),#N/A,DataBase_PBs!AI61)</f>
        <v>#N/A</v>
      </c>
    </row>
    <row r="3125" spans="1:8" x14ac:dyDescent="0.35">
      <c r="A3125" s="257"/>
      <c r="B3125" s="265"/>
      <c r="C3125" s="74" t="e">
        <f>IF(ISBLANK(DataBase_PBs!C62),#N/A,DataBase_PBs!C62)</f>
        <v>#N/A</v>
      </c>
      <c r="D3125" s="107"/>
      <c r="E3125" s="39" t="e">
        <f>IF(ISBLANK(DataBase_PBs!CG62),#N/A,DataBase_PBs!CG62)</f>
        <v>#N/A</v>
      </c>
      <c r="F3125" s="39" t="e">
        <f t="shared" si="100"/>
        <v>#N/A</v>
      </c>
      <c r="G3125" s="177" t="e">
        <f t="shared" si="101"/>
        <v>#N/A</v>
      </c>
      <c r="H3125" s="78" t="e">
        <f>IF(ISBLANK(DataBase_PBs!AI62),#N/A,DataBase_PBs!AI62)</f>
        <v>#N/A</v>
      </c>
    </row>
    <row r="3126" spans="1:8" x14ac:dyDescent="0.35">
      <c r="A3126" s="257"/>
      <c r="B3126" s="265"/>
      <c r="C3126" s="74" t="e">
        <f>IF(ISBLANK(DataBase_PBs!C63),#N/A,DataBase_PBs!C63)</f>
        <v>#N/A</v>
      </c>
      <c r="D3126" s="107"/>
      <c r="E3126" s="39" t="e">
        <f>IF(ISBLANK(DataBase_PBs!CG63),#N/A,DataBase_PBs!CG63)</f>
        <v>#N/A</v>
      </c>
      <c r="F3126" s="39" t="e">
        <f t="shared" si="100"/>
        <v>#N/A</v>
      </c>
      <c r="G3126" s="177" t="e">
        <f t="shared" si="101"/>
        <v>#N/A</v>
      </c>
      <c r="H3126" s="78" t="e">
        <f>IF(ISBLANK(DataBase_PBs!AI63),#N/A,DataBase_PBs!AI63)</f>
        <v>#N/A</v>
      </c>
    </row>
    <row r="3127" spans="1:8" x14ac:dyDescent="0.35">
      <c r="A3127" s="257"/>
      <c r="B3127" s="265"/>
      <c r="C3127" s="74" t="e">
        <f>IF(ISBLANK(DataBase_PBs!C64),#N/A,DataBase_PBs!C64)</f>
        <v>#N/A</v>
      </c>
      <c r="D3127" s="107"/>
      <c r="E3127" s="39" t="e">
        <f>IF(ISBLANK(DataBase_PBs!CG64),#N/A,DataBase_PBs!CG64)</f>
        <v>#N/A</v>
      </c>
      <c r="F3127" s="39" t="e">
        <f t="shared" si="100"/>
        <v>#N/A</v>
      </c>
      <c r="G3127" s="177" t="e">
        <f t="shared" si="101"/>
        <v>#N/A</v>
      </c>
      <c r="H3127" s="78" t="e">
        <f>IF(ISBLANK(DataBase_PBs!AI64),#N/A,DataBase_PBs!AI64)</f>
        <v>#N/A</v>
      </c>
    </row>
    <row r="3128" spans="1:8" x14ac:dyDescent="0.35">
      <c r="A3128" s="257"/>
      <c r="B3128" s="265"/>
      <c r="C3128" s="74" t="e">
        <f>IF(ISBLANK(DataBase_PBs!C65),#N/A,DataBase_PBs!C65)</f>
        <v>#N/A</v>
      </c>
      <c r="D3128" s="107"/>
      <c r="E3128" s="39" t="e">
        <f>IF(ISBLANK(DataBase_PBs!CG65),#N/A,DataBase_PBs!CG65)</f>
        <v>#N/A</v>
      </c>
      <c r="F3128" s="39" t="e">
        <f t="shared" si="100"/>
        <v>#N/A</v>
      </c>
      <c r="G3128" s="177" t="e">
        <f t="shared" si="101"/>
        <v>#N/A</v>
      </c>
      <c r="H3128" s="78" t="e">
        <f>IF(ISBLANK(DataBase_PBs!AI65),#N/A,DataBase_PBs!AI65)</f>
        <v>#N/A</v>
      </c>
    </row>
    <row r="3129" spans="1:8" x14ac:dyDescent="0.35">
      <c r="A3129" s="257"/>
      <c r="B3129" s="265"/>
      <c r="C3129" s="74" t="e">
        <f>IF(ISBLANK(DataBase_PBs!C66),#N/A,DataBase_PBs!C66)</f>
        <v>#N/A</v>
      </c>
      <c r="D3129" s="107"/>
      <c r="E3129" s="39" t="e">
        <f>IF(ISBLANK(DataBase_PBs!CG66),#N/A,DataBase_PBs!CG66)</f>
        <v>#N/A</v>
      </c>
      <c r="F3129" s="39" t="e">
        <f t="shared" si="100"/>
        <v>#N/A</v>
      </c>
      <c r="G3129" s="177" t="e">
        <f t="shared" si="101"/>
        <v>#N/A</v>
      </c>
      <c r="H3129" s="78" t="e">
        <f>IF(ISBLANK(DataBase_PBs!AI66),#N/A,DataBase_PBs!AI66)</f>
        <v>#N/A</v>
      </c>
    </row>
    <row r="3130" spans="1:8" x14ac:dyDescent="0.35">
      <c r="A3130" s="257"/>
      <c r="B3130" s="265"/>
      <c r="C3130" s="74" t="e">
        <f>IF(ISBLANK(DataBase_PBs!C67),#N/A,DataBase_PBs!C67)</f>
        <v>#N/A</v>
      </c>
      <c r="D3130" s="107"/>
      <c r="E3130" s="39" t="e">
        <f>IF(ISBLANK(DataBase_PBs!CG67),#N/A,DataBase_PBs!CG67)</f>
        <v>#N/A</v>
      </c>
      <c r="F3130" s="39" t="e">
        <f t="shared" si="100"/>
        <v>#N/A</v>
      </c>
      <c r="G3130" s="177" t="e">
        <f t="shared" si="101"/>
        <v>#N/A</v>
      </c>
      <c r="H3130" s="78" t="e">
        <f>IF(ISBLANK(DataBase_PBs!AI67),#N/A,DataBase_PBs!AI67)</f>
        <v>#N/A</v>
      </c>
    </row>
    <row r="3131" spans="1:8" x14ac:dyDescent="0.35">
      <c r="A3131" s="257"/>
      <c r="B3131" s="265"/>
      <c r="C3131" s="74" t="e">
        <f>IF(ISBLANK(DataBase_PBs!C68),#N/A,DataBase_PBs!C68)</f>
        <v>#N/A</v>
      </c>
      <c r="D3131" s="107"/>
      <c r="E3131" s="39" t="e">
        <f>IF(ISBLANK(DataBase_PBs!CG68),#N/A,DataBase_PBs!CG68)</f>
        <v>#N/A</v>
      </c>
      <c r="F3131" s="39" t="e">
        <f t="shared" ref="F3131:F3156" si="102">E3131-E3130</f>
        <v>#N/A</v>
      </c>
      <c r="G3131" s="177" t="e">
        <f t="shared" si="101"/>
        <v>#N/A</v>
      </c>
      <c r="H3131" s="78" t="e">
        <f>IF(ISBLANK(DataBase_PBs!AI68),#N/A,DataBase_PBs!AI68)</f>
        <v>#N/A</v>
      </c>
    </row>
    <row r="3132" spans="1:8" x14ac:dyDescent="0.35">
      <c r="A3132" s="257"/>
      <c r="B3132" s="265"/>
      <c r="C3132" s="74" t="e">
        <f>IF(ISBLANK(DataBase_PBs!C69),#N/A,DataBase_PBs!C69)</f>
        <v>#N/A</v>
      </c>
      <c r="D3132" s="107"/>
      <c r="E3132" s="39" t="e">
        <f>IF(ISBLANK(DataBase_PBs!CG69),#N/A,DataBase_PBs!CG69)</f>
        <v>#N/A</v>
      </c>
      <c r="F3132" s="39" t="e">
        <f t="shared" si="102"/>
        <v>#N/A</v>
      </c>
      <c r="G3132" s="177" t="e">
        <f t="shared" si="101"/>
        <v>#N/A</v>
      </c>
      <c r="H3132" s="78" t="e">
        <f>IF(ISBLANK(DataBase_PBs!AI69),#N/A,DataBase_PBs!AI69)</f>
        <v>#N/A</v>
      </c>
    </row>
    <row r="3133" spans="1:8" x14ac:dyDescent="0.35">
      <c r="A3133" s="257"/>
      <c r="B3133" s="265"/>
      <c r="C3133" s="74" t="e">
        <f>IF(ISBLANK(DataBase_PBs!C70),#N/A,DataBase_PBs!C70)</f>
        <v>#N/A</v>
      </c>
      <c r="D3133" s="107"/>
      <c r="E3133" s="39" t="e">
        <f>IF(ISBLANK(DataBase_PBs!CG70),#N/A,DataBase_PBs!CG70)</f>
        <v>#N/A</v>
      </c>
      <c r="F3133" s="39" t="e">
        <f t="shared" si="102"/>
        <v>#N/A</v>
      </c>
      <c r="G3133" s="177" t="e">
        <f t="shared" si="101"/>
        <v>#N/A</v>
      </c>
      <c r="H3133" s="78" t="e">
        <f>IF(ISBLANK(DataBase_PBs!AI70),#N/A,DataBase_PBs!AI70)</f>
        <v>#N/A</v>
      </c>
    </row>
    <row r="3134" spans="1:8" x14ac:dyDescent="0.35">
      <c r="A3134" s="257"/>
      <c r="B3134" s="265"/>
      <c r="C3134" s="74" t="e">
        <f>IF(ISBLANK(DataBase_PBs!C71),#N/A,DataBase_PBs!C71)</f>
        <v>#N/A</v>
      </c>
      <c r="D3134" s="107"/>
      <c r="E3134" s="39" t="e">
        <f>IF(ISBLANK(DataBase_PBs!CG71),#N/A,DataBase_PBs!CG71)</f>
        <v>#N/A</v>
      </c>
      <c r="F3134" s="39" t="e">
        <f t="shared" si="102"/>
        <v>#N/A</v>
      </c>
      <c r="G3134" s="177" t="e">
        <f t="shared" si="101"/>
        <v>#N/A</v>
      </c>
      <c r="H3134" s="78" t="e">
        <f>IF(ISBLANK(DataBase_PBs!AI71),#N/A,DataBase_PBs!AI71)</f>
        <v>#N/A</v>
      </c>
    </row>
    <row r="3135" spans="1:8" x14ac:dyDescent="0.35">
      <c r="A3135" s="257"/>
      <c r="B3135" s="265"/>
      <c r="C3135" s="74" t="e">
        <f>IF(ISBLANK(DataBase_PBs!C72),#N/A,DataBase_PBs!C72)</f>
        <v>#N/A</v>
      </c>
      <c r="D3135" s="107"/>
      <c r="E3135" s="39" t="e">
        <f>IF(ISBLANK(DataBase_PBs!CG72),#N/A,DataBase_PBs!CG72)</f>
        <v>#N/A</v>
      </c>
      <c r="F3135" s="39" t="e">
        <f t="shared" si="102"/>
        <v>#N/A</v>
      </c>
      <c r="G3135" s="177" t="e">
        <f t="shared" si="101"/>
        <v>#N/A</v>
      </c>
      <c r="H3135" s="78" t="e">
        <f>IF(ISBLANK(DataBase_PBs!AI72),#N/A,DataBase_PBs!AI72)</f>
        <v>#N/A</v>
      </c>
    </row>
    <row r="3136" spans="1:8" x14ac:dyDescent="0.35">
      <c r="A3136" s="257"/>
      <c r="B3136" s="265"/>
      <c r="C3136" s="74" t="e">
        <f>IF(ISBLANK(DataBase_PBs!C73),#N/A,DataBase_PBs!C73)</f>
        <v>#N/A</v>
      </c>
      <c r="D3136" s="107"/>
      <c r="E3136" s="39" t="e">
        <f>IF(ISBLANK(DataBase_PBs!CG73),#N/A,DataBase_PBs!CG73)</f>
        <v>#N/A</v>
      </c>
      <c r="F3136" s="39" t="e">
        <f t="shared" si="102"/>
        <v>#N/A</v>
      </c>
      <c r="G3136" s="177" t="e">
        <f t="shared" si="101"/>
        <v>#N/A</v>
      </c>
      <c r="H3136" s="78" t="e">
        <f>IF(ISBLANK(DataBase_PBs!AI73),#N/A,DataBase_PBs!AI73)</f>
        <v>#N/A</v>
      </c>
    </row>
    <row r="3137" spans="1:8" x14ac:dyDescent="0.35">
      <c r="A3137" s="257"/>
      <c r="B3137" s="265"/>
      <c r="C3137" s="74" t="e">
        <f>IF(ISBLANK(DataBase_PBs!C74),#N/A,DataBase_PBs!C74)</f>
        <v>#N/A</v>
      </c>
      <c r="D3137" s="107"/>
      <c r="E3137" s="39" t="e">
        <f>IF(ISBLANK(DataBase_PBs!CG74),#N/A,DataBase_PBs!CG74)</f>
        <v>#N/A</v>
      </c>
      <c r="F3137" s="39" t="e">
        <f t="shared" si="102"/>
        <v>#N/A</v>
      </c>
      <c r="G3137" s="177" t="e">
        <f t="shared" si="101"/>
        <v>#N/A</v>
      </c>
      <c r="H3137" s="78" t="e">
        <f>IF(ISBLANK(DataBase_PBs!AI74),#N/A,DataBase_PBs!AI74)</f>
        <v>#N/A</v>
      </c>
    </row>
    <row r="3138" spans="1:8" x14ac:dyDescent="0.35">
      <c r="A3138" s="257"/>
      <c r="B3138" s="265"/>
      <c r="C3138" s="74" t="e">
        <f>IF(ISBLANK(DataBase_PBs!C75),#N/A,DataBase_PBs!C75)</f>
        <v>#N/A</v>
      </c>
      <c r="D3138" s="107"/>
      <c r="E3138" s="39" t="e">
        <f>IF(ISBLANK(DataBase_PBs!CG75),#N/A,DataBase_PBs!CG75)</f>
        <v>#N/A</v>
      </c>
      <c r="F3138" s="39" t="e">
        <f t="shared" si="102"/>
        <v>#N/A</v>
      </c>
      <c r="G3138" s="177" t="e">
        <f t="shared" si="101"/>
        <v>#N/A</v>
      </c>
      <c r="H3138" s="78" t="e">
        <f>IF(ISBLANK(DataBase_PBs!AI75),#N/A,DataBase_PBs!AI75)</f>
        <v>#N/A</v>
      </c>
    </row>
    <row r="3139" spans="1:8" x14ac:dyDescent="0.35">
      <c r="A3139" s="257"/>
      <c r="B3139" s="265"/>
      <c r="C3139" s="74" t="e">
        <f>IF(ISBLANK(DataBase_PBs!C76),#N/A,DataBase_PBs!C76)</f>
        <v>#N/A</v>
      </c>
      <c r="D3139" s="107"/>
      <c r="E3139" s="39" t="e">
        <f>IF(ISBLANK(DataBase_PBs!CG76),#N/A,DataBase_PBs!CG76)</f>
        <v>#N/A</v>
      </c>
      <c r="F3139" s="39" t="e">
        <f t="shared" si="102"/>
        <v>#N/A</v>
      </c>
      <c r="G3139" s="177" t="e">
        <f t="shared" si="101"/>
        <v>#N/A</v>
      </c>
      <c r="H3139" s="78" t="e">
        <f>IF(ISBLANK(DataBase_PBs!AI76),#N/A,DataBase_PBs!AI76)</f>
        <v>#N/A</v>
      </c>
    </row>
    <row r="3140" spans="1:8" x14ac:dyDescent="0.35">
      <c r="A3140" s="257"/>
      <c r="B3140" s="265"/>
      <c r="C3140" s="74" t="e">
        <f>IF(ISBLANK(DataBase_PBs!C77),#N/A,DataBase_PBs!C77)</f>
        <v>#N/A</v>
      </c>
      <c r="D3140" s="107"/>
      <c r="E3140" s="39" t="e">
        <f>IF(ISBLANK(DataBase_PBs!CG77),#N/A,DataBase_PBs!CG77)</f>
        <v>#N/A</v>
      </c>
      <c r="F3140" s="39" t="e">
        <f t="shared" si="102"/>
        <v>#N/A</v>
      </c>
      <c r="G3140" s="177" t="e">
        <f t="shared" si="101"/>
        <v>#N/A</v>
      </c>
      <c r="H3140" s="78" t="e">
        <f>IF(ISBLANK(DataBase_PBs!AI77),#N/A,DataBase_PBs!AI77)</f>
        <v>#N/A</v>
      </c>
    </row>
    <row r="3141" spans="1:8" x14ac:dyDescent="0.35">
      <c r="A3141" s="257"/>
      <c r="B3141" s="265"/>
      <c r="C3141" s="74" t="e">
        <f>IF(ISBLANK(DataBase_PBs!C78),#N/A,DataBase_PBs!C78)</f>
        <v>#N/A</v>
      </c>
      <c r="D3141" s="107"/>
      <c r="E3141" s="39" t="e">
        <f>IF(ISBLANK(DataBase_PBs!CG78),#N/A,DataBase_PBs!CG78)</f>
        <v>#N/A</v>
      </c>
      <c r="F3141" s="39" t="e">
        <f t="shared" si="102"/>
        <v>#N/A</v>
      </c>
      <c r="G3141" s="177" t="e">
        <f t="shared" si="101"/>
        <v>#N/A</v>
      </c>
      <c r="H3141" s="78" t="e">
        <f>IF(ISBLANK(DataBase_PBs!AI78),#N/A,DataBase_PBs!AI78)</f>
        <v>#N/A</v>
      </c>
    </row>
    <row r="3142" spans="1:8" x14ac:dyDescent="0.35">
      <c r="A3142" s="257"/>
      <c r="B3142" s="265"/>
      <c r="C3142" s="74" t="e">
        <f>IF(ISBLANK(DataBase_PBs!C79),#N/A,DataBase_PBs!C79)</f>
        <v>#N/A</v>
      </c>
      <c r="D3142" s="107"/>
      <c r="E3142" s="39" t="e">
        <f>IF(ISBLANK(DataBase_PBs!CG79),#N/A,DataBase_PBs!CG79)</f>
        <v>#N/A</v>
      </c>
      <c r="F3142" s="39" t="e">
        <f t="shared" si="102"/>
        <v>#N/A</v>
      </c>
      <c r="G3142" s="177" t="e">
        <f t="shared" si="101"/>
        <v>#N/A</v>
      </c>
      <c r="H3142" s="78" t="e">
        <f>IF(ISBLANK(DataBase_PBs!AI79),#N/A,DataBase_PBs!AI79)</f>
        <v>#N/A</v>
      </c>
    </row>
    <row r="3143" spans="1:8" x14ac:dyDescent="0.35">
      <c r="A3143" s="257"/>
      <c r="B3143" s="265"/>
      <c r="C3143" s="74" t="e">
        <f>IF(ISBLANK(DataBase_PBs!C80),#N/A,DataBase_PBs!C80)</f>
        <v>#N/A</v>
      </c>
      <c r="D3143" s="107"/>
      <c r="E3143" s="39" t="e">
        <f>IF(ISBLANK(DataBase_PBs!CG80),#N/A,DataBase_PBs!CG80)</f>
        <v>#N/A</v>
      </c>
      <c r="F3143" s="39" t="e">
        <f t="shared" si="102"/>
        <v>#N/A</v>
      </c>
      <c r="G3143" s="177" t="e">
        <f t="shared" si="101"/>
        <v>#N/A</v>
      </c>
      <c r="H3143" s="78" t="e">
        <f>IF(ISBLANK(DataBase_PBs!AI80),#N/A,DataBase_PBs!AI80)</f>
        <v>#N/A</v>
      </c>
    </row>
    <row r="3144" spans="1:8" x14ac:dyDescent="0.35">
      <c r="A3144" s="257"/>
      <c r="B3144" s="265"/>
      <c r="C3144" s="74" t="e">
        <f>IF(ISBLANK(DataBase_PBs!C81),#N/A,DataBase_PBs!C81)</f>
        <v>#N/A</v>
      </c>
      <c r="D3144" s="107"/>
      <c r="E3144" s="39" t="e">
        <f>IF(ISBLANK(DataBase_PBs!CG81),#N/A,DataBase_PBs!CG81)</f>
        <v>#N/A</v>
      </c>
      <c r="F3144" s="39" t="e">
        <f t="shared" si="102"/>
        <v>#N/A</v>
      </c>
      <c r="G3144" s="177" t="e">
        <f t="shared" si="101"/>
        <v>#N/A</v>
      </c>
      <c r="H3144" s="78" t="e">
        <f>IF(ISBLANK(DataBase_PBs!AI81),#N/A,DataBase_PBs!AI81)</f>
        <v>#N/A</v>
      </c>
    </row>
    <row r="3145" spans="1:8" x14ac:dyDescent="0.35">
      <c r="A3145" s="257"/>
      <c r="B3145" s="265"/>
      <c r="C3145" s="74" t="e">
        <f>IF(ISBLANK(DataBase_PBs!C82),#N/A,DataBase_PBs!C82)</f>
        <v>#N/A</v>
      </c>
      <c r="D3145" s="107"/>
      <c r="E3145" s="39" t="e">
        <f>IF(ISBLANK(DataBase_PBs!CG82),#N/A,DataBase_PBs!CG82)</f>
        <v>#N/A</v>
      </c>
      <c r="F3145" s="39" t="e">
        <f t="shared" si="102"/>
        <v>#N/A</v>
      </c>
      <c r="G3145" s="177" t="e">
        <f t="shared" si="101"/>
        <v>#N/A</v>
      </c>
      <c r="H3145" s="78" t="e">
        <f>IF(ISBLANK(DataBase_PBs!AI82),#N/A,DataBase_PBs!AI82)</f>
        <v>#N/A</v>
      </c>
    </row>
    <row r="3146" spans="1:8" x14ac:dyDescent="0.35">
      <c r="A3146" s="257"/>
      <c r="B3146" s="265"/>
      <c r="C3146" s="74" t="e">
        <f>IF(ISBLANK(DataBase_PBs!C83),#N/A,DataBase_PBs!C83)</f>
        <v>#N/A</v>
      </c>
      <c r="D3146" s="107"/>
      <c r="E3146" s="39" t="e">
        <f>IF(ISBLANK(DataBase_PBs!CG83),#N/A,DataBase_PBs!CG83)</f>
        <v>#N/A</v>
      </c>
      <c r="F3146" s="39" t="e">
        <f t="shared" si="102"/>
        <v>#N/A</v>
      </c>
      <c r="G3146" s="177" t="e">
        <f t="shared" si="101"/>
        <v>#N/A</v>
      </c>
      <c r="H3146" s="78" t="e">
        <f>IF(ISBLANK(DataBase_PBs!AI83),#N/A,DataBase_PBs!AI83)</f>
        <v>#N/A</v>
      </c>
    </row>
    <row r="3147" spans="1:8" x14ac:dyDescent="0.35">
      <c r="A3147" s="257"/>
      <c r="B3147" s="265"/>
      <c r="C3147" s="74" t="e">
        <f>IF(ISBLANK(DataBase_PBs!C84),#N/A,DataBase_PBs!C84)</f>
        <v>#N/A</v>
      </c>
      <c r="D3147" s="107"/>
      <c r="E3147" s="39" t="e">
        <f>IF(ISBLANK(DataBase_PBs!CG84),#N/A,DataBase_PBs!CG84)</f>
        <v>#N/A</v>
      </c>
      <c r="F3147" s="39" t="e">
        <f t="shared" si="102"/>
        <v>#N/A</v>
      </c>
      <c r="G3147" s="177" t="e">
        <f t="shared" si="101"/>
        <v>#N/A</v>
      </c>
      <c r="H3147" s="78" t="e">
        <f>IF(ISBLANK(DataBase_PBs!AI84),#N/A,DataBase_PBs!AI84)</f>
        <v>#N/A</v>
      </c>
    </row>
    <row r="3148" spans="1:8" x14ac:dyDescent="0.35">
      <c r="A3148" s="257"/>
      <c r="B3148" s="265"/>
      <c r="C3148" s="74" t="e">
        <f>IF(ISBLANK(DataBase_PBs!C85),#N/A,DataBase_PBs!C85)</f>
        <v>#N/A</v>
      </c>
      <c r="D3148" s="107"/>
      <c r="E3148" s="39" t="e">
        <f>IF(ISBLANK(DataBase_PBs!CG85),#N/A,DataBase_PBs!CG85)</f>
        <v>#N/A</v>
      </c>
      <c r="F3148" s="39" t="e">
        <f t="shared" si="102"/>
        <v>#N/A</v>
      </c>
      <c r="G3148" s="177" t="e">
        <f t="shared" si="101"/>
        <v>#N/A</v>
      </c>
      <c r="H3148" s="78" t="e">
        <f>IF(ISBLANK(DataBase_PBs!AI85),#N/A,DataBase_PBs!AI85)</f>
        <v>#N/A</v>
      </c>
    </row>
    <row r="3149" spans="1:8" x14ac:dyDescent="0.35">
      <c r="A3149" s="257"/>
      <c r="B3149" s="265"/>
      <c r="C3149" s="74" t="e">
        <f>IF(ISBLANK(DataBase_PBs!C86),#N/A,DataBase_PBs!C86)</f>
        <v>#N/A</v>
      </c>
      <c r="D3149" s="107"/>
      <c r="E3149" s="39" t="e">
        <f>IF(ISBLANK(DataBase_PBs!CG86),#N/A,DataBase_PBs!CG86)</f>
        <v>#N/A</v>
      </c>
      <c r="F3149" s="39" t="e">
        <f t="shared" si="102"/>
        <v>#N/A</v>
      </c>
      <c r="G3149" s="177" t="e">
        <f t="shared" si="101"/>
        <v>#N/A</v>
      </c>
      <c r="H3149" s="78" t="e">
        <f>IF(ISBLANK(DataBase_PBs!AI86),#N/A,DataBase_PBs!AI86)</f>
        <v>#N/A</v>
      </c>
    </row>
    <row r="3150" spans="1:8" x14ac:dyDescent="0.35">
      <c r="A3150" s="257"/>
      <c r="B3150" s="265"/>
      <c r="C3150" s="74" t="e">
        <f>IF(ISBLANK(DataBase_PBs!C87),#N/A,DataBase_PBs!C87)</f>
        <v>#N/A</v>
      </c>
      <c r="D3150" s="107"/>
      <c r="E3150" s="39" t="e">
        <f>IF(ISBLANK(DataBase_PBs!CG87),#N/A,DataBase_PBs!CG87)</f>
        <v>#N/A</v>
      </c>
      <c r="F3150" s="39" t="e">
        <f t="shared" si="102"/>
        <v>#N/A</v>
      </c>
      <c r="G3150" s="177" t="e">
        <f t="shared" si="101"/>
        <v>#N/A</v>
      </c>
      <c r="H3150" s="78" t="e">
        <f>IF(ISBLANK(DataBase_PBs!AI87),#N/A,DataBase_PBs!AI87)</f>
        <v>#N/A</v>
      </c>
    </row>
    <row r="3151" spans="1:8" x14ac:dyDescent="0.35">
      <c r="A3151" s="257"/>
      <c r="B3151" s="265"/>
      <c r="C3151" s="74" t="e">
        <f>IF(ISBLANK(DataBase_PBs!C88),#N/A,DataBase_PBs!C88)</f>
        <v>#N/A</v>
      </c>
      <c r="D3151" s="107"/>
      <c r="E3151" s="39" t="e">
        <f>IF(ISBLANK(DataBase_PBs!CG88),#N/A,DataBase_PBs!CG88)</f>
        <v>#N/A</v>
      </c>
      <c r="F3151" s="39" t="e">
        <f t="shared" si="102"/>
        <v>#N/A</v>
      </c>
      <c r="G3151" s="177" t="e">
        <f t="shared" si="101"/>
        <v>#N/A</v>
      </c>
      <c r="H3151" s="78" t="e">
        <f>IF(ISBLANK(DataBase_PBs!AI88),#N/A,DataBase_PBs!AI88)</f>
        <v>#N/A</v>
      </c>
    </row>
    <row r="3152" spans="1:8" x14ac:dyDescent="0.35">
      <c r="A3152" s="257"/>
      <c r="B3152" s="265"/>
      <c r="C3152" s="74" t="e">
        <f>IF(ISBLANK(DataBase_PBs!C89),#N/A,DataBase_PBs!C89)</f>
        <v>#N/A</v>
      </c>
      <c r="D3152" s="107"/>
      <c r="E3152" s="39" t="e">
        <f>IF(ISBLANK(DataBase_PBs!CG89),#N/A,DataBase_PBs!CG89)</f>
        <v>#N/A</v>
      </c>
      <c r="F3152" s="39" t="e">
        <f t="shared" si="102"/>
        <v>#N/A</v>
      </c>
      <c r="G3152" s="177" t="e">
        <f t="shared" si="101"/>
        <v>#N/A</v>
      </c>
      <c r="H3152" s="78" t="e">
        <f>IF(ISBLANK(DataBase_PBs!AI89),#N/A,DataBase_PBs!AI89)</f>
        <v>#N/A</v>
      </c>
    </row>
    <row r="3153" spans="1:8" x14ac:dyDescent="0.35">
      <c r="A3153" s="257"/>
      <c r="B3153" s="265"/>
      <c r="C3153" s="74" t="e">
        <f>IF(ISBLANK(DataBase_PBs!C90),#N/A,DataBase_PBs!C90)</f>
        <v>#N/A</v>
      </c>
      <c r="D3153" s="107"/>
      <c r="E3153" s="39" t="e">
        <f>IF(ISBLANK(DataBase_PBs!CG90),#N/A,DataBase_PBs!CG90)</f>
        <v>#N/A</v>
      </c>
      <c r="F3153" s="39" t="e">
        <f t="shared" si="102"/>
        <v>#N/A</v>
      </c>
      <c r="G3153" s="177" t="e">
        <f t="shared" si="101"/>
        <v>#N/A</v>
      </c>
      <c r="H3153" s="78" t="e">
        <f>IF(ISBLANK(DataBase_PBs!AI90),#N/A,DataBase_PBs!AI90)</f>
        <v>#N/A</v>
      </c>
    </row>
    <row r="3154" spans="1:8" x14ac:dyDescent="0.35">
      <c r="A3154" s="257"/>
      <c r="B3154" s="265"/>
      <c r="C3154" s="74" t="e">
        <f>IF(ISBLANK(DataBase_PBs!C91),#N/A,DataBase_PBs!C91)</f>
        <v>#N/A</v>
      </c>
      <c r="D3154" s="107"/>
      <c r="E3154" s="39" t="e">
        <f>IF(ISBLANK(DataBase_PBs!CG91),#N/A,DataBase_PBs!CG91)</f>
        <v>#N/A</v>
      </c>
      <c r="F3154" s="39" t="e">
        <f t="shared" si="102"/>
        <v>#N/A</v>
      </c>
      <c r="G3154" s="177" t="e">
        <f t="shared" si="101"/>
        <v>#N/A</v>
      </c>
      <c r="H3154" s="78" t="e">
        <f>IF(ISBLANK(DataBase_PBs!AI91),#N/A,DataBase_PBs!AI91)</f>
        <v>#N/A</v>
      </c>
    </row>
    <row r="3155" spans="1:8" x14ac:dyDescent="0.35">
      <c r="A3155" s="257"/>
      <c r="B3155" s="265"/>
      <c r="C3155" s="74" t="e">
        <f>IF(ISBLANK(DataBase_PBs!C92),#N/A,DataBase_PBs!C92)</f>
        <v>#N/A</v>
      </c>
      <c r="D3155" s="107"/>
      <c r="E3155" s="39" t="e">
        <f>IF(ISBLANK(DataBase_PBs!CG92),#N/A,DataBase_PBs!CG92)</f>
        <v>#N/A</v>
      </c>
      <c r="F3155" s="39" t="e">
        <f t="shared" si="102"/>
        <v>#N/A</v>
      </c>
      <c r="G3155" s="177" t="e">
        <f t="shared" si="101"/>
        <v>#N/A</v>
      </c>
      <c r="H3155" s="78" t="e">
        <f>IF(ISBLANK(DataBase_PBs!AI92),#N/A,DataBase_PBs!AI92)</f>
        <v>#N/A</v>
      </c>
    </row>
    <row r="3156" spans="1:8" ht="15" thickBot="1" x14ac:dyDescent="0.4">
      <c r="A3156" s="258"/>
      <c r="B3156" s="268"/>
      <c r="C3156" s="79" t="e">
        <f>IF(ISBLANK(DataBase_PBs!C93),#N/A,DataBase_PBs!C93)</f>
        <v>#N/A</v>
      </c>
      <c r="D3156" s="108"/>
      <c r="E3156" s="80" t="e">
        <f>IF(ISBLANK(DataBase_PBs!CG93),#N/A,DataBase_PBs!CG93)</f>
        <v>#N/A</v>
      </c>
      <c r="F3156" s="80" t="e">
        <f t="shared" si="102"/>
        <v>#N/A</v>
      </c>
      <c r="G3156" s="185" t="e">
        <f t="shared" si="101"/>
        <v>#N/A</v>
      </c>
      <c r="H3156" s="111" t="e">
        <f>IF(ISBLANK(DataBase_PBs!AI93),#N/A,DataBase_PBs!AI93)</f>
        <v>#N/A</v>
      </c>
    </row>
    <row r="3157" spans="1:8" x14ac:dyDescent="0.35">
      <c r="A3157" s="259" t="s">
        <v>367</v>
      </c>
      <c r="B3157" s="264" t="s">
        <v>199</v>
      </c>
      <c r="C3157" s="179">
        <v>43602.40625</v>
      </c>
      <c r="D3157" s="180"/>
      <c r="E3157" s="181">
        <v>19.43</v>
      </c>
      <c r="F3157" s="181">
        <v>19.43</v>
      </c>
      <c r="G3157" s="182">
        <v>0</v>
      </c>
      <c r="H3157" s="183">
        <v>2.7</v>
      </c>
    </row>
    <row r="3158" spans="1:8" x14ac:dyDescent="0.35">
      <c r="A3158" s="257"/>
      <c r="B3158" s="265"/>
      <c r="C3158" s="74">
        <v>43609.357638888891</v>
      </c>
      <c r="D3158" s="107"/>
      <c r="E3158" s="39">
        <v>19.43</v>
      </c>
      <c r="F3158" s="39">
        <v>0</v>
      </c>
      <c r="G3158" s="177">
        <f t="shared" si="101"/>
        <v>0</v>
      </c>
      <c r="H3158" s="78">
        <v>2.7</v>
      </c>
    </row>
    <row r="3159" spans="1:8" x14ac:dyDescent="0.35">
      <c r="A3159" s="257"/>
      <c r="B3159" s="265"/>
      <c r="C3159" s="74">
        <v>43616.555555555555</v>
      </c>
      <c r="D3159" s="107"/>
      <c r="E3159" s="39">
        <v>66</v>
      </c>
      <c r="F3159" s="39">
        <v>46.57</v>
      </c>
      <c r="G3159" s="177">
        <f t="shared" si="101"/>
        <v>0.26958031837925145</v>
      </c>
      <c r="H3159" s="78">
        <v>0</v>
      </c>
    </row>
    <row r="3160" spans="1:8" x14ac:dyDescent="0.35">
      <c r="A3160" s="257"/>
      <c r="B3160" s="265"/>
      <c r="C3160" s="74">
        <v>43623.555555555555</v>
      </c>
      <c r="D3160" s="107"/>
      <c r="E3160" s="39">
        <v>69</v>
      </c>
      <c r="F3160" s="39">
        <v>3</v>
      </c>
      <c r="G3160" s="177">
        <f t="shared" si="101"/>
        <v>1.7857142857142856E-2</v>
      </c>
      <c r="H3160" s="78">
        <v>0</v>
      </c>
    </row>
    <row r="3161" spans="1:8" x14ac:dyDescent="0.35">
      <c r="A3161" s="257"/>
      <c r="B3161" s="265"/>
      <c r="C3161" s="74">
        <v>43630.555555555555</v>
      </c>
      <c r="D3161" s="107"/>
      <c r="E3161" s="39">
        <v>72</v>
      </c>
      <c r="F3161" s="39">
        <v>3</v>
      </c>
      <c r="G3161" s="177">
        <f t="shared" si="101"/>
        <v>1.7857142857142856E-2</v>
      </c>
      <c r="H3161" s="78">
        <v>0</v>
      </c>
    </row>
    <row r="3162" spans="1:8" x14ac:dyDescent="0.35">
      <c r="A3162" s="257"/>
      <c r="B3162" s="265"/>
      <c r="C3162" s="74">
        <v>43637.638888888891</v>
      </c>
      <c r="D3162" s="107"/>
      <c r="E3162" s="39">
        <v>74</v>
      </c>
      <c r="F3162" s="39">
        <v>2</v>
      </c>
      <c r="G3162" s="177">
        <f t="shared" si="101"/>
        <v>1.1764705882348913E-2</v>
      </c>
      <c r="H3162" s="78">
        <v>0</v>
      </c>
    </row>
    <row r="3163" spans="1:8" x14ac:dyDescent="0.35">
      <c r="A3163" s="257"/>
      <c r="B3163" s="265"/>
      <c r="C3163" s="74">
        <v>43644.638888888891</v>
      </c>
      <c r="D3163" s="107"/>
      <c r="E3163" s="39">
        <v>75</v>
      </c>
      <c r="F3163" s="39">
        <v>1</v>
      </c>
      <c r="G3163" s="177">
        <f t="shared" si="101"/>
        <v>5.9523809523809521E-3</v>
      </c>
      <c r="H3163" s="78">
        <v>0</v>
      </c>
    </row>
    <row r="3164" spans="1:8" x14ac:dyDescent="0.35">
      <c r="A3164" s="257"/>
      <c r="B3164" s="265"/>
      <c r="C3164" s="74">
        <v>43651.638888888891</v>
      </c>
      <c r="D3164" s="107"/>
      <c r="E3164" s="39">
        <v>96</v>
      </c>
      <c r="F3164" s="39">
        <v>21</v>
      </c>
      <c r="G3164" s="177">
        <f t="shared" si="101"/>
        <v>0.125</v>
      </c>
      <c r="H3164" s="78">
        <v>0</v>
      </c>
    </row>
    <row r="3165" spans="1:8" x14ac:dyDescent="0.35">
      <c r="A3165" s="257"/>
      <c r="B3165" s="265"/>
      <c r="C3165" s="74">
        <v>43658.505555555559</v>
      </c>
      <c r="D3165" s="107"/>
      <c r="E3165" s="39">
        <v>112</v>
      </c>
      <c r="F3165" s="39">
        <v>16</v>
      </c>
      <c r="G3165" s="177">
        <f t="shared" si="101"/>
        <v>9.7087378640749261E-2</v>
      </c>
      <c r="H3165" s="78">
        <v>0</v>
      </c>
    </row>
    <row r="3166" spans="1:8" x14ac:dyDescent="0.35">
      <c r="A3166" s="257"/>
      <c r="B3166" s="265"/>
      <c r="C3166" s="74">
        <v>43665.520833333336</v>
      </c>
      <c r="D3166" s="107"/>
      <c r="E3166" s="39">
        <v>118</v>
      </c>
      <c r="F3166" s="39">
        <v>6</v>
      </c>
      <c r="G3166" s="177">
        <f t="shared" si="101"/>
        <v>3.563650762225877E-2</v>
      </c>
      <c r="H3166" s="78">
        <v>0</v>
      </c>
    </row>
    <row r="3167" spans="1:8" x14ac:dyDescent="0.35">
      <c r="A3167" s="257"/>
      <c r="B3167" s="265"/>
      <c r="C3167" s="74">
        <v>43672.521527777775</v>
      </c>
      <c r="D3167" s="107"/>
      <c r="E3167" s="39">
        <v>207</v>
      </c>
      <c r="F3167" s="39">
        <v>89</v>
      </c>
      <c r="G3167" s="177">
        <f t="shared" si="101"/>
        <v>0.52970935423111032</v>
      </c>
      <c r="H3167" s="78">
        <v>0</v>
      </c>
    </row>
    <row r="3168" spans="1:8" x14ac:dyDescent="0.35">
      <c r="A3168" s="257"/>
      <c r="B3168" s="265"/>
      <c r="C3168" s="74">
        <v>43679.519444444442</v>
      </c>
      <c r="D3168" s="107"/>
      <c r="E3168" s="39">
        <v>246</v>
      </c>
      <c r="F3168" s="39">
        <v>39</v>
      </c>
      <c r="G3168" s="177">
        <f t="shared" si="101"/>
        <v>0.2322119678475576</v>
      </c>
      <c r="H3168" s="78">
        <v>0</v>
      </c>
    </row>
    <row r="3169" spans="1:8" x14ac:dyDescent="0.35">
      <c r="A3169" s="257"/>
      <c r="B3169" s="265"/>
      <c r="C3169" s="74">
        <v>43686.430555555555</v>
      </c>
      <c r="D3169" s="107"/>
      <c r="E3169" s="39">
        <v>327.61</v>
      </c>
      <c r="F3169" s="39">
        <v>81.610000000000014</v>
      </c>
      <c r="G3169" s="177">
        <f t="shared" si="101"/>
        <v>0.49202170417997232</v>
      </c>
      <c r="H3169" s="78">
        <v>4</v>
      </c>
    </row>
    <row r="3170" spans="1:8" x14ac:dyDescent="0.35">
      <c r="A3170" s="257"/>
      <c r="B3170" s="265"/>
      <c r="C3170" s="74">
        <v>43693.375</v>
      </c>
      <c r="D3170" s="107"/>
      <c r="E3170" s="39">
        <v>354.53</v>
      </c>
      <c r="F3170" s="39">
        <v>26.919999999999959</v>
      </c>
      <c r="G3170" s="177">
        <f t="shared" si="101"/>
        <v>0.16151999999998096</v>
      </c>
      <c r="H3170" s="78">
        <v>3.8</v>
      </c>
    </row>
    <row r="3171" spans="1:8" x14ac:dyDescent="0.35">
      <c r="A3171" s="257"/>
      <c r="B3171" s="265"/>
      <c r="C3171" s="74">
        <v>43700.40625</v>
      </c>
      <c r="D3171" s="107"/>
      <c r="E3171" s="39">
        <v>438.22</v>
      </c>
      <c r="F3171" s="39">
        <v>83.690000000000055</v>
      </c>
      <c r="G3171" s="177">
        <f t="shared" si="101"/>
        <v>0.49594074074074107</v>
      </c>
      <c r="H3171" s="78">
        <v>4</v>
      </c>
    </row>
    <row r="3172" spans="1:8" x14ac:dyDescent="0.35">
      <c r="A3172" s="257"/>
      <c r="B3172" s="265"/>
      <c r="C3172" s="74">
        <v>43707.333333333336</v>
      </c>
      <c r="D3172" s="107"/>
      <c r="E3172" s="39">
        <v>537.71</v>
      </c>
      <c r="F3172" s="39">
        <v>99.490000000000009</v>
      </c>
      <c r="G3172" s="177">
        <f t="shared" si="101"/>
        <v>0.59843609022535449</v>
      </c>
      <c r="H3172" s="78">
        <v>3.2</v>
      </c>
    </row>
    <row r="3173" spans="1:8" x14ac:dyDescent="0.35">
      <c r="A3173" s="257"/>
      <c r="B3173" s="265"/>
      <c r="C3173" s="74">
        <v>43714.416666666664</v>
      </c>
      <c r="D3173" s="107"/>
      <c r="E3173" s="39">
        <v>640.6</v>
      </c>
      <c r="F3173" s="39">
        <v>102.88999999999999</v>
      </c>
      <c r="G3173" s="177">
        <f t="shared" si="101"/>
        <v>0.60523529411806143</v>
      </c>
      <c r="H3173" s="78">
        <v>3.8</v>
      </c>
    </row>
    <row r="3174" spans="1:8" x14ac:dyDescent="0.35">
      <c r="A3174" s="257"/>
      <c r="B3174" s="265"/>
      <c r="C3174" s="74">
        <v>43721.333333333336</v>
      </c>
      <c r="D3174" s="107"/>
      <c r="E3174" s="39">
        <v>750.01</v>
      </c>
      <c r="F3174" s="39">
        <v>109.40999999999997</v>
      </c>
      <c r="G3174" s="177">
        <f t="shared" si="101"/>
        <v>0.65909638554170624</v>
      </c>
      <c r="H3174" s="78">
        <v>3.8</v>
      </c>
    </row>
    <row r="3175" spans="1:8" x14ac:dyDescent="0.35">
      <c r="A3175" s="257"/>
      <c r="B3175" s="265"/>
      <c r="C3175" s="74">
        <v>43727.541666666664</v>
      </c>
      <c r="D3175" s="107"/>
      <c r="E3175" s="39">
        <v>847.95</v>
      </c>
      <c r="F3175" s="39">
        <v>97.940000000000055</v>
      </c>
      <c r="G3175" s="177">
        <f t="shared" si="101"/>
        <v>0.65731543624212463</v>
      </c>
      <c r="H3175" s="78">
        <v>4.2</v>
      </c>
    </row>
    <row r="3176" spans="1:8" x14ac:dyDescent="0.35">
      <c r="A3176" s="257"/>
      <c r="B3176" s="265"/>
      <c r="C3176" s="74">
        <v>43735</v>
      </c>
      <c r="D3176" s="107"/>
      <c r="E3176" s="39">
        <v>950.84</v>
      </c>
      <c r="F3176" s="39">
        <v>102.88999999999999</v>
      </c>
      <c r="G3176" s="177">
        <f t="shared" si="101"/>
        <v>0.574804469273556</v>
      </c>
      <c r="H3176" s="78">
        <v>3.8</v>
      </c>
    </row>
    <row r="3177" spans="1:8" x14ac:dyDescent="0.35">
      <c r="A3177" s="257"/>
      <c r="B3177" s="265"/>
      <c r="C3177" s="74">
        <v>43741</v>
      </c>
      <c r="D3177" s="107"/>
      <c r="E3177" s="39">
        <v>1053.99</v>
      </c>
      <c r="F3177" s="39">
        <v>103.14999999999998</v>
      </c>
      <c r="G3177" s="177">
        <f t="shared" si="101"/>
        <v>0.71631944444444429</v>
      </c>
      <c r="H3177" s="78">
        <v>3.6</v>
      </c>
    </row>
    <row r="3178" spans="1:8" x14ac:dyDescent="0.35">
      <c r="A3178" s="257"/>
      <c r="B3178" s="265"/>
      <c r="C3178" s="74">
        <v>43748</v>
      </c>
      <c r="D3178" s="107"/>
      <c r="E3178" s="39">
        <v>1169.33</v>
      </c>
      <c r="F3178" s="39">
        <v>115.33999999999992</v>
      </c>
      <c r="G3178" s="177">
        <f t="shared" si="101"/>
        <v>0.68654761904761852</v>
      </c>
      <c r="H3178" s="78">
        <v>3.6</v>
      </c>
    </row>
    <row r="3179" spans="1:8" x14ac:dyDescent="0.35">
      <c r="A3179" s="257"/>
      <c r="B3179" s="265"/>
      <c r="C3179" s="74">
        <v>43755.361111111109</v>
      </c>
      <c r="D3179" s="107"/>
      <c r="E3179" s="39">
        <v>1235.1600000000001</v>
      </c>
      <c r="F3179" s="39">
        <v>65.830000000000155</v>
      </c>
      <c r="G3179" s="177">
        <f t="shared" si="101"/>
        <v>0.37262264150951668</v>
      </c>
      <c r="H3179" s="78">
        <v>4</v>
      </c>
    </row>
    <row r="3180" spans="1:8" x14ac:dyDescent="0.35">
      <c r="A3180" s="257"/>
      <c r="B3180" s="265"/>
      <c r="C3180" s="74">
        <v>43762.434027777781</v>
      </c>
      <c r="D3180" s="107"/>
      <c r="E3180" s="39">
        <v>1328.98</v>
      </c>
      <c r="F3180" s="39">
        <v>93.819999999999936</v>
      </c>
      <c r="G3180" s="177">
        <f t="shared" si="101"/>
        <v>0.5526951399112553</v>
      </c>
      <c r="H3180" s="78">
        <v>4</v>
      </c>
    </row>
    <row r="3181" spans="1:8" x14ac:dyDescent="0.35">
      <c r="A3181" s="257"/>
      <c r="B3181" s="265"/>
      <c r="C3181" s="74">
        <v>43769.386111111111</v>
      </c>
      <c r="D3181" s="107"/>
      <c r="E3181" s="39">
        <v>1406.41</v>
      </c>
      <c r="F3181" s="39">
        <v>77.430000000000064</v>
      </c>
      <c r="G3181" s="177">
        <f t="shared" si="101"/>
        <v>0.46406952352435049</v>
      </c>
      <c r="H3181" s="78">
        <v>4</v>
      </c>
    </row>
    <row r="3182" spans="1:8" x14ac:dyDescent="0.35">
      <c r="A3182" s="257"/>
      <c r="B3182" s="265"/>
      <c r="C3182" s="74">
        <v>43774.652777777781</v>
      </c>
      <c r="D3182" s="107"/>
      <c r="E3182" s="39">
        <v>1456.97</v>
      </c>
      <c r="F3182" s="39">
        <v>50.559999999999945</v>
      </c>
      <c r="G3182" s="177">
        <f t="shared" si="101"/>
        <v>0.39999999999974167</v>
      </c>
      <c r="H3182" s="78">
        <v>3.9</v>
      </c>
    </row>
    <row r="3183" spans="1:8" x14ac:dyDescent="0.35">
      <c r="A3183" s="257"/>
      <c r="B3183" s="265"/>
      <c r="C3183" s="74">
        <v>43782.583333333336</v>
      </c>
      <c r="D3183" s="107"/>
      <c r="E3183" s="39">
        <v>1540.79</v>
      </c>
      <c r="F3183" s="39">
        <v>83.819999999999936</v>
      </c>
      <c r="G3183" s="177">
        <f t="shared" si="101"/>
        <v>0.44038528896676959</v>
      </c>
      <c r="H3183" s="78">
        <v>4</v>
      </c>
    </row>
    <row r="3184" spans="1:8" x14ac:dyDescent="0.35">
      <c r="A3184" s="257"/>
      <c r="B3184" s="265"/>
      <c r="C3184" s="74">
        <v>43791.406944444447</v>
      </c>
      <c r="D3184" s="107"/>
      <c r="E3184" s="39">
        <v>1599.45</v>
      </c>
      <c r="F3184" s="39">
        <v>58.660000000000082</v>
      </c>
      <c r="G3184" s="177">
        <f t="shared" ref="G3184:G3247" si="103">F3184/((C3184-C3183)*24)</f>
        <v>0.2770029907130544</v>
      </c>
      <c r="H3184" s="78">
        <v>4</v>
      </c>
    </row>
    <row r="3185" spans="1:8" x14ac:dyDescent="0.35">
      <c r="A3185" s="257"/>
      <c r="B3185" s="265"/>
      <c r="C3185" s="74">
        <v>43811.465277777781</v>
      </c>
      <c r="D3185" s="107"/>
      <c r="E3185" s="39">
        <v>1625.43</v>
      </c>
      <c r="F3185" s="39">
        <v>25.980000000000018</v>
      </c>
      <c r="G3185" s="177">
        <f t="shared" si="103"/>
        <v>5.3967594515992444E-2</v>
      </c>
      <c r="H3185" s="78">
        <v>4</v>
      </c>
    </row>
    <row r="3186" spans="1:8" x14ac:dyDescent="0.35">
      <c r="A3186" s="257"/>
      <c r="B3186" s="265"/>
      <c r="C3186" s="74">
        <v>43818.628472222219</v>
      </c>
      <c r="D3186" s="107"/>
      <c r="E3186" s="39">
        <v>1715.28</v>
      </c>
      <c r="F3186" s="39">
        <v>89.849999999999909</v>
      </c>
      <c r="G3186" s="177">
        <f t="shared" si="103"/>
        <v>0.52263693650071374</v>
      </c>
      <c r="H3186" s="78">
        <v>3.2</v>
      </c>
    </row>
    <row r="3187" spans="1:8" x14ac:dyDescent="0.35">
      <c r="A3187" s="257"/>
      <c r="B3187" s="265"/>
      <c r="C3187" s="74">
        <v>43826.333333333336</v>
      </c>
      <c r="D3187" s="107"/>
      <c r="E3187" s="39">
        <v>1753.73</v>
      </c>
      <c r="F3187" s="39">
        <v>38.450000000000045</v>
      </c>
      <c r="G3187" s="177">
        <f t="shared" si="103"/>
        <v>0.20793150067582769</v>
      </c>
      <c r="H3187" s="78">
        <v>4</v>
      </c>
    </row>
    <row r="3188" spans="1:8" x14ac:dyDescent="0.35">
      <c r="A3188" s="257"/>
      <c r="B3188" s="265"/>
      <c r="C3188" s="74">
        <v>43833.583333333336</v>
      </c>
      <c r="D3188" s="107"/>
      <c r="E3188" s="39">
        <v>2114.2600000000002</v>
      </c>
      <c r="F3188" s="39">
        <v>360.5300000000002</v>
      </c>
      <c r="G3188" s="177">
        <f t="shared" si="103"/>
        <v>2.0720114942528749</v>
      </c>
      <c r="H3188" s="78">
        <v>3</v>
      </c>
    </row>
    <row r="3189" spans="1:8" x14ac:dyDescent="0.35">
      <c r="A3189" s="257"/>
      <c r="B3189" s="265"/>
      <c r="C3189" s="74">
        <v>43853</v>
      </c>
      <c r="D3189" s="107"/>
      <c r="E3189" s="39">
        <v>2691.81</v>
      </c>
      <c r="F3189" s="39">
        <v>577.54999999999973</v>
      </c>
      <c r="G3189" s="177">
        <f t="shared" si="103"/>
        <v>1.2393776824035878</v>
      </c>
      <c r="H3189" s="78">
        <v>3.8</v>
      </c>
    </row>
    <row r="3190" spans="1:8" x14ac:dyDescent="0.35">
      <c r="A3190" s="257"/>
      <c r="B3190" s="265"/>
      <c r="C3190" s="74">
        <f>IF(ISBLANK(DataBase_PBs!C3),#N/A,DataBase_PBs!C3)</f>
        <v>43860.595810185201</v>
      </c>
      <c r="D3190" s="107"/>
      <c r="E3190" s="39">
        <f>IF(ISBLANK(DataBase_PBs!CH3),#N/A,DataBase_PBs!CH3)</f>
        <v>2894.26</v>
      </c>
      <c r="F3190" s="39">
        <f>E3190-E3189</f>
        <v>202.45000000000027</v>
      </c>
      <c r="G3190" s="177">
        <f t="shared" si="103"/>
        <v>1.110535474293626</v>
      </c>
      <c r="H3190" s="78">
        <f>IF(ISBLANK(DataBase_PBs!AJ3),#N/A,DataBase_PBs!AJ3)</f>
        <v>3</v>
      </c>
    </row>
    <row r="3191" spans="1:8" x14ac:dyDescent="0.35">
      <c r="A3191" s="257"/>
      <c r="B3191" s="265"/>
      <c r="C3191" s="74">
        <f>IF(ISBLANK(DataBase_PBs!C4),#N/A,DataBase_PBs!C4)</f>
        <v>43867.627719907403</v>
      </c>
      <c r="D3191" s="107"/>
      <c r="E3191" s="39">
        <f>IF(ISBLANK(DataBase_PBs!CH4),#N/A,DataBase_PBs!CH4)</f>
        <v>2946.47</v>
      </c>
      <c r="F3191" s="39">
        <f t="shared" ref="F3191:F3254" si="104">E3191-E3190</f>
        <v>52.209999999999582</v>
      </c>
      <c r="G3191" s="177">
        <f t="shared" si="103"/>
        <v>0.30936356588854036</v>
      </c>
      <c r="H3191" s="78">
        <f>IF(ISBLANK(DataBase_PBs!AJ4),#N/A,DataBase_PBs!AJ4)</f>
        <v>2.8</v>
      </c>
    </row>
    <row r="3192" spans="1:8" x14ac:dyDescent="0.35">
      <c r="A3192" s="257"/>
      <c r="B3192" s="265"/>
      <c r="C3192" s="74">
        <f>IF(ISBLANK(DataBase_PBs!C5),#N/A,DataBase_PBs!C5)</f>
        <v>43875.484027777798</v>
      </c>
      <c r="D3192" s="107"/>
      <c r="E3192" s="39">
        <f>IF(ISBLANK(DataBase_PBs!CH5),#N/A,DataBase_PBs!CH5)</f>
        <v>3876.62</v>
      </c>
      <c r="F3192" s="39">
        <f t="shared" si="104"/>
        <v>930.15000000000009</v>
      </c>
      <c r="G3192" s="177">
        <f t="shared" si="103"/>
        <v>4.9331378860600523</v>
      </c>
      <c r="H3192" s="78">
        <f>IF(ISBLANK(DataBase_PBs!AJ5),#N/A,DataBase_PBs!AJ5)</f>
        <v>3.4</v>
      </c>
    </row>
    <row r="3193" spans="1:8" x14ac:dyDescent="0.35">
      <c r="A3193" s="257"/>
      <c r="B3193" s="265"/>
      <c r="C3193" s="74">
        <f>IF(ISBLANK(DataBase_PBs!C6),#N/A,DataBase_PBs!C6)</f>
        <v>43881.625196759298</v>
      </c>
      <c r="D3193" s="107"/>
      <c r="E3193" s="39">
        <f>IF(ISBLANK(DataBase_PBs!CH6),#N/A,DataBase_PBs!CH6)</f>
        <v>4493.08</v>
      </c>
      <c r="F3193" s="39">
        <f t="shared" si="104"/>
        <v>616.46</v>
      </c>
      <c r="G3193" s="177">
        <f t="shared" si="103"/>
        <v>4.182564168273637</v>
      </c>
      <c r="H3193" s="78">
        <f>IF(ISBLANK(DataBase_PBs!AJ6),#N/A,DataBase_PBs!AJ6)</f>
        <v>3.4</v>
      </c>
    </row>
    <row r="3194" spans="1:8" x14ac:dyDescent="0.35">
      <c r="A3194" s="257"/>
      <c r="B3194" s="265"/>
      <c r="C3194" s="74">
        <f>IF(ISBLANK(DataBase_PBs!C7),#N/A,DataBase_PBs!C7)</f>
        <v>43903.637962963003</v>
      </c>
      <c r="D3194" s="107"/>
      <c r="E3194" s="39">
        <f>IF(ISBLANK(DataBase_PBs!CH7),#N/A,DataBase_PBs!CH7)</f>
        <v>5297.92</v>
      </c>
      <c r="F3194" s="39">
        <f t="shared" si="104"/>
        <v>804.84000000000015</v>
      </c>
      <c r="G3194" s="177">
        <f t="shared" si="103"/>
        <v>1.5234341604171477</v>
      </c>
      <c r="H3194" s="78">
        <f>IF(ISBLANK(DataBase_PBs!AJ7),#N/A,DataBase_PBs!AJ7)</f>
        <v>3.2</v>
      </c>
    </row>
    <row r="3195" spans="1:8" x14ac:dyDescent="0.35">
      <c r="A3195" s="257"/>
      <c r="B3195" s="265"/>
      <c r="C3195" s="74">
        <f>IF(ISBLANK(DataBase_PBs!C8),#N/A,DataBase_PBs!C8)</f>
        <v>43929.826921296299</v>
      </c>
      <c r="D3195" s="107"/>
      <c r="E3195" s="39">
        <f>IF(ISBLANK(DataBase_PBs!CH8),#N/A,DataBase_PBs!CH8)</f>
        <v>5308.78</v>
      </c>
      <c r="F3195" s="39">
        <f t="shared" si="104"/>
        <v>10.859999999999673</v>
      </c>
      <c r="G3195" s="177">
        <f t="shared" si="103"/>
        <v>1.7278274081817563E-2</v>
      </c>
      <c r="H3195" s="78">
        <f>IF(ISBLANK(DataBase_PBs!AJ8),#N/A,DataBase_PBs!AJ8)</f>
        <v>4.2</v>
      </c>
    </row>
    <row r="3196" spans="1:8" x14ac:dyDescent="0.35">
      <c r="A3196" s="257"/>
      <c r="B3196" s="265"/>
      <c r="C3196" s="74">
        <f>IF(ISBLANK(DataBase_PBs!C9),#N/A,DataBase_PBs!C9)</f>
        <v>43965.417511574102</v>
      </c>
      <c r="D3196" s="107"/>
      <c r="E3196" s="39">
        <f>IF(ISBLANK(DataBase_PBs!CH9),#N/A,DataBase_PBs!CH9)</f>
        <v>5309.26</v>
      </c>
      <c r="F3196" s="39">
        <f t="shared" si="104"/>
        <v>0.48000000000047294</v>
      </c>
      <c r="G3196" s="177">
        <f t="shared" si="103"/>
        <v>5.6194628534984295E-4</v>
      </c>
      <c r="H3196" s="78">
        <f>IF(ISBLANK(DataBase_PBs!AJ9),#N/A,DataBase_PBs!AJ9)</f>
        <v>3.6</v>
      </c>
    </row>
    <row r="3197" spans="1:8" x14ac:dyDescent="0.35">
      <c r="A3197" s="257"/>
      <c r="B3197" s="265"/>
      <c r="C3197" s="74">
        <f>IF(ISBLANK(DataBase_PBs!C10),#N/A,DataBase_PBs!C10)</f>
        <v>43972.432581018496</v>
      </c>
      <c r="D3197" s="107"/>
      <c r="E3197" s="39">
        <f>IF(ISBLANK(DataBase_PBs!CH10),#N/A,DataBase_PBs!CH10)</f>
        <v>5309.37</v>
      </c>
      <c r="F3197" s="39">
        <f t="shared" si="104"/>
        <v>0.10999999999967258</v>
      </c>
      <c r="G3197" s="177">
        <f t="shared" si="103"/>
        <v>6.5335537583052739E-4</v>
      </c>
      <c r="H3197" s="78">
        <f>IF(ISBLANK(DataBase_PBs!AJ10),#N/A,DataBase_PBs!AJ10)</f>
        <v>4</v>
      </c>
    </row>
    <row r="3198" spans="1:8" x14ac:dyDescent="0.35">
      <c r="A3198" s="257"/>
      <c r="B3198" s="265"/>
      <c r="C3198" s="74">
        <f>IF(ISBLANK(DataBase_PBs!C11),#N/A,DataBase_PBs!C11)</f>
        <v>44001.467812499999</v>
      </c>
      <c r="D3198" s="107"/>
      <c r="E3198" s="39">
        <f>IF(ISBLANK(DataBase_PBs!CH11),#N/A,DataBase_PBs!CH11)</f>
        <v>5310.17</v>
      </c>
      <c r="F3198" s="39">
        <f t="shared" si="104"/>
        <v>0.8000000000001819</v>
      </c>
      <c r="G3198" s="177">
        <f t="shared" si="103"/>
        <v>1.1480305695023086E-3</v>
      </c>
      <c r="H3198" s="78">
        <f>IF(ISBLANK(DataBase_PBs!AJ11),#N/A,DataBase_PBs!AJ11)</f>
        <v>4</v>
      </c>
    </row>
    <row r="3199" spans="1:8" x14ac:dyDescent="0.35">
      <c r="A3199" s="257"/>
      <c r="B3199" s="265"/>
      <c r="C3199" s="74">
        <f>IF(ISBLANK(DataBase_PBs!C12),#N/A,DataBase_PBs!C12)</f>
        <v>44008.489027777803</v>
      </c>
      <c r="D3199" s="107"/>
      <c r="E3199" s="39">
        <f>IF(ISBLANK(DataBase_PBs!CH12),#N/A,DataBase_PBs!CH12)</f>
        <v>5330.43</v>
      </c>
      <c r="F3199" s="39">
        <f t="shared" si="104"/>
        <v>20.260000000000218</v>
      </c>
      <c r="G3199" s="177">
        <f t="shared" si="103"/>
        <v>0.12023084797518162</v>
      </c>
      <c r="H3199" s="78">
        <f>IF(ISBLANK(DataBase_PBs!AJ12),#N/A,DataBase_PBs!AJ12)</f>
        <v>5.8</v>
      </c>
    </row>
    <row r="3200" spans="1:8" x14ac:dyDescent="0.35">
      <c r="A3200" s="257"/>
      <c r="B3200" s="265"/>
      <c r="C3200" s="74">
        <f>IF(ISBLANK(DataBase_PBs!C13),#N/A,DataBase_PBs!C13)</f>
        <v>44022.402557870402</v>
      </c>
      <c r="D3200" s="107"/>
      <c r="E3200" s="39">
        <f>IF(ISBLANK(DataBase_PBs!CH13),#N/A,DataBase_PBs!CH13)</f>
        <v>5337.75</v>
      </c>
      <c r="F3200" s="39">
        <f t="shared" si="104"/>
        <v>7.319999999999709</v>
      </c>
      <c r="G3200" s="177">
        <f t="shared" si="103"/>
        <v>2.1921108300345986E-2</v>
      </c>
      <c r="H3200" s="78">
        <f>IF(ISBLANK(DataBase_PBs!AJ13),#N/A,DataBase_PBs!AJ13)</f>
        <v>5.8</v>
      </c>
    </row>
    <row r="3201" spans="1:8" x14ac:dyDescent="0.35">
      <c r="A3201" s="257"/>
      <c r="B3201" s="265"/>
      <c r="C3201" s="74">
        <f>IF(ISBLANK(DataBase_PBs!C14),#N/A,DataBase_PBs!C14)</f>
        <v>44029.3745486111</v>
      </c>
      <c r="D3201" s="107"/>
      <c r="E3201" s="39">
        <f>IF(ISBLANK(DataBase_PBs!CH14),#N/A,DataBase_PBs!CH14)</f>
        <v>5337.82</v>
      </c>
      <c r="F3201" s="39">
        <f t="shared" si="104"/>
        <v>6.9999999999708962E-2</v>
      </c>
      <c r="G3201" s="177">
        <f t="shared" si="103"/>
        <v>4.1834058235748034E-4</v>
      </c>
      <c r="H3201" s="78">
        <f>IF(ISBLANK(DataBase_PBs!AJ14),#N/A,DataBase_PBs!AJ14)</f>
        <v>5.6</v>
      </c>
    </row>
    <row r="3202" spans="1:8" x14ac:dyDescent="0.35">
      <c r="A3202" s="257"/>
      <c r="B3202" s="265"/>
      <c r="C3202" s="74">
        <f>IF(ISBLANK(DataBase_PBs!C15),#N/A,DataBase_PBs!C15)</f>
        <v>44040.462905092601</v>
      </c>
      <c r="D3202" s="107"/>
      <c r="E3202" s="39">
        <f>IF(ISBLANK(DataBase_PBs!CH15),#N/A,DataBase_PBs!CH15)</f>
        <v>5337.85</v>
      </c>
      <c r="F3202" s="39">
        <f t="shared" si="104"/>
        <v>3.0000000000654836E-2</v>
      </c>
      <c r="G3202" s="177">
        <f t="shared" si="103"/>
        <v>1.1273086341629301E-4</v>
      </c>
      <c r="H3202" s="78">
        <f>IF(ISBLANK(DataBase_PBs!AJ15),#N/A,DataBase_PBs!AJ15)</f>
        <v>6</v>
      </c>
    </row>
    <row r="3203" spans="1:8" x14ac:dyDescent="0.35">
      <c r="A3203" s="257"/>
      <c r="B3203" s="265"/>
      <c r="C3203" s="74">
        <f>IF(ISBLANK(DataBase_PBs!C16),#N/A,DataBase_PBs!C16)</f>
        <v>44047.398090277798</v>
      </c>
      <c r="D3203" s="107"/>
      <c r="E3203" s="39">
        <f>IF(ISBLANK(DataBase_PBs!CH16),#N/A,DataBase_PBs!CH16)</f>
        <v>5337.88</v>
      </c>
      <c r="F3203" s="39">
        <f t="shared" si="104"/>
        <v>2.9999999999745341E-2</v>
      </c>
      <c r="G3203" s="177">
        <f t="shared" si="103"/>
        <v>1.8024032042539818E-4</v>
      </c>
      <c r="H3203" s="78">
        <f>IF(ISBLANK(DataBase_PBs!AJ16),#N/A,DataBase_PBs!AJ16)</f>
        <v>5.6</v>
      </c>
    </row>
    <row r="3204" spans="1:8" x14ac:dyDescent="0.35">
      <c r="A3204" s="257"/>
      <c r="B3204" s="265"/>
      <c r="C3204" s="74">
        <f>IF(ISBLANK(DataBase_PBs!C17),#N/A,DataBase_PBs!C17)</f>
        <v>44050.4674421296</v>
      </c>
      <c r="D3204" s="107"/>
      <c r="E3204" s="39">
        <f>IF(ISBLANK(DataBase_PBs!CH17),#N/A,DataBase_PBs!CH17)</f>
        <v>5337.91</v>
      </c>
      <c r="F3204" s="39">
        <f t="shared" si="104"/>
        <v>2.9999999999745341E-2</v>
      </c>
      <c r="G3204" s="177">
        <f t="shared" si="103"/>
        <v>4.0725210413904058E-4</v>
      </c>
      <c r="H3204" s="78">
        <f>IF(ISBLANK(DataBase_PBs!AJ17),#N/A,DataBase_PBs!AJ17)</f>
        <v>4</v>
      </c>
    </row>
    <row r="3205" spans="1:8" x14ac:dyDescent="0.35">
      <c r="A3205" s="257"/>
      <c r="B3205" s="265"/>
      <c r="C3205" s="74">
        <f>IF(ISBLANK(DataBase_PBs!C18),#N/A,DataBase_PBs!C18)</f>
        <v>44056.465069444399</v>
      </c>
      <c r="D3205" s="107"/>
      <c r="E3205" s="39">
        <f>IF(ISBLANK(DataBase_PBs!CH18),#N/A,DataBase_PBs!CH18)</f>
        <v>5337.95</v>
      </c>
      <c r="F3205" s="39">
        <f t="shared" si="104"/>
        <v>3.999999999996362E-2</v>
      </c>
      <c r="G3205" s="177">
        <f t="shared" si="103"/>
        <v>2.7788766777035387E-4</v>
      </c>
      <c r="H3205" s="78">
        <f>IF(ISBLANK(DataBase_PBs!AJ18),#N/A,DataBase_PBs!AJ18)</f>
        <v>4</v>
      </c>
    </row>
    <row r="3206" spans="1:8" x14ac:dyDescent="0.35">
      <c r="A3206" s="257"/>
      <c r="B3206" s="265"/>
      <c r="C3206" s="74">
        <f>IF(ISBLANK(DataBase_PBs!C19),#N/A,DataBase_PBs!C19)</f>
        <v>44063.603761574101</v>
      </c>
      <c r="D3206" s="107"/>
      <c r="E3206" s="39">
        <f>IF(ISBLANK(DataBase_PBs!CH19),#N/A,DataBase_PBs!CH19)</f>
        <v>5337.97</v>
      </c>
      <c r="F3206" s="39">
        <f t="shared" si="104"/>
        <v>2.0000000000436557E-2</v>
      </c>
      <c r="G3206" s="177">
        <f t="shared" si="103"/>
        <v>1.1673473490813632E-4</v>
      </c>
      <c r="H3206" s="78">
        <f>IF(ISBLANK(DataBase_PBs!AJ19),#N/A,DataBase_PBs!AJ19)</f>
        <v>3.6</v>
      </c>
    </row>
    <row r="3207" spans="1:8" x14ac:dyDescent="0.35">
      <c r="A3207" s="257"/>
      <c r="B3207" s="265"/>
      <c r="C3207" s="74">
        <f>IF(ISBLANK(DataBase_PBs!C20),#N/A,DataBase_PBs!C20)</f>
        <v>44071.447164351797</v>
      </c>
      <c r="D3207" s="107"/>
      <c r="E3207" s="39">
        <f>IF(ISBLANK(DataBase_PBs!CH20),#N/A,DataBase_PBs!CH20)</f>
        <v>5338</v>
      </c>
      <c r="F3207" s="39">
        <f t="shared" si="104"/>
        <v>2.9999999999745341E-2</v>
      </c>
      <c r="G3207" s="177">
        <f t="shared" si="103"/>
        <v>1.5936960467513814E-4</v>
      </c>
      <c r="H3207" s="78">
        <f>IF(ISBLANK(DataBase_PBs!AJ20),#N/A,DataBase_PBs!AJ20)</f>
        <v>4.4000000000000004</v>
      </c>
    </row>
    <row r="3208" spans="1:8" x14ac:dyDescent="0.35">
      <c r="A3208" s="257"/>
      <c r="B3208" s="265"/>
      <c r="C3208" s="74">
        <f>IF(ISBLANK(DataBase_PBs!C21),#N/A,DataBase_PBs!C21)</f>
        <v>44078.492557870399</v>
      </c>
      <c r="D3208" s="107"/>
      <c r="E3208" s="39">
        <f>IF(ISBLANK(DataBase_PBs!CH21),#N/A,DataBase_PBs!CH21)</f>
        <v>5338.02</v>
      </c>
      <c r="F3208" s="39">
        <f t="shared" si="104"/>
        <v>2.0000000000436557E-2</v>
      </c>
      <c r="G3208" s="177">
        <f t="shared" si="103"/>
        <v>1.1828059442688735E-4</v>
      </c>
      <c r="H3208" s="78">
        <f>IF(ISBLANK(DataBase_PBs!AJ21),#N/A,DataBase_PBs!AJ21)</f>
        <v>5</v>
      </c>
    </row>
    <row r="3209" spans="1:8" x14ac:dyDescent="0.35">
      <c r="A3209" s="257"/>
      <c r="B3209" s="265"/>
      <c r="C3209" s="74">
        <f>IF(ISBLANK(DataBase_PBs!C22),#N/A,DataBase_PBs!C22)</f>
        <v>44085.409629629597</v>
      </c>
      <c r="D3209" s="107"/>
      <c r="E3209" s="39">
        <f>IF(ISBLANK(DataBase_PBs!CH22),#N/A,DataBase_PBs!CH22)</f>
        <v>5338.04</v>
      </c>
      <c r="F3209" s="39">
        <f t="shared" si="104"/>
        <v>1.9999999999527063E-2</v>
      </c>
      <c r="G3209" s="177">
        <f t="shared" si="103"/>
        <v>1.2047487178449628E-4</v>
      </c>
      <c r="H3209" s="78">
        <f>IF(ISBLANK(DataBase_PBs!AJ22),#N/A,DataBase_PBs!AJ22)</f>
        <v>4</v>
      </c>
    </row>
    <row r="3210" spans="1:8" x14ac:dyDescent="0.35">
      <c r="A3210" s="257"/>
      <c r="B3210" s="265"/>
      <c r="C3210" s="74">
        <f>IF(ISBLANK(DataBase_PBs!C23),#N/A,DataBase_PBs!C23)</f>
        <v>44092.462303240703</v>
      </c>
      <c r="D3210" s="107"/>
      <c r="E3210" s="39">
        <f>IF(ISBLANK(DataBase_PBs!CH23),#N/A,DataBase_PBs!CH23)</f>
        <v>5338.06</v>
      </c>
      <c r="F3210" s="39">
        <f t="shared" si="104"/>
        <v>2.0000000000436557E-2</v>
      </c>
      <c r="G3210" s="177">
        <f t="shared" si="103"/>
        <v>1.181584997835792E-4</v>
      </c>
      <c r="H3210" s="78">
        <f>IF(ISBLANK(DataBase_PBs!AJ23),#N/A,DataBase_PBs!AJ23)</f>
        <v>4</v>
      </c>
    </row>
    <row r="3211" spans="1:8" x14ac:dyDescent="0.35">
      <c r="A3211" s="257"/>
      <c r="B3211" s="265"/>
      <c r="C3211" s="74">
        <f>IF(ISBLANK(DataBase_PBs!C24),#N/A,DataBase_PBs!C24)</f>
        <v>44099.481643518498</v>
      </c>
      <c r="D3211" s="107"/>
      <c r="E3211" s="39">
        <f>IF(ISBLANK(DataBase_PBs!CH24),#N/A,DataBase_PBs!CH24)</f>
        <v>5338.07</v>
      </c>
      <c r="F3211" s="39">
        <f t="shared" si="104"/>
        <v>9.999999999308784E-3</v>
      </c>
      <c r="G3211" s="177">
        <f t="shared" si="103"/>
        <v>5.9359804504128624E-5</v>
      </c>
      <c r="H3211" s="78">
        <f>IF(ISBLANK(DataBase_PBs!AJ24),#N/A,DataBase_PBs!AJ24)</f>
        <v>4.4000000000000004</v>
      </c>
    </row>
    <row r="3212" spans="1:8" x14ac:dyDescent="0.35">
      <c r="A3212" s="257"/>
      <c r="B3212" s="265"/>
      <c r="C3212" s="74">
        <f>IF(ISBLANK(DataBase_PBs!C25),#N/A,DataBase_PBs!C25)</f>
        <v>44106.459421296298</v>
      </c>
      <c r="D3212" s="107"/>
      <c r="E3212" s="39">
        <f>IF(ISBLANK(DataBase_PBs!CH25),#N/A,DataBase_PBs!CH25)</f>
        <v>5338.08</v>
      </c>
      <c r="F3212" s="39">
        <f t="shared" si="104"/>
        <v>1.0000000000218279E-2</v>
      </c>
      <c r="G3212" s="177">
        <f t="shared" si="103"/>
        <v>5.9713375797292199E-5</v>
      </c>
      <c r="H3212" s="78">
        <f>IF(ISBLANK(DataBase_PBs!AJ25),#N/A,DataBase_PBs!AJ25)</f>
        <v>4.8</v>
      </c>
    </row>
    <row r="3213" spans="1:8" x14ac:dyDescent="0.35">
      <c r="A3213" s="257"/>
      <c r="B3213" s="265"/>
      <c r="C3213" s="74">
        <f>IF(ISBLANK(DataBase_PBs!C26),#N/A,DataBase_PBs!C26)</f>
        <v>44120.498344907399</v>
      </c>
      <c r="D3213" s="107"/>
      <c r="E3213" s="39">
        <f>IF(ISBLANK(DataBase_PBs!CH26),#N/A,DataBase_PBs!CH26)</f>
        <v>5338.23</v>
      </c>
      <c r="F3213" s="39">
        <f t="shared" si="104"/>
        <v>0.1499999999996362</v>
      </c>
      <c r="G3213" s="177">
        <f t="shared" si="103"/>
        <v>4.4519082610030111E-4</v>
      </c>
      <c r="H3213" s="78">
        <f>IF(ISBLANK(DataBase_PBs!AJ26),#N/A,DataBase_PBs!AJ26)</f>
        <v>7</v>
      </c>
    </row>
    <row r="3214" spans="1:8" x14ac:dyDescent="0.35">
      <c r="A3214" s="257"/>
      <c r="B3214" s="265"/>
      <c r="C3214" s="74">
        <f>IF(ISBLANK(DataBase_PBs!C27),#N/A,DataBase_PBs!C27)</f>
        <v>44127.491226851896</v>
      </c>
      <c r="D3214" s="107"/>
      <c r="E3214" s="39">
        <f>IF(ISBLANK(DataBase_PBs!CH27),#N/A,DataBase_PBs!CH27)</f>
        <v>5338.41</v>
      </c>
      <c r="F3214" s="39">
        <f t="shared" si="104"/>
        <v>0.18000000000029104</v>
      </c>
      <c r="G3214" s="177">
        <f t="shared" si="103"/>
        <v>1.0725191787219451E-3</v>
      </c>
      <c r="H3214" s="78">
        <f>IF(ISBLANK(DataBase_PBs!AJ27),#N/A,DataBase_PBs!AJ27)</f>
        <v>5.8</v>
      </c>
    </row>
    <row r="3215" spans="1:8" x14ac:dyDescent="0.35">
      <c r="A3215" s="257"/>
      <c r="B3215" s="265"/>
      <c r="C3215" s="74">
        <f>IF(ISBLANK(DataBase_PBs!C28),#N/A,DataBase_PBs!C28)</f>
        <v>44132.59375</v>
      </c>
      <c r="D3215" s="107"/>
      <c r="E3215" s="39">
        <f>IF(ISBLANK(DataBase_PBs!CH28),#N/A,DataBase_PBs!CH28)</f>
        <v>5338.56</v>
      </c>
      <c r="F3215" s="39">
        <f t="shared" si="104"/>
        <v>0.1500000000005457</v>
      </c>
      <c r="G3215" s="177">
        <f t="shared" si="103"/>
        <v>1.2248842030919017E-3</v>
      </c>
      <c r="H3215" s="78">
        <f>IF(ISBLANK(DataBase_PBs!AJ28),#N/A,DataBase_PBs!AJ28)</f>
        <v>6</v>
      </c>
    </row>
    <row r="3216" spans="1:8" x14ac:dyDescent="0.35">
      <c r="A3216" s="257"/>
      <c r="B3216" s="265"/>
      <c r="C3216" s="74">
        <f>IF(ISBLANK(DataBase_PBs!C29),#N/A,DataBase_PBs!C29)</f>
        <v>44141.599421296298</v>
      </c>
      <c r="D3216" s="107"/>
      <c r="E3216" s="39">
        <f>IF(ISBLANK(DataBase_PBs!CH29),#N/A,DataBase_PBs!CH29)</f>
        <v>5338.61</v>
      </c>
      <c r="F3216" s="39">
        <f t="shared" si="104"/>
        <v>4.9999999999272404E-2</v>
      </c>
      <c r="G3216" s="177">
        <f t="shared" si="103"/>
        <v>2.3133570666291879E-4</v>
      </c>
      <c r="H3216" s="78">
        <f>IF(ISBLANK(DataBase_PBs!AJ29),#N/A,DataBase_PBs!AJ29)</f>
        <v>4.2</v>
      </c>
    </row>
    <row r="3217" spans="1:8" x14ac:dyDescent="0.35">
      <c r="A3217" s="257"/>
      <c r="B3217" s="265"/>
      <c r="C3217" s="74">
        <f>IF(ISBLANK(DataBase_PBs!C30),#N/A,DataBase_PBs!C30)</f>
        <v>44148.610347222202</v>
      </c>
      <c r="D3217" s="107"/>
      <c r="E3217" s="39">
        <f>IF(ISBLANK(DataBase_PBs!CH30),#N/A,DataBase_PBs!CH30)</f>
        <v>5338.78</v>
      </c>
      <c r="F3217" s="39">
        <f t="shared" si="104"/>
        <v>0.17000000000007276</v>
      </c>
      <c r="G3217" s="177">
        <f t="shared" si="103"/>
        <v>1.010327795243782E-3</v>
      </c>
      <c r="H3217" s="78">
        <f>IF(ISBLANK(DataBase_PBs!AJ30),#N/A,DataBase_PBs!AJ30)</f>
        <v>4.8</v>
      </c>
    </row>
    <row r="3218" spans="1:8" x14ac:dyDescent="0.35">
      <c r="A3218" s="257"/>
      <c r="B3218" s="265"/>
      <c r="C3218" s="74">
        <f>IF(ISBLANK(DataBase_PBs!C31),#N/A,DataBase_PBs!C31)</f>
        <v>44159.620902777802</v>
      </c>
      <c r="D3218" s="107"/>
      <c r="E3218" s="39">
        <f>IF(ISBLANK(DataBase_PBs!CH31),#N/A,DataBase_PBs!CH31)</f>
        <v>5339.05</v>
      </c>
      <c r="F3218" s="39">
        <f t="shared" si="104"/>
        <v>0.27000000000043656</v>
      </c>
      <c r="G3218" s="177">
        <f t="shared" si="103"/>
        <v>1.0217468086155068E-3</v>
      </c>
      <c r="H3218" s="78">
        <f>IF(ISBLANK(DataBase_PBs!AJ31),#N/A,DataBase_PBs!AJ31)</f>
        <v>3</v>
      </c>
    </row>
    <row r="3219" spans="1:8" x14ac:dyDescent="0.35">
      <c r="A3219" s="257"/>
      <c r="B3219" s="265"/>
      <c r="C3219" s="74">
        <f>IF(ISBLANK(DataBase_PBs!C32),#N/A,DataBase_PBs!C32)</f>
        <v>44162.596979166701</v>
      </c>
      <c r="D3219" s="107"/>
      <c r="E3219" s="39">
        <f>IF(ISBLANK(DataBase_PBs!CH32),#N/A,DataBase_PBs!CH32)</f>
        <v>5339.11</v>
      </c>
      <c r="F3219" s="39">
        <f t="shared" si="104"/>
        <v>5.9999999999490683E-2</v>
      </c>
      <c r="G3219" s="177">
        <f t="shared" si="103"/>
        <v>8.4003220122441126E-4</v>
      </c>
      <c r="H3219" s="78">
        <f>IF(ISBLANK(DataBase_PBs!AJ32),#N/A,DataBase_PBs!AJ32)</f>
        <v>2.6</v>
      </c>
    </row>
    <row r="3220" spans="1:8" x14ac:dyDescent="0.35">
      <c r="A3220" s="257"/>
      <c r="B3220" s="265"/>
      <c r="C3220" s="74">
        <f>IF(ISBLANK(DataBase_PBs!C33),#N/A,DataBase_PBs!C33)</f>
        <v>44169.582453703697</v>
      </c>
      <c r="D3220" s="107"/>
      <c r="E3220" s="39">
        <f>IF(ISBLANK(DataBase_PBs!CH33),#N/A,DataBase_PBs!CH33)</f>
        <v>5339.19</v>
      </c>
      <c r="F3220" s="39">
        <f t="shared" si="104"/>
        <v>7.999999999992724E-2</v>
      </c>
      <c r="G3220" s="177">
        <f t="shared" si="103"/>
        <v>4.7718065761697992E-4</v>
      </c>
      <c r="H3220" s="78">
        <f>IF(ISBLANK(DataBase_PBs!AJ33),#N/A,DataBase_PBs!AJ33)</f>
        <v>3.6</v>
      </c>
    </row>
    <row r="3221" spans="1:8" x14ac:dyDescent="0.35">
      <c r="A3221" s="257"/>
      <c r="B3221" s="265"/>
      <c r="C3221" s="74">
        <f>IF(ISBLANK(DataBase_PBs!C34),#N/A,DataBase_PBs!C34)</f>
        <v>44195.580740740697</v>
      </c>
      <c r="D3221" s="107"/>
      <c r="E3221" s="39">
        <f>IF(ISBLANK(DataBase_PBs!CH34),#N/A,DataBase_PBs!CH34)</f>
        <v>5339.26</v>
      </c>
      <c r="F3221" s="39">
        <f t="shared" si="104"/>
        <v>7.0000000000618456E-2</v>
      </c>
      <c r="G3221" s="177">
        <f t="shared" si="103"/>
        <v>1.1218687841016123E-4</v>
      </c>
      <c r="H3221" s="78">
        <f>IF(ISBLANK(DataBase_PBs!AJ34),#N/A,DataBase_PBs!AJ34)</f>
        <v>3.2</v>
      </c>
    </row>
    <row r="3222" spans="1:8" x14ac:dyDescent="0.35">
      <c r="A3222" s="257"/>
      <c r="B3222" s="265"/>
      <c r="C3222" s="74" t="e">
        <f>IF(ISBLANK(DataBase_PBs!C35),#N/A,DataBase_PBs!C35)</f>
        <v>#N/A</v>
      </c>
      <c r="D3222" s="107"/>
      <c r="E3222" s="39" t="e">
        <f>IF(ISBLANK(DataBase_PBs!CH35),#N/A,DataBase_PBs!CH35)</f>
        <v>#N/A</v>
      </c>
      <c r="F3222" s="39" t="e">
        <f t="shared" si="104"/>
        <v>#N/A</v>
      </c>
      <c r="G3222" s="177" t="e">
        <f t="shared" si="103"/>
        <v>#N/A</v>
      </c>
      <c r="H3222" s="78" t="e">
        <f>IF(ISBLANK(DataBase_PBs!AJ35),#N/A,DataBase_PBs!AJ35)</f>
        <v>#N/A</v>
      </c>
    </row>
    <row r="3223" spans="1:8" x14ac:dyDescent="0.35">
      <c r="A3223" s="257"/>
      <c r="B3223" s="265"/>
      <c r="C3223" s="74" t="e">
        <f>IF(ISBLANK(DataBase_PBs!C36),#N/A,DataBase_PBs!C36)</f>
        <v>#N/A</v>
      </c>
      <c r="D3223" s="107"/>
      <c r="E3223" s="39" t="e">
        <f>IF(ISBLANK(DataBase_PBs!CH36),#N/A,DataBase_PBs!CH36)</f>
        <v>#N/A</v>
      </c>
      <c r="F3223" s="39" t="e">
        <f t="shared" si="104"/>
        <v>#N/A</v>
      </c>
      <c r="G3223" s="177" t="e">
        <f t="shared" si="103"/>
        <v>#N/A</v>
      </c>
      <c r="H3223" s="78" t="e">
        <f>IF(ISBLANK(DataBase_PBs!AJ36),#N/A,DataBase_PBs!AJ36)</f>
        <v>#N/A</v>
      </c>
    </row>
    <row r="3224" spans="1:8" x14ac:dyDescent="0.35">
      <c r="A3224" s="257"/>
      <c r="B3224" s="265"/>
      <c r="C3224" s="74" t="e">
        <f>IF(ISBLANK(DataBase_PBs!C37),#N/A,DataBase_PBs!C37)</f>
        <v>#N/A</v>
      </c>
      <c r="D3224" s="107"/>
      <c r="E3224" s="39" t="e">
        <f>IF(ISBLANK(DataBase_PBs!CH37),#N/A,DataBase_PBs!CH37)</f>
        <v>#N/A</v>
      </c>
      <c r="F3224" s="39" t="e">
        <f t="shared" si="104"/>
        <v>#N/A</v>
      </c>
      <c r="G3224" s="177" t="e">
        <f t="shared" si="103"/>
        <v>#N/A</v>
      </c>
      <c r="H3224" s="78" t="e">
        <f>IF(ISBLANK(DataBase_PBs!AJ37),#N/A,DataBase_PBs!AJ37)</f>
        <v>#N/A</v>
      </c>
    </row>
    <row r="3225" spans="1:8" x14ac:dyDescent="0.35">
      <c r="A3225" s="257"/>
      <c r="B3225" s="265"/>
      <c r="C3225" s="74" t="e">
        <f>IF(ISBLANK(DataBase_PBs!C38),#N/A,DataBase_PBs!C38)</f>
        <v>#N/A</v>
      </c>
      <c r="D3225" s="107"/>
      <c r="E3225" s="39" t="e">
        <f>IF(ISBLANK(DataBase_PBs!CH38),#N/A,DataBase_PBs!CH38)</f>
        <v>#N/A</v>
      </c>
      <c r="F3225" s="39" t="e">
        <f t="shared" si="104"/>
        <v>#N/A</v>
      </c>
      <c r="G3225" s="177" t="e">
        <f t="shared" si="103"/>
        <v>#N/A</v>
      </c>
      <c r="H3225" s="78" t="e">
        <f>IF(ISBLANK(DataBase_PBs!AJ38),#N/A,DataBase_PBs!AJ38)</f>
        <v>#N/A</v>
      </c>
    </row>
    <row r="3226" spans="1:8" x14ac:dyDescent="0.35">
      <c r="A3226" s="257"/>
      <c r="B3226" s="265"/>
      <c r="C3226" s="74" t="e">
        <f>IF(ISBLANK(DataBase_PBs!C39),#N/A,DataBase_PBs!C39)</f>
        <v>#N/A</v>
      </c>
      <c r="D3226" s="107"/>
      <c r="E3226" s="39" t="e">
        <f>IF(ISBLANK(DataBase_PBs!CH39),#N/A,DataBase_PBs!CH39)</f>
        <v>#N/A</v>
      </c>
      <c r="F3226" s="39" t="e">
        <f t="shared" si="104"/>
        <v>#N/A</v>
      </c>
      <c r="G3226" s="177" t="e">
        <f t="shared" si="103"/>
        <v>#N/A</v>
      </c>
      <c r="H3226" s="78" t="e">
        <f>IF(ISBLANK(DataBase_PBs!AJ39),#N/A,DataBase_PBs!AJ39)</f>
        <v>#N/A</v>
      </c>
    </row>
    <row r="3227" spans="1:8" x14ac:dyDescent="0.35">
      <c r="A3227" s="257"/>
      <c r="B3227" s="265"/>
      <c r="C3227" s="74" t="e">
        <f>IF(ISBLANK(DataBase_PBs!C40),#N/A,DataBase_PBs!C40)</f>
        <v>#N/A</v>
      </c>
      <c r="D3227" s="107"/>
      <c r="E3227" s="39" t="e">
        <f>IF(ISBLANK(DataBase_PBs!CH40),#N/A,DataBase_PBs!CH40)</f>
        <v>#N/A</v>
      </c>
      <c r="F3227" s="39" t="e">
        <f t="shared" si="104"/>
        <v>#N/A</v>
      </c>
      <c r="G3227" s="177" t="e">
        <f t="shared" si="103"/>
        <v>#N/A</v>
      </c>
      <c r="H3227" s="78" t="e">
        <f>IF(ISBLANK(DataBase_PBs!AJ40),#N/A,DataBase_PBs!AJ40)</f>
        <v>#N/A</v>
      </c>
    </row>
    <row r="3228" spans="1:8" x14ac:dyDescent="0.35">
      <c r="A3228" s="257"/>
      <c r="B3228" s="265"/>
      <c r="C3228" s="74" t="e">
        <f>IF(ISBLANK(DataBase_PBs!C41),#N/A,DataBase_PBs!C41)</f>
        <v>#N/A</v>
      </c>
      <c r="D3228" s="107"/>
      <c r="E3228" s="39" t="e">
        <f>IF(ISBLANK(DataBase_PBs!CH41),#N/A,DataBase_PBs!CH41)</f>
        <v>#N/A</v>
      </c>
      <c r="F3228" s="39" t="e">
        <f t="shared" si="104"/>
        <v>#N/A</v>
      </c>
      <c r="G3228" s="177" t="e">
        <f t="shared" si="103"/>
        <v>#N/A</v>
      </c>
      <c r="H3228" s="78" t="e">
        <f>IF(ISBLANK(DataBase_PBs!AJ41),#N/A,DataBase_PBs!AJ41)</f>
        <v>#N/A</v>
      </c>
    </row>
    <row r="3229" spans="1:8" x14ac:dyDescent="0.35">
      <c r="A3229" s="257"/>
      <c r="B3229" s="265"/>
      <c r="C3229" s="74" t="e">
        <f>IF(ISBLANK(DataBase_PBs!C42),#N/A,DataBase_PBs!C42)</f>
        <v>#N/A</v>
      </c>
      <c r="D3229" s="107"/>
      <c r="E3229" s="39" t="e">
        <f>IF(ISBLANK(DataBase_PBs!CH42),#N/A,DataBase_PBs!CH42)</f>
        <v>#N/A</v>
      </c>
      <c r="F3229" s="39" t="e">
        <f t="shared" si="104"/>
        <v>#N/A</v>
      </c>
      <c r="G3229" s="177" t="e">
        <f t="shared" si="103"/>
        <v>#N/A</v>
      </c>
      <c r="H3229" s="78" t="e">
        <f>IF(ISBLANK(DataBase_PBs!AJ42),#N/A,DataBase_PBs!AJ42)</f>
        <v>#N/A</v>
      </c>
    </row>
    <row r="3230" spans="1:8" x14ac:dyDescent="0.35">
      <c r="A3230" s="257"/>
      <c r="B3230" s="265"/>
      <c r="C3230" s="74" t="e">
        <f>IF(ISBLANK(DataBase_PBs!C43),#N/A,DataBase_PBs!C43)</f>
        <v>#N/A</v>
      </c>
      <c r="D3230" s="107"/>
      <c r="E3230" s="39" t="e">
        <f>IF(ISBLANK(DataBase_PBs!CH43),#N/A,DataBase_PBs!CH43)</f>
        <v>#N/A</v>
      </c>
      <c r="F3230" s="39" t="e">
        <f t="shared" si="104"/>
        <v>#N/A</v>
      </c>
      <c r="G3230" s="177" t="e">
        <f t="shared" si="103"/>
        <v>#N/A</v>
      </c>
      <c r="H3230" s="78" t="e">
        <f>IF(ISBLANK(DataBase_PBs!AJ43),#N/A,DataBase_PBs!AJ43)</f>
        <v>#N/A</v>
      </c>
    </row>
    <row r="3231" spans="1:8" x14ac:dyDescent="0.35">
      <c r="A3231" s="257"/>
      <c r="B3231" s="265"/>
      <c r="C3231" s="74" t="e">
        <f>IF(ISBLANK(DataBase_PBs!C44),#N/A,DataBase_PBs!C44)</f>
        <v>#N/A</v>
      </c>
      <c r="D3231" s="107"/>
      <c r="E3231" s="39" t="e">
        <f>IF(ISBLANK(DataBase_PBs!CH44),#N/A,DataBase_PBs!CH44)</f>
        <v>#N/A</v>
      </c>
      <c r="F3231" s="39" t="e">
        <f t="shared" si="104"/>
        <v>#N/A</v>
      </c>
      <c r="G3231" s="177" t="e">
        <f t="shared" si="103"/>
        <v>#N/A</v>
      </c>
      <c r="H3231" s="78" t="e">
        <f>IF(ISBLANK(DataBase_PBs!AJ44),#N/A,DataBase_PBs!AJ44)</f>
        <v>#N/A</v>
      </c>
    </row>
    <row r="3232" spans="1:8" x14ac:dyDescent="0.35">
      <c r="A3232" s="257"/>
      <c r="B3232" s="265"/>
      <c r="C3232" s="74" t="e">
        <f>IF(ISBLANK(DataBase_PBs!C45),#N/A,DataBase_PBs!C45)</f>
        <v>#N/A</v>
      </c>
      <c r="D3232" s="107"/>
      <c r="E3232" s="39" t="e">
        <f>IF(ISBLANK(DataBase_PBs!CH45),#N/A,DataBase_PBs!CH45)</f>
        <v>#N/A</v>
      </c>
      <c r="F3232" s="39" t="e">
        <f t="shared" si="104"/>
        <v>#N/A</v>
      </c>
      <c r="G3232" s="177" t="e">
        <f t="shared" si="103"/>
        <v>#N/A</v>
      </c>
      <c r="H3232" s="78" t="e">
        <f>IF(ISBLANK(DataBase_PBs!AJ45),#N/A,DataBase_PBs!AJ45)</f>
        <v>#N/A</v>
      </c>
    </row>
    <row r="3233" spans="1:8" x14ac:dyDescent="0.35">
      <c r="A3233" s="257"/>
      <c r="B3233" s="265"/>
      <c r="C3233" s="74" t="e">
        <f>IF(ISBLANK(DataBase_PBs!C46),#N/A,DataBase_PBs!C46)</f>
        <v>#N/A</v>
      </c>
      <c r="D3233" s="107"/>
      <c r="E3233" s="39" t="e">
        <f>IF(ISBLANK(DataBase_PBs!CH46),#N/A,DataBase_PBs!CH46)</f>
        <v>#N/A</v>
      </c>
      <c r="F3233" s="39" t="e">
        <f t="shared" si="104"/>
        <v>#N/A</v>
      </c>
      <c r="G3233" s="177" t="e">
        <f t="shared" si="103"/>
        <v>#N/A</v>
      </c>
      <c r="H3233" s="78" t="e">
        <f>IF(ISBLANK(DataBase_PBs!AJ46),#N/A,DataBase_PBs!AJ46)</f>
        <v>#N/A</v>
      </c>
    </row>
    <row r="3234" spans="1:8" x14ac:dyDescent="0.35">
      <c r="A3234" s="257"/>
      <c r="B3234" s="265"/>
      <c r="C3234" s="74" t="e">
        <f>IF(ISBLANK(DataBase_PBs!C47),#N/A,DataBase_PBs!C47)</f>
        <v>#N/A</v>
      </c>
      <c r="D3234" s="107"/>
      <c r="E3234" s="39" t="e">
        <f>IF(ISBLANK(DataBase_PBs!CH47),#N/A,DataBase_PBs!CH47)</f>
        <v>#N/A</v>
      </c>
      <c r="F3234" s="39" t="e">
        <f t="shared" si="104"/>
        <v>#N/A</v>
      </c>
      <c r="G3234" s="177" t="e">
        <f t="shared" si="103"/>
        <v>#N/A</v>
      </c>
      <c r="H3234" s="78" t="e">
        <f>IF(ISBLANK(DataBase_PBs!AJ47),#N/A,DataBase_PBs!AJ47)</f>
        <v>#N/A</v>
      </c>
    </row>
    <row r="3235" spans="1:8" x14ac:dyDescent="0.35">
      <c r="A3235" s="257"/>
      <c r="B3235" s="265"/>
      <c r="C3235" s="74" t="e">
        <f>IF(ISBLANK(DataBase_PBs!C48),#N/A,DataBase_PBs!C48)</f>
        <v>#N/A</v>
      </c>
      <c r="D3235" s="107"/>
      <c r="E3235" s="39" t="e">
        <f>IF(ISBLANK(DataBase_PBs!CH48),#N/A,DataBase_PBs!CH48)</f>
        <v>#N/A</v>
      </c>
      <c r="F3235" s="39" t="e">
        <f t="shared" si="104"/>
        <v>#N/A</v>
      </c>
      <c r="G3235" s="177" t="e">
        <f t="shared" si="103"/>
        <v>#N/A</v>
      </c>
      <c r="H3235" s="78" t="e">
        <f>IF(ISBLANK(DataBase_PBs!AJ48),#N/A,DataBase_PBs!AJ48)</f>
        <v>#N/A</v>
      </c>
    </row>
    <row r="3236" spans="1:8" x14ac:dyDescent="0.35">
      <c r="A3236" s="257"/>
      <c r="B3236" s="265"/>
      <c r="C3236" s="74" t="e">
        <f>IF(ISBLANK(DataBase_PBs!C49),#N/A,DataBase_PBs!C49)</f>
        <v>#N/A</v>
      </c>
      <c r="D3236" s="107"/>
      <c r="E3236" s="39" t="e">
        <f>IF(ISBLANK(DataBase_PBs!CH49),#N/A,DataBase_PBs!CH49)</f>
        <v>#N/A</v>
      </c>
      <c r="F3236" s="39" t="e">
        <f t="shared" si="104"/>
        <v>#N/A</v>
      </c>
      <c r="G3236" s="177" t="e">
        <f t="shared" si="103"/>
        <v>#N/A</v>
      </c>
      <c r="H3236" s="78" t="e">
        <f>IF(ISBLANK(DataBase_PBs!AJ49),#N/A,DataBase_PBs!AJ49)</f>
        <v>#N/A</v>
      </c>
    </row>
    <row r="3237" spans="1:8" x14ac:dyDescent="0.35">
      <c r="A3237" s="257"/>
      <c r="B3237" s="265"/>
      <c r="C3237" s="74" t="e">
        <f>IF(ISBLANK(DataBase_PBs!C50),#N/A,DataBase_PBs!C50)</f>
        <v>#N/A</v>
      </c>
      <c r="D3237" s="107"/>
      <c r="E3237" s="39" t="e">
        <f>IF(ISBLANK(DataBase_PBs!CH50),#N/A,DataBase_PBs!CH50)</f>
        <v>#N/A</v>
      </c>
      <c r="F3237" s="39" t="e">
        <f t="shared" si="104"/>
        <v>#N/A</v>
      </c>
      <c r="G3237" s="177" t="e">
        <f t="shared" si="103"/>
        <v>#N/A</v>
      </c>
      <c r="H3237" s="78" t="e">
        <f>IF(ISBLANK(DataBase_PBs!AJ50),#N/A,DataBase_PBs!AJ50)</f>
        <v>#N/A</v>
      </c>
    </row>
    <row r="3238" spans="1:8" x14ac:dyDescent="0.35">
      <c r="A3238" s="257"/>
      <c r="B3238" s="265"/>
      <c r="C3238" s="74" t="e">
        <f>IF(ISBLANK(DataBase_PBs!C51),#N/A,DataBase_PBs!C51)</f>
        <v>#N/A</v>
      </c>
      <c r="D3238" s="107"/>
      <c r="E3238" s="39" t="e">
        <f>IF(ISBLANK(DataBase_PBs!CH51),#N/A,DataBase_PBs!CH51)</f>
        <v>#N/A</v>
      </c>
      <c r="F3238" s="39" t="e">
        <f t="shared" si="104"/>
        <v>#N/A</v>
      </c>
      <c r="G3238" s="177" t="e">
        <f t="shared" si="103"/>
        <v>#N/A</v>
      </c>
      <c r="H3238" s="78" t="e">
        <f>IF(ISBLANK(DataBase_PBs!AJ51),#N/A,DataBase_PBs!AJ51)</f>
        <v>#N/A</v>
      </c>
    </row>
    <row r="3239" spans="1:8" x14ac:dyDescent="0.35">
      <c r="A3239" s="257"/>
      <c r="B3239" s="265"/>
      <c r="C3239" s="74" t="e">
        <f>IF(ISBLANK(DataBase_PBs!C52),#N/A,DataBase_PBs!C52)</f>
        <v>#N/A</v>
      </c>
      <c r="D3239" s="107"/>
      <c r="E3239" s="39" t="e">
        <f>IF(ISBLANK(DataBase_PBs!CH52),#N/A,DataBase_PBs!CH52)</f>
        <v>#N/A</v>
      </c>
      <c r="F3239" s="39" t="e">
        <f t="shared" si="104"/>
        <v>#N/A</v>
      </c>
      <c r="G3239" s="177" t="e">
        <f t="shared" si="103"/>
        <v>#N/A</v>
      </c>
      <c r="H3239" s="78" t="e">
        <f>IF(ISBLANK(DataBase_PBs!AJ52),#N/A,DataBase_PBs!AJ52)</f>
        <v>#N/A</v>
      </c>
    </row>
    <row r="3240" spans="1:8" x14ac:dyDescent="0.35">
      <c r="A3240" s="257"/>
      <c r="B3240" s="265"/>
      <c r="C3240" s="74" t="e">
        <f>IF(ISBLANK(DataBase_PBs!C53),#N/A,DataBase_PBs!C53)</f>
        <v>#N/A</v>
      </c>
      <c r="D3240" s="107"/>
      <c r="E3240" s="39" t="e">
        <f>IF(ISBLANK(DataBase_PBs!CH53),#N/A,DataBase_PBs!CH53)</f>
        <v>#N/A</v>
      </c>
      <c r="F3240" s="39" t="e">
        <f t="shared" si="104"/>
        <v>#N/A</v>
      </c>
      <c r="G3240" s="177" t="e">
        <f t="shared" si="103"/>
        <v>#N/A</v>
      </c>
      <c r="H3240" s="78" t="e">
        <f>IF(ISBLANK(DataBase_PBs!AJ53),#N/A,DataBase_PBs!AJ53)</f>
        <v>#N/A</v>
      </c>
    </row>
    <row r="3241" spans="1:8" x14ac:dyDescent="0.35">
      <c r="A3241" s="257"/>
      <c r="B3241" s="265"/>
      <c r="C3241" s="74" t="e">
        <f>IF(ISBLANK(DataBase_PBs!C54),#N/A,DataBase_PBs!C54)</f>
        <v>#N/A</v>
      </c>
      <c r="D3241" s="107"/>
      <c r="E3241" s="39" t="e">
        <f>IF(ISBLANK(DataBase_PBs!CH54),#N/A,DataBase_PBs!CH54)</f>
        <v>#N/A</v>
      </c>
      <c r="F3241" s="39" t="e">
        <f t="shared" si="104"/>
        <v>#N/A</v>
      </c>
      <c r="G3241" s="177" t="e">
        <f t="shared" si="103"/>
        <v>#N/A</v>
      </c>
      <c r="H3241" s="78" t="e">
        <f>IF(ISBLANK(DataBase_PBs!AJ54),#N/A,DataBase_PBs!AJ54)</f>
        <v>#N/A</v>
      </c>
    </row>
    <row r="3242" spans="1:8" x14ac:dyDescent="0.35">
      <c r="A3242" s="257"/>
      <c r="B3242" s="265"/>
      <c r="C3242" s="74" t="e">
        <f>IF(ISBLANK(DataBase_PBs!C55),#N/A,DataBase_PBs!C55)</f>
        <v>#N/A</v>
      </c>
      <c r="D3242" s="107"/>
      <c r="E3242" s="39" t="e">
        <f>IF(ISBLANK(DataBase_PBs!CH55),#N/A,DataBase_PBs!CH55)</f>
        <v>#N/A</v>
      </c>
      <c r="F3242" s="39" t="e">
        <f t="shared" si="104"/>
        <v>#N/A</v>
      </c>
      <c r="G3242" s="177" t="e">
        <f t="shared" si="103"/>
        <v>#N/A</v>
      </c>
      <c r="H3242" s="78" t="e">
        <f>IF(ISBLANK(DataBase_PBs!AJ55),#N/A,DataBase_PBs!AJ55)</f>
        <v>#N/A</v>
      </c>
    </row>
    <row r="3243" spans="1:8" x14ac:dyDescent="0.35">
      <c r="A3243" s="257"/>
      <c r="B3243" s="265"/>
      <c r="C3243" s="74" t="e">
        <f>IF(ISBLANK(DataBase_PBs!C56),#N/A,DataBase_PBs!C56)</f>
        <v>#N/A</v>
      </c>
      <c r="D3243" s="107"/>
      <c r="E3243" s="39" t="e">
        <f>IF(ISBLANK(DataBase_PBs!CH56),#N/A,DataBase_PBs!CH56)</f>
        <v>#N/A</v>
      </c>
      <c r="F3243" s="39" t="e">
        <f t="shared" si="104"/>
        <v>#N/A</v>
      </c>
      <c r="G3243" s="177" t="e">
        <f t="shared" si="103"/>
        <v>#N/A</v>
      </c>
      <c r="H3243" s="78" t="e">
        <f>IF(ISBLANK(DataBase_PBs!AJ56),#N/A,DataBase_PBs!AJ56)</f>
        <v>#N/A</v>
      </c>
    </row>
    <row r="3244" spans="1:8" x14ac:dyDescent="0.35">
      <c r="A3244" s="257"/>
      <c r="B3244" s="265"/>
      <c r="C3244" s="74" t="e">
        <f>IF(ISBLANK(DataBase_PBs!C57),#N/A,DataBase_PBs!C57)</f>
        <v>#N/A</v>
      </c>
      <c r="D3244" s="107"/>
      <c r="E3244" s="39" t="e">
        <f>IF(ISBLANK(DataBase_PBs!CH57),#N/A,DataBase_PBs!CH57)</f>
        <v>#N/A</v>
      </c>
      <c r="F3244" s="39" t="e">
        <f t="shared" si="104"/>
        <v>#N/A</v>
      </c>
      <c r="G3244" s="177" t="e">
        <f t="shared" si="103"/>
        <v>#N/A</v>
      </c>
      <c r="H3244" s="78" t="e">
        <f>IF(ISBLANK(DataBase_PBs!AJ57),#N/A,DataBase_PBs!AJ57)</f>
        <v>#N/A</v>
      </c>
    </row>
    <row r="3245" spans="1:8" x14ac:dyDescent="0.35">
      <c r="A3245" s="257"/>
      <c r="B3245" s="265"/>
      <c r="C3245" s="74" t="e">
        <f>IF(ISBLANK(DataBase_PBs!C58),#N/A,DataBase_PBs!C58)</f>
        <v>#N/A</v>
      </c>
      <c r="D3245" s="107"/>
      <c r="E3245" s="39" t="e">
        <f>IF(ISBLANK(DataBase_PBs!CH58),#N/A,DataBase_PBs!CH58)</f>
        <v>#N/A</v>
      </c>
      <c r="F3245" s="39" t="e">
        <f t="shared" si="104"/>
        <v>#N/A</v>
      </c>
      <c r="G3245" s="177" t="e">
        <f t="shared" si="103"/>
        <v>#N/A</v>
      </c>
      <c r="H3245" s="78" t="e">
        <f>IF(ISBLANK(DataBase_PBs!AJ58),#N/A,DataBase_PBs!AJ58)</f>
        <v>#N/A</v>
      </c>
    </row>
    <row r="3246" spans="1:8" x14ac:dyDescent="0.35">
      <c r="A3246" s="257"/>
      <c r="B3246" s="265"/>
      <c r="C3246" s="74" t="e">
        <f>IF(ISBLANK(DataBase_PBs!C59),#N/A,DataBase_PBs!C59)</f>
        <v>#N/A</v>
      </c>
      <c r="D3246" s="107"/>
      <c r="E3246" s="39" t="e">
        <f>IF(ISBLANK(DataBase_PBs!CH59),#N/A,DataBase_PBs!CH59)</f>
        <v>#N/A</v>
      </c>
      <c r="F3246" s="39" t="e">
        <f t="shared" si="104"/>
        <v>#N/A</v>
      </c>
      <c r="G3246" s="177" t="e">
        <f t="shared" si="103"/>
        <v>#N/A</v>
      </c>
      <c r="H3246" s="78" t="e">
        <f>IF(ISBLANK(DataBase_PBs!AJ59),#N/A,DataBase_PBs!AJ59)</f>
        <v>#N/A</v>
      </c>
    </row>
    <row r="3247" spans="1:8" x14ac:dyDescent="0.35">
      <c r="A3247" s="257"/>
      <c r="B3247" s="265"/>
      <c r="C3247" s="74" t="e">
        <f>IF(ISBLANK(DataBase_PBs!C60),#N/A,DataBase_PBs!C60)</f>
        <v>#N/A</v>
      </c>
      <c r="D3247" s="107"/>
      <c r="E3247" s="39" t="e">
        <f>IF(ISBLANK(DataBase_PBs!CH60),#N/A,DataBase_PBs!CH60)</f>
        <v>#N/A</v>
      </c>
      <c r="F3247" s="39" t="e">
        <f t="shared" si="104"/>
        <v>#N/A</v>
      </c>
      <c r="G3247" s="177" t="e">
        <f t="shared" si="103"/>
        <v>#N/A</v>
      </c>
      <c r="H3247" s="78" t="e">
        <f>IF(ISBLANK(DataBase_PBs!AJ60),#N/A,DataBase_PBs!AJ60)</f>
        <v>#N/A</v>
      </c>
    </row>
    <row r="3248" spans="1:8" x14ac:dyDescent="0.35">
      <c r="A3248" s="257"/>
      <c r="B3248" s="265"/>
      <c r="C3248" s="74" t="e">
        <f>IF(ISBLANK(DataBase_PBs!C61),#N/A,DataBase_PBs!C61)</f>
        <v>#N/A</v>
      </c>
      <c r="D3248" s="107"/>
      <c r="E3248" s="39" t="e">
        <f>IF(ISBLANK(DataBase_PBs!CH61),#N/A,DataBase_PBs!CH61)</f>
        <v>#N/A</v>
      </c>
      <c r="F3248" s="39" t="e">
        <f t="shared" si="104"/>
        <v>#N/A</v>
      </c>
      <c r="G3248" s="177" t="e">
        <f t="shared" ref="G3248:G3311" si="105">F3248/((C3248-C3247)*24)</f>
        <v>#N/A</v>
      </c>
      <c r="H3248" s="78" t="e">
        <f>IF(ISBLANK(DataBase_PBs!AJ61),#N/A,DataBase_PBs!AJ61)</f>
        <v>#N/A</v>
      </c>
    </row>
    <row r="3249" spans="1:8" x14ac:dyDescent="0.35">
      <c r="A3249" s="257"/>
      <c r="B3249" s="265"/>
      <c r="C3249" s="74" t="e">
        <f>IF(ISBLANK(DataBase_PBs!C62),#N/A,DataBase_PBs!C62)</f>
        <v>#N/A</v>
      </c>
      <c r="D3249" s="107"/>
      <c r="E3249" s="39" t="e">
        <f>IF(ISBLANK(DataBase_PBs!CH62),#N/A,DataBase_PBs!CH62)</f>
        <v>#N/A</v>
      </c>
      <c r="F3249" s="39" t="e">
        <f t="shared" si="104"/>
        <v>#N/A</v>
      </c>
      <c r="G3249" s="177" t="e">
        <f t="shared" si="105"/>
        <v>#N/A</v>
      </c>
      <c r="H3249" s="78" t="e">
        <f>IF(ISBLANK(DataBase_PBs!AJ62),#N/A,DataBase_PBs!AJ62)</f>
        <v>#N/A</v>
      </c>
    </row>
    <row r="3250" spans="1:8" x14ac:dyDescent="0.35">
      <c r="A3250" s="257"/>
      <c r="B3250" s="265"/>
      <c r="C3250" s="74" t="e">
        <f>IF(ISBLANK(DataBase_PBs!C63),#N/A,DataBase_PBs!C63)</f>
        <v>#N/A</v>
      </c>
      <c r="D3250" s="107"/>
      <c r="E3250" s="39" t="e">
        <f>IF(ISBLANK(DataBase_PBs!CH63),#N/A,DataBase_PBs!CH63)</f>
        <v>#N/A</v>
      </c>
      <c r="F3250" s="39" t="e">
        <f t="shared" si="104"/>
        <v>#N/A</v>
      </c>
      <c r="G3250" s="177" t="e">
        <f t="shared" si="105"/>
        <v>#N/A</v>
      </c>
      <c r="H3250" s="78" t="e">
        <f>IF(ISBLANK(DataBase_PBs!AJ63),#N/A,DataBase_PBs!AJ63)</f>
        <v>#N/A</v>
      </c>
    </row>
    <row r="3251" spans="1:8" x14ac:dyDescent="0.35">
      <c r="A3251" s="257"/>
      <c r="B3251" s="265"/>
      <c r="C3251" s="74" t="e">
        <f>IF(ISBLANK(DataBase_PBs!C64),#N/A,DataBase_PBs!C64)</f>
        <v>#N/A</v>
      </c>
      <c r="D3251" s="107"/>
      <c r="E3251" s="39" t="e">
        <f>IF(ISBLANK(DataBase_PBs!CH64),#N/A,DataBase_PBs!CH64)</f>
        <v>#N/A</v>
      </c>
      <c r="F3251" s="39" t="e">
        <f t="shared" si="104"/>
        <v>#N/A</v>
      </c>
      <c r="G3251" s="177" t="e">
        <f t="shared" si="105"/>
        <v>#N/A</v>
      </c>
      <c r="H3251" s="78" t="e">
        <f>IF(ISBLANK(DataBase_PBs!AJ64),#N/A,DataBase_PBs!AJ64)</f>
        <v>#N/A</v>
      </c>
    </row>
    <row r="3252" spans="1:8" x14ac:dyDescent="0.35">
      <c r="A3252" s="257"/>
      <c r="B3252" s="265"/>
      <c r="C3252" s="74" t="e">
        <f>IF(ISBLANK(DataBase_PBs!C65),#N/A,DataBase_PBs!C65)</f>
        <v>#N/A</v>
      </c>
      <c r="D3252" s="107"/>
      <c r="E3252" s="39" t="e">
        <f>IF(ISBLANK(DataBase_PBs!CH65),#N/A,DataBase_PBs!CH65)</f>
        <v>#N/A</v>
      </c>
      <c r="F3252" s="39" t="e">
        <f t="shared" si="104"/>
        <v>#N/A</v>
      </c>
      <c r="G3252" s="177" t="e">
        <f t="shared" si="105"/>
        <v>#N/A</v>
      </c>
      <c r="H3252" s="78" t="e">
        <f>IF(ISBLANK(DataBase_PBs!AJ65),#N/A,DataBase_PBs!AJ65)</f>
        <v>#N/A</v>
      </c>
    </row>
    <row r="3253" spans="1:8" x14ac:dyDescent="0.35">
      <c r="A3253" s="257"/>
      <c r="B3253" s="265"/>
      <c r="C3253" s="74" t="e">
        <f>IF(ISBLANK(DataBase_PBs!C66),#N/A,DataBase_PBs!C66)</f>
        <v>#N/A</v>
      </c>
      <c r="D3253" s="107"/>
      <c r="E3253" s="39" t="e">
        <f>IF(ISBLANK(DataBase_PBs!CH66),#N/A,DataBase_PBs!CH66)</f>
        <v>#N/A</v>
      </c>
      <c r="F3253" s="39" t="e">
        <f t="shared" si="104"/>
        <v>#N/A</v>
      </c>
      <c r="G3253" s="177" t="e">
        <f t="shared" si="105"/>
        <v>#N/A</v>
      </c>
      <c r="H3253" s="78" t="e">
        <f>IF(ISBLANK(DataBase_PBs!AJ66),#N/A,DataBase_PBs!AJ66)</f>
        <v>#N/A</v>
      </c>
    </row>
    <row r="3254" spans="1:8" x14ac:dyDescent="0.35">
      <c r="A3254" s="257"/>
      <c r="B3254" s="265"/>
      <c r="C3254" s="74" t="e">
        <f>IF(ISBLANK(DataBase_PBs!C67),#N/A,DataBase_PBs!C67)</f>
        <v>#N/A</v>
      </c>
      <c r="D3254" s="107"/>
      <c r="E3254" s="39" t="e">
        <f>IF(ISBLANK(DataBase_PBs!CH67),#N/A,DataBase_PBs!CH67)</f>
        <v>#N/A</v>
      </c>
      <c r="F3254" s="39" t="e">
        <f t="shared" si="104"/>
        <v>#N/A</v>
      </c>
      <c r="G3254" s="177" t="e">
        <f t="shared" si="105"/>
        <v>#N/A</v>
      </c>
      <c r="H3254" s="78" t="e">
        <f>IF(ISBLANK(DataBase_PBs!AJ67),#N/A,DataBase_PBs!AJ67)</f>
        <v>#N/A</v>
      </c>
    </row>
    <row r="3255" spans="1:8" x14ac:dyDescent="0.35">
      <c r="A3255" s="257"/>
      <c r="B3255" s="265"/>
      <c r="C3255" s="74" t="e">
        <f>IF(ISBLANK(DataBase_PBs!C68),#N/A,DataBase_PBs!C68)</f>
        <v>#N/A</v>
      </c>
      <c r="D3255" s="107"/>
      <c r="E3255" s="39" t="e">
        <f>IF(ISBLANK(DataBase_PBs!CH68),#N/A,DataBase_PBs!CH68)</f>
        <v>#N/A</v>
      </c>
      <c r="F3255" s="39" t="e">
        <f t="shared" ref="F3255:F3277" si="106">E3255-E3254</f>
        <v>#N/A</v>
      </c>
      <c r="G3255" s="177" t="e">
        <f t="shared" si="105"/>
        <v>#N/A</v>
      </c>
      <c r="H3255" s="78" t="e">
        <f>IF(ISBLANK(DataBase_PBs!AJ68),#N/A,DataBase_PBs!AJ68)</f>
        <v>#N/A</v>
      </c>
    </row>
    <row r="3256" spans="1:8" x14ac:dyDescent="0.35">
      <c r="A3256" s="257"/>
      <c r="B3256" s="265"/>
      <c r="C3256" s="74" t="e">
        <f>IF(ISBLANK(DataBase_PBs!C69),#N/A,DataBase_PBs!C69)</f>
        <v>#N/A</v>
      </c>
      <c r="D3256" s="107"/>
      <c r="E3256" s="39" t="e">
        <f>IF(ISBLANK(DataBase_PBs!CH69),#N/A,DataBase_PBs!CH69)</f>
        <v>#N/A</v>
      </c>
      <c r="F3256" s="39" t="e">
        <f t="shared" si="106"/>
        <v>#N/A</v>
      </c>
      <c r="G3256" s="177" t="e">
        <f t="shared" si="105"/>
        <v>#N/A</v>
      </c>
      <c r="H3256" s="78" t="e">
        <f>IF(ISBLANK(DataBase_PBs!AJ69),#N/A,DataBase_PBs!AJ69)</f>
        <v>#N/A</v>
      </c>
    </row>
    <row r="3257" spans="1:8" x14ac:dyDescent="0.35">
      <c r="A3257" s="257"/>
      <c r="B3257" s="265"/>
      <c r="C3257" s="74" t="e">
        <f>IF(ISBLANK(DataBase_PBs!C70),#N/A,DataBase_PBs!C70)</f>
        <v>#N/A</v>
      </c>
      <c r="D3257" s="107"/>
      <c r="E3257" s="39" t="e">
        <f>IF(ISBLANK(DataBase_PBs!CH70),#N/A,DataBase_PBs!CH70)</f>
        <v>#N/A</v>
      </c>
      <c r="F3257" s="39" t="e">
        <f t="shared" si="106"/>
        <v>#N/A</v>
      </c>
      <c r="G3257" s="177" t="e">
        <f t="shared" si="105"/>
        <v>#N/A</v>
      </c>
      <c r="H3257" s="78" t="e">
        <f>IF(ISBLANK(DataBase_PBs!AJ70),#N/A,DataBase_PBs!AJ70)</f>
        <v>#N/A</v>
      </c>
    </row>
    <row r="3258" spans="1:8" x14ac:dyDescent="0.35">
      <c r="A3258" s="257"/>
      <c r="B3258" s="265"/>
      <c r="C3258" s="74" t="e">
        <f>IF(ISBLANK(DataBase_PBs!C71),#N/A,DataBase_PBs!C71)</f>
        <v>#N/A</v>
      </c>
      <c r="D3258" s="107"/>
      <c r="E3258" s="39" t="e">
        <f>IF(ISBLANK(DataBase_PBs!CH71),#N/A,DataBase_PBs!CH71)</f>
        <v>#N/A</v>
      </c>
      <c r="F3258" s="39" t="e">
        <f t="shared" si="106"/>
        <v>#N/A</v>
      </c>
      <c r="G3258" s="177" t="e">
        <f t="shared" si="105"/>
        <v>#N/A</v>
      </c>
      <c r="H3258" s="78" t="e">
        <f>IF(ISBLANK(DataBase_PBs!AJ71),#N/A,DataBase_PBs!AJ71)</f>
        <v>#N/A</v>
      </c>
    </row>
    <row r="3259" spans="1:8" x14ac:dyDescent="0.35">
      <c r="A3259" s="257"/>
      <c r="B3259" s="265"/>
      <c r="C3259" s="74" t="e">
        <f>IF(ISBLANK(DataBase_PBs!C72),#N/A,DataBase_PBs!C72)</f>
        <v>#N/A</v>
      </c>
      <c r="D3259" s="107"/>
      <c r="E3259" s="39" t="e">
        <f>IF(ISBLANK(DataBase_PBs!CH72),#N/A,DataBase_PBs!CH72)</f>
        <v>#N/A</v>
      </c>
      <c r="F3259" s="39" t="e">
        <f t="shared" si="106"/>
        <v>#N/A</v>
      </c>
      <c r="G3259" s="177" t="e">
        <f t="shared" si="105"/>
        <v>#N/A</v>
      </c>
      <c r="H3259" s="78" t="e">
        <f>IF(ISBLANK(DataBase_PBs!AJ72),#N/A,DataBase_PBs!AJ72)</f>
        <v>#N/A</v>
      </c>
    </row>
    <row r="3260" spans="1:8" x14ac:dyDescent="0.35">
      <c r="A3260" s="257"/>
      <c r="B3260" s="265"/>
      <c r="C3260" s="74" t="e">
        <f>IF(ISBLANK(DataBase_PBs!C73),#N/A,DataBase_PBs!C73)</f>
        <v>#N/A</v>
      </c>
      <c r="D3260" s="107"/>
      <c r="E3260" s="39" t="e">
        <f>IF(ISBLANK(DataBase_PBs!CH73),#N/A,DataBase_PBs!CH73)</f>
        <v>#N/A</v>
      </c>
      <c r="F3260" s="39" t="e">
        <f t="shared" si="106"/>
        <v>#N/A</v>
      </c>
      <c r="G3260" s="177" t="e">
        <f t="shared" si="105"/>
        <v>#N/A</v>
      </c>
      <c r="H3260" s="78" t="e">
        <f>IF(ISBLANK(DataBase_PBs!AJ73),#N/A,DataBase_PBs!AJ73)</f>
        <v>#N/A</v>
      </c>
    </row>
    <row r="3261" spans="1:8" x14ac:dyDescent="0.35">
      <c r="A3261" s="257"/>
      <c r="B3261" s="265"/>
      <c r="C3261" s="74" t="e">
        <f>IF(ISBLANK(DataBase_PBs!C74),#N/A,DataBase_PBs!C74)</f>
        <v>#N/A</v>
      </c>
      <c r="D3261" s="107"/>
      <c r="E3261" s="39" t="e">
        <f>IF(ISBLANK(DataBase_PBs!CH74),#N/A,DataBase_PBs!CH74)</f>
        <v>#N/A</v>
      </c>
      <c r="F3261" s="39" t="e">
        <f t="shared" si="106"/>
        <v>#N/A</v>
      </c>
      <c r="G3261" s="177" t="e">
        <f t="shared" si="105"/>
        <v>#N/A</v>
      </c>
      <c r="H3261" s="78" t="e">
        <f>IF(ISBLANK(DataBase_PBs!AJ74),#N/A,DataBase_PBs!AJ74)</f>
        <v>#N/A</v>
      </c>
    </row>
    <row r="3262" spans="1:8" x14ac:dyDescent="0.35">
      <c r="A3262" s="257"/>
      <c r="B3262" s="265"/>
      <c r="C3262" s="74" t="e">
        <f>IF(ISBLANK(DataBase_PBs!C75),#N/A,DataBase_PBs!C75)</f>
        <v>#N/A</v>
      </c>
      <c r="D3262" s="107"/>
      <c r="E3262" s="39" t="e">
        <f>IF(ISBLANK(DataBase_PBs!CH75),#N/A,DataBase_PBs!CH75)</f>
        <v>#N/A</v>
      </c>
      <c r="F3262" s="39" t="e">
        <f t="shared" si="106"/>
        <v>#N/A</v>
      </c>
      <c r="G3262" s="177" t="e">
        <f t="shared" si="105"/>
        <v>#N/A</v>
      </c>
      <c r="H3262" s="78" t="e">
        <f>IF(ISBLANK(DataBase_PBs!AJ75),#N/A,DataBase_PBs!AJ75)</f>
        <v>#N/A</v>
      </c>
    </row>
    <row r="3263" spans="1:8" x14ac:dyDescent="0.35">
      <c r="A3263" s="257"/>
      <c r="B3263" s="265"/>
      <c r="C3263" s="74" t="e">
        <f>IF(ISBLANK(DataBase_PBs!C76),#N/A,DataBase_PBs!C76)</f>
        <v>#N/A</v>
      </c>
      <c r="D3263" s="107"/>
      <c r="E3263" s="39" t="e">
        <f>IF(ISBLANK(DataBase_PBs!CH76),#N/A,DataBase_PBs!CH76)</f>
        <v>#N/A</v>
      </c>
      <c r="F3263" s="39" t="e">
        <f t="shared" si="106"/>
        <v>#N/A</v>
      </c>
      <c r="G3263" s="177" t="e">
        <f t="shared" si="105"/>
        <v>#N/A</v>
      </c>
      <c r="H3263" s="78" t="e">
        <f>IF(ISBLANK(DataBase_PBs!AJ76),#N/A,DataBase_PBs!AJ76)</f>
        <v>#N/A</v>
      </c>
    </row>
    <row r="3264" spans="1:8" x14ac:dyDescent="0.35">
      <c r="A3264" s="257"/>
      <c r="B3264" s="265"/>
      <c r="C3264" s="74" t="e">
        <f>IF(ISBLANK(DataBase_PBs!C77),#N/A,DataBase_PBs!C77)</f>
        <v>#N/A</v>
      </c>
      <c r="D3264" s="107"/>
      <c r="E3264" s="39" t="e">
        <f>IF(ISBLANK(DataBase_PBs!CH77),#N/A,DataBase_PBs!CH77)</f>
        <v>#N/A</v>
      </c>
      <c r="F3264" s="39" t="e">
        <f t="shared" si="106"/>
        <v>#N/A</v>
      </c>
      <c r="G3264" s="177" t="e">
        <f t="shared" si="105"/>
        <v>#N/A</v>
      </c>
      <c r="H3264" s="78" t="e">
        <f>IF(ISBLANK(DataBase_PBs!AJ77),#N/A,DataBase_PBs!AJ77)</f>
        <v>#N/A</v>
      </c>
    </row>
    <row r="3265" spans="1:8" x14ac:dyDescent="0.35">
      <c r="A3265" s="257"/>
      <c r="B3265" s="265"/>
      <c r="C3265" s="74" t="e">
        <f>IF(ISBLANK(DataBase_PBs!C78),#N/A,DataBase_PBs!C78)</f>
        <v>#N/A</v>
      </c>
      <c r="D3265" s="107"/>
      <c r="E3265" s="39" t="e">
        <f>IF(ISBLANK(DataBase_PBs!CH78),#N/A,DataBase_PBs!CH78)</f>
        <v>#N/A</v>
      </c>
      <c r="F3265" s="39" t="e">
        <f t="shared" si="106"/>
        <v>#N/A</v>
      </c>
      <c r="G3265" s="177" t="e">
        <f t="shared" si="105"/>
        <v>#N/A</v>
      </c>
      <c r="H3265" s="78" t="e">
        <f>IF(ISBLANK(DataBase_PBs!AJ78),#N/A,DataBase_PBs!AJ78)</f>
        <v>#N/A</v>
      </c>
    </row>
    <row r="3266" spans="1:8" x14ac:dyDescent="0.35">
      <c r="A3266" s="257"/>
      <c r="B3266" s="265"/>
      <c r="C3266" s="74" t="e">
        <f>IF(ISBLANK(DataBase_PBs!C79),#N/A,DataBase_PBs!C79)</f>
        <v>#N/A</v>
      </c>
      <c r="D3266" s="107"/>
      <c r="E3266" s="39" t="e">
        <f>IF(ISBLANK(DataBase_PBs!CH79),#N/A,DataBase_PBs!CH79)</f>
        <v>#N/A</v>
      </c>
      <c r="F3266" s="39" t="e">
        <f t="shared" si="106"/>
        <v>#N/A</v>
      </c>
      <c r="G3266" s="177" t="e">
        <f t="shared" si="105"/>
        <v>#N/A</v>
      </c>
      <c r="H3266" s="78" t="e">
        <f>IF(ISBLANK(DataBase_PBs!AJ79),#N/A,DataBase_PBs!AJ79)</f>
        <v>#N/A</v>
      </c>
    </row>
    <row r="3267" spans="1:8" x14ac:dyDescent="0.35">
      <c r="A3267" s="257"/>
      <c r="B3267" s="265"/>
      <c r="C3267" s="74" t="e">
        <f>IF(ISBLANK(DataBase_PBs!C80),#N/A,DataBase_PBs!C80)</f>
        <v>#N/A</v>
      </c>
      <c r="D3267" s="107"/>
      <c r="E3267" s="39" t="e">
        <f>IF(ISBLANK(DataBase_PBs!CH80),#N/A,DataBase_PBs!CH80)</f>
        <v>#N/A</v>
      </c>
      <c r="F3267" s="39" t="e">
        <f t="shared" si="106"/>
        <v>#N/A</v>
      </c>
      <c r="G3267" s="177" t="e">
        <f t="shared" si="105"/>
        <v>#N/A</v>
      </c>
      <c r="H3267" s="78" t="e">
        <f>IF(ISBLANK(DataBase_PBs!AJ80),#N/A,DataBase_PBs!AJ80)</f>
        <v>#N/A</v>
      </c>
    </row>
    <row r="3268" spans="1:8" x14ac:dyDescent="0.35">
      <c r="A3268" s="257"/>
      <c r="B3268" s="265"/>
      <c r="C3268" s="74" t="e">
        <f>IF(ISBLANK(DataBase_PBs!C81),#N/A,DataBase_PBs!C81)</f>
        <v>#N/A</v>
      </c>
      <c r="D3268" s="107"/>
      <c r="E3268" s="39" t="e">
        <f>IF(ISBLANK(DataBase_PBs!CH81),#N/A,DataBase_PBs!CH81)</f>
        <v>#N/A</v>
      </c>
      <c r="F3268" s="39" t="e">
        <f t="shared" si="106"/>
        <v>#N/A</v>
      </c>
      <c r="G3268" s="177" t="e">
        <f t="shared" si="105"/>
        <v>#N/A</v>
      </c>
      <c r="H3268" s="78" t="e">
        <f>IF(ISBLANK(DataBase_PBs!AJ81),#N/A,DataBase_PBs!AJ81)</f>
        <v>#N/A</v>
      </c>
    </row>
    <row r="3269" spans="1:8" x14ac:dyDescent="0.35">
      <c r="A3269" s="257"/>
      <c r="B3269" s="265"/>
      <c r="C3269" s="74" t="e">
        <f>IF(ISBLANK(DataBase_PBs!C82),#N/A,DataBase_PBs!C82)</f>
        <v>#N/A</v>
      </c>
      <c r="D3269" s="107"/>
      <c r="E3269" s="39" t="e">
        <f>IF(ISBLANK(DataBase_PBs!CH82),#N/A,DataBase_PBs!CH82)</f>
        <v>#N/A</v>
      </c>
      <c r="F3269" s="39" t="e">
        <f t="shared" si="106"/>
        <v>#N/A</v>
      </c>
      <c r="G3269" s="177" t="e">
        <f t="shared" si="105"/>
        <v>#N/A</v>
      </c>
      <c r="H3269" s="78" t="e">
        <f>IF(ISBLANK(DataBase_PBs!AJ82),#N/A,DataBase_PBs!AJ82)</f>
        <v>#N/A</v>
      </c>
    </row>
    <row r="3270" spans="1:8" x14ac:dyDescent="0.35">
      <c r="A3270" s="257"/>
      <c r="B3270" s="265"/>
      <c r="C3270" s="74" t="e">
        <f>IF(ISBLANK(DataBase_PBs!C83),#N/A,DataBase_PBs!C83)</f>
        <v>#N/A</v>
      </c>
      <c r="D3270" s="107"/>
      <c r="E3270" s="39" t="e">
        <f>IF(ISBLANK(DataBase_PBs!CH83),#N/A,DataBase_PBs!CH83)</f>
        <v>#N/A</v>
      </c>
      <c r="F3270" s="39" t="e">
        <f t="shared" si="106"/>
        <v>#N/A</v>
      </c>
      <c r="G3270" s="177" t="e">
        <f t="shared" si="105"/>
        <v>#N/A</v>
      </c>
      <c r="H3270" s="78" t="e">
        <f>IF(ISBLANK(DataBase_PBs!AJ83),#N/A,DataBase_PBs!AJ83)</f>
        <v>#N/A</v>
      </c>
    </row>
    <row r="3271" spans="1:8" x14ac:dyDescent="0.35">
      <c r="A3271" s="257"/>
      <c r="B3271" s="265"/>
      <c r="C3271" s="74" t="e">
        <f>IF(ISBLANK(DataBase_PBs!C84),#N/A,DataBase_PBs!C84)</f>
        <v>#N/A</v>
      </c>
      <c r="D3271" s="107"/>
      <c r="E3271" s="39" t="e">
        <f>IF(ISBLANK(DataBase_PBs!CH84),#N/A,DataBase_PBs!CH84)</f>
        <v>#N/A</v>
      </c>
      <c r="F3271" s="39" t="e">
        <f t="shared" si="106"/>
        <v>#N/A</v>
      </c>
      <c r="G3271" s="177" t="e">
        <f t="shared" si="105"/>
        <v>#N/A</v>
      </c>
      <c r="H3271" s="78" t="e">
        <f>IF(ISBLANK(DataBase_PBs!AJ84),#N/A,DataBase_PBs!AJ84)</f>
        <v>#N/A</v>
      </c>
    </row>
    <row r="3272" spans="1:8" x14ac:dyDescent="0.35">
      <c r="A3272" s="257"/>
      <c r="B3272" s="265"/>
      <c r="C3272" s="74" t="e">
        <f>IF(ISBLANK(DataBase_PBs!C85),#N/A,DataBase_PBs!C85)</f>
        <v>#N/A</v>
      </c>
      <c r="D3272" s="107"/>
      <c r="E3272" s="39" t="e">
        <f>IF(ISBLANK(DataBase_PBs!CH85),#N/A,DataBase_PBs!CH85)</f>
        <v>#N/A</v>
      </c>
      <c r="F3272" s="39" t="e">
        <f t="shared" si="106"/>
        <v>#N/A</v>
      </c>
      <c r="G3272" s="177" t="e">
        <f t="shared" si="105"/>
        <v>#N/A</v>
      </c>
      <c r="H3272" s="78" t="e">
        <f>IF(ISBLANK(DataBase_PBs!AJ85),#N/A,DataBase_PBs!AJ85)</f>
        <v>#N/A</v>
      </c>
    </row>
    <row r="3273" spans="1:8" x14ac:dyDescent="0.35">
      <c r="A3273" s="257"/>
      <c r="B3273" s="265"/>
      <c r="C3273" s="74" t="e">
        <f>IF(ISBLANK(DataBase_PBs!C86),#N/A,DataBase_PBs!C86)</f>
        <v>#N/A</v>
      </c>
      <c r="D3273" s="107"/>
      <c r="E3273" s="39" t="e">
        <f>IF(ISBLANK(DataBase_PBs!CH86),#N/A,DataBase_PBs!CH86)</f>
        <v>#N/A</v>
      </c>
      <c r="F3273" s="39" t="e">
        <f t="shared" si="106"/>
        <v>#N/A</v>
      </c>
      <c r="G3273" s="177" t="e">
        <f t="shared" si="105"/>
        <v>#N/A</v>
      </c>
      <c r="H3273" s="78" t="e">
        <f>IF(ISBLANK(DataBase_PBs!AJ86),#N/A,DataBase_PBs!AJ86)</f>
        <v>#N/A</v>
      </c>
    </row>
    <row r="3274" spans="1:8" x14ac:dyDescent="0.35">
      <c r="A3274" s="257"/>
      <c r="B3274" s="265"/>
      <c r="C3274" s="74" t="e">
        <f>IF(ISBLANK(DataBase_PBs!C87),#N/A,DataBase_PBs!C87)</f>
        <v>#N/A</v>
      </c>
      <c r="D3274" s="107"/>
      <c r="E3274" s="39" t="e">
        <f>IF(ISBLANK(DataBase_PBs!CH87),#N/A,DataBase_PBs!CH87)</f>
        <v>#N/A</v>
      </c>
      <c r="F3274" s="39" t="e">
        <f t="shared" si="106"/>
        <v>#N/A</v>
      </c>
      <c r="G3274" s="177" t="e">
        <f t="shared" si="105"/>
        <v>#N/A</v>
      </c>
      <c r="H3274" s="78" t="e">
        <f>IF(ISBLANK(DataBase_PBs!AJ87),#N/A,DataBase_PBs!AJ87)</f>
        <v>#N/A</v>
      </c>
    </row>
    <row r="3275" spans="1:8" x14ac:dyDescent="0.35">
      <c r="A3275" s="257"/>
      <c r="B3275" s="265"/>
      <c r="C3275" s="74" t="e">
        <f>IF(ISBLANK(DataBase_PBs!C88),#N/A,DataBase_PBs!C88)</f>
        <v>#N/A</v>
      </c>
      <c r="D3275" s="107"/>
      <c r="E3275" s="39" t="e">
        <f>IF(ISBLANK(DataBase_PBs!CH88),#N/A,DataBase_PBs!CH88)</f>
        <v>#N/A</v>
      </c>
      <c r="F3275" s="39" t="e">
        <f t="shared" si="106"/>
        <v>#N/A</v>
      </c>
      <c r="G3275" s="177" t="e">
        <f t="shared" si="105"/>
        <v>#N/A</v>
      </c>
      <c r="H3275" s="78" t="e">
        <f>IF(ISBLANK(DataBase_PBs!AJ88),#N/A,DataBase_PBs!AJ88)</f>
        <v>#N/A</v>
      </c>
    </row>
    <row r="3276" spans="1:8" x14ac:dyDescent="0.35">
      <c r="A3276" s="257"/>
      <c r="B3276" s="265"/>
      <c r="C3276" s="74" t="e">
        <f>IF(ISBLANK(DataBase_PBs!C89),#N/A,DataBase_PBs!C89)</f>
        <v>#N/A</v>
      </c>
      <c r="D3276" s="107"/>
      <c r="E3276" s="39" t="e">
        <f>IF(ISBLANK(DataBase_PBs!CH89),#N/A,DataBase_PBs!CH89)</f>
        <v>#N/A</v>
      </c>
      <c r="F3276" s="39" t="e">
        <f t="shared" si="106"/>
        <v>#N/A</v>
      </c>
      <c r="G3276" s="177" t="e">
        <f t="shared" si="105"/>
        <v>#N/A</v>
      </c>
      <c r="H3276" s="78" t="e">
        <f>IF(ISBLANK(DataBase_PBs!AJ89),#N/A,DataBase_PBs!AJ89)</f>
        <v>#N/A</v>
      </c>
    </row>
    <row r="3277" spans="1:8" ht="15" thickBot="1" x14ac:dyDescent="0.4">
      <c r="A3277" s="260"/>
      <c r="B3277" s="266"/>
      <c r="C3277" s="92" t="e">
        <f>IF(ISBLANK(DataBase_PBs!C90),#N/A,DataBase_PBs!C90)</f>
        <v>#N/A</v>
      </c>
      <c r="D3277" s="109"/>
      <c r="E3277" s="93" t="e">
        <f>IF(ISBLANK(DataBase_PBs!CH90),#N/A,DataBase_PBs!CH90)</f>
        <v>#N/A</v>
      </c>
      <c r="F3277" s="93" t="e">
        <f t="shared" si="106"/>
        <v>#N/A</v>
      </c>
      <c r="G3277" s="178" t="e">
        <f t="shared" si="105"/>
        <v>#N/A</v>
      </c>
      <c r="H3277" s="95" t="e">
        <f>IF(ISBLANK(DataBase_PBs!AJ90),#N/A,DataBase_PBs!AJ90)</f>
        <v>#N/A</v>
      </c>
    </row>
    <row r="3278" spans="1:8" x14ac:dyDescent="0.35">
      <c r="A3278" s="256" t="s">
        <v>366</v>
      </c>
      <c r="B3278" s="267" t="s">
        <v>200</v>
      </c>
      <c r="C3278" s="75">
        <v>43602.40625</v>
      </c>
      <c r="D3278" s="106"/>
      <c r="E3278" s="76">
        <v>17.13</v>
      </c>
      <c r="F3278" s="76">
        <v>17.13</v>
      </c>
      <c r="G3278" s="184">
        <v>0</v>
      </c>
      <c r="H3278" s="77">
        <v>2.7</v>
      </c>
    </row>
    <row r="3279" spans="1:8" x14ac:dyDescent="0.35">
      <c r="A3279" s="257"/>
      <c r="B3279" s="265"/>
      <c r="C3279" s="74">
        <v>43609.357638888891</v>
      </c>
      <c r="D3279" s="107"/>
      <c r="E3279" s="39">
        <v>17.13</v>
      </c>
      <c r="F3279" s="39">
        <v>0</v>
      </c>
      <c r="G3279" s="177">
        <f t="shared" si="105"/>
        <v>0</v>
      </c>
      <c r="H3279" s="78">
        <v>2.7</v>
      </c>
    </row>
    <row r="3280" spans="1:8" x14ac:dyDescent="0.35">
      <c r="A3280" s="257"/>
      <c r="B3280" s="265"/>
      <c r="C3280" s="74">
        <v>43616.555555555555</v>
      </c>
      <c r="D3280" s="107"/>
      <c r="E3280" s="39">
        <v>74</v>
      </c>
      <c r="F3280" s="39">
        <v>56.870000000000005</v>
      </c>
      <c r="G3280" s="177">
        <f t="shared" si="105"/>
        <v>0.32920405209851905</v>
      </c>
      <c r="H3280" s="78">
        <v>0</v>
      </c>
    </row>
    <row r="3281" spans="1:8" x14ac:dyDescent="0.35">
      <c r="A3281" s="257"/>
      <c r="B3281" s="265"/>
      <c r="C3281" s="74">
        <v>43623.555555555555</v>
      </c>
      <c r="D3281" s="107"/>
      <c r="E3281" s="39">
        <v>85</v>
      </c>
      <c r="F3281" s="39">
        <v>11</v>
      </c>
      <c r="G3281" s="177">
        <f t="shared" si="105"/>
        <v>6.5476190476190479E-2</v>
      </c>
      <c r="H3281" s="78">
        <v>0</v>
      </c>
    </row>
    <row r="3282" spans="1:8" x14ac:dyDescent="0.35">
      <c r="A3282" s="257"/>
      <c r="B3282" s="265"/>
      <c r="C3282" s="74">
        <v>43630.555555555555</v>
      </c>
      <c r="D3282" s="107"/>
      <c r="E3282" s="39">
        <v>88</v>
      </c>
      <c r="F3282" s="39">
        <v>3</v>
      </c>
      <c r="G3282" s="177">
        <f t="shared" si="105"/>
        <v>1.7857142857142856E-2</v>
      </c>
      <c r="H3282" s="78">
        <v>0</v>
      </c>
    </row>
    <row r="3283" spans="1:8" x14ac:dyDescent="0.35">
      <c r="A3283" s="257"/>
      <c r="B3283" s="265"/>
      <c r="C3283" s="74">
        <v>43637.638888888891</v>
      </c>
      <c r="D3283" s="107"/>
      <c r="E3283" s="39">
        <v>101</v>
      </c>
      <c r="F3283" s="39">
        <v>13</v>
      </c>
      <c r="G3283" s="177">
        <f t="shared" si="105"/>
        <v>7.6470588235267936E-2</v>
      </c>
      <c r="H3283" s="78">
        <v>0</v>
      </c>
    </row>
    <row r="3284" spans="1:8" x14ac:dyDescent="0.35">
      <c r="A3284" s="257"/>
      <c r="B3284" s="265"/>
      <c r="C3284" s="74">
        <v>43644.638888888891</v>
      </c>
      <c r="D3284" s="107"/>
      <c r="E3284" s="39">
        <v>136</v>
      </c>
      <c r="F3284" s="39">
        <v>35</v>
      </c>
      <c r="G3284" s="177">
        <f t="shared" si="105"/>
        <v>0.20833333333333334</v>
      </c>
      <c r="H3284" s="78">
        <v>0</v>
      </c>
    </row>
    <row r="3285" spans="1:8" x14ac:dyDescent="0.35">
      <c r="A3285" s="257"/>
      <c r="B3285" s="265"/>
      <c r="C3285" s="74">
        <v>43651.638888888891</v>
      </c>
      <c r="D3285" s="107"/>
      <c r="E3285" s="39">
        <v>151</v>
      </c>
      <c r="F3285" s="39">
        <v>15</v>
      </c>
      <c r="G3285" s="177">
        <f t="shared" si="105"/>
        <v>8.9285714285714288E-2</v>
      </c>
      <c r="H3285" s="78">
        <v>0</v>
      </c>
    </row>
    <row r="3286" spans="1:8" x14ac:dyDescent="0.35">
      <c r="A3286" s="257"/>
      <c r="B3286" s="265"/>
      <c r="C3286" s="74">
        <v>43658.505555555559</v>
      </c>
      <c r="D3286" s="107"/>
      <c r="E3286" s="39">
        <v>153.84</v>
      </c>
      <c r="F3286" s="39">
        <v>2.8400000000000034</v>
      </c>
      <c r="G3286" s="177">
        <f t="shared" si="105"/>
        <v>1.7233009708733014E-2</v>
      </c>
      <c r="H3286" s="78">
        <v>0</v>
      </c>
    </row>
    <row r="3287" spans="1:8" x14ac:dyDescent="0.35">
      <c r="A3287" s="257"/>
      <c r="B3287" s="265"/>
      <c r="C3287" s="74">
        <v>43665.520833333336</v>
      </c>
      <c r="D3287" s="107"/>
      <c r="E3287" s="39">
        <v>153.84</v>
      </c>
      <c r="F3287" s="39">
        <v>0</v>
      </c>
      <c r="G3287" s="177">
        <f t="shared" si="105"/>
        <v>0</v>
      </c>
      <c r="H3287" s="78">
        <v>0</v>
      </c>
    </row>
    <row r="3288" spans="1:8" x14ac:dyDescent="0.35">
      <c r="A3288" s="257"/>
      <c r="B3288" s="265"/>
      <c r="C3288" s="74">
        <v>43672.521527777775</v>
      </c>
      <c r="D3288" s="107"/>
      <c r="E3288" s="39">
        <v>153.84</v>
      </c>
      <c r="F3288" s="39">
        <v>0</v>
      </c>
      <c r="G3288" s="177">
        <f t="shared" si="105"/>
        <v>0</v>
      </c>
      <c r="H3288" s="78">
        <v>0</v>
      </c>
    </row>
    <row r="3289" spans="1:8" x14ac:dyDescent="0.35">
      <c r="A3289" s="257"/>
      <c r="B3289" s="265"/>
      <c r="C3289" s="74">
        <v>43679.519444444442</v>
      </c>
      <c r="D3289" s="107"/>
      <c r="E3289" s="39">
        <v>153.84</v>
      </c>
      <c r="F3289" s="39">
        <v>0</v>
      </c>
      <c r="G3289" s="177">
        <f t="shared" si="105"/>
        <v>0</v>
      </c>
      <c r="H3289" s="78">
        <v>0</v>
      </c>
    </row>
    <row r="3290" spans="1:8" x14ac:dyDescent="0.35">
      <c r="A3290" s="257"/>
      <c r="B3290" s="265"/>
      <c r="C3290" s="74">
        <v>43686.430555555555</v>
      </c>
      <c r="D3290" s="107"/>
      <c r="E3290" s="39">
        <v>153.84</v>
      </c>
      <c r="F3290" s="39">
        <v>0</v>
      </c>
      <c r="G3290" s="177">
        <f t="shared" si="105"/>
        <v>0</v>
      </c>
      <c r="H3290" s="78">
        <v>4</v>
      </c>
    </row>
    <row r="3291" spans="1:8" x14ac:dyDescent="0.35">
      <c r="A3291" s="257"/>
      <c r="B3291" s="265"/>
      <c r="C3291" s="74">
        <v>43693.375</v>
      </c>
      <c r="D3291" s="107"/>
      <c r="E3291" s="39">
        <v>153.84</v>
      </c>
      <c r="F3291" s="39">
        <v>0</v>
      </c>
      <c r="G3291" s="177">
        <f t="shared" si="105"/>
        <v>0</v>
      </c>
      <c r="H3291" s="78">
        <v>4</v>
      </c>
    </row>
    <row r="3292" spans="1:8" x14ac:dyDescent="0.35">
      <c r="A3292" s="257"/>
      <c r="B3292" s="265"/>
      <c r="C3292" s="74">
        <v>43700.40625</v>
      </c>
      <c r="D3292" s="107"/>
      <c r="E3292" s="39">
        <v>156.01</v>
      </c>
      <c r="F3292" s="39">
        <v>2.1699999999999875</v>
      </c>
      <c r="G3292" s="177">
        <f t="shared" si="105"/>
        <v>1.2859259259259185E-2</v>
      </c>
      <c r="H3292" s="78">
        <v>5</v>
      </c>
    </row>
    <row r="3293" spans="1:8" x14ac:dyDescent="0.35">
      <c r="A3293" s="257"/>
      <c r="B3293" s="265"/>
      <c r="C3293" s="74">
        <v>43707.333333333336</v>
      </c>
      <c r="D3293" s="107"/>
      <c r="E3293" s="39">
        <v>180.42</v>
      </c>
      <c r="F3293" s="39">
        <v>24.409999999999997</v>
      </c>
      <c r="G3293" s="177">
        <f t="shared" si="105"/>
        <v>0.14682706766912151</v>
      </c>
      <c r="H3293" s="78">
        <v>4</v>
      </c>
    </row>
    <row r="3294" spans="1:8" x14ac:dyDescent="0.35">
      <c r="A3294" s="257"/>
      <c r="B3294" s="265"/>
      <c r="C3294" s="74">
        <v>43714.416666666664</v>
      </c>
      <c r="D3294" s="107"/>
      <c r="E3294" s="39">
        <v>196.21</v>
      </c>
      <c r="F3294" s="39">
        <v>15.79000000000002</v>
      </c>
      <c r="G3294" s="177">
        <f t="shared" si="105"/>
        <v>9.2882352941240198E-2</v>
      </c>
      <c r="H3294" s="78">
        <v>4.4000000000000004</v>
      </c>
    </row>
    <row r="3295" spans="1:8" x14ac:dyDescent="0.35">
      <c r="A3295" s="257"/>
      <c r="B3295" s="265"/>
      <c r="C3295" s="74">
        <v>43721.333333333336</v>
      </c>
      <c r="D3295" s="107"/>
      <c r="E3295" s="39">
        <v>209.25</v>
      </c>
      <c r="F3295" s="39">
        <v>13.039999999999992</v>
      </c>
      <c r="G3295" s="177">
        <f t="shared" si="105"/>
        <v>7.8554216867414747E-2</v>
      </c>
      <c r="H3295" s="78">
        <v>4</v>
      </c>
    </row>
    <row r="3296" spans="1:8" x14ac:dyDescent="0.35">
      <c r="A3296" s="257"/>
      <c r="B3296" s="265"/>
      <c r="C3296" s="74">
        <v>43727.541666666664</v>
      </c>
      <c r="D3296" s="107"/>
      <c r="E3296" s="39">
        <v>219.8</v>
      </c>
      <c r="F3296" s="39">
        <v>10.550000000000011</v>
      </c>
      <c r="G3296" s="177">
        <f t="shared" si="105"/>
        <v>7.0805369127572182E-2</v>
      </c>
      <c r="H3296" s="78">
        <v>5.6</v>
      </c>
    </row>
    <row r="3297" spans="1:8" x14ac:dyDescent="0.35">
      <c r="A3297" s="257"/>
      <c r="B3297" s="265"/>
      <c r="C3297" s="74">
        <v>43735</v>
      </c>
      <c r="D3297" s="107"/>
      <c r="E3297" s="39">
        <v>231.89</v>
      </c>
      <c r="F3297" s="39">
        <v>12.089999999999975</v>
      </c>
      <c r="G3297" s="177">
        <f t="shared" si="105"/>
        <v>6.7541899441318679E-2</v>
      </c>
      <c r="H3297" s="78">
        <v>4</v>
      </c>
    </row>
    <row r="3298" spans="1:8" x14ac:dyDescent="0.35">
      <c r="A3298" s="257"/>
      <c r="B3298" s="265"/>
      <c r="C3298" s="74">
        <v>43741</v>
      </c>
      <c r="D3298" s="107"/>
      <c r="E3298" s="39">
        <v>244.15</v>
      </c>
      <c r="F3298" s="39">
        <v>12.260000000000019</v>
      </c>
      <c r="G3298" s="177">
        <f t="shared" si="105"/>
        <v>8.5138888888889028E-2</v>
      </c>
      <c r="H3298" s="78">
        <v>4</v>
      </c>
    </row>
    <row r="3299" spans="1:8" x14ac:dyDescent="0.35">
      <c r="A3299" s="257"/>
      <c r="B3299" s="265"/>
      <c r="C3299" s="74">
        <v>43748</v>
      </c>
      <c r="D3299" s="107"/>
      <c r="E3299" s="39">
        <v>256.57</v>
      </c>
      <c r="F3299" s="39">
        <v>12.419999999999987</v>
      </c>
      <c r="G3299" s="177">
        <f t="shared" si="105"/>
        <v>7.3928571428571357E-2</v>
      </c>
      <c r="H3299" s="78">
        <v>4</v>
      </c>
    </row>
    <row r="3300" spans="1:8" x14ac:dyDescent="0.35">
      <c r="A3300" s="257"/>
      <c r="B3300" s="265"/>
      <c r="C3300" s="74">
        <v>43755.361111111109</v>
      </c>
      <c r="D3300" s="107"/>
      <c r="E3300" s="39">
        <v>267.69</v>
      </c>
      <c r="F3300" s="39">
        <v>11.120000000000005</v>
      </c>
      <c r="G3300" s="177">
        <f t="shared" si="105"/>
        <v>6.2943396226428944E-2</v>
      </c>
      <c r="H3300" s="78">
        <v>4</v>
      </c>
    </row>
    <row r="3301" spans="1:8" x14ac:dyDescent="0.35">
      <c r="A3301" s="257"/>
      <c r="B3301" s="265"/>
      <c r="C3301" s="74">
        <v>43762.434027777781</v>
      </c>
      <c r="D3301" s="107"/>
      <c r="E3301" s="39">
        <v>281.60000000000002</v>
      </c>
      <c r="F3301" s="39">
        <v>13.910000000000025</v>
      </c>
      <c r="G3301" s="177">
        <f t="shared" si="105"/>
        <v>8.1944035346041152E-2</v>
      </c>
      <c r="H3301" s="78">
        <v>4.2</v>
      </c>
    </row>
    <row r="3302" spans="1:8" x14ac:dyDescent="0.35">
      <c r="A3302" s="257"/>
      <c r="B3302" s="265"/>
      <c r="C3302" s="74">
        <v>43769.386111111111</v>
      </c>
      <c r="D3302" s="107"/>
      <c r="E3302" s="39">
        <v>296.26</v>
      </c>
      <c r="F3302" s="39">
        <v>14.659999999999968</v>
      </c>
      <c r="G3302" s="177">
        <f t="shared" si="105"/>
        <v>8.7863350314696609E-2</v>
      </c>
      <c r="H3302" s="78">
        <v>4</v>
      </c>
    </row>
    <row r="3303" spans="1:8" x14ac:dyDescent="0.35">
      <c r="A3303" s="257"/>
      <c r="B3303" s="265"/>
      <c r="C3303" s="74">
        <v>43774.652777777781</v>
      </c>
      <c r="D3303" s="107"/>
      <c r="E3303" s="39">
        <v>304.08</v>
      </c>
      <c r="F3303" s="39">
        <v>7.8199999999999932</v>
      </c>
      <c r="G3303" s="177">
        <f t="shared" si="105"/>
        <v>6.1867088607555E-2</v>
      </c>
      <c r="H3303" s="78">
        <v>3.9</v>
      </c>
    </row>
    <row r="3304" spans="1:8" x14ac:dyDescent="0.35">
      <c r="A3304" s="257"/>
      <c r="B3304" s="265"/>
      <c r="C3304" s="74">
        <v>43782.583333333336</v>
      </c>
      <c r="D3304" s="107"/>
      <c r="E3304" s="39">
        <v>311.68</v>
      </c>
      <c r="F3304" s="39">
        <v>7.6000000000000227</v>
      </c>
      <c r="G3304" s="177">
        <f t="shared" si="105"/>
        <v>3.9929947460599635E-2</v>
      </c>
      <c r="H3304" s="78">
        <v>4</v>
      </c>
    </row>
    <row r="3305" spans="1:8" x14ac:dyDescent="0.35">
      <c r="A3305" s="257"/>
      <c r="B3305" s="265"/>
      <c r="C3305" s="74">
        <v>43791.406944444447</v>
      </c>
      <c r="D3305" s="107"/>
      <c r="E3305" s="39">
        <v>323.86</v>
      </c>
      <c r="F3305" s="39">
        <v>12.180000000000007</v>
      </c>
      <c r="G3305" s="177">
        <f t="shared" si="105"/>
        <v>5.7516134109870443E-2</v>
      </c>
      <c r="H3305" s="78">
        <v>4.2</v>
      </c>
    </row>
    <row r="3306" spans="1:8" x14ac:dyDescent="0.35">
      <c r="A3306" s="257"/>
      <c r="B3306" s="265"/>
      <c r="C3306" s="74">
        <v>43811.465277777781</v>
      </c>
      <c r="D3306" s="107"/>
      <c r="E3306" s="39">
        <v>369.08</v>
      </c>
      <c r="F3306" s="39">
        <v>45.21999999999997</v>
      </c>
      <c r="G3306" s="177">
        <f t="shared" si="105"/>
        <v>9.3934358122139142E-2</v>
      </c>
      <c r="H3306" s="78">
        <v>4.4000000000000004</v>
      </c>
    </row>
    <row r="3307" spans="1:8" x14ac:dyDescent="0.35">
      <c r="A3307" s="257"/>
      <c r="B3307" s="265"/>
      <c r="C3307" s="74">
        <v>43818.628472222219</v>
      </c>
      <c r="D3307" s="107"/>
      <c r="E3307" s="39">
        <v>380.82</v>
      </c>
      <c r="F3307" s="39">
        <v>11.740000000000009</v>
      </c>
      <c r="G3307" s="177">
        <f t="shared" si="105"/>
        <v>6.8288899660750024E-2</v>
      </c>
      <c r="H3307" s="78">
        <v>4</v>
      </c>
    </row>
    <row r="3308" spans="1:8" x14ac:dyDescent="0.35">
      <c r="A3308" s="257"/>
      <c r="B3308" s="265"/>
      <c r="C3308" s="74">
        <v>43826.333333333336</v>
      </c>
      <c r="D3308" s="107"/>
      <c r="E3308" s="39">
        <v>386.65</v>
      </c>
      <c r="F3308" s="39">
        <v>5.8299999999999841</v>
      </c>
      <c r="G3308" s="177">
        <f t="shared" si="105"/>
        <v>3.1527715186997936E-2</v>
      </c>
      <c r="H3308" s="78">
        <v>4.8</v>
      </c>
    </row>
    <row r="3309" spans="1:8" x14ac:dyDescent="0.35">
      <c r="A3309" s="257"/>
      <c r="B3309" s="265"/>
      <c r="C3309" s="74">
        <v>43833.583333333336</v>
      </c>
      <c r="D3309" s="107"/>
      <c r="E3309" s="39">
        <v>402.17</v>
      </c>
      <c r="F3309" s="39">
        <v>15.520000000000039</v>
      </c>
      <c r="G3309" s="177">
        <f t="shared" si="105"/>
        <v>8.9195402298850798E-2</v>
      </c>
      <c r="H3309" s="78">
        <v>3.4</v>
      </c>
    </row>
    <row r="3310" spans="1:8" x14ac:dyDescent="0.35">
      <c r="A3310" s="257"/>
      <c r="B3310" s="265"/>
      <c r="C3310" s="74">
        <v>43853</v>
      </c>
      <c r="D3310" s="107"/>
      <c r="E3310" s="39">
        <v>458.95</v>
      </c>
      <c r="F3310" s="39">
        <v>56.779999999999973</v>
      </c>
      <c r="G3310" s="177">
        <f t="shared" si="105"/>
        <v>0.12184549356224691</v>
      </c>
      <c r="H3310" s="78">
        <v>3.6</v>
      </c>
    </row>
    <row r="3311" spans="1:8" x14ac:dyDescent="0.35">
      <c r="A3311" s="257"/>
      <c r="B3311" s="265"/>
      <c r="C3311" s="74">
        <f>IF(ISBLANK(DataBase_PBs!C3),#N/A,DataBase_PBs!C3)</f>
        <v>43860.595810185201</v>
      </c>
      <c r="D3311" s="107"/>
      <c r="E3311" s="39">
        <f>IF(ISBLANK(DataBase_PBs!CI3),#N/A,DataBase_PBs!CI3)</f>
        <v>471.99</v>
      </c>
      <c r="F3311" s="39">
        <f>E3311-E3310</f>
        <v>13.04000000000002</v>
      </c>
      <c r="G3311" s="177">
        <f t="shared" si="105"/>
        <v>7.1530662310639107E-2</v>
      </c>
      <c r="H3311" s="78">
        <f>IF(ISBLANK(DataBase_PBs!AK3),#N/A,DataBase_PBs!AK3)</f>
        <v>3.8</v>
      </c>
    </row>
    <row r="3312" spans="1:8" x14ac:dyDescent="0.35">
      <c r="A3312" s="257"/>
      <c r="B3312" s="265"/>
      <c r="C3312" s="74">
        <f>IF(ISBLANK(DataBase_PBs!C4),#N/A,DataBase_PBs!C4)</f>
        <v>43867.627719907403</v>
      </c>
      <c r="D3312" s="107"/>
      <c r="E3312" s="39">
        <f>IF(ISBLANK(DataBase_PBs!CI4),#N/A,DataBase_PBs!CI4)</f>
        <v>482.15</v>
      </c>
      <c r="F3312" s="39">
        <f t="shared" ref="F3312:F3375" si="107">E3312-E3311</f>
        <v>10.159999999999968</v>
      </c>
      <c r="G3312" s="177">
        <f t="shared" ref="G3312:G3375" si="108">F3312/((C3312-C3311)*24)</f>
        <v>6.0201758847492536E-2</v>
      </c>
      <c r="H3312" s="78">
        <f>IF(ISBLANK(DataBase_PBs!AK4),#N/A,DataBase_PBs!AK4)</f>
        <v>3.4</v>
      </c>
    </row>
    <row r="3313" spans="1:8" x14ac:dyDescent="0.35">
      <c r="A3313" s="257"/>
      <c r="B3313" s="265"/>
      <c r="C3313" s="74">
        <f>IF(ISBLANK(DataBase_PBs!C5),#N/A,DataBase_PBs!C5)</f>
        <v>43875.484027777798</v>
      </c>
      <c r="D3313" s="107"/>
      <c r="E3313" s="39">
        <f>IF(ISBLANK(DataBase_PBs!CI5),#N/A,DataBase_PBs!CI5)</f>
        <v>501.2</v>
      </c>
      <c r="F3313" s="39">
        <f t="shared" si="107"/>
        <v>19.050000000000011</v>
      </c>
      <c r="G3313" s="177">
        <f t="shared" si="108"/>
        <v>0.10103346420410046</v>
      </c>
      <c r="H3313" s="78">
        <f>IF(ISBLANK(DataBase_PBs!AK5),#N/A,DataBase_PBs!AK5)</f>
        <v>4</v>
      </c>
    </row>
    <row r="3314" spans="1:8" x14ac:dyDescent="0.35">
      <c r="A3314" s="257"/>
      <c r="B3314" s="265"/>
      <c r="C3314" s="74">
        <f>IF(ISBLANK(DataBase_PBs!C6),#N/A,DataBase_PBs!C6)</f>
        <v>43881.625196759298</v>
      </c>
      <c r="D3314" s="107"/>
      <c r="E3314" s="39">
        <f>IF(ISBLANK(DataBase_PBs!CI6),#N/A,DataBase_PBs!CI6)</f>
        <v>512.22</v>
      </c>
      <c r="F3314" s="39">
        <f t="shared" si="107"/>
        <v>11.020000000000039</v>
      </c>
      <c r="G3314" s="177">
        <f t="shared" si="108"/>
        <v>7.476860969791331E-2</v>
      </c>
      <c r="H3314" s="78">
        <f>IF(ISBLANK(DataBase_PBs!AK6),#N/A,DataBase_PBs!AK6)</f>
        <v>3</v>
      </c>
    </row>
    <row r="3315" spans="1:8" x14ac:dyDescent="0.35">
      <c r="A3315" s="257"/>
      <c r="B3315" s="265"/>
      <c r="C3315" s="74">
        <f>IF(ISBLANK(DataBase_PBs!C7),#N/A,DataBase_PBs!C7)</f>
        <v>43903.637962963003</v>
      </c>
      <c r="D3315" s="107"/>
      <c r="E3315" s="39">
        <f>IF(ISBLANK(DataBase_PBs!CI7),#N/A,DataBase_PBs!CI7)</f>
        <v>567.11</v>
      </c>
      <c r="F3315" s="39">
        <f t="shared" si="107"/>
        <v>54.889999999999986</v>
      </c>
      <c r="G3315" s="177">
        <f t="shared" si="108"/>
        <v>0.10389804317044034</v>
      </c>
      <c r="H3315" s="78">
        <f>IF(ISBLANK(DataBase_PBs!AK7),#N/A,DataBase_PBs!AK7)</f>
        <v>3.4</v>
      </c>
    </row>
    <row r="3316" spans="1:8" x14ac:dyDescent="0.35">
      <c r="A3316" s="257"/>
      <c r="B3316" s="265"/>
      <c r="C3316" s="74">
        <f>IF(ISBLANK(DataBase_PBs!C8),#N/A,DataBase_PBs!C8)</f>
        <v>43929.826921296299</v>
      </c>
      <c r="D3316" s="107"/>
      <c r="E3316" s="39">
        <f>IF(ISBLANK(DataBase_PBs!CI8),#N/A,DataBase_PBs!CI8)</f>
        <v>643.78</v>
      </c>
      <c r="F3316" s="39">
        <f t="shared" si="107"/>
        <v>76.669999999999959</v>
      </c>
      <c r="G3316" s="177">
        <f t="shared" si="108"/>
        <v>0.12198206941556093</v>
      </c>
      <c r="H3316" s="78">
        <f>IF(ISBLANK(DataBase_PBs!AK8),#N/A,DataBase_PBs!AK8)</f>
        <v>5.2</v>
      </c>
    </row>
    <row r="3317" spans="1:8" x14ac:dyDescent="0.35">
      <c r="A3317" s="257"/>
      <c r="B3317" s="265"/>
      <c r="C3317" s="74">
        <f>IF(ISBLANK(DataBase_PBs!C9),#N/A,DataBase_PBs!C9)</f>
        <v>43965.417511574102</v>
      </c>
      <c r="D3317" s="107"/>
      <c r="E3317" s="39">
        <f>IF(ISBLANK(DataBase_PBs!CI9),#N/A,DataBase_PBs!CI9)</f>
        <v>747.81</v>
      </c>
      <c r="F3317" s="39">
        <f t="shared" si="107"/>
        <v>104.02999999999997</v>
      </c>
      <c r="G3317" s="177">
        <f t="shared" si="108"/>
        <v>0.12179015013518031</v>
      </c>
      <c r="H3317" s="78">
        <f>IF(ISBLANK(DataBase_PBs!AK9),#N/A,DataBase_PBs!AK9)</f>
        <v>4.4000000000000004</v>
      </c>
    </row>
    <row r="3318" spans="1:8" x14ac:dyDescent="0.35">
      <c r="A3318" s="257"/>
      <c r="B3318" s="265"/>
      <c r="C3318" s="74">
        <f>IF(ISBLANK(DataBase_PBs!C10),#N/A,DataBase_PBs!C10)</f>
        <v>43972.432581018496</v>
      </c>
      <c r="D3318" s="107"/>
      <c r="E3318" s="39">
        <f>IF(ISBLANK(DataBase_PBs!CI10),#N/A,DataBase_PBs!CI10)</f>
        <v>761.79</v>
      </c>
      <c r="F3318" s="39">
        <f t="shared" si="107"/>
        <v>13.980000000000018</v>
      </c>
      <c r="G3318" s="177">
        <f t="shared" si="108"/>
        <v>8.3035528673981562E-2</v>
      </c>
      <c r="H3318" s="78">
        <f>IF(ISBLANK(DataBase_PBs!AK10),#N/A,DataBase_PBs!AK10)</f>
        <v>4.4000000000000004</v>
      </c>
    </row>
    <row r="3319" spans="1:8" x14ac:dyDescent="0.35">
      <c r="A3319" s="257"/>
      <c r="B3319" s="265"/>
      <c r="C3319" s="74">
        <f>IF(ISBLANK(DataBase_PBs!C11),#N/A,DataBase_PBs!C11)</f>
        <v>44001.467812499999</v>
      </c>
      <c r="D3319" s="107"/>
      <c r="E3319" s="39">
        <f>IF(ISBLANK(DataBase_PBs!CI11),#N/A,DataBase_PBs!CI11)</f>
        <v>812.86</v>
      </c>
      <c r="F3319" s="39">
        <f t="shared" si="107"/>
        <v>51.07000000000005</v>
      </c>
      <c r="G3319" s="177">
        <f t="shared" si="108"/>
        <v>7.3287401480587031E-2</v>
      </c>
      <c r="H3319" s="78">
        <f>IF(ISBLANK(DataBase_PBs!AK11),#N/A,DataBase_PBs!AK11)</f>
        <v>3.6</v>
      </c>
    </row>
    <row r="3320" spans="1:8" x14ac:dyDescent="0.35">
      <c r="A3320" s="257"/>
      <c r="B3320" s="265"/>
      <c r="C3320" s="74">
        <f>IF(ISBLANK(DataBase_PBs!C12),#N/A,DataBase_PBs!C12)</f>
        <v>44008.489027777803</v>
      </c>
      <c r="D3320" s="107"/>
      <c r="E3320" s="39">
        <f>IF(ISBLANK(DataBase_PBs!CI12),#N/A,DataBase_PBs!CI12)</f>
        <v>825.14</v>
      </c>
      <c r="F3320" s="39">
        <f t="shared" si="107"/>
        <v>12.279999999999973</v>
      </c>
      <c r="G3320" s="177">
        <f t="shared" si="108"/>
        <v>7.2874373797394434E-2</v>
      </c>
      <c r="H3320" s="78">
        <f>IF(ISBLANK(DataBase_PBs!AK12),#N/A,DataBase_PBs!AK12)</f>
        <v>5.4</v>
      </c>
    </row>
    <row r="3321" spans="1:8" x14ac:dyDescent="0.35">
      <c r="A3321" s="257"/>
      <c r="B3321" s="265"/>
      <c r="C3321" s="74">
        <f>IF(ISBLANK(DataBase_PBs!C13),#N/A,DataBase_PBs!C13)</f>
        <v>44022.402557870402</v>
      </c>
      <c r="D3321" s="107"/>
      <c r="E3321" s="39">
        <f>IF(ISBLANK(DataBase_PBs!CI13),#N/A,DataBase_PBs!CI13)</f>
        <v>840.95</v>
      </c>
      <c r="F3321" s="39">
        <f t="shared" si="107"/>
        <v>15.810000000000059</v>
      </c>
      <c r="G3321" s="177">
        <f t="shared" si="108"/>
        <v>4.7346000304437863E-2</v>
      </c>
      <c r="H3321" s="78">
        <f>IF(ISBLANK(DataBase_PBs!AK13),#N/A,DataBase_PBs!AK13)</f>
        <v>5.4</v>
      </c>
    </row>
    <row r="3322" spans="1:8" x14ac:dyDescent="0.35">
      <c r="A3322" s="257"/>
      <c r="B3322" s="265"/>
      <c r="C3322" s="74">
        <f>IF(ISBLANK(DataBase_PBs!C14),#N/A,DataBase_PBs!C14)</f>
        <v>44029.3745486111</v>
      </c>
      <c r="D3322" s="107"/>
      <c r="E3322" s="39">
        <f>IF(ISBLANK(DataBase_PBs!CI14),#N/A,DataBase_PBs!CI14)</f>
        <v>849.69</v>
      </c>
      <c r="F3322" s="39">
        <f t="shared" si="107"/>
        <v>8.7400000000000091</v>
      </c>
      <c r="G3322" s="177">
        <f t="shared" si="108"/>
        <v>5.2232809854565486E-2</v>
      </c>
      <c r="H3322" s="78">
        <f>IF(ISBLANK(DataBase_PBs!AK14),#N/A,DataBase_PBs!AK14)</f>
        <v>5.6</v>
      </c>
    </row>
    <row r="3323" spans="1:8" x14ac:dyDescent="0.35">
      <c r="A3323" s="257"/>
      <c r="B3323" s="265"/>
      <c r="C3323" s="74">
        <f>IF(ISBLANK(DataBase_PBs!C15),#N/A,DataBase_PBs!C15)</f>
        <v>44040.462905092601</v>
      </c>
      <c r="D3323" s="107"/>
      <c r="E3323" s="39">
        <f>IF(ISBLANK(DataBase_PBs!CI15),#N/A,DataBase_PBs!CI15)</f>
        <v>852.29</v>
      </c>
      <c r="F3323" s="39">
        <f t="shared" si="107"/>
        <v>2.5999999999999091</v>
      </c>
      <c r="G3323" s="177">
        <f t="shared" si="108"/>
        <v>9.7700081625317937E-3</v>
      </c>
      <c r="H3323" s="78">
        <f>IF(ISBLANK(DataBase_PBs!AK15),#N/A,DataBase_PBs!AK15)</f>
        <v>5.4</v>
      </c>
    </row>
    <row r="3324" spans="1:8" x14ac:dyDescent="0.35">
      <c r="A3324" s="257"/>
      <c r="B3324" s="265"/>
      <c r="C3324" s="74">
        <f>IF(ISBLANK(DataBase_PBs!C16),#N/A,DataBase_PBs!C16)</f>
        <v>44047.398090277798</v>
      </c>
      <c r="D3324" s="107"/>
      <c r="E3324" s="39">
        <f>IF(ISBLANK(DataBase_PBs!CI16),#N/A,DataBase_PBs!CI16)</f>
        <v>855.98</v>
      </c>
      <c r="F3324" s="39">
        <f t="shared" si="107"/>
        <v>3.6900000000000546</v>
      </c>
      <c r="G3324" s="177">
        <f t="shared" si="108"/>
        <v>2.2169559412512491E-2</v>
      </c>
      <c r="H3324" s="78">
        <f>IF(ISBLANK(DataBase_PBs!AK16),#N/A,DataBase_PBs!AK16)</f>
        <v>5.4</v>
      </c>
    </row>
    <row r="3325" spans="1:8" x14ac:dyDescent="0.35">
      <c r="A3325" s="257"/>
      <c r="B3325" s="265"/>
      <c r="C3325" s="74">
        <f>IF(ISBLANK(DataBase_PBs!C17),#N/A,DataBase_PBs!C17)</f>
        <v>44050.4674421296</v>
      </c>
      <c r="D3325" s="107"/>
      <c r="E3325" s="39">
        <f>IF(ISBLANK(DataBase_PBs!CI17),#N/A,DataBase_PBs!CI17)</f>
        <v>861.16</v>
      </c>
      <c r="F3325" s="39">
        <f t="shared" si="107"/>
        <v>5.17999999999995</v>
      </c>
      <c r="G3325" s="177">
        <f t="shared" si="108"/>
        <v>7.0318863315270569E-2</v>
      </c>
      <c r="H3325" s="78">
        <f>IF(ISBLANK(DataBase_PBs!AK17),#N/A,DataBase_PBs!AK17)</f>
        <v>4</v>
      </c>
    </row>
    <row r="3326" spans="1:8" x14ac:dyDescent="0.35">
      <c r="A3326" s="257"/>
      <c r="B3326" s="265"/>
      <c r="C3326" s="74">
        <f>IF(ISBLANK(DataBase_PBs!C18),#N/A,DataBase_PBs!C18)</f>
        <v>44056.465069444399</v>
      </c>
      <c r="D3326" s="107"/>
      <c r="E3326" s="39">
        <f>IF(ISBLANK(DataBase_PBs!CI18),#N/A,DataBase_PBs!CI18)</f>
        <v>877.63</v>
      </c>
      <c r="F3326" s="39">
        <f t="shared" si="107"/>
        <v>16.470000000000027</v>
      </c>
      <c r="G3326" s="177">
        <f t="shared" si="108"/>
        <v>0.11442024720454747</v>
      </c>
      <c r="H3326" s="78">
        <f>IF(ISBLANK(DataBase_PBs!AK18),#N/A,DataBase_PBs!AK18)</f>
        <v>4</v>
      </c>
    </row>
    <row r="3327" spans="1:8" x14ac:dyDescent="0.35">
      <c r="A3327" s="257"/>
      <c r="B3327" s="265"/>
      <c r="C3327" s="74">
        <f>IF(ISBLANK(DataBase_PBs!C19),#N/A,DataBase_PBs!C19)</f>
        <v>44063.603761574101</v>
      </c>
      <c r="D3327" s="107"/>
      <c r="E3327" s="39">
        <f>IF(ISBLANK(DataBase_PBs!CI19),#N/A,DataBase_PBs!CI19)</f>
        <v>896.85</v>
      </c>
      <c r="F3327" s="39">
        <f t="shared" si="107"/>
        <v>19.220000000000027</v>
      </c>
      <c r="G3327" s="177">
        <f t="shared" si="108"/>
        <v>0.11218208024427047</v>
      </c>
      <c r="H3327" s="78">
        <f>IF(ISBLANK(DataBase_PBs!AK19),#N/A,DataBase_PBs!AK19)</f>
        <v>4</v>
      </c>
    </row>
    <row r="3328" spans="1:8" x14ac:dyDescent="0.35">
      <c r="A3328" s="257"/>
      <c r="B3328" s="265"/>
      <c r="C3328" s="74">
        <f>IF(ISBLANK(DataBase_PBs!C20),#N/A,DataBase_PBs!C20)</f>
        <v>44071.447164351797</v>
      </c>
      <c r="D3328" s="107"/>
      <c r="E3328" s="39">
        <f>IF(ISBLANK(DataBase_PBs!CI20),#N/A,DataBase_PBs!CI20)</f>
        <v>920.95</v>
      </c>
      <c r="F3328" s="39">
        <f t="shared" si="107"/>
        <v>24.100000000000023</v>
      </c>
      <c r="G3328" s="177">
        <f t="shared" si="108"/>
        <v>0.12802691575678121</v>
      </c>
      <c r="H3328" s="78">
        <f>IF(ISBLANK(DataBase_PBs!AK20),#N/A,DataBase_PBs!AK20)</f>
        <v>4.4000000000000004</v>
      </c>
    </row>
    <row r="3329" spans="1:8" x14ac:dyDescent="0.35">
      <c r="A3329" s="257"/>
      <c r="B3329" s="265"/>
      <c r="C3329" s="74">
        <f>IF(ISBLANK(DataBase_PBs!C21),#N/A,DataBase_PBs!C21)</f>
        <v>44078.492557870399</v>
      </c>
      <c r="D3329" s="107"/>
      <c r="E3329" s="39">
        <f>IF(ISBLANK(DataBase_PBs!CI21),#N/A,DataBase_PBs!CI21)</f>
        <v>940.36</v>
      </c>
      <c r="F3329" s="39">
        <f t="shared" si="107"/>
        <v>19.409999999999968</v>
      </c>
      <c r="G3329" s="177">
        <f t="shared" si="108"/>
        <v>0.11479131688878834</v>
      </c>
      <c r="H3329" s="78">
        <f>IF(ISBLANK(DataBase_PBs!AK21),#N/A,DataBase_PBs!AK21)</f>
        <v>5</v>
      </c>
    </row>
    <row r="3330" spans="1:8" x14ac:dyDescent="0.35">
      <c r="A3330" s="257"/>
      <c r="B3330" s="265"/>
      <c r="C3330" s="74">
        <f>IF(ISBLANK(DataBase_PBs!C22),#N/A,DataBase_PBs!C22)</f>
        <v>44085.409629629597</v>
      </c>
      <c r="D3330" s="107"/>
      <c r="E3330" s="39">
        <f>IF(ISBLANK(DataBase_PBs!CI22),#N/A,DataBase_PBs!CI22)</f>
        <v>950.42</v>
      </c>
      <c r="F3330" s="39">
        <f t="shared" si="107"/>
        <v>10.059999999999945</v>
      </c>
      <c r="G3330" s="177">
        <f t="shared" si="108"/>
        <v>6.0598860509034271E-2</v>
      </c>
      <c r="H3330" s="78">
        <f>IF(ISBLANK(DataBase_PBs!AK22),#N/A,DataBase_PBs!AK22)</f>
        <v>4</v>
      </c>
    </row>
    <row r="3331" spans="1:8" x14ac:dyDescent="0.35">
      <c r="A3331" s="257"/>
      <c r="B3331" s="265"/>
      <c r="C3331" s="74">
        <f>IF(ISBLANK(DataBase_PBs!C23),#N/A,DataBase_PBs!C23)</f>
        <v>44092.462303240703</v>
      </c>
      <c r="D3331" s="107"/>
      <c r="E3331" s="39">
        <f>IF(ISBLANK(DataBase_PBs!CI23),#N/A,DataBase_PBs!CI23)</f>
        <v>972.6</v>
      </c>
      <c r="F3331" s="39">
        <f t="shared" si="107"/>
        <v>22.180000000000064</v>
      </c>
      <c r="G3331" s="177">
        <f t="shared" si="108"/>
        <v>0.13103777625712942</v>
      </c>
      <c r="H3331" s="78">
        <f>IF(ISBLANK(DataBase_PBs!AK23),#N/A,DataBase_PBs!AK23)</f>
        <v>4</v>
      </c>
    </row>
    <row r="3332" spans="1:8" x14ac:dyDescent="0.35">
      <c r="A3332" s="257"/>
      <c r="B3332" s="265"/>
      <c r="C3332" s="74">
        <f>IF(ISBLANK(DataBase_PBs!C24),#N/A,DataBase_PBs!C24)</f>
        <v>44099.481643518498</v>
      </c>
      <c r="D3332" s="107"/>
      <c r="E3332" s="39">
        <f>IF(ISBLANK(DataBase_PBs!CI24),#N/A,DataBase_PBs!CI24)</f>
        <v>985.47</v>
      </c>
      <c r="F3332" s="39">
        <f t="shared" si="107"/>
        <v>12.870000000000005</v>
      </c>
      <c r="G3332" s="177">
        <f t="shared" si="108"/>
        <v>7.6396068402094189E-2</v>
      </c>
      <c r="H3332" s="78">
        <f>IF(ISBLANK(DataBase_PBs!AK24),#N/A,DataBase_PBs!AK24)</f>
        <v>4.8</v>
      </c>
    </row>
    <row r="3333" spans="1:8" x14ac:dyDescent="0.35">
      <c r="A3333" s="257"/>
      <c r="B3333" s="265"/>
      <c r="C3333" s="74">
        <f>IF(ISBLANK(DataBase_PBs!C25),#N/A,DataBase_PBs!C25)</f>
        <v>44106.459421296298</v>
      </c>
      <c r="D3333" s="107"/>
      <c r="E3333" s="39">
        <f>IF(ISBLANK(DataBase_PBs!CI25),#N/A,DataBase_PBs!CI25)</f>
        <v>997.99</v>
      </c>
      <c r="F3333" s="39">
        <f t="shared" si="107"/>
        <v>12.519999999999982</v>
      </c>
      <c r="G3333" s="177">
        <f t="shared" si="108"/>
        <v>7.4761146496577849E-2</v>
      </c>
      <c r="H3333" s="78">
        <f>IF(ISBLANK(DataBase_PBs!AK25),#N/A,DataBase_PBs!AK25)</f>
        <v>4.5999999999999996</v>
      </c>
    </row>
    <row r="3334" spans="1:8" x14ac:dyDescent="0.35">
      <c r="A3334" s="257"/>
      <c r="B3334" s="265"/>
      <c r="C3334" s="74">
        <f>IF(ISBLANK(DataBase_PBs!C26),#N/A,DataBase_PBs!C26)</f>
        <v>44120.498344907399</v>
      </c>
      <c r="D3334" s="107"/>
      <c r="E3334" s="39">
        <f>IF(ISBLANK(DataBase_PBs!CI26),#N/A,DataBase_PBs!CI26)</f>
        <v>1020.9</v>
      </c>
      <c r="F3334" s="39">
        <f t="shared" si="107"/>
        <v>22.909999999999968</v>
      </c>
      <c r="G3334" s="177">
        <f t="shared" si="108"/>
        <v>6.7995478839884146E-2</v>
      </c>
      <c r="H3334" s="78">
        <f>IF(ISBLANK(DataBase_PBs!AK26),#N/A,DataBase_PBs!AK26)</f>
        <v>5</v>
      </c>
    </row>
    <row r="3335" spans="1:8" x14ac:dyDescent="0.35">
      <c r="A3335" s="257"/>
      <c r="B3335" s="265"/>
      <c r="C3335" s="74">
        <f>IF(ISBLANK(DataBase_PBs!C27),#N/A,DataBase_PBs!C27)</f>
        <v>44127.491226851896</v>
      </c>
      <c r="D3335" s="107"/>
      <c r="E3335" s="39">
        <f>IF(ISBLANK(DataBase_PBs!CI27),#N/A,DataBase_PBs!CI27)</f>
        <v>1027.82</v>
      </c>
      <c r="F3335" s="39">
        <f t="shared" si="107"/>
        <v>6.9199999999999591</v>
      </c>
      <c r="G3335" s="177">
        <f t="shared" si="108"/>
        <v>4.1232403981910089E-2</v>
      </c>
      <c r="H3335" s="78">
        <f>IF(ISBLANK(DataBase_PBs!AK27),#N/A,DataBase_PBs!AK27)</f>
        <v>5.4</v>
      </c>
    </row>
    <row r="3336" spans="1:8" x14ac:dyDescent="0.35">
      <c r="A3336" s="257"/>
      <c r="B3336" s="265"/>
      <c r="C3336" s="74">
        <f>IF(ISBLANK(DataBase_PBs!C28),#N/A,DataBase_PBs!C28)</f>
        <v>44132.59375</v>
      </c>
      <c r="D3336" s="107"/>
      <c r="E3336" s="39">
        <f>IF(ISBLANK(DataBase_PBs!CI28),#N/A,DataBase_PBs!CI28)</f>
        <v>1033.03</v>
      </c>
      <c r="F3336" s="39">
        <f t="shared" si="107"/>
        <v>5.2100000000000364</v>
      </c>
      <c r="G3336" s="177">
        <f t="shared" si="108"/>
        <v>4.2544311320570904E-2</v>
      </c>
      <c r="H3336" s="78">
        <f>IF(ISBLANK(DataBase_PBs!AK28),#N/A,DataBase_PBs!AK28)</f>
        <v>5</v>
      </c>
    </row>
    <row r="3337" spans="1:8" x14ac:dyDescent="0.35">
      <c r="A3337" s="257"/>
      <c r="B3337" s="265"/>
      <c r="C3337" s="74">
        <f>IF(ISBLANK(DataBase_PBs!C29),#N/A,DataBase_PBs!C29)</f>
        <v>44141.599421296298</v>
      </c>
      <c r="D3337" s="107"/>
      <c r="E3337" s="39">
        <f>IF(ISBLANK(DataBase_PBs!CI29),#N/A,DataBase_PBs!CI29)</f>
        <v>1060.5</v>
      </c>
      <c r="F3337" s="39">
        <f t="shared" si="107"/>
        <v>27.470000000000027</v>
      </c>
      <c r="G3337" s="177">
        <f t="shared" si="108"/>
        <v>0.12709583724245721</v>
      </c>
      <c r="H3337" s="78">
        <f>IF(ISBLANK(DataBase_PBs!AK29),#N/A,DataBase_PBs!AK29)</f>
        <v>4.2</v>
      </c>
    </row>
    <row r="3338" spans="1:8" x14ac:dyDescent="0.35">
      <c r="A3338" s="257"/>
      <c r="B3338" s="265"/>
      <c r="C3338" s="74">
        <f>IF(ISBLANK(DataBase_PBs!C30),#N/A,DataBase_PBs!C30)</f>
        <v>44148.610347222202</v>
      </c>
      <c r="D3338" s="107"/>
      <c r="E3338" s="39">
        <f>IF(ISBLANK(DataBase_PBs!CI30),#N/A,DataBase_PBs!CI30)</f>
        <v>1083.1500000000001</v>
      </c>
      <c r="F3338" s="39">
        <f t="shared" si="107"/>
        <v>22.650000000000091</v>
      </c>
      <c r="G3338" s="177">
        <f t="shared" si="108"/>
        <v>0.13461132095448211</v>
      </c>
      <c r="H3338" s="78">
        <f>IF(ISBLANK(DataBase_PBs!AK30),#N/A,DataBase_PBs!AK30)</f>
        <v>4.5999999999999996</v>
      </c>
    </row>
    <row r="3339" spans="1:8" x14ac:dyDescent="0.35">
      <c r="A3339" s="257"/>
      <c r="B3339" s="265"/>
      <c r="C3339" s="74">
        <f>IF(ISBLANK(DataBase_PBs!C31),#N/A,DataBase_PBs!C31)</f>
        <v>44159.620902777802</v>
      </c>
      <c r="D3339" s="107"/>
      <c r="E3339" s="39">
        <f>IF(ISBLANK(DataBase_PBs!CI31),#N/A,DataBase_PBs!CI31)</f>
        <v>1123.17</v>
      </c>
      <c r="F3339" s="39">
        <f t="shared" si="107"/>
        <v>40.019999999999982</v>
      </c>
      <c r="G3339" s="177">
        <f t="shared" si="108"/>
        <v>0.15144558252120907</v>
      </c>
      <c r="H3339" s="78">
        <f>IF(ISBLANK(DataBase_PBs!AK31),#N/A,DataBase_PBs!AK31)</f>
        <v>3</v>
      </c>
    </row>
    <row r="3340" spans="1:8" x14ac:dyDescent="0.35">
      <c r="A3340" s="257"/>
      <c r="B3340" s="265"/>
      <c r="C3340" s="74">
        <f>IF(ISBLANK(DataBase_PBs!C32),#N/A,DataBase_PBs!C32)</f>
        <v>44162.596979166701</v>
      </c>
      <c r="D3340" s="107"/>
      <c r="E3340" s="39">
        <f>IF(ISBLANK(DataBase_PBs!CI32),#N/A,DataBase_PBs!CI32)</f>
        <v>1135.4000000000001</v>
      </c>
      <c r="F3340" s="39">
        <f t="shared" si="107"/>
        <v>12.230000000000018</v>
      </c>
      <c r="G3340" s="177">
        <f t="shared" si="108"/>
        <v>0.1712265636843629</v>
      </c>
      <c r="H3340" s="78">
        <f>IF(ISBLANK(DataBase_PBs!AK32),#N/A,DataBase_PBs!AK32)</f>
        <v>2.6</v>
      </c>
    </row>
    <row r="3341" spans="1:8" x14ac:dyDescent="0.35">
      <c r="A3341" s="257"/>
      <c r="B3341" s="265"/>
      <c r="C3341" s="74">
        <f>IF(ISBLANK(DataBase_PBs!C33),#N/A,DataBase_PBs!C33)</f>
        <v>44169.582453703697</v>
      </c>
      <c r="D3341" s="107"/>
      <c r="E3341" s="39">
        <f>IF(ISBLANK(DataBase_PBs!CI33),#N/A,DataBase_PBs!CI33)</f>
        <v>1158.5899999999999</v>
      </c>
      <c r="F3341" s="39">
        <f t="shared" si="107"/>
        <v>23.189999999999827</v>
      </c>
      <c r="G3341" s="177">
        <f t="shared" si="108"/>
        <v>0.13832274312684684</v>
      </c>
      <c r="H3341" s="78">
        <f>IF(ISBLANK(DataBase_PBs!AK33),#N/A,DataBase_PBs!AK33)</f>
        <v>3.6</v>
      </c>
    </row>
    <row r="3342" spans="1:8" x14ac:dyDescent="0.35">
      <c r="A3342" s="257"/>
      <c r="B3342" s="265"/>
      <c r="C3342" s="74">
        <f>IF(ISBLANK(DataBase_PBs!C34),#N/A,DataBase_PBs!C34)</f>
        <v>44195.580740740697</v>
      </c>
      <c r="D3342" s="107"/>
      <c r="E3342" s="39">
        <f>IF(ISBLANK(DataBase_PBs!CI34),#N/A,DataBase_PBs!CI34)</f>
        <v>1212.9000000000001</v>
      </c>
      <c r="F3342" s="39">
        <f t="shared" si="107"/>
        <v>54.310000000000173</v>
      </c>
      <c r="G3342" s="177">
        <f t="shared" si="108"/>
        <v>8.7040990948600641E-2</v>
      </c>
      <c r="H3342" s="78">
        <f>IF(ISBLANK(DataBase_PBs!AK34),#N/A,DataBase_PBs!AK34)</f>
        <v>3.4</v>
      </c>
    </row>
    <row r="3343" spans="1:8" x14ac:dyDescent="0.35">
      <c r="A3343" s="257"/>
      <c r="B3343" s="265"/>
      <c r="C3343" s="74" t="e">
        <f>IF(ISBLANK(DataBase_PBs!C35),#N/A,DataBase_PBs!C35)</f>
        <v>#N/A</v>
      </c>
      <c r="D3343" s="107"/>
      <c r="E3343" s="39" t="e">
        <f>IF(ISBLANK(DataBase_PBs!CI35),#N/A,DataBase_PBs!CI35)</f>
        <v>#N/A</v>
      </c>
      <c r="F3343" s="39" t="e">
        <f t="shared" si="107"/>
        <v>#N/A</v>
      </c>
      <c r="G3343" s="177" t="e">
        <f t="shared" si="108"/>
        <v>#N/A</v>
      </c>
      <c r="H3343" s="78" t="e">
        <f>IF(ISBLANK(DataBase_PBs!AK35),#N/A,DataBase_PBs!AK35)</f>
        <v>#N/A</v>
      </c>
    </row>
    <row r="3344" spans="1:8" x14ac:dyDescent="0.35">
      <c r="A3344" s="257"/>
      <c r="B3344" s="265"/>
      <c r="C3344" s="74" t="e">
        <f>IF(ISBLANK(DataBase_PBs!C36),#N/A,DataBase_PBs!C36)</f>
        <v>#N/A</v>
      </c>
      <c r="D3344" s="107"/>
      <c r="E3344" s="39" t="e">
        <f>IF(ISBLANK(DataBase_PBs!CI36),#N/A,DataBase_PBs!CI36)</f>
        <v>#N/A</v>
      </c>
      <c r="F3344" s="39" t="e">
        <f t="shared" si="107"/>
        <v>#N/A</v>
      </c>
      <c r="G3344" s="177" t="e">
        <f t="shared" si="108"/>
        <v>#N/A</v>
      </c>
      <c r="H3344" s="78" t="e">
        <f>IF(ISBLANK(DataBase_PBs!AK36),#N/A,DataBase_PBs!AK36)</f>
        <v>#N/A</v>
      </c>
    </row>
    <row r="3345" spans="1:8" x14ac:dyDescent="0.35">
      <c r="A3345" s="257"/>
      <c r="B3345" s="265"/>
      <c r="C3345" s="74" t="e">
        <f>IF(ISBLANK(DataBase_PBs!C37),#N/A,DataBase_PBs!C37)</f>
        <v>#N/A</v>
      </c>
      <c r="D3345" s="107"/>
      <c r="E3345" s="39" t="e">
        <f>IF(ISBLANK(DataBase_PBs!CI37),#N/A,DataBase_PBs!CI37)</f>
        <v>#N/A</v>
      </c>
      <c r="F3345" s="39" t="e">
        <f t="shared" si="107"/>
        <v>#N/A</v>
      </c>
      <c r="G3345" s="177" t="e">
        <f t="shared" si="108"/>
        <v>#N/A</v>
      </c>
      <c r="H3345" s="78" t="e">
        <f>IF(ISBLANK(DataBase_PBs!AK37),#N/A,DataBase_PBs!AK37)</f>
        <v>#N/A</v>
      </c>
    </row>
    <row r="3346" spans="1:8" x14ac:dyDescent="0.35">
      <c r="A3346" s="257"/>
      <c r="B3346" s="265"/>
      <c r="C3346" s="74" t="e">
        <f>IF(ISBLANK(DataBase_PBs!C38),#N/A,DataBase_PBs!C38)</f>
        <v>#N/A</v>
      </c>
      <c r="D3346" s="107"/>
      <c r="E3346" s="39" t="e">
        <f>IF(ISBLANK(DataBase_PBs!CI38),#N/A,DataBase_PBs!CI38)</f>
        <v>#N/A</v>
      </c>
      <c r="F3346" s="39" t="e">
        <f t="shared" si="107"/>
        <v>#N/A</v>
      </c>
      <c r="G3346" s="177" t="e">
        <f t="shared" si="108"/>
        <v>#N/A</v>
      </c>
      <c r="H3346" s="78" t="e">
        <f>IF(ISBLANK(DataBase_PBs!AK38),#N/A,DataBase_PBs!AK38)</f>
        <v>#N/A</v>
      </c>
    </row>
    <row r="3347" spans="1:8" x14ac:dyDescent="0.35">
      <c r="A3347" s="257"/>
      <c r="B3347" s="265"/>
      <c r="C3347" s="74" t="e">
        <f>IF(ISBLANK(DataBase_PBs!C39),#N/A,DataBase_PBs!C39)</f>
        <v>#N/A</v>
      </c>
      <c r="D3347" s="107"/>
      <c r="E3347" s="39" t="e">
        <f>IF(ISBLANK(DataBase_PBs!CI39),#N/A,DataBase_PBs!CI39)</f>
        <v>#N/A</v>
      </c>
      <c r="F3347" s="39" t="e">
        <f t="shared" si="107"/>
        <v>#N/A</v>
      </c>
      <c r="G3347" s="177" t="e">
        <f t="shared" si="108"/>
        <v>#N/A</v>
      </c>
      <c r="H3347" s="78" t="e">
        <f>IF(ISBLANK(DataBase_PBs!AK39),#N/A,DataBase_PBs!AK39)</f>
        <v>#N/A</v>
      </c>
    </row>
    <row r="3348" spans="1:8" x14ac:dyDescent="0.35">
      <c r="A3348" s="257"/>
      <c r="B3348" s="265"/>
      <c r="C3348" s="74" t="e">
        <f>IF(ISBLANK(DataBase_PBs!C40),#N/A,DataBase_PBs!C40)</f>
        <v>#N/A</v>
      </c>
      <c r="D3348" s="107"/>
      <c r="E3348" s="39" t="e">
        <f>IF(ISBLANK(DataBase_PBs!CI40),#N/A,DataBase_PBs!CI40)</f>
        <v>#N/A</v>
      </c>
      <c r="F3348" s="39" t="e">
        <f t="shared" si="107"/>
        <v>#N/A</v>
      </c>
      <c r="G3348" s="177" t="e">
        <f t="shared" si="108"/>
        <v>#N/A</v>
      </c>
      <c r="H3348" s="78" t="e">
        <f>IF(ISBLANK(DataBase_PBs!AK40),#N/A,DataBase_PBs!AK40)</f>
        <v>#N/A</v>
      </c>
    </row>
    <row r="3349" spans="1:8" x14ac:dyDescent="0.35">
      <c r="A3349" s="257"/>
      <c r="B3349" s="265"/>
      <c r="C3349" s="74" t="e">
        <f>IF(ISBLANK(DataBase_PBs!C41),#N/A,DataBase_PBs!C41)</f>
        <v>#N/A</v>
      </c>
      <c r="D3349" s="107"/>
      <c r="E3349" s="39" t="e">
        <f>IF(ISBLANK(DataBase_PBs!CI41),#N/A,DataBase_PBs!CI41)</f>
        <v>#N/A</v>
      </c>
      <c r="F3349" s="39" t="e">
        <f t="shared" si="107"/>
        <v>#N/A</v>
      </c>
      <c r="G3349" s="177" t="e">
        <f t="shared" si="108"/>
        <v>#N/A</v>
      </c>
      <c r="H3349" s="78" t="e">
        <f>IF(ISBLANK(DataBase_PBs!AK41),#N/A,DataBase_PBs!AK41)</f>
        <v>#N/A</v>
      </c>
    </row>
    <row r="3350" spans="1:8" x14ac:dyDescent="0.35">
      <c r="A3350" s="257"/>
      <c r="B3350" s="265"/>
      <c r="C3350" s="74" t="e">
        <f>IF(ISBLANK(DataBase_PBs!C42),#N/A,DataBase_PBs!C42)</f>
        <v>#N/A</v>
      </c>
      <c r="D3350" s="107"/>
      <c r="E3350" s="39" t="e">
        <f>IF(ISBLANK(DataBase_PBs!CI42),#N/A,DataBase_PBs!CI42)</f>
        <v>#N/A</v>
      </c>
      <c r="F3350" s="39" t="e">
        <f t="shared" si="107"/>
        <v>#N/A</v>
      </c>
      <c r="G3350" s="177" t="e">
        <f t="shared" si="108"/>
        <v>#N/A</v>
      </c>
      <c r="H3350" s="78" t="e">
        <f>IF(ISBLANK(DataBase_PBs!AK42),#N/A,DataBase_PBs!AK42)</f>
        <v>#N/A</v>
      </c>
    </row>
    <row r="3351" spans="1:8" x14ac:dyDescent="0.35">
      <c r="A3351" s="257"/>
      <c r="B3351" s="265"/>
      <c r="C3351" s="74" t="e">
        <f>IF(ISBLANK(DataBase_PBs!C43),#N/A,DataBase_PBs!C43)</f>
        <v>#N/A</v>
      </c>
      <c r="D3351" s="107"/>
      <c r="E3351" s="39" t="e">
        <f>IF(ISBLANK(DataBase_PBs!CI43),#N/A,DataBase_PBs!CI43)</f>
        <v>#N/A</v>
      </c>
      <c r="F3351" s="39" t="e">
        <f t="shared" si="107"/>
        <v>#N/A</v>
      </c>
      <c r="G3351" s="177" t="e">
        <f t="shared" si="108"/>
        <v>#N/A</v>
      </c>
      <c r="H3351" s="78" t="e">
        <f>IF(ISBLANK(DataBase_PBs!AK43),#N/A,DataBase_PBs!AK43)</f>
        <v>#N/A</v>
      </c>
    </row>
    <row r="3352" spans="1:8" x14ac:dyDescent="0.35">
      <c r="A3352" s="257"/>
      <c r="B3352" s="265"/>
      <c r="C3352" s="74" t="e">
        <f>IF(ISBLANK(DataBase_PBs!C44),#N/A,DataBase_PBs!C44)</f>
        <v>#N/A</v>
      </c>
      <c r="D3352" s="107"/>
      <c r="E3352" s="39" t="e">
        <f>IF(ISBLANK(DataBase_PBs!CI44),#N/A,DataBase_PBs!CI44)</f>
        <v>#N/A</v>
      </c>
      <c r="F3352" s="39" t="e">
        <f t="shared" si="107"/>
        <v>#N/A</v>
      </c>
      <c r="G3352" s="177" t="e">
        <f t="shared" si="108"/>
        <v>#N/A</v>
      </c>
      <c r="H3352" s="78" t="e">
        <f>IF(ISBLANK(DataBase_PBs!AK44),#N/A,DataBase_PBs!AK44)</f>
        <v>#N/A</v>
      </c>
    </row>
    <row r="3353" spans="1:8" x14ac:dyDescent="0.35">
      <c r="A3353" s="257"/>
      <c r="B3353" s="265"/>
      <c r="C3353" s="74" t="e">
        <f>IF(ISBLANK(DataBase_PBs!C45),#N/A,DataBase_PBs!C45)</f>
        <v>#N/A</v>
      </c>
      <c r="D3353" s="107"/>
      <c r="E3353" s="39" t="e">
        <f>IF(ISBLANK(DataBase_PBs!CI45),#N/A,DataBase_PBs!CI45)</f>
        <v>#N/A</v>
      </c>
      <c r="F3353" s="39" t="e">
        <f t="shared" si="107"/>
        <v>#N/A</v>
      </c>
      <c r="G3353" s="177" t="e">
        <f t="shared" si="108"/>
        <v>#N/A</v>
      </c>
      <c r="H3353" s="78" t="e">
        <f>IF(ISBLANK(DataBase_PBs!AK45),#N/A,DataBase_PBs!AK45)</f>
        <v>#N/A</v>
      </c>
    </row>
    <row r="3354" spans="1:8" x14ac:dyDescent="0.35">
      <c r="A3354" s="257"/>
      <c r="B3354" s="265"/>
      <c r="C3354" s="74" t="e">
        <f>IF(ISBLANK(DataBase_PBs!C46),#N/A,DataBase_PBs!C46)</f>
        <v>#N/A</v>
      </c>
      <c r="D3354" s="107"/>
      <c r="E3354" s="39" t="e">
        <f>IF(ISBLANK(DataBase_PBs!CI46),#N/A,DataBase_PBs!CI46)</f>
        <v>#N/A</v>
      </c>
      <c r="F3354" s="39" t="e">
        <f t="shared" si="107"/>
        <v>#N/A</v>
      </c>
      <c r="G3354" s="177" t="e">
        <f t="shared" si="108"/>
        <v>#N/A</v>
      </c>
      <c r="H3354" s="78" t="e">
        <f>IF(ISBLANK(DataBase_PBs!AK46),#N/A,DataBase_PBs!AK46)</f>
        <v>#N/A</v>
      </c>
    </row>
    <row r="3355" spans="1:8" x14ac:dyDescent="0.35">
      <c r="A3355" s="257"/>
      <c r="B3355" s="265"/>
      <c r="C3355" s="74" t="e">
        <f>IF(ISBLANK(DataBase_PBs!C47),#N/A,DataBase_PBs!C47)</f>
        <v>#N/A</v>
      </c>
      <c r="D3355" s="107"/>
      <c r="E3355" s="39" t="e">
        <f>IF(ISBLANK(DataBase_PBs!CI47),#N/A,DataBase_PBs!CI47)</f>
        <v>#N/A</v>
      </c>
      <c r="F3355" s="39" t="e">
        <f t="shared" si="107"/>
        <v>#N/A</v>
      </c>
      <c r="G3355" s="177" t="e">
        <f t="shared" si="108"/>
        <v>#N/A</v>
      </c>
      <c r="H3355" s="78" t="e">
        <f>IF(ISBLANK(DataBase_PBs!AK47),#N/A,DataBase_PBs!AK47)</f>
        <v>#N/A</v>
      </c>
    </row>
    <row r="3356" spans="1:8" x14ac:dyDescent="0.35">
      <c r="A3356" s="257"/>
      <c r="B3356" s="265"/>
      <c r="C3356" s="74" t="e">
        <f>IF(ISBLANK(DataBase_PBs!C48),#N/A,DataBase_PBs!C48)</f>
        <v>#N/A</v>
      </c>
      <c r="D3356" s="107"/>
      <c r="E3356" s="39" t="e">
        <f>IF(ISBLANK(DataBase_PBs!CI48),#N/A,DataBase_PBs!CI48)</f>
        <v>#N/A</v>
      </c>
      <c r="F3356" s="39" t="e">
        <f t="shared" si="107"/>
        <v>#N/A</v>
      </c>
      <c r="G3356" s="177" t="e">
        <f t="shared" si="108"/>
        <v>#N/A</v>
      </c>
      <c r="H3356" s="78" t="e">
        <f>IF(ISBLANK(DataBase_PBs!AK48),#N/A,DataBase_PBs!AK48)</f>
        <v>#N/A</v>
      </c>
    </row>
    <row r="3357" spans="1:8" x14ac:dyDescent="0.35">
      <c r="A3357" s="257"/>
      <c r="B3357" s="265"/>
      <c r="C3357" s="74" t="e">
        <f>IF(ISBLANK(DataBase_PBs!C49),#N/A,DataBase_PBs!C49)</f>
        <v>#N/A</v>
      </c>
      <c r="D3357" s="107"/>
      <c r="E3357" s="39" t="e">
        <f>IF(ISBLANK(DataBase_PBs!CI49),#N/A,DataBase_PBs!CI49)</f>
        <v>#N/A</v>
      </c>
      <c r="F3357" s="39" t="e">
        <f t="shared" si="107"/>
        <v>#N/A</v>
      </c>
      <c r="G3357" s="177" t="e">
        <f t="shared" si="108"/>
        <v>#N/A</v>
      </c>
      <c r="H3357" s="78" t="e">
        <f>IF(ISBLANK(DataBase_PBs!AK49),#N/A,DataBase_PBs!AK49)</f>
        <v>#N/A</v>
      </c>
    </row>
    <row r="3358" spans="1:8" x14ac:dyDescent="0.35">
      <c r="A3358" s="257"/>
      <c r="B3358" s="265"/>
      <c r="C3358" s="74" t="e">
        <f>IF(ISBLANK(DataBase_PBs!C50),#N/A,DataBase_PBs!C50)</f>
        <v>#N/A</v>
      </c>
      <c r="D3358" s="107"/>
      <c r="E3358" s="39" t="e">
        <f>IF(ISBLANK(DataBase_PBs!CI50),#N/A,DataBase_PBs!CI50)</f>
        <v>#N/A</v>
      </c>
      <c r="F3358" s="39" t="e">
        <f t="shared" si="107"/>
        <v>#N/A</v>
      </c>
      <c r="G3358" s="177" t="e">
        <f t="shared" si="108"/>
        <v>#N/A</v>
      </c>
      <c r="H3358" s="78" t="e">
        <f>IF(ISBLANK(DataBase_PBs!AK50),#N/A,DataBase_PBs!AK50)</f>
        <v>#N/A</v>
      </c>
    </row>
    <row r="3359" spans="1:8" x14ac:dyDescent="0.35">
      <c r="A3359" s="257"/>
      <c r="B3359" s="265"/>
      <c r="C3359" s="74" t="e">
        <f>IF(ISBLANK(DataBase_PBs!C51),#N/A,DataBase_PBs!C51)</f>
        <v>#N/A</v>
      </c>
      <c r="D3359" s="107"/>
      <c r="E3359" s="39" t="e">
        <f>IF(ISBLANK(DataBase_PBs!CI51),#N/A,DataBase_PBs!CI51)</f>
        <v>#N/A</v>
      </c>
      <c r="F3359" s="39" t="e">
        <f t="shared" si="107"/>
        <v>#N/A</v>
      </c>
      <c r="G3359" s="177" t="e">
        <f t="shared" si="108"/>
        <v>#N/A</v>
      </c>
      <c r="H3359" s="78" t="e">
        <f>IF(ISBLANK(DataBase_PBs!AK51),#N/A,DataBase_PBs!AK51)</f>
        <v>#N/A</v>
      </c>
    </row>
    <row r="3360" spans="1:8" x14ac:dyDescent="0.35">
      <c r="A3360" s="257"/>
      <c r="B3360" s="265"/>
      <c r="C3360" s="74" t="e">
        <f>IF(ISBLANK(DataBase_PBs!C52),#N/A,DataBase_PBs!C52)</f>
        <v>#N/A</v>
      </c>
      <c r="D3360" s="107"/>
      <c r="E3360" s="39" t="e">
        <f>IF(ISBLANK(DataBase_PBs!CI52),#N/A,DataBase_PBs!CI52)</f>
        <v>#N/A</v>
      </c>
      <c r="F3360" s="39" t="e">
        <f t="shared" si="107"/>
        <v>#N/A</v>
      </c>
      <c r="G3360" s="177" t="e">
        <f t="shared" si="108"/>
        <v>#N/A</v>
      </c>
      <c r="H3360" s="78" t="e">
        <f>IF(ISBLANK(DataBase_PBs!AK52),#N/A,DataBase_PBs!AK52)</f>
        <v>#N/A</v>
      </c>
    </row>
    <row r="3361" spans="1:8" x14ac:dyDescent="0.35">
      <c r="A3361" s="257"/>
      <c r="B3361" s="265"/>
      <c r="C3361" s="74" t="e">
        <f>IF(ISBLANK(DataBase_PBs!C53),#N/A,DataBase_PBs!C53)</f>
        <v>#N/A</v>
      </c>
      <c r="D3361" s="107"/>
      <c r="E3361" s="39" t="e">
        <f>IF(ISBLANK(DataBase_PBs!CI53),#N/A,DataBase_PBs!CI53)</f>
        <v>#N/A</v>
      </c>
      <c r="F3361" s="39" t="e">
        <f t="shared" si="107"/>
        <v>#N/A</v>
      </c>
      <c r="G3361" s="177" t="e">
        <f t="shared" si="108"/>
        <v>#N/A</v>
      </c>
      <c r="H3361" s="78" t="e">
        <f>IF(ISBLANK(DataBase_PBs!AK53),#N/A,DataBase_PBs!AK53)</f>
        <v>#N/A</v>
      </c>
    </row>
    <row r="3362" spans="1:8" x14ac:dyDescent="0.35">
      <c r="A3362" s="257"/>
      <c r="B3362" s="265"/>
      <c r="C3362" s="74" t="e">
        <f>IF(ISBLANK(DataBase_PBs!C54),#N/A,DataBase_PBs!C54)</f>
        <v>#N/A</v>
      </c>
      <c r="D3362" s="107"/>
      <c r="E3362" s="39" t="e">
        <f>IF(ISBLANK(DataBase_PBs!CI54),#N/A,DataBase_PBs!CI54)</f>
        <v>#N/A</v>
      </c>
      <c r="F3362" s="39" t="e">
        <f t="shared" si="107"/>
        <v>#N/A</v>
      </c>
      <c r="G3362" s="177" t="e">
        <f t="shared" si="108"/>
        <v>#N/A</v>
      </c>
      <c r="H3362" s="78" t="e">
        <f>IF(ISBLANK(DataBase_PBs!AK54),#N/A,DataBase_PBs!AK54)</f>
        <v>#N/A</v>
      </c>
    </row>
    <row r="3363" spans="1:8" x14ac:dyDescent="0.35">
      <c r="A3363" s="257"/>
      <c r="B3363" s="265"/>
      <c r="C3363" s="74" t="e">
        <f>IF(ISBLANK(DataBase_PBs!C55),#N/A,DataBase_PBs!C55)</f>
        <v>#N/A</v>
      </c>
      <c r="D3363" s="107"/>
      <c r="E3363" s="39" t="e">
        <f>IF(ISBLANK(DataBase_PBs!CI55),#N/A,DataBase_PBs!CI55)</f>
        <v>#N/A</v>
      </c>
      <c r="F3363" s="39" t="e">
        <f t="shared" si="107"/>
        <v>#N/A</v>
      </c>
      <c r="G3363" s="177" t="e">
        <f t="shared" si="108"/>
        <v>#N/A</v>
      </c>
      <c r="H3363" s="78" t="e">
        <f>IF(ISBLANK(DataBase_PBs!AK55),#N/A,DataBase_PBs!AK55)</f>
        <v>#N/A</v>
      </c>
    </row>
    <row r="3364" spans="1:8" x14ac:dyDescent="0.35">
      <c r="A3364" s="257"/>
      <c r="B3364" s="265"/>
      <c r="C3364" s="74" t="e">
        <f>IF(ISBLANK(DataBase_PBs!C56),#N/A,DataBase_PBs!C56)</f>
        <v>#N/A</v>
      </c>
      <c r="D3364" s="107"/>
      <c r="E3364" s="39" t="e">
        <f>IF(ISBLANK(DataBase_PBs!CI56),#N/A,DataBase_PBs!CI56)</f>
        <v>#N/A</v>
      </c>
      <c r="F3364" s="39" t="e">
        <f t="shared" si="107"/>
        <v>#N/A</v>
      </c>
      <c r="G3364" s="177" t="e">
        <f t="shared" si="108"/>
        <v>#N/A</v>
      </c>
      <c r="H3364" s="78" t="e">
        <f>IF(ISBLANK(DataBase_PBs!AK56),#N/A,DataBase_PBs!AK56)</f>
        <v>#N/A</v>
      </c>
    </row>
    <row r="3365" spans="1:8" x14ac:dyDescent="0.35">
      <c r="A3365" s="257"/>
      <c r="B3365" s="265"/>
      <c r="C3365" s="74" t="e">
        <f>IF(ISBLANK(DataBase_PBs!C57),#N/A,DataBase_PBs!C57)</f>
        <v>#N/A</v>
      </c>
      <c r="D3365" s="107"/>
      <c r="E3365" s="39" t="e">
        <f>IF(ISBLANK(DataBase_PBs!CI57),#N/A,DataBase_PBs!CI57)</f>
        <v>#N/A</v>
      </c>
      <c r="F3365" s="39" t="e">
        <f t="shared" si="107"/>
        <v>#N/A</v>
      </c>
      <c r="G3365" s="177" t="e">
        <f t="shared" si="108"/>
        <v>#N/A</v>
      </c>
      <c r="H3365" s="78" t="e">
        <f>IF(ISBLANK(DataBase_PBs!AK57),#N/A,DataBase_PBs!AK57)</f>
        <v>#N/A</v>
      </c>
    </row>
    <row r="3366" spans="1:8" x14ac:dyDescent="0.35">
      <c r="A3366" s="257"/>
      <c r="B3366" s="265"/>
      <c r="C3366" s="74" t="e">
        <f>IF(ISBLANK(DataBase_PBs!C58),#N/A,DataBase_PBs!C58)</f>
        <v>#N/A</v>
      </c>
      <c r="D3366" s="107"/>
      <c r="E3366" s="39" t="e">
        <f>IF(ISBLANK(DataBase_PBs!CI58),#N/A,DataBase_PBs!CI58)</f>
        <v>#N/A</v>
      </c>
      <c r="F3366" s="39" t="e">
        <f t="shared" si="107"/>
        <v>#N/A</v>
      </c>
      <c r="G3366" s="177" t="e">
        <f t="shared" si="108"/>
        <v>#N/A</v>
      </c>
      <c r="H3366" s="78" t="e">
        <f>IF(ISBLANK(DataBase_PBs!AK58),#N/A,DataBase_PBs!AK58)</f>
        <v>#N/A</v>
      </c>
    </row>
    <row r="3367" spans="1:8" x14ac:dyDescent="0.35">
      <c r="A3367" s="257"/>
      <c r="B3367" s="265"/>
      <c r="C3367" s="74" t="e">
        <f>IF(ISBLANK(DataBase_PBs!C59),#N/A,DataBase_PBs!C59)</f>
        <v>#N/A</v>
      </c>
      <c r="D3367" s="107"/>
      <c r="E3367" s="39" t="e">
        <f>IF(ISBLANK(DataBase_PBs!CI59),#N/A,DataBase_PBs!CI59)</f>
        <v>#N/A</v>
      </c>
      <c r="F3367" s="39" t="e">
        <f t="shared" si="107"/>
        <v>#N/A</v>
      </c>
      <c r="G3367" s="177" t="e">
        <f t="shared" si="108"/>
        <v>#N/A</v>
      </c>
      <c r="H3367" s="78" t="e">
        <f>IF(ISBLANK(DataBase_PBs!AK59),#N/A,DataBase_PBs!AK59)</f>
        <v>#N/A</v>
      </c>
    </row>
    <row r="3368" spans="1:8" x14ac:dyDescent="0.35">
      <c r="A3368" s="257"/>
      <c r="B3368" s="265"/>
      <c r="C3368" s="74" t="e">
        <f>IF(ISBLANK(DataBase_PBs!C60),#N/A,DataBase_PBs!C60)</f>
        <v>#N/A</v>
      </c>
      <c r="D3368" s="107"/>
      <c r="E3368" s="39" t="e">
        <f>IF(ISBLANK(DataBase_PBs!CI60),#N/A,DataBase_PBs!CI60)</f>
        <v>#N/A</v>
      </c>
      <c r="F3368" s="39" t="e">
        <f t="shared" si="107"/>
        <v>#N/A</v>
      </c>
      <c r="G3368" s="177" t="e">
        <f t="shared" si="108"/>
        <v>#N/A</v>
      </c>
      <c r="H3368" s="78" t="e">
        <f>IF(ISBLANK(DataBase_PBs!AK60),#N/A,DataBase_PBs!AK60)</f>
        <v>#N/A</v>
      </c>
    </row>
    <row r="3369" spans="1:8" x14ac:dyDescent="0.35">
      <c r="A3369" s="257"/>
      <c r="B3369" s="265"/>
      <c r="C3369" s="74" t="e">
        <f>IF(ISBLANK(DataBase_PBs!C61),#N/A,DataBase_PBs!C61)</f>
        <v>#N/A</v>
      </c>
      <c r="D3369" s="107"/>
      <c r="E3369" s="39" t="e">
        <f>IF(ISBLANK(DataBase_PBs!CI61),#N/A,DataBase_PBs!CI61)</f>
        <v>#N/A</v>
      </c>
      <c r="F3369" s="39" t="e">
        <f t="shared" si="107"/>
        <v>#N/A</v>
      </c>
      <c r="G3369" s="177" t="e">
        <f t="shared" si="108"/>
        <v>#N/A</v>
      </c>
      <c r="H3369" s="78" t="e">
        <f>IF(ISBLANK(DataBase_PBs!AK61),#N/A,DataBase_PBs!AK61)</f>
        <v>#N/A</v>
      </c>
    </row>
    <row r="3370" spans="1:8" x14ac:dyDescent="0.35">
      <c r="A3370" s="257"/>
      <c r="B3370" s="265"/>
      <c r="C3370" s="74" t="e">
        <f>IF(ISBLANK(DataBase_PBs!C62),#N/A,DataBase_PBs!C62)</f>
        <v>#N/A</v>
      </c>
      <c r="D3370" s="107"/>
      <c r="E3370" s="39" t="e">
        <f>IF(ISBLANK(DataBase_PBs!CI62),#N/A,DataBase_PBs!CI62)</f>
        <v>#N/A</v>
      </c>
      <c r="F3370" s="39" t="e">
        <f t="shared" si="107"/>
        <v>#N/A</v>
      </c>
      <c r="G3370" s="177" t="e">
        <f t="shared" si="108"/>
        <v>#N/A</v>
      </c>
      <c r="H3370" s="78" t="e">
        <f>IF(ISBLANK(DataBase_PBs!AK62),#N/A,DataBase_PBs!AK62)</f>
        <v>#N/A</v>
      </c>
    </row>
    <row r="3371" spans="1:8" x14ac:dyDescent="0.35">
      <c r="A3371" s="257"/>
      <c r="B3371" s="265"/>
      <c r="C3371" s="74" t="e">
        <f>IF(ISBLANK(DataBase_PBs!C63),#N/A,DataBase_PBs!C63)</f>
        <v>#N/A</v>
      </c>
      <c r="D3371" s="107"/>
      <c r="E3371" s="39" t="e">
        <f>IF(ISBLANK(DataBase_PBs!CI63),#N/A,DataBase_PBs!CI63)</f>
        <v>#N/A</v>
      </c>
      <c r="F3371" s="39" t="e">
        <f t="shared" si="107"/>
        <v>#N/A</v>
      </c>
      <c r="G3371" s="177" t="e">
        <f t="shared" si="108"/>
        <v>#N/A</v>
      </c>
      <c r="H3371" s="78" t="e">
        <f>IF(ISBLANK(DataBase_PBs!AK63),#N/A,DataBase_PBs!AK63)</f>
        <v>#N/A</v>
      </c>
    </row>
    <row r="3372" spans="1:8" x14ac:dyDescent="0.35">
      <c r="A3372" s="257"/>
      <c r="B3372" s="265"/>
      <c r="C3372" s="74" t="e">
        <f>IF(ISBLANK(DataBase_PBs!C64),#N/A,DataBase_PBs!C64)</f>
        <v>#N/A</v>
      </c>
      <c r="D3372" s="107"/>
      <c r="E3372" s="39" t="e">
        <f>IF(ISBLANK(DataBase_PBs!CI64),#N/A,DataBase_PBs!CI64)</f>
        <v>#N/A</v>
      </c>
      <c r="F3372" s="39" t="e">
        <f t="shared" si="107"/>
        <v>#N/A</v>
      </c>
      <c r="G3372" s="177" t="e">
        <f t="shared" si="108"/>
        <v>#N/A</v>
      </c>
      <c r="H3372" s="78" t="e">
        <f>IF(ISBLANK(DataBase_PBs!AK64),#N/A,DataBase_PBs!AK64)</f>
        <v>#N/A</v>
      </c>
    </row>
    <row r="3373" spans="1:8" x14ac:dyDescent="0.35">
      <c r="A3373" s="257"/>
      <c r="B3373" s="265"/>
      <c r="C3373" s="74" t="e">
        <f>IF(ISBLANK(DataBase_PBs!C65),#N/A,DataBase_PBs!C65)</f>
        <v>#N/A</v>
      </c>
      <c r="D3373" s="107"/>
      <c r="E3373" s="39" t="e">
        <f>IF(ISBLANK(DataBase_PBs!CI65),#N/A,DataBase_PBs!CI65)</f>
        <v>#N/A</v>
      </c>
      <c r="F3373" s="39" t="e">
        <f t="shared" si="107"/>
        <v>#N/A</v>
      </c>
      <c r="G3373" s="177" t="e">
        <f t="shared" si="108"/>
        <v>#N/A</v>
      </c>
      <c r="H3373" s="78" t="e">
        <f>IF(ISBLANK(DataBase_PBs!AK65),#N/A,DataBase_PBs!AK65)</f>
        <v>#N/A</v>
      </c>
    </row>
    <row r="3374" spans="1:8" x14ac:dyDescent="0.35">
      <c r="A3374" s="257"/>
      <c r="B3374" s="265"/>
      <c r="C3374" s="74" t="e">
        <f>IF(ISBLANK(DataBase_PBs!C66),#N/A,DataBase_PBs!C66)</f>
        <v>#N/A</v>
      </c>
      <c r="D3374" s="107"/>
      <c r="E3374" s="39" t="e">
        <f>IF(ISBLANK(DataBase_PBs!CI66),#N/A,DataBase_PBs!CI66)</f>
        <v>#N/A</v>
      </c>
      <c r="F3374" s="39" t="e">
        <f t="shared" si="107"/>
        <v>#N/A</v>
      </c>
      <c r="G3374" s="177" t="e">
        <f t="shared" si="108"/>
        <v>#N/A</v>
      </c>
      <c r="H3374" s="78" t="e">
        <f>IF(ISBLANK(DataBase_PBs!AK66),#N/A,DataBase_PBs!AK66)</f>
        <v>#N/A</v>
      </c>
    </row>
    <row r="3375" spans="1:8" x14ac:dyDescent="0.35">
      <c r="A3375" s="257"/>
      <c r="B3375" s="265"/>
      <c r="C3375" s="74" t="e">
        <f>IF(ISBLANK(DataBase_PBs!C67),#N/A,DataBase_PBs!C67)</f>
        <v>#N/A</v>
      </c>
      <c r="D3375" s="107"/>
      <c r="E3375" s="39" t="e">
        <f>IF(ISBLANK(DataBase_PBs!CI67),#N/A,DataBase_PBs!CI67)</f>
        <v>#N/A</v>
      </c>
      <c r="F3375" s="39" t="e">
        <f t="shared" si="107"/>
        <v>#N/A</v>
      </c>
      <c r="G3375" s="177" t="e">
        <f t="shared" si="108"/>
        <v>#N/A</v>
      </c>
      <c r="H3375" s="78" t="e">
        <f>IF(ISBLANK(DataBase_PBs!AK67),#N/A,DataBase_PBs!AK67)</f>
        <v>#N/A</v>
      </c>
    </row>
    <row r="3376" spans="1:8" x14ac:dyDescent="0.35">
      <c r="A3376" s="257"/>
      <c r="B3376" s="265"/>
      <c r="C3376" s="74" t="e">
        <f>IF(ISBLANK(DataBase_PBs!C68),#N/A,DataBase_PBs!C68)</f>
        <v>#N/A</v>
      </c>
      <c r="D3376" s="107"/>
      <c r="E3376" s="39" t="e">
        <f>IF(ISBLANK(DataBase_PBs!CI68),#N/A,DataBase_PBs!CI68)</f>
        <v>#N/A</v>
      </c>
      <c r="F3376" s="39" t="e">
        <f t="shared" ref="F3376:F3380" si="109">E3376-E3375</f>
        <v>#N/A</v>
      </c>
      <c r="G3376" s="177" t="e">
        <f t="shared" ref="G3376:G3439" si="110">F3376/((C3376-C3375)*24)</f>
        <v>#N/A</v>
      </c>
      <c r="H3376" s="78" t="e">
        <f>IF(ISBLANK(DataBase_PBs!AK68),#N/A,DataBase_PBs!AK68)</f>
        <v>#N/A</v>
      </c>
    </row>
    <row r="3377" spans="1:8" x14ac:dyDescent="0.35">
      <c r="A3377" s="257"/>
      <c r="B3377" s="265"/>
      <c r="C3377" s="74" t="e">
        <f>IF(ISBLANK(DataBase_PBs!C69),#N/A,DataBase_PBs!C69)</f>
        <v>#N/A</v>
      </c>
      <c r="D3377" s="107"/>
      <c r="E3377" s="39" t="e">
        <f>IF(ISBLANK(DataBase_PBs!CI69),#N/A,DataBase_PBs!CI69)</f>
        <v>#N/A</v>
      </c>
      <c r="F3377" s="39" t="e">
        <f t="shared" si="109"/>
        <v>#N/A</v>
      </c>
      <c r="G3377" s="177" t="e">
        <f t="shared" si="110"/>
        <v>#N/A</v>
      </c>
      <c r="H3377" s="78" t="e">
        <f>IF(ISBLANK(DataBase_PBs!AK69),#N/A,DataBase_PBs!AK69)</f>
        <v>#N/A</v>
      </c>
    </row>
    <row r="3378" spans="1:8" x14ac:dyDescent="0.35">
      <c r="A3378" s="257"/>
      <c r="B3378" s="265"/>
      <c r="C3378" s="74" t="e">
        <f>IF(ISBLANK(DataBase_PBs!C70),#N/A,DataBase_PBs!C70)</f>
        <v>#N/A</v>
      </c>
      <c r="D3378" s="107"/>
      <c r="E3378" s="39" t="e">
        <f>IF(ISBLANK(DataBase_PBs!CI70),#N/A,DataBase_PBs!CI70)</f>
        <v>#N/A</v>
      </c>
      <c r="F3378" s="39" t="e">
        <f t="shared" si="109"/>
        <v>#N/A</v>
      </c>
      <c r="G3378" s="177" t="e">
        <f t="shared" si="110"/>
        <v>#N/A</v>
      </c>
      <c r="H3378" s="78" t="e">
        <f>IF(ISBLANK(DataBase_PBs!AK70),#N/A,DataBase_PBs!AK70)</f>
        <v>#N/A</v>
      </c>
    </row>
    <row r="3379" spans="1:8" x14ac:dyDescent="0.35">
      <c r="A3379" s="257"/>
      <c r="B3379" s="265"/>
      <c r="C3379" s="74" t="e">
        <f>IF(ISBLANK(DataBase_PBs!C71),#N/A,DataBase_PBs!C71)</f>
        <v>#N/A</v>
      </c>
      <c r="D3379" s="107"/>
      <c r="E3379" s="39" t="e">
        <f>IF(ISBLANK(DataBase_PBs!CI71),#N/A,DataBase_PBs!CI71)</f>
        <v>#N/A</v>
      </c>
      <c r="F3379" s="39" t="e">
        <f t="shared" si="109"/>
        <v>#N/A</v>
      </c>
      <c r="G3379" s="177" t="e">
        <f t="shared" si="110"/>
        <v>#N/A</v>
      </c>
      <c r="H3379" s="78" t="e">
        <f>IF(ISBLANK(DataBase_PBs!AK71),#N/A,DataBase_PBs!AK71)</f>
        <v>#N/A</v>
      </c>
    </row>
    <row r="3380" spans="1:8" ht="15" thickBot="1" x14ac:dyDescent="0.4">
      <c r="A3380" s="258"/>
      <c r="B3380" s="268"/>
      <c r="C3380" s="79" t="e">
        <f>IF(ISBLANK(DataBase_PBs!C72),#N/A,DataBase_PBs!C72)</f>
        <v>#N/A</v>
      </c>
      <c r="D3380" s="108"/>
      <c r="E3380" s="80" t="e">
        <f>IF(ISBLANK(DataBase_PBs!CI72),#N/A,DataBase_PBs!CI72)</f>
        <v>#N/A</v>
      </c>
      <c r="F3380" s="80" t="e">
        <f t="shared" si="109"/>
        <v>#N/A</v>
      </c>
      <c r="G3380" s="185" t="e">
        <f t="shared" si="110"/>
        <v>#N/A</v>
      </c>
      <c r="H3380" s="111" t="e">
        <f>IF(ISBLANK(DataBase_PBs!AK72),#N/A,DataBase_PBs!AK72)</f>
        <v>#N/A</v>
      </c>
    </row>
    <row r="3381" spans="1:8" x14ac:dyDescent="0.35">
      <c r="A3381" s="259" t="s">
        <v>367</v>
      </c>
      <c r="B3381" s="264" t="s">
        <v>201</v>
      </c>
      <c r="C3381" s="179">
        <v>43602.40625</v>
      </c>
      <c r="D3381" s="180"/>
      <c r="E3381" s="181">
        <v>3.48</v>
      </c>
      <c r="F3381" s="181">
        <v>3.48</v>
      </c>
      <c r="G3381" s="182">
        <v>0</v>
      </c>
      <c r="H3381" s="183">
        <v>2.7</v>
      </c>
    </row>
    <row r="3382" spans="1:8" x14ac:dyDescent="0.35">
      <c r="A3382" s="257"/>
      <c r="B3382" s="265"/>
      <c r="C3382" s="74">
        <v>43609.357638888891</v>
      </c>
      <c r="D3382" s="107"/>
      <c r="E3382" s="39">
        <v>3.48</v>
      </c>
      <c r="F3382" s="39">
        <v>0</v>
      </c>
      <c r="G3382" s="177">
        <f t="shared" si="110"/>
        <v>0</v>
      </c>
      <c r="H3382" s="78">
        <v>2.7</v>
      </c>
    </row>
    <row r="3383" spans="1:8" x14ac:dyDescent="0.35">
      <c r="A3383" s="257"/>
      <c r="B3383" s="265"/>
      <c r="C3383" s="74">
        <v>43616.555555555555</v>
      </c>
      <c r="D3383" s="107"/>
      <c r="E3383" s="39">
        <v>44</v>
      </c>
      <c r="F3383" s="39">
        <v>40.520000000000003</v>
      </c>
      <c r="G3383" s="177">
        <f t="shared" si="110"/>
        <v>0.23455861070919629</v>
      </c>
      <c r="H3383" s="78">
        <v>0</v>
      </c>
    </row>
    <row r="3384" spans="1:8" x14ac:dyDescent="0.35">
      <c r="A3384" s="257"/>
      <c r="B3384" s="265"/>
      <c r="C3384" s="74">
        <v>43623.555555555555</v>
      </c>
      <c r="D3384" s="107"/>
      <c r="E3384" s="39">
        <v>81</v>
      </c>
      <c r="F3384" s="39">
        <v>37</v>
      </c>
      <c r="G3384" s="177">
        <f t="shared" si="110"/>
        <v>0.22023809523809523</v>
      </c>
      <c r="H3384" s="78">
        <v>0</v>
      </c>
    </row>
    <row r="3385" spans="1:8" x14ac:dyDescent="0.35">
      <c r="A3385" s="257"/>
      <c r="B3385" s="265"/>
      <c r="C3385" s="74">
        <v>43630.555555555555</v>
      </c>
      <c r="D3385" s="107"/>
      <c r="E3385" s="39">
        <v>91</v>
      </c>
      <c r="F3385" s="39">
        <v>10</v>
      </c>
      <c r="G3385" s="177">
        <f t="shared" si="110"/>
        <v>5.9523809523809521E-2</v>
      </c>
      <c r="H3385" s="78">
        <v>0</v>
      </c>
    </row>
    <row r="3386" spans="1:8" x14ac:dyDescent="0.35">
      <c r="A3386" s="257"/>
      <c r="B3386" s="265"/>
      <c r="C3386" s="74">
        <v>43637.638888888891</v>
      </c>
      <c r="D3386" s="107"/>
      <c r="E3386" s="39">
        <v>118</v>
      </c>
      <c r="F3386" s="39">
        <v>27</v>
      </c>
      <c r="G3386" s="177">
        <f t="shared" si="110"/>
        <v>0.15882352941171032</v>
      </c>
      <c r="H3386" s="78">
        <v>0</v>
      </c>
    </row>
    <row r="3387" spans="1:8" x14ac:dyDescent="0.35">
      <c r="A3387" s="257"/>
      <c r="B3387" s="265"/>
      <c r="C3387" s="74">
        <v>43644.638888888891</v>
      </c>
      <c r="D3387" s="107"/>
      <c r="E3387" s="39">
        <v>202</v>
      </c>
      <c r="F3387" s="39">
        <v>84</v>
      </c>
      <c r="G3387" s="177">
        <f t="shared" si="110"/>
        <v>0.5</v>
      </c>
      <c r="H3387" s="78">
        <v>0</v>
      </c>
    </row>
    <row r="3388" spans="1:8" x14ac:dyDescent="0.35">
      <c r="A3388" s="257"/>
      <c r="B3388" s="265"/>
      <c r="C3388" s="74">
        <v>43651.638888888891</v>
      </c>
      <c r="D3388" s="107"/>
      <c r="E3388" s="39">
        <v>281</v>
      </c>
      <c r="F3388" s="39">
        <v>79</v>
      </c>
      <c r="G3388" s="177">
        <f t="shared" si="110"/>
        <v>0.47023809523809523</v>
      </c>
      <c r="H3388" s="78">
        <v>0</v>
      </c>
    </row>
    <row r="3389" spans="1:8" x14ac:dyDescent="0.35">
      <c r="A3389" s="257"/>
      <c r="B3389" s="265"/>
      <c r="C3389" s="74">
        <v>43658.505555555559</v>
      </c>
      <c r="D3389" s="107"/>
      <c r="E3389" s="39">
        <v>300</v>
      </c>
      <c r="F3389" s="39">
        <v>19</v>
      </c>
      <c r="G3389" s="177">
        <f t="shared" si="110"/>
        <v>0.11529126213588975</v>
      </c>
      <c r="H3389" s="78">
        <v>0</v>
      </c>
    </row>
    <row r="3390" spans="1:8" x14ac:dyDescent="0.35">
      <c r="A3390" s="257"/>
      <c r="B3390" s="265"/>
      <c r="C3390" s="74">
        <v>43665.520833333336</v>
      </c>
      <c r="D3390" s="107"/>
      <c r="E3390" s="39">
        <v>304</v>
      </c>
      <c r="F3390" s="39">
        <v>4</v>
      </c>
      <c r="G3390" s="177">
        <f t="shared" si="110"/>
        <v>2.3757671748172511E-2</v>
      </c>
      <c r="H3390" s="78">
        <v>0</v>
      </c>
    </row>
    <row r="3391" spans="1:8" x14ac:dyDescent="0.35">
      <c r="A3391" s="257"/>
      <c r="B3391" s="265"/>
      <c r="C3391" s="74">
        <v>43672.521527777775</v>
      </c>
      <c r="D3391" s="107"/>
      <c r="E3391" s="39">
        <v>325</v>
      </c>
      <c r="F3391" s="39">
        <v>21</v>
      </c>
      <c r="G3391" s="177">
        <f t="shared" si="110"/>
        <v>0.12498760043655413</v>
      </c>
      <c r="H3391" s="78">
        <v>0</v>
      </c>
    </row>
    <row r="3392" spans="1:8" x14ac:dyDescent="0.35">
      <c r="A3392" s="257"/>
      <c r="B3392" s="265"/>
      <c r="C3392" s="74">
        <v>43679.519444444442</v>
      </c>
      <c r="D3392" s="107"/>
      <c r="E3392" s="39">
        <v>353</v>
      </c>
      <c r="F3392" s="39">
        <v>28</v>
      </c>
      <c r="G3392" s="177">
        <f t="shared" si="110"/>
        <v>0.16671628460850288</v>
      </c>
      <c r="H3392" s="78">
        <v>0</v>
      </c>
    </row>
    <row r="3393" spans="1:8" x14ac:dyDescent="0.35">
      <c r="A3393" s="257"/>
      <c r="B3393" s="265"/>
      <c r="C3393" s="74">
        <v>43686.430555555555</v>
      </c>
      <c r="D3393" s="107"/>
      <c r="E3393" s="39">
        <v>437.5</v>
      </c>
      <c r="F3393" s="39">
        <v>84.5</v>
      </c>
      <c r="G3393" s="177">
        <f t="shared" si="110"/>
        <v>0.50944533762048338</v>
      </c>
      <c r="H3393" s="78">
        <v>3.5</v>
      </c>
    </row>
    <row r="3394" spans="1:8" x14ac:dyDescent="0.35">
      <c r="A3394" s="257"/>
      <c r="B3394" s="265"/>
      <c r="C3394" s="74">
        <v>43693.375</v>
      </c>
      <c r="D3394" s="107"/>
      <c r="E3394" s="39">
        <v>462.26</v>
      </c>
      <c r="F3394" s="39">
        <v>24.759999999999991</v>
      </c>
      <c r="G3394" s="177">
        <f t="shared" si="110"/>
        <v>0.14855999999998265</v>
      </c>
      <c r="H3394" s="78">
        <v>3.6</v>
      </c>
    </row>
    <row r="3395" spans="1:8" x14ac:dyDescent="0.35">
      <c r="A3395" s="257"/>
      <c r="B3395" s="265"/>
      <c r="C3395" s="74">
        <v>43700.40625</v>
      </c>
      <c r="D3395" s="107"/>
      <c r="E3395" s="39">
        <v>556.61</v>
      </c>
      <c r="F3395" s="39">
        <v>94.350000000000023</v>
      </c>
      <c r="G3395" s="177">
        <f t="shared" si="110"/>
        <v>0.55911111111111123</v>
      </c>
      <c r="H3395" s="78">
        <v>4.5</v>
      </c>
    </row>
    <row r="3396" spans="1:8" x14ac:dyDescent="0.35">
      <c r="A3396" s="257"/>
      <c r="B3396" s="265"/>
      <c r="C3396" s="74">
        <v>43707.333333333336</v>
      </c>
      <c r="D3396" s="107"/>
      <c r="E3396" s="39">
        <v>625.38</v>
      </c>
      <c r="F3396" s="39">
        <v>68.769999999999982</v>
      </c>
      <c r="G3396" s="177">
        <f t="shared" si="110"/>
        <v>0.41365413533820095</v>
      </c>
      <c r="H3396" s="78">
        <v>3</v>
      </c>
    </row>
    <row r="3397" spans="1:8" x14ac:dyDescent="0.35">
      <c r="A3397" s="257"/>
      <c r="B3397" s="265"/>
      <c r="C3397" s="74">
        <v>43714.416666666664</v>
      </c>
      <c r="D3397" s="107"/>
      <c r="E3397" s="39">
        <v>687.89</v>
      </c>
      <c r="F3397" s="39">
        <v>62.509999999999991</v>
      </c>
      <c r="G3397" s="177">
        <f t="shared" si="110"/>
        <v>0.3677058823531929</v>
      </c>
      <c r="H3397" s="78">
        <v>4</v>
      </c>
    </row>
    <row r="3398" spans="1:8" x14ac:dyDescent="0.35">
      <c r="A3398" s="257"/>
      <c r="B3398" s="265"/>
      <c r="C3398" s="74">
        <v>43721.333333333336</v>
      </c>
      <c r="D3398" s="107"/>
      <c r="E3398" s="39">
        <v>757.68</v>
      </c>
      <c r="F3398" s="39">
        <v>69.789999999999964</v>
      </c>
      <c r="G3398" s="177">
        <f t="shared" si="110"/>
        <v>0.42042168674669289</v>
      </c>
      <c r="H3398" s="78">
        <v>3.8</v>
      </c>
    </row>
    <row r="3399" spans="1:8" x14ac:dyDescent="0.35">
      <c r="A3399" s="257"/>
      <c r="B3399" s="265"/>
      <c r="C3399" s="74">
        <v>43727.541666666664</v>
      </c>
      <c r="D3399" s="107"/>
      <c r="E3399" s="39">
        <v>818.07</v>
      </c>
      <c r="F3399" s="39">
        <v>60.3900000000001</v>
      </c>
      <c r="G3399" s="177">
        <f t="shared" si="110"/>
        <v>0.40530201342313615</v>
      </c>
      <c r="H3399" s="78">
        <v>5.4</v>
      </c>
    </row>
    <row r="3400" spans="1:8" x14ac:dyDescent="0.35">
      <c r="A3400" s="257"/>
      <c r="B3400" s="265"/>
      <c r="C3400" s="74">
        <v>43735</v>
      </c>
      <c r="D3400" s="107"/>
      <c r="E3400" s="39">
        <v>876.77</v>
      </c>
      <c r="F3400" s="39">
        <v>58.699999999999932</v>
      </c>
      <c r="G3400" s="177">
        <f t="shared" si="110"/>
        <v>0.32793296089374774</v>
      </c>
      <c r="H3400" s="78">
        <v>4</v>
      </c>
    </row>
    <row r="3401" spans="1:8" x14ac:dyDescent="0.35">
      <c r="A3401" s="257"/>
      <c r="B3401" s="265"/>
      <c r="C3401" s="74">
        <v>43741</v>
      </c>
      <c r="D3401" s="107"/>
      <c r="E3401" s="39">
        <v>933.3</v>
      </c>
      <c r="F3401" s="39">
        <v>56.529999999999973</v>
      </c>
      <c r="G3401" s="177">
        <f t="shared" si="110"/>
        <v>0.39256944444444425</v>
      </c>
      <c r="H3401" s="78">
        <v>3.6</v>
      </c>
    </row>
    <row r="3402" spans="1:8" x14ac:dyDescent="0.35">
      <c r="A3402" s="257"/>
      <c r="B3402" s="265"/>
      <c r="C3402" s="74">
        <v>43748</v>
      </c>
      <c r="D3402" s="107"/>
      <c r="E3402" s="39">
        <v>998.57</v>
      </c>
      <c r="F3402" s="39">
        <v>65.270000000000095</v>
      </c>
      <c r="G3402" s="177">
        <f t="shared" si="110"/>
        <v>0.38851190476190534</v>
      </c>
      <c r="H3402" s="78">
        <v>3.6</v>
      </c>
    </row>
    <row r="3403" spans="1:8" x14ac:dyDescent="0.35">
      <c r="A3403" s="257"/>
      <c r="B3403" s="265"/>
      <c r="C3403" s="74">
        <v>43755.361111111109</v>
      </c>
      <c r="D3403" s="107"/>
      <c r="E3403" s="39">
        <v>1045.1199999999999</v>
      </c>
      <c r="F3403" s="39">
        <v>46.549999999999841</v>
      </c>
      <c r="G3403" s="177">
        <f t="shared" si="110"/>
        <v>0.26349056603779281</v>
      </c>
      <c r="H3403" s="78">
        <v>4</v>
      </c>
    </row>
    <row r="3404" spans="1:8" x14ac:dyDescent="0.35">
      <c r="A3404" s="257"/>
      <c r="B3404" s="265"/>
      <c r="C3404" s="74">
        <v>43762.434027777781</v>
      </c>
      <c r="D3404" s="107"/>
      <c r="E3404" s="39">
        <v>1115.8599999999999</v>
      </c>
      <c r="F3404" s="39">
        <v>70.740000000000009</v>
      </c>
      <c r="G3404" s="177">
        <f t="shared" si="110"/>
        <v>0.41673048600855078</v>
      </c>
      <c r="H3404" s="78">
        <v>4</v>
      </c>
    </row>
    <row r="3405" spans="1:8" x14ac:dyDescent="0.35">
      <c r="A3405" s="257"/>
      <c r="B3405" s="265"/>
      <c r="C3405" s="74">
        <v>43769.386111111111</v>
      </c>
      <c r="D3405" s="107"/>
      <c r="E3405" s="39">
        <v>1179.51</v>
      </c>
      <c r="F3405" s="39">
        <v>63.650000000000091</v>
      </c>
      <c r="G3405" s="177">
        <f t="shared" si="110"/>
        <v>0.3814803715914365</v>
      </c>
      <c r="H3405" s="78">
        <v>3.8</v>
      </c>
    </row>
    <row r="3406" spans="1:8" x14ac:dyDescent="0.35">
      <c r="A3406" s="257"/>
      <c r="B3406" s="265"/>
      <c r="C3406" s="74">
        <v>43774.652777777781</v>
      </c>
      <c r="D3406" s="107"/>
      <c r="E3406" s="39">
        <v>1223.6600000000001</v>
      </c>
      <c r="F3406" s="39">
        <v>44.150000000000091</v>
      </c>
      <c r="G3406" s="177">
        <f t="shared" si="110"/>
        <v>0.34928797468331985</v>
      </c>
      <c r="H3406" s="78">
        <v>3.8</v>
      </c>
    </row>
    <row r="3407" spans="1:8" x14ac:dyDescent="0.35">
      <c r="A3407" s="257"/>
      <c r="B3407" s="265"/>
      <c r="C3407" s="74">
        <v>43782.583333333336</v>
      </c>
      <c r="D3407" s="107"/>
      <c r="E3407" s="39">
        <v>1306.0999999999999</v>
      </c>
      <c r="F3407" s="39">
        <v>82.439999999999827</v>
      </c>
      <c r="G3407" s="177">
        <f t="shared" si="110"/>
        <v>0.433134851138397</v>
      </c>
      <c r="H3407" s="78">
        <v>3.6</v>
      </c>
    </row>
    <row r="3408" spans="1:8" x14ac:dyDescent="0.35">
      <c r="A3408" s="257"/>
      <c r="B3408" s="265"/>
      <c r="C3408" s="74">
        <v>43791.406944444447</v>
      </c>
      <c r="D3408" s="107"/>
      <c r="E3408" s="39">
        <v>1363.96</v>
      </c>
      <c r="F3408" s="39">
        <v>57.860000000000127</v>
      </c>
      <c r="G3408" s="177">
        <f t="shared" si="110"/>
        <v>0.27322524791437675</v>
      </c>
      <c r="H3408" s="78">
        <v>4</v>
      </c>
    </row>
    <row r="3409" spans="1:8" x14ac:dyDescent="0.35">
      <c r="A3409" s="257"/>
      <c r="B3409" s="265"/>
      <c r="C3409" s="74">
        <v>43811.465277777781</v>
      </c>
      <c r="D3409" s="107"/>
      <c r="E3409" s="39">
        <v>1391.59</v>
      </c>
      <c r="F3409" s="39">
        <v>27.629999999999882</v>
      </c>
      <c r="G3409" s="177">
        <f t="shared" si="110"/>
        <v>5.7395097631903917E-2</v>
      </c>
      <c r="H3409" s="78">
        <v>4</v>
      </c>
    </row>
    <row r="3410" spans="1:8" x14ac:dyDescent="0.35">
      <c r="A3410" s="257"/>
      <c r="B3410" s="265"/>
      <c r="C3410" s="74">
        <v>43818.628472222219</v>
      </c>
      <c r="D3410" s="107"/>
      <c r="E3410" s="39">
        <v>1477.09</v>
      </c>
      <c r="F3410" s="39">
        <v>85.5</v>
      </c>
      <c r="G3410" s="177">
        <f t="shared" si="110"/>
        <v>0.49733397964174814</v>
      </c>
      <c r="H3410" s="78">
        <v>4</v>
      </c>
    </row>
    <row r="3411" spans="1:8" x14ac:dyDescent="0.35">
      <c r="A3411" s="257"/>
      <c r="B3411" s="265"/>
      <c r="C3411" s="74">
        <v>43826.333333333336</v>
      </c>
      <c r="D3411" s="107"/>
      <c r="E3411" s="39">
        <v>1515.19</v>
      </c>
      <c r="F3411" s="39">
        <v>38.100000000000136</v>
      </c>
      <c r="G3411" s="177">
        <f t="shared" si="110"/>
        <v>0.2060387561963343</v>
      </c>
      <c r="H3411" s="78">
        <v>4.5999999999999996</v>
      </c>
    </row>
    <row r="3412" spans="1:8" x14ac:dyDescent="0.35">
      <c r="A3412" s="257"/>
      <c r="B3412" s="265"/>
      <c r="C3412" s="74">
        <v>43833.583333333336</v>
      </c>
      <c r="D3412" s="107"/>
      <c r="E3412" s="39">
        <v>1587.25</v>
      </c>
      <c r="F3412" s="39">
        <v>72.059999999999945</v>
      </c>
      <c r="G3412" s="177">
        <f t="shared" si="110"/>
        <v>0.41413793103448243</v>
      </c>
      <c r="H3412" s="78">
        <v>3</v>
      </c>
    </row>
    <row r="3413" spans="1:8" x14ac:dyDescent="0.35">
      <c r="A3413" s="257"/>
      <c r="B3413" s="265"/>
      <c r="C3413" s="74">
        <v>43853</v>
      </c>
      <c r="D3413" s="107"/>
      <c r="E3413" s="39">
        <v>1739.69</v>
      </c>
      <c r="F3413" s="39">
        <v>152.44000000000005</v>
      </c>
      <c r="G3413" s="177">
        <f t="shared" si="110"/>
        <v>0.32712446351935426</v>
      </c>
      <c r="H3413" s="78">
        <v>4</v>
      </c>
    </row>
    <row r="3414" spans="1:8" x14ac:dyDescent="0.35">
      <c r="A3414" s="257"/>
      <c r="B3414" s="265"/>
      <c r="C3414" s="74">
        <f>IF(ISBLANK(DataBase_PBs!C3),#N/A,DataBase_PBs!C3)</f>
        <v>43860.595810185201</v>
      </c>
      <c r="D3414" s="107"/>
      <c r="E3414" s="39">
        <f>IF(ISBLANK(DataBase_PBs!CJ3),#N/A,DataBase_PBs!CJ3)</f>
        <v>1800.64</v>
      </c>
      <c r="F3414" s="39">
        <f>E3414-E3413</f>
        <v>60.950000000000045</v>
      </c>
      <c r="G3414" s="177">
        <f t="shared" si="110"/>
        <v>0.334340020539375</v>
      </c>
      <c r="H3414" s="78">
        <f>IF(ISBLANK(DataBase_PBs!AL3),#N/A,DataBase_PBs!AL3)</f>
        <v>3.4</v>
      </c>
    </row>
    <row r="3415" spans="1:8" x14ac:dyDescent="0.35">
      <c r="A3415" s="257"/>
      <c r="B3415" s="265"/>
      <c r="C3415" s="74">
        <f>IF(ISBLANK(DataBase_PBs!C4),#N/A,DataBase_PBs!C4)</f>
        <v>43867.627719907403</v>
      </c>
      <c r="D3415" s="107"/>
      <c r="E3415" s="39">
        <f>IF(ISBLANK(DataBase_PBs!CJ4),#N/A,DataBase_PBs!CJ4)</f>
        <v>1856.76</v>
      </c>
      <c r="F3415" s="39">
        <f t="shared" ref="F3415:F3478" si="111">E3415-E3414</f>
        <v>56.119999999999891</v>
      </c>
      <c r="G3415" s="177">
        <f t="shared" si="110"/>
        <v>0.33253176245288235</v>
      </c>
      <c r="H3415" s="78">
        <f>IF(ISBLANK(DataBase_PBs!AL4),#N/A,DataBase_PBs!AL4)</f>
        <v>3</v>
      </c>
    </row>
    <row r="3416" spans="1:8" x14ac:dyDescent="0.35">
      <c r="A3416" s="257"/>
      <c r="B3416" s="265"/>
      <c r="C3416" s="74">
        <f>IF(ISBLANK(DataBase_PBs!C5),#N/A,DataBase_PBs!C5)</f>
        <v>43875.484027777798</v>
      </c>
      <c r="D3416" s="107"/>
      <c r="E3416" s="39">
        <f>IF(ISBLANK(DataBase_PBs!CJ5),#N/A,DataBase_PBs!CJ5)</f>
        <v>1946.21</v>
      </c>
      <c r="F3416" s="39">
        <f t="shared" si="111"/>
        <v>89.450000000000045</v>
      </c>
      <c r="G3416" s="177">
        <f t="shared" si="110"/>
        <v>0.47440647627594673</v>
      </c>
      <c r="H3416" s="78">
        <f>IF(ISBLANK(DataBase_PBs!AL5),#N/A,DataBase_PBs!AL5)</f>
        <v>4</v>
      </c>
    </row>
    <row r="3417" spans="1:8" x14ac:dyDescent="0.35">
      <c r="A3417" s="257"/>
      <c r="B3417" s="265"/>
      <c r="C3417" s="74">
        <f>IF(ISBLANK(DataBase_PBs!C6),#N/A,DataBase_PBs!C6)</f>
        <v>43881.625196759298</v>
      </c>
      <c r="D3417" s="107"/>
      <c r="E3417" s="39">
        <f>IF(ISBLANK(DataBase_PBs!CJ6),#N/A,DataBase_PBs!CJ6)</f>
        <v>1999.42</v>
      </c>
      <c r="F3417" s="39">
        <f t="shared" si="111"/>
        <v>53.210000000000036</v>
      </c>
      <c r="G3417" s="177">
        <f t="shared" si="110"/>
        <v>0.36101975698965122</v>
      </c>
      <c r="H3417" s="78">
        <f>IF(ISBLANK(DataBase_PBs!AL6),#N/A,DataBase_PBs!AL6)</f>
        <v>3.8</v>
      </c>
    </row>
    <row r="3418" spans="1:8" x14ac:dyDescent="0.35">
      <c r="A3418" s="257"/>
      <c r="B3418" s="265"/>
      <c r="C3418" s="74">
        <f>IF(ISBLANK(DataBase_PBs!C7),#N/A,DataBase_PBs!C7)</f>
        <v>43903.637962963003</v>
      </c>
      <c r="D3418" s="107"/>
      <c r="E3418" s="39">
        <f>IF(ISBLANK(DataBase_PBs!CJ7),#N/A,DataBase_PBs!CJ7)</f>
        <v>2237.9499999999998</v>
      </c>
      <c r="F3418" s="39">
        <f t="shared" si="111"/>
        <v>238.52999999999975</v>
      </c>
      <c r="G3418" s="177">
        <f t="shared" si="110"/>
        <v>0.45149936668692137</v>
      </c>
      <c r="H3418" s="78">
        <f>IF(ISBLANK(DataBase_PBs!AL7),#N/A,DataBase_PBs!AL7)</f>
        <v>3</v>
      </c>
    </row>
    <row r="3419" spans="1:8" x14ac:dyDescent="0.35">
      <c r="A3419" s="257"/>
      <c r="B3419" s="265"/>
      <c r="C3419" s="74">
        <f>IF(ISBLANK(DataBase_PBs!C8),#N/A,DataBase_PBs!C8)</f>
        <v>43929.826921296299</v>
      </c>
      <c r="D3419" s="107"/>
      <c r="E3419" s="39">
        <f>IF(ISBLANK(DataBase_PBs!CJ8),#N/A,DataBase_PBs!CJ8)</f>
        <v>2498.1799999999998</v>
      </c>
      <c r="F3419" s="39">
        <f t="shared" si="111"/>
        <v>260.23</v>
      </c>
      <c r="G3419" s="177">
        <f t="shared" si="110"/>
        <v>0.41402626743199999</v>
      </c>
      <c r="H3419" s="78">
        <f>IF(ISBLANK(DataBase_PBs!AL8),#N/A,DataBase_PBs!AL8)</f>
        <v>5</v>
      </c>
    </row>
    <row r="3420" spans="1:8" x14ac:dyDescent="0.35">
      <c r="A3420" s="257"/>
      <c r="B3420" s="265"/>
      <c r="C3420" s="74">
        <f>IF(ISBLANK(DataBase_PBs!C9),#N/A,DataBase_PBs!C9)</f>
        <v>43965.417511574102</v>
      </c>
      <c r="D3420" s="107"/>
      <c r="E3420" s="39">
        <f>IF(ISBLANK(DataBase_PBs!CJ9),#N/A,DataBase_PBs!CJ9)</f>
        <v>2914.46</v>
      </c>
      <c r="F3420" s="39">
        <f t="shared" si="111"/>
        <v>416.2800000000002</v>
      </c>
      <c r="G3420" s="177">
        <f t="shared" si="110"/>
        <v>0.48734791596917137</v>
      </c>
      <c r="H3420" s="78">
        <f>IF(ISBLANK(DataBase_PBs!AL9),#N/A,DataBase_PBs!AL9)</f>
        <v>4</v>
      </c>
    </row>
    <row r="3421" spans="1:8" x14ac:dyDescent="0.35">
      <c r="A3421" s="257"/>
      <c r="B3421" s="265"/>
      <c r="C3421" s="74">
        <f>IF(ISBLANK(DataBase_PBs!C10),#N/A,DataBase_PBs!C10)</f>
        <v>43972.432581018496</v>
      </c>
      <c r="D3421" s="107"/>
      <c r="E3421" s="39">
        <f>IF(ISBLANK(DataBase_PBs!CJ10),#N/A,DataBase_PBs!CJ10)</f>
        <v>2995.4</v>
      </c>
      <c r="F3421" s="39">
        <f t="shared" si="111"/>
        <v>80.940000000000055</v>
      </c>
      <c r="G3421" s="177">
        <f t="shared" si="110"/>
        <v>0.48075076472618483</v>
      </c>
      <c r="H3421" s="78">
        <f>IF(ISBLANK(DataBase_PBs!AL10),#N/A,DataBase_PBs!AL10)</f>
        <v>4.4000000000000004</v>
      </c>
    </row>
    <row r="3422" spans="1:8" x14ac:dyDescent="0.35">
      <c r="A3422" s="257"/>
      <c r="B3422" s="265"/>
      <c r="C3422" s="74">
        <f>IF(ISBLANK(DataBase_PBs!C11),#N/A,DataBase_PBs!C11)</f>
        <v>44001.467812499999</v>
      </c>
      <c r="D3422" s="107"/>
      <c r="E3422" s="39">
        <f>IF(ISBLANK(DataBase_PBs!CJ11),#N/A,DataBase_PBs!CJ11)</f>
        <v>3215.08</v>
      </c>
      <c r="F3422" s="39">
        <f t="shared" si="111"/>
        <v>219.67999999999984</v>
      </c>
      <c r="G3422" s="177">
        <f t="shared" si="110"/>
        <v>0.31524919438526205</v>
      </c>
      <c r="H3422" s="78">
        <f>IF(ISBLANK(DataBase_PBs!AL11),#N/A,DataBase_PBs!AL11)</f>
        <v>4</v>
      </c>
    </row>
    <row r="3423" spans="1:8" x14ac:dyDescent="0.35">
      <c r="A3423" s="257"/>
      <c r="B3423" s="265"/>
      <c r="C3423" s="74">
        <f>IF(ISBLANK(DataBase_PBs!C12),#N/A,DataBase_PBs!C12)</f>
        <v>44008.489027777803</v>
      </c>
      <c r="D3423" s="107"/>
      <c r="E3423" s="39">
        <f>IF(ISBLANK(DataBase_PBs!CJ12),#N/A,DataBase_PBs!CJ12)</f>
        <v>3333.86</v>
      </c>
      <c r="F3423" s="39">
        <f t="shared" si="111"/>
        <v>118.7800000000002</v>
      </c>
      <c r="G3423" s="177">
        <f t="shared" si="110"/>
        <v>0.70488746902724297</v>
      </c>
      <c r="H3423" s="78">
        <f>IF(ISBLANK(DataBase_PBs!AL12),#N/A,DataBase_PBs!AL12)</f>
        <v>6.4</v>
      </c>
    </row>
    <row r="3424" spans="1:8" x14ac:dyDescent="0.35">
      <c r="A3424" s="257"/>
      <c r="B3424" s="265"/>
      <c r="C3424" s="74">
        <f>IF(ISBLANK(DataBase_PBs!C13),#N/A,DataBase_PBs!C13)</f>
        <v>44022.402557870402</v>
      </c>
      <c r="D3424" s="107"/>
      <c r="E3424" s="39">
        <f>IF(ISBLANK(DataBase_PBs!CJ13),#N/A,DataBase_PBs!CJ13)</f>
        <v>3571.15</v>
      </c>
      <c r="F3424" s="39">
        <f t="shared" si="111"/>
        <v>237.28999999999996</v>
      </c>
      <c r="G3424" s="177">
        <f t="shared" si="110"/>
        <v>0.71060926073624386</v>
      </c>
      <c r="H3424" s="78">
        <f>IF(ISBLANK(DataBase_PBs!AL13),#N/A,DataBase_PBs!AL13)</f>
        <v>6</v>
      </c>
    </row>
    <row r="3425" spans="1:8" x14ac:dyDescent="0.35">
      <c r="A3425" s="257"/>
      <c r="B3425" s="265"/>
      <c r="C3425" s="74">
        <f>IF(ISBLANK(DataBase_PBs!C14),#N/A,DataBase_PBs!C14)</f>
        <v>44029.3745486111</v>
      </c>
      <c r="D3425" s="107"/>
      <c r="E3425" s="39">
        <f>IF(ISBLANK(DataBase_PBs!CJ14),#N/A,DataBase_PBs!CJ14)</f>
        <v>3694.16</v>
      </c>
      <c r="F3425" s="39">
        <f t="shared" si="111"/>
        <v>123.00999999999976</v>
      </c>
      <c r="G3425" s="177">
        <f t="shared" si="110"/>
        <v>0.7351439290858216</v>
      </c>
      <c r="H3425" s="78">
        <f>IF(ISBLANK(DataBase_PBs!AL14),#N/A,DataBase_PBs!AL14)</f>
        <v>5.6</v>
      </c>
    </row>
    <row r="3426" spans="1:8" x14ac:dyDescent="0.35">
      <c r="A3426" s="257"/>
      <c r="B3426" s="265"/>
      <c r="C3426" s="74">
        <f>IF(ISBLANK(DataBase_PBs!C15),#N/A,DataBase_PBs!C15)</f>
        <v>44040.462905092601</v>
      </c>
      <c r="D3426" s="107"/>
      <c r="E3426" s="39">
        <f>IF(ISBLANK(DataBase_PBs!CJ15),#N/A,DataBase_PBs!CJ15)</f>
        <v>3847.34</v>
      </c>
      <c r="F3426" s="39">
        <f t="shared" si="111"/>
        <v>153.18000000000029</v>
      </c>
      <c r="G3426" s="177">
        <f t="shared" si="110"/>
        <v>0.57560378859102901</v>
      </c>
      <c r="H3426" s="78">
        <f>IF(ISBLANK(DataBase_PBs!AL15),#N/A,DataBase_PBs!AL15)</f>
        <v>6.2</v>
      </c>
    </row>
    <row r="3427" spans="1:8" x14ac:dyDescent="0.35">
      <c r="A3427" s="257"/>
      <c r="B3427" s="265"/>
      <c r="C3427" s="74">
        <f>IF(ISBLANK(DataBase_PBs!C16),#N/A,DataBase_PBs!C16)</f>
        <v>44047.398090277798</v>
      </c>
      <c r="D3427" s="107"/>
      <c r="E3427" s="39">
        <f>IF(ISBLANK(DataBase_PBs!CJ16),#N/A,DataBase_PBs!CJ16)</f>
        <v>3920.94</v>
      </c>
      <c r="F3427" s="39">
        <f t="shared" si="111"/>
        <v>73.599999999999909</v>
      </c>
      <c r="G3427" s="177">
        <f t="shared" si="110"/>
        <v>0.44218958611406323</v>
      </c>
      <c r="H3427" s="78">
        <f>IF(ISBLANK(DataBase_PBs!AL16),#N/A,DataBase_PBs!AL16)</f>
        <v>5.8</v>
      </c>
    </row>
    <row r="3428" spans="1:8" x14ac:dyDescent="0.35">
      <c r="A3428" s="257"/>
      <c r="B3428" s="265"/>
      <c r="C3428" s="74">
        <f>IF(ISBLANK(DataBase_PBs!C17),#N/A,DataBase_PBs!C17)</f>
        <v>44050.4674421296</v>
      </c>
      <c r="D3428" s="107"/>
      <c r="E3428" s="39">
        <f>IF(ISBLANK(DataBase_PBs!CJ17),#N/A,DataBase_PBs!CJ17)</f>
        <v>3951.71</v>
      </c>
      <c r="F3428" s="39">
        <f t="shared" si="111"/>
        <v>30.769999999999982</v>
      </c>
      <c r="G3428" s="177">
        <f t="shared" si="110"/>
        <v>0.41770490814882144</v>
      </c>
      <c r="H3428" s="78">
        <f>IF(ISBLANK(DataBase_PBs!AL17),#N/A,DataBase_PBs!AL17)</f>
        <v>4</v>
      </c>
    </row>
    <row r="3429" spans="1:8" x14ac:dyDescent="0.35">
      <c r="A3429" s="257"/>
      <c r="B3429" s="265"/>
      <c r="C3429" s="74">
        <f>IF(ISBLANK(DataBase_PBs!C18),#N/A,DataBase_PBs!C18)</f>
        <v>44056.465069444399</v>
      </c>
      <c r="D3429" s="107"/>
      <c r="E3429" s="39">
        <f>IF(ISBLANK(DataBase_PBs!CJ18),#N/A,DataBase_PBs!CJ18)</f>
        <v>4004.21</v>
      </c>
      <c r="F3429" s="39">
        <f t="shared" si="111"/>
        <v>52.5</v>
      </c>
      <c r="G3429" s="177">
        <f t="shared" si="110"/>
        <v>0.3647275639489212</v>
      </c>
      <c r="H3429" s="78">
        <f>IF(ISBLANK(DataBase_PBs!AL18),#N/A,DataBase_PBs!AL18)</f>
        <v>4</v>
      </c>
    </row>
    <row r="3430" spans="1:8" x14ac:dyDescent="0.35">
      <c r="A3430" s="257"/>
      <c r="B3430" s="265"/>
      <c r="C3430" s="74">
        <f>IF(ISBLANK(DataBase_PBs!C19),#N/A,DataBase_PBs!C19)</f>
        <v>44063.603761574101</v>
      </c>
      <c r="D3430" s="107"/>
      <c r="E3430" s="39">
        <f>IF(ISBLANK(DataBase_PBs!CJ19),#N/A,DataBase_PBs!CJ19)</f>
        <v>4045.46</v>
      </c>
      <c r="F3430" s="39">
        <f t="shared" si="111"/>
        <v>41.25</v>
      </c>
      <c r="G3430" s="177">
        <f t="shared" si="110"/>
        <v>0.24076539074277578</v>
      </c>
      <c r="H3430" s="78">
        <f>IF(ISBLANK(DataBase_PBs!AL19),#N/A,DataBase_PBs!AL19)</f>
        <v>3.6</v>
      </c>
    </row>
    <row r="3431" spans="1:8" x14ac:dyDescent="0.35">
      <c r="A3431" s="257"/>
      <c r="B3431" s="265"/>
      <c r="C3431" s="74">
        <f>IF(ISBLANK(DataBase_PBs!C20),#N/A,DataBase_PBs!C20)</f>
        <v>44071.447164351797</v>
      </c>
      <c r="D3431" s="107"/>
      <c r="E3431" s="39">
        <f>IF(ISBLANK(DataBase_PBs!CJ20),#N/A,DataBase_PBs!CJ20)</f>
        <v>4112.1499999999996</v>
      </c>
      <c r="F3431" s="39">
        <f t="shared" si="111"/>
        <v>66.6899999999996</v>
      </c>
      <c r="G3431" s="177">
        <f t="shared" si="110"/>
        <v>0.3542786311958373</v>
      </c>
      <c r="H3431" s="78">
        <f>IF(ISBLANK(DataBase_PBs!AL20),#N/A,DataBase_PBs!AL20)</f>
        <v>4</v>
      </c>
    </row>
    <row r="3432" spans="1:8" x14ac:dyDescent="0.35">
      <c r="A3432" s="257"/>
      <c r="B3432" s="265"/>
      <c r="C3432" s="74">
        <f>IF(ISBLANK(DataBase_PBs!C21),#N/A,DataBase_PBs!C21)</f>
        <v>44078.492557870399</v>
      </c>
      <c r="D3432" s="107"/>
      <c r="E3432" s="39">
        <f>IF(ISBLANK(DataBase_PBs!CJ21),#N/A,DataBase_PBs!CJ21)</f>
        <v>4177.51</v>
      </c>
      <c r="F3432" s="39">
        <f t="shared" si="111"/>
        <v>65.360000000000582</v>
      </c>
      <c r="G3432" s="177">
        <f t="shared" si="110"/>
        <v>0.38654098257863395</v>
      </c>
      <c r="H3432" s="78">
        <f>IF(ISBLANK(DataBase_PBs!AL21),#N/A,DataBase_PBs!AL21)</f>
        <v>5</v>
      </c>
    </row>
    <row r="3433" spans="1:8" x14ac:dyDescent="0.35">
      <c r="A3433" s="257"/>
      <c r="B3433" s="265"/>
      <c r="C3433" s="74">
        <f>IF(ISBLANK(DataBase_PBs!C22),#N/A,DataBase_PBs!C22)</f>
        <v>44085.409629629597</v>
      </c>
      <c r="D3433" s="107"/>
      <c r="E3433" s="39">
        <f>IF(ISBLANK(DataBase_PBs!CJ22),#N/A,DataBase_PBs!CJ22)</f>
        <v>4238.12</v>
      </c>
      <c r="F3433" s="39">
        <f t="shared" si="111"/>
        <v>60.609999999999673</v>
      </c>
      <c r="G3433" s="177">
        <f t="shared" si="110"/>
        <v>0.36509909895154746</v>
      </c>
      <c r="H3433" s="78">
        <f>IF(ISBLANK(DataBase_PBs!AL22),#N/A,DataBase_PBs!AL22)</f>
        <v>4</v>
      </c>
    </row>
    <row r="3434" spans="1:8" x14ac:dyDescent="0.35">
      <c r="A3434" s="257"/>
      <c r="B3434" s="265"/>
      <c r="C3434" s="74">
        <f>IF(ISBLANK(DataBase_PBs!C23),#N/A,DataBase_PBs!C23)</f>
        <v>44092.462303240703</v>
      </c>
      <c r="D3434" s="107"/>
      <c r="E3434" s="39">
        <f>IF(ISBLANK(DataBase_PBs!CJ23),#N/A,DataBase_PBs!CJ23)</f>
        <v>4396.28</v>
      </c>
      <c r="F3434" s="39">
        <f t="shared" si="111"/>
        <v>158.15999999999985</v>
      </c>
      <c r="G3434" s="177">
        <f t="shared" si="110"/>
        <v>0.93439741626814754</v>
      </c>
      <c r="H3434" s="78">
        <f>IF(ISBLANK(DataBase_PBs!AL23),#N/A,DataBase_PBs!AL23)</f>
        <v>4</v>
      </c>
    </row>
    <row r="3435" spans="1:8" x14ac:dyDescent="0.35">
      <c r="A3435" s="257"/>
      <c r="B3435" s="265"/>
      <c r="C3435" s="74">
        <f>IF(ISBLANK(DataBase_PBs!C24),#N/A,DataBase_PBs!C24)</f>
        <v>44099.481643518498</v>
      </c>
      <c r="D3435" s="107"/>
      <c r="E3435" s="39">
        <f>IF(ISBLANK(DataBase_PBs!CJ24),#N/A,DataBase_PBs!CJ24)</f>
        <v>4446.18</v>
      </c>
      <c r="F3435" s="39">
        <f t="shared" si="111"/>
        <v>49.900000000000546</v>
      </c>
      <c r="G3435" s="177">
        <f t="shared" si="110"/>
        <v>0.29620542449607928</v>
      </c>
      <c r="H3435" s="78">
        <f>IF(ISBLANK(DataBase_PBs!AL24),#N/A,DataBase_PBs!AL24)</f>
        <v>4.4000000000000004</v>
      </c>
    </row>
    <row r="3436" spans="1:8" x14ac:dyDescent="0.35">
      <c r="A3436" s="257"/>
      <c r="B3436" s="265"/>
      <c r="C3436" s="74">
        <f>IF(ISBLANK(DataBase_PBs!C25),#N/A,DataBase_PBs!C25)</f>
        <v>44106.459421296298</v>
      </c>
      <c r="D3436" s="107"/>
      <c r="E3436" s="39">
        <f>IF(ISBLANK(DataBase_PBs!CJ25),#N/A,DataBase_PBs!CJ25)</f>
        <v>4520.7</v>
      </c>
      <c r="F3436" s="39">
        <f t="shared" si="111"/>
        <v>74.519999999999527</v>
      </c>
      <c r="G3436" s="177">
        <f t="shared" si="110"/>
        <v>0.44498407643170557</v>
      </c>
      <c r="H3436" s="78">
        <f>IF(ISBLANK(DataBase_PBs!AL25),#N/A,DataBase_PBs!AL25)</f>
        <v>3.6</v>
      </c>
    </row>
    <row r="3437" spans="1:8" x14ac:dyDescent="0.35">
      <c r="A3437" s="257"/>
      <c r="B3437" s="265"/>
      <c r="C3437" s="74">
        <f>IF(ISBLANK(DataBase_PBs!C26),#N/A,DataBase_PBs!C26)</f>
        <v>44120.498344907399</v>
      </c>
      <c r="D3437" s="107"/>
      <c r="E3437" s="39">
        <f>IF(ISBLANK(DataBase_PBs!CJ26),#N/A,DataBase_PBs!CJ26)</f>
        <v>4692.18</v>
      </c>
      <c r="F3437" s="39">
        <f t="shared" si="111"/>
        <v>171.48000000000047</v>
      </c>
      <c r="G3437" s="177">
        <f t="shared" si="110"/>
        <v>0.50894215239910001</v>
      </c>
      <c r="H3437" s="78">
        <f>IF(ISBLANK(DataBase_PBs!AL26),#N/A,DataBase_PBs!AL26)</f>
        <v>6.8</v>
      </c>
    </row>
    <row r="3438" spans="1:8" x14ac:dyDescent="0.35">
      <c r="A3438" s="257"/>
      <c r="B3438" s="265"/>
      <c r="C3438" s="74">
        <f>IF(ISBLANK(DataBase_PBs!C27),#N/A,DataBase_PBs!C27)</f>
        <v>44127.491226851896</v>
      </c>
      <c r="D3438" s="107"/>
      <c r="E3438" s="39">
        <f>IF(ISBLANK(DataBase_PBs!CJ27),#N/A,DataBase_PBs!CJ27)</f>
        <v>4768.1899999999996</v>
      </c>
      <c r="F3438" s="39">
        <f t="shared" si="111"/>
        <v>76.009999999999309</v>
      </c>
      <c r="G3438" s="177">
        <f t="shared" si="110"/>
        <v>0.45290101541401384</v>
      </c>
      <c r="H3438" s="78">
        <f>IF(ISBLANK(DataBase_PBs!AL27),#N/A,DataBase_PBs!AL27)</f>
        <v>6</v>
      </c>
    </row>
    <row r="3439" spans="1:8" x14ac:dyDescent="0.35">
      <c r="A3439" s="257"/>
      <c r="B3439" s="265"/>
      <c r="C3439" s="74">
        <f>IF(ISBLANK(DataBase_PBs!C28),#N/A,DataBase_PBs!C28)</f>
        <v>44132.59375</v>
      </c>
      <c r="D3439" s="107"/>
      <c r="E3439" s="39">
        <f>IF(ISBLANK(DataBase_PBs!CJ28),#N/A,DataBase_PBs!CJ28)</f>
        <v>4823.88</v>
      </c>
      <c r="F3439" s="39">
        <f t="shared" si="111"/>
        <v>55.690000000000509</v>
      </c>
      <c r="G3439" s="177">
        <f t="shared" si="110"/>
        <v>0.45475867513293644</v>
      </c>
      <c r="H3439" s="78">
        <f>IF(ISBLANK(DataBase_PBs!AL28),#N/A,DataBase_PBs!AL28)</f>
        <v>6</v>
      </c>
    </row>
    <row r="3440" spans="1:8" x14ac:dyDescent="0.35">
      <c r="A3440" s="257"/>
      <c r="B3440" s="265"/>
      <c r="C3440" s="74">
        <f>IF(ISBLANK(DataBase_PBs!C29),#N/A,DataBase_PBs!C29)</f>
        <v>44141.599421296298</v>
      </c>
      <c r="D3440" s="107"/>
      <c r="E3440" s="39">
        <f>IF(ISBLANK(DataBase_PBs!CJ29),#N/A,DataBase_PBs!CJ29)</f>
        <v>4947.83</v>
      </c>
      <c r="F3440" s="39">
        <f t="shared" si="111"/>
        <v>123.94999999999982</v>
      </c>
      <c r="G3440" s="177">
        <f t="shared" ref="G3440:G3503" si="112">F3440/((C3440-C3439)*24)</f>
        <v>0.57348121682572017</v>
      </c>
      <c r="H3440" s="78">
        <f>IF(ISBLANK(DataBase_PBs!AL29),#N/A,DataBase_PBs!AL29)</f>
        <v>4.8</v>
      </c>
    </row>
    <row r="3441" spans="1:8" x14ac:dyDescent="0.35">
      <c r="A3441" s="257"/>
      <c r="B3441" s="265"/>
      <c r="C3441" s="74">
        <f>IF(ISBLANK(DataBase_PBs!C30),#N/A,DataBase_PBs!C30)</f>
        <v>44148.610347222202</v>
      </c>
      <c r="D3441" s="107"/>
      <c r="E3441" s="39">
        <f>IF(ISBLANK(DataBase_PBs!CJ30),#N/A,DataBase_PBs!CJ30)</f>
        <v>5019.2</v>
      </c>
      <c r="F3441" s="39">
        <f t="shared" si="111"/>
        <v>71.369999999999891</v>
      </c>
      <c r="G3441" s="177">
        <f t="shared" si="112"/>
        <v>0.42415938086186911</v>
      </c>
      <c r="H3441" s="78">
        <f>IF(ISBLANK(DataBase_PBs!AL30),#N/A,DataBase_PBs!AL30)</f>
        <v>3.6</v>
      </c>
    </row>
    <row r="3442" spans="1:8" x14ac:dyDescent="0.35">
      <c r="A3442" s="257"/>
      <c r="B3442" s="265"/>
      <c r="C3442" s="74">
        <f>IF(ISBLANK(DataBase_PBs!C31),#N/A,DataBase_PBs!C31)</f>
        <v>44159.620902777802</v>
      </c>
      <c r="D3442" s="107"/>
      <c r="E3442" s="39">
        <f>IF(ISBLANK(DataBase_PBs!CJ31),#N/A,DataBase_PBs!CJ31)</f>
        <v>5188.42</v>
      </c>
      <c r="F3442" s="39">
        <f t="shared" si="111"/>
        <v>169.22000000000025</v>
      </c>
      <c r="G3442" s="177">
        <f t="shared" si="112"/>
        <v>0.64037035168013612</v>
      </c>
      <c r="H3442" s="78">
        <f>IF(ISBLANK(DataBase_PBs!AL31),#N/A,DataBase_PBs!AL31)</f>
        <v>2.4</v>
      </c>
    </row>
    <row r="3443" spans="1:8" x14ac:dyDescent="0.35">
      <c r="A3443" s="257"/>
      <c r="B3443" s="265"/>
      <c r="C3443" s="74">
        <f>IF(ISBLANK(DataBase_PBs!C32),#N/A,DataBase_PBs!C32)</f>
        <v>44162.596979166701</v>
      </c>
      <c r="D3443" s="107"/>
      <c r="E3443" s="39">
        <f>IF(ISBLANK(DataBase_PBs!CJ32),#N/A,DataBase_PBs!CJ32)</f>
        <v>5250.28</v>
      </c>
      <c r="F3443" s="39">
        <f t="shared" si="111"/>
        <v>61.859999999999673</v>
      </c>
      <c r="G3443" s="177">
        <f t="shared" si="112"/>
        <v>0.86607319946971517</v>
      </c>
      <c r="H3443" s="78">
        <f>IF(ISBLANK(DataBase_PBs!AL32),#N/A,DataBase_PBs!AL32)</f>
        <v>2</v>
      </c>
    </row>
    <row r="3444" spans="1:8" x14ac:dyDescent="0.35">
      <c r="A3444" s="257"/>
      <c r="B3444" s="265"/>
      <c r="C3444" s="74">
        <f>IF(ISBLANK(DataBase_PBs!C33),#N/A,DataBase_PBs!C33)</f>
        <v>44169.582453703697</v>
      </c>
      <c r="D3444" s="107"/>
      <c r="E3444" s="39">
        <f>IF(ISBLANK(DataBase_PBs!CJ33),#N/A,DataBase_PBs!CJ33)</f>
        <v>5337.26</v>
      </c>
      <c r="F3444" s="39">
        <f t="shared" si="111"/>
        <v>86.980000000000473</v>
      </c>
      <c r="G3444" s="177">
        <f t="shared" si="112"/>
        <v>0.51881466999453607</v>
      </c>
      <c r="H3444" s="78">
        <f>IF(ISBLANK(DataBase_PBs!AL33),#N/A,DataBase_PBs!AL33)</f>
        <v>3.6</v>
      </c>
    </row>
    <row r="3445" spans="1:8" x14ac:dyDescent="0.35">
      <c r="A3445" s="257"/>
      <c r="B3445" s="265"/>
      <c r="C3445" s="74">
        <f>IF(ISBLANK(DataBase_PBs!C34),#N/A,DataBase_PBs!C34)</f>
        <v>44195.580740740697</v>
      </c>
      <c r="D3445" s="107"/>
      <c r="E3445" s="39">
        <f>IF(ISBLANK(DataBase_PBs!CJ34),#N/A,DataBase_PBs!CJ34)</f>
        <v>5495.68</v>
      </c>
      <c r="F3445" s="39">
        <f t="shared" si="111"/>
        <v>158.42000000000007</v>
      </c>
      <c r="G3445" s="177">
        <f t="shared" si="112"/>
        <v>0.25389493253686751</v>
      </c>
      <c r="H3445" s="78">
        <f>IF(ISBLANK(DataBase_PBs!AL34),#N/A,DataBase_PBs!AL34)</f>
        <v>4</v>
      </c>
    </row>
    <row r="3446" spans="1:8" x14ac:dyDescent="0.35">
      <c r="A3446" s="257"/>
      <c r="B3446" s="265"/>
      <c r="C3446" s="74" t="e">
        <f>IF(ISBLANK(DataBase_PBs!C35),#N/A,DataBase_PBs!C35)</f>
        <v>#N/A</v>
      </c>
      <c r="D3446" s="107"/>
      <c r="E3446" s="39" t="e">
        <f>IF(ISBLANK(DataBase_PBs!CJ35),#N/A,DataBase_PBs!CJ35)</f>
        <v>#N/A</v>
      </c>
      <c r="F3446" s="39" t="e">
        <f t="shared" si="111"/>
        <v>#N/A</v>
      </c>
      <c r="G3446" s="177" t="e">
        <f t="shared" si="112"/>
        <v>#N/A</v>
      </c>
      <c r="H3446" s="78" t="e">
        <f>IF(ISBLANK(DataBase_PBs!AL35),#N/A,DataBase_PBs!AL35)</f>
        <v>#N/A</v>
      </c>
    </row>
    <row r="3447" spans="1:8" x14ac:dyDescent="0.35">
      <c r="A3447" s="257"/>
      <c r="B3447" s="265"/>
      <c r="C3447" s="74" t="e">
        <f>IF(ISBLANK(DataBase_PBs!C36),#N/A,DataBase_PBs!C36)</f>
        <v>#N/A</v>
      </c>
      <c r="D3447" s="107"/>
      <c r="E3447" s="39" t="e">
        <f>IF(ISBLANK(DataBase_PBs!CJ36),#N/A,DataBase_PBs!CJ36)</f>
        <v>#N/A</v>
      </c>
      <c r="F3447" s="39" t="e">
        <f t="shared" si="111"/>
        <v>#N/A</v>
      </c>
      <c r="G3447" s="177" t="e">
        <f t="shared" si="112"/>
        <v>#N/A</v>
      </c>
      <c r="H3447" s="78" t="e">
        <f>IF(ISBLANK(DataBase_PBs!AL36),#N/A,DataBase_PBs!AL36)</f>
        <v>#N/A</v>
      </c>
    </row>
    <row r="3448" spans="1:8" x14ac:dyDescent="0.35">
      <c r="A3448" s="257"/>
      <c r="B3448" s="265"/>
      <c r="C3448" s="74" t="e">
        <f>IF(ISBLANK(DataBase_PBs!C37),#N/A,DataBase_PBs!C37)</f>
        <v>#N/A</v>
      </c>
      <c r="D3448" s="107"/>
      <c r="E3448" s="39" t="e">
        <f>IF(ISBLANK(DataBase_PBs!CJ37),#N/A,DataBase_PBs!CJ37)</f>
        <v>#N/A</v>
      </c>
      <c r="F3448" s="39" t="e">
        <f t="shared" si="111"/>
        <v>#N/A</v>
      </c>
      <c r="G3448" s="177" t="e">
        <f t="shared" si="112"/>
        <v>#N/A</v>
      </c>
      <c r="H3448" s="78" t="e">
        <f>IF(ISBLANK(DataBase_PBs!AL37),#N/A,DataBase_PBs!AL37)</f>
        <v>#N/A</v>
      </c>
    </row>
    <row r="3449" spans="1:8" x14ac:dyDescent="0.35">
      <c r="A3449" s="257"/>
      <c r="B3449" s="265"/>
      <c r="C3449" s="74" t="e">
        <f>IF(ISBLANK(DataBase_PBs!C38),#N/A,DataBase_PBs!C38)</f>
        <v>#N/A</v>
      </c>
      <c r="D3449" s="107"/>
      <c r="E3449" s="39" t="e">
        <f>IF(ISBLANK(DataBase_PBs!CJ38),#N/A,DataBase_PBs!CJ38)</f>
        <v>#N/A</v>
      </c>
      <c r="F3449" s="39" t="e">
        <f t="shared" si="111"/>
        <v>#N/A</v>
      </c>
      <c r="G3449" s="177" t="e">
        <f t="shared" si="112"/>
        <v>#N/A</v>
      </c>
      <c r="H3449" s="78" t="e">
        <f>IF(ISBLANK(DataBase_PBs!AL38),#N/A,DataBase_PBs!AL38)</f>
        <v>#N/A</v>
      </c>
    </row>
    <row r="3450" spans="1:8" x14ac:dyDescent="0.35">
      <c r="A3450" s="257"/>
      <c r="B3450" s="265"/>
      <c r="C3450" s="74" t="e">
        <f>IF(ISBLANK(DataBase_PBs!C39),#N/A,DataBase_PBs!C39)</f>
        <v>#N/A</v>
      </c>
      <c r="D3450" s="107"/>
      <c r="E3450" s="39" t="e">
        <f>IF(ISBLANK(DataBase_PBs!CJ39),#N/A,DataBase_PBs!CJ39)</f>
        <v>#N/A</v>
      </c>
      <c r="F3450" s="39" t="e">
        <f t="shared" si="111"/>
        <v>#N/A</v>
      </c>
      <c r="G3450" s="177" t="e">
        <f t="shared" si="112"/>
        <v>#N/A</v>
      </c>
      <c r="H3450" s="78" t="e">
        <f>IF(ISBLANK(DataBase_PBs!AL39),#N/A,DataBase_PBs!AL39)</f>
        <v>#N/A</v>
      </c>
    </row>
    <row r="3451" spans="1:8" x14ac:dyDescent="0.35">
      <c r="A3451" s="257"/>
      <c r="B3451" s="265"/>
      <c r="C3451" s="74" t="e">
        <f>IF(ISBLANK(DataBase_PBs!C40),#N/A,DataBase_PBs!C40)</f>
        <v>#N/A</v>
      </c>
      <c r="D3451" s="107"/>
      <c r="E3451" s="39" t="e">
        <f>IF(ISBLANK(DataBase_PBs!CJ40),#N/A,DataBase_PBs!CJ40)</f>
        <v>#N/A</v>
      </c>
      <c r="F3451" s="39" t="e">
        <f t="shared" si="111"/>
        <v>#N/A</v>
      </c>
      <c r="G3451" s="177" t="e">
        <f t="shared" si="112"/>
        <v>#N/A</v>
      </c>
      <c r="H3451" s="78" t="e">
        <f>IF(ISBLANK(DataBase_PBs!AL40),#N/A,DataBase_PBs!AL40)</f>
        <v>#N/A</v>
      </c>
    </row>
    <row r="3452" spans="1:8" x14ac:dyDescent="0.35">
      <c r="A3452" s="257"/>
      <c r="B3452" s="265"/>
      <c r="C3452" s="74" t="e">
        <f>IF(ISBLANK(DataBase_PBs!C41),#N/A,DataBase_PBs!C41)</f>
        <v>#N/A</v>
      </c>
      <c r="D3452" s="107"/>
      <c r="E3452" s="39" t="e">
        <f>IF(ISBLANK(DataBase_PBs!CJ41),#N/A,DataBase_PBs!CJ41)</f>
        <v>#N/A</v>
      </c>
      <c r="F3452" s="39" t="e">
        <f t="shared" si="111"/>
        <v>#N/A</v>
      </c>
      <c r="G3452" s="177" t="e">
        <f t="shared" si="112"/>
        <v>#N/A</v>
      </c>
      <c r="H3452" s="78" t="e">
        <f>IF(ISBLANK(DataBase_PBs!AL41),#N/A,DataBase_PBs!AL41)</f>
        <v>#N/A</v>
      </c>
    </row>
    <row r="3453" spans="1:8" x14ac:dyDescent="0.35">
      <c r="A3453" s="257"/>
      <c r="B3453" s="265"/>
      <c r="C3453" s="74" t="e">
        <f>IF(ISBLANK(DataBase_PBs!C42),#N/A,DataBase_PBs!C42)</f>
        <v>#N/A</v>
      </c>
      <c r="D3453" s="107"/>
      <c r="E3453" s="39" t="e">
        <f>IF(ISBLANK(DataBase_PBs!CJ42),#N/A,DataBase_PBs!CJ42)</f>
        <v>#N/A</v>
      </c>
      <c r="F3453" s="39" t="e">
        <f t="shared" si="111"/>
        <v>#N/A</v>
      </c>
      <c r="G3453" s="177" t="e">
        <f t="shared" si="112"/>
        <v>#N/A</v>
      </c>
      <c r="H3453" s="78" t="e">
        <f>IF(ISBLANK(DataBase_PBs!AL42),#N/A,DataBase_PBs!AL42)</f>
        <v>#N/A</v>
      </c>
    </row>
    <row r="3454" spans="1:8" x14ac:dyDescent="0.35">
      <c r="A3454" s="257"/>
      <c r="B3454" s="265"/>
      <c r="C3454" s="74" t="e">
        <f>IF(ISBLANK(DataBase_PBs!C43),#N/A,DataBase_PBs!C43)</f>
        <v>#N/A</v>
      </c>
      <c r="D3454" s="107"/>
      <c r="E3454" s="39" t="e">
        <f>IF(ISBLANK(DataBase_PBs!CJ43),#N/A,DataBase_PBs!CJ43)</f>
        <v>#N/A</v>
      </c>
      <c r="F3454" s="39" t="e">
        <f t="shared" si="111"/>
        <v>#N/A</v>
      </c>
      <c r="G3454" s="177" t="e">
        <f t="shared" si="112"/>
        <v>#N/A</v>
      </c>
      <c r="H3454" s="78" t="e">
        <f>IF(ISBLANK(DataBase_PBs!AL43),#N/A,DataBase_PBs!AL43)</f>
        <v>#N/A</v>
      </c>
    </row>
    <row r="3455" spans="1:8" x14ac:dyDescent="0.35">
      <c r="A3455" s="257"/>
      <c r="B3455" s="265"/>
      <c r="C3455" s="74" t="e">
        <f>IF(ISBLANK(DataBase_PBs!C44),#N/A,DataBase_PBs!C44)</f>
        <v>#N/A</v>
      </c>
      <c r="D3455" s="107"/>
      <c r="E3455" s="39" t="e">
        <f>IF(ISBLANK(DataBase_PBs!CJ44),#N/A,DataBase_PBs!CJ44)</f>
        <v>#N/A</v>
      </c>
      <c r="F3455" s="39" t="e">
        <f t="shared" si="111"/>
        <v>#N/A</v>
      </c>
      <c r="G3455" s="177" t="e">
        <f t="shared" si="112"/>
        <v>#N/A</v>
      </c>
      <c r="H3455" s="78" t="e">
        <f>IF(ISBLANK(DataBase_PBs!AL44),#N/A,DataBase_PBs!AL44)</f>
        <v>#N/A</v>
      </c>
    </row>
    <row r="3456" spans="1:8" x14ac:dyDescent="0.35">
      <c r="A3456" s="257"/>
      <c r="B3456" s="265"/>
      <c r="C3456" s="74" t="e">
        <f>IF(ISBLANK(DataBase_PBs!C45),#N/A,DataBase_PBs!C45)</f>
        <v>#N/A</v>
      </c>
      <c r="D3456" s="107"/>
      <c r="E3456" s="39" t="e">
        <f>IF(ISBLANK(DataBase_PBs!CJ45),#N/A,DataBase_PBs!CJ45)</f>
        <v>#N/A</v>
      </c>
      <c r="F3456" s="39" t="e">
        <f t="shared" si="111"/>
        <v>#N/A</v>
      </c>
      <c r="G3456" s="177" t="e">
        <f t="shared" si="112"/>
        <v>#N/A</v>
      </c>
      <c r="H3456" s="78" t="e">
        <f>IF(ISBLANK(DataBase_PBs!AL45),#N/A,DataBase_PBs!AL45)</f>
        <v>#N/A</v>
      </c>
    </row>
    <row r="3457" spans="1:8" x14ac:dyDescent="0.35">
      <c r="A3457" s="257"/>
      <c r="B3457" s="265"/>
      <c r="C3457" s="74" t="e">
        <f>IF(ISBLANK(DataBase_PBs!C46),#N/A,DataBase_PBs!C46)</f>
        <v>#N/A</v>
      </c>
      <c r="D3457" s="107"/>
      <c r="E3457" s="39" t="e">
        <f>IF(ISBLANK(DataBase_PBs!CJ46),#N/A,DataBase_PBs!CJ46)</f>
        <v>#N/A</v>
      </c>
      <c r="F3457" s="39" t="e">
        <f t="shared" si="111"/>
        <v>#N/A</v>
      </c>
      <c r="G3457" s="177" t="e">
        <f t="shared" si="112"/>
        <v>#N/A</v>
      </c>
      <c r="H3457" s="78" t="e">
        <f>IF(ISBLANK(DataBase_PBs!AL46),#N/A,DataBase_PBs!AL46)</f>
        <v>#N/A</v>
      </c>
    </row>
    <row r="3458" spans="1:8" x14ac:dyDescent="0.35">
      <c r="A3458" s="257"/>
      <c r="B3458" s="265"/>
      <c r="C3458" s="74" t="e">
        <f>IF(ISBLANK(DataBase_PBs!C47),#N/A,DataBase_PBs!C47)</f>
        <v>#N/A</v>
      </c>
      <c r="D3458" s="107"/>
      <c r="E3458" s="39" t="e">
        <f>IF(ISBLANK(DataBase_PBs!CJ47),#N/A,DataBase_PBs!CJ47)</f>
        <v>#N/A</v>
      </c>
      <c r="F3458" s="39" t="e">
        <f t="shared" si="111"/>
        <v>#N/A</v>
      </c>
      <c r="G3458" s="177" t="e">
        <f t="shared" si="112"/>
        <v>#N/A</v>
      </c>
      <c r="H3458" s="78" t="e">
        <f>IF(ISBLANK(DataBase_PBs!AL47),#N/A,DataBase_PBs!AL47)</f>
        <v>#N/A</v>
      </c>
    </row>
    <row r="3459" spans="1:8" x14ac:dyDescent="0.35">
      <c r="A3459" s="257"/>
      <c r="B3459" s="265"/>
      <c r="C3459" s="74" t="e">
        <f>IF(ISBLANK(DataBase_PBs!C48),#N/A,DataBase_PBs!C48)</f>
        <v>#N/A</v>
      </c>
      <c r="D3459" s="107"/>
      <c r="E3459" s="39" t="e">
        <f>IF(ISBLANK(DataBase_PBs!CJ48),#N/A,DataBase_PBs!CJ48)</f>
        <v>#N/A</v>
      </c>
      <c r="F3459" s="39" t="e">
        <f t="shared" si="111"/>
        <v>#N/A</v>
      </c>
      <c r="G3459" s="177" t="e">
        <f t="shared" si="112"/>
        <v>#N/A</v>
      </c>
      <c r="H3459" s="78" t="e">
        <f>IF(ISBLANK(DataBase_PBs!AL48),#N/A,DataBase_PBs!AL48)</f>
        <v>#N/A</v>
      </c>
    </row>
    <row r="3460" spans="1:8" x14ac:dyDescent="0.35">
      <c r="A3460" s="257"/>
      <c r="B3460" s="265"/>
      <c r="C3460" s="74" t="e">
        <f>IF(ISBLANK(DataBase_PBs!C49),#N/A,DataBase_PBs!C49)</f>
        <v>#N/A</v>
      </c>
      <c r="D3460" s="107"/>
      <c r="E3460" s="39" t="e">
        <f>IF(ISBLANK(DataBase_PBs!CJ49),#N/A,DataBase_PBs!CJ49)</f>
        <v>#N/A</v>
      </c>
      <c r="F3460" s="39" t="e">
        <f t="shared" si="111"/>
        <v>#N/A</v>
      </c>
      <c r="G3460" s="177" t="e">
        <f t="shared" si="112"/>
        <v>#N/A</v>
      </c>
      <c r="H3460" s="78" t="e">
        <f>IF(ISBLANK(DataBase_PBs!AL49),#N/A,DataBase_PBs!AL49)</f>
        <v>#N/A</v>
      </c>
    </row>
    <row r="3461" spans="1:8" x14ac:dyDescent="0.35">
      <c r="A3461" s="257"/>
      <c r="B3461" s="265"/>
      <c r="C3461" s="74" t="e">
        <f>IF(ISBLANK(DataBase_PBs!C50),#N/A,DataBase_PBs!C50)</f>
        <v>#N/A</v>
      </c>
      <c r="D3461" s="107"/>
      <c r="E3461" s="39" t="e">
        <f>IF(ISBLANK(DataBase_PBs!CJ50),#N/A,DataBase_PBs!CJ50)</f>
        <v>#N/A</v>
      </c>
      <c r="F3461" s="39" t="e">
        <f t="shared" si="111"/>
        <v>#N/A</v>
      </c>
      <c r="G3461" s="177" t="e">
        <f t="shared" si="112"/>
        <v>#N/A</v>
      </c>
      <c r="H3461" s="78" t="e">
        <f>IF(ISBLANK(DataBase_PBs!AL50),#N/A,DataBase_PBs!AL50)</f>
        <v>#N/A</v>
      </c>
    </row>
    <row r="3462" spans="1:8" x14ac:dyDescent="0.35">
      <c r="A3462" s="257"/>
      <c r="B3462" s="265"/>
      <c r="C3462" s="74" t="e">
        <f>IF(ISBLANK(DataBase_PBs!C51),#N/A,DataBase_PBs!C51)</f>
        <v>#N/A</v>
      </c>
      <c r="D3462" s="107"/>
      <c r="E3462" s="39" t="e">
        <f>IF(ISBLANK(DataBase_PBs!CJ51),#N/A,DataBase_PBs!CJ51)</f>
        <v>#N/A</v>
      </c>
      <c r="F3462" s="39" t="e">
        <f t="shared" si="111"/>
        <v>#N/A</v>
      </c>
      <c r="G3462" s="177" t="e">
        <f t="shared" si="112"/>
        <v>#N/A</v>
      </c>
      <c r="H3462" s="78" t="e">
        <f>IF(ISBLANK(DataBase_PBs!AL51),#N/A,DataBase_PBs!AL51)</f>
        <v>#N/A</v>
      </c>
    </row>
    <row r="3463" spans="1:8" x14ac:dyDescent="0.35">
      <c r="A3463" s="257"/>
      <c r="B3463" s="265"/>
      <c r="C3463" s="74" t="e">
        <f>IF(ISBLANK(DataBase_PBs!C52),#N/A,DataBase_PBs!C52)</f>
        <v>#N/A</v>
      </c>
      <c r="D3463" s="107"/>
      <c r="E3463" s="39" t="e">
        <f>IF(ISBLANK(DataBase_PBs!CJ52),#N/A,DataBase_PBs!CJ52)</f>
        <v>#N/A</v>
      </c>
      <c r="F3463" s="39" t="e">
        <f t="shared" si="111"/>
        <v>#N/A</v>
      </c>
      <c r="G3463" s="177" t="e">
        <f t="shared" si="112"/>
        <v>#N/A</v>
      </c>
      <c r="H3463" s="78" t="e">
        <f>IF(ISBLANK(DataBase_PBs!AL52),#N/A,DataBase_PBs!AL52)</f>
        <v>#N/A</v>
      </c>
    </row>
    <row r="3464" spans="1:8" x14ac:dyDescent="0.35">
      <c r="A3464" s="257"/>
      <c r="B3464" s="265"/>
      <c r="C3464" s="74" t="e">
        <f>IF(ISBLANK(DataBase_PBs!C53),#N/A,DataBase_PBs!C53)</f>
        <v>#N/A</v>
      </c>
      <c r="D3464" s="107"/>
      <c r="E3464" s="39" t="e">
        <f>IF(ISBLANK(DataBase_PBs!CJ53),#N/A,DataBase_PBs!CJ53)</f>
        <v>#N/A</v>
      </c>
      <c r="F3464" s="39" t="e">
        <f t="shared" si="111"/>
        <v>#N/A</v>
      </c>
      <c r="G3464" s="177" t="e">
        <f t="shared" si="112"/>
        <v>#N/A</v>
      </c>
      <c r="H3464" s="78" t="e">
        <f>IF(ISBLANK(DataBase_PBs!AL53),#N/A,DataBase_PBs!AL53)</f>
        <v>#N/A</v>
      </c>
    </row>
    <row r="3465" spans="1:8" x14ac:dyDescent="0.35">
      <c r="A3465" s="257"/>
      <c r="B3465" s="265"/>
      <c r="C3465" s="74" t="e">
        <f>IF(ISBLANK(DataBase_PBs!C54),#N/A,DataBase_PBs!C54)</f>
        <v>#N/A</v>
      </c>
      <c r="D3465" s="107"/>
      <c r="E3465" s="39" t="e">
        <f>IF(ISBLANK(DataBase_PBs!CJ54),#N/A,DataBase_PBs!CJ54)</f>
        <v>#N/A</v>
      </c>
      <c r="F3465" s="39" t="e">
        <f t="shared" si="111"/>
        <v>#N/A</v>
      </c>
      <c r="G3465" s="177" t="e">
        <f t="shared" si="112"/>
        <v>#N/A</v>
      </c>
      <c r="H3465" s="78" t="e">
        <f>IF(ISBLANK(DataBase_PBs!AL54),#N/A,DataBase_PBs!AL54)</f>
        <v>#N/A</v>
      </c>
    </row>
    <row r="3466" spans="1:8" x14ac:dyDescent="0.35">
      <c r="A3466" s="257"/>
      <c r="B3466" s="265"/>
      <c r="C3466" s="74" t="e">
        <f>IF(ISBLANK(DataBase_PBs!C55),#N/A,DataBase_PBs!C55)</f>
        <v>#N/A</v>
      </c>
      <c r="D3466" s="107"/>
      <c r="E3466" s="39" t="e">
        <f>IF(ISBLANK(DataBase_PBs!CJ55),#N/A,DataBase_PBs!CJ55)</f>
        <v>#N/A</v>
      </c>
      <c r="F3466" s="39" t="e">
        <f t="shared" si="111"/>
        <v>#N/A</v>
      </c>
      <c r="G3466" s="177" t="e">
        <f t="shared" si="112"/>
        <v>#N/A</v>
      </c>
      <c r="H3466" s="78" t="e">
        <f>IF(ISBLANK(DataBase_PBs!AL55),#N/A,DataBase_PBs!AL55)</f>
        <v>#N/A</v>
      </c>
    </row>
    <row r="3467" spans="1:8" x14ac:dyDescent="0.35">
      <c r="A3467" s="257"/>
      <c r="B3467" s="265"/>
      <c r="C3467" s="74" t="e">
        <f>IF(ISBLANK(DataBase_PBs!C56),#N/A,DataBase_PBs!C56)</f>
        <v>#N/A</v>
      </c>
      <c r="D3467" s="107"/>
      <c r="E3467" s="39" t="e">
        <f>IF(ISBLANK(DataBase_PBs!CJ56),#N/A,DataBase_PBs!CJ56)</f>
        <v>#N/A</v>
      </c>
      <c r="F3467" s="39" t="e">
        <f t="shared" si="111"/>
        <v>#N/A</v>
      </c>
      <c r="G3467" s="177" t="e">
        <f t="shared" si="112"/>
        <v>#N/A</v>
      </c>
      <c r="H3467" s="78" t="e">
        <f>IF(ISBLANK(DataBase_PBs!AL56),#N/A,DataBase_PBs!AL56)</f>
        <v>#N/A</v>
      </c>
    </row>
    <row r="3468" spans="1:8" x14ac:dyDescent="0.35">
      <c r="A3468" s="257"/>
      <c r="B3468" s="265"/>
      <c r="C3468" s="74" t="e">
        <f>IF(ISBLANK(DataBase_PBs!C57),#N/A,DataBase_PBs!C57)</f>
        <v>#N/A</v>
      </c>
      <c r="D3468" s="107"/>
      <c r="E3468" s="39" t="e">
        <f>IF(ISBLANK(DataBase_PBs!CJ57),#N/A,DataBase_PBs!CJ57)</f>
        <v>#N/A</v>
      </c>
      <c r="F3468" s="39" t="e">
        <f t="shared" si="111"/>
        <v>#N/A</v>
      </c>
      <c r="G3468" s="177" t="e">
        <f t="shared" si="112"/>
        <v>#N/A</v>
      </c>
      <c r="H3468" s="78" t="e">
        <f>IF(ISBLANK(DataBase_PBs!AL57),#N/A,DataBase_PBs!AL57)</f>
        <v>#N/A</v>
      </c>
    </row>
    <row r="3469" spans="1:8" x14ac:dyDescent="0.35">
      <c r="A3469" s="257"/>
      <c r="B3469" s="265"/>
      <c r="C3469" s="74" t="e">
        <f>IF(ISBLANK(DataBase_PBs!C58),#N/A,DataBase_PBs!C58)</f>
        <v>#N/A</v>
      </c>
      <c r="D3469" s="107"/>
      <c r="E3469" s="39" t="e">
        <f>IF(ISBLANK(DataBase_PBs!CJ58),#N/A,DataBase_PBs!CJ58)</f>
        <v>#N/A</v>
      </c>
      <c r="F3469" s="39" t="e">
        <f t="shared" si="111"/>
        <v>#N/A</v>
      </c>
      <c r="G3469" s="177" t="e">
        <f t="shared" si="112"/>
        <v>#N/A</v>
      </c>
      <c r="H3469" s="78" t="e">
        <f>IF(ISBLANK(DataBase_PBs!AL58),#N/A,DataBase_PBs!AL58)</f>
        <v>#N/A</v>
      </c>
    </row>
    <row r="3470" spans="1:8" x14ac:dyDescent="0.35">
      <c r="A3470" s="257"/>
      <c r="B3470" s="265"/>
      <c r="C3470" s="74" t="e">
        <f>IF(ISBLANK(DataBase_PBs!C59),#N/A,DataBase_PBs!C59)</f>
        <v>#N/A</v>
      </c>
      <c r="D3470" s="107"/>
      <c r="E3470" s="39" t="e">
        <f>IF(ISBLANK(DataBase_PBs!CJ59),#N/A,DataBase_PBs!CJ59)</f>
        <v>#N/A</v>
      </c>
      <c r="F3470" s="39" t="e">
        <f t="shared" si="111"/>
        <v>#N/A</v>
      </c>
      <c r="G3470" s="177" t="e">
        <f t="shared" si="112"/>
        <v>#N/A</v>
      </c>
      <c r="H3470" s="78" t="e">
        <f>IF(ISBLANK(DataBase_PBs!AL59),#N/A,DataBase_PBs!AL59)</f>
        <v>#N/A</v>
      </c>
    </row>
    <row r="3471" spans="1:8" x14ac:dyDescent="0.35">
      <c r="A3471" s="257"/>
      <c r="B3471" s="265"/>
      <c r="C3471" s="74" t="e">
        <f>IF(ISBLANK(DataBase_PBs!C60),#N/A,DataBase_PBs!C60)</f>
        <v>#N/A</v>
      </c>
      <c r="D3471" s="107"/>
      <c r="E3471" s="39" t="e">
        <f>IF(ISBLANK(DataBase_PBs!CJ60),#N/A,DataBase_PBs!CJ60)</f>
        <v>#N/A</v>
      </c>
      <c r="F3471" s="39" t="e">
        <f t="shared" si="111"/>
        <v>#N/A</v>
      </c>
      <c r="G3471" s="177" t="e">
        <f t="shared" si="112"/>
        <v>#N/A</v>
      </c>
      <c r="H3471" s="78" t="e">
        <f>IF(ISBLANK(DataBase_PBs!AL60),#N/A,DataBase_PBs!AL60)</f>
        <v>#N/A</v>
      </c>
    </row>
    <row r="3472" spans="1:8" x14ac:dyDescent="0.35">
      <c r="A3472" s="257"/>
      <c r="B3472" s="265"/>
      <c r="C3472" s="74" t="e">
        <f>IF(ISBLANK(DataBase_PBs!C61),#N/A,DataBase_PBs!C61)</f>
        <v>#N/A</v>
      </c>
      <c r="D3472" s="107"/>
      <c r="E3472" s="39" t="e">
        <f>IF(ISBLANK(DataBase_PBs!CJ61),#N/A,DataBase_PBs!CJ61)</f>
        <v>#N/A</v>
      </c>
      <c r="F3472" s="39" t="e">
        <f t="shared" si="111"/>
        <v>#N/A</v>
      </c>
      <c r="G3472" s="177" t="e">
        <f t="shared" si="112"/>
        <v>#N/A</v>
      </c>
      <c r="H3472" s="78" t="e">
        <f>IF(ISBLANK(DataBase_PBs!AL61),#N/A,DataBase_PBs!AL61)</f>
        <v>#N/A</v>
      </c>
    </row>
    <row r="3473" spans="1:8" x14ac:dyDescent="0.35">
      <c r="A3473" s="257"/>
      <c r="B3473" s="265"/>
      <c r="C3473" s="74" t="e">
        <f>IF(ISBLANK(DataBase_PBs!C62),#N/A,DataBase_PBs!C62)</f>
        <v>#N/A</v>
      </c>
      <c r="D3473" s="107"/>
      <c r="E3473" s="39" t="e">
        <f>IF(ISBLANK(DataBase_PBs!CJ62),#N/A,DataBase_PBs!CJ62)</f>
        <v>#N/A</v>
      </c>
      <c r="F3473" s="39" t="e">
        <f t="shared" si="111"/>
        <v>#N/A</v>
      </c>
      <c r="G3473" s="177" t="e">
        <f t="shared" si="112"/>
        <v>#N/A</v>
      </c>
      <c r="H3473" s="78" t="e">
        <f>IF(ISBLANK(DataBase_PBs!AL62),#N/A,DataBase_PBs!AL62)</f>
        <v>#N/A</v>
      </c>
    </row>
    <row r="3474" spans="1:8" x14ac:dyDescent="0.35">
      <c r="A3474" s="257"/>
      <c r="B3474" s="265"/>
      <c r="C3474" s="74" t="e">
        <f>IF(ISBLANK(DataBase_PBs!C63),#N/A,DataBase_PBs!C63)</f>
        <v>#N/A</v>
      </c>
      <c r="D3474" s="107"/>
      <c r="E3474" s="39" t="e">
        <f>IF(ISBLANK(DataBase_PBs!CJ63),#N/A,DataBase_PBs!CJ63)</f>
        <v>#N/A</v>
      </c>
      <c r="F3474" s="39" t="e">
        <f t="shared" si="111"/>
        <v>#N/A</v>
      </c>
      <c r="G3474" s="177" t="e">
        <f t="shared" si="112"/>
        <v>#N/A</v>
      </c>
      <c r="H3474" s="78" t="e">
        <f>IF(ISBLANK(DataBase_PBs!AL63),#N/A,DataBase_PBs!AL63)</f>
        <v>#N/A</v>
      </c>
    </row>
    <row r="3475" spans="1:8" x14ac:dyDescent="0.35">
      <c r="A3475" s="257"/>
      <c r="B3475" s="265"/>
      <c r="C3475" s="74" t="e">
        <f>IF(ISBLANK(DataBase_PBs!C64),#N/A,DataBase_PBs!C64)</f>
        <v>#N/A</v>
      </c>
      <c r="D3475" s="107"/>
      <c r="E3475" s="39" t="e">
        <f>IF(ISBLANK(DataBase_PBs!CJ64),#N/A,DataBase_PBs!CJ64)</f>
        <v>#N/A</v>
      </c>
      <c r="F3475" s="39" t="e">
        <f t="shared" si="111"/>
        <v>#N/A</v>
      </c>
      <c r="G3475" s="177" t="e">
        <f t="shared" si="112"/>
        <v>#N/A</v>
      </c>
      <c r="H3475" s="78" t="e">
        <f>IF(ISBLANK(DataBase_PBs!AL64),#N/A,DataBase_PBs!AL64)</f>
        <v>#N/A</v>
      </c>
    </row>
    <row r="3476" spans="1:8" x14ac:dyDescent="0.35">
      <c r="A3476" s="257"/>
      <c r="B3476" s="265"/>
      <c r="C3476" s="74" t="e">
        <f>IF(ISBLANK(DataBase_PBs!C65),#N/A,DataBase_PBs!C65)</f>
        <v>#N/A</v>
      </c>
      <c r="D3476" s="107"/>
      <c r="E3476" s="39" t="e">
        <f>IF(ISBLANK(DataBase_PBs!CJ65),#N/A,DataBase_PBs!CJ65)</f>
        <v>#N/A</v>
      </c>
      <c r="F3476" s="39" t="e">
        <f t="shared" si="111"/>
        <v>#N/A</v>
      </c>
      <c r="G3476" s="177" t="e">
        <f t="shared" si="112"/>
        <v>#N/A</v>
      </c>
      <c r="H3476" s="78" t="e">
        <f>IF(ISBLANK(DataBase_PBs!AL65),#N/A,DataBase_PBs!AL65)</f>
        <v>#N/A</v>
      </c>
    </row>
    <row r="3477" spans="1:8" x14ac:dyDescent="0.35">
      <c r="A3477" s="257"/>
      <c r="B3477" s="265"/>
      <c r="C3477" s="74" t="e">
        <f>IF(ISBLANK(DataBase_PBs!C66),#N/A,DataBase_PBs!C66)</f>
        <v>#N/A</v>
      </c>
      <c r="D3477" s="107"/>
      <c r="E3477" s="39" t="e">
        <f>IF(ISBLANK(DataBase_PBs!CJ66),#N/A,DataBase_PBs!CJ66)</f>
        <v>#N/A</v>
      </c>
      <c r="F3477" s="39" t="e">
        <f t="shared" si="111"/>
        <v>#N/A</v>
      </c>
      <c r="G3477" s="177" t="e">
        <f t="shared" si="112"/>
        <v>#N/A</v>
      </c>
      <c r="H3477" s="78" t="e">
        <f>IF(ISBLANK(DataBase_PBs!AL66),#N/A,DataBase_PBs!AL66)</f>
        <v>#N/A</v>
      </c>
    </row>
    <row r="3478" spans="1:8" x14ac:dyDescent="0.35">
      <c r="A3478" s="257"/>
      <c r="B3478" s="265"/>
      <c r="C3478" s="74" t="e">
        <f>IF(ISBLANK(DataBase_PBs!C67),#N/A,DataBase_PBs!C67)</f>
        <v>#N/A</v>
      </c>
      <c r="D3478" s="107"/>
      <c r="E3478" s="39" t="e">
        <f>IF(ISBLANK(DataBase_PBs!CJ67),#N/A,DataBase_PBs!CJ67)</f>
        <v>#N/A</v>
      </c>
      <c r="F3478" s="39" t="e">
        <f t="shared" si="111"/>
        <v>#N/A</v>
      </c>
      <c r="G3478" s="177" t="e">
        <f t="shared" si="112"/>
        <v>#N/A</v>
      </c>
      <c r="H3478" s="78" t="e">
        <f>IF(ISBLANK(DataBase_PBs!AL67),#N/A,DataBase_PBs!AL67)</f>
        <v>#N/A</v>
      </c>
    </row>
    <row r="3479" spans="1:8" x14ac:dyDescent="0.35">
      <c r="A3479" s="257"/>
      <c r="B3479" s="265"/>
      <c r="C3479" s="74" t="e">
        <f>IF(ISBLANK(DataBase_PBs!C68),#N/A,DataBase_PBs!C68)</f>
        <v>#N/A</v>
      </c>
      <c r="D3479" s="107"/>
      <c r="E3479" s="39" t="e">
        <f>IF(ISBLANK(DataBase_PBs!CJ68),#N/A,DataBase_PBs!CJ68)</f>
        <v>#N/A</v>
      </c>
      <c r="F3479" s="39" t="e">
        <f t="shared" ref="F3479:F3506" si="113">E3479-E3478</f>
        <v>#N/A</v>
      </c>
      <c r="G3479" s="177" t="e">
        <f t="shared" si="112"/>
        <v>#N/A</v>
      </c>
      <c r="H3479" s="78" t="e">
        <f>IF(ISBLANK(DataBase_PBs!AL68),#N/A,DataBase_PBs!AL68)</f>
        <v>#N/A</v>
      </c>
    </row>
    <row r="3480" spans="1:8" x14ac:dyDescent="0.35">
      <c r="A3480" s="257"/>
      <c r="B3480" s="265"/>
      <c r="C3480" s="74" t="e">
        <f>IF(ISBLANK(DataBase_PBs!C69),#N/A,DataBase_PBs!C69)</f>
        <v>#N/A</v>
      </c>
      <c r="D3480" s="107"/>
      <c r="E3480" s="39" t="e">
        <f>IF(ISBLANK(DataBase_PBs!CJ69),#N/A,DataBase_PBs!CJ69)</f>
        <v>#N/A</v>
      </c>
      <c r="F3480" s="39" t="e">
        <f t="shared" si="113"/>
        <v>#N/A</v>
      </c>
      <c r="G3480" s="177" t="e">
        <f t="shared" si="112"/>
        <v>#N/A</v>
      </c>
      <c r="H3480" s="78" t="e">
        <f>IF(ISBLANK(DataBase_PBs!AL69),#N/A,DataBase_PBs!AL69)</f>
        <v>#N/A</v>
      </c>
    </row>
    <row r="3481" spans="1:8" x14ac:dyDescent="0.35">
      <c r="A3481" s="257"/>
      <c r="B3481" s="265"/>
      <c r="C3481" s="74" t="e">
        <f>IF(ISBLANK(DataBase_PBs!C70),#N/A,DataBase_PBs!C70)</f>
        <v>#N/A</v>
      </c>
      <c r="D3481" s="107"/>
      <c r="E3481" s="39" t="e">
        <f>IF(ISBLANK(DataBase_PBs!CJ70),#N/A,DataBase_PBs!CJ70)</f>
        <v>#N/A</v>
      </c>
      <c r="F3481" s="39" t="e">
        <f t="shared" si="113"/>
        <v>#N/A</v>
      </c>
      <c r="G3481" s="177" t="e">
        <f t="shared" si="112"/>
        <v>#N/A</v>
      </c>
      <c r="H3481" s="78" t="e">
        <f>IF(ISBLANK(DataBase_PBs!AL70),#N/A,DataBase_PBs!AL70)</f>
        <v>#N/A</v>
      </c>
    </row>
    <row r="3482" spans="1:8" x14ac:dyDescent="0.35">
      <c r="A3482" s="257"/>
      <c r="B3482" s="265"/>
      <c r="C3482" s="74" t="e">
        <f>IF(ISBLANK(DataBase_PBs!C71),#N/A,DataBase_PBs!C71)</f>
        <v>#N/A</v>
      </c>
      <c r="D3482" s="107"/>
      <c r="E3482" s="39" t="e">
        <f>IF(ISBLANK(DataBase_PBs!CJ71),#N/A,DataBase_PBs!CJ71)</f>
        <v>#N/A</v>
      </c>
      <c r="F3482" s="39" t="e">
        <f t="shared" si="113"/>
        <v>#N/A</v>
      </c>
      <c r="G3482" s="177" t="e">
        <f t="shared" si="112"/>
        <v>#N/A</v>
      </c>
      <c r="H3482" s="78" t="e">
        <f>IF(ISBLANK(DataBase_PBs!AL71),#N/A,DataBase_PBs!AL71)</f>
        <v>#N/A</v>
      </c>
    </row>
    <row r="3483" spans="1:8" x14ac:dyDescent="0.35">
      <c r="A3483" s="257"/>
      <c r="B3483" s="265"/>
      <c r="C3483" s="74" t="e">
        <f>IF(ISBLANK(DataBase_PBs!C72),#N/A,DataBase_PBs!C72)</f>
        <v>#N/A</v>
      </c>
      <c r="D3483" s="107"/>
      <c r="E3483" s="39" t="e">
        <f>IF(ISBLANK(DataBase_PBs!CJ72),#N/A,DataBase_PBs!CJ72)</f>
        <v>#N/A</v>
      </c>
      <c r="F3483" s="39" t="e">
        <f t="shared" si="113"/>
        <v>#N/A</v>
      </c>
      <c r="G3483" s="177" t="e">
        <f t="shared" si="112"/>
        <v>#N/A</v>
      </c>
      <c r="H3483" s="78" t="e">
        <f>IF(ISBLANK(DataBase_PBs!AL72),#N/A,DataBase_PBs!AL72)</f>
        <v>#N/A</v>
      </c>
    </row>
    <row r="3484" spans="1:8" x14ac:dyDescent="0.35">
      <c r="A3484" s="257"/>
      <c r="B3484" s="265"/>
      <c r="C3484" s="74" t="e">
        <f>IF(ISBLANK(DataBase_PBs!C73),#N/A,DataBase_PBs!C73)</f>
        <v>#N/A</v>
      </c>
      <c r="D3484" s="107"/>
      <c r="E3484" s="39" t="e">
        <f>IF(ISBLANK(DataBase_PBs!CJ73),#N/A,DataBase_PBs!CJ73)</f>
        <v>#N/A</v>
      </c>
      <c r="F3484" s="39" t="e">
        <f t="shared" si="113"/>
        <v>#N/A</v>
      </c>
      <c r="G3484" s="177" t="e">
        <f t="shared" si="112"/>
        <v>#N/A</v>
      </c>
      <c r="H3484" s="78" t="e">
        <f>IF(ISBLANK(DataBase_PBs!AL73),#N/A,DataBase_PBs!AL73)</f>
        <v>#N/A</v>
      </c>
    </row>
    <row r="3485" spans="1:8" x14ac:dyDescent="0.35">
      <c r="A3485" s="257"/>
      <c r="B3485" s="265"/>
      <c r="C3485" s="74" t="e">
        <f>IF(ISBLANK(DataBase_PBs!C74),#N/A,DataBase_PBs!C74)</f>
        <v>#N/A</v>
      </c>
      <c r="D3485" s="107"/>
      <c r="E3485" s="39" t="e">
        <f>IF(ISBLANK(DataBase_PBs!CJ74),#N/A,DataBase_PBs!CJ74)</f>
        <v>#N/A</v>
      </c>
      <c r="F3485" s="39" t="e">
        <f t="shared" si="113"/>
        <v>#N/A</v>
      </c>
      <c r="G3485" s="177" t="e">
        <f t="shared" si="112"/>
        <v>#N/A</v>
      </c>
      <c r="H3485" s="78" t="e">
        <f>IF(ISBLANK(DataBase_PBs!AL74),#N/A,DataBase_PBs!AL74)</f>
        <v>#N/A</v>
      </c>
    </row>
    <row r="3486" spans="1:8" x14ac:dyDescent="0.35">
      <c r="A3486" s="257"/>
      <c r="B3486" s="265"/>
      <c r="C3486" s="74" t="e">
        <f>IF(ISBLANK(DataBase_PBs!C75),#N/A,DataBase_PBs!C75)</f>
        <v>#N/A</v>
      </c>
      <c r="D3486" s="107"/>
      <c r="E3486" s="39" t="e">
        <f>IF(ISBLANK(DataBase_PBs!CJ75),#N/A,DataBase_PBs!CJ75)</f>
        <v>#N/A</v>
      </c>
      <c r="F3486" s="39" t="e">
        <f t="shared" si="113"/>
        <v>#N/A</v>
      </c>
      <c r="G3486" s="177" t="e">
        <f t="shared" si="112"/>
        <v>#N/A</v>
      </c>
      <c r="H3486" s="78" t="e">
        <f>IF(ISBLANK(DataBase_PBs!AL75),#N/A,DataBase_PBs!AL75)</f>
        <v>#N/A</v>
      </c>
    </row>
    <row r="3487" spans="1:8" x14ac:dyDescent="0.35">
      <c r="A3487" s="257"/>
      <c r="B3487" s="265"/>
      <c r="C3487" s="74" t="e">
        <f>IF(ISBLANK(DataBase_PBs!C76),#N/A,DataBase_PBs!C76)</f>
        <v>#N/A</v>
      </c>
      <c r="D3487" s="107"/>
      <c r="E3487" s="39" t="e">
        <f>IF(ISBLANK(DataBase_PBs!CJ76),#N/A,DataBase_PBs!CJ76)</f>
        <v>#N/A</v>
      </c>
      <c r="F3487" s="39" t="e">
        <f t="shared" si="113"/>
        <v>#N/A</v>
      </c>
      <c r="G3487" s="177" t="e">
        <f t="shared" si="112"/>
        <v>#N/A</v>
      </c>
      <c r="H3487" s="78" t="e">
        <f>IF(ISBLANK(DataBase_PBs!AL76),#N/A,DataBase_PBs!AL76)</f>
        <v>#N/A</v>
      </c>
    </row>
    <row r="3488" spans="1:8" x14ac:dyDescent="0.35">
      <c r="A3488" s="257"/>
      <c r="B3488" s="265"/>
      <c r="C3488" s="74" t="e">
        <f>IF(ISBLANK(DataBase_PBs!C77),#N/A,DataBase_PBs!C77)</f>
        <v>#N/A</v>
      </c>
      <c r="D3488" s="107"/>
      <c r="E3488" s="39" t="e">
        <f>IF(ISBLANK(DataBase_PBs!CJ77),#N/A,DataBase_PBs!CJ77)</f>
        <v>#N/A</v>
      </c>
      <c r="F3488" s="39" t="e">
        <f t="shared" si="113"/>
        <v>#N/A</v>
      </c>
      <c r="G3488" s="177" t="e">
        <f t="shared" si="112"/>
        <v>#N/A</v>
      </c>
      <c r="H3488" s="78" t="e">
        <f>IF(ISBLANK(DataBase_PBs!AL77),#N/A,DataBase_PBs!AL77)</f>
        <v>#N/A</v>
      </c>
    </row>
    <row r="3489" spans="1:8" x14ac:dyDescent="0.35">
      <c r="A3489" s="257"/>
      <c r="B3489" s="265"/>
      <c r="C3489" s="74" t="e">
        <f>IF(ISBLANK(DataBase_PBs!C78),#N/A,DataBase_PBs!C78)</f>
        <v>#N/A</v>
      </c>
      <c r="D3489" s="107"/>
      <c r="E3489" s="39" t="e">
        <f>IF(ISBLANK(DataBase_PBs!CJ78),#N/A,DataBase_PBs!CJ78)</f>
        <v>#N/A</v>
      </c>
      <c r="F3489" s="39" t="e">
        <f t="shared" si="113"/>
        <v>#N/A</v>
      </c>
      <c r="G3489" s="177" t="e">
        <f t="shared" si="112"/>
        <v>#N/A</v>
      </c>
      <c r="H3489" s="78" t="e">
        <f>IF(ISBLANK(DataBase_PBs!AL78),#N/A,DataBase_PBs!AL78)</f>
        <v>#N/A</v>
      </c>
    </row>
    <row r="3490" spans="1:8" x14ac:dyDescent="0.35">
      <c r="A3490" s="257"/>
      <c r="B3490" s="265"/>
      <c r="C3490" s="74" t="e">
        <f>IF(ISBLANK(DataBase_PBs!C79),#N/A,DataBase_PBs!C79)</f>
        <v>#N/A</v>
      </c>
      <c r="D3490" s="107"/>
      <c r="E3490" s="39" t="e">
        <f>IF(ISBLANK(DataBase_PBs!CJ79),#N/A,DataBase_PBs!CJ79)</f>
        <v>#N/A</v>
      </c>
      <c r="F3490" s="39" t="e">
        <f t="shared" si="113"/>
        <v>#N/A</v>
      </c>
      <c r="G3490" s="177" t="e">
        <f t="shared" si="112"/>
        <v>#N/A</v>
      </c>
      <c r="H3490" s="78" t="e">
        <f>IF(ISBLANK(DataBase_PBs!AL79),#N/A,DataBase_PBs!AL79)</f>
        <v>#N/A</v>
      </c>
    </row>
    <row r="3491" spans="1:8" x14ac:dyDescent="0.35">
      <c r="A3491" s="257"/>
      <c r="B3491" s="265"/>
      <c r="C3491" s="74" t="e">
        <f>IF(ISBLANK(DataBase_PBs!C80),#N/A,DataBase_PBs!C80)</f>
        <v>#N/A</v>
      </c>
      <c r="D3491" s="107"/>
      <c r="E3491" s="39" t="e">
        <f>IF(ISBLANK(DataBase_PBs!CJ80),#N/A,DataBase_PBs!CJ80)</f>
        <v>#N/A</v>
      </c>
      <c r="F3491" s="39" t="e">
        <f t="shared" si="113"/>
        <v>#N/A</v>
      </c>
      <c r="G3491" s="177" t="e">
        <f t="shared" si="112"/>
        <v>#N/A</v>
      </c>
      <c r="H3491" s="78" t="e">
        <f>IF(ISBLANK(DataBase_PBs!AL80),#N/A,DataBase_PBs!AL80)</f>
        <v>#N/A</v>
      </c>
    </row>
    <row r="3492" spans="1:8" x14ac:dyDescent="0.35">
      <c r="A3492" s="257"/>
      <c r="B3492" s="265"/>
      <c r="C3492" s="74" t="e">
        <f>IF(ISBLANK(DataBase_PBs!C81),#N/A,DataBase_PBs!C81)</f>
        <v>#N/A</v>
      </c>
      <c r="D3492" s="107"/>
      <c r="E3492" s="39" t="e">
        <f>IF(ISBLANK(DataBase_PBs!CJ81),#N/A,DataBase_PBs!CJ81)</f>
        <v>#N/A</v>
      </c>
      <c r="F3492" s="39" t="e">
        <f t="shared" si="113"/>
        <v>#N/A</v>
      </c>
      <c r="G3492" s="177" t="e">
        <f t="shared" si="112"/>
        <v>#N/A</v>
      </c>
      <c r="H3492" s="78" t="e">
        <f>IF(ISBLANK(DataBase_PBs!AL81),#N/A,DataBase_PBs!AL81)</f>
        <v>#N/A</v>
      </c>
    </row>
    <row r="3493" spans="1:8" x14ac:dyDescent="0.35">
      <c r="A3493" s="257"/>
      <c r="B3493" s="265"/>
      <c r="C3493" s="74" t="e">
        <f>IF(ISBLANK(DataBase_PBs!C82),#N/A,DataBase_PBs!C82)</f>
        <v>#N/A</v>
      </c>
      <c r="D3493" s="107"/>
      <c r="E3493" s="39" t="e">
        <f>IF(ISBLANK(DataBase_PBs!CJ82),#N/A,DataBase_PBs!CJ82)</f>
        <v>#N/A</v>
      </c>
      <c r="F3493" s="39" t="e">
        <f t="shared" si="113"/>
        <v>#N/A</v>
      </c>
      <c r="G3493" s="177" t="e">
        <f t="shared" si="112"/>
        <v>#N/A</v>
      </c>
      <c r="H3493" s="78" t="e">
        <f>IF(ISBLANK(DataBase_PBs!AL82),#N/A,DataBase_PBs!AL82)</f>
        <v>#N/A</v>
      </c>
    </row>
    <row r="3494" spans="1:8" x14ac:dyDescent="0.35">
      <c r="A3494" s="257"/>
      <c r="B3494" s="265"/>
      <c r="C3494" s="74" t="e">
        <f>IF(ISBLANK(DataBase_PBs!C83),#N/A,DataBase_PBs!C83)</f>
        <v>#N/A</v>
      </c>
      <c r="D3494" s="107"/>
      <c r="E3494" s="39" t="e">
        <f>IF(ISBLANK(DataBase_PBs!CJ83),#N/A,DataBase_PBs!CJ83)</f>
        <v>#N/A</v>
      </c>
      <c r="F3494" s="39" t="e">
        <f t="shared" si="113"/>
        <v>#N/A</v>
      </c>
      <c r="G3494" s="177" t="e">
        <f t="shared" si="112"/>
        <v>#N/A</v>
      </c>
      <c r="H3494" s="78" t="e">
        <f>IF(ISBLANK(DataBase_PBs!AL83),#N/A,DataBase_PBs!AL83)</f>
        <v>#N/A</v>
      </c>
    </row>
    <row r="3495" spans="1:8" x14ac:dyDescent="0.35">
      <c r="A3495" s="257"/>
      <c r="B3495" s="265"/>
      <c r="C3495" s="74" t="e">
        <f>IF(ISBLANK(DataBase_PBs!C84),#N/A,DataBase_PBs!C84)</f>
        <v>#N/A</v>
      </c>
      <c r="D3495" s="107"/>
      <c r="E3495" s="39" t="e">
        <f>IF(ISBLANK(DataBase_PBs!CJ84),#N/A,DataBase_PBs!CJ84)</f>
        <v>#N/A</v>
      </c>
      <c r="F3495" s="39" t="e">
        <f t="shared" si="113"/>
        <v>#N/A</v>
      </c>
      <c r="G3495" s="177" t="e">
        <f t="shared" si="112"/>
        <v>#N/A</v>
      </c>
      <c r="H3495" s="78" t="e">
        <f>IF(ISBLANK(DataBase_PBs!AL84),#N/A,DataBase_PBs!AL84)</f>
        <v>#N/A</v>
      </c>
    </row>
    <row r="3496" spans="1:8" x14ac:dyDescent="0.35">
      <c r="A3496" s="257"/>
      <c r="B3496" s="265"/>
      <c r="C3496" s="74" t="e">
        <f>IF(ISBLANK(DataBase_PBs!C85),#N/A,DataBase_PBs!C85)</f>
        <v>#N/A</v>
      </c>
      <c r="D3496" s="107"/>
      <c r="E3496" s="39" t="e">
        <f>IF(ISBLANK(DataBase_PBs!CJ85),#N/A,DataBase_PBs!CJ85)</f>
        <v>#N/A</v>
      </c>
      <c r="F3496" s="39" t="e">
        <f t="shared" si="113"/>
        <v>#N/A</v>
      </c>
      <c r="G3496" s="177" t="e">
        <f t="shared" si="112"/>
        <v>#N/A</v>
      </c>
      <c r="H3496" s="78" t="e">
        <f>IF(ISBLANK(DataBase_PBs!AL85),#N/A,DataBase_PBs!AL85)</f>
        <v>#N/A</v>
      </c>
    </row>
    <row r="3497" spans="1:8" x14ac:dyDescent="0.35">
      <c r="A3497" s="257"/>
      <c r="B3497" s="265"/>
      <c r="C3497" s="74" t="e">
        <f>IF(ISBLANK(DataBase_PBs!C86),#N/A,DataBase_PBs!C86)</f>
        <v>#N/A</v>
      </c>
      <c r="D3497" s="107"/>
      <c r="E3497" s="39" t="e">
        <f>IF(ISBLANK(DataBase_PBs!CJ86),#N/A,DataBase_PBs!CJ86)</f>
        <v>#N/A</v>
      </c>
      <c r="F3497" s="39" t="e">
        <f t="shared" si="113"/>
        <v>#N/A</v>
      </c>
      <c r="G3497" s="177" t="e">
        <f t="shared" si="112"/>
        <v>#N/A</v>
      </c>
      <c r="H3497" s="78" t="e">
        <f>IF(ISBLANK(DataBase_PBs!AL86),#N/A,DataBase_PBs!AL86)</f>
        <v>#N/A</v>
      </c>
    </row>
    <row r="3498" spans="1:8" x14ac:dyDescent="0.35">
      <c r="A3498" s="257"/>
      <c r="B3498" s="265"/>
      <c r="C3498" s="74" t="e">
        <f>IF(ISBLANK(DataBase_PBs!C87),#N/A,DataBase_PBs!C87)</f>
        <v>#N/A</v>
      </c>
      <c r="D3498" s="107"/>
      <c r="E3498" s="39" t="e">
        <f>IF(ISBLANK(DataBase_PBs!CJ87),#N/A,DataBase_PBs!CJ87)</f>
        <v>#N/A</v>
      </c>
      <c r="F3498" s="39" t="e">
        <f t="shared" si="113"/>
        <v>#N/A</v>
      </c>
      <c r="G3498" s="177" t="e">
        <f t="shared" si="112"/>
        <v>#N/A</v>
      </c>
      <c r="H3498" s="78" t="e">
        <f>IF(ISBLANK(DataBase_PBs!AL87),#N/A,DataBase_PBs!AL87)</f>
        <v>#N/A</v>
      </c>
    </row>
    <row r="3499" spans="1:8" x14ac:dyDescent="0.35">
      <c r="A3499" s="257"/>
      <c r="B3499" s="265"/>
      <c r="C3499" s="74" t="e">
        <f>IF(ISBLANK(DataBase_PBs!C88),#N/A,DataBase_PBs!C88)</f>
        <v>#N/A</v>
      </c>
      <c r="D3499" s="107"/>
      <c r="E3499" s="39" t="e">
        <f>IF(ISBLANK(DataBase_PBs!CJ88),#N/A,DataBase_PBs!CJ88)</f>
        <v>#N/A</v>
      </c>
      <c r="F3499" s="39" t="e">
        <f t="shared" si="113"/>
        <v>#N/A</v>
      </c>
      <c r="G3499" s="177" t="e">
        <f t="shared" si="112"/>
        <v>#N/A</v>
      </c>
      <c r="H3499" s="78" t="e">
        <f>IF(ISBLANK(DataBase_PBs!AL88),#N/A,DataBase_PBs!AL88)</f>
        <v>#N/A</v>
      </c>
    </row>
    <row r="3500" spans="1:8" x14ac:dyDescent="0.35">
      <c r="A3500" s="257"/>
      <c r="B3500" s="265"/>
      <c r="C3500" s="74" t="e">
        <f>IF(ISBLANK(DataBase_PBs!C89),#N/A,DataBase_PBs!C89)</f>
        <v>#N/A</v>
      </c>
      <c r="D3500" s="107"/>
      <c r="E3500" s="39" t="e">
        <f>IF(ISBLANK(DataBase_PBs!CJ89),#N/A,DataBase_PBs!CJ89)</f>
        <v>#N/A</v>
      </c>
      <c r="F3500" s="39" t="e">
        <f t="shared" si="113"/>
        <v>#N/A</v>
      </c>
      <c r="G3500" s="177" t="e">
        <f t="shared" si="112"/>
        <v>#N/A</v>
      </c>
      <c r="H3500" s="78" t="e">
        <f>IF(ISBLANK(DataBase_PBs!AL89),#N/A,DataBase_PBs!AL89)</f>
        <v>#N/A</v>
      </c>
    </row>
    <row r="3501" spans="1:8" x14ac:dyDescent="0.35">
      <c r="A3501" s="257"/>
      <c r="B3501" s="265"/>
      <c r="C3501" s="74" t="e">
        <f>IF(ISBLANK(DataBase_PBs!C90),#N/A,DataBase_PBs!C90)</f>
        <v>#N/A</v>
      </c>
      <c r="D3501" s="107"/>
      <c r="E3501" s="39" t="e">
        <f>IF(ISBLANK(DataBase_PBs!CJ90),#N/A,DataBase_PBs!CJ90)</f>
        <v>#N/A</v>
      </c>
      <c r="F3501" s="39" t="e">
        <f t="shared" si="113"/>
        <v>#N/A</v>
      </c>
      <c r="G3501" s="177" t="e">
        <f t="shared" si="112"/>
        <v>#N/A</v>
      </c>
      <c r="H3501" s="78" t="e">
        <f>IF(ISBLANK(DataBase_PBs!AL90),#N/A,DataBase_PBs!AL90)</f>
        <v>#N/A</v>
      </c>
    </row>
    <row r="3502" spans="1:8" x14ac:dyDescent="0.35">
      <c r="A3502" s="257"/>
      <c r="B3502" s="265"/>
      <c r="C3502" s="74" t="e">
        <f>IF(ISBLANK(DataBase_PBs!C91),#N/A,DataBase_PBs!C91)</f>
        <v>#N/A</v>
      </c>
      <c r="D3502" s="107"/>
      <c r="E3502" s="39" t="e">
        <f>IF(ISBLANK(DataBase_PBs!CJ91),#N/A,DataBase_PBs!CJ91)</f>
        <v>#N/A</v>
      </c>
      <c r="F3502" s="39" t="e">
        <f t="shared" si="113"/>
        <v>#N/A</v>
      </c>
      <c r="G3502" s="177" t="e">
        <f t="shared" si="112"/>
        <v>#N/A</v>
      </c>
      <c r="H3502" s="78" t="e">
        <f>IF(ISBLANK(DataBase_PBs!AL91),#N/A,DataBase_PBs!AL91)</f>
        <v>#N/A</v>
      </c>
    </row>
    <row r="3503" spans="1:8" x14ac:dyDescent="0.35">
      <c r="A3503" s="257"/>
      <c r="B3503" s="265"/>
      <c r="C3503" s="74" t="e">
        <f>IF(ISBLANK(DataBase_PBs!C92),#N/A,DataBase_PBs!C92)</f>
        <v>#N/A</v>
      </c>
      <c r="D3503" s="107"/>
      <c r="E3503" s="39" t="e">
        <f>IF(ISBLANK(DataBase_PBs!CJ92),#N/A,DataBase_PBs!CJ92)</f>
        <v>#N/A</v>
      </c>
      <c r="F3503" s="39" t="e">
        <f t="shared" si="113"/>
        <v>#N/A</v>
      </c>
      <c r="G3503" s="177" t="e">
        <f t="shared" si="112"/>
        <v>#N/A</v>
      </c>
      <c r="H3503" s="78" t="e">
        <f>IF(ISBLANK(DataBase_PBs!AL92),#N/A,DataBase_PBs!AL92)</f>
        <v>#N/A</v>
      </c>
    </row>
    <row r="3504" spans="1:8" x14ac:dyDescent="0.35">
      <c r="A3504" s="257"/>
      <c r="B3504" s="265"/>
      <c r="C3504" s="74" t="e">
        <f>IF(ISBLANK(DataBase_PBs!C93),#N/A,DataBase_PBs!C93)</f>
        <v>#N/A</v>
      </c>
      <c r="D3504" s="107"/>
      <c r="E3504" s="39" t="e">
        <f>IF(ISBLANK(DataBase_PBs!CJ93),#N/A,DataBase_PBs!CJ93)</f>
        <v>#N/A</v>
      </c>
      <c r="F3504" s="39" t="e">
        <f t="shared" si="113"/>
        <v>#N/A</v>
      </c>
      <c r="G3504" s="177" t="e">
        <f t="shared" ref="G3504:G3567" si="114">F3504/((C3504-C3503)*24)</f>
        <v>#N/A</v>
      </c>
      <c r="H3504" s="78" t="e">
        <f>IF(ISBLANK(DataBase_PBs!AL93),#N/A,DataBase_PBs!AL93)</f>
        <v>#N/A</v>
      </c>
    </row>
    <row r="3505" spans="1:8" x14ac:dyDescent="0.35">
      <c r="A3505" s="257"/>
      <c r="B3505" s="265"/>
      <c r="C3505" s="74" t="e">
        <f>IF(ISBLANK(DataBase_PBs!C94),#N/A,DataBase_PBs!C94)</f>
        <v>#N/A</v>
      </c>
      <c r="D3505" s="107"/>
      <c r="E3505" s="39" t="e">
        <f>IF(ISBLANK(DataBase_PBs!CJ94),#N/A,DataBase_PBs!CJ94)</f>
        <v>#N/A</v>
      </c>
      <c r="F3505" s="39" t="e">
        <f t="shared" si="113"/>
        <v>#N/A</v>
      </c>
      <c r="G3505" s="177" t="e">
        <f t="shared" si="114"/>
        <v>#N/A</v>
      </c>
      <c r="H3505" s="78" t="e">
        <f>IF(ISBLANK(DataBase_PBs!AL94),#N/A,DataBase_PBs!AL94)</f>
        <v>#N/A</v>
      </c>
    </row>
    <row r="3506" spans="1:8" ht="15" thickBot="1" x14ac:dyDescent="0.4">
      <c r="A3506" s="260"/>
      <c r="B3506" s="266"/>
      <c r="C3506" s="92" t="e">
        <f>IF(ISBLANK(DataBase_PBs!C95),#N/A,DataBase_PBs!C95)</f>
        <v>#N/A</v>
      </c>
      <c r="D3506" s="109"/>
      <c r="E3506" s="93" t="e">
        <f>IF(ISBLANK(DataBase_PBs!CJ95),#N/A,DataBase_PBs!CJ95)</f>
        <v>#N/A</v>
      </c>
      <c r="F3506" s="93" t="e">
        <f t="shared" si="113"/>
        <v>#N/A</v>
      </c>
      <c r="G3506" s="178" t="e">
        <f t="shared" si="114"/>
        <v>#N/A</v>
      </c>
      <c r="H3506" s="95" t="e">
        <f>IF(ISBLANK(DataBase_PBs!AL95),#N/A,DataBase_PBs!AL95)</f>
        <v>#N/A</v>
      </c>
    </row>
    <row r="3507" spans="1:8" x14ac:dyDescent="0.35">
      <c r="A3507" s="256" t="s">
        <v>366</v>
      </c>
      <c r="B3507" s="267" t="s">
        <v>202</v>
      </c>
      <c r="C3507" s="75">
        <v>43602.40625</v>
      </c>
      <c r="D3507" s="106"/>
      <c r="E3507" s="76">
        <v>2.75</v>
      </c>
      <c r="F3507" s="76">
        <v>2.75</v>
      </c>
      <c r="G3507" s="184">
        <v>0</v>
      </c>
      <c r="H3507" s="77">
        <v>2.7</v>
      </c>
    </row>
    <row r="3508" spans="1:8" x14ac:dyDescent="0.35">
      <c r="A3508" s="257"/>
      <c r="B3508" s="265"/>
      <c r="C3508" s="74">
        <v>43609.357638888891</v>
      </c>
      <c r="D3508" s="107"/>
      <c r="E3508" s="39">
        <v>2.75</v>
      </c>
      <c r="F3508" s="39">
        <v>0</v>
      </c>
      <c r="G3508" s="177">
        <f t="shared" si="114"/>
        <v>0</v>
      </c>
      <c r="H3508" s="78">
        <v>2.7</v>
      </c>
    </row>
    <row r="3509" spans="1:8" x14ac:dyDescent="0.35">
      <c r="A3509" s="257"/>
      <c r="B3509" s="265"/>
      <c r="C3509" s="74">
        <v>43616.555555555555</v>
      </c>
      <c r="D3509" s="107"/>
      <c r="E3509" s="39">
        <v>16</v>
      </c>
      <c r="F3509" s="39">
        <v>13.25</v>
      </c>
      <c r="G3509" s="177">
        <f t="shared" si="114"/>
        <v>7.6700434153426714E-2</v>
      </c>
      <c r="H3509" s="78">
        <v>0</v>
      </c>
    </row>
    <row r="3510" spans="1:8" x14ac:dyDescent="0.35">
      <c r="A3510" s="257"/>
      <c r="B3510" s="265"/>
      <c r="C3510" s="74">
        <v>43623.555555555555</v>
      </c>
      <c r="D3510" s="107"/>
      <c r="E3510" s="39">
        <v>21</v>
      </c>
      <c r="F3510" s="39">
        <v>5</v>
      </c>
      <c r="G3510" s="177">
        <f t="shared" si="114"/>
        <v>2.976190476190476E-2</v>
      </c>
      <c r="H3510" s="78">
        <v>0</v>
      </c>
    </row>
    <row r="3511" spans="1:8" x14ac:dyDescent="0.35">
      <c r="A3511" s="257"/>
      <c r="B3511" s="265"/>
      <c r="C3511" s="74">
        <v>43630.555555555555</v>
      </c>
      <c r="D3511" s="107"/>
      <c r="E3511" s="39">
        <v>31</v>
      </c>
      <c r="F3511" s="39">
        <v>10</v>
      </c>
      <c r="G3511" s="177">
        <f t="shared" si="114"/>
        <v>5.9523809523809521E-2</v>
      </c>
      <c r="H3511" s="78">
        <v>0</v>
      </c>
    </row>
    <row r="3512" spans="1:8" x14ac:dyDescent="0.35">
      <c r="A3512" s="257"/>
      <c r="B3512" s="265"/>
      <c r="C3512" s="74">
        <v>43637.638888888891</v>
      </c>
      <c r="D3512" s="107"/>
      <c r="E3512" s="39">
        <v>54</v>
      </c>
      <c r="F3512" s="39">
        <v>23</v>
      </c>
      <c r="G3512" s="177">
        <f t="shared" si="114"/>
        <v>0.13529411764701249</v>
      </c>
      <c r="H3512" s="78">
        <v>0</v>
      </c>
    </row>
    <row r="3513" spans="1:8" x14ac:dyDescent="0.35">
      <c r="A3513" s="257"/>
      <c r="B3513" s="265"/>
      <c r="C3513" s="74">
        <v>43644.638888888891</v>
      </c>
      <c r="D3513" s="107"/>
      <c r="E3513" s="39">
        <v>91</v>
      </c>
      <c r="F3513" s="39">
        <v>37</v>
      </c>
      <c r="G3513" s="177">
        <f t="shared" si="114"/>
        <v>0.22023809523809523</v>
      </c>
      <c r="H3513" s="78">
        <v>0</v>
      </c>
    </row>
    <row r="3514" spans="1:8" x14ac:dyDescent="0.35">
      <c r="A3514" s="257"/>
      <c r="B3514" s="265"/>
      <c r="C3514" s="74">
        <v>43651.638888888891</v>
      </c>
      <c r="D3514" s="107"/>
      <c r="E3514" s="39">
        <v>113</v>
      </c>
      <c r="F3514" s="39">
        <v>22</v>
      </c>
      <c r="G3514" s="177">
        <f t="shared" si="114"/>
        <v>0.13095238095238096</v>
      </c>
      <c r="H3514" s="78">
        <v>0</v>
      </c>
    </row>
    <row r="3515" spans="1:8" x14ac:dyDescent="0.35">
      <c r="A3515" s="257"/>
      <c r="B3515" s="265"/>
      <c r="C3515" s="74">
        <v>43658.505555555559</v>
      </c>
      <c r="D3515" s="107"/>
      <c r="E3515" s="39">
        <v>120</v>
      </c>
      <c r="F3515" s="39">
        <v>7</v>
      </c>
      <c r="G3515" s="177">
        <f t="shared" si="114"/>
        <v>4.2475728155327803E-2</v>
      </c>
      <c r="H3515" s="78">
        <v>0</v>
      </c>
    </row>
    <row r="3516" spans="1:8" x14ac:dyDescent="0.35">
      <c r="A3516" s="257"/>
      <c r="B3516" s="265"/>
      <c r="C3516" s="74">
        <v>43665.520833333336</v>
      </c>
      <c r="D3516" s="107"/>
      <c r="E3516" s="39">
        <v>121</v>
      </c>
      <c r="F3516" s="39">
        <v>1</v>
      </c>
      <c r="G3516" s="177">
        <f t="shared" si="114"/>
        <v>5.9394179370431278E-3</v>
      </c>
      <c r="H3516" s="78">
        <v>0</v>
      </c>
    </row>
    <row r="3517" spans="1:8" x14ac:dyDescent="0.35">
      <c r="A3517" s="257"/>
      <c r="B3517" s="265"/>
      <c r="C3517" s="74">
        <v>43672.521527777775</v>
      </c>
      <c r="D3517" s="107"/>
      <c r="E3517" s="39">
        <v>139</v>
      </c>
      <c r="F3517" s="39">
        <v>18</v>
      </c>
      <c r="G3517" s="177">
        <f t="shared" si="114"/>
        <v>0.10713222894561782</v>
      </c>
      <c r="H3517" s="78">
        <v>0</v>
      </c>
    </row>
    <row r="3518" spans="1:8" x14ac:dyDescent="0.35">
      <c r="A3518" s="257"/>
      <c r="B3518" s="265"/>
      <c r="C3518" s="74">
        <v>43679.519444444442</v>
      </c>
      <c r="D3518" s="107"/>
      <c r="E3518" s="39">
        <v>158</v>
      </c>
      <c r="F3518" s="39">
        <v>19</v>
      </c>
      <c r="G3518" s="177">
        <f t="shared" si="114"/>
        <v>0.11312890741291268</v>
      </c>
      <c r="H3518" s="78">
        <v>0</v>
      </c>
    </row>
    <row r="3519" spans="1:8" x14ac:dyDescent="0.35">
      <c r="A3519" s="257"/>
      <c r="B3519" s="265"/>
      <c r="C3519" s="74">
        <v>43686.430555555555</v>
      </c>
      <c r="D3519" s="107"/>
      <c r="E3519" s="39">
        <v>165.33</v>
      </c>
      <c r="F3519" s="39">
        <v>7.3300000000000125</v>
      </c>
      <c r="G3519" s="177">
        <f t="shared" si="114"/>
        <v>4.4192122186486979E-2</v>
      </c>
      <c r="H3519" s="78">
        <v>3.8</v>
      </c>
    </row>
    <row r="3520" spans="1:8" x14ac:dyDescent="0.35">
      <c r="A3520" s="257"/>
      <c r="B3520" s="265"/>
      <c r="C3520" s="74">
        <v>43693.375</v>
      </c>
      <c r="D3520" s="107"/>
      <c r="E3520" s="39">
        <v>172.36</v>
      </c>
      <c r="F3520" s="39">
        <v>7.0300000000000011</v>
      </c>
      <c r="G3520" s="177">
        <f t="shared" si="114"/>
        <v>4.2179999999995096E-2</v>
      </c>
      <c r="H3520" s="78">
        <v>3.8</v>
      </c>
    </row>
    <row r="3521" spans="1:8" x14ac:dyDescent="0.35">
      <c r="A3521" s="257"/>
      <c r="B3521" s="265"/>
      <c r="C3521" s="74">
        <v>43700.40625</v>
      </c>
      <c r="D3521" s="107"/>
      <c r="E3521" s="39">
        <v>183.94</v>
      </c>
      <c r="F3521" s="39">
        <v>11.579999999999984</v>
      </c>
      <c r="G3521" s="177">
        <f t="shared" si="114"/>
        <v>6.8622222222222126E-2</v>
      </c>
      <c r="H3521" s="78">
        <v>4.5999999999999996</v>
      </c>
    </row>
    <row r="3522" spans="1:8" x14ac:dyDescent="0.35">
      <c r="A3522" s="257"/>
      <c r="B3522" s="265"/>
      <c r="C3522" s="74">
        <v>43707.333333333336</v>
      </c>
      <c r="D3522" s="107"/>
      <c r="E3522" s="39">
        <v>184.36</v>
      </c>
      <c r="F3522" s="39">
        <v>0.42000000000001592</v>
      </c>
      <c r="G3522" s="177">
        <f t="shared" si="114"/>
        <v>2.5263157894728954E-3</v>
      </c>
      <c r="H3522" s="78">
        <v>3.7</v>
      </c>
    </row>
    <row r="3523" spans="1:8" x14ac:dyDescent="0.35">
      <c r="A3523" s="257"/>
      <c r="B3523" s="265"/>
      <c r="C3523" s="74">
        <v>43714.416666666664</v>
      </c>
      <c r="D3523" s="107"/>
      <c r="E3523" s="39">
        <v>184.59</v>
      </c>
      <c r="F3523" s="39">
        <v>0.22999999999998977</v>
      </c>
      <c r="G3523" s="177">
        <f t="shared" si="114"/>
        <v>1.3529411764714545E-3</v>
      </c>
      <c r="H3523" s="78">
        <v>4.4000000000000004</v>
      </c>
    </row>
    <row r="3524" spans="1:8" x14ac:dyDescent="0.35">
      <c r="A3524" s="257"/>
      <c r="B3524" s="265"/>
      <c r="C3524" s="74">
        <v>43721.333333333336</v>
      </c>
      <c r="D3524" s="107"/>
      <c r="E3524" s="39">
        <v>184.7</v>
      </c>
      <c r="F3524" s="39">
        <v>0.10999999999998522</v>
      </c>
      <c r="G3524" s="177">
        <f t="shared" si="114"/>
        <v>6.6265060240908483E-4</v>
      </c>
      <c r="H3524" s="78">
        <v>4</v>
      </c>
    </row>
    <row r="3525" spans="1:8" x14ac:dyDescent="0.35">
      <c r="A3525" s="257"/>
      <c r="B3525" s="265"/>
      <c r="C3525" s="74">
        <v>43727.541666666664</v>
      </c>
      <c r="D3525" s="107"/>
      <c r="E3525" s="39">
        <v>184.89</v>
      </c>
      <c r="F3525" s="39">
        <v>0.18999999999999773</v>
      </c>
      <c r="G3525" s="177">
        <f t="shared" si="114"/>
        <v>1.2751677852358805E-3</v>
      </c>
      <c r="H3525" s="78">
        <v>4.5999999999999996</v>
      </c>
    </row>
    <row r="3526" spans="1:8" x14ac:dyDescent="0.35">
      <c r="A3526" s="257"/>
      <c r="B3526" s="265"/>
      <c r="C3526" s="74">
        <v>43735</v>
      </c>
      <c r="D3526" s="107"/>
      <c r="E3526" s="39">
        <v>185.06</v>
      </c>
      <c r="F3526" s="39">
        <v>0.17000000000001592</v>
      </c>
      <c r="G3526" s="177">
        <f t="shared" si="114"/>
        <v>9.4972067039084151E-4</v>
      </c>
      <c r="H3526" s="78">
        <v>4</v>
      </c>
    </row>
    <row r="3527" spans="1:8" x14ac:dyDescent="0.35">
      <c r="A3527" s="257"/>
      <c r="B3527" s="265"/>
      <c r="C3527" s="74">
        <v>43741</v>
      </c>
      <c r="D3527" s="107"/>
      <c r="E3527" s="39">
        <v>185.46</v>
      </c>
      <c r="F3527" s="39">
        <v>0.40000000000000568</v>
      </c>
      <c r="G3527" s="177">
        <f t="shared" si="114"/>
        <v>2.7777777777778173E-3</v>
      </c>
      <c r="H3527" s="78">
        <v>3.8</v>
      </c>
    </row>
    <row r="3528" spans="1:8" x14ac:dyDescent="0.35">
      <c r="A3528" s="257"/>
      <c r="B3528" s="265"/>
      <c r="C3528" s="74">
        <v>43748</v>
      </c>
      <c r="D3528" s="107"/>
      <c r="E3528" s="39">
        <v>185.53</v>
      </c>
      <c r="F3528" s="39">
        <v>6.9999999999993179E-2</v>
      </c>
      <c r="G3528" s="177">
        <f t="shared" si="114"/>
        <v>4.1666666666662609E-4</v>
      </c>
      <c r="H3528" s="78">
        <v>3.8</v>
      </c>
    </row>
    <row r="3529" spans="1:8" x14ac:dyDescent="0.35">
      <c r="A3529" s="257"/>
      <c r="B3529" s="265"/>
      <c r="C3529" s="74">
        <v>43755.361111111109</v>
      </c>
      <c r="D3529" s="107"/>
      <c r="E3529" s="39">
        <v>185.65</v>
      </c>
      <c r="F3529" s="39">
        <v>0.12000000000000455</v>
      </c>
      <c r="G3529" s="177">
        <f t="shared" si="114"/>
        <v>6.7924528301904286E-4</v>
      </c>
      <c r="H3529" s="78">
        <v>4</v>
      </c>
    </row>
    <row r="3530" spans="1:8" x14ac:dyDescent="0.35">
      <c r="A3530" s="257"/>
      <c r="B3530" s="265"/>
      <c r="C3530" s="74">
        <v>43762.434027777781</v>
      </c>
      <c r="D3530" s="107"/>
      <c r="E3530" s="39">
        <v>185.67</v>
      </c>
      <c r="F3530" s="39">
        <v>1.999999999998181E-2</v>
      </c>
      <c r="G3530" s="177">
        <f t="shared" si="114"/>
        <v>1.1782032400570305E-4</v>
      </c>
      <c r="H3530" s="78">
        <v>4.4000000000000004</v>
      </c>
    </row>
    <row r="3531" spans="1:8" x14ac:dyDescent="0.35">
      <c r="A3531" s="257"/>
      <c r="B3531" s="265"/>
      <c r="C3531" s="74">
        <v>43769.386111111111</v>
      </c>
      <c r="D3531" s="107"/>
      <c r="E3531" s="39">
        <v>186.5</v>
      </c>
      <c r="F3531" s="39">
        <v>0.83000000000001251</v>
      </c>
      <c r="G3531" s="177">
        <f t="shared" si="114"/>
        <v>4.974528019181408E-3</v>
      </c>
      <c r="H3531" s="78">
        <v>4.2</v>
      </c>
    </row>
    <row r="3532" spans="1:8" x14ac:dyDescent="0.35">
      <c r="A3532" s="257"/>
      <c r="B3532" s="265"/>
      <c r="C3532" s="74">
        <v>43774.652777777781</v>
      </c>
      <c r="D3532" s="107"/>
      <c r="E3532" s="39">
        <v>186.67</v>
      </c>
      <c r="F3532" s="39">
        <v>0.16999999999998749</v>
      </c>
      <c r="G3532" s="177">
        <f t="shared" si="114"/>
        <v>1.3449367088597935E-3</v>
      </c>
      <c r="H3532" s="78">
        <v>4</v>
      </c>
    </row>
    <row r="3533" spans="1:8" x14ac:dyDescent="0.35">
      <c r="A3533" s="257"/>
      <c r="B3533" s="265"/>
      <c r="C3533" s="74">
        <v>43782.583333333336</v>
      </c>
      <c r="D3533" s="107"/>
      <c r="E3533" s="39">
        <v>187.04</v>
      </c>
      <c r="F3533" s="39">
        <v>0.37000000000000455</v>
      </c>
      <c r="G3533" s="177">
        <f t="shared" si="114"/>
        <v>1.9439579684765794E-3</v>
      </c>
      <c r="H3533" s="78">
        <v>4</v>
      </c>
    </row>
    <row r="3534" spans="1:8" x14ac:dyDescent="0.35">
      <c r="A3534" s="257"/>
      <c r="B3534" s="265"/>
      <c r="C3534" s="74">
        <v>43791.406944444447</v>
      </c>
      <c r="D3534" s="107"/>
      <c r="E3534" s="39">
        <v>187.35</v>
      </c>
      <c r="F3534" s="39">
        <v>0.31000000000000227</v>
      </c>
      <c r="G3534" s="177">
        <f t="shared" si="114"/>
        <v>1.4638753344876812E-3</v>
      </c>
      <c r="H3534" s="78">
        <v>4.2</v>
      </c>
    </row>
    <row r="3535" spans="1:8" x14ac:dyDescent="0.35">
      <c r="A3535" s="257"/>
      <c r="B3535" s="265"/>
      <c r="C3535" s="74">
        <v>43811.465277777781</v>
      </c>
      <c r="D3535" s="107"/>
      <c r="E3535" s="39">
        <v>187.72</v>
      </c>
      <c r="F3535" s="39">
        <v>0.37000000000000455</v>
      </c>
      <c r="G3535" s="177">
        <f t="shared" si="114"/>
        <v>7.6859160781052478E-4</v>
      </c>
      <c r="H3535" s="78">
        <v>4.2</v>
      </c>
    </row>
    <row r="3536" spans="1:8" x14ac:dyDescent="0.35">
      <c r="A3536" s="257"/>
      <c r="B3536" s="265"/>
      <c r="C3536" s="74">
        <v>43818.628472222219</v>
      </c>
      <c r="D3536" s="107"/>
      <c r="E3536" s="39">
        <v>187.78</v>
      </c>
      <c r="F3536" s="39">
        <v>6.0000000000002274E-2</v>
      </c>
      <c r="G3536" s="177">
        <f t="shared" si="114"/>
        <v>3.4900630150299435E-4</v>
      </c>
      <c r="H3536" s="78">
        <v>4</v>
      </c>
    </row>
    <row r="3537" spans="1:8" x14ac:dyDescent="0.35">
      <c r="A3537" s="257"/>
      <c r="B3537" s="265"/>
      <c r="C3537" s="74">
        <v>43826.333333333336</v>
      </c>
      <c r="D3537" s="107"/>
      <c r="E3537" s="39">
        <v>187.88</v>
      </c>
      <c r="F3537" s="39">
        <v>9.9999999999994316E-2</v>
      </c>
      <c r="G3537" s="177">
        <f t="shared" si="114"/>
        <v>5.4078413699822005E-4</v>
      </c>
      <c r="H3537" s="78">
        <v>4.5</v>
      </c>
    </row>
    <row r="3538" spans="1:8" x14ac:dyDescent="0.35">
      <c r="A3538" s="257"/>
      <c r="B3538" s="265"/>
      <c r="C3538" s="74">
        <v>43833.583333333336</v>
      </c>
      <c r="D3538" s="107"/>
      <c r="E3538" s="39">
        <v>188.42</v>
      </c>
      <c r="F3538" s="39">
        <v>0.53999999999999204</v>
      </c>
      <c r="G3538" s="177">
        <f t="shared" si="114"/>
        <v>3.1034482758620233E-3</v>
      </c>
      <c r="H3538" s="78">
        <v>3</v>
      </c>
    </row>
    <row r="3539" spans="1:8" x14ac:dyDescent="0.35">
      <c r="A3539" s="257"/>
      <c r="B3539" s="265"/>
      <c r="C3539" s="74">
        <v>43853</v>
      </c>
      <c r="D3539" s="107"/>
      <c r="E3539" s="39">
        <v>190.6</v>
      </c>
      <c r="F3539" s="39">
        <v>2.1800000000000068</v>
      </c>
      <c r="G3539" s="177">
        <f t="shared" si="114"/>
        <v>4.6781115879834315E-3</v>
      </c>
      <c r="H3539" s="78">
        <v>4</v>
      </c>
    </row>
    <row r="3540" spans="1:8" x14ac:dyDescent="0.35">
      <c r="A3540" s="257"/>
      <c r="B3540" s="265"/>
      <c r="C3540" s="74">
        <f>IF(ISBLANK(DataBase_PBs!C3),#N/A,DataBase_PBs!C3)</f>
        <v>43860.595810185201</v>
      </c>
      <c r="D3540" s="107"/>
      <c r="E3540" s="39">
        <f>IF(ISBLANK(DataBase_PBs!CK3),#N/A,DataBase_PBs!CK3)</f>
        <v>190.67</v>
      </c>
      <c r="F3540" s="39">
        <f>E3540-E3539</f>
        <v>6.9999999999993179E-2</v>
      </c>
      <c r="G3540" s="177">
        <f t="shared" si="114"/>
        <v>3.8398361669817805E-4</v>
      </c>
      <c r="H3540" s="78">
        <f>IF(ISBLANK(DataBase_PBs!AM3),#N/A,DataBase_PBs!AM3)</f>
        <v>3.8</v>
      </c>
    </row>
    <row r="3541" spans="1:8" x14ac:dyDescent="0.35">
      <c r="A3541" s="257"/>
      <c r="B3541" s="265"/>
      <c r="C3541" s="74">
        <f>IF(ISBLANK(DataBase_PBs!C4),#N/A,DataBase_PBs!C4)</f>
        <v>43867.627719907403</v>
      </c>
      <c r="D3541" s="107"/>
      <c r="E3541" s="39">
        <f>IF(ISBLANK(DataBase_PBs!CK4),#N/A,DataBase_PBs!CK4)</f>
        <v>191.21</v>
      </c>
      <c r="F3541" s="39">
        <f t="shared" ref="F3541:F3604" si="115">E3541-E3540</f>
        <v>0.54000000000002046</v>
      </c>
      <c r="G3541" s="177">
        <f t="shared" si="114"/>
        <v>3.1996997812644983E-3</v>
      </c>
      <c r="H3541" s="78">
        <f>IF(ISBLANK(DataBase_PBs!AM4),#N/A,DataBase_PBs!AM4)</f>
        <v>3</v>
      </c>
    </row>
    <row r="3542" spans="1:8" x14ac:dyDescent="0.35">
      <c r="A3542" s="257"/>
      <c r="B3542" s="265"/>
      <c r="C3542" s="74">
        <f>IF(ISBLANK(DataBase_PBs!C5),#N/A,DataBase_PBs!C5)</f>
        <v>43875.484027777798</v>
      </c>
      <c r="D3542" s="107"/>
      <c r="E3542" s="39">
        <f>IF(ISBLANK(DataBase_PBs!CK5),#N/A,DataBase_PBs!CK5)</f>
        <v>191.4</v>
      </c>
      <c r="F3542" s="39">
        <f t="shared" si="115"/>
        <v>0.18999999999999773</v>
      </c>
      <c r="G3542" s="177">
        <f t="shared" si="114"/>
        <v>1.0076828450802545E-3</v>
      </c>
      <c r="H3542" s="78">
        <f>IF(ISBLANK(DataBase_PBs!AM5),#N/A,DataBase_PBs!AM5)</f>
        <v>4</v>
      </c>
    </row>
    <row r="3543" spans="1:8" x14ac:dyDescent="0.35">
      <c r="A3543" s="257"/>
      <c r="B3543" s="265"/>
      <c r="C3543" s="74">
        <f>IF(ISBLANK(DataBase_PBs!C6),#N/A,DataBase_PBs!C6)</f>
        <v>43881.625196759298</v>
      </c>
      <c r="D3543" s="107"/>
      <c r="E3543" s="39">
        <f>IF(ISBLANK(DataBase_PBs!CK6),#N/A,DataBase_PBs!CK6)</f>
        <v>191.4</v>
      </c>
      <c r="F3543" s="39">
        <f t="shared" si="115"/>
        <v>0</v>
      </c>
      <c r="G3543" s="177">
        <f t="shared" si="114"/>
        <v>0</v>
      </c>
      <c r="H3543" s="78">
        <f>IF(ISBLANK(DataBase_PBs!AM6),#N/A,DataBase_PBs!AM6)</f>
        <v>3.6</v>
      </c>
    </row>
    <row r="3544" spans="1:8" x14ac:dyDescent="0.35">
      <c r="A3544" s="257"/>
      <c r="B3544" s="265"/>
      <c r="C3544" s="74">
        <f>IF(ISBLANK(DataBase_PBs!C7),#N/A,DataBase_PBs!C7)</f>
        <v>43903.637962963003</v>
      </c>
      <c r="D3544" s="107"/>
      <c r="E3544" s="39">
        <f>IF(ISBLANK(DataBase_PBs!CK7),#N/A,DataBase_PBs!CK7)</f>
        <v>192.26</v>
      </c>
      <c r="F3544" s="39">
        <f t="shared" si="115"/>
        <v>0.85999999999998522</v>
      </c>
      <c r="G3544" s="177">
        <f t="shared" si="114"/>
        <v>1.6278432706609068E-3</v>
      </c>
      <c r="H3544" s="78">
        <f>IF(ISBLANK(DataBase_PBs!AM7),#N/A,DataBase_PBs!AM7)</f>
        <v>3</v>
      </c>
    </row>
    <row r="3545" spans="1:8" x14ac:dyDescent="0.35">
      <c r="A3545" s="257"/>
      <c r="B3545" s="265"/>
      <c r="C3545" s="74">
        <f>IF(ISBLANK(DataBase_PBs!C8),#N/A,DataBase_PBs!C8)</f>
        <v>43929.826921296299</v>
      </c>
      <c r="D3545" s="107"/>
      <c r="E3545" s="39">
        <f>IF(ISBLANK(DataBase_PBs!CK8),#N/A,DataBase_PBs!CK8)</f>
        <v>192.73</v>
      </c>
      <c r="F3545" s="39">
        <f t="shared" si="115"/>
        <v>0.46999999999999886</v>
      </c>
      <c r="G3545" s="177">
        <f t="shared" si="114"/>
        <v>7.477706094341141E-4</v>
      </c>
      <c r="H3545" s="78">
        <f>IF(ISBLANK(DataBase_PBs!AM8),#N/A,DataBase_PBs!AM8)</f>
        <v>4.2</v>
      </c>
    </row>
    <row r="3546" spans="1:8" x14ac:dyDescent="0.35">
      <c r="A3546" s="257"/>
      <c r="B3546" s="265"/>
      <c r="C3546" s="74">
        <f>IF(ISBLANK(DataBase_PBs!C9),#N/A,DataBase_PBs!C9)</f>
        <v>43965.417511574102</v>
      </c>
      <c r="D3546" s="107"/>
      <c r="E3546" s="39">
        <f>IF(ISBLANK(DataBase_PBs!CK9),#N/A,DataBase_PBs!CK9)</f>
        <v>193.38</v>
      </c>
      <c r="F3546" s="39">
        <f t="shared" si="115"/>
        <v>0.65000000000000568</v>
      </c>
      <c r="G3546" s="177">
        <f t="shared" si="114"/>
        <v>7.6096892807716926E-4</v>
      </c>
      <c r="H3546" s="78">
        <f>IF(ISBLANK(DataBase_PBs!AM9),#N/A,DataBase_PBs!AM9)</f>
        <v>4.2</v>
      </c>
    </row>
    <row r="3547" spans="1:8" x14ac:dyDescent="0.35">
      <c r="A3547" s="257"/>
      <c r="B3547" s="265"/>
      <c r="C3547" s="74">
        <f>IF(ISBLANK(DataBase_PBs!C10),#N/A,DataBase_PBs!C10)</f>
        <v>43972.432581018496</v>
      </c>
      <c r="D3547" s="107"/>
      <c r="E3547" s="39">
        <f>IF(ISBLANK(DataBase_PBs!CK10),#N/A,DataBase_PBs!CK10)</f>
        <v>193.49</v>
      </c>
      <c r="F3547" s="39">
        <f t="shared" si="115"/>
        <v>0.11000000000001364</v>
      </c>
      <c r="G3547" s="177">
        <f t="shared" si="114"/>
        <v>6.5335537583255312E-4</v>
      </c>
      <c r="H3547" s="78">
        <f>IF(ISBLANK(DataBase_PBs!AM10),#N/A,DataBase_PBs!AM10)</f>
        <v>4.4000000000000004</v>
      </c>
    </row>
    <row r="3548" spans="1:8" x14ac:dyDescent="0.35">
      <c r="A3548" s="257"/>
      <c r="B3548" s="265"/>
      <c r="C3548" s="74">
        <f>IF(ISBLANK(DataBase_PBs!C11),#N/A,DataBase_PBs!C11)</f>
        <v>44001.467812499999</v>
      </c>
      <c r="D3548" s="107"/>
      <c r="E3548" s="39">
        <f>IF(ISBLANK(DataBase_PBs!CK11),#N/A,DataBase_PBs!CK11)</f>
        <v>194.84</v>
      </c>
      <c r="F3548" s="39">
        <f t="shared" si="115"/>
        <v>1.3499999999999943</v>
      </c>
      <c r="G3548" s="177">
        <f t="shared" si="114"/>
        <v>1.9373015860346971E-3</v>
      </c>
      <c r="H3548" s="78">
        <f>IF(ISBLANK(DataBase_PBs!AM11),#N/A,DataBase_PBs!AM11)</f>
        <v>3.6</v>
      </c>
    </row>
    <row r="3549" spans="1:8" x14ac:dyDescent="0.35">
      <c r="A3549" s="257"/>
      <c r="B3549" s="265"/>
      <c r="C3549" s="74">
        <f>IF(ISBLANK(DataBase_PBs!C12),#N/A,DataBase_PBs!C12)</f>
        <v>44008.489027777803</v>
      </c>
      <c r="D3549" s="107"/>
      <c r="E3549" s="39">
        <f>IF(ISBLANK(DataBase_PBs!CK12),#N/A,DataBase_PBs!CK12)</f>
        <v>199.92</v>
      </c>
      <c r="F3549" s="39">
        <f t="shared" si="115"/>
        <v>5.0799999999999841</v>
      </c>
      <c r="G3549" s="177">
        <f t="shared" si="114"/>
        <v>3.0146727922700602E-2</v>
      </c>
      <c r="H3549" s="78">
        <f>IF(ISBLANK(DataBase_PBs!AM12),#N/A,DataBase_PBs!AM12)</f>
        <v>4.8</v>
      </c>
    </row>
    <row r="3550" spans="1:8" x14ac:dyDescent="0.35">
      <c r="A3550" s="257"/>
      <c r="B3550" s="265"/>
      <c r="C3550" s="74">
        <f>IF(ISBLANK(DataBase_PBs!C13),#N/A,DataBase_PBs!C13)</f>
        <v>44022.402557870402</v>
      </c>
      <c r="D3550" s="107"/>
      <c r="E3550" s="39">
        <f>IF(ISBLANK(DataBase_PBs!CK13),#N/A,DataBase_PBs!CK13)</f>
        <v>200.18</v>
      </c>
      <c r="F3550" s="39">
        <f t="shared" si="115"/>
        <v>0.26000000000001933</v>
      </c>
      <c r="G3550" s="177">
        <f t="shared" si="114"/>
        <v>7.7861860083205015E-4</v>
      </c>
      <c r="H3550" s="78">
        <f>IF(ISBLANK(DataBase_PBs!AM13),#N/A,DataBase_PBs!AM13)</f>
        <v>4.8</v>
      </c>
    </row>
    <row r="3551" spans="1:8" x14ac:dyDescent="0.35">
      <c r="A3551" s="257"/>
      <c r="B3551" s="265"/>
      <c r="C3551" s="74">
        <f>IF(ISBLANK(DataBase_PBs!C14),#N/A,DataBase_PBs!C14)</f>
        <v>44029.3745486111</v>
      </c>
      <c r="D3551" s="107"/>
      <c r="E3551" s="39">
        <f>IF(ISBLANK(DataBase_PBs!CK14),#N/A,DataBase_PBs!CK14)</f>
        <v>200.23</v>
      </c>
      <c r="F3551" s="39">
        <f t="shared" si="115"/>
        <v>4.9999999999982947E-2</v>
      </c>
      <c r="G3551" s="177">
        <f t="shared" si="114"/>
        <v>2.9881470168505501E-4</v>
      </c>
      <c r="H3551" s="78">
        <f>IF(ISBLANK(DataBase_PBs!AM14),#N/A,DataBase_PBs!AM14)</f>
        <v>4.5999999999999996</v>
      </c>
    </row>
    <row r="3552" spans="1:8" x14ac:dyDescent="0.35">
      <c r="A3552" s="257"/>
      <c r="B3552" s="265"/>
      <c r="C3552" s="74">
        <f>IF(ISBLANK(DataBase_PBs!C15),#N/A,DataBase_PBs!C15)</f>
        <v>44040.462905092601</v>
      </c>
      <c r="D3552" s="107"/>
      <c r="E3552" s="39">
        <f>IF(ISBLANK(DataBase_PBs!CK15),#N/A,DataBase_PBs!CK15)</f>
        <v>202.26</v>
      </c>
      <c r="F3552" s="39">
        <f t="shared" si="115"/>
        <v>2.0300000000000011</v>
      </c>
      <c r="G3552" s="177">
        <f t="shared" si="114"/>
        <v>7.6281217576693256E-3</v>
      </c>
      <c r="H3552" s="78">
        <f>IF(ISBLANK(DataBase_PBs!AM15),#N/A,DataBase_PBs!AM15)</f>
        <v>4</v>
      </c>
    </row>
    <row r="3553" spans="1:8" x14ac:dyDescent="0.35">
      <c r="A3553" s="257"/>
      <c r="B3553" s="265"/>
      <c r="C3553" s="74">
        <f>IF(ISBLANK(DataBase_PBs!C16),#N/A,DataBase_PBs!C16)</f>
        <v>44047.398090277798</v>
      </c>
      <c r="D3553" s="107"/>
      <c r="E3553" s="39">
        <f>IF(ISBLANK(DataBase_PBs!CK16),#N/A,DataBase_PBs!CK16)</f>
        <v>202.57</v>
      </c>
      <c r="F3553" s="39">
        <f t="shared" si="115"/>
        <v>0.31000000000000227</v>
      </c>
      <c r="G3553" s="177">
        <f t="shared" si="114"/>
        <v>1.8624833110782713E-3</v>
      </c>
      <c r="H3553" s="78">
        <f>IF(ISBLANK(DataBase_PBs!AM16),#N/A,DataBase_PBs!AM16)</f>
        <v>4.8</v>
      </c>
    </row>
    <row r="3554" spans="1:8" x14ac:dyDescent="0.35">
      <c r="A3554" s="257"/>
      <c r="B3554" s="265"/>
      <c r="C3554" s="74">
        <f>IF(ISBLANK(DataBase_PBs!C17),#N/A,DataBase_PBs!C17)</f>
        <v>44050.4674421296</v>
      </c>
      <c r="D3554" s="107"/>
      <c r="E3554" s="39">
        <f>IF(ISBLANK(DataBase_PBs!CK17),#N/A,DataBase_PBs!CK17)</f>
        <v>208.59</v>
      </c>
      <c r="F3554" s="39">
        <f t="shared" si="115"/>
        <v>6.0200000000000102</v>
      </c>
      <c r="G3554" s="177">
        <f t="shared" si="114"/>
        <v>8.1721922231261318E-2</v>
      </c>
      <c r="H3554" s="78">
        <f>IF(ISBLANK(DataBase_PBs!AM17),#N/A,DataBase_PBs!AM17)</f>
        <v>4</v>
      </c>
    </row>
    <row r="3555" spans="1:8" x14ac:dyDescent="0.35">
      <c r="A3555" s="257"/>
      <c r="B3555" s="265"/>
      <c r="C3555" s="74">
        <f>IF(ISBLANK(DataBase_PBs!C18),#N/A,DataBase_PBs!C18)</f>
        <v>44056.465069444399</v>
      </c>
      <c r="D3555" s="107"/>
      <c r="E3555" s="39">
        <f>IF(ISBLANK(DataBase_PBs!CK18),#N/A,DataBase_PBs!CK18)</f>
        <v>223.32</v>
      </c>
      <c r="F3555" s="39">
        <f t="shared" si="115"/>
        <v>14.72999999999999</v>
      </c>
      <c r="G3555" s="177">
        <f t="shared" si="114"/>
        <v>0.10233213365652581</v>
      </c>
      <c r="H3555" s="78">
        <f>IF(ISBLANK(DataBase_PBs!AM18),#N/A,DataBase_PBs!AM18)</f>
        <v>4</v>
      </c>
    </row>
    <row r="3556" spans="1:8" x14ac:dyDescent="0.35">
      <c r="A3556" s="257"/>
      <c r="B3556" s="265"/>
      <c r="C3556" s="74">
        <f>IF(ISBLANK(DataBase_PBs!C19),#N/A,DataBase_PBs!C19)</f>
        <v>44063.603761574101</v>
      </c>
      <c r="D3556" s="107"/>
      <c r="E3556" s="39">
        <f>IF(ISBLANK(DataBase_PBs!CK19),#N/A,DataBase_PBs!CK19)</f>
        <v>240.07</v>
      </c>
      <c r="F3556" s="39">
        <f t="shared" si="115"/>
        <v>16.75</v>
      </c>
      <c r="G3556" s="177">
        <f t="shared" si="114"/>
        <v>9.7765340483430163E-2</v>
      </c>
      <c r="H3556" s="78">
        <f>IF(ISBLANK(DataBase_PBs!AM19),#N/A,DataBase_PBs!AM19)</f>
        <v>3.6</v>
      </c>
    </row>
    <row r="3557" spans="1:8" x14ac:dyDescent="0.35">
      <c r="A3557" s="257"/>
      <c r="B3557" s="265"/>
      <c r="C3557" s="74">
        <f>IF(ISBLANK(DataBase_PBs!C20),#N/A,DataBase_PBs!C20)</f>
        <v>44071.447164351797</v>
      </c>
      <c r="D3557" s="107"/>
      <c r="E3557" s="39">
        <f>IF(ISBLANK(DataBase_PBs!CK20),#N/A,DataBase_PBs!CK20)</f>
        <v>255.48</v>
      </c>
      <c r="F3557" s="39">
        <f t="shared" si="115"/>
        <v>15.409999999999997</v>
      </c>
      <c r="G3557" s="177">
        <f t="shared" si="114"/>
        <v>8.1862853602157518E-2</v>
      </c>
      <c r="H3557" s="78">
        <f>IF(ISBLANK(DataBase_PBs!AM20),#N/A,DataBase_PBs!AM20)</f>
        <v>4.4000000000000004</v>
      </c>
    </row>
    <row r="3558" spans="1:8" x14ac:dyDescent="0.35">
      <c r="A3558" s="257"/>
      <c r="B3558" s="265"/>
      <c r="C3558" s="74">
        <f>IF(ISBLANK(DataBase_PBs!C21),#N/A,DataBase_PBs!C21)</f>
        <v>44078.492557870399</v>
      </c>
      <c r="D3558" s="107"/>
      <c r="E3558" s="39">
        <f>IF(ISBLANK(DataBase_PBs!CK21),#N/A,DataBase_PBs!CK21)</f>
        <v>256.29000000000002</v>
      </c>
      <c r="F3558" s="39">
        <f t="shared" si="115"/>
        <v>0.8100000000000307</v>
      </c>
      <c r="G3558" s="177">
        <f t="shared" si="114"/>
        <v>4.7903640741845561E-3</v>
      </c>
      <c r="H3558" s="78">
        <f>IF(ISBLANK(DataBase_PBs!AM21),#N/A,DataBase_PBs!AM21)</f>
        <v>5</v>
      </c>
    </row>
    <row r="3559" spans="1:8" x14ac:dyDescent="0.35">
      <c r="A3559" s="257"/>
      <c r="B3559" s="265"/>
      <c r="C3559" s="74">
        <f>IF(ISBLANK(DataBase_PBs!C22),#N/A,DataBase_PBs!C22)</f>
        <v>44085.409629629597</v>
      </c>
      <c r="D3559" s="107"/>
      <c r="E3559" s="39">
        <f>IF(ISBLANK(DataBase_PBs!CK22),#N/A,DataBase_PBs!CK22)</f>
        <v>256.35000000000002</v>
      </c>
      <c r="F3559" s="39">
        <f t="shared" si="115"/>
        <v>6.0000000000002274E-2</v>
      </c>
      <c r="G3559" s="177">
        <f t="shared" si="114"/>
        <v>3.6142461536204908E-4</v>
      </c>
      <c r="H3559" s="78">
        <f>IF(ISBLANK(DataBase_PBs!AM22),#N/A,DataBase_PBs!AM22)</f>
        <v>3.6</v>
      </c>
    </row>
    <row r="3560" spans="1:8" x14ac:dyDescent="0.35">
      <c r="A3560" s="257"/>
      <c r="B3560" s="265"/>
      <c r="C3560" s="74">
        <f>IF(ISBLANK(DataBase_PBs!C23),#N/A,DataBase_PBs!C23)</f>
        <v>44092.462303240703</v>
      </c>
      <c r="D3560" s="107"/>
      <c r="E3560" s="39">
        <f>IF(ISBLANK(DataBase_PBs!CK23),#N/A,DataBase_PBs!CK23)</f>
        <v>256.87</v>
      </c>
      <c r="F3560" s="39">
        <f t="shared" si="115"/>
        <v>0.51999999999998181</v>
      </c>
      <c r="G3560" s="177">
        <f t="shared" si="114"/>
        <v>3.0721209943058939E-3</v>
      </c>
      <c r="H3560" s="78">
        <f>IF(ISBLANK(DataBase_PBs!AM23),#N/A,DataBase_PBs!AM23)</f>
        <v>4</v>
      </c>
    </row>
    <row r="3561" spans="1:8" x14ac:dyDescent="0.35">
      <c r="A3561" s="257"/>
      <c r="B3561" s="265"/>
      <c r="C3561" s="74">
        <f>IF(ISBLANK(DataBase_PBs!C24),#N/A,DataBase_PBs!C24)</f>
        <v>44099.481643518498</v>
      </c>
      <c r="D3561" s="107"/>
      <c r="E3561" s="39">
        <f>IF(ISBLANK(DataBase_PBs!CK24),#N/A,DataBase_PBs!CK24)</f>
        <v>258.36</v>
      </c>
      <c r="F3561" s="39">
        <f t="shared" si="115"/>
        <v>1.4900000000000091</v>
      </c>
      <c r="G3561" s="177">
        <f t="shared" si="114"/>
        <v>8.8446108717265721E-3</v>
      </c>
      <c r="H3561" s="78">
        <f>IF(ISBLANK(DataBase_PBs!AM24),#N/A,DataBase_PBs!AM24)</f>
        <v>4.8</v>
      </c>
    </row>
    <row r="3562" spans="1:8" x14ac:dyDescent="0.35">
      <c r="A3562" s="257"/>
      <c r="B3562" s="265"/>
      <c r="C3562" s="74">
        <f>IF(ISBLANK(DataBase_PBs!C25),#N/A,DataBase_PBs!C25)</f>
        <v>44106.459421296298</v>
      </c>
      <c r="D3562" s="107"/>
      <c r="E3562" s="39">
        <f>IF(ISBLANK(DataBase_PBs!CK25),#N/A,DataBase_PBs!CK25)</f>
        <v>258.36</v>
      </c>
      <c r="F3562" s="39">
        <f t="shared" si="115"/>
        <v>0</v>
      </c>
      <c r="G3562" s="177">
        <f t="shared" si="114"/>
        <v>0</v>
      </c>
      <c r="H3562" s="78">
        <f>IF(ISBLANK(DataBase_PBs!AM25),#N/A,DataBase_PBs!AM25)</f>
        <v>3.6</v>
      </c>
    </row>
    <row r="3563" spans="1:8" x14ac:dyDescent="0.35">
      <c r="A3563" s="257"/>
      <c r="B3563" s="265"/>
      <c r="C3563" s="74">
        <f>IF(ISBLANK(DataBase_PBs!C26),#N/A,DataBase_PBs!C26)</f>
        <v>44120.498344907399</v>
      </c>
      <c r="D3563" s="107"/>
      <c r="E3563" s="39">
        <f>IF(ISBLANK(DataBase_PBs!CK26),#N/A,DataBase_PBs!CK26)</f>
        <v>258.36</v>
      </c>
      <c r="F3563" s="39">
        <f t="shared" si="115"/>
        <v>0</v>
      </c>
      <c r="G3563" s="177">
        <f t="shared" si="114"/>
        <v>0</v>
      </c>
      <c r="H3563" s="78">
        <f>IF(ISBLANK(DataBase_PBs!AM26),#N/A,DataBase_PBs!AM26)</f>
        <v>4.4000000000000004</v>
      </c>
    </row>
    <row r="3564" spans="1:8" x14ac:dyDescent="0.35">
      <c r="A3564" s="257"/>
      <c r="B3564" s="265"/>
      <c r="C3564" s="74">
        <f>IF(ISBLANK(DataBase_PBs!C27),#N/A,DataBase_PBs!C27)</f>
        <v>44127.491226851896</v>
      </c>
      <c r="D3564" s="107"/>
      <c r="E3564" s="39">
        <f>IF(ISBLANK(DataBase_PBs!CK27),#N/A,DataBase_PBs!CK27)</f>
        <v>258.41000000000003</v>
      </c>
      <c r="F3564" s="39">
        <f t="shared" si="115"/>
        <v>5.0000000000011369E-2</v>
      </c>
      <c r="G3564" s="177">
        <f t="shared" si="114"/>
        <v>2.9792199408901519E-4</v>
      </c>
      <c r="H3564" s="78">
        <f>IF(ISBLANK(DataBase_PBs!AM27),#N/A,DataBase_PBs!AM27)</f>
        <v>4</v>
      </c>
    </row>
    <row r="3565" spans="1:8" x14ac:dyDescent="0.35">
      <c r="A3565" s="257"/>
      <c r="B3565" s="265"/>
      <c r="C3565" s="74">
        <f>IF(ISBLANK(DataBase_PBs!C28),#N/A,DataBase_PBs!C28)</f>
        <v>44132.59375</v>
      </c>
      <c r="D3565" s="107"/>
      <c r="E3565" s="39">
        <f>IF(ISBLANK(DataBase_PBs!CK28),#N/A,DataBase_PBs!CK28)</f>
        <v>258.44</v>
      </c>
      <c r="F3565" s="39">
        <f t="shared" si="115"/>
        <v>2.9999999999972715E-2</v>
      </c>
      <c r="G3565" s="177">
        <f t="shared" si="114"/>
        <v>2.4497684061726627E-4</v>
      </c>
      <c r="H3565" s="78">
        <f>IF(ISBLANK(DataBase_PBs!AM28),#N/A,DataBase_PBs!AM28)</f>
        <v>4.5999999999999996</v>
      </c>
    </row>
    <row r="3566" spans="1:8" x14ac:dyDescent="0.35">
      <c r="A3566" s="257"/>
      <c r="B3566" s="265"/>
      <c r="C3566" s="74">
        <f>IF(ISBLANK(DataBase_PBs!C29),#N/A,DataBase_PBs!C29)</f>
        <v>44141.599421296298</v>
      </c>
      <c r="D3566" s="107"/>
      <c r="E3566" s="39">
        <f>IF(ISBLANK(DataBase_PBs!CK29),#N/A,DataBase_PBs!CK29)</f>
        <v>258.79000000000002</v>
      </c>
      <c r="F3566" s="39">
        <f t="shared" si="115"/>
        <v>0.35000000000002274</v>
      </c>
      <c r="G3566" s="177">
        <f t="shared" si="114"/>
        <v>1.6193499466641015E-3</v>
      </c>
      <c r="H3566" s="78">
        <f>IF(ISBLANK(DataBase_PBs!AM29),#N/A,DataBase_PBs!AM29)</f>
        <v>4</v>
      </c>
    </row>
    <row r="3567" spans="1:8" x14ac:dyDescent="0.35">
      <c r="A3567" s="257"/>
      <c r="B3567" s="265"/>
      <c r="C3567" s="74">
        <f>IF(ISBLANK(DataBase_PBs!C30),#N/A,DataBase_PBs!C30)</f>
        <v>44148.610347222202</v>
      </c>
      <c r="D3567" s="107"/>
      <c r="E3567" s="39">
        <f>IF(ISBLANK(DataBase_PBs!CK30),#N/A,DataBase_PBs!CK30)</f>
        <v>259.26</v>
      </c>
      <c r="F3567" s="39">
        <f t="shared" si="115"/>
        <v>0.46999999999997044</v>
      </c>
      <c r="G3567" s="177">
        <f t="shared" si="114"/>
        <v>2.7932591986137905E-3</v>
      </c>
      <c r="H3567" s="78">
        <f>IF(ISBLANK(DataBase_PBs!AM30),#N/A,DataBase_PBs!AM30)</f>
        <v>3.6</v>
      </c>
    </row>
    <row r="3568" spans="1:8" x14ac:dyDescent="0.35">
      <c r="A3568" s="257"/>
      <c r="B3568" s="265"/>
      <c r="C3568" s="74">
        <f>IF(ISBLANK(DataBase_PBs!C31),#N/A,DataBase_PBs!C31)</f>
        <v>44159.620902777802</v>
      </c>
      <c r="D3568" s="107"/>
      <c r="E3568" s="39">
        <f>IF(ISBLANK(DataBase_PBs!CK31),#N/A,DataBase_PBs!CK31)</f>
        <v>260.89</v>
      </c>
      <c r="F3568" s="39">
        <f t="shared" si="115"/>
        <v>1.6299999999999955</v>
      </c>
      <c r="G3568" s="177">
        <f t="shared" ref="G3568:G3631" si="116">F3568/((C3568-C3567)*24)</f>
        <v>6.1683233260762162E-3</v>
      </c>
      <c r="H3568" s="78">
        <f>IF(ISBLANK(DataBase_PBs!AM31),#N/A,DataBase_PBs!AM31)</f>
        <v>3</v>
      </c>
    </row>
    <row r="3569" spans="1:8" x14ac:dyDescent="0.35">
      <c r="A3569" s="257"/>
      <c r="B3569" s="265"/>
      <c r="C3569" s="74">
        <f>IF(ISBLANK(DataBase_PBs!C32),#N/A,DataBase_PBs!C32)</f>
        <v>44162.596979166701</v>
      </c>
      <c r="D3569" s="107"/>
      <c r="E3569" s="39">
        <f>IF(ISBLANK(DataBase_PBs!CK32),#N/A,DataBase_PBs!CK32)</f>
        <v>262.43</v>
      </c>
      <c r="F3569" s="39">
        <f t="shared" si="115"/>
        <v>1.5400000000000205</v>
      </c>
      <c r="G3569" s="177">
        <f t="shared" si="116"/>
        <v>2.1560826498276529E-2</v>
      </c>
      <c r="H3569" s="78">
        <f>IF(ISBLANK(DataBase_PBs!AM32),#N/A,DataBase_PBs!AM32)</f>
        <v>2.6</v>
      </c>
    </row>
    <row r="3570" spans="1:8" x14ac:dyDescent="0.35">
      <c r="A3570" s="257"/>
      <c r="B3570" s="265"/>
      <c r="C3570" s="74">
        <f>IF(ISBLANK(DataBase_PBs!C33),#N/A,DataBase_PBs!C33)</f>
        <v>44169.582453703697</v>
      </c>
      <c r="D3570" s="107"/>
      <c r="E3570" s="39">
        <f>IF(ISBLANK(DataBase_PBs!CK33),#N/A,DataBase_PBs!CK33)</f>
        <v>265.31</v>
      </c>
      <c r="F3570" s="39">
        <f t="shared" si="115"/>
        <v>2.8799999999999955</v>
      </c>
      <c r="G3570" s="177">
        <f t="shared" si="116"/>
        <v>1.7178503674226873E-2</v>
      </c>
      <c r="H3570" s="78">
        <f>IF(ISBLANK(DataBase_PBs!AM33),#N/A,DataBase_PBs!AM33)</f>
        <v>3.8</v>
      </c>
    </row>
    <row r="3571" spans="1:8" x14ac:dyDescent="0.35">
      <c r="A3571" s="257"/>
      <c r="B3571" s="265"/>
      <c r="C3571" s="74">
        <f>IF(ISBLANK(DataBase_PBs!C34),#N/A,DataBase_PBs!C34)</f>
        <v>44195.580740740697</v>
      </c>
      <c r="D3571" s="107"/>
      <c r="E3571" s="39">
        <f>IF(ISBLANK(DataBase_PBs!CK34),#N/A,DataBase_PBs!CK34)</f>
        <v>268.51</v>
      </c>
      <c r="F3571" s="39">
        <f t="shared" si="115"/>
        <v>3.1999999999999886</v>
      </c>
      <c r="G3571" s="177">
        <f t="shared" si="116"/>
        <v>5.1285430129906122E-3</v>
      </c>
      <c r="H3571" s="78">
        <f>IF(ISBLANK(DataBase_PBs!AM34),#N/A,DataBase_PBs!AM34)</f>
        <v>4.2</v>
      </c>
    </row>
    <row r="3572" spans="1:8" x14ac:dyDescent="0.35">
      <c r="A3572" s="257"/>
      <c r="B3572" s="265"/>
      <c r="C3572" s="74" t="e">
        <f>IF(ISBLANK(DataBase_PBs!C35),#N/A,DataBase_PBs!C35)</f>
        <v>#N/A</v>
      </c>
      <c r="D3572" s="107"/>
      <c r="E3572" s="39" t="e">
        <f>IF(ISBLANK(DataBase_PBs!CK35),#N/A,DataBase_PBs!CK35)</f>
        <v>#N/A</v>
      </c>
      <c r="F3572" s="39" t="e">
        <f t="shared" si="115"/>
        <v>#N/A</v>
      </c>
      <c r="G3572" s="177" t="e">
        <f t="shared" si="116"/>
        <v>#N/A</v>
      </c>
      <c r="H3572" s="78" t="e">
        <f>IF(ISBLANK(DataBase_PBs!AM35),#N/A,DataBase_PBs!AM35)</f>
        <v>#N/A</v>
      </c>
    </row>
    <row r="3573" spans="1:8" x14ac:dyDescent="0.35">
      <c r="A3573" s="257"/>
      <c r="B3573" s="265"/>
      <c r="C3573" s="74" t="e">
        <f>IF(ISBLANK(DataBase_PBs!C36),#N/A,DataBase_PBs!C36)</f>
        <v>#N/A</v>
      </c>
      <c r="D3573" s="107"/>
      <c r="E3573" s="39" t="e">
        <f>IF(ISBLANK(DataBase_PBs!CK36),#N/A,DataBase_PBs!CK36)</f>
        <v>#N/A</v>
      </c>
      <c r="F3573" s="39" t="e">
        <f t="shared" si="115"/>
        <v>#N/A</v>
      </c>
      <c r="G3573" s="177" t="e">
        <f t="shared" si="116"/>
        <v>#N/A</v>
      </c>
      <c r="H3573" s="78" t="e">
        <f>IF(ISBLANK(DataBase_PBs!AM36),#N/A,DataBase_PBs!AM36)</f>
        <v>#N/A</v>
      </c>
    </row>
    <row r="3574" spans="1:8" x14ac:dyDescent="0.35">
      <c r="A3574" s="257"/>
      <c r="B3574" s="265"/>
      <c r="C3574" s="74" t="e">
        <f>IF(ISBLANK(DataBase_PBs!C37),#N/A,DataBase_PBs!C37)</f>
        <v>#N/A</v>
      </c>
      <c r="D3574" s="107"/>
      <c r="E3574" s="39" t="e">
        <f>IF(ISBLANK(DataBase_PBs!CK37),#N/A,DataBase_PBs!CK37)</f>
        <v>#N/A</v>
      </c>
      <c r="F3574" s="39" t="e">
        <f t="shared" si="115"/>
        <v>#N/A</v>
      </c>
      <c r="G3574" s="177" t="e">
        <f t="shared" si="116"/>
        <v>#N/A</v>
      </c>
      <c r="H3574" s="78" t="e">
        <f>IF(ISBLANK(DataBase_PBs!AM37),#N/A,DataBase_PBs!AM37)</f>
        <v>#N/A</v>
      </c>
    </row>
    <row r="3575" spans="1:8" x14ac:dyDescent="0.35">
      <c r="A3575" s="257"/>
      <c r="B3575" s="265"/>
      <c r="C3575" s="74" t="e">
        <f>IF(ISBLANK(DataBase_PBs!C38),#N/A,DataBase_PBs!C38)</f>
        <v>#N/A</v>
      </c>
      <c r="D3575" s="107"/>
      <c r="E3575" s="39" t="e">
        <f>IF(ISBLANK(DataBase_PBs!CK38),#N/A,DataBase_PBs!CK38)</f>
        <v>#N/A</v>
      </c>
      <c r="F3575" s="39" t="e">
        <f t="shared" si="115"/>
        <v>#N/A</v>
      </c>
      <c r="G3575" s="177" t="e">
        <f t="shared" si="116"/>
        <v>#N/A</v>
      </c>
      <c r="H3575" s="78" t="e">
        <f>IF(ISBLANK(DataBase_PBs!AM38),#N/A,DataBase_PBs!AM38)</f>
        <v>#N/A</v>
      </c>
    </row>
    <row r="3576" spans="1:8" x14ac:dyDescent="0.35">
      <c r="A3576" s="257"/>
      <c r="B3576" s="265"/>
      <c r="C3576" s="74" t="e">
        <f>IF(ISBLANK(DataBase_PBs!C39),#N/A,DataBase_PBs!C39)</f>
        <v>#N/A</v>
      </c>
      <c r="D3576" s="107"/>
      <c r="E3576" s="39" t="e">
        <f>IF(ISBLANK(DataBase_PBs!CK39),#N/A,DataBase_PBs!CK39)</f>
        <v>#N/A</v>
      </c>
      <c r="F3576" s="39" t="e">
        <f t="shared" si="115"/>
        <v>#N/A</v>
      </c>
      <c r="G3576" s="177" t="e">
        <f t="shared" si="116"/>
        <v>#N/A</v>
      </c>
      <c r="H3576" s="78" t="e">
        <f>IF(ISBLANK(DataBase_PBs!AM39),#N/A,DataBase_PBs!AM39)</f>
        <v>#N/A</v>
      </c>
    </row>
    <row r="3577" spans="1:8" x14ac:dyDescent="0.35">
      <c r="A3577" s="257"/>
      <c r="B3577" s="265"/>
      <c r="C3577" s="74" t="e">
        <f>IF(ISBLANK(DataBase_PBs!C40),#N/A,DataBase_PBs!C40)</f>
        <v>#N/A</v>
      </c>
      <c r="D3577" s="107"/>
      <c r="E3577" s="39" t="e">
        <f>IF(ISBLANK(DataBase_PBs!CK40),#N/A,DataBase_PBs!CK40)</f>
        <v>#N/A</v>
      </c>
      <c r="F3577" s="39" t="e">
        <f t="shared" si="115"/>
        <v>#N/A</v>
      </c>
      <c r="G3577" s="177" t="e">
        <f t="shared" si="116"/>
        <v>#N/A</v>
      </c>
      <c r="H3577" s="78" t="e">
        <f>IF(ISBLANK(DataBase_PBs!AM40),#N/A,DataBase_PBs!AM40)</f>
        <v>#N/A</v>
      </c>
    </row>
    <row r="3578" spans="1:8" x14ac:dyDescent="0.35">
      <c r="A3578" s="257"/>
      <c r="B3578" s="265"/>
      <c r="C3578" s="74" t="e">
        <f>IF(ISBLANK(DataBase_PBs!C41),#N/A,DataBase_PBs!C41)</f>
        <v>#N/A</v>
      </c>
      <c r="D3578" s="107"/>
      <c r="E3578" s="39" t="e">
        <f>IF(ISBLANK(DataBase_PBs!CK41),#N/A,DataBase_PBs!CK41)</f>
        <v>#N/A</v>
      </c>
      <c r="F3578" s="39" t="e">
        <f t="shared" si="115"/>
        <v>#N/A</v>
      </c>
      <c r="G3578" s="177" t="e">
        <f t="shared" si="116"/>
        <v>#N/A</v>
      </c>
      <c r="H3578" s="78" t="e">
        <f>IF(ISBLANK(DataBase_PBs!AM41),#N/A,DataBase_PBs!AM41)</f>
        <v>#N/A</v>
      </c>
    </row>
    <row r="3579" spans="1:8" x14ac:dyDescent="0.35">
      <c r="A3579" s="257"/>
      <c r="B3579" s="265"/>
      <c r="C3579" s="74" t="e">
        <f>IF(ISBLANK(DataBase_PBs!C42),#N/A,DataBase_PBs!C42)</f>
        <v>#N/A</v>
      </c>
      <c r="D3579" s="107"/>
      <c r="E3579" s="39" t="e">
        <f>IF(ISBLANK(DataBase_PBs!CK42),#N/A,DataBase_PBs!CK42)</f>
        <v>#N/A</v>
      </c>
      <c r="F3579" s="39" t="e">
        <f t="shared" si="115"/>
        <v>#N/A</v>
      </c>
      <c r="G3579" s="177" t="e">
        <f t="shared" si="116"/>
        <v>#N/A</v>
      </c>
      <c r="H3579" s="78" t="e">
        <f>IF(ISBLANK(DataBase_PBs!AM42),#N/A,DataBase_PBs!AM42)</f>
        <v>#N/A</v>
      </c>
    </row>
    <row r="3580" spans="1:8" x14ac:dyDescent="0.35">
      <c r="A3580" s="257"/>
      <c r="B3580" s="265"/>
      <c r="C3580" s="74" t="e">
        <f>IF(ISBLANK(DataBase_PBs!C43),#N/A,DataBase_PBs!C43)</f>
        <v>#N/A</v>
      </c>
      <c r="D3580" s="107"/>
      <c r="E3580" s="39" t="e">
        <f>IF(ISBLANK(DataBase_PBs!CK43),#N/A,DataBase_PBs!CK43)</f>
        <v>#N/A</v>
      </c>
      <c r="F3580" s="39" t="e">
        <f t="shared" si="115"/>
        <v>#N/A</v>
      </c>
      <c r="G3580" s="177" t="e">
        <f t="shared" si="116"/>
        <v>#N/A</v>
      </c>
      <c r="H3580" s="78" t="e">
        <f>IF(ISBLANK(DataBase_PBs!AM43),#N/A,DataBase_PBs!AM43)</f>
        <v>#N/A</v>
      </c>
    </row>
    <row r="3581" spans="1:8" x14ac:dyDescent="0.35">
      <c r="A3581" s="257"/>
      <c r="B3581" s="265"/>
      <c r="C3581" s="74" t="e">
        <f>IF(ISBLANK(DataBase_PBs!C44),#N/A,DataBase_PBs!C44)</f>
        <v>#N/A</v>
      </c>
      <c r="D3581" s="107"/>
      <c r="E3581" s="39" t="e">
        <f>IF(ISBLANK(DataBase_PBs!CK44),#N/A,DataBase_PBs!CK44)</f>
        <v>#N/A</v>
      </c>
      <c r="F3581" s="39" t="e">
        <f t="shared" si="115"/>
        <v>#N/A</v>
      </c>
      <c r="G3581" s="177" t="e">
        <f t="shared" si="116"/>
        <v>#N/A</v>
      </c>
      <c r="H3581" s="78" t="e">
        <f>IF(ISBLANK(DataBase_PBs!AM44),#N/A,DataBase_PBs!AM44)</f>
        <v>#N/A</v>
      </c>
    </row>
    <row r="3582" spans="1:8" x14ac:dyDescent="0.35">
      <c r="A3582" s="257"/>
      <c r="B3582" s="265"/>
      <c r="C3582" s="74" t="e">
        <f>IF(ISBLANK(DataBase_PBs!C45),#N/A,DataBase_PBs!C45)</f>
        <v>#N/A</v>
      </c>
      <c r="D3582" s="107"/>
      <c r="E3582" s="39" t="e">
        <f>IF(ISBLANK(DataBase_PBs!CK45),#N/A,DataBase_PBs!CK45)</f>
        <v>#N/A</v>
      </c>
      <c r="F3582" s="39" t="e">
        <f t="shared" si="115"/>
        <v>#N/A</v>
      </c>
      <c r="G3582" s="177" t="e">
        <f t="shared" si="116"/>
        <v>#N/A</v>
      </c>
      <c r="H3582" s="78" t="e">
        <f>IF(ISBLANK(DataBase_PBs!AM45),#N/A,DataBase_PBs!AM45)</f>
        <v>#N/A</v>
      </c>
    </row>
    <row r="3583" spans="1:8" x14ac:dyDescent="0.35">
      <c r="A3583" s="257"/>
      <c r="B3583" s="265"/>
      <c r="C3583" s="74" t="e">
        <f>IF(ISBLANK(DataBase_PBs!C46),#N/A,DataBase_PBs!C46)</f>
        <v>#N/A</v>
      </c>
      <c r="D3583" s="107"/>
      <c r="E3583" s="39" t="e">
        <f>IF(ISBLANK(DataBase_PBs!CK46),#N/A,DataBase_PBs!CK46)</f>
        <v>#N/A</v>
      </c>
      <c r="F3583" s="39" t="e">
        <f t="shared" si="115"/>
        <v>#N/A</v>
      </c>
      <c r="G3583" s="177" t="e">
        <f t="shared" si="116"/>
        <v>#N/A</v>
      </c>
      <c r="H3583" s="78" t="e">
        <f>IF(ISBLANK(DataBase_PBs!AM46),#N/A,DataBase_PBs!AM46)</f>
        <v>#N/A</v>
      </c>
    </row>
    <row r="3584" spans="1:8" x14ac:dyDescent="0.35">
      <c r="A3584" s="257"/>
      <c r="B3584" s="265"/>
      <c r="C3584" s="74" t="e">
        <f>IF(ISBLANK(DataBase_PBs!C47),#N/A,DataBase_PBs!C47)</f>
        <v>#N/A</v>
      </c>
      <c r="D3584" s="107"/>
      <c r="E3584" s="39" t="e">
        <f>IF(ISBLANK(DataBase_PBs!CK47),#N/A,DataBase_PBs!CK47)</f>
        <v>#N/A</v>
      </c>
      <c r="F3584" s="39" t="e">
        <f t="shared" si="115"/>
        <v>#N/A</v>
      </c>
      <c r="G3584" s="177" t="e">
        <f t="shared" si="116"/>
        <v>#N/A</v>
      </c>
      <c r="H3584" s="78" t="e">
        <f>IF(ISBLANK(DataBase_PBs!AM47),#N/A,DataBase_PBs!AM47)</f>
        <v>#N/A</v>
      </c>
    </row>
    <row r="3585" spans="1:8" x14ac:dyDescent="0.35">
      <c r="A3585" s="257"/>
      <c r="B3585" s="265"/>
      <c r="C3585" s="74" t="e">
        <f>IF(ISBLANK(DataBase_PBs!C48),#N/A,DataBase_PBs!C48)</f>
        <v>#N/A</v>
      </c>
      <c r="D3585" s="107"/>
      <c r="E3585" s="39" t="e">
        <f>IF(ISBLANK(DataBase_PBs!CK48),#N/A,DataBase_PBs!CK48)</f>
        <v>#N/A</v>
      </c>
      <c r="F3585" s="39" t="e">
        <f t="shared" si="115"/>
        <v>#N/A</v>
      </c>
      <c r="G3585" s="177" t="e">
        <f t="shared" si="116"/>
        <v>#N/A</v>
      </c>
      <c r="H3585" s="78" t="e">
        <f>IF(ISBLANK(DataBase_PBs!AM48),#N/A,DataBase_PBs!AM48)</f>
        <v>#N/A</v>
      </c>
    </row>
    <row r="3586" spans="1:8" x14ac:dyDescent="0.35">
      <c r="A3586" s="257"/>
      <c r="B3586" s="265"/>
      <c r="C3586" s="74" t="e">
        <f>IF(ISBLANK(DataBase_PBs!C49),#N/A,DataBase_PBs!C49)</f>
        <v>#N/A</v>
      </c>
      <c r="D3586" s="107"/>
      <c r="E3586" s="39" t="e">
        <f>IF(ISBLANK(DataBase_PBs!CK49),#N/A,DataBase_PBs!CK49)</f>
        <v>#N/A</v>
      </c>
      <c r="F3586" s="39" t="e">
        <f t="shared" si="115"/>
        <v>#N/A</v>
      </c>
      <c r="G3586" s="177" t="e">
        <f t="shared" si="116"/>
        <v>#N/A</v>
      </c>
      <c r="H3586" s="78" t="e">
        <f>IF(ISBLANK(DataBase_PBs!AM49),#N/A,DataBase_PBs!AM49)</f>
        <v>#N/A</v>
      </c>
    </row>
    <row r="3587" spans="1:8" x14ac:dyDescent="0.35">
      <c r="A3587" s="257"/>
      <c r="B3587" s="265"/>
      <c r="C3587" s="74" t="e">
        <f>IF(ISBLANK(DataBase_PBs!C50),#N/A,DataBase_PBs!C50)</f>
        <v>#N/A</v>
      </c>
      <c r="D3587" s="107"/>
      <c r="E3587" s="39" t="e">
        <f>IF(ISBLANK(DataBase_PBs!CK50),#N/A,DataBase_PBs!CK50)</f>
        <v>#N/A</v>
      </c>
      <c r="F3587" s="39" t="e">
        <f t="shared" si="115"/>
        <v>#N/A</v>
      </c>
      <c r="G3587" s="177" t="e">
        <f t="shared" si="116"/>
        <v>#N/A</v>
      </c>
      <c r="H3587" s="78" t="e">
        <f>IF(ISBLANK(DataBase_PBs!AM50),#N/A,DataBase_PBs!AM50)</f>
        <v>#N/A</v>
      </c>
    </row>
    <row r="3588" spans="1:8" x14ac:dyDescent="0.35">
      <c r="A3588" s="257"/>
      <c r="B3588" s="265"/>
      <c r="C3588" s="74" t="e">
        <f>IF(ISBLANK(DataBase_PBs!C51),#N/A,DataBase_PBs!C51)</f>
        <v>#N/A</v>
      </c>
      <c r="D3588" s="107"/>
      <c r="E3588" s="39" t="e">
        <f>IF(ISBLANK(DataBase_PBs!CK51),#N/A,DataBase_PBs!CK51)</f>
        <v>#N/A</v>
      </c>
      <c r="F3588" s="39" t="e">
        <f t="shared" si="115"/>
        <v>#N/A</v>
      </c>
      <c r="G3588" s="177" t="e">
        <f t="shared" si="116"/>
        <v>#N/A</v>
      </c>
      <c r="H3588" s="78" t="e">
        <f>IF(ISBLANK(DataBase_PBs!AM51),#N/A,DataBase_PBs!AM51)</f>
        <v>#N/A</v>
      </c>
    </row>
    <row r="3589" spans="1:8" x14ac:dyDescent="0.35">
      <c r="A3589" s="257"/>
      <c r="B3589" s="265"/>
      <c r="C3589" s="74" t="e">
        <f>IF(ISBLANK(DataBase_PBs!C52),#N/A,DataBase_PBs!C52)</f>
        <v>#N/A</v>
      </c>
      <c r="D3589" s="107"/>
      <c r="E3589" s="39" t="e">
        <f>IF(ISBLANK(DataBase_PBs!CK52),#N/A,DataBase_PBs!CK52)</f>
        <v>#N/A</v>
      </c>
      <c r="F3589" s="39" t="e">
        <f t="shared" si="115"/>
        <v>#N/A</v>
      </c>
      <c r="G3589" s="177" t="e">
        <f t="shared" si="116"/>
        <v>#N/A</v>
      </c>
      <c r="H3589" s="78" t="e">
        <f>IF(ISBLANK(DataBase_PBs!AM52),#N/A,DataBase_PBs!AM52)</f>
        <v>#N/A</v>
      </c>
    </row>
    <row r="3590" spans="1:8" x14ac:dyDescent="0.35">
      <c r="A3590" s="257"/>
      <c r="B3590" s="265"/>
      <c r="C3590" s="74" t="e">
        <f>IF(ISBLANK(DataBase_PBs!C53),#N/A,DataBase_PBs!C53)</f>
        <v>#N/A</v>
      </c>
      <c r="D3590" s="107"/>
      <c r="E3590" s="39" t="e">
        <f>IF(ISBLANK(DataBase_PBs!CK53),#N/A,DataBase_PBs!CK53)</f>
        <v>#N/A</v>
      </c>
      <c r="F3590" s="39" t="e">
        <f t="shared" si="115"/>
        <v>#N/A</v>
      </c>
      <c r="G3590" s="177" t="e">
        <f t="shared" si="116"/>
        <v>#N/A</v>
      </c>
      <c r="H3590" s="78" t="e">
        <f>IF(ISBLANK(DataBase_PBs!AM53),#N/A,DataBase_PBs!AM53)</f>
        <v>#N/A</v>
      </c>
    </row>
    <row r="3591" spans="1:8" x14ac:dyDescent="0.35">
      <c r="A3591" s="257"/>
      <c r="B3591" s="265"/>
      <c r="C3591" s="74" t="e">
        <f>IF(ISBLANK(DataBase_PBs!C54),#N/A,DataBase_PBs!C54)</f>
        <v>#N/A</v>
      </c>
      <c r="D3591" s="107"/>
      <c r="E3591" s="39" t="e">
        <f>IF(ISBLANK(DataBase_PBs!CK54),#N/A,DataBase_PBs!CK54)</f>
        <v>#N/A</v>
      </c>
      <c r="F3591" s="39" t="e">
        <f t="shared" si="115"/>
        <v>#N/A</v>
      </c>
      <c r="G3591" s="177" t="e">
        <f t="shared" si="116"/>
        <v>#N/A</v>
      </c>
      <c r="H3591" s="78" t="e">
        <f>IF(ISBLANK(DataBase_PBs!AM54),#N/A,DataBase_PBs!AM54)</f>
        <v>#N/A</v>
      </c>
    </row>
    <row r="3592" spans="1:8" x14ac:dyDescent="0.35">
      <c r="A3592" s="257"/>
      <c r="B3592" s="265"/>
      <c r="C3592" s="74" t="e">
        <f>IF(ISBLANK(DataBase_PBs!C55),#N/A,DataBase_PBs!C55)</f>
        <v>#N/A</v>
      </c>
      <c r="D3592" s="107"/>
      <c r="E3592" s="39" t="e">
        <f>IF(ISBLANK(DataBase_PBs!CK55),#N/A,DataBase_PBs!CK55)</f>
        <v>#N/A</v>
      </c>
      <c r="F3592" s="39" t="e">
        <f t="shared" si="115"/>
        <v>#N/A</v>
      </c>
      <c r="G3592" s="177" t="e">
        <f t="shared" si="116"/>
        <v>#N/A</v>
      </c>
      <c r="H3592" s="78" t="e">
        <f>IF(ISBLANK(DataBase_PBs!AM55),#N/A,DataBase_PBs!AM55)</f>
        <v>#N/A</v>
      </c>
    </row>
    <row r="3593" spans="1:8" x14ac:dyDescent="0.35">
      <c r="A3593" s="257"/>
      <c r="B3593" s="265"/>
      <c r="C3593" s="74" t="e">
        <f>IF(ISBLANK(DataBase_PBs!C56),#N/A,DataBase_PBs!C56)</f>
        <v>#N/A</v>
      </c>
      <c r="D3593" s="107"/>
      <c r="E3593" s="39" t="e">
        <f>IF(ISBLANK(DataBase_PBs!CK56),#N/A,DataBase_PBs!CK56)</f>
        <v>#N/A</v>
      </c>
      <c r="F3593" s="39" t="e">
        <f t="shared" si="115"/>
        <v>#N/A</v>
      </c>
      <c r="G3593" s="177" t="e">
        <f t="shared" si="116"/>
        <v>#N/A</v>
      </c>
      <c r="H3593" s="78" t="e">
        <f>IF(ISBLANK(DataBase_PBs!AM56),#N/A,DataBase_PBs!AM56)</f>
        <v>#N/A</v>
      </c>
    </row>
    <row r="3594" spans="1:8" x14ac:dyDescent="0.35">
      <c r="A3594" s="257"/>
      <c r="B3594" s="265"/>
      <c r="C3594" s="74" t="e">
        <f>IF(ISBLANK(DataBase_PBs!C57),#N/A,DataBase_PBs!C57)</f>
        <v>#N/A</v>
      </c>
      <c r="D3594" s="107"/>
      <c r="E3594" s="39" t="e">
        <f>IF(ISBLANK(DataBase_PBs!CK57),#N/A,DataBase_PBs!CK57)</f>
        <v>#N/A</v>
      </c>
      <c r="F3594" s="39" t="e">
        <f t="shared" si="115"/>
        <v>#N/A</v>
      </c>
      <c r="G3594" s="177" t="e">
        <f t="shared" si="116"/>
        <v>#N/A</v>
      </c>
      <c r="H3594" s="78" t="e">
        <f>IF(ISBLANK(DataBase_PBs!AM57),#N/A,DataBase_PBs!AM57)</f>
        <v>#N/A</v>
      </c>
    </row>
    <row r="3595" spans="1:8" x14ac:dyDescent="0.35">
      <c r="A3595" s="257"/>
      <c r="B3595" s="265"/>
      <c r="C3595" s="74" t="e">
        <f>IF(ISBLANK(DataBase_PBs!C58),#N/A,DataBase_PBs!C58)</f>
        <v>#N/A</v>
      </c>
      <c r="D3595" s="107"/>
      <c r="E3595" s="39" t="e">
        <f>IF(ISBLANK(DataBase_PBs!CK58),#N/A,DataBase_PBs!CK58)</f>
        <v>#N/A</v>
      </c>
      <c r="F3595" s="39" t="e">
        <f t="shared" si="115"/>
        <v>#N/A</v>
      </c>
      <c r="G3595" s="177" t="e">
        <f t="shared" si="116"/>
        <v>#N/A</v>
      </c>
      <c r="H3595" s="78" t="e">
        <f>IF(ISBLANK(DataBase_PBs!AM58),#N/A,DataBase_PBs!AM58)</f>
        <v>#N/A</v>
      </c>
    </row>
    <row r="3596" spans="1:8" x14ac:dyDescent="0.35">
      <c r="A3596" s="257"/>
      <c r="B3596" s="265"/>
      <c r="C3596" s="74" t="e">
        <f>IF(ISBLANK(DataBase_PBs!C59),#N/A,DataBase_PBs!C59)</f>
        <v>#N/A</v>
      </c>
      <c r="D3596" s="107"/>
      <c r="E3596" s="39" t="e">
        <f>IF(ISBLANK(DataBase_PBs!CK59),#N/A,DataBase_PBs!CK59)</f>
        <v>#N/A</v>
      </c>
      <c r="F3596" s="39" t="e">
        <f t="shared" si="115"/>
        <v>#N/A</v>
      </c>
      <c r="G3596" s="177" t="e">
        <f t="shared" si="116"/>
        <v>#N/A</v>
      </c>
      <c r="H3596" s="78" t="e">
        <f>IF(ISBLANK(DataBase_PBs!AM59),#N/A,DataBase_PBs!AM59)</f>
        <v>#N/A</v>
      </c>
    </row>
    <row r="3597" spans="1:8" x14ac:dyDescent="0.35">
      <c r="A3597" s="257"/>
      <c r="B3597" s="265"/>
      <c r="C3597" s="74" t="e">
        <f>IF(ISBLANK(DataBase_PBs!C60),#N/A,DataBase_PBs!C60)</f>
        <v>#N/A</v>
      </c>
      <c r="D3597" s="107"/>
      <c r="E3597" s="39" t="e">
        <f>IF(ISBLANK(DataBase_PBs!CK60),#N/A,DataBase_PBs!CK60)</f>
        <v>#N/A</v>
      </c>
      <c r="F3597" s="39" t="e">
        <f t="shared" si="115"/>
        <v>#N/A</v>
      </c>
      <c r="G3597" s="177" t="e">
        <f t="shared" si="116"/>
        <v>#N/A</v>
      </c>
      <c r="H3597" s="78" t="e">
        <f>IF(ISBLANK(DataBase_PBs!AM60),#N/A,DataBase_PBs!AM60)</f>
        <v>#N/A</v>
      </c>
    </row>
    <row r="3598" spans="1:8" x14ac:dyDescent="0.35">
      <c r="A3598" s="257"/>
      <c r="B3598" s="265"/>
      <c r="C3598" s="74" t="e">
        <f>IF(ISBLANK(DataBase_PBs!C61),#N/A,DataBase_PBs!C61)</f>
        <v>#N/A</v>
      </c>
      <c r="D3598" s="107"/>
      <c r="E3598" s="39" t="e">
        <f>IF(ISBLANK(DataBase_PBs!CK61),#N/A,DataBase_PBs!CK61)</f>
        <v>#N/A</v>
      </c>
      <c r="F3598" s="39" t="e">
        <f t="shared" si="115"/>
        <v>#N/A</v>
      </c>
      <c r="G3598" s="177" t="e">
        <f t="shared" si="116"/>
        <v>#N/A</v>
      </c>
      <c r="H3598" s="78" t="e">
        <f>IF(ISBLANK(DataBase_PBs!AM61),#N/A,DataBase_PBs!AM61)</f>
        <v>#N/A</v>
      </c>
    </row>
    <row r="3599" spans="1:8" x14ac:dyDescent="0.35">
      <c r="A3599" s="257"/>
      <c r="B3599" s="265"/>
      <c r="C3599" s="74" t="e">
        <f>IF(ISBLANK(DataBase_PBs!C62),#N/A,DataBase_PBs!C62)</f>
        <v>#N/A</v>
      </c>
      <c r="D3599" s="107"/>
      <c r="E3599" s="39" t="e">
        <f>IF(ISBLANK(DataBase_PBs!CK62),#N/A,DataBase_PBs!CK62)</f>
        <v>#N/A</v>
      </c>
      <c r="F3599" s="39" t="e">
        <f t="shared" si="115"/>
        <v>#N/A</v>
      </c>
      <c r="G3599" s="177" t="e">
        <f t="shared" si="116"/>
        <v>#N/A</v>
      </c>
      <c r="H3599" s="78" t="e">
        <f>IF(ISBLANK(DataBase_PBs!AM62),#N/A,DataBase_PBs!AM62)</f>
        <v>#N/A</v>
      </c>
    </row>
    <row r="3600" spans="1:8" x14ac:dyDescent="0.35">
      <c r="A3600" s="257"/>
      <c r="B3600" s="265"/>
      <c r="C3600" s="74" t="e">
        <f>IF(ISBLANK(DataBase_PBs!C63),#N/A,DataBase_PBs!C63)</f>
        <v>#N/A</v>
      </c>
      <c r="D3600" s="107"/>
      <c r="E3600" s="39" t="e">
        <f>IF(ISBLANK(DataBase_PBs!CK63),#N/A,DataBase_PBs!CK63)</f>
        <v>#N/A</v>
      </c>
      <c r="F3600" s="39" t="e">
        <f t="shared" si="115"/>
        <v>#N/A</v>
      </c>
      <c r="G3600" s="177" t="e">
        <f t="shared" si="116"/>
        <v>#N/A</v>
      </c>
      <c r="H3600" s="78" t="e">
        <f>IF(ISBLANK(DataBase_PBs!AM63),#N/A,DataBase_PBs!AM63)</f>
        <v>#N/A</v>
      </c>
    </row>
    <row r="3601" spans="1:8" x14ac:dyDescent="0.35">
      <c r="A3601" s="257"/>
      <c r="B3601" s="265"/>
      <c r="C3601" s="74" t="e">
        <f>IF(ISBLANK(DataBase_PBs!C64),#N/A,DataBase_PBs!C64)</f>
        <v>#N/A</v>
      </c>
      <c r="D3601" s="107"/>
      <c r="E3601" s="39" t="e">
        <f>IF(ISBLANK(DataBase_PBs!CK64),#N/A,DataBase_PBs!CK64)</f>
        <v>#N/A</v>
      </c>
      <c r="F3601" s="39" t="e">
        <f t="shared" si="115"/>
        <v>#N/A</v>
      </c>
      <c r="G3601" s="177" t="e">
        <f t="shared" si="116"/>
        <v>#N/A</v>
      </c>
      <c r="H3601" s="78" t="e">
        <f>IF(ISBLANK(DataBase_PBs!AM64),#N/A,DataBase_PBs!AM64)</f>
        <v>#N/A</v>
      </c>
    </row>
    <row r="3602" spans="1:8" x14ac:dyDescent="0.35">
      <c r="A3602" s="257"/>
      <c r="B3602" s="265"/>
      <c r="C3602" s="74" t="e">
        <f>IF(ISBLANK(DataBase_PBs!C65),#N/A,DataBase_PBs!C65)</f>
        <v>#N/A</v>
      </c>
      <c r="D3602" s="107"/>
      <c r="E3602" s="39" t="e">
        <f>IF(ISBLANK(DataBase_PBs!CK65),#N/A,DataBase_PBs!CK65)</f>
        <v>#N/A</v>
      </c>
      <c r="F3602" s="39" t="e">
        <f t="shared" si="115"/>
        <v>#N/A</v>
      </c>
      <c r="G3602" s="177" t="e">
        <f t="shared" si="116"/>
        <v>#N/A</v>
      </c>
      <c r="H3602" s="78" t="e">
        <f>IF(ISBLANK(DataBase_PBs!AM65),#N/A,DataBase_PBs!AM65)</f>
        <v>#N/A</v>
      </c>
    </row>
    <row r="3603" spans="1:8" x14ac:dyDescent="0.35">
      <c r="A3603" s="257"/>
      <c r="B3603" s="265"/>
      <c r="C3603" s="74" t="e">
        <f>IF(ISBLANK(DataBase_PBs!C66),#N/A,DataBase_PBs!C66)</f>
        <v>#N/A</v>
      </c>
      <c r="D3603" s="107"/>
      <c r="E3603" s="39" t="e">
        <f>IF(ISBLANK(DataBase_PBs!CK66),#N/A,DataBase_PBs!CK66)</f>
        <v>#N/A</v>
      </c>
      <c r="F3603" s="39" t="e">
        <f t="shared" si="115"/>
        <v>#N/A</v>
      </c>
      <c r="G3603" s="177" t="e">
        <f t="shared" si="116"/>
        <v>#N/A</v>
      </c>
      <c r="H3603" s="78" t="e">
        <f>IF(ISBLANK(DataBase_PBs!AM66),#N/A,DataBase_PBs!AM66)</f>
        <v>#N/A</v>
      </c>
    </row>
    <row r="3604" spans="1:8" x14ac:dyDescent="0.35">
      <c r="A3604" s="257"/>
      <c r="B3604" s="265"/>
      <c r="C3604" s="74" t="e">
        <f>IF(ISBLANK(DataBase_PBs!C67),#N/A,DataBase_PBs!C67)</f>
        <v>#N/A</v>
      </c>
      <c r="D3604" s="107"/>
      <c r="E3604" s="39" t="e">
        <f>IF(ISBLANK(DataBase_PBs!CK67),#N/A,DataBase_PBs!CK67)</f>
        <v>#N/A</v>
      </c>
      <c r="F3604" s="39" t="e">
        <f t="shared" si="115"/>
        <v>#N/A</v>
      </c>
      <c r="G3604" s="177" t="e">
        <f t="shared" si="116"/>
        <v>#N/A</v>
      </c>
      <c r="H3604" s="78" t="e">
        <f>IF(ISBLANK(DataBase_PBs!AM67),#N/A,DataBase_PBs!AM67)</f>
        <v>#N/A</v>
      </c>
    </row>
    <row r="3605" spans="1:8" x14ac:dyDescent="0.35">
      <c r="A3605" s="257"/>
      <c r="B3605" s="265"/>
      <c r="C3605" s="74" t="e">
        <f>IF(ISBLANK(DataBase_PBs!C68),#N/A,DataBase_PBs!C68)</f>
        <v>#N/A</v>
      </c>
      <c r="D3605" s="107"/>
      <c r="E3605" s="39" t="e">
        <f>IF(ISBLANK(DataBase_PBs!CK68),#N/A,DataBase_PBs!CK68)</f>
        <v>#N/A</v>
      </c>
      <c r="F3605" s="39" t="e">
        <f t="shared" ref="F3605:F3624" si="117">E3605-E3604</f>
        <v>#N/A</v>
      </c>
      <c r="G3605" s="177" t="e">
        <f t="shared" si="116"/>
        <v>#N/A</v>
      </c>
      <c r="H3605" s="78" t="e">
        <f>IF(ISBLANK(DataBase_PBs!AM68),#N/A,DataBase_PBs!AM68)</f>
        <v>#N/A</v>
      </c>
    </row>
    <row r="3606" spans="1:8" x14ac:dyDescent="0.35">
      <c r="A3606" s="257"/>
      <c r="B3606" s="265"/>
      <c r="C3606" s="74" t="e">
        <f>IF(ISBLANK(DataBase_PBs!C69),#N/A,DataBase_PBs!C69)</f>
        <v>#N/A</v>
      </c>
      <c r="D3606" s="107"/>
      <c r="E3606" s="39" t="e">
        <f>IF(ISBLANK(DataBase_PBs!CK69),#N/A,DataBase_PBs!CK69)</f>
        <v>#N/A</v>
      </c>
      <c r="F3606" s="39" t="e">
        <f t="shared" si="117"/>
        <v>#N/A</v>
      </c>
      <c r="G3606" s="177" t="e">
        <f t="shared" si="116"/>
        <v>#N/A</v>
      </c>
      <c r="H3606" s="78" t="e">
        <f>IF(ISBLANK(DataBase_PBs!AM69),#N/A,DataBase_PBs!AM69)</f>
        <v>#N/A</v>
      </c>
    </row>
    <row r="3607" spans="1:8" x14ac:dyDescent="0.35">
      <c r="A3607" s="257"/>
      <c r="B3607" s="265"/>
      <c r="C3607" s="74" t="e">
        <f>IF(ISBLANK(DataBase_PBs!C70),#N/A,DataBase_PBs!C70)</f>
        <v>#N/A</v>
      </c>
      <c r="D3607" s="107"/>
      <c r="E3607" s="39" t="e">
        <f>IF(ISBLANK(DataBase_PBs!CK70),#N/A,DataBase_PBs!CK70)</f>
        <v>#N/A</v>
      </c>
      <c r="F3607" s="39" t="e">
        <f t="shared" si="117"/>
        <v>#N/A</v>
      </c>
      <c r="G3607" s="177" t="e">
        <f t="shared" si="116"/>
        <v>#N/A</v>
      </c>
      <c r="H3607" s="78" t="e">
        <f>IF(ISBLANK(DataBase_PBs!AM70),#N/A,DataBase_PBs!AM70)</f>
        <v>#N/A</v>
      </c>
    </row>
    <row r="3608" spans="1:8" x14ac:dyDescent="0.35">
      <c r="A3608" s="257"/>
      <c r="B3608" s="265"/>
      <c r="C3608" s="74" t="e">
        <f>IF(ISBLANK(DataBase_PBs!C71),#N/A,DataBase_PBs!C71)</f>
        <v>#N/A</v>
      </c>
      <c r="D3608" s="107"/>
      <c r="E3608" s="39" t="e">
        <f>IF(ISBLANK(DataBase_PBs!CK71),#N/A,DataBase_PBs!CK71)</f>
        <v>#N/A</v>
      </c>
      <c r="F3608" s="39" t="e">
        <f t="shared" si="117"/>
        <v>#N/A</v>
      </c>
      <c r="G3608" s="177" t="e">
        <f t="shared" si="116"/>
        <v>#N/A</v>
      </c>
      <c r="H3608" s="78" t="e">
        <f>IF(ISBLANK(DataBase_PBs!AM71),#N/A,DataBase_PBs!AM71)</f>
        <v>#N/A</v>
      </c>
    </row>
    <row r="3609" spans="1:8" x14ac:dyDescent="0.35">
      <c r="A3609" s="257"/>
      <c r="B3609" s="265"/>
      <c r="C3609" s="74" t="e">
        <f>IF(ISBLANK(DataBase_PBs!C72),#N/A,DataBase_PBs!C72)</f>
        <v>#N/A</v>
      </c>
      <c r="D3609" s="107"/>
      <c r="E3609" s="39" t="e">
        <f>IF(ISBLANK(DataBase_PBs!CK72),#N/A,DataBase_PBs!CK72)</f>
        <v>#N/A</v>
      </c>
      <c r="F3609" s="39" t="e">
        <f t="shared" si="117"/>
        <v>#N/A</v>
      </c>
      <c r="G3609" s="177" t="e">
        <f t="shared" si="116"/>
        <v>#N/A</v>
      </c>
      <c r="H3609" s="78" t="e">
        <f>IF(ISBLANK(DataBase_PBs!AM72),#N/A,DataBase_PBs!AM72)</f>
        <v>#N/A</v>
      </c>
    </row>
    <row r="3610" spans="1:8" x14ac:dyDescent="0.35">
      <c r="A3610" s="257"/>
      <c r="B3610" s="265"/>
      <c r="C3610" s="74" t="e">
        <f>IF(ISBLANK(DataBase_PBs!C73),#N/A,DataBase_PBs!C73)</f>
        <v>#N/A</v>
      </c>
      <c r="D3610" s="107"/>
      <c r="E3610" s="39" t="e">
        <f>IF(ISBLANK(DataBase_PBs!CK73),#N/A,DataBase_PBs!CK73)</f>
        <v>#N/A</v>
      </c>
      <c r="F3610" s="39" t="e">
        <f t="shared" si="117"/>
        <v>#N/A</v>
      </c>
      <c r="G3610" s="177" t="e">
        <f t="shared" si="116"/>
        <v>#N/A</v>
      </c>
      <c r="H3610" s="78" t="e">
        <f>IF(ISBLANK(DataBase_PBs!AM73),#N/A,DataBase_PBs!AM73)</f>
        <v>#N/A</v>
      </c>
    </row>
    <row r="3611" spans="1:8" x14ac:dyDescent="0.35">
      <c r="A3611" s="257"/>
      <c r="B3611" s="265"/>
      <c r="C3611" s="74" t="e">
        <f>IF(ISBLANK(DataBase_PBs!C74),#N/A,DataBase_PBs!C74)</f>
        <v>#N/A</v>
      </c>
      <c r="D3611" s="107"/>
      <c r="E3611" s="39" t="e">
        <f>IF(ISBLANK(DataBase_PBs!CK74),#N/A,DataBase_PBs!CK74)</f>
        <v>#N/A</v>
      </c>
      <c r="F3611" s="39" t="e">
        <f t="shared" si="117"/>
        <v>#N/A</v>
      </c>
      <c r="G3611" s="177" t="e">
        <f t="shared" si="116"/>
        <v>#N/A</v>
      </c>
      <c r="H3611" s="78" t="e">
        <f>IF(ISBLANK(DataBase_PBs!AM74),#N/A,DataBase_PBs!AM74)</f>
        <v>#N/A</v>
      </c>
    </row>
    <row r="3612" spans="1:8" x14ac:dyDescent="0.35">
      <c r="A3612" s="257"/>
      <c r="B3612" s="265"/>
      <c r="C3612" s="74" t="e">
        <f>IF(ISBLANK(DataBase_PBs!C75),#N/A,DataBase_PBs!C75)</f>
        <v>#N/A</v>
      </c>
      <c r="D3612" s="107"/>
      <c r="E3612" s="39" t="e">
        <f>IF(ISBLANK(DataBase_PBs!CK75),#N/A,DataBase_PBs!CK75)</f>
        <v>#N/A</v>
      </c>
      <c r="F3612" s="39" t="e">
        <f t="shared" si="117"/>
        <v>#N/A</v>
      </c>
      <c r="G3612" s="177" t="e">
        <f t="shared" si="116"/>
        <v>#N/A</v>
      </c>
      <c r="H3612" s="78" t="e">
        <f>IF(ISBLANK(DataBase_PBs!AM75),#N/A,DataBase_PBs!AM75)</f>
        <v>#N/A</v>
      </c>
    </row>
    <row r="3613" spans="1:8" x14ac:dyDescent="0.35">
      <c r="A3613" s="257"/>
      <c r="B3613" s="265"/>
      <c r="C3613" s="74" t="e">
        <f>IF(ISBLANK(DataBase_PBs!C76),#N/A,DataBase_PBs!C76)</f>
        <v>#N/A</v>
      </c>
      <c r="D3613" s="107"/>
      <c r="E3613" s="39" t="e">
        <f>IF(ISBLANK(DataBase_PBs!CK76),#N/A,DataBase_PBs!CK76)</f>
        <v>#N/A</v>
      </c>
      <c r="F3613" s="39" t="e">
        <f t="shared" si="117"/>
        <v>#N/A</v>
      </c>
      <c r="G3613" s="177" t="e">
        <f t="shared" si="116"/>
        <v>#N/A</v>
      </c>
      <c r="H3613" s="78" t="e">
        <f>IF(ISBLANK(DataBase_PBs!AM76),#N/A,DataBase_PBs!AM76)</f>
        <v>#N/A</v>
      </c>
    </row>
    <row r="3614" spans="1:8" x14ac:dyDescent="0.35">
      <c r="A3614" s="257"/>
      <c r="B3614" s="265"/>
      <c r="C3614" s="74" t="e">
        <f>IF(ISBLANK(DataBase_PBs!C77),#N/A,DataBase_PBs!C77)</f>
        <v>#N/A</v>
      </c>
      <c r="D3614" s="107"/>
      <c r="E3614" s="39" t="e">
        <f>IF(ISBLANK(DataBase_PBs!CK77),#N/A,DataBase_PBs!CK77)</f>
        <v>#N/A</v>
      </c>
      <c r="F3614" s="39" t="e">
        <f t="shared" si="117"/>
        <v>#N/A</v>
      </c>
      <c r="G3614" s="177" t="e">
        <f t="shared" si="116"/>
        <v>#N/A</v>
      </c>
      <c r="H3614" s="78" t="e">
        <f>IF(ISBLANK(DataBase_PBs!AM77),#N/A,DataBase_PBs!AM77)</f>
        <v>#N/A</v>
      </c>
    </row>
    <row r="3615" spans="1:8" x14ac:dyDescent="0.35">
      <c r="A3615" s="257"/>
      <c r="B3615" s="265"/>
      <c r="C3615" s="74" t="e">
        <f>IF(ISBLANK(DataBase_PBs!C78),#N/A,DataBase_PBs!C78)</f>
        <v>#N/A</v>
      </c>
      <c r="D3615" s="107"/>
      <c r="E3615" s="39" t="e">
        <f>IF(ISBLANK(DataBase_PBs!CK78),#N/A,DataBase_PBs!CK78)</f>
        <v>#N/A</v>
      </c>
      <c r="F3615" s="39" t="e">
        <f t="shared" si="117"/>
        <v>#N/A</v>
      </c>
      <c r="G3615" s="177" t="e">
        <f t="shared" si="116"/>
        <v>#N/A</v>
      </c>
      <c r="H3615" s="78" t="e">
        <f>IF(ISBLANK(DataBase_PBs!AM78),#N/A,DataBase_PBs!AM78)</f>
        <v>#N/A</v>
      </c>
    </row>
    <row r="3616" spans="1:8" x14ac:dyDescent="0.35">
      <c r="A3616" s="257"/>
      <c r="B3616" s="265"/>
      <c r="C3616" s="74" t="e">
        <f>IF(ISBLANK(DataBase_PBs!C79),#N/A,DataBase_PBs!C79)</f>
        <v>#N/A</v>
      </c>
      <c r="D3616" s="107"/>
      <c r="E3616" s="39" t="e">
        <f>IF(ISBLANK(DataBase_PBs!CK79),#N/A,DataBase_PBs!CK79)</f>
        <v>#N/A</v>
      </c>
      <c r="F3616" s="39" t="e">
        <f t="shared" si="117"/>
        <v>#N/A</v>
      </c>
      <c r="G3616" s="177" t="e">
        <f t="shared" si="116"/>
        <v>#N/A</v>
      </c>
      <c r="H3616" s="78" t="e">
        <f>IF(ISBLANK(DataBase_PBs!AM79),#N/A,DataBase_PBs!AM79)</f>
        <v>#N/A</v>
      </c>
    </row>
    <row r="3617" spans="1:8" x14ac:dyDescent="0.35">
      <c r="A3617" s="257"/>
      <c r="B3617" s="265"/>
      <c r="C3617" s="74" t="e">
        <f>IF(ISBLANK(DataBase_PBs!C80),#N/A,DataBase_PBs!C80)</f>
        <v>#N/A</v>
      </c>
      <c r="D3617" s="107"/>
      <c r="E3617" s="39" t="e">
        <f>IF(ISBLANK(DataBase_PBs!CK80),#N/A,DataBase_PBs!CK80)</f>
        <v>#N/A</v>
      </c>
      <c r="F3617" s="39" t="e">
        <f t="shared" si="117"/>
        <v>#N/A</v>
      </c>
      <c r="G3617" s="177" t="e">
        <f t="shared" si="116"/>
        <v>#N/A</v>
      </c>
      <c r="H3617" s="78" t="e">
        <f>IF(ISBLANK(DataBase_PBs!AM80),#N/A,DataBase_PBs!AM80)</f>
        <v>#N/A</v>
      </c>
    </row>
    <row r="3618" spans="1:8" x14ac:dyDescent="0.35">
      <c r="A3618" s="257"/>
      <c r="B3618" s="265"/>
      <c r="C3618" s="74" t="e">
        <f>IF(ISBLANK(DataBase_PBs!C81),#N/A,DataBase_PBs!C81)</f>
        <v>#N/A</v>
      </c>
      <c r="D3618" s="107"/>
      <c r="E3618" s="39" t="e">
        <f>IF(ISBLANK(DataBase_PBs!CK81),#N/A,DataBase_PBs!CK81)</f>
        <v>#N/A</v>
      </c>
      <c r="F3618" s="39" t="e">
        <f t="shared" si="117"/>
        <v>#N/A</v>
      </c>
      <c r="G3618" s="177" t="e">
        <f t="shared" si="116"/>
        <v>#N/A</v>
      </c>
      <c r="H3618" s="78" t="e">
        <f>IF(ISBLANK(DataBase_PBs!AM81),#N/A,DataBase_PBs!AM81)</f>
        <v>#N/A</v>
      </c>
    </row>
    <row r="3619" spans="1:8" x14ac:dyDescent="0.35">
      <c r="A3619" s="257"/>
      <c r="B3619" s="265"/>
      <c r="C3619" s="74" t="e">
        <f>IF(ISBLANK(DataBase_PBs!C82),#N/A,DataBase_PBs!C82)</f>
        <v>#N/A</v>
      </c>
      <c r="D3619" s="107"/>
      <c r="E3619" s="39" t="e">
        <f>IF(ISBLANK(DataBase_PBs!CK82),#N/A,DataBase_PBs!CK82)</f>
        <v>#N/A</v>
      </c>
      <c r="F3619" s="39" t="e">
        <f t="shared" si="117"/>
        <v>#N/A</v>
      </c>
      <c r="G3619" s="177" t="e">
        <f t="shared" si="116"/>
        <v>#N/A</v>
      </c>
      <c r="H3619" s="78" t="e">
        <f>IF(ISBLANK(DataBase_PBs!AM82),#N/A,DataBase_PBs!AM82)</f>
        <v>#N/A</v>
      </c>
    </row>
    <row r="3620" spans="1:8" x14ac:dyDescent="0.35">
      <c r="A3620" s="257"/>
      <c r="B3620" s="265"/>
      <c r="C3620" s="74" t="e">
        <f>IF(ISBLANK(DataBase_PBs!C83),#N/A,DataBase_PBs!C83)</f>
        <v>#N/A</v>
      </c>
      <c r="D3620" s="107"/>
      <c r="E3620" s="39" t="e">
        <f>IF(ISBLANK(DataBase_PBs!CK83),#N/A,DataBase_PBs!CK83)</f>
        <v>#N/A</v>
      </c>
      <c r="F3620" s="39" t="e">
        <f t="shared" si="117"/>
        <v>#N/A</v>
      </c>
      <c r="G3620" s="177" t="e">
        <f t="shared" si="116"/>
        <v>#N/A</v>
      </c>
      <c r="H3620" s="78" t="e">
        <f>IF(ISBLANK(DataBase_PBs!AM83),#N/A,DataBase_PBs!AM83)</f>
        <v>#N/A</v>
      </c>
    </row>
    <row r="3621" spans="1:8" x14ac:dyDescent="0.35">
      <c r="A3621" s="257"/>
      <c r="B3621" s="265"/>
      <c r="C3621" s="74" t="e">
        <f>IF(ISBLANK(DataBase_PBs!C84),#N/A,DataBase_PBs!C84)</f>
        <v>#N/A</v>
      </c>
      <c r="D3621" s="107"/>
      <c r="E3621" s="39" t="e">
        <f>IF(ISBLANK(DataBase_PBs!CK84),#N/A,DataBase_PBs!CK84)</f>
        <v>#N/A</v>
      </c>
      <c r="F3621" s="39" t="e">
        <f t="shared" si="117"/>
        <v>#N/A</v>
      </c>
      <c r="G3621" s="177" t="e">
        <f t="shared" si="116"/>
        <v>#N/A</v>
      </c>
      <c r="H3621" s="78" t="e">
        <f>IF(ISBLANK(DataBase_PBs!AM84),#N/A,DataBase_PBs!AM84)</f>
        <v>#N/A</v>
      </c>
    </row>
    <row r="3622" spans="1:8" x14ac:dyDescent="0.35">
      <c r="A3622" s="257"/>
      <c r="B3622" s="265"/>
      <c r="C3622" s="74" t="e">
        <f>IF(ISBLANK(DataBase_PBs!C85),#N/A,DataBase_PBs!C85)</f>
        <v>#N/A</v>
      </c>
      <c r="D3622" s="107"/>
      <c r="E3622" s="39" t="e">
        <f>IF(ISBLANK(DataBase_PBs!CK85),#N/A,DataBase_PBs!CK85)</f>
        <v>#N/A</v>
      </c>
      <c r="F3622" s="39" t="e">
        <f t="shared" si="117"/>
        <v>#N/A</v>
      </c>
      <c r="G3622" s="177" t="e">
        <f t="shared" si="116"/>
        <v>#N/A</v>
      </c>
      <c r="H3622" s="78" t="e">
        <f>IF(ISBLANK(DataBase_PBs!AM85),#N/A,DataBase_PBs!AM85)</f>
        <v>#N/A</v>
      </c>
    </row>
    <row r="3623" spans="1:8" x14ac:dyDescent="0.35">
      <c r="A3623" s="257"/>
      <c r="B3623" s="265"/>
      <c r="C3623" s="74" t="e">
        <f>IF(ISBLANK(DataBase_PBs!C86),#N/A,DataBase_PBs!C86)</f>
        <v>#N/A</v>
      </c>
      <c r="D3623" s="107"/>
      <c r="E3623" s="39" t="e">
        <f>IF(ISBLANK(DataBase_PBs!CK86),#N/A,DataBase_PBs!CK86)</f>
        <v>#N/A</v>
      </c>
      <c r="F3623" s="39" t="e">
        <f t="shared" si="117"/>
        <v>#N/A</v>
      </c>
      <c r="G3623" s="177" t="e">
        <f t="shared" si="116"/>
        <v>#N/A</v>
      </c>
      <c r="H3623" s="78" t="e">
        <f>IF(ISBLANK(DataBase_PBs!AM86),#N/A,DataBase_PBs!AM86)</f>
        <v>#N/A</v>
      </c>
    </row>
    <row r="3624" spans="1:8" ht="15" thickBot="1" x14ac:dyDescent="0.4">
      <c r="A3624" s="258"/>
      <c r="B3624" s="268"/>
      <c r="C3624" s="79" t="e">
        <f>IF(ISBLANK(DataBase_PBs!C87),#N/A,DataBase_PBs!C87)</f>
        <v>#N/A</v>
      </c>
      <c r="D3624" s="108"/>
      <c r="E3624" s="80" t="e">
        <f>IF(ISBLANK(DataBase_PBs!CK87),#N/A,DataBase_PBs!CK87)</f>
        <v>#N/A</v>
      </c>
      <c r="F3624" s="80" t="e">
        <f t="shared" si="117"/>
        <v>#N/A</v>
      </c>
      <c r="G3624" s="185" t="e">
        <f t="shared" si="116"/>
        <v>#N/A</v>
      </c>
      <c r="H3624" s="111" t="e">
        <f>IF(ISBLANK(DataBase_PBs!AM87),#N/A,DataBase_PBs!AM87)</f>
        <v>#N/A</v>
      </c>
    </row>
    <row r="3625" spans="1:8" x14ac:dyDescent="0.35">
      <c r="A3625" s="259" t="s">
        <v>367</v>
      </c>
      <c r="B3625" s="264" t="s">
        <v>203</v>
      </c>
      <c r="C3625" s="179">
        <v>43602.40625</v>
      </c>
      <c r="D3625" s="180"/>
      <c r="E3625" s="181">
        <v>25.3</v>
      </c>
      <c r="F3625" s="181">
        <v>25.3</v>
      </c>
      <c r="G3625" s="182">
        <v>0</v>
      </c>
      <c r="H3625" s="183">
        <v>2.7</v>
      </c>
    </row>
    <row r="3626" spans="1:8" x14ac:dyDescent="0.35">
      <c r="A3626" s="257"/>
      <c r="B3626" s="265"/>
      <c r="C3626" s="74">
        <v>43609.357638888891</v>
      </c>
      <c r="D3626" s="107"/>
      <c r="E3626" s="39">
        <v>25.3</v>
      </c>
      <c r="F3626" s="39">
        <v>0</v>
      </c>
      <c r="G3626" s="177">
        <f t="shared" si="116"/>
        <v>0</v>
      </c>
      <c r="H3626" s="78">
        <v>2.7</v>
      </c>
    </row>
    <row r="3627" spans="1:8" x14ac:dyDescent="0.35">
      <c r="A3627" s="257"/>
      <c r="B3627" s="265"/>
      <c r="C3627" s="74">
        <v>43616.555555555555</v>
      </c>
      <c r="D3627" s="107"/>
      <c r="E3627" s="39">
        <v>88</v>
      </c>
      <c r="F3627" s="39">
        <v>62.7</v>
      </c>
      <c r="G3627" s="177">
        <f t="shared" si="116"/>
        <v>0.36295224312602681</v>
      </c>
      <c r="H3627" s="78">
        <v>0</v>
      </c>
    </row>
    <row r="3628" spans="1:8" x14ac:dyDescent="0.35">
      <c r="A3628" s="257"/>
      <c r="B3628" s="265"/>
      <c r="C3628" s="74">
        <v>43623.555555555555</v>
      </c>
      <c r="D3628" s="107"/>
      <c r="E3628" s="39">
        <v>106</v>
      </c>
      <c r="F3628" s="39">
        <v>18</v>
      </c>
      <c r="G3628" s="177">
        <f t="shared" si="116"/>
        <v>0.10714285714285714</v>
      </c>
      <c r="H3628" s="78">
        <v>0</v>
      </c>
    </row>
    <row r="3629" spans="1:8" x14ac:dyDescent="0.35">
      <c r="A3629" s="257"/>
      <c r="B3629" s="265"/>
      <c r="C3629" s="74">
        <v>43630.555555555555</v>
      </c>
      <c r="D3629" s="107"/>
      <c r="E3629" s="39">
        <v>107</v>
      </c>
      <c r="F3629" s="39">
        <v>1</v>
      </c>
      <c r="G3629" s="177">
        <f t="shared" si="116"/>
        <v>5.9523809523809521E-3</v>
      </c>
      <c r="H3629" s="78">
        <v>0</v>
      </c>
    </row>
    <row r="3630" spans="1:8" x14ac:dyDescent="0.35">
      <c r="A3630" s="257"/>
      <c r="B3630" s="265"/>
      <c r="C3630" s="74">
        <v>43637.638888888891</v>
      </c>
      <c r="D3630" s="107"/>
      <c r="E3630" s="39">
        <v>109</v>
      </c>
      <c r="F3630" s="39">
        <v>2</v>
      </c>
      <c r="G3630" s="177">
        <f t="shared" si="116"/>
        <v>1.1764705882348913E-2</v>
      </c>
      <c r="H3630" s="78">
        <v>0</v>
      </c>
    </row>
    <row r="3631" spans="1:8" x14ac:dyDescent="0.35">
      <c r="A3631" s="257"/>
      <c r="B3631" s="265"/>
      <c r="C3631" s="74">
        <v>43644.638888888891</v>
      </c>
      <c r="D3631" s="107"/>
      <c r="E3631" s="39">
        <v>201</v>
      </c>
      <c r="F3631" s="39">
        <v>92</v>
      </c>
      <c r="G3631" s="177">
        <f t="shared" si="116"/>
        <v>0.54761904761904767</v>
      </c>
      <c r="H3631" s="78">
        <v>0</v>
      </c>
    </row>
    <row r="3632" spans="1:8" x14ac:dyDescent="0.35">
      <c r="A3632" s="257"/>
      <c r="B3632" s="265"/>
      <c r="C3632" s="74">
        <v>43651.638888888891</v>
      </c>
      <c r="D3632" s="107"/>
      <c r="E3632" s="39">
        <v>289</v>
      </c>
      <c r="F3632" s="39">
        <v>88</v>
      </c>
      <c r="G3632" s="177">
        <f t="shared" ref="G3632:G3695" si="118">F3632/((C3632-C3631)*24)</f>
        <v>0.52380952380952384</v>
      </c>
      <c r="H3632" s="78">
        <v>0</v>
      </c>
    </row>
    <row r="3633" spans="1:8" x14ac:dyDescent="0.35">
      <c r="A3633" s="257"/>
      <c r="B3633" s="265"/>
      <c r="C3633" s="74">
        <v>43658.505555555559</v>
      </c>
      <c r="D3633" s="107"/>
      <c r="E3633" s="39">
        <v>307</v>
      </c>
      <c r="F3633" s="39">
        <v>18</v>
      </c>
      <c r="G3633" s="177">
        <f t="shared" si="118"/>
        <v>0.10922330097084293</v>
      </c>
      <c r="H3633" s="78">
        <v>0</v>
      </c>
    </row>
    <row r="3634" spans="1:8" x14ac:dyDescent="0.35">
      <c r="A3634" s="257"/>
      <c r="B3634" s="265"/>
      <c r="C3634" s="74">
        <v>43665.520833333336</v>
      </c>
      <c r="D3634" s="107"/>
      <c r="E3634" s="39">
        <v>312</v>
      </c>
      <c r="F3634" s="39">
        <v>5</v>
      </c>
      <c r="G3634" s="177">
        <f t="shared" si="118"/>
        <v>2.9697089685215641E-2</v>
      </c>
      <c r="H3634" s="78">
        <v>0</v>
      </c>
    </row>
    <row r="3635" spans="1:8" x14ac:dyDescent="0.35">
      <c r="A3635" s="257"/>
      <c r="B3635" s="265"/>
      <c r="C3635" s="74">
        <v>43672.521527777775</v>
      </c>
      <c r="D3635" s="107"/>
      <c r="E3635" s="39">
        <v>331</v>
      </c>
      <c r="F3635" s="39">
        <v>19</v>
      </c>
      <c r="G3635" s="177">
        <f t="shared" si="118"/>
        <v>0.11308401944259659</v>
      </c>
      <c r="H3635" s="78">
        <v>0</v>
      </c>
    </row>
    <row r="3636" spans="1:8" x14ac:dyDescent="0.35">
      <c r="A3636" s="257"/>
      <c r="B3636" s="265"/>
      <c r="C3636" s="74">
        <v>43679.519444444442</v>
      </c>
      <c r="D3636" s="107"/>
      <c r="E3636" s="39">
        <v>352</v>
      </c>
      <c r="F3636" s="39">
        <v>21</v>
      </c>
      <c r="G3636" s="177">
        <f t="shared" si="118"/>
        <v>0.12503721345637717</v>
      </c>
      <c r="H3636" s="78">
        <v>0</v>
      </c>
    </row>
    <row r="3637" spans="1:8" x14ac:dyDescent="0.35">
      <c r="A3637" s="257"/>
      <c r="B3637" s="265"/>
      <c r="C3637" s="74">
        <v>43686.430555555555</v>
      </c>
      <c r="D3637" s="107"/>
      <c r="E3637" s="39">
        <v>419.69</v>
      </c>
      <c r="F3637" s="39">
        <v>67.69</v>
      </c>
      <c r="G3637" s="177">
        <f t="shared" si="118"/>
        <v>0.40809887459799432</v>
      </c>
      <c r="H3637" s="78">
        <v>4</v>
      </c>
    </row>
    <row r="3638" spans="1:8" x14ac:dyDescent="0.35">
      <c r="A3638" s="257"/>
      <c r="B3638" s="265"/>
      <c r="C3638" s="74">
        <v>43693.375</v>
      </c>
      <c r="D3638" s="107"/>
      <c r="E3638" s="39">
        <v>443.37</v>
      </c>
      <c r="F3638" s="39">
        <v>23.680000000000007</v>
      </c>
      <c r="G3638" s="177">
        <f t="shared" si="118"/>
        <v>0.1420799999999835</v>
      </c>
      <c r="H3638" s="78">
        <v>4</v>
      </c>
    </row>
    <row r="3639" spans="1:8" x14ac:dyDescent="0.35">
      <c r="A3639" s="257"/>
      <c r="B3639" s="265"/>
      <c r="C3639" s="74">
        <v>43700.40625</v>
      </c>
      <c r="D3639" s="107"/>
      <c r="E3639" s="39">
        <v>539.46</v>
      </c>
      <c r="F3639" s="39">
        <v>96.090000000000032</v>
      </c>
      <c r="G3639" s="177">
        <f t="shared" si="118"/>
        <v>0.56942222222222239</v>
      </c>
      <c r="H3639" s="78">
        <v>4.4000000000000004</v>
      </c>
    </row>
    <row r="3640" spans="1:8" x14ac:dyDescent="0.35">
      <c r="A3640" s="257"/>
      <c r="B3640" s="265"/>
      <c r="C3640" s="74">
        <v>43707.333333333336</v>
      </c>
      <c r="D3640" s="107"/>
      <c r="E3640" s="39">
        <v>632.35</v>
      </c>
      <c r="F3640" s="39">
        <v>92.889999999999986</v>
      </c>
      <c r="G3640" s="177">
        <f t="shared" si="118"/>
        <v>0.55873684210506747</v>
      </c>
      <c r="H3640" s="78">
        <v>4</v>
      </c>
    </row>
    <row r="3641" spans="1:8" x14ac:dyDescent="0.35">
      <c r="A3641" s="257"/>
      <c r="B3641" s="265"/>
      <c r="C3641" s="74">
        <v>43714.416666666664</v>
      </c>
      <c r="D3641" s="107"/>
      <c r="E3641" s="39">
        <v>711.29</v>
      </c>
      <c r="F3641" s="39">
        <v>78.939999999999941</v>
      </c>
      <c r="G3641" s="177">
        <f t="shared" si="118"/>
        <v>0.46435294117678821</v>
      </c>
      <c r="H3641" s="78">
        <v>4</v>
      </c>
    </row>
    <row r="3642" spans="1:8" x14ac:dyDescent="0.35">
      <c r="A3642" s="257"/>
      <c r="B3642" s="265"/>
      <c r="C3642" s="74">
        <v>43721.333333333336</v>
      </c>
      <c r="D3642" s="107"/>
      <c r="E3642" s="39">
        <v>797.02</v>
      </c>
      <c r="F3642" s="39">
        <v>85.730000000000018</v>
      </c>
      <c r="G3642" s="177">
        <f t="shared" si="118"/>
        <v>0.51644578313216805</v>
      </c>
      <c r="H3642" s="78">
        <v>4.2</v>
      </c>
    </row>
    <row r="3643" spans="1:8" x14ac:dyDescent="0.35">
      <c r="A3643" s="257"/>
      <c r="B3643" s="265"/>
      <c r="C3643" s="74">
        <v>43727.541666666664</v>
      </c>
      <c r="D3643" s="107"/>
      <c r="E3643" s="39">
        <v>876.04</v>
      </c>
      <c r="F3643" s="39">
        <v>79.019999999999982</v>
      </c>
      <c r="G3643" s="177">
        <f t="shared" si="118"/>
        <v>0.53033557047021285</v>
      </c>
      <c r="H3643" s="78">
        <v>4.5999999999999996</v>
      </c>
    </row>
    <row r="3644" spans="1:8" x14ac:dyDescent="0.35">
      <c r="A3644" s="257"/>
      <c r="B3644" s="265"/>
      <c r="C3644" s="74">
        <v>43735</v>
      </c>
      <c r="D3644" s="107"/>
      <c r="E3644" s="39">
        <v>952.63</v>
      </c>
      <c r="F3644" s="39">
        <v>76.590000000000032</v>
      </c>
      <c r="G3644" s="177">
        <f t="shared" si="118"/>
        <v>0.42787709497192805</v>
      </c>
      <c r="H3644" s="78">
        <v>4</v>
      </c>
    </row>
    <row r="3645" spans="1:8" x14ac:dyDescent="0.35">
      <c r="A3645" s="257"/>
      <c r="B3645" s="265"/>
      <c r="C3645" s="74">
        <v>43741</v>
      </c>
      <c r="D3645" s="107"/>
      <c r="E3645" s="39">
        <v>1026.71</v>
      </c>
      <c r="F3645" s="39">
        <v>74.080000000000041</v>
      </c>
      <c r="G3645" s="177">
        <f t="shared" si="118"/>
        <v>0.5144444444444447</v>
      </c>
      <c r="H3645" s="78">
        <v>4</v>
      </c>
    </row>
    <row r="3646" spans="1:8" x14ac:dyDescent="0.35">
      <c r="A3646" s="257"/>
      <c r="B3646" s="265"/>
      <c r="C3646" s="74">
        <v>43748</v>
      </c>
      <c r="D3646" s="107"/>
      <c r="E3646" s="39">
        <v>1110.74</v>
      </c>
      <c r="F3646" s="39">
        <v>84.029999999999973</v>
      </c>
      <c r="G3646" s="177">
        <f t="shared" si="118"/>
        <v>0.50017857142857125</v>
      </c>
      <c r="H3646" s="78">
        <v>4</v>
      </c>
    </row>
    <row r="3647" spans="1:8" x14ac:dyDescent="0.35">
      <c r="A3647" s="257"/>
      <c r="B3647" s="265"/>
      <c r="C3647" s="74">
        <v>43755.361111111109</v>
      </c>
      <c r="D3647" s="107"/>
      <c r="E3647" s="39">
        <v>1168.07</v>
      </c>
      <c r="F3647" s="39">
        <v>57.329999999999927</v>
      </c>
      <c r="G3647" s="177">
        <f t="shared" si="118"/>
        <v>0.324509433962335</v>
      </c>
      <c r="H3647" s="78">
        <v>4</v>
      </c>
    </row>
    <row r="3648" spans="1:8" x14ac:dyDescent="0.35">
      <c r="A3648" s="257"/>
      <c r="B3648" s="265"/>
      <c r="C3648" s="74">
        <v>43762.434027777781</v>
      </c>
      <c r="D3648" s="107"/>
      <c r="E3648" s="39">
        <v>1259.8499999999999</v>
      </c>
      <c r="F3648" s="39">
        <v>91.779999999999973</v>
      </c>
      <c r="G3648" s="177">
        <f t="shared" si="118"/>
        <v>0.54067746686266294</v>
      </c>
      <c r="H3648" s="78">
        <v>4.5999999999999996</v>
      </c>
    </row>
    <row r="3649" spans="1:8" x14ac:dyDescent="0.35">
      <c r="A3649" s="257"/>
      <c r="B3649" s="265"/>
      <c r="C3649" s="74">
        <v>43769.386111111111</v>
      </c>
      <c r="D3649" s="107"/>
      <c r="E3649" s="39">
        <v>1343.13</v>
      </c>
      <c r="F3649" s="39">
        <v>83.2800000000002</v>
      </c>
      <c r="G3649" s="177">
        <f t="shared" si="118"/>
        <v>0.49913095594870166</v>
      </c>
      <c r="H3649" s="78">
        <v>4</v>
      </c>
    </row>
    <row r="3650" spans="1:8" x14ac:dyDescent="0.35">
      <c r="A3650" s="257"/>
      <c r="B3650" s="265"/>
      <c r="C3650" s="74">
        <v>43774.652777777781</v>
      </c>
      <c r="D3650" s="107"/>
      <c r="E3650" s="39">
        <v>1394.36</v>
      </c>
      <c r="F3650" s="39">
        <v>51.229999999999791</v>
      </c>
      <c r="G3650" s="177">
        <f t="shared" si="118"/>
        <v>0.40530063291112944</v>
      </c>
      <c r="H3650" s="78">
        <v>4</v>
      </c>
    </row>
    <row r="3651" spans="1:8" x14ac:dyDescent="0.35">
      <c r="A3651" s="257"/>
      <c r="B3651" s="265"/>
      <c r="C3651" s="74">
        <v>43782.583333333336</v>
      </c>
      <c r="D3651" s="107"/>
      <c r="E3651" s="39">
        <v>1483.34</v>
      </c>
      <c r="F3651" s="39">
        <v>88.980000000000018</v>
      </c>
      <c r="G3651" s="177">
        <f t="shared" si="118"/>
        <v>0.46749562171633496</v>
      </c>
      <c r="H3651" s="78">
        <v>4</v>
      </c>
    </row>
    <row r="3652" spans="1:8" x14ac:dyDescent="0.35">
      <c r="A3652" s="257"/>
      <c r="B3652" s="265"/>
      <c r="C3652" s="74">
        <v>43791.406944444447</v>
      </c>
      <c r="D3652" s="107"/>
      <c r="E3652" s="39">
        <v>1551.21</v>
      </c>
      <c r="F3652" s="39">
        <v>67.870000000000118</v>
      </c>
      <c r="G3652" s="177">
        <f t="shared" si="118"/>
        <v>0.32049425468283343</v>
      </c>
      <c r="H3652" s="78">
        <v>4.2</v>
      </c>
    </row>
    <row r="3653" spans="1:8" x14ac:dyDescent="0.35">
      <c r="A3653" s="257"/>
      <c r="B3653" s="265"/>
      <c r="C3653" s="74">
        <v>43811.465277777781</v>
      </c>
      <c r="D3653" s="107"/>
      <c r="E3653" s="39">
        <v>1582.45</v>
      </c>
      <c r="F3653" s="39">
        <v>31.240000000000009</v>
      </c>
      <c r="G3653" s="177">
        <f t="shared" si="118"/>
        <v>6.4894058994595966E-2</v>
      </c>
      <c r="H3653" s="78">
        <v>4</v>
      </c>
    </row>
    <row r="3654" spans="1:8" x14ac:dyDescent="0.35">
      <c r="A3654" s="257"/>
      <c r="B3654" s="265"/>
      <c r="C3654" s="74">
        <v>43818.628472222219</v>
      </c>
      <c r="D3654" s="107"/>
      <c r="E3654" s="39">
        <v>1681.89</v>
      </c>
      <c r="F3654" s="39">
        <v>99.440000000000055</v>
      </c>
      <c r="G3654" s="177">
        <f t="shared" si="118"/>
        <v>0.57841977702427438</v>
      </c>
      <c r="H3654" s="78">
        <v>4</v>
      </c>
    </row>
    <row r="3655" spans="1:8" x14ac:dyDescent="0.35">
      <c r="A3655" s="257"/>
      <c r="B3655" s="265"/>
      <c r="C3655" s="74">
        <v>43826.333333333336</v>
      </c>
      <c r="D3655" s="107"/>
      <c r="E3655" s="39">
        <v>1724.53</v>
      </c>
      <c r="F3655" s="39">
        <v>42.639999999999873</v>
      </c>
      <c r="G3655" s="177">
        <f t="shared" si="118"/>
        <v>0.23059035601605346</v>
      </c>
      <c r="H3655" s="78">
        <v>4.7</v>
      </c>
    </row>
    <row r="3656" spans="1:8" x14ac:dyDescent="0.35">
      <c r="A3656" s="257"/>
      <c r="B3656" s="265"/>
      <c r="C3656" s="74">
        <v>43833.583333333336</v>
      </c>
      <c r="D3656" s="107"/>
      <c r="E3656" s="39">
        <v>1802.86</v>
      </c>
      <c r="F3656" s="39">
        <v>78.329999999999927</v>
      </c>
      <c r="G3656" s="177">
        <f t="shared" si="118"/>
        <v>0.45017241379310302</v>
      </c>
      <c r="H3656" s="78">
        <v>4</v>
      </c>
    </row>
    <row r="3657" spans="1:8" x14ac:dyDescent="0.35">
      <c r="A3657" s="257"/>
      <c r="B3657" s="265"/>
      <c r="C3657" s="74">
        <v>43853</v>
      </c>
      <c r="D3657" s="107"/>
      <c r="E3657" s="39">
        <v>1964.16</v>
      </c>
      <c r="F3657" s="39">
        <v>161.30000000000018</v>
      </c>
      <c r="G3657" s="177">
        <f t="shared" si="118"/>
        <v>0.3461373390558376</v>
      </c>
      <c r="H3657" s="78">
        <v>4</v>
      </c>
    </row>
    <row r="3658" spans="1:8" x14ac:dyDescent="0.35">
      <c r="A3658" s="257"/>
      <c r="B3658" s="265"/>
      <c r="C3658" s="74">
        <f>IF(ISBLANK(DataBase_PBs!C3),#N/A,DataBase_PBs!C3)</f>
        <v>43860.595810185201</v>
      </c>
      <c r="D3658" s="107"/>
      <c r="E3658" s="39">
        <f>IF(ISBLANK(DataBase_PBs!CL3),#N/A,DataBase_PBs!CL3)</f>
        <v>2020.84</v>
      </c>
      <c r="F3658" s="39">
        <f>E3658-E3657</f>
        <v>56.679999999999836</v>
      </c>
      <c r="G3658" s="177">
        <f t="shared" si="118"/>
        <v>0.31091701992078269</v>
      </c>
      <c r="H3658" s="78">
        <f>IF(ISBLANK(DataBase_PBs!AN3),#N/A,DataBase_PBs!AN3)</f>
        <v>3.8</v>
      </c>
    </row>
    <row r="3659" spans="1:8" x14ac:dyDescent="0.35">
      <c r="A3659" s="257"/>
      <c r="B3659" s="265"/>
      <c r="C3659" s="74">
        <f>IF(ISBLANK(DataBase_PBs!C4),#N/A,DataBase_PBs!C4)</f>
        <v>43867.627719907403</v>
      </c>
      <c r="D3659" s="107"/>
      <c r="E3659" s="39">
        <f>IF(ISBLANK(DataBase_PBs!CL4),#N/A,DataBase_PBs!CL4)</f>
        <v>2078.63</v>
      </c>
      <c r="F3659" s="39">
        <f t="shared" ref="F3659:F3722" si="119">E3659-E3658</f>
        <v>57.790000000000191</v>
      </c>
      <c r="G3659" s="177">
        <f t="shared" si="118"/>
        <v>0.34242713029494248</v>
      </c>
      <c r="H3659" s="78">
        <f>IF(ISBLANK(DataBase_PBs!AN4),#N/A,DataBase_PBs!AN4)</f>
        <v>4</v>
      </c>
    </row>
    <row r="3660" spans="1:8" x14ac:dyDescent="0.35">
      <c r="A3660" s="257"/>
      <c r="B3660" s="265"/>
      <c r="C3660" s="74">
        <f>IF(ISBLANK(DataBase_PBs!C5),#N/A,DataBase_PBs!C5)</f>
        <v>43875.484027777798</v>
      </c>
      <c r="D3660" s="107"/>
      <c r="E3660" s="39">
        <f>IF(ISBLANK(DataBase_PBs!CL5),#N/A,DataBase_PBs!CL5)</f>
        <v>2167.27</v>
      </c>
      <c r="F3660" s="39">
        <f t="shared" si="119"/>
        <v>88.639999999999873</v>
      </c>
      <c r="G3660" s="177">
        <f t="shared" si="118"/>
        <v>0.47011056519955097</v>
      </c>
      <c r="H3660" s="78">
        <f>IF(ISBLANK(DataBase_PBs!AN5),#N/A,DataBase_PBs!AN5)</f>
        <v>4</v>
      </c>
    </row>
    <row r="3661" spans="1:8" x14ac:dyDescent="0.35">
      <c r="A3661" s="257"/>
      <c r="B3661" s="265"/>
      <c r="C3661" s="74">
        <f>IF(ISBLANK(DataBase_PBs!C6),#N/A,DataBase_PBs!C6)</f>
        <v>43881.625196759298</v>
      </c>
      <c r="D3661" s="107"/>
      <c r="E3661" s="39">
        <f>IF(ISBLANK(DataBase_PBs!CL6),#N/A,DataBase_PBs!CL6)</f>
        <v>2219.13</v>
      </c>
      <c r="F3661" s="39">
        <f t="shared" si="119"/>
        <v>51.860000000000127</v>
      </c>
      <c r="G3661" s="177">
        <f t="shared" si="118"/>
        <v>0.3518602630611416</v>
      </c>
      <c r="H3661" s="78">
        <f>IF(ISBLANK(DataBase_PBs!AN6),#N/A,DataBase_PBs!AN6)</f>
        <v>4</v>
      </c>
    </row>
    <row r="3662" spans="1:8" x14ac:dyDescent="0.35">
      <c r="A3662" s="257"/>
      <c r="B3662" s="265"/>
      <c r="C3662" s="74">
        <f>IF(ISBLANK(DataBase_PBs!C7),#N/A,DataBase_PBs!C7)</f>
        <v>43903.637962963003</v>
      </c>
      <c r="D3662" s="107"/>
      <c r="E3662" s="39">
        <f>IF(ISBLANK(DataBase_PBs!CL7),#N/A,DataBase_PBs!CL7)</f>
        <v>2434.58</v>
      </c>
      <c r="F3662" s="39">
        <f t="shared" si="119"/>
        <v>215.44999999999982</v>
      </c>
      <c r="G3662" s="177">
        <f t="shared" si="118"/>
        <v>0.40781259612081172</v>
      </c>
      <c r="H3662" s="78">
        <f>IF(ISBLANK(DataBase_PBs!AN7),#N/A,DataBase_PBs!AN7)</f>
        <v>3.2</v>
      </c>
    </row>
    <row r="3663" spans="1:8" x14ac:dyDescent="0.35">
      <c r="A3663" s="257"/>
      <c r="B3663" s="265"/>
      <c r="C3663" s="74">
        <f>IF(ISBLANK(DataBase_PBs!C8),#N/A,DataBase_PBs!C8)</f>
        <v>43929.826921296299</v>
      </c>
      <c r="D3663" s="107"/>
      <c r="E3663" s="39">
        <f>IF(ISBLANK(DataBase_PBs!CL8),#N/A,DataBase_PBs!CL8)</f>
        <v>2728.85</v>
      </c>
      <c r="F3663" s="39">
        <f t="shared" si="119"/>
        <v>294.27</v>
      </c>
      <c r="G3663" s="177">
        <f t="shared" si="118"/>
        <v>0.46818395157058995</v>
      </c>
      <c r="H3663" s="78">
        <f>IF(ISBLANK(DataBase_PBs!AN8),#N/A,DataBase_PBs!AN8)</f>
        <v>4</v>
      </c>
    </row>
    <row r="3664" spans="1:8" x14ac:dyDescent="0.35">
      <c r="A3664" s="257"/>
      <c r="B3664" s="265"/>
      <c r="C3664" s="74">
        <f>IF(ISBLANK(DataBase_PBs!C9),#N/A,DataBase_PBs!C9)</f>
        <v>43965.417511574102</v>
      </c>
      <c r="D3664" s="107"/>
      <c r="E3664" s="39">
        <f>IF(ISBLANK(DataBase_PBs!CL9),#N/A,DataBase_PBs!CL9)</f>
        <v>3107.79</v>
      </c>
      <c r="F3664" s="39">
        <f t="shared" si="119"/>
        <v>378.94000000000005</v>
      </c>
      <c r="G3664" s="177">
        <f t="shared" si="118"/>
        <v>0.44363317785470774</v>
      </c>
      <c r="H3664" s="78">
        <f>IF(ISBLANK(DataBase_PBs!AN9),#N/A,DataBase_PBs!AN9)</f>
        <v>4.2</v>
      </c>
    </row>
    <row r="3665" spans="1:8" x14ac:dyDescent="0.35">
      <c r="A3665" s="257"/>
      <c r="B3665" s="265"/>
      <c r="C3665" s="74">
        <f>IF(ISBLANK(DataBase_PBs!C10),#N/A,DataBase_PBs!C10)</f>
        <v>43972.432581018496</v>
      </c>
      <c r="D3665" s="107"/>
      <c r="E3665" s="39">
        <f>IF(ISBLANK(DataBase_PBs!CL10),#N/A,DataBase_PBs!CL10)</f>
        <v>3177.72</v>
      </c>
      <c r="F3665" s="39">
        <f t="shared" si="119"/>
        <v>69.929999999999836</v>
      </c>
      <c r="G3665" s="177">
        <f t="shared" si="118"/>
        <v>0.41535583119967884</v>
      </c>
      <c r="H3665" s="78">
        <f>IF(ISBLANK(DataBase_PBs!AN10),#N/A,DataBase_PBs!AN10)</f>
        <v>4</v>
      </c>
    </row>
    <row r="3666" spans="1:8" x14ac:dyDescent="0.35">
      <c r="A3666" s="257"/>
      <c r="B3666" s="265"/>
      <c r="C3666" s="74">
        <f>IF(ISBLANK(DataBase_PBs!C11),#N/A,DataBase_PBs!C11)</f>
        <v>44001.467812499999</v>
      </c>
      <c r="D3666" s="107"/>
      <c r="E3666" s="39">
        <f>IF(ISBLANK(DataBase_PBs!CL11),#N/A,DataBase_PBs!CL11)</f>
        <v>3281.84</v>
      </c>
      <c r="F3666" s="39">
        <f t="shared" si="119"/>
        <v>104.12000000000035</v>
      </c>
      <c r="G3666" s="177">
        <f t="shared" si="118"/>
        <v>0.14941617862069201</v>
      </c>
      <c r="H3666" s="78">
        <f>IF(ISBLANK(DataBase_PBs!AN11),#N/A,DataBase_PBs!AN11)</f>
        <v>4</v>
      </c>
    </row>
    <row r="3667" spans="1:8" x14ac:dyDescent="0.35">
      <c r="A3667" s="257"/>
      <c r="B3667" s="265"/>
      <c r="C3667" s="74">
        <f>IF(ISBLANK(DataBase_PBs!C12),#N/A,DataBase_PBs!C12)</f>
        <v>44008.489027777803</v>
      </c>
      <c r="D3667" s="107"/>
      <c r="E3667" s="39">
        <f>IF(ISBLANK(DataBase_PBs!CL12),#N/A,DataBase_PBs!CL12)</f>
        <v>3317.67</v>
      </c>
      <c r="F3667" s="39">
        <f t="shared" si="119"/>
        <v>35.829999999999927</v>
      </c>
      <c r="G3667" s="177">
        <f t="shared" si="118"/>
        <v>0.21262938217920546</v>
      </c>
      <c r="H3667" s="78">
        <f>IF(ISBLANK(DataBase_PBs!AN12),#N/A,DataBase_PBs!AN12)</f>
        <v>3.6</v>
      </c>
    </row>
    <row r="3668" spans="1:8" x14ac:dyDescent="0.35">
      <c r="A3668" s="257"/>
      <c r="B3668" s="265"/>
      <c r="C3668" s="74">
        <f>IF(ISBLANK(DataBase_PBs!C13),#N/A,DataBase_PBs!C13)</f>
        <v>44022.402557870402</v>
      </c>
      <c r="D3668" s="107"/>
      <c r="E3668" s="39">
        <f>IF(ISBLANK(DataBase_PBs!CL13),#N/A,DataBase_PBs!CL13)</f>
        <v>3411.79</v>
      </c>
      <c r="F3668" s="39">
        <f t="shared" si="119"/>
        <v>94.119999999999891</v>
      </c>
      <c r="G3668" s="177">
        <f t="shared" si="118"/>
        <v>0.28185993350118088</v>
      </c>
      <c r="H3668" s="78">
        <f>IF(ISBLANK(DataBase_PBs!AN13),#N/A,DataBase_PBs!AN13)</f>
        <v>4.4000000000000004</v>
      </c>
    </row>
    <row r="3669" spans="1:8" x14ac:dyDescent="0.35">
      <c r="A3669" s="257"/>
      <c r="B3669" s="265"/>
      <c r="C3669" s="74">
        <f>IF(ISBLANK(DataBase_PBs!C14),#N/A,DataBase_PBs!C14)</f>
        <v>44029.3745486111</v>
      </c>
      <c r="D3669" s="107"/>
      <c r="E3669" s="39">
        <f>IF(ISBLANK(DataBase_PBs!CL14),#N/A,DataBase_PBs!CL14)</f>
        <v>3461.56</v>
      </c>
      <c r="F3669" s="39">
        <f t="shared" si="119"/>
        <v>49.769999999999982</v>
      </c>
      <c r="G3669" s="177">
        <f t="shared" si="118"/>
        <v>0.29744015405740509</v>
      </c>
      <c r="H3669" s="78">
        <f>IF(ISBLANK(DataBase_PBs!AN14),#N/A,DataBase_PBs!AN14)</f>
        <v>3.4</v>
      </c>
    </row>
    <row r="3670" spans="1:8" x14ac:dyDescent="0.35">
      <c r="A3670" s="257"/>
      <c r="B3670" s="265"/>
      <c r="C3670" s="74">
        <f>IF(ISBLANK(DataBase_PBs!C15),#N/A,DataBase_PBs!C15)</f>
        <v>44040.462905092601</v>
      </c>
      <c r="D3670" s="107"/>
      <c r="E3670" s="39">
        <f>IF(ISBLANK(DataBase_PBs!CL15),#N/A,DataBase_PBs!CL15)</f>
        <v>3546.88</v>
      </c>
      <c r="F3670" s="39">
        <f t="shared" si="119"/>
        <v>85.320000000000164</v>
      </c>
      <c r="G3670" s="177">
        <f t="shared" si="118"/>
        <v>0.32060657554893979</v>
      </c>
      <c r="H3670" s="78">
        <f>IF(ISBLANK(DataBase_PBs!AN15),#N/A,DataBase_PBs!AN15)</f>
        <v>3.4</v>
      </c>
    </row>
    <row r="3671" spans="1:8" x14ac:dyDescent="0.35">
      <c r="A3671" s="257"/>
      <c r="B3671" s="265"/>
      <c r="C3671" s="74">
        <f>IF(ISBLANK(DataBase_PBs!C16),#N/A,DataBase_PBs!C16)</f>
        <v>44047.398090277798</v>
      </c>
      <c r="D3671" s="107"/>
      <c r="E3671" s="39">
        <f>IF(ISBLANK(DataBase_PBs!CL16),#N/A,DataBase_PBs!CL16)</f>
        <v>3577.4</v>
      </c>
      <c r="F3671" s="39">
        <f t="shared" si="119"/>
        <v>30.519999999999982</v>
      </c>
      <c r="G3671" s="177">
        <f t="shared" si="118"/>
        <v>0.18336448598099481</v>
      </c>
      <c r="H3671" s="78">
        <f>IF(ISBLANK(DataBase_PBs!AN16),#N/A,DataBase_PBs!AN16)</f>
        <v>3.4</v>
      </c>
    </row>
    <row r="3672" spans="1:8" x14ac:dyDescent="0.35">
      <c r="A3672" s="257"/>
      <c r="B3672" s="265"/>
      <c r="C3672" s="74">
        <f>IF(ISBLANK(DataBase_PBs!C17),#N/A,DataBase_PBs!C17)</f>
        <v>44050.4674421296</v>
      </c>
      <c r="D3672" s="107"/>
      <c r="E3672" s="39">
        <f>IF(ISBLANK(DataBase_PBs!CL17),#N/A,DataBase_PBs!CL17)</f>
        <v>3586.16</v>
      </c>
      <c r="F3672" s="39">
        <f t="shared" si="119"/>
        <v>8.7599999999997635</v>
      </c>
      <c r="G3672" s="177">
        <f t="shared" si="118"/>
        <v>0.11891761440960609</v>
      </c>
      <c r="H3672" s="78">
        <f>IF(ISBLANK(DataBase_PBs!AN17),#N/A,DataBase_PBs!AN17)</f>
        <v>3.6</v>
      </c>
    </row>
    <row r="3673" spans="1:8" x14ac:dyDescent="0.35">
      <c r="A3673" s="257"/>
      <c r="B3673" s="265"/>
      <c r="C3673" s="74">
        <f>IF(ISBLANK(DataBase_PBs!C18),#N/A,DataBase_PBs!C18)</f>
        <v>44056.465069444399</v>
      </c>
      <c r="D3673" s="107"/>
      <c r="E3673" s="39">
        <f>IF(ISBLANK(DataBase_PBs!CL18),#N/A,DataBase_PBs!CL18)</f>
        <v>3600.92</v>
      </c>
      <c r="F3673" s="39">
        <f t="shared" si="119"/>
        <v>14.760000000000218</v>
      </c>
      <c r="G3673" s="177">
        <f t="shared" si="118"/>
        <v>0.10254054940735537</v>
      </c>
      <c r="H3673" s="78">
        <f>IF(ISBLANK(DataBase_PBs!AN18),#N/A,DataBase_PBs!AN18)</f>
        <v>4</v>
      </c>
    </row>
    <row r="3674" spans="1:8" x14ac:dyDescent="0.35">
      <c r="A3674" s="257"/>
      <c r="B3674" s="265"/>
      <c r="C3674" s="74">
        <f>IF(ISBLANK(DataBase_PBs!C19),#N/A,DataBase_PBs!C19)</f>
        <v>44063.603761574101</v>
      </c>
      <c r="D3674" s="107"/>
      <c r="E3674" s="39">
        <f>IF(ISBLANK(DataBase_PBs!CL19),#N/A,DataBase_PBs!CL19)</f>
        <v>3617.85</v>
      </c>
      <c r="F3674" s="39">
        <f t="shared" si="119"/>
        <v>16.929999999999836</v>
      </c>
      <c r="G3674" s="177">
        <f t="shared" si="118"/>
        <v>9.8815953097579498E-2</v>
      </c>
      <c r="H3674" s="78">
        <f>IF(ISBLANK(DataBase_PBs!AN19),#N/A,DataBase_PBs!AN19)</f>
        <v>3.8</v>
      </c>
    </row>
    <row r="3675" spans="1:8" x14ac:dyDescent="0.35">
      <c r="A3675" s="257"/>
      <c r="B3675" s="265"/>
      <c r="C3675" s="74">
        <f>IF(ISBLANK(DataBase_PBs!C20),#N/A,DataBase_PBs!C20)</f>
        <v>44071.447164351797</v>
      </c>
      <c r="D3675" s="107"/>
      <c r="E3675" s="39">
        <f>IF(ISBLANK(DataBase_PBs!CL20),#N/A,DataBase_PBs!CL20)</f>
        <v>3644.4</v>
      </c>
      <c r="F3675" s="39">
        <f t="shared" si="119"/>
        <v>26.550000000000182</v>
      </c>
      <c r="G3675" s="177">
        <f t="shared" si="118"/>
        <v>0.14104210013869548</v>
      </c>
      <c r="H3675" s="78">
        <f>IF(ISBLANK(DataBase_PBs!AN20),#N/A,DataBase_PBs!AN20)</f>
        <v>3.8</v>
      </c>
    </row>
    <row r="3676" spans="1:8" x14ac:dyDescent="0.35">
      <c r="A3676" s="257"/>
      <c r="B3676" s="265"/>
      <c r="C3676" s="74">
        <f>IF(ISBLANK(DataBase_PBs!C21),#N/A,DataBase_PBs!C21)</f>
        <v>44078.492557870399</v>
      </c>
      <c r="D3676" s="107"/>
      <c r="E3676" s="39">
        <f>IF(ISBLANK(DataBase_PBs!CL21),#N/A,DataBase_PBs!CL21)</f>
        <v>3693.09</v>
      </c>
      <c r="F3676" s="39">
        <f t="shared" si="119"/>
        <v>48.690000000000055</v>
      </c>
      <c r="G3676" s="177">
        <f t="shared" si="118"/>
        <v>0.28795410712597219</v>
      </c>
      <c r="H3676" s="78">
        <f>IF(ISBLANK(DataBase_PBs!AN21),#N/A,DataBase_PBs!AN21)</f>
        <v>3.2</v>
      </c>
    </row>
    <row r="3677" spans="1:8" x14ac:dyDescent="0.35">
      <c r="A3677" s="257"/>
      <c r="B3677" s="265"/>
      <c r="C3677" s="74">
        <f>IF(ISBLANK(DataBase_PBs!C22),#N/A,DataBase_PBs!C22)</f>
        <v>44085.409629629597</v>
      </c>
      <c r="D3677" s="107"/>
      <c r="E3677" s="39">
        <f>IF(ISBLANK(DataBase_PBs!CL22),#N/A,DataBase_PBs!CL22)</f>
        <v>3719.67</v>
      </c>
      <c r="F3677" s="39">
        <f t="shared" si="119"/>
        <v>26.579999999999927</v>
      </c>
      <c r="G3677" s="177">
        <f t="shared" si="118"/>
        <v>0.16011110460538125</v>
      </c>
      <c r="H3677" s="78">
        <f>IF(ISBLANK(DataBase_PBs!AN22),#N/A,DataBase_PBs!AN22)</f>
        <v>4.2</v>
      </c>
    </row>
    <row r="3678" spans="1:8" x14ac:dyDescent="0.35">
      <c r="A3678" s="257"/>
      <c r="B3678" s="265"/>
      <c r="C3678" s="74">
        <f>IF(ISBLANK(DataBase_PBs!C23),#N/A,DataBase_PBs!C23)</f>
        <v>44092.462303240703</v>
      </c>
      <c r="D3678" s="107"/>
      <c r="E3678" s="39">
        <f>IF(ISBLANK(DataBase_PBs!CL23),#N/A,DataBase_PBs!CL23)</f>
        <v>3761.21</v>
      </c>
      <c r="F3678" s="39">
        <f t="shared" si="119"/>
        <v>41.539999999999964</v>
      </c>
      <c r="G3678" s="177">
        <f t="shared" si="118"/>
        <v>0.24541520404513689</v>
      </c>
      <c r="H3678" s="78">
        <f>IF(ISBLANK(DataBase_PBs!AN23),#N/A,DataBase_PBs!AN23)</f>
        <v>4</v>
      </c>
    </row>
    <row r="3679" spans="1:8" x14ac:dyDescent="0.35">
      <c r="A3679" s="257"/>
      <c r="B3679" s="265"/>
      <c r="C3679" s="74">
        <f>IF(ISBLANK(DataBase_PBs!C24),#N/A,DataBase_PBs!C24)</f>
        <v>44099.481643518498</v>
      </c>
      <c r="D3679" s="107"/>
      <c r="E3679" s="39">
        <f>IF(ISBLANK(DataBase_PBs!CL24),#N/A,DataBase_PBs!CL24)</f>
        <v>3785.34</v>
      </c>
      <c r="F3679" s="39">
        <f t="shared" si="119"/>
        <v>24.130000000000109</v>
      </c>
      <c r="G3679" s="177">
        <f t="shared" si="118"/>
        <v>0.14323520827836367</v>
      </c>
      <c r="H3679" s="78">
        <f>IF(ISBLANK(DataBase_PBs!AN24),#N/A,DataBase_PBs!AN24)</f>
        <v>3.6</v>
      </c>
    </row>
    <row r="3680" spans="1:8" x14ac:dyDescent="0.35">
      <c r="A3680" s="257"/>
      <c r="B3680" s="265"/>
      <c r="C3680" s="74">
        <f>IF(ISBLANK(DataBase_PBs!C25),#N/A,DataBase_PBs!C25)</f>
        <v>44106.459421296298</v>
      </c>
      <c r="D3680" s="107"/>
      <c r="E3680" s="39">
        <f>IF(ISBLANK(DataBase_PBs!CL25),#N/A,DataBase_PBs!CL25)</f>
        <v>3832.74</v>
      </c>
      <c r="F3680" s="39">
        <f t="shared" si="119"/>
        <v>47.399999999999636</v>
      </c>
      <c r="G3680" s="177">
        <f t="shared" si="118"/>
        <v>0.28304140127298466</v>
      </c>
      <c r="H3680" s="78">
        <f>IF(ISBLANK(DataBase_PBs!AN25),#N/A,DataBase_PBs!AN25)</f>
        <v>4</v>
      </c>
    </row>
    <row r="3681" spans="1:8" x14ac:dyDescent="0.35">
      <c r="A3681" s="257"/>
      <c r="B3681" s="265"/>
      <c r="C3681" s="74">
        <f>IF(ISBLANK(DataBase_PBs!C26),#N/A,DataBase_PBs!C26)</f>
        <v>44120.498344907399</v>
      </c>
      <c r="D3681" s="107"/>
      <c r="E3681" s="39">
        <f>IF(ISBLANK(DataBase_PBs!CL26),#N/A,DataBase_PBs!CL26)</f>
        <v>3910.79</v>
      </c>
      <c r="F3681" s="39">
        <f t="shared" si="119"/>
        <v>78.050000000000182</v>
      </c>
      <c r="G3681" s="177">
        <f t="shared" si="118"/>
        <v>0.23164762651475237</v>
      </c>
      <c r="H3681" s="78">
        <f>IF(ISBLANK(DataBase_PBs!AN26),#N/A,DataBase_PBs!AN26)</f>
        <v>4</v>
      </c>
    </row>
    <row r="3682" spans="1:8" x14ac:dyDescent="0.35">
      <c r="A3682" s="257"/>
      <c r="B3682" s="265"/>
      <c r="C3682" s="74">
        <f>IF(ISBLANK(DataBase_PBs!C27),#N/A,DataBase_PBs!C27)</f>
        <v>44127.491226851896</v>
      </c>
      <c r="D3682" s="107"/>
      <c r="E3682" s="39">
        <f>IF(ISBLANK(DataBase_PBs!CL27),#N/A,DataBase_PBs!CL27)</f>
        <v>3944.96</v>
      </c>
      <c r="F3682" s="39">
        <f t="shared" si="119"/>
        <v>34.170000000000073</v>
      </c>
      <c r="G3682" s="177">
        <f t="shared" si="118"/>
        <v>0.20359989076038715</v>
      </c>
      <c r="H3682" s="78">
        <f>IF(ISBLANK(DataBase_PBs!AN27),#N/A,DataBase_PBs!AN27)</f>
        <v>4</v>
      </c>
    </row>
    <row r="3683" spans="1:8" x14ac:dyDescent="0.35">
      <c r="A3683" s="257"/>
      <c r="B3683" s="265"/>
      <c r="C3683" s="74">
        <f>IF(ISBLANK(DataBase_PBs!C28),#N/A,DataBase_PBs!C28)</f>
        <v>44132.59375</v>
      </c>
      <c r="D3683" s="107"/>
      <c r="E3683" s="39">
        <f>IF(ISBLANK(DataBase_PBs!CL28),#N/A,DataBase_PBs!CL28)</f>
        <v>4014.7</v>
      </c>
      <c r="F3683" s="39">
        <f t="shared" si="119"/>
        <v>69.739999999999782</v>
      </c>
      <c r="G3683" s="177">
        <f t="shared" si="118"/>
        <v>0.56948949548878791</v>
      </c>
      <c r="H3683" s="78">
        <f>IF(ISBLANK(DataBase_PBs!AN28),#N/A,DataBase_PBs!AN28)</f>
        <v>5</v>
      </c>
    </row>
    <row r="3684" spans="1:8" x14ac:dyDescent="0.35">
      <c r="A3684" s="257"/>
      <c r="B3684" s="265"/>
      <c r="C3684" s="74">
        <f>IF(ISBLANK(DataBase_PBs!C29),#N/A,DataBase_PBs!C29)</f>
        <v>44141.599421296298</v>
      </c>
      <c r="D3684" s="107"/>
      <c r="E3684" s="39">
        <f>IF(ISBLANK(DataBase_PBs!CL29),#N/A,DataBase_PBs!CL29)</f>
        <v>4096.08</v>
      </c>
      <c r="F3684" s="39">
        <f t="shared" si="119"/>
        <v>81.380000000000109</v>
      </c>
      <c r="G3684" s="177">
        <f t="shared" si="118"/>
        <v>0.37652199617004628</v>
      </c>
      <c r="H3684" s="78">
        <f>IF(ISBLANK(DataBase_PBs!AN29),#N/A,DataBase_PBs!AN29)</f>
        <v>4</v>
      </c>
    </row>
    <row r="3685" spans="1:8" x14ac:dyDescent="0.35">
      <c r="A3685" s="257"/>
      <c r="B3685" s="265"/>
      <c r="C3685" s="74">
        <f>IF(ISBLANK(DataBase_PBs!C30),#N/A,DataBase_PBs!C30)</f>
        <v>44148.610347222202</v>
      </c>
      <c r="D3685" s="107"/>
      <c r="E3685" s="39">
        <f>IF(ISBLANK(DataBase_PBs!CL30),#N/A,DataBase_PBs!CL30)</f>
        <v>4129.59</v>
      </c>
      <c r="F3685" s="39">
        <f t="shared" si="119"/>
        <v>33.510000000000218</v>
      </c>
      <c r="G3685" s="177">
        <f t="shared" si="118"/>
        <v>0.19915343775649919</v>
      </c>
      <c r="H3685" s="78">
        <f>IF(ISBLANK(DataBase_PBs!AN30),#N/A,DataBase_PBs!AN30)</f>
        <v>3.6</v>
      </c>
    </row>
    <row r="3686" spans="1:8" x14ac:dyDescent="0.35">
      <c r="A3686" s="257"/>
      <c r="B3686" s="265"/>
      <c r="C3686" s="74">
        <f>IF(ISBLANK(DataBase_PBs!C31),#N/A,DataBase_PBs!C31)</f>
        <v>44159.620902777802</v>
      </c>
      <c r="D3686" s="107"/>
      <c r="E3686" s="39">
        <f>IF(ISBLANK(DataBase_PBs!CL31),#N/A,DataBase_PBs!CL31)</f>
        <v>4175.9399999999996</v>
      </c>
      <c r="F3686" s="39">
        <f t="shared" si="119"/>
        <v>46.349999999999454</v>
      </c>
      <c r="G3686" s="177">
        <f t="shared" si="118"/>
        <v>0.175399868812043</v>
      </c>
      <c r="H3686" s="78">
        <f>IF(ISBLANK(DataBase_PBs!AN31),#N/A,DataBase_PBs!AN31)</f>
        <v>3.8</v>
      </c>
    </row>
    <row r="3687" spans="1:8" x14ac:dyDescent="0.35">
      <c r="A3687" s="257"/>
      <c r="B3687" s="265"/>
      <c r="C3687" s="74">
        <f>IF(ISBLANK(DataBase_PBs!C32),#N/A,DataBase_PBs!C32)</f>
        <v>44162.596979166701</v>
      </c>
      <c r="D3687" s="107"/>
      <c r="E3687" s="39">
        <f>IF(ISBLANK(DataBase_PBs!CL32),#N/A,DataBase_PBs!CL32)</f>
        <v>4186.3500000000004</v>
      </c>
      <c r="F3687" s="39">
        <f t="shared" si="119"/>
        <v>10.410000000000764</v>
      </c>
      <c r="G3687" s="177">
        <f t="shared" si="118"/>
        <v>0.14574558691368322</v>
      </c>
      <c r="H3687" s="78">
        <f>IF(ISBLANK(DataBase_PBs!AN32),#N/A,DataBase_PBs!AN32)</f>
        <v>3.8</v>
      </c>
    </row>
    <row r="3688" spans="1:8" x14ac:dyDescent="0.35">
      <c r="A3688" s="257"/>
      <c r="B3688" s="265"/>
      <c r="C3688" s="74">
        <f>IF(ISBLANK(DataBase_PBs!C33),#N/A,DataBase_PBs!C33)</f>
        <v>44169.582453703697</v>
      </c>
      <c r="D3688" s="107"/>
      <c r="E3688" s="39">
        <f>IF(ISBLANK(DataBase_PBs!CL33),#N/A,DataBase_PBs!CL33)</f>
        <v>4205.57</v>
      </c>
      <c r="F3688" s="39">
        <f t="shared" si="119"/>
        <v>19.219999999999345</v>
      </c>
      <c r="G3688" s="177">
        <f t="shared" si="118"/>
        <v>0.11464265299257979</v>
      </c>
      <c r="H3688" s="78">
        <f>IF(ISBLANK(DataBase_PBs!AN33),#N/A,DataBase_PBs!AN33)</f>
        <v>3.8</v>
      </c>
    </row>
    <row r="3689" spans="1:8" x14ac:dyDescent="0.35">
      <c r="A3689" s="257"/>
      <c r="B3689" s="265"/>
      <c r="C3689" s="74">
        <f>IF(ISBLANK(DataBase_PBs!C34),#N/A,DataBase_PBs!C34)</f>
        <v>44195.580740740697</v>
      </c>
      <c r="D3689" s="107"/>
      <c r="E3689" s="39">
        <f>IF(ISBLANK(DataBase_PBs!CL34),#N/A,DataBase_PBs!CL34)</f>
        <v>4276.53</v>
      </c>
      <c r="F3689" s="39">
        <f t="shared" si="119"/>
        <v>70.960000000000036</v>
      </c>
      <c r="G3689" s="177">
        <f t="shared" si="118"/>
        <v>0.11372544131306729</v>
      </c>
      <c r="H3689" s="78">
        <f>IF(ISBLANK(DataBase_PBs!AN34),#N/A,DataBase_PBs!AN34)</f>
        <v>3</v>
      </c>
    </row>
    <row r="3690" spans="1:8" x14ac:dyDescent="0.35">
      <c r="A3690" s="257"/>
      <c r="B3690" s="265"/>
      <c r="C3690" s="74" t="e">
        <f>IF(ISBLANK(DataBase_PBs!C35),#N/A,DataBase_PBs!C35)</f>
        <v>#N/A</v>
      </c>
      <c r="D3690" s="107"/>
      <c r="E3690" s="39" t="e">
        <f>IF(ISBLANK(DataBase_PBs!CL35),#N/A,DataBase_PBs!CL35)</f>
        <v>#N/A</v>
      </c>
      <c r="F3690" s="39" t="e">
        <f t="shared" si="119"/>
        <v>#N/A</v>
      </c>
      <c r="G3690" s="177" t="e">
        <f t="shared" si="118"/>
        <v>#N/A</v>
      </c>
      <c r="H3690" s="78" t="e">
        <f>IF(ISBLANK(DataBase_PBs!AN35),#N/A,DataBase_PBs!AN35)</f>
        <v>#N/A</v>
      </c>
    </row>
    <row r="3691" spans="1:8" x14ac:dyDescent="0.35">
      <c r="A3691" s="257"/>
      <c r="B3691" s="265"/>
      <c r="C3691" s="74" t="e">
        <f>IF(ISBLANK(DataBase_PBs!C36),#N/A,DataBase_PBs!C36)</f>
        <v>#N/A</v>
      </c>
      <c r="D3691" s="107"/>
      <c r="E3691" s="39" t="e">
        <f>IF(ISBLANK(DataBase_PBs!CL36),#N/A,DataBase_PBs!CL36)</f>
        <v>#N/A</v>
      </c>
      <c r="F3691" s="39" t="e">
        <f t="shared" si="119"/>
        <v>#N/A</v>
      </c>
      <c r="G3691" s="177" t="e">
        <f t="shared" si="118"/>
        <v>#N/A</v>
      </c>
      <c r="H3691" s="78" t="e">
        <f>IF(ISBLANK(DataBase_PBs!AN36),#N/A,DataBase_PBs!AN36)</f>
        <v>#N/A</v>
      </c>
    </row>
    <row r="3692" spans="1:8" x14ac:dyDescent="0.35">
      <c r="A3692" s="257"/>
      <c r="B3692" s="265"/>
      <c r="C3692" s="74" t="e">
        <f>IF(ISBLANK(DataBase_PBs!C37),#N/A,DataBase_PBs!C37)</f>
        <v>#N/A</v>
      </c>
      <c r="D3692" s="107"/>
      <c r="E3692" s="39" t="e">
        <f>IF(ISBLANK(DataBase_PBs!CL37),#N/A,DataBase_PBs!CL37)</f>
        <v>#N/A</v>
      </c>
      <c r="F3692" s="39" t="e">
        <f t="shared" si="119"/>
        <v>#N/A</v>
      </c>
      <c r="G3692" s="177" t="e">
        <f t="shared" si="118"/>
        <v>#N/A</v>
      </c>
      <c r="H3692" s="78" t="e">
        <f>IF(ISBLANK(DataBase_PBs!AN37),#N/A,DataBase_PBs!AN37)</f>
        <v>#N/A</v>
      </c>
    </row>
    <row r="3693" spans="1:8" x14ac:dyDescent="0.35">
      <c r="A3693" s="257"/>
      <c r="B3693" s="265"/>
      <c r="C3693" s="74" t="e">
        <f>IF(ISBLANK(DataBase_PBs!C38),#N/A,DataBase_PBs!C38)</f>
        <v>#N/A</v>
      </c>
      <c r="D3693" s="107"/>
      <c r="E3693" s="39" t="e">
        <f>IF(ISBLANK(DataBase_PBs!CL38),#N/A,DataBase_PBs!CL38)</f>
        <v>#N/A</v>
      </c>
      <c r="F3693" s="39" t="e">
        <f t="shared" si="119"/>
        <v>#N/A</v>
      </c>
      <c r="G3693" s="177" t="e">
        <f t="shared" si="118"/>
        <v>#N/A</v>
      </c>
      <c r="H3693" s="78" t="e">
        <f>IF(ISBLANK(DataBase_PBs!AN38),#N/A,DataBase_PBs!AN38)</f>
        <v>#N/A</v>
      </c>
    </row>
    <row r="3694" spans="1:8" x14ac:dyDescent="0.35">
      <c r="A3694" s="257"/>
      <c r="B3694" s="265"/>
      <c r="C3694" s="74" t="e">
        <f>IF(ISBLANK(DataBase_PBs!C39),#N/A,DataBase_PBs!C39)</f>
        <v>#N/A</v>
      </c>
      <c r="D3694" s="107"/>
      <c r="E3694" s="39" t="e">
        <f>IF(ISBLANK(DataBase_PBs!CL39),#N/A,DataBase_PBs!CL39)</f>
        <v>#N/A</v>
      </c>
      <c r="F3694" s="39" t="e">
        <f t="shared" si="119"/>
        <v>#N/A</v>
      </c>
      <c r="G3694" s="177" t="e">
        <f t="shared" si="118"/>
        <v>#N/A</v>
      </c>
      <c r="H3694" s="78" t="e">
        <f>IF(ISBLANK(DataBase_PBs!AN39),#N/A,DataBase_PBs!AN39)</f>
        <v>#N/A</v>
      </c>
    </row>
    <row r="3695" spans="1:8" x14ac:dyDescent="0.35">
      <c r="A3695" s="257"/>
      <c r="B3695" s="265"/>
      <c r="C3695" s="74" t="e">
        <f>IF(ISBLANK(DataBase_PBs!C40),#N/A,DataBase_PBs!C40)</f>
        <v>#N/A</v>
      </c>
      <c r="D3695" s="107"/>
      <c r="E3695" s="39" t="e">
        <f>IF(ISBLANK(DataBase_PBs!CL40),#N/A,DataBase_PBs!CL40)</f>
        <v>#N/A</v>
      </c>
      <c r="F3695" s="39" t="e">
        <f t="shared" si="119"/>
        <v>#N/A</v>
      </c>
      <c r="G3695" s="177" t="e">
        <f t="shared" si="118"/>
        <v>#N/A</v>
      </c>
      <c r="H3695" s="78" t="e">
        <f>IF(ISBLANK(DataBase_PBs!AN40),#N/A,DataBase_PBs!AN40)</f>
        <v>#N/A</v>
      </c>
    </row>
    <row r="3696" spans="1:8" x14ac:dyDescent="0.35">
      <c r="A3696" s="257"/>
      <c r="B3696" s="265"/>
      <c r="C3696" s="74" t="e">
        <f>IF(ISBLANK(DataBase_PBs!C41),#N/A,DataBase_PBs!C41)</f>
        <v>#N/A</v>
      </c>
      <c r="D3696" s="107"/>
      <c r="E3696" s="39" t="e">
        <f>IF(ISBLANK(DataBase_PBs!CL41),#N/A,DataBase_PBs!CL41)</f>
        <v>#N/A</v>
      </c>
      <c r="F3696" s="39" t="e">
        <f t="shared" si="119"/>
        <v>#N/A</v>
      </c>
      <c r="G3696" s="177" t="e">
        <f t="shared" ref="G3696:G3759" si="120">F3696/((C3696-C3695)*24)</f>
        <v>#N/A</v>
      </c>
      <c r="H3696" s="78" t="e">
        <f>IF(ISBLANK(DataBase_PBs!AN41),#N/A,DataBase_PBs!AN41)</f>
        <v>#N/A</v>
      </c>
    </row>
    <row r="3697" spans="1:8" x14ac:dyDescent="0.35">
      <c r="A3697" s="257"/>
      <c r="B3697" s="265"/>
      <c r="C3697" s="74" t="e">
        <f>IF(ISBLANK(DataBase_PBs!C42),#N/A,DataBase_PBs!C42)</f>
        <v>#N/A</v>
      </c>
      <c r="D3697" s="107"/>
      <c r="E3697" s="39" t="e">
        <f>IF(ISBLANK(DataBase_PBs!CL42),#N/A,DataBase_PBs!CL42)</f>
        <v>#N/A</v>
      </c>
      <c r="F3697" s="39" t="e">
        <f t="shared" si="119"/>
        <v>#N/A</v>
      </c>
      <c r="G3697" s="177" t="e">
        <f t="shared" si="120"/>
        <v>#N/A</v>
      </c>
      <c r="H3697" s="78" t="e">
        <f>IF(ISBLANK(DataBase_PBs!AN42),#N/A,DataBase_PBs!AN42)</f>
        <v>#N/A</v>
      </c>
    </row>
    <row r="3698" spans="1:8" x14ac:dyDescent="0.35">
      <c r="A3698" s="257"/>
      <c r="B3698" s="265"/>
      <c r="C3698" s="74" t="e">
        <f>IF(ISBLANK(DataBase_PBs!C43),#N/A,DataBase_PBs!C43)</f>
        <v>#N/A</v>
      </c>
      <c r="D3698" s="107"/>
      <c r="E3698" s="39" t="e">
        <f>IF(ISBLANK(DataBase_PBs!CL43),#N/A,DataBase_PBs!CL43)</f>
        <v>#N/A</v>
      </c>
      <c r="F3698" s="39" t="e">
        <f t="shared" si="119"/>
        <v>#N/A</v>
      </c>
      <c r="G3698" s="177" t="e">
        <f t="shared" si="120"/>
        <v>#N/A</v>
      </c>
      <c r="H3698" s="78" t="e">
        <f>IF(ISBLANK(DataBase_PBs!AN43),#N/A,DataBase_PBs!AN43)</f>
        <v>#N/A</v>
      </c>
    </row>
    <row r="3699" spans="1:8" x14ac:dyDescent="0.35">
      <c r="A3699" s="257"/>
      <c r="B3699" s="265"/>
      <c r="C3699" s="74" t="e">
        <f>IF(ISBLANK(DataBase_PBs!C44),#N/A,DataBase_PBs!C44)</f>
        <v>#N/A</v>
      </c>
      <c r="D3699" s="107"/>
      <c r="E3699" s="39" t="e">
        <f>IF(ISBLANK(DataBase_PBs!CL44),#N/A,DataBase_PBs!CL44)</f>
        <v>#N/A</v>
      </c>
      <c r="F3699" s="39" t="e">
        <f t="shared" si="119"/>
        <v>#N/A</v>
      </c>
      <c r="G3699" s="177" t="e">
        <f t="shared" si="120"/>
        <v>#N/A</v>
      </c>
      <c r="H3699" s="78" t="e">
        <f>IF(ISBLANK(DataBase_PBs!AN44),#N/A,DataBase_PBs!AN44)</f>
        <v>#N/A</v>
      </c>
    </row>
    <row r="3700" spans="1:8" x14ac:dyDescent="0.35">
      <c r="A3700" s="257"/>
      <c r="B3700" s="265"/>
      <c r="C3700" s="74" t="e">
        <f>IF(ISBLANK(DataBase_PBs!C45),#N/A,DataBase_PBs!C45)</f>
        <v>#N/A</v>
      </c>
      <c r="D3700" s="107"/>
      <c r="E3700" s="39" t="e">
        <f>IF(ISBLANK(DataBase_PBs!CL45),#N/A,DataBase_PBs!CL45)</f>
        <v>#N/A</v>
      </c>
      <c r="F3700" s="39" t="e">
        <f t="shared" si="119"/>
        <v>#N/A</v>
      </c>
      <c r="G3700" s="177" t="e">
        <f t="shared" si="120"/>
        <v>#N/A</v>
      </c>
      <c r="H3700" s="78" t="e">
        <f>IF(ISBLANK(DataBase_PBs!AN45),#N/A,DataBase_PBs!AN45)</f>
        <v>#N/A</v>
      </c>
    </row>
    <row r="3701" spans="1:8" x14ac:dyDescent="0.35">
      <c r="A3701" s="257"/>
      <c r="B3701" s="265"/>
      <c r="C3701" s="74" t="e">
        <f>IF(ISBLANK(DataBase_PBs!C46),#N/A,DataBase_PBs!C46)</f>
        <v>#N/A</v>
      </c>
      <c r="D3701" s="107"/>
      <c r="E3701" s="39" t="e">
        <f>IF(ISBLANK(DataBase_PBs!CL46),#N/A,DataBase_PBs!CL46)</f>
        <v>#N/A</v>
      </c>
      <c r="F3701" s="39" t="e">
        <f t="shared" si="119"/>
        <v>#N/A</v>
      </c>
      <c r="G3701" s="177" t="e">
        <f t="shared" si="120"/>
        <v>#N/A</v>
      </c>
      <c r="H3701" s="78" t="e">
        <f>IF(ISBLANK(DataBase_PBs!AN46),#N/A,DataBase_PBs!AN46)</f>
        <v>#N/A</v>
      </c>
    </row>
    <row r="3702" spans="1:8" x14ac:dyDescent="0.35">
      <c r="A3702" s="257"/>
      <c r="B3702" s="265"/>
      <c r="C3702" s="74" t="e">
        <f>IF(ISBLANK(DataBase_PBs!C47),#N/A,DataBase_PBs!C47)</f>
        <v>#N/A</v>
      </c>
      <c r="D3702" s="107"/>
      <c r="E3702" s="39" t="e">
        <f>IF(ISBLANK(DataBase_PBs!CL47),#N/A,DataBase_PBs!CL47)</f>
        <v>#N/A</v>
      </c>
      <c r="F3702" s="39" t="e">
        <f t="shared" si="119"/>
        <v>#N/A</v>
      </c>
      <c r="G3702" s="177" t="e">
        <f t="shared" si="120"/>
        <v>#N/A</v>
      </c>
      <c r="H3702" s="78" t="e">
        <f>IF(ISBLANK(DataBase_PBs!AN47),#N/A,DataBase_PBs!AN47)</f>
        <v>#N/A</v>
      </c>
    </row>
    <row r="3703" spans="1:8" x14ac:dyDescent="0.35">
      <c r="A3703" s="257"/>
      <c r="B3703" s="265"/>
      <c r="C3703" s="74" t="e">
        <f>IF(ISBLANK(DataBase_PBs!C48),#N/A,DataBase_PBs!C48)</f>
        <v>#N/A</v>
      </c>
      <c r="D3703" s="107"/>
      <c r="E3703" s="39" t="e">
        <f>IF(ISBLANK(DataBase_PBs!CL48),#N/A,DataBase_PBs!CL48)</f>
        <v>#N/A</v>
      </c>
      <c r="F3703" s="39" t="e">
        <f t="shared" si="119"/>
        <v>#N/A</v>
      </c>
      <c r="G3703" s="177" t="e">
        <f t="shared" si="120"/>
        <v>#N/A</v>
      </c>
      <c r="H3703" s="78" t="e">
        <f>IF(ISBLANK(DataBase_PBs!AN48),#N/A,DataBase_PBs!AN48)</f>
        <v>#N/A</v>
      </c>
    </row>
    <row r="3704" spans="1:8" x14ac:dyDescent="0.35">
      <c r="A3704" s="257"/>
      <c r="B3704" s="265"/>
      <c r="C3704" s="74" t="e">
        <f>IF(ISBLANK(DataBase_PBs!C49),#N/A,DataBase_PBs!C49)</f>
        <v>#N/A</v>
      </c>
      <c r="D3704" s="107"/>
      <c r="E3704" s="39" t="e">
        <f>IF(ISBLANK(DataBase_PBs!CL49),#N/A,DataBase_PBs!CL49)</f>
        <v>#N/A</v>
      </c>
      <c r="F3704" s="39" t="e">
        <f t="shared" si="119"/>
        <v>#N/A</v>
      </c>
      <c r="G3704" s="177" t="e">
        <f t="shared" si="120"/>
        <v>#N/A</v>
      </c>
      <c r="H3704" s="78" t="e">
        <f>IF(ISBLANK(DataBase_PBs!AN49),#N/A,DataBase_PBs!AN49)</f>
        <v>#N/A</v>
      </c>
    </row>
    <row r="3705" spans="1:8" x14ac:dyDescent="0.35">
      <c r="A3705" s="257"/>
      <c r="B3705" s="265"/>
      <c r="C3705" s="74" t="e">
        <f>IF(ISBLANK(DataBase_PBs!C50),#N/A,DataBase_PBs!C50)</f>
        <v>#N/A</v>
      </c>
      <c r="D3705" s="107"/>
      <c r="E3705" s="39" t="e">
        <f>IF(ISBLANK(DataBase_PBs!CL50),#N/A,DataBase_PBs!CL50)</f>
        <v>#N/A</v>
      </c>
      <c r="F3705" s="39" t="e">
        <f t="shared" si="119"/>
        <v>#N/A</v>
      </c>
      <c r="G3705" s="177" t="e">
        <f t="shared" si="120"/>
        <v>#N/A</v>
      </c>
      <c r="H3705" s="78" t="e">
        <f>IF(ISBLANK(DataBase_PBs!AN50),#N/A,DataBase_PBs!AN50)</f>
        <v>#N/A</v>
      </c>
    </row>
    <row r="3706" spans="1:8" x14ac:dyDescent="0.35">
      <c r="A3706" s="257"/>
      <c r="B3706" s="265"/>
      <c r="C3706" s="74" t="e">
        <f>IF(ISBLANK(DataBase_PBs!C51),#N/A,DataBase_PBs!C51)</f>
        <v>#N/A</v>
      </c>
      <c r="D3706" s="107"/>
      <c r="E3706" s="39" t="e">
        <f>IF(ISBLANK(DataBase_PBs!CL51),#N/A,DataBase_PBs!CL51)</f>
        <v>#N/A</v>
      </c>
      <c r="F3706" s="39" t="e">
        <f t="shared" si="119"/>
        <v>#N/A</v>
      </c>
      <c r="G3706" s="177" t="e">
        <f t="shared" si="120"/>
        <v>#N/A</v>
      </c>
      <c r="H3706" s="78" t="e">
        <f>IF(ISBLANK(DataBase_PBs!AN51),#N/A,DataBase_PBs!AN51)</f>
        <v>#N/A</v>
      </c>
    </row>
    <row r="3707" spans="1:8" x14ac:dyDescent="0.35">
      <c r="A3707" s="257"/>
      <c r="B3707" s="265"/>
      <c r="C3707" s="74" t="e">
        <f>IF(ISBLANK(DataBase_PBs!C52),#N/A,DataBase_PBs!C52)</f>
        <v>#N/A</v>
      </c>
      <c r="D3707" s="107"/>
      <c r="E3707" s="39" t="e">
        <f>IF(ISBLANK(DataBase_PBs!CL52),#N/A,DataBase_PBs!CL52)</f>
        <v>#N/A</v>
      </c>
      <c r="F3707" s="39" t="e">
        <f t="shared" si="119"/>
        <v>#N/A</v>
      </c>
      <c r="G3707" s="177" t="e">
        <f t="shared" si="120"/>
        <v>#N/A</v>
      </c>
      <c r="H3707" s="78" t="e">
        <f>IF(ISBLANK(DataBase_PBs!AN52),#N/A,DataBase_PBs!AN52)</f>
        <v>#N/A</v>
      </c>
    </row>
    <row r="3708" spans="1:8" x14ac:dyDescent="0.35">
      <c r="A3708" s="257"/>
      <c r="B3708" s="265"/>
      <c r="C3708" s="74" t="e">
        <f>IF(ISBLANK(DataBase_PBs!C53),#N/A,DataBase_PBs!C53)</f>
        <v>#N/A</v>
      </c>
      <c r="D3708" s="107"/>
      <c r="E3708" s="39" t="e">
        <f>IF(ISBLANK(DataBase_PBs!CL53),#N/A,DataBase_PBs!CL53)</f>
        <v>#N/A</v>
      </c>
      <c r="F3708" s="39" t="e">
        <f t="shared" si="119"/>
        <v>#N/A</v>
      </c>
      <c r="G3708" s="177" t="e">
        <f t="shared" si="120"/>
        <v>#N/A</v>
      </c>
      <c r="H3708" s="78" t="e">
        <f>IF(ISBLANK(DataBase_PBs!AN53),#N/A,DataBase_PBs!AN53)</f>
        <v>#N/A</v>
      </c>
    </row>
    <row r="3709" spans="1:8" x14ac:dyDescent="0.35">
      <c r="A3709" s="257"/>
      <c r="B3709" s="265"/>
      <c r="C3709" s="74" t="e">
        <f>IF(ISBLANK(DataBase_PBs!C54),#N/A,DataBase_PBs!C54)</f>
        <v>#N/A</v>
      </c>
      <c r="D3709" s="107"/>
      <c r="E3709" s="39" t="e">
        <f>IF(ISBLANK(DataBase_PBs!CL54),#N/A,DataBase_PBs!CL54)</f>
        <v>#N/A</v>
      </c>
      <c r="F3709" s="39" t="e">
        <f t="shared" si="119"/>
        <v>#N/A</v>
      </c>
      <c r="G3709" s="177" t="e">
        <f t="shared" si="120"/>
        <v>#N/A</v>
      </c>
      <c r="H3709" s="78" t="e">
        <f>IF(ISBLANK(DataBase_PBs!AN54),#N/A,DataBase_PBs!AN54)</f>
        <v>#N/A</v>
      </c>
    </row>
    <row r="3710" spans="1:8" x14ac:dyDescent="0.35">
      <c r="A3710" s="257"/>
      <c r="B3710" s="265"/>
      <c r="C3710" s="74" t="e">
        <f>IF(ISBLANK(DataBase_PBs!C55),#N/A,DataBase_PBs!C55)</f>
        <v>#N/A</v>
      </c>
      <c r="D3710" s="107"/>
      <c r="E3710" s="39" t="e">
        <f>IF(ISBLANK(DataBase_PBs!CL55),#N/A,DataBase_PBs!CL55)</f>
        <v>#N/A</v>
      </c>
      <c r="F3710" s="39" t="e">
        <f t="shared" si="119"/>
        <v>#N/A</v>
      </c>
      <c r="G3710" s="177" t="e">
        <f t="shared" si="120"/>
        <v>#N/A</v>
      </c>
      <c r="H3710" s="78" t="e">
        <f>IF(ISBLANK(DataBase_PBs!AN55),#N/A,DataBase_PBs!AN55)</f>
        <v>#N/A</v>
      </c>
    </row>
    <row r="3711" spans="1:8" x14ac:dyDescent="0.35">
      <c r="A3711" s="257"/>
      <c r="B3711" s="265"/>
      <c r="C3711" s="74" t="e">
        <f>IF(ISBLANK(DataBase_PBs!C56),#N/A,DataBase_PBs!C56)</f>
        <v>#N/A</v>
      </c>
      <c r="D3711" s="107"/>
      <c r="E3711" s="39" t="e">
        <f>IF(ISBLANK(DataBase_PBs!CL56),#N/A,DataBase_PBs!CL56)</f>
        <v>#N/A</v>
      </c>
      <c r="F3711" s="39" t="e">
        <f t="shared" si="119"/>
        <v>#N/A</v>
      </c>
      <c r="G3711" s="177" t="e">
        <f t="shared" si="120"/>
        <v>#N/A</v>
      </c>
      <c r="H3711" s="78" t="e">
        <f>IF(ISBLANK(DataBase_PBs!AN56),#N/A,DataBase_PBs!AN56)</f>
        <v>#N/A</v>
      </c>
    </row>
    <row r="3712" spans="1:8" x14ac:dyDescent="0.35">
      <c r="A3712" s="257"/>
      <c r="B3712" s="265"/>
      <c r="C3712" s="74" t="e">
        <f>IF(ISBLANK(DataBase_PBs!C57),#N/A,DataBase_PBs!C57)</f>
        <v>#N/A</v>
      </c>
      <c r="D3712" s="107"/>
      <c r="E3712" s="39" t="e">
        <f>IF(ISBLANK(DataBase_PBs!CL57),#N/A,DataBase_PBs!CL57)</f>
        <v>#N/A</v>
      </c>
      <c r="F3712" s="39" t="e">
        <f t="shared" si="119"/>
        <v>#N/A</v>
      </c>
      <c r="G3712" s="177" t="e">
        <f t="shared" si="120"/>
        <v>#N/A</v>
      </c>
      <c r="H3712" s="78" t="e">
        <f>IF(ISBLANK(DataBase_PBs!AN57),#N/A,DataBase_PBs!AN57)</f>
        <v>#N/A</v>
      </c>
    </row>
    <row r="3713" spans="1:8" x14ac:dyDescent="0.35">
      <c r="A3713" s="257"/>
      <c r="B3713" s="265"/>
      <c r="C3713" s="74" t="e">
        <f>IF(ISBLANK(DataBase_PBs!C58),#N/A,DataBase_PBs!C58)</f>
        <v>#N/A</v>
      </c>
      <c r="D3713" s="107"/>
      <c r="E3713" s="39" t="e">
        <f>IF(ISBLANK(DataBase_PBs!CL58),#N/A,DataBase_PBs!CL58)</f>
        <v>#N/A</v>
      </c>
      <c r="F3713" s="39" t="e">
        <f t="shared" si="119"/>
        <v>#N/A</v>
      </c>
      <c r="G3713" s="177" t="e">
        <f t="shared" si="120"/>
        <v>#N/A</v>
      </c>
      <c r="H3713" s="78" t="e">
        <f>IF(ISBLANK(DataBase_PBs!AN58),#N/A,DataBase_PBs!AN58)</f>
        <v>#N/A</v>
      </c>
    </row>
    <row r="3714" spans="1:8" x14ac:dyDescent="0.35">
      <c r="A3714" s="257"/>
      <c r="B3714" s="265"/>
      <c r="C3714" s="74" t="e">
        <f>IF(ISBLANK(DataBase_PBs!C59),#N/A,DataBase_PBs!C59)</f>
        <v>#N/A</v>
      </c>
      <c r="D3714" s="107"/>
      <c r="E3714" s="39" t="e">
        <f>IF(ISBLANK(DataBase_PBs!CL59),#N/A,DataBase_PBs!CL59)</f>
        <v>#N/A</v>
      </c>
      <c r="F3714" s="39" t="e">
        <f t="shared" si="119"/>
        <v>#N/A</v>
      </c>
      <c r="G3714" s="177" t="e">
        <f t="shared" si="120"/>
        <v>#N/A</v>
      </c>
      <c r="H3714" s="78" t="e">
        <f>IF(ISBLANK(DataBase_PBs!AN59),#N/A,DataBase_PBs!AN59)</f>
        <v>#N/A</v>
      </c>
    </row>
    <row r="3715" spans="1:8" x14ac:dyDescent="0.35">
      <c r="A3715" s="257"/>
      <c r="B3715" s="265"/>
      <c r="C3715" s="74" t="e">
        <f>IF(ISBLANK(DataBase_PBs!C60),#N/A,DataBase_PBs!C60)</f>
        <v>#N/A</v>
      </c>
      <c r="D3715" s="107"/>
      <c r="E3715" s="39" t="e">
        <f>IF(ISBLANK(DataBase_PBs!CL60),#N/A,DataBase_PBs!CL60)</f>
        <v>#N/A</v>
      </c>
      <c r="F3715" s="39" t="e">
        <f t="shared" si="119"/>
        <v>#N/A</v>
      </c>
      <c r="G3715" s="177" t="e">
        <f t="shared" si="120"/>
        <v>#N/A</v>
      </c>
      <c r="H3715" s="78" t="e">
        <f>IF(ISBLANK(DataBase_PBs!AN60),#N/A,DataBase_PBs!AN60)</f>
        <v>#N/A</v>
      </c>
    </row>
    <row r="3716" spans="1:8" x14ac:dyDescent="0.35">
      <c r="A3716" s="257"/>
      <c r="B3716" s="265"/>
      <c r="C3716" s="74" t="e">
        <f>IF(ISBLANK(DataBase_PBs!C61),#N/A,DataBase_PBs!C61)</f>
        <v>#N/A</v>
      </c>
      <c r="D3716" s="107"/>
      <c r="E3716" s="39" t="e">
        <f>IF(ISBLANK(DataBase_PBs!CL61),#N/A,DataBase_PBs!CL61)</f>
        <v>#N/A</v>
      </c>
      <c r="F3716" s="39" t="e">
        <f t="shared" si="119"/>
        <v>#N/A</v>
      </c>
      <c r="G3716" s="177" t="e">
        <f t="shared" si="120"/>
        <v>#N/A</v>
      </c>
      <c r="H3716" s="78" t="e">
        <f>IF(ISBLANK(DataBase_PBs!AN61),#N/A,DataBase_PBs!AN61)</f>
        <v>#N/A</v>
      </c>
    </row>
    <row r="3717" spans="1:8" x14ac:dyDescent="0.35">
      <c r="A3717" s="257"/>
      <c r="B3717" s="265"/>
      <c r="C3717" s="74" t="e">
        <f>IF(ISBLANK(DataBase_PBs!C62),#N/A,DataBase_PBs!C62)</f>
        <v>#N/A</v>
      </c>
      <c r="D3717" s="107"/>
      <c r="E3717" s="39" t="e">
        <f>IF(ISBLANK(DataBase_PBs!CL62),#N/A,DataBase_PBs!CL62)</f>
        <v>#N/A</v>
      </c>
      <c r="F3717" s="39" t="e">
        <f t="shared" si="119"/>
        <v>#N/A</v>
      </c>
      <c r="G3717" s="177" t="e">
        <f t="shared" si="120"/>
        <v>#N/A</v>
      </c>
      <c r="H3717" s="78" t="e">
        <f>IF(ISBLANK(DataBase_PBs!AN62),#N/A,DataBase_PBs!AN62)</f>
        <v>#N/A</v>
      </c>
    </row>
    <row r="3718" spans="1:8" x14ac:dyDescent="0.35">
      <c r="A3718" s="257"/>
      <c r="B3718" s="265"/>
      <c r="C3718" s="74" t="e">
        <f>IF(ISBLANK(DataBase_PBs!C63),#N/A,DataBase_PBs!C63)</f>
        <v>#N/A</v>
      </c>
      <c r="D3718" s="107"/>
      <c r="E3718" s="39" t="e">
        <f>IF(ISBLANK(DataBase_PBs!CL63),#N/A,DataBase_PBs!CL63)</f>
        <v>#N/A</v>
      </c>
      <c r="F3718" s="39" t="e">
        <f t="shared" si="119"/>
        <v>#N/A</v>
      </c>
      <c r="G3718" s="177" t="e">
        <f t="shared" si="120"/>
        <v>#N/A</v>
      </c>
      <c r="H3718" s="78" t="e">
        <f>IF(ISBLANK(DataBase_PBs!AN63),#N/A,DataBase_PBs!AN63)</f>
        <v>#N/A</v>
      </c>
    </row>
    <row r="3719" spans="1:8" x14ac:dyDescent="0.35">
      <c r="A3719" s="257"/>
      <c r="B3719" s="265"/>
      <c r="C3719" s="74" t="e">
        <f>IF(ISBLANK(DataBase_PBs!C64),#N/A,DataBase_PBs!C64)</f>
        <v>#N/A</v>
      </c>
      <c r="D3719" s="107"/>
      <c r="E3719" s="39" t="e">
        <f>IF(ISBLANK(DataBase_PBs!CL64),#N/A,DataBase_PBs!CL64)</f>
        <v>#N/A</v>
      </c>
      <c r="F3719" s="39" t="e">
        <f t="shared" si="119"/>
        <v>#N/A</v>
      </c>
      <c r="G3719" s="177" t="e">
        <f t="shared" si="120"/>
        <v>#N/A</v>
      </c>
      <c r="H3719" s="78" t="e">
        <f>IF(ISBLANK(DataBase_PBs!AN64),#N/A,DataBase_PBs!AN64)</f>
        <v>#N/A</v>
      </c>
    </row>
    <row r="3720" spans="1:8" x14ac:dyDescent="0.35">
      <c r="A3720" s="257"/>
      <c r="B3720" s="265"/>
      <c r="C3720" s="74" t="e">
        <f>IF(ISBLANK(DataBase_PBs!C65),#N/A,DataBase_PBs!C65)</f>
        <v>#N/A</v>
      </c>
      <c r="D3720" s="107"/>
      <c r="E3720" s="39" t="e">
        <f>IF(ISBLANK(DataBase_PBs!CL65),#N/A,DataBase_PBs!CL65)</f>
        <v>#N/A</v>
      </c>
      <c r="F3720" s="39" t="e">
        <f t="shared" si="119"/>
        <v>#N/A</v>
      </c>
      <c r="G3720" s="177" t="e">
        <f t="shared" si="120"/>
        <v>#N/A</v>
      </c>
      <c r="H3720" s="78" t="e">
        <f>IF(ISBLANK(DataBase_PBs!AN65),#N/A,DataBase_PBs!AN65)</f>
        <v>#N/A</v>
      </c>
    </row>
    <row r="3721" spans="1:8" x14ac:dyDescent="0.35">
      <c r="A3721" s="257"/>
      <c r="B3721" s="265"/>
      <c r="C3721" s="74" t="e">
        <f>IF(ISBLANK(DataBase_PBs!C66),#N/A,DataBase_PBs!C66)</f>
        <v>#N/A</v>
      </c>
      <c r="D3721" s="107"/>
      <c r="E3721" s="39" t="e">
        <f>IF(ISBLANK(DataBase_PBs!CL66),#N/A,DataBase_PBs!CL66)</f>
        <v>#N/A</v>
      </c>
      <c r="F3721" s="39" t="e">
        <f t="shared" si="119"/>
        <v>#N/A</v>
      </c>
      <c r="G3721" s="177" t="e">
        <f t="shared" si="120"/>
        <v>#N/A</v>
      </c>
      <c r="H3721" s="78" t="e">
        <f>IF(ISBLANK(DataBase_PBs!AN66),#N/A,DataBase_PBs!AN66)</f>
        <v>#N/A</v>
      </c>
    </row>
    <row r="3722" spans="1:8" x14ac:dyDescent="0.35">
      <c r="A3722" s="257"/>
      <c r="B3722" s="265"/>
      <c r="C3722" s="74" t="e">
        <f>IF(ISBLANK(DataBase_PBs!C67),#N/A,DataBase_PBs!C67)</f>
        <v>#N/A</v>
      </c>
      <c r="D3722" s="107"/>
      <c r="E3722" s="39" t="e">
        <f>IF(ISBLANK(DataBase_PBs!CL67),#N/A,DataBase_PBs!CL67)</f>
        <v>#N/A</v>
      </c>
      <c r="F3722" s="39" t="e">
        <f t="shared" si="119"/>
        <v>#N/A</v>
      </c>
      <c r="G3722" s="177" t="e">
        <f t="shared" si="120"/>
        <v>#N/A</v>
      </c>
      <c r="H3722" s="78" t="e">
        <f>IF(ISBLANK(DataBase_PBs!AN67),#N/A,DataBase_PBs!AN67)</f>
        <v>#N/A</v>
      </c>
    </row>
    <row r="3723" spans="1:8" x14ac:dyDescent="0.35">
      <c r="A3723" s="257"/>
      <c r="B3723" s="265"/>
      <c r="C3723" s="74" t="e">
        <f>IF(ISBLANK(DataBase_PBs!C68),#N/A,DataBase_PBs!C68)</f>
        <v>#N/A</v>
      </c>
      <c r="D3723" s="107"/>
      <c r="E3723" s="39" t="e">
        <f>IF(ISBLANK(DataBase_PBs!CL68),#N/A,DataBase_PBs!CL68)</f>
        <v>#N/A</v>
      </c>
      <c r="F3723" s="39" t="e">
        <f t="shared" ref="F3723:F3774" si="121">E3723-E3722</f>
        <v>#N/A</v>
      </c>
      <c r="G3723" s="177" t="e">
        <f t="shared" si="120"/>
        <v>#N/A</v>
      </c>
      <c r="H3723" s="78" t="e">
        <f>IF(ISBLANK(DataBase_PBs!AN68),#N/A,DataBase_PBs!AN68)</f>
        <v>#N/A</v>
      </c>
    </row>
    <row r="3724" spans="1:8" x14ac:dyDescent="0.35">
      <c r="A3724" s="257"/>
      <c r="B3724" s="265"/>
      <c r="C3724" s="74" t="e">
        <f>IF(ISBLANK(DataBase_PBs!C69),#N/A,DataBase_PBs!C69)</f>
        <v>#N/A</v>
      </c>
      <c r="D3724" s="107"/>
      <c r="E3724" s="39" t="e">
        <f>IF(ISBLANK(DataBase_PBs!CL69),#N/A,DataBase_PBs!CL69)</f>
        <v>#N/A</v>
      </c>
      <c r="F3724" s="39" t="e">
        <f t="shared" si="121"/>
        <v>#N/A</v>
      </c>
      <c r="G3724" s="177" t="e">
        <f t="shared" si="120"/>
        <v>#N/A</v>
      </c>
      <c r="H3724" s="78" t="e">
        <f>IF(ISBLANK(DataBase_PBs!AN69),#N/A,DataBase_PBs!AN69)</f>
        <v>#N/A</v>
      </c>
    </row>
    <row r="3725" spans="1:8" x14ac:dyDescent="0.35">
      <c r="A3725" s="257"/>
      <c r="B3725" s="265"/>
      <c r="C3725" s="74" t="e">
        <f>IF(ISBLANK(DataBase_PBs!C70),#N/A,DataBase_PBs!C70)</f>
        <v>#N/A</v>
      </c>
      <c r="D3725" s="107"/>
      <c r="E3725" s="39" t="e">
        <f>IF(ISBLANK(DataBase_PBs!CL70),#N/A,DataBase_PBs!CL70)</f>
        <v>#N/A</v>
      </c>
      <c r="F3725" s="39" t="e">
        <f t="shared" si="121"/>
        <v>#N/A</v>
      </c>
      <c r="G3725" s="177" t="e">
        <f t="shared" si="120"/>
        <v>#N/A</v>
      </c>
      <c r="H3725" s="78" t="e">
        <f>IF(ISBLANK(DataBase_PBs!AN70),#N/A,DataBase_PBs!AN70)</f>
        <v>#N/A</v>
      </c>
    </row>
    <row r="3726" spans="1:8" x14ac:dyDescent="0.35">
      <c r="A3726" s="257"/>
      <c r="B3726" s="265"/>
      <c r="C3726" s="74" t="e">
        <f>IF(ISBLANK(DataBase_PBs!C71),#N/A,DataBase_PBs!C71)</f>
        <v>#N/A</v>
      </c>
      <c r="D3726" s="107"/>
      <c r="E3726" s="39" t="e">
        <f>IF(ISBLANK(DataBase_PBs!CL71),#N/A,DataBase_PBs!CL71)</f>
        <v>#N/A</v>
      </c>
      <c r="F3726" s="39" t="e">
        <f t="shared" si="121"/>
        <v>#N/A</v>
      </c>
      <c r="G3726" s="177" t="e">
        <f t="shared" si="120"/>
        <v>#N/A</v>
      </c>
      <c r="H3726" s="78" t="e">
        <f>IF(ISBLANK(DataBase_PBs!AN71),#N/A,DataBase_PBs!AN71)</f>
        <v>#N/A</v>
      </c>
    </row>
    <row r="3727" spans="1:8" x14ac:dyDescent="0.35">
      <c r="A3727" s="257"/>
      <c r="B3727" s="265"/>
      <c r="C3727" s="74" t="e">
        <f>IF(ISBLANK(DataBase_PBs!C72),#N/A,DataBase_PBs!C72)</f>
        <v>#N/A</v>
      </c>
      <c r="D3727" s="107"/>
      <c r="E3727" s="39" t="e">
        <f>IF(ISBLANK(DataBase_PBs!CL72),#N/A,DataBase_PBs!CL72)</f>
        <v>#N/A</v>
      </c>
      <c r="F3727" s="39" t="e">
        <f t="shared" si="121"/>
        <v>#N/A</v>
      </c>
      <c r="G3727" s="177" t="e">
        <f t="shared" si="120"/>
        <v>#N/A</v>
      </c>
      <c r="H3727" s="78" t="e">
        <f>IF(ISBLANK(DataBase_PBs!AN72),#N/A,DataBase_PBs!AN72)</f>
        <v>#N/A</v>
      </c>
    </row>
    <row r="3728" spans="1:8" x14ac:dyDescent="0.35">
      <c r="A3728" s="257"/>
      <c r="B3728" s="265"/>
      <c r="C3728" s="74" t="e">
        <f>IF(ISBLANK(DataBase_PBs!C73),#N/A,DataBase_PBs!C73)</f>
        <v>#N/A</v>
      </c>
      <c r="D3728" s="107"/>
      <c r="E3728" s="39" t="e">
        <f>IF(ISBLANK(DataBase_PBs!CL73),#N/A,DataBase_PBs!CL73)</f>
        <v>#N/A</v>
      </c>
      <c r="F3728" s="39" t="e">
        <f t="shared" si="121"/>
        <v>#N/A</v>
      </c>
      <c r="G3728" s="177" t="e">
        <f t="shared" si="120"/>
        <v>#N/A</v>
      </c>
      <c r="H3728" s="78" t="e">
        <f>IF(ISBLANK(DataBase_PBs!AN73),#N/A,DataBase_PBs!AN73)</f>
        <v>#N/A</v>
      </c>
    </row>
    <row r="3729" spans="1:8" x14ac:dyDescent="0.35">
      <c r="A3729" s="257"/>
      <c r="B3729" s="265"/>
      <c r="C3729" s="74" t="e">
        <f>IF(ISBLANK(DataBase_PBs!C74),#N/A,DataBase_PBs!C74)</f>
        <v>#N/A</v>
      </c>
      <c r="D3729" s="107"/>
      <c r="E3729" s="39" t="e">
        <f>IF(ISBLANK(DataBase_PBs!CL74),#N/A,DataBase_PBs!CL74)</f>
        <v>#N/A</v>
      </c>
      <c r="F3729" s="39" t="e">
        <f t="shared" si="121"/>
        <v>#N/A</v>
      </c>
      <c r="G3729" s="177" t="e">
        <f t="shared" si="120"/>
        <v>#N/A</v>
      </c>
      <c r="H3729" s="78" t="e">
        <f>IF(ISBLANK(DataBase_PBs!AN74),#N/A,DataBase_PBs!AN74)</f>
        <v>#N/A</v>
      </c>
    </row>
    <row r="3730" spans="1:8" x14ac:dyDescent="0.35">
      <c r="A3730" s="257"/>
      <c r="B3730" s="265"/>
      <c r="C3730" s="74" t="e">
        <f>IF(ISBLANK(DataBase_PBs!C75),#N/A,DataBase_PBs!C75)</f>
        <v>#N/A</v>
      </c>
      <c r="D3730" s="107"/>
      <c r="E3730" s="39" t="e">
        <f>IF(ISBLANK(DataBase_PBs!CL75),#N/A,DataBase_PBs!CL75)</f>
        <v>#N/A</v>
      </c>
      <c r="F3730" s="39" t="e">
        <f t="shared" si="121"/>
        <v>#N/A</v>
      </c>
      <c r="G3730" s="177" t="e">
        <f t="shared" si="120"/>
        <v>#N/A</v>
      </c>
      <c r="H3730" s="78" t="e">
        <f>IF(ISBLANK(DataBase_PBs!AN75),#N/A,DataBase_PBs!AN75)</f>
        <v>#N/A</v>
      </c>
    </row>
    <row r="3731" spans="1:8" x14ac:dyDescent="0.35">
      <c r="A3731" s="257"/>
      <c r="B3731" s="265"/>
      <c r="C3731" s="74" t="e">
        <f>IF(ISBLANK(DataBase_PBs!C76),#N/A,DataBase_PBs!C76)</f>
        <v>#N/A</v>
      </c>
      <c r="D3731" s="107"/>
      <c r="E3731" s="39" t="e">
        <f>IF(ISBLANK(DataBase_PBs!CL76),#N/A,DataBase_PBs!CL76)</f>
        <v>#N/A</v>
      </c>
      <c r="F3731" s="39" t="e">
        <f t="shared" si="121"/>
        <v>#N/A</v>
      </c>
      <c r="G3731" s="177" t="e">
        <f t="shared" si="120"/>
        <v>#N/A</v>
      </c>
      <c r="H3731" s="78" t="e">
        <f>IF(ISBLANK(DataBase_PBs!AN76),#N/A,DataBase_PBs!AN76)</f>
        <v>#N/A</v>
      </c>
    </row>
    <row r="3732" spans="1:8" x14ac:dyDescent="0.35">
      <c r="A3732" s="257"/>
      <c r="B3732" s="265"/>
      <c r="C3732" s="74" t="e">
        <f>IF(ISBLANK(DataBase_PBs!C77),#N/A,DataBase_PBs!C77)</f>
        <v>#N/A</v>
      </c>
      <c r="D3732" s="107"/>
      <c r="E3732" s="39" t="e">
        <f>IF(ISBLANK(DataBase_PBs!CL77),#N/A,DataBase_PBs!CL77)</f>
        <v>#N/A</v>
      </c>
      <c r="F3732" s="39" t="e">
        <f t="shared" si="121"/>
        <v>#N/A</v>
      </c>
      <c r="G3732" s="177" t="e">
        <f t="shared" si="120"/>
        <v>#N/A</v>
      </c>
      <c r="H3732" s="78" t="e">
        <f>IF(ISBLANK(DataBase_PBs!AN77),#N/A,DataBase_PBs!AN77)</f>
        <v>#N/A</v>
      </c>
    </row>
    <row r="3733" spans="1:8" x14ac:dyDescent="0.35">
      <c r="A3733" s="257"/>
      <c r="B3733" s="265"/>
      <c r="C3733" s="74" t="e">
        <f>IF(ISBLANK(DataBase_PBs!C78),#N/A,DataBase_PBs!C78)</f>
        <v>#N/A</v>
      </c>
      <c r="D3733" s="107"/>
      <c r="E3733" s="39" t="e">
        <f>IF(ISBLANK(DataBase_PBs!CL78),#N/A,DataBase_PBs!CL78)</f>
        <v>#N/A</v>
      </c>
      <c r="F3733" s="39" t="e">
        <f t="shared" si="121"/>
        <v>#N/A</v>
      </c>
      <c r="G3733" s="177" t="e">
        <f t="shared" si="120"/>
        <v>#N/A</v>
      </c>
      <c r="H3733" s="78" t="e">
        <f>IF(ISBLANK(DataBase_PBs!AN78),#N/A,DataBase_PBs!AN78)</f>
        <v>#N/A</v>
      </c>
    </row>
    <row r="3734" spans="1:8" x14ac:dyDescent="0.35">
      <c r="A3734" s="257"/>
      <c r="B3734" s="265"/>
      <c r="C3734" s="74" t="e">
        <f>IF(ISBLANK(DataBase_PBs!C79),#N/A,DataBase_PBs!C79)</f>
        <v>#N/A</v>
      </c>
      <c r="D3734" s="107"/>
      <c r="E3734" s="39" t="e">
        <f>IF(ISBLANK(DataBase_PBs!CL79),#N/A,DataBase_PBs!CL79)</f>
        <v>#N/A</v>
      </c>
      <c r="F3734" s="39" t="e">
        <f t="shared" si="121"/>
        <v>#N/A</v>
      </c>
      <c r="G3734" s="177" t="e">
        <f t="shared" si="120"/>
        <v>#N/A</v>
      </c>
      <c r="H3734" s="78" t="e">
        <f>IF(ISBLANK(DataBase_PBs!AN79),#N/A,DataBase_PBs!AN79)</f>
        <v>#N/A</v>
      </c>
    </row>
    <row r="3735" spans="1:8" x14ac:dyDescent="0.35">
      <c r="A3735" s="257"/>
      <c r="B3735" s="265"/>
      <c r="C3735" s="74" t="e">
        <f>IF(ISBLANK(DataBase_PBs!C80),#N/A,DataBase_PBs!C80)</f>
        <v>#N/A</v>
      </c>
      <c r="D3735" s="107"/>
      <c r="E3735" s="39" t="e">
        <f>IF(ISBLANK(DataBase_PBs!CL80),#N/A,DataBase_PBs!CL80)</f>
        <v>#N/A</v>
      </c>
      <c r="F3735" s="39" t="e">
        <f t="shared" si="121"/>
        <v>#N/A</v>
      </c>
      <c r="G3735" s="177" t="e">
        <f t="shared" si="120"/>
        <v>#N/A</v>
      </c>
      <c r="H3735" s="78" t="e">
        <f>IF(ISBLANK(DataBase_PBs!AN80),#N/A,DataBase_PBs!AN80)</f>
        <v>#N/A</v>
      </c>
    </row>
    <row r="3736" spans="1:8" x14ac:dyDescent="0.35">
      <c r="A3736" s="257"/>
      <c r="B3736" s="265"/>
      <c r="C3736" s="74" t="e">
        <f>IF(ISBLANK(DataBase_PBs!C81),#N/A,DataBase_PBs!C81)</f>
        <v>#N/A</v>
      </c>
      <c r="D3736" s="107"/>
      <c r="E3736" s="39" t="e">
        <f>IF(ISBLANK(DataBase_PBs!CL81),#N/A,DataBase_PBs!CL81)</f>
        <v>#N/A</v>
      </c>
      <c r="F3736" s="39" t="e">
        <f t="shared" si="121"/>
        <v>#N/A</v>
      </c>
      <c r="G3736" s="177" t="e">
        <f t="shared" si="120"/>
        <v>#N/A</v>
      </c>
      <c r="H3736" s="78" t="e">
        <f>IF(ISBLANK(DataBase_PBs!AN81),#N/A,DataBase_PBs!AN81)</f>
        <v>#N/A</v>
      </c>
    </row>
    <row r="3737" spans="1:8" x14ac:dyDescent="0.35">
      <c r="A3737" s="257"/>
      <c r="B3737" s="265"/>
      <c r="C3737" s="74" t="e">
        <f>IF(ISBLANK(DataBase_PBs!C82),#N/A,DataBase_PBs!C82)</f>
        <v>#N/A</v>
      </c>
      <c r="D3737" s="107"/>
      <c r="E3737" s="39" t="e">
        <f>IF(ISBLANK(DataBase_PBs!CL82),#N/A,DataBase_PBs!CL82)</f>
        <v>#N/A</v>
      </c>
      <c r="F3737" s="39" t="e">
        <f t="shared" si="121"/>
        <v>#N/A</v>
      </c>
      <c r="G3737" s="177" t="e">
        <f t="shared" si="120"/>
        <v>#N/A</v>
      </c>
      <c r="H3737" s="78" t="e">
        <f>IF(ISBLANK(DataBase_PBs!AN82),#N/A,DataBase_PBs!AN82)</f>
        <v>#N/A</v>
      </c>
    </row>
    <row r="3738" spans="1:8" x14ac:dyDescent="0.35">
      <c r="A3738" s="257"/>
      <c r="B3738" s="265"/>
      <c r="C3738" s="74" t="e">
        <f>IF(ISBLANK(DataBase_PBs!C83),#N/A,DataBase_PBs!C83)</f>
        <v>#N/A</v>
      </c>
      <c r="D3738" s="107"/>
      <c r="E3738" s="39" t="e">
        <f>IF(ISBLANK(DataBase_PBs!CL83),#N/A,DataBase_PBs!CL83)</f>
        <v>#N/A</v>
      </c>
      <c r="F3738" s="39" t="e">
        <f t="shared" si="121"/>
        <v>#N/A</v>
      </c>
      <c r="G3738" s="177" t="e">
        <f t="shared" si="120"/>
        <v>#N/A</v>
      </c>
      <c r="H3738" s="78" t="e">
        <f>IF(ISBLANK(DataBase_PBs!AN83),#N/A,DataBase_PBs!AN83)</f>
        <v>#N/A</v>
      </c>
    </row>
    <row r="3739" spans="1:8" x14ac:dyDescent="0.35">
      <c r="A3739" s="257"/>
      <c r="B3739" s="265"/>
      <c r="C3739" s="74" t="e">
        <f>IF(ISBLANK(DataBase_PBs!C84),#N/A,DataBase_PBs!C84)</f>
        <v>#N/A</v>
      </c>
      <c r="D3739" s="107"/>
      <c r="E3739" s="39" t="e">
        <f>IF(ISBLANK(DataBase_PBs!CL84),#N/A,DataBase_PBs!CL84)</f>
        <v>#N/A</v>
      </c>
      <c r="F3739" s="39" t="e">
        <f t="shared" si="121"/>
        <v>#N/A</v>
      </c>
      <c r="G3739" s="177" t="e">
        <f t="shared" si="120"/>
        <v>#N/A</v>
      </c>
      <c r="H3739" s="78" t="e">
        <f>IF(ISBLANK(DataBase_PBs!AN84),#N/A,DataBase_PBs!AN84)</f>
        <v>#N/A</v>
      </c>
    </row>
    <row r="3740" spans="1:8" x14ac:dyDescent="0.35">
      <c r="A3740" s="257"/>
      <c r="B3740" s="265"/>
      <c r="C3740" s="74" t="e">
        <f>IF(ISBLANK(DataBase_PBs!C85),#N/A,DataBase_PBs!C85)</f>
        <v>#N/A</v>
      </c>
      <c r="D3740" s="107"/>
      <c r="E3740" s="39" t="e">
        <f>IF(ISBLANK(DataBase_PBs!CL85),#N/A,DataBase_PBs!CL85)</f>
        <v>#N/A</v>
      </c>
      <c r="F3740" s="39" t="e">
        <f t="shared" si="121"/>
        <v>#N/A</v>
      </c>
      <c r="G3740" s="177" t="e">
        <f t="shared" si="120"/>
        <v>#N/A</v>
      </c>
      <c r="H3740" s="78" t="e">
        <f>IF(ISBLANK(DataBase_PBs!AN85),#N/A,DataBase_PBs!AN85)</f>
        <v>#N/A</v>
      </c>
    </row>
    <row r="3741" spans="1:8" x14ac:dyDescent="0.35">
      <c r="A3741" s="257"/>
      <c r="B3741" s="265"/>
      <c r="C3741" s="74" t="e">
        <f>IF(ISBLANK(DataBase_PBs!C86),#N/A,DataBase_PBs!C86)</f>
        <v>#N/A</v>
      </c>
      <c r="D3741" s="107"/>
      <c r="E3741" s="39" t="e">
        <f>IF(ISBLANK(DataBase_PBs!CL86),#N/A,DataBase_PBs!CL86)</f>
        <v>#N/A</v>
      </c>
      <c r="F3741" s="39" t="e">
        <f t="shared" si="121"/>
        <v>#N/A</v>
      </c>
      <c r="G3741" s="177" t="e">
        <f t="shared" si="120"/>
        <v>#N/A</v>
      </c>
      <c r="H3741" s="78" t="e">
        <f>IF(ISBLANK(DataBase_PBs!AN86),#N/A,DataBase_PBs!AN86)</f>
        <v>#N/A</v>
      </c>
    </row>
    <row r="3742" spans="1:8" x14ac:dyDescent="0.35">
      <c r="A3742" s="257"/>
      <c r="B3742" s="265"/>
      <c r="C3742" s="74" t="e">
        <f>IF(ISBLANK(DataBase_PBs!C87),#N/A,DataBase_PBs!C87)</f>
        <v>#N/A</v>
      </c>
      <c r="D3742" s="107"/>
      <c r="E3742" s="39" t="e">
        <f>IF(ISBLANK(DataBase_PBs!CL87),#N/A,DataBase_PBs!CL87)</f>
        <v>#N/A</v>
      </c>
      <c r="F3742" s="39" t="e">
        <f t="shared" si="121"/>
        <v>#N/A</v>
      </c>
      <c r="G3742" s="177" t="e">
        <f t="shared" si="120"/>
        <v>#N/A</v>
      </c>
      <c r="H3742" s="78" t="e">
        <f>IF(ISBLANK(DataBase_PBs!AN87),#N/A,DataBase_PBs!AN87)</f>
        <v>#N/A</v>
      </c>
    </row>
    <row r="3743" spans="1:8" x14ac:dyDescent="0.35">
      <c r="A3743" s="257"/>
      <c r="B3743" s="265"/>
      <c r="C3743" s="74" t="e">
        <f>IF(ISBLANK(DataBase_PBs!C88),#N/A,DataBase_PBs!C88)</f>
        <v>#N/A</v>
      </c>
      <c r="D3743" s="107"/>
      <c r="E3743" s="39" t="e">
        <f>IF(ISBLANK(DataBase_PBs!CL88),#N/A,DataBase_PBs!CL88)</f>
        <v>#N/A</v>
      </c>
      <c r="F3743" s="39" t="e">
        <f t="shared" si="121"/>
        <v>#N/A</v>
      </c>
      <c r="G3743" s="177" t="e">
        <f t="shared" si="120"/>
        <v>#N/A</v>
      </c>
      <c r="H3743" s="78" t="e">
        <f>IF(ISBLANK(DataBase_PBs!AN88),#N/A,DataBase_PBs!AN88)</f>
        <v>#N/A</v>
      </c>
    </row>
    <row r="3744" spans="1:8" x14ac:dyDescent="0.35">
      <c r="A3744" s="257"/>
      <c r="B3744" s="265"/>
      <c r="C3744" s="74" t="e">
        <f>IF(ISBLANK(DataBase_PBs!C89),#N/A,DataBase_PBs!C89)</f>
        <v>#N/A</v>
      </c>
      <c r="D3744" s="107"/>
      <c r="E3744" s="39" t="e">
        <f>IF(ISBLANK(DataBase_PBs!CL89),#N/A,DataBase_PBs!CL89)</f>
        <v>#N/A</v>
      </c>
      <c r="F3744" s="39" t="e">
        <f t="shared" si="121"/>
        <v>#N/A</v>
      </c>
      <c r="G3744" s="177" t="e">
        <f t="shared" si="120"/>
        <v>#N/A</v>
      </c>
      <c r="H3744" s="78" t="e">
        <f>IF(ISBLANK(DataBase_PBs!AN89),#N/A,DataBase_PBs!AN89)</f>
        <v>#N/A</v>
      </c>
    </row>
    <row r="3745" spans="1:8" x14ac:dyDescent="0.35">
      <c r="A3745" s="257"/>
      <c r="B3745" s="265"/>
      <c r="C3745" s="74" t="e">
        <f>IF(ISBLANK(DataBase_PBs!C90),#N/A,DataBase_PBs!C90)</f>
        <v>#N/A</v>
      </c>
      <c r="D3745" s="107"/>
      <c r="E3745" s="39" t="e">
        <f>IF(ISBLANK(DataBase_PBs!CL90),#N/A,DataBase_PBs!CL90)</f>
        <v>#N/A</v>
      </c>
      <c r="F3745" s="39" t="e">
        <f t="shared" si="121"/>
        <v>#N/A</v>
      </c>
      <c r="G3745" s="177" t="e">
        <f t="shared" si="120"/>
        <v>#N/A</v>
      </c>
      <c r="H3745" s="78" t="e">
        <f>IF(ISBLANK(DataBase_PBs!AN90),#N/A,DataBase_PBs!AN90)</f>
        <v>#N/A</v>
      </c>
    </row>
    <row r="3746" spans="1:8" x14ac:dyDescent="0.35">
      <c r="A3746" s="257"/>
      <c r="B3746" s="265"/>
      <c r="C3746" s="74" t="e">
        <f>IF(ISBLANK(DataBase_PBs!C91),#N/A,DataBase_PBs!C91)</f>
        <v>#N/A</v>
      </c>
      <c r="D3746" s="107"/>
      <c r="E3746" s="39" t="e">
        <f>IF(ISBLANK(DataBase_PBs!CL91),#N/A,DataBase_PBs!CL91)</f>
        <v>#N/A</v>
      </c>
      <c r="F3746" s="39" t="e">
        <f t="shared" si="121"/>
        <v>#N/A</v>
      </c>
      <c r="G3746" s="177" t="e">
        <f t="shared" si="120"/>
        <v>#N/A</v>
      </c>
      <c r="H3746" s="78" t="e">
        <f>IF(ISBLANK(DataBase_PBs!AN91),#N/A,DataBase_PBs!AN91)</f>
        <v>#N/A</v>
      </c>
    </row>
    <row r="3747" spans="1:8" x14ac:dyDescent="0.35">
      <c r="A3747" s="257"/>
      <c r="B3747" s="265"/>
      <c r="C3747" s="74" t="e">
        <f>IF(ISBLANK(DataBase_PBs!C92),#N/A,DataBase_PBs!C92)</f>
        <v>#N/A</v>
      </c>
      <c r="D3747" s="107"/>
      <c r="E3747" s="39" t="e">
        <f>IF(ISBLANK(DataBase_PBs!CL92),#N/A,DataBase_PBs!CL92)</f>
        <v>#N/A</v>
      </c>
      <c r="F3747" s="39" t="e">
        <f t="shared" si="121"/>
        <v>#N/A</v>
      </c>
      <c r="G3747" s="177" t="e">
        <f t="shared" si="120"/>
        <v>#N/A</v>
      </c>
      <c r="H3747" s="78" t="e">
        <f>IF(ISBLANK(DataBase_PBs!AN92),#N/A,DataBase_PBs!AN92)</f>
        <v>#N/A</v>
      </c>
    </row>
    <row r="3748" spans="1:8" x14ac:dyDescent="0.35">
      <c r="A3748" s="257"/>
      <c r="B3748" s="265"/>
      <c r="C3748" s="74" t="e">
        <f>IF(ISBLANK(DataBase_PBs!C93),#N/A,DataBase_PBs!C93)</f>
        <v>#N/A</v>
      </c>
      <c r="D3748" s="107"/>
      <c r="E3748" s="39" t="e">
        <f>IF(ISBLANK(DataBase_PBs!CL93),#N/A,DataBase_PBs!CL93)</f>
        <v>#N/A</v>
      </c>
      <c r="F3748" s="39" t="e">
        <f t="shared" si="121"/>
        <v>#N/A</v>
      </c>
      <c r="G3748" s="177" t="e">
        <f t="shared" si="120"/>
        <v>#N/A</v>
      </c>
      <c r="H3748" s="78" t="e">
        <f>IF(ISBLANK(DataBase_PBs!AN93),#N/A,DataBase_PBs!AN93)</f>
        <v>#N/A</v>
      </c>
    </row>
    <row r="3749" spans="1:8" x14ac:dyDescent="0.35">
      <c r="A3749" s="257"/>
      <c r="B3749" s="265"/>
      <c r="C3749" s="74" t="e">
        <f>IF(ISBLANK(DataBase_PBs!C94),#N/A,DataBase_PBs!C94)</f>
        <v>#N/A</v>
      </c>
      <c r="D3749" s="107"/>
      <c r="E3749" s="39" t="e">
        <f>IF(ISBLANK(DataBase_PBs!CL94),#N/A,DataBase_PBs!CL94)</f>
        <v>#N/A</v>
      </c>
      <c r="F3749" s="39" t="e">
        <f t="shared" si="121"/>
        <v>#N/A</v>
      </c>
      <c r="G3749" s="177" t="e">
        <f t="shared" si="120"/>
        <v>#N/A</v>
      </c>
      <c r="H3749" s="78" t="e">
        <f>IF(ISBLANK(DataBase_PBs!AN94),#N/A,DataBase_PBs!AN94)</f>
        <v>#N/A</v>
      </c>
    </row>
    <row r="3750" spans="1:8" x14ac:dyDescent="0.35">
      <c r="A3750" s="257"/>
      <c r="B3750" s="265"/>
      <c r="C3750" s="74" t="e">
        <f>IF(ISBLANK(DataBase_PBs!C95),#N/A,DataBase_PBs!C95)</f>
        <v>#N/A</v>
      </c>
      <c r="D3750" s="107"/>
      <c r="E3750" s="39" t="e">
        <f>IF(ISBLANK(DataBase_PBs!CL95),#N/A,DataBase_PBs!CL95)</f>
        <v>#N/A</v>
      </c>
      <c r="F3750" s="39" t="e">
        <f t="shared" si="121"/>
        <v>#N/A</v>
      </c>
      <c r="G3750" s="177" t="e">
        <f t="shared" si="120"/>
        <v>#N/A</v>
      </c>
      <c r="H3750" s="78" t="e">
        <f>IF(ISBLANK(DataBase_PBs!AN95),#N/A,DataBase_PBs!AN95)</f>
        <v>#N/A</v>
      </c>
    </row>
    <row r="3751" spans="1:8" x14ac:dyDescent="0.35">
      <c r="A3751" s="257"/>
      <c r="B3751" s="265"/>
      <c r="C3751" s="74" t="e">
        <f>IF(ISBLANK(DataBase_PBs!C96),#N/A,DataBase_PBs!C96)</f>
        <v>#N/A</v>
      </c>
      <c r="D3751" s="107"/>
      <c r="E3751" s="39" t="e">
        <f>IF(ISBLANK(DataBase_PBs!CL96),#N/A,DataBase_PBs!CL96)</f>
        <v>#N/A</v>
      </c>
      <c r="F3751" s="39" t="e">
        <f t="shared" si="121"/>
        <v>#N/A</v>
      </c>
      <c r="G3751" s="177" t="e">
        <f t="shared" si="120"/>
        <v>#N/A</v>
      </c>
      <c r="H3751" s="78" t="e">
        <f>IF(ISBLANK(DataBase_PBs!AN96),#N/A,DataBase_PBs!AN96)</f>
        <v>#N/A</v>
      </c>
    </row>
    <row r="3752" spans="1:8" x14ac:dyDescent="0.35">
      <c r="A3752" s="257"/>
      <c r="B3752" s="265"/>
      <c r="C3752" s="74" t="e">
        <f>IF(ISBLANK(DataBase_PBs!C97),#N/A,DataBase_PBs!C97)</f>
        <v>#N/A</v>
      </c>
      <c r="D3752" s="107"/>
      <c r="E3752" s="39" t="e">
        <f>IF(ISBLANK(DataBase_PBs!CL97),#N/A,DataBase_PBs!CL97)</f>
        <v>#N/A</v>
      </c>
      <c r="F3752" s="39" t="e">
        <f t="shared" si="121"/>
        <v>#N/A</v>
      </c>
      <c r="G3752" s="177" t="e">
        <f t="shared" si="120"/>
        <v>#N/A</v>
      </c>
      <c r="H3752" s="78" t="e">
        <f>IF(ISBLANK(DataBase_PBs!AN97),#N/A,DataBase_PBs!AN97)</f>
        <v>#N/A</v>
      </c>
    </row>
    <row r="3753" spans="1:8" x14ac:dyDescent="0.35">
      <c r="A3753" s="257"/>
      <c r="B3753" s="265"/>
      <c r="C3753" s="74" t="e">
        <f>IF(ISBLANK(DataBase_PBs!C98),#N/A,DataBase_PBs!C98)</f>
        <v>#N/A</v>
      </c>
      <c r="D3753" s="107"/>
      <c r="E3753" s="39" t="e">
        <f>IF(ISBLANK(DataBase_PBs!CL98),#N/A,DataBase_PBs!CL98)</f>
        <v>#N/A</v>
      </c>
      <c r="F3753" s="39" t="e">
        <f t="shared" si="121"/>
        <v>#N/A</v>
      </c>
      <c r="G3753" s="177" t="e">
        <f t="shared" si="120"/>
        <v>#N/A</v>
      </c>
      <c r="H3753" s="78" t="e">
        <f>IF(ISBLANK(DataBase_PBs!AN98),#N/A,DataBase_PBs!AN98)</f>
        <v>#N/A</v>
      </c>
    </row>
    <row r="3754" spans="1:8" x14ac:dyDescent="0.35">
      <c r="A3754" s="257"/>
      <c r="B3754" s="265"/>
      <c r="C3754" s="74" t="e">
        <f>IF(ISBLANK(DataBase_PBs!C99),#N/A,DataBase_PBs!C99)</f>
        <v>#N/A</v>
      </c>
      <c r="D3754" s="107"/>
      <c r="E3754" s="39" t="e">
        <f>IF(ISBLANK(DataBase_PBs!CL99),#N/A,DataBase_PBs!CL99)</f>
        <v>#N/A</v>
      </c>
      <c r="F3754" s="39" t="e">
        <f t="shared" si="121"/>
        <v>#N/A</v>
      </c>
      <c r="G3754" s="177" t="e">
        <f t="shared" si="120"/>
        <v>#N/A</v>
      </c>
      <c r="H3754" s="78" t="e">
        <f>IF(ISBLANK(DataBase_PBs!AN99),#N/A,DataBase_PBs!AN99)</f>
        <v>#N/A</v>
      </c>
    </row>
    <row r="3755" spans="1:8" x14ac:dyDescent="0.35">
      <c r="A3755" s="257"/>
      <c r="B3755" s="265"/>
      <c r="C3755" s="74" t="e">
        <f>IF(ISBLANK(DataBase_PBs!C100),#N/A,DataBase_PBs!C100)</f>
        <v>#N/A</v>
      </c>
      <c r="D3755" s="107"/>
      <c r="E3755" s="39" t="e">
        <f>IF(ISBLANK(DataBase_PBs!CL100),#N/A,DataBase_PBs!CL100)</f>
        <v>#N/A</v>
      </c>
      <c r="F3755" s="39" t="e">
        <f t="shared" si="121"/>
        <v>#N/A</v>
      </c>
      <c r="G3755" s="177" t="e">
        <f t="shared" si="120"/>
        <v>#N/A</v>
      </c>
      <c r="H3755" s="78" t="e">
        <f>IF(ISBLANK(DataBase_PBs!AN100),#N/A,DataBase_PBs!AN100)</f>
        <v>#N/A</v>
      </c>
    </row>
    <row r="3756" spans="1:8" x14ac:dyDescent="0.35">
      <c r="A3756" s="257"/>
      <c r="B3756" s="265"/>
      <c r="C3756" s="74" t="e">
        <f>IF(ISBLANK(DataBase_PBs!C101),#N/A,DataBase_PBs!C101)</f>
        <v>#N/A</v>
      </c>
      <c r="D3756" s="107"/>
      <c r="E3756" s="39" t="e">
        <f>IF(ISBLANK(DataBase_PBs!CL101),#N/A,DataBase_PBs!CL101)</f>
        <v>#N/A</v>
      </c>
      <c r="F3756" s="39" t="e">
        <f t="shared" si="121"/>
        <v>#N/A</v>
      </c>
      <c r="G3756" s="177" t="e">
        <f t="shared" si="120"/>
        <v>#N/A</v>
      </c>
      <c r="H3756" s="78" t="e">
        <f>IF(ISBLANK(DataBase_PBs!AN101),#N/A,DataBase_PBs!AN101)</f>
        <v>#N/A</v>
      </c>
    </row>
    <row r="3757" spans="1:8" x14ac:dyDescent="0.35">
      <c r="A3757" s="257"/>
      <c r="B3757" s="265"/>
      <c r="C3757" s="74" t="e">
        <f>IF(ISBLANK(DataBase_PBs!C102),#N/A,DataBase_PBs!C102)</f>
        <v>#N/A</v>
      </c>
      <c r="D3757" s="107"/>
      <c r="E3757" s="39" t="e">
        <f>IF(ISBLANK(DataBase_PBs!CL102),#N/A,DataBase_PBs!CL102)</f>
        <v>#N/A</v>
      </c>
      <c r="F3757" s="39" t="e">
        <f t="shared" si="121"/>
        <v>#N/A</v>
      </c>
      <c r="G3757" s="177" t="e">
        <f t="shared" si="120"/>
        <v>#N/A</v>
      </c>
      <c r="H3757" s="78" t="e">
        <f>IF(ISBLANK(DataBase_PBs!AN102),#N/A,DataBase_PBs!AN102)</f>
        <v>#N/A</v>
      </c>
    </row>
    <row r="3758" spans="1:8" x14ac:dyDescent="0.35">
      <c r="A3758" s="257"/>
      <c r="B3758" s="265"/>
      <c r="C3758" s="74" t="e">
        <f>IF(ISBLANK(DataBase_PBs!C103),#N/A,DataBase_PBs!C103)</f>
        <v>#N/A</v>
      </c>
      <c r="D3758" s="107"/>
      <c r="E3758" s="39" t="e">
        <f>IF(ISBLANK(DataBase_PBs!CL103),#N/A,DataBase_PBs!CL103)</f>
        <v>#N/A</v>
      </c>
      <c r="F3758" s="39" t="e">
        <f t="shared" si="121"/>
        <v>#N/A</v>
      </c>
      <c r="G3758" s="177" t="e">
        <f t="shared" si="120"/>
        <v>#N/A</v>
      </c>
      <c r="H3758" s="78" t="e">
        <f>IF(ISBLANK(DataBase_PBs!AN103),#N/A,DataBase_PBs!AN103)</f>
        <v>#N/A</v>
      </c>
    </row>
    <row r="3759" spans="1:8" x14ac:dyDescent="0.35">
      <c r="A3759" s="257"/>
      <c r="B3759" s="265"/>
      <c r="C3759" s="74" t="e">
        <f>IF(ISBLANK(DataBase_PBs!C104),#N/A,DataBase_PBs!C104)</f>
        <v>#N/A</v>
      </c>
      <c r="D3759" s="107"/>
      <c r="E3759" s="39" t="e">
        <f>IF(ISBLANK(DataBase_PBs!CL104),#N/A,DataBase_PBs!CL104)</f>
        <v>#N/A</v>
      </c>
      <c r="F3759" s="39" t="e">
        <f t="shared" si="121"/>
        <v>#N/A</v>
      </c>
      <c r="G3759" s="177" t="e">
        <f t="shared" si="120"/>
        <v>#N/A</v>
      </c>
      <c r="H3759" s="78" t="e">
        <f>IF(ISBLANK(DataBase_PBs!AN104),#N/A,DataBase_PBs!AN104)</f>
        <v>#N/A</v>
      </c>
    </row>
    <row r="3760" spans="1:8" x14ac:dyDescent="0.35">
      <c r="A3760" s="257"/>
      <c r="B3760" s="265"/>
      <c r="C3760" s="74" t="e">
        <f>IF(ISBLANK(DataBase_PBs!C105),#N/A,DataBase_PBs!C105)</f>
        <v>#N/A</v>
      </c>
      <c r="D3760" s="107"/>
      <c r="E3760" s="39" t="e">
        <f>IF(ISBLANK(DataBase_PBs!CL105),#N/A,DataBase_PBs!CL105)</f>
        <v>#N/A</v>
      </c>
      <c r="F3760" s="39" t="e">
        <f t="shared" si="121"/>
        <v>#N/A</v>
      </c>
      <c r="G3760" s="177" t="e">
        <f t="shared" ref="G3760:G3823" si="122">F3760/((C3760-C3759)*24)</f>
        <v>#N/A</v>
      </c>
      <c r="H3760" s="78" t="e">
        <f>IF(ISBLANK(DataBase_PBs!AN105),#N/A,DataBase_PBs!AN105)</f>
        <v>#N/A</v>
      </c>
    </row>
    <row r="3761" spans="1:8" x14ac:dyDescent="0.35">
      <c r="A3761" s="257"/>
      <c r="B3761" s="265"/>
      <c r="C3761" s="74" t="e">
        <f>IF(ISBLANK(DataBase_PBs!C106),#N/A,DataBase_PBs!C106)</f>
        <v>#N/A</v>
      </c>
      <c r="D3761" s="107"/>
      <c r="E3761" s="39" t="e">
        <f>IF(ISBLANK(DataBase_PBs!CL106),#N/A,DataBase_PBs!CL106)</f>
        <v>#N/A</v>
      </c>
      <c r="F3761" s="39" t="e">
        <f t="shared" si="121"/>
        <v>#N/A</v>
      </c>
      <c r="G3761" s="177" t="e">
        <f t="shared" si="122"/>
        <v>#N/A</v>
      </c>
      <c r="H3761" s="78" t="e">
        <f>IF(ISBLANK(DataBase_PBs!AN106),#N/A,DataBase_PBs!AN106)</f>
        <v>#N/A</v>
      </c>
    </row>
    <row r="3762" spans="1:8" x14ac:dyDescent="0.35">
      <c r="A3762" s="257"/>
      <c r="B3762" s="265"/>
      <c r="C3762" s="74" t="e">
        <f>IF(ISBLANK(DataBase_PBs!C107),#N/A,DataBase_PBs!C107)</f>
        <v>#N/A</v>
      </c>
      <c r="D3762" s="107"/>
      <c r="E3762" s="39" t="e">
        <f>IF(ISBLANK(DataBase_PBs!CL107),#N/A,DataBase_PBs!CL107)</f>
        <v>#N/A</v>
      </c>
      <c r="F3762" s="39" t="e">
        <f t="shared" si="121"/>
        <v>#N/A</v>
      </c>
      <c r="G3762" s="177" t="e">
        <f t="shared" si="122"/>
        <v>#N/A</v>
      </c>
      <c r="H3762" s="78" t="e">
        <f>IF(ISBLANK(DataBase_PBs!AN107),#N/A,DataBase_PBs!AN107)</f>
        <v>#N/A</v>
      </c>
    </row>
    <row r="3763" spans="1:8" x14ac:dyDescent="0.35">
      <c r="A3763" s="257"/>
      <c r="B3763" s="265"/>
      <c r="C3763" s="74" t="e">
        <f>IF(ISBLANK(DataBase_PBs!C108),#N/A,DataBase_PBs!C108)</f>
        <v>#N/A</v>
      </c>
      <c r="D3763" s="107"/>
      <c r="E3763" s="39" t="e">
        <f>IF(ISBLANK(DataBase_PBs!CL108),#N/A,DataBase_PBs!CL108)</f>
        <v>#N/A</v>
      </c>
      <c r="F3763" s="39" t="e">
        <f t="shared" si="121"/>
        <v>#N/A</v>
      </c>
      <c r="G3763" s="177" t="e">
        <f t="shared" si="122"/>
        <v>#N/A</v>
      </c>
      <c r="H3763" s="78" t="e">
        <f>IF(ISBLANK(DataBase_PBs!AN108),#N/A,DataBase_PBs!AN108)</f>
        <v>#N/A</v>
      </c>
    </row>
    <row r="3764" spans="1:8" x14ac:dyDescent="0.35">
      <c r="A3764" s="257"/>
      <c r="B3764" s="265"/>
      <c r="C3764" s="74" t="e">
        <f>IF(ISBLANK(DataBase_PBs!C109),#N/A,DataBase_PBs!C109)</f>
        <v>#N/A</v>
      </c>
      <c r="D3764" s="107"/>
      <c r="E3764" s="39" t="e">
        <f>IF(ISBLANK(DataBase_PBs!CL109),#N/A,DataBase_PBs!CL109)</f>
        <v>#N/A</v>
      </c>
      <c r="F3764" s="39" t="e">
        <f t="shared" si="121"/>
        <v>#N/A</v>
      </c>
      <c r="G3764" s="177" t="e">
        <f t="shared" si="122"/>
        <v>#N/A</v>
      </c>
      <c r="H3764" s="78" t="e">
        <f>IF(ISBLANK(DataBase_PBs!AN109),#N/A,DataBase_PBs!AN109)</f>
        <v>#N/A</v>
      </c>
    </row>
    <row r="3765" spans="1:8" x14ac:dyDescent="0.35">
      <c r="A3765" s="257"/>
      <c r="B3765" s="265"/>
      <c r="C3765" s="74" t="e">
        <f>IF(ISBLANK(DataBase_PBs!C110),#N/A,DataBase_PBs!C110)</f>
        <v>#N/A</v>
      </c>
      <c r="D3765" s="107"/>
      <c r="E3765" s="39" t="e">
        <f>IF(ISBLANK(DataBase_PBs!CL110),#N/A,DataBase_PBs!CL110)</f>
        <v>#N/A</v>
      </c>
      <c r="F3765" s="39" t="e">
        <f t="shared" si="121"/>
        <v>#N/A</v>
      </c>
      <c r="G3765" s="177" t="e">
        <f t="shared" si="122"/>
        <v>#N/A</v>
      </c>
      <c r="H3765" s="78" t="e">
        <f>IF(ISBLANK(DataBase_PBs!AN110),#N/A,DataBase_PBs!AN110)</f>
        <v>#N/A</v>
      </c>
    </row>
    <row r="3766" spans="1:8" x14ac:dyDescent="0.35">
      <c r="A3766" s="257"/>
      <c r="B3766" s="265"/>
      <c r="C3766" s="74" t="e">
        <f>IF(ISBLANK(DataBase_PBs!C111),#N/A,DataBase_PBs!C111)</f>
        <v>#N/A</v>
      </c>
      <c r="D3766" s="107"/>
      <c r="E3766" s="39" t="e">
        <f>IF(ISBLANK(DataBase_PBs!CL111),#N/A,DataBase_PBs!CL111)</f>
        <v>#N/A</v>
      </c>
      <c r="F3766" s="39" t="e">
        <f t="shared" si="121"/>
        <v>#N/A</v>
      </c>
      <c r="G3766" s="177" t="e">
        <f t="shared" si="122"/>
        <v>#N/A</v>
      </c>
      <c r="H3766" s="78" t="e">
        <f>IF(ISBLANK(DataBase_PBs!AN111),#N/A,DataBase_PBs!AN111)</f>
        <v>#N/A</v>
      </c>
    </row>
    <row r="3767" spans="1:8" x14ac:dyDescent="0.35">
      <c r="A3767" s="257"/>
      <c r="B3767" s="265"/>
      <c r="C3767" s="74" t="e">
        <f>IF(ISBLANK(DataBase_PBs!C112),#N/A,DataBase_PBs!C112)</f>
        <v>#N/A</v>
      </c>
      <c r="D3767" s="107"/>
      <c r="E3767" s="39" t="e">
        <f>IF(ISBLANK(DataBase_PBs!CL112),#N/A,DataBase_PBs!CL112)</f>
        <v>#N/A</v>
      </c>
      <c r="F3767" s="39" t="e">
        <f t="shared" si="121"/>
        <v>#N/A</v>
      </c>
      <c r="G3767" s="177" t="e">
        <f t="shared" si="122"/>
        <v>#N/A</v>
      </c>
      <c r="H3767" s="78" t="e">
        <f>IF(ISBLANK(DataBase_PBs!AN112),#N/A,DataBase_PBs!AN112)</f>
        <v>#N/A</v>
      </c>
    </row>
    <row r="3768" spans="1:8" x14ac:dyDescent="0.35">
      <c r="A3768" s="257"/>
      <c r="B3768" s="265"/>
      <c r="C3768" s="74" t="e">
        <f>IF(ISBLANK(DataBase_PBs!C113),#N/A,DataBase_PBs!C113)</f>
        <v>#N/A</v>
      </c>
      <c r="D3768" s="107"/>
      <c r="E3768" s="39" t="e">
        <f>IF(ISBLANK(DataBase_PBs!CL113),#N/A,DataBase_PBs!CL113)</f>
        <v>#N/A</v>
      </c>
      <c r="F3768" s="39" t="e">
        <f t="shared" si="121"/>
        <v>#N/A</v>
      </c>
      <c r="G3768" s="177" t="e">
        <f t="shared" si="122"/>
        <v>#N/A</v>
      </c>
      <c r="H3768" s="78" t="e">
        <f>IF(ISBLANK(DataBase_PBs!AN113),#N/A,DataBase_PBs!AN113)</f>
        <v>#N/A</v>
      </c>
    </row>
    <row r="3769" spans="1:8" x14ac:dyDescent="0.35">
      <c r="A3769" s="257"/>
      <c r="B3769" s="265"/>
      <c r="C3769" s="74" t="e">
        <f>IF(ISBLANK(DataBase_PBs!C114),#N/A,DataBase_PBs!C114)</f>
        <v>#N/A</v>
      </c>
      <c r="D3769" s="107"/>
      <c r="E3769" s="39" t="e">
        <f>IF(ISBLANK(DataBase_PBs!CL114),#N/A,DataBase_PBs!CL114)</f>
        <v>#N/A</v>
      </c>
      <c r="F3769" s="39" t="e">
        <f t="shared" si="121"/>
        <v>#N/A</v>
      </c>
      <c r="G3769" s="177" t="e">
        <f t="shared" si="122"/>
        <v>#N/A</v>
      </c>
      <c r="H3769" s="78" t="e">
        <f>IF(ISBLANK(DataBase_PBs!AN114),#N/A,DataBase_PBs!AN114)</f>
        <v>#N/A</v>
      </c>
    </row>
    <row r="3770" spans="1:8" ht="14" customHeight="1" x14ac:dyDescent="0.35">
      <c r="A3770" s="257"/>
      <c r="B3770" s="265"/>
      <c r="C3770" s="74" t="e">
        <f>IF(ISBLANK(DataBase_PBs!C115),#N/A,DataBase_PBs!C115)</f>
        <v>#N/A</v>
      </c>
      <c r="D3770" s="107"/>
      <c r="E3770" s="39" t="e">
        <f>IF(ISBLANK(DataBase_PBs!CL115),#N/A,DataBase_PBs!CL115)</f>
        <v>#N/A</v>
      </c>
      <c r="F3770" s="39" t="e">
        <f t="shared" si="121"/>
        <v>#N/A</v>
      </c>
      <c r="G3770" s="177" t="e">
        <f t="shared" si="122"/>
        <v>#N/A</v>
      </c>
      <c r="H3770" s="78" t="e">
        <f>IF(ISBLANK(DataBase_PBs!AN115),#N/A,DataBase_PBs!AN115)</f>
        <v>#N/A</v>
      </c>
    </row>
    <row r="3771" spans="1:8" x14ac:dyDescent="0.35">
      <c r="A3771" s="257"/>
      <c r="B3771" s="265"/>
      <c r="C3771" s="74" t="e">
        <f>IF(ISBLANK(DataBase_PBs!C116),#N/A,DataBase_PBs!C116)</f>
        <v>#N/A</v>
      </c>
      <c r="D3771" s="107"/>
      <c r="E3771" s="39" t="e">
        <f>IF(ISBLANK(DataBase_PBs!CL116),#N/A,DataBase_PBs!CL116)</f>
        <v>#N/A</v>
      </c>
      <c r="F3771" s="39" t="e">
        <f t="shared" si="121"/>
        <v>#N/A</v>
      </c>
      <c r="G3771" s="177" t="e">
        <f t="shared" si="122"/>
        <v>#N/A</v>
      </c>
      <c r="H3771" s="78" t="e">
        <f>IF(ISBLANK(DataBase_PBs!AN116),#N/A,DataBase_PBs!AN116)</f>
        <v>#N/A</v>
      </c>
    </row>
    <row r="3772" spans="1:8" x14ac:dyDescent="0.35">
      <c r="A3772" s="257"/>
      <c r="B3772" s="265"/>
      <c r="C3772" s="74" t="e">
        <f>IF(ISBLANK(DataBase_PBs!C117),#N/A,DataBase_PBs!C117)</f>
        <v>#N/A</v>
      </c>
      <c r="D3772" s="107"/>
      <c r="E3772" s="39" t="e">
        <f>IF(ISBLANK(DataBase_PBs!CL117),#N/A,DataBase_PBs!CL117)</f>
        <v>#N/A</v>
      </c>
      <c r="F3772" s="39" t="e">
        <f t="shared" si="121"/>
        <v>#N/A</v>
      </c>
      <c r="G3772" s="177" t="e">
        <f t="shared" si="122"/>
        <v>#N/A</v>
      </c>
      <c r="H3772" s="78" t="e">
        <f>IF(ISBLANK(DataBase_PBs!AN117),#N/A,DataBase_PBs!AN117)</f>
        <v>#N/A</v>
      </c>
    </row>
    <row r="3773" spans="1:8" x14ac:dyDescent="0.35">
      <c r="A3773" s="257"/>
      <c r="B3773" s="265"/>
      <c r="C3773" s="74" t="e">
        <f>IF(ISBLANK(DataBase_PBs!C118),#N/A,DataBase_PBs!C118)</f>
        <v>#N/A</v>
      </c>
      <c r="D3773" s="107"/>
      <c r="E3773" s="39" t="e">
        <f>IF(ISBLANK(DataBase_PBs!CL118),#N/A,DataBase_PBs!CL118)</f>
        <v>#N/A</v>
      </c>
      <c r="F3773" s="39" t="e">
        <f t="shared" si="121"/>
        <v>#N/A</v>
      </c>
      <c r="G3773" s="177" t="e">
        <f t="shared" si="122"/>
        <v>#N/A</v>
      </c>
      <c r="H3773" s="78" t="e">
        <f>IF(ISBLANK(DataBase_PBs!AN118),#N/A,DataBase_PBs!AN118)</f>
        <v>#N/A</v>
      </c>
    </row>
    <row r="3774" spans="1:8" ht="15" thickBot="1" x14ac:dyDescent="0.4">
      <c r="A3774" s="260"/>
      <c r="B3774" s="266"/>
      <c r="C3774" s="92" t="e">
        <f>IF(ISBLANK(DataBase_PBs!C119),#N/A,DataBase_PBs!C119)</f>
        <v>#N/A</v>
      </c>
      <c r="D3774" s="109"/>
      <c r="E3774" s="93" t="e">
        <f>IF(ISBLANK(DataBase_PBs!CL119),#N/A,DataBase_PBs!CL119)</f>
        <v>#N/A</v>
      </c>
      <c r="F3774" s="93" t="e">
        <f t="shared" si="121"/>
        <v>#N/A</v>
      </c>
      <c r="G3774" s="178" t="e">
        <f t="shared" si="122"/>
        <v>#N/A</v>
      </c>
      <c r="H3774" s="95" t="e">
        <f>IF(ISBLANK(DataBase_PBs!AN119),#N/A,DataBase_PBs!AN119)</f>
        <v>#N/A</v>
      </c>
    </row>
    <row r="3775" spans="1:8" x14ac:dyDescent="0.35">
      <c r="A3775" s="256" t="s">
        <v>366</v>
      </c>
      <c r="B3775" s="267" t="s">
        <v>204</v>
      </c>
      <c r="C3775" s="75">
        <v>43602.40625</v>
      </c>
      <c r="D3775" s="106"/>
      <c r="E3775" s="76">
        <v>5.73</v>
      </c>
      <c r="F3775" s="76">
        <v>5.73</v>
      </c>
      <c r="G3775" s="184">
        <v>0</v>
      </c>
      <c r="H3775" s="77">
        <v>2.7</v>
      </c>
    </row>
    <row r="3776" spans="1:8" x14ac:dyDescent="0.35">
      <c r="A3776" s="257"/>
      <c r="B3776" s="265"/>
      <c r="C3776" s="74">
        <v>43609.357638888891</v>
      </c>
      <c r="D3776" s="107"/>
      <c r="E3776" s="39">
        <v>5.73</v>
      </c>
      <c r="F3776" s="39">
        <v>0</v>
      </c>
      <c r="G3776" s="177">
        <f t="shared" si="122"/>
        <v>0</v>
      </c>
      <c r="H3776" s="78">
        <v>2.7</v>
      </c>
    </row>
    <row r="3777" spans="1:8" x14ac:dyDescent="0.35">
      <c r="A3777" s="257"/>
      <c r="B3777" s="265"/>
      <c r="C3777" s="74">
        <v>43616.555555555555</v>
      </c>
      <c r="D3777" s="107"/>
      <c r="E3777" s="39">
        <v>18</v>
      </c>
      <c r="F3777" s="39">
        <v>12.27</v>
      </c>
      <c r="G3777" s="177">
        <f t="shared" si="122"/>
        <v>7.102749638207892E-2</v>
      </c>
      <c r="H3777" s="78">
        <v>0</v>
      </c>
    </row>
    <row r="3778" spans="1:8" x14ac:dyDescent="0.35">
      <c r="A3778" s="257"/>
      <c r="B3778" s="265"/>
      <c r="C3778" s="74">
        <v>43623.555555555555</v>
      </c>
      <c r="D3778" s="107"/>
      <c r="E3778" s="39">
        <v>36</v>
      </c>
      <c r="F3778" s="39">
        <v>18</v>
      </c>
      <c r="G3778" s="177">
        <f t="shared" si="122"/>
        <v>0.10714285714285714</v>
      </c>
      <c r="H3778" s="78">
        <v>0</v>
      </c>
    </row>
    <row r="3779" spans="1:8" x14ac:dyDescent="0.35">
      <c r="A3779" s="257"/>
      <c r="B3779" s="265"/>
      <c r="C3779" s="74">
        <v>43630.555555555555</v>
      </c>
      <c r="D3779" s="107"/>
      <c r="E3779" s="39">
        <v>37</v>
      </c>
      <c r="F3779" s="39">
        <v>1</v>
      </c>
      <c r="G3779" s="177">
        <f t="shared" si="122"/>
        <v>5.9523809523809521E-3</v>
      </c>
      <c r="H3779" s="78">
        <v>0</v>
      </c>
    </row>
    <row r="3780" spans="1:8" x14ac:dyDescent="0.35">
      <c r="A3780" s="257"/>
      <c r="B3780" s="265"/>
      <c r="C3780" s="74">
        <v>43637.638888888891</v>
      </c>
      <c r="D3780" s="107"/>
      <c r="E3780" s="39">
        <v>44</v>
      </c>
      <c r="F3780" s="39">
        <v>7</v>
      </c>
      <c r="G3780" s="177">
        <f t="shared" si="122"/>
        <v>4.1176470588221194E-2</v>
      </c>
      <c r="H3780" s="78">
        <v>0</v>
      </c>
    </row>
    <row r="3781" spans="1:8" x14ac:dyDescent="0.35">
      <c r="A3781" s="257"/>
      <c r="B3781" s="265"/>
      <c r="C3781" s="74">
        <v>43644.638888888891</v>
      </c>
      <c r="D3781" s="107"/>
      <c r="E3781" s="39">
        <v>66</v>
      </c>
      <c r="F3781" s="39">
        <v>22</v>
      </c>
      <c r="G3781" s="177">
        <f t="shared" si="122"/>
        <v>0.13095238095238096</v>
      </c>
      <c r="H3781" s="78">
        <v>0</v>
      </c>
    </row>
    <row r="3782" spans="1:8" x14ac:dyDescent="0.35">
      <c r="A3782" s="257"/>
      <c r="B3782" s="265"/>
      <c r="C3782" s="74">
        <v>43651.638888888891</v>
      </c>
      <c r="D3782" s="107"/>
      <c r="E3782" s="39">
        <v>77</v>
      </c>
      <c r="F3782" s="39">
        <v>11</v>
      </c>
      <c r="G3782" s="177">
        <f t="shared" si="122"/>
        <v>6.5476190476190479E-2</v>
      </c>
      <c r="H3782" s="78">
        <v>0</v>
      </c>
    </row>
    <row r="3783" spans="1:8" x14ac:dyDescent="0.35">
      <c r="A3783" s="257"/>
      <c r="B3783" s="265"/>
      <c r="C3783" s="74">
        <v>43658.505555555559</v>
      </c>
      <c r="D3783" s="107"/>
      <c r="E3783" s="39">
        <v>81</v>
      </c>
      <c r="F3783" s="39">
        <v>4</v>
      </c>
      <c r="G3783" s="177">
        <f t="shared" si="122"/>
        <v>2.4271844660187315E-2</v>
      </c>
      <c r="H3783" s="78">
        <v>0</v>
      </c>
    </row>
    <row r="3784" spans="1:8" x14ac:dyDescent="0.35">
      <c r="A3784" s="257"/>
      <c r="B3784" s="265"/>
      <c r="C3784" s="74">
        <v>43665.520833333336</v>
      </c>
      <c r="D3784" s="107"/>
      <c r="E3784" s="39">
        <v>81</v>
      </c>
      <c r="F3784" s="39">
        <v>0</v>
      </c>
      <c r="G3784" s="177">
        <f t="shared" si="122"/>
        <v>0</v>
      </c>
      <c r="H3784" s="78">
        <v>0</v>
      </c>
    </row>
    <row r="3785" spans="1:8" x14ac:dyDescent="0.35">
      <c r="A3785" s="257"/>
      <c r="B3785" s="265"/>
      <c r="C3785" s="74">
        <v>43672.521527777775</v>
      </c>
      <c r="D3785" s="107"/>
      <c r="E3785" s="39">
        <v>92</v>
      </c>
      <c r="F3785" s="39">
        <v>11</v>
      </c>
      <c r="G3785" s="177">
        <f t="shared" si="122"/>
        <v>6.5469695466766439E-2</v>
      </c>
      <c r="H3785" s="78">
        <v>0</v>
      </c>
    </row>
    <row r="3786" spans="1:8" x14ac:dyDescent="0.35">
      <c r="A3786" s="257"/>
      <c r="B3786" s="265"/>
      <c r="C3786" s="74">
        <v>43679.519444444442</v>
      </c>
      <c r="D3786" s="107"/>
      <c r="E3786" s="39">
        <v>103</v>
      </c>
      <c r="F3786" s="39">
        <v>11</v>
      </c>
      <c r="G3786" s="177">
        <f t="shared" si="122"/>
        <v>6.5495683239054706E-2</v>
      </c>
      <c r="H3786" s="78">
        <v>0</v>
      </c>
    </row>
    <row r="3787" spans="1:8" x14ac:dyDescent="0.35">
      <c r="A3787" s="257"/>
      <c r="B3787" s="265"/>
      <c r="C3787" s="74">
        <v>43686.430555555555</v>
      </c>
      <c r="D3787" s="107"/>
      <c r="E3787" s="39">
        <v>113.21</v>
      </c>
      <c r="F3787" s="39">
        <v>10.209999999999994</v>
      </c>
      <c r="G3787" s="177">
        <f t="shared" si="122"/>
        <v>6.155546623793056E-2</v>
      </c>
      <c r="H3787" s="78">
        <v>4</v>
      </c>
    </row>
    <row r="3788" spans="1:8" x14ac:dyDescent="0.35">
      <c r="A3788" s="257"/>
      <c r="B3788" s="265"/>
      <c r="C3788" s="74">
        <v>43693.375</v>
      </c>
      <c r="D3788" s="107"/>
      <c r="E3788" s="39">
        <v>117.69</v>
      </c>
      <c r="F3788" s="39">
        <v>4.480000000000004</v>
      </c>
      <c r="G3788" s="177">
        <f t="shared" si="122"/>
        <v>2.6879999999996896E-2</v>
      </c>
      <c r="H3788" s="78">
        <v>4</v>
      </c>
    </row>
    <row r="3789" spans="1:8" x14ac:dyDescent="0.35">
      <c r="A3789" s="257"/>
      <c r="B3789" s="265"/>
      <c r="C3789" s="74">
        <v>43700.40625</v>
      </c>
      <c r="D3789" s="107"/>
      <c r="E3789" s="39">
        <v>125.49</v>
      </c>
      <c r="F3789" s="39">
        <v>7.7999999999999972</v>
      </c>
      <c r="G3789" s="177">
        <f t="shared" si="122"/>
        <v>4.6222222222222206E-2</v>
      </c>
      <c r="H3789" s="78">
        <v>4</v>
      </c>
    </row>
    <row r="3790" spans="1:8" x14ac:dyDescent="0.35">
      <c r="A3790" s="257"/>
      <c r="B3790" s="265"/>
      <c r="C3790" s="74">
        <v>43707.333333333336</v>
      </c>
      <c r="D3790" s="107"/>
      <c r="E3790" s="39">
        <v>134.41999999999999</v>
      </c>
      <c r="F3790" s="39">
        <v>8.9299999999999926</v>
      </c>
      <c r="G3790" s="177">
        <f t="shared" si="122"/>
        <v>5.3714285714266861E-2</v>
      </c>
      <c r="H3790" s="78">
        <v>3.8</v>
      </c>
    </row>
    <row r="3791" spans="1:8" x14ac:dyDescent="0.35">
      <c r="A3791" s="257"/>
      <c r="B3791" s="265"/>
      <c r="C3791" s="74">
        <v>43714.416666666664</v>
      </c>
      <c r="D3791" s="107"/>
      <c r="E3791" s="39">
        <v>138.16</v>
      </c>
      <c r="F3791" s="39">
        <v>3.7400000000000091</v>
      </c>
      <c r="G3791" s="177">
        <f t="shared" si="122"/>
        <v>2.2000000000015119E-2</v>
      </c>
      <c r="H3791" s="78">
        <v>4.4000000000000004</v>
      </c>
    </row>
    <row r="3792" spans="1:8" x14ac:dyDescent="0.35">
      <c r="A3792" s="257"/>
      <c r="B3792" s="265"/>
      <c r="C3792" s="74">
        <v>43721.333333333336</v>
      </c>
      <c r="D3792" s="107"/>
      <c r="E3792" s="39">
        <v>140.78</v>
      </c>
      <c r="F3792" s="39">
        <v>2.6200000000000045</v>
      </c>
      <c r="G3792" s="177">
        <f t="shared" si="122"/>
        <v>1.5783132530109441E-2</v>
      </c>
      <c r="H3792" s="78">
        <v>4.2</v>
      </c>
    </row>
    <row r="3793" spans="1:8" x14ac:dyDescent="0.35">
      <c r="A3793" s="257"/>
      <c r="B3793" s="265"/>
      <c r="C3793" s="74">
        <v>43727.541666666664</v>
      </c>
      <c r="D3793" s="107"/>
      <c r="E3793" s="39">
        <v>141.75</v>
      </c>
      <c r="F3793" s="39">
        <v>0.96999999999999886</v>
      </c>
      <c r="G3793" s="177">
        <f t="shared" si="122"/>
        <v>6.5100671140990388E-3</v>
      </c>
      <c r="H3793" s="78">
        <v>4.8</v>
      </c>
    </row>
    <row r="3794" spans="1:8" x14ac:dyDescent="0.35">
      <c r="A3794" s="257"/>
      <c r="B3794" s="265"/>
      <c r="C3794" s="74">
        <v>43735</v>
      </c>
      <c r="D3794" s="107"/>
      <c r="E3794" s="39">
        <v>144.53</v>
      </c>
      <c r="F3794" s="39">
        <v>2.7800000000000011</v>
      </c>
      <c r="G3794" s="177">
        <f t="shared" si="122"/>
        <v>1.5530726256978196E-2</v>
      </c>
      <c r="H3794" s="78">
        <v>4</v>
      </c>
    </row>
    <row r="3795" spans="1:8" x14ac:dyDescent="0.35">
      <c r="A3795" s="257"/>
      <c r="B3795" s="265"/>
      <c r="C3795" s="74">
        <v>43741</v>
      </c>
      <c r="D3795" s="107"/>
      <c r="E3795" s="39">
        <v>146.63999999999999</v>
      </c>
      <c r="F3795" s="39">
        <v>2.1099999999999852</v>
      </c>
      <c r="G3795" s="177">
        <f t="shared" si="122"/>
        <v>1.4652777777777674E-2</v>
      </c>
      <c r="H3795" s="78">
        <v>4</v>
      </c>
    </row>
    <row r="3796" spans="1:8" x14ac:dyDescent="0.35">
      <c r="A3796" s="257"/>
      <c r="B3796" s="265"/>
      <c r="C3796" s="74">
        <v>43748</v>
      </c>
      <c r="D3796" s="107"/>
      <c r="E3796" s="39">
        <v>147.96</v>
      </c>
      <c r="F3796" s="39">
        <v>1.3200000000000216</v>
      </c>
      <c r="G3796" s="177">
        <f t="shared" si="122"/>
        <v>7.857142857142986E-3</v>
      </c>
      <c r="H3796" s="78">
        <v>4</v>
      </c>
    </row>
    <row r="3797" spans="1:8" x14ac:dyDescent="0.35">
      <c r="A3797" s="257"/>
      <c r="B3797" s="265"/>
      <c r="C3797" s="74">
        <v>43755.361111111109</v>
      </c>
      <c r="D3797" s="107"/>
      <c r="E3797" s="39">
        <v>152.38</v>
      </c>
      <c r="F3797" s="39">
        <v>4.4199999999999875</v>
      </c>
      <c r="G3797" s="177">
        <f t="shared" si="122"/>
        <v>2.5018867924533728E-2</v>
      </c>
      <c r="H3797" s="78">
        <v>4</v>
      </c>
    </row>
    <row r="3798" spans="1:8" x14ac:dyDescent="0.35">
      <c r="A3798" s="257"/>
      <c r="B3798" s="265"/>
      <c r="C3798" s="74">
        <v>43762.434027777781</v>
      </c>
      <c r="D3798" s="107"/>
      <c r="E3798" s="39">
        <v>155.80000000000001</v>
      </c>
      <c r="F3798" s="39">
        <v>3.4200000000000159</v>
      </c>
      <c r="G3798" s="177">
        <f t="shared" si="122"/>
        <v>2.0147275404993642E-2</v>
      </c>
      <c r="H3798" s="78">
        <v>4.5999999999999996</v>
      </c>
    </row>
    <row r="3799" spans="1:8" x14ac:dyDescent="0.35">
      <c r="A3799" s="257"/>
      <c r="B3799" s="265"/>
      <c r="C3799" s="74">
        <v>43769.386111111111</v>
      </c>
      <c r="D3799" s="107"/>
      <c r="E3799" s="39">
        <v>160.07</v>
      </c>
      <c r="F3799" s="39">
        <v>4.2699999999999818</v>
      </c>
      <c r="G3799" s="177">
        <f t="shared" si="122"/>
        <v>2.559184896614964E-2</v>
      </c>
      <c r="H3799" s="78">
        <v>4.4000000000000004</v>
      </c>
    </row>
    <row r="3800" spans="1:8" x14ac:dyDescent="0.35">
      <c r="A3800" s="257"/>
      <c r="B3800" s="265"/>
      <c r="C3800" s="74">
        <v>43774.652777777781</v>
      </c>
      <c r="D3800" s="107"/>
      <c r="E3800" s="39">
        <v>162.58000000000001</v>
      </c>
      <c r="F3800" s="39">
        <v>2.5100000000000193</v>
      </c>
      <c r="G3800" s="177">
        <f t="shared" si="122"/>
        <v>1.9857594936696213E-2</v>
      </c>
      <c r="H3800" s="78">
        <v>4</v>
      </c>
    </row>
    <row r="3801" spans="1:8" x14ac:dyDescent="0.35">
      <c r="A3801" s="257"/>
      <c r="B3801" s="265"/>
      <c r="C3801" s="74">
        <v>43782.583333333336</v>
      </c>
      <c r="D3801" s="107"/>
      <c r="E3801" s="39">
        <v>165.63</v>
      </c>
      <c r="F3801" s="39">
        <v>3.0499999999999829</v>
      </c>
      <c r="G3801" s="177">
        <f t="shared" si="122"/>
        <v>1.6024518388793138E-2</v>
      </c>
      <c r="H3801" s="78">
        <v>4</v>
      </c>
    </row>
    <row r="3802" spans="1:8" x14ac:dyDescent="0.35">
      <c r="A3802" s="257"/>
      <c r="B3802" s="265"/>
      <c r="C3802" s="74">
        <v>43791.406944444447</v>
      </c>
      <c r="D3802" s="107"/>
      <c r="E3802" s="39">
        <v>171.56</v>
      </c>
      <c r="F3802" s="39">
        <v>5.9300000000000068</v>
      </c>
      <c r="G3802" s="177">
        <f t="shared" si="122"/>
        <v>2.8002518495199663E-2</v>
      </c>
      <c r="H3802" s="78">
        <v>4.2</v>
      </c>
    </row>
    <row r="3803" spans="1:8" x14ac:dyDescent="0.35">
      <c r="A3803" s="257"/>
      <c r="B3803" s="265"/>
      <c r="C3803" s="74">
        <v>43811.465277777781</v>
      </c>
      <c r="D3803" s="107"/>
      <c r="E3803" s="39">
        <v>195.97</v>
      </c>
      <c r="F3803" s="39">
        <v>24.409999999999997</v>
      </c>
      <c r="G3803" s="177">
        <f t="shared" si="122"/>
        <v>5.0706273369336967E-2</v>
      </c>
      <c r="H3803" s="78">
        <v>4.4000000000000004</v>
      </c>
    </row>
    <row r="3804" spans="1:8" x14ac:dyDescent="0.35">
      <c r="A3804" s="257"/>
      <c r="B3804" s="265"/>
      <c r="C3804" s="74">
        <v>43818.628472222219</v>
      </c>
      <c r="D3804" s="107"/>
      <c r="E3804" s="39">
        <v>198.59</v>
      </c>
      <c r="F3804" s="39">
        <v>2.6200000000000045</v>
      </c>
      <c r="G3804" s="177">
        <f t="shared" si="122"/>
        <v>1.5239941832296868E-2</v>
      </c>
      <c r="H3804" s="78">
        <v>4</v>
      </c>
    </row>
    <row r="3805" spans="1:8" x14ac:dyDescent="0.35">
      <c r="A3805" s="257"/>
      <c r="B3805" s="265"/>
      <c r="C3805" s="74">
        <v>43826.333333333336</v>
      </c>
      <c r="D3805" s="107"/>
      <c r="E3805" s="39">
        <v>198.8</v>
      </c>
      <c r="F3805" s="39">
        <v>0.21000000000000796</v>
      </c>
      <c r="G3805" s="177">
        <f t="shared" si="122"/>
        <v>1.1356466876963698E-3</v>
      </c>
      <c r="H3805" s="78">
        <v>4</v>
      </c>
    </row>
    <row r="3806" spans="1:8" x14ac:dyDescent="0.35">
      <c r="A3806" s="257"/>
      <c r="B3806" s="265"/>
      <c r="C3806" s="74">
        <v>43833.583333333336</v>
      </c>
      <c r="D3806" s="107"/>
      <c r="E3806" s="39">
        <v>201.91</v>
      </c>
      <c r="F3806" s="39">
        <v>3.1099999999999852</v>
      </c>
      <c r="G3806" s="177">
        <f t="shared" si="122"/>
        <v>1.7873563218390721E-2</v>
      </c>
      <c r="H3806" s="78">
        <v>3.4</v>
      </c>
    </row>
    <row r="3807" spans="1:8" x14ac:dyDescent="0.35">
      <c r="A3807" s="257"/>
      <c r="B3807" s="265"/>
      <c r="C3807" s="74">
        <v>43853</v>
      </c>
      <c r="D3807" s="107"/>
      <c r="E3807" s="39">
        <v>234.92</v>
      </c>
      <c r="F3807" s="39">
        <v>33.009999999999991</v>
      </c>
      <c r="G3807" s="177">
        <f t="shared" si="122"/>
        <v>7.0836909871253462E-2</v>
      </c>
      <c r="H3807" s="78">
        <v>4</v>
      </c>
    </row>
    <row r="3808" spans="1:8" x14ac:dyDescent="0.35">
      <c r="A3808" s="257"/>
      <c r="B3808" s="265"/>
      <c r="C3808" s="74">
        <f>IF(ISBLANK(DataBase_PBs!C3),#N/A,DataBase_PBs!C3)</f>
        <v>43860.595810185201</v>
      </c>
      <c r="D3808" s="107"/>
      <c r="E3808" s="39">
        <f>IF(ISBLANK(DataBase_PBs!CM3),#N/A,DataBase_PBs!CM3)</f>
        <v>240.22</v>
      </c>
      <c r="F3808" s="39">
        <f>E3808-E3807</f>
        <v>5.3000000000000114</v>
      </c>
      <c r="G3808" s="177">
        <f t="shared" si="122"/>
        <v>2.907304526429352E-2</v>
      </c>
      <c r="H3808" s="78">
        <f>IF(ISBLANK(DataBase_PBs!AO3),#N/A,DataBase_PBs!AO3)</f>
        <v>3.8</v>
      </c>
    </row>
    <row r="3809" spans="1:8" x14ac:dyDescent="0.35">
      <c r="A3809" s="257"/>
      <c r="B3809" s="265"/>
      <c r="C3809" s="74">
        <f>IF(ISBLANK(DataBase_PBs!C4),#N/A,DataBase_PBs!C4)</f>
        <v>43867.627719907403</v>
      </c>
      <c r="D3809" s="107"/>
      <c r="E3809" s="39">
        <f>IF(ISBLANK(DataBase_PBs!CM4),#N/A,DataBase_PBs!CM4)</f>
        <v>249.32</v>
      </c>
      <c r="F3809" s="39">
        <f t="shared" ref="F3809:F3872" si="123">E3809-E3808</f>
        <v>9.0999999999999943</v>
      </c>
      <c r="G3809" s="177">
        <f t="shared" si="122"/>
        <v>5.392086668427002E-2</v>
      </c>
      <c r="H3809" s="78">
        <f>IF(ISBLANK(DataBase_PBs!AO4),#N/A,DataBase_PBs!AO4)</f>
        <v>3.4</v>
      </c>
    </row>
    <row r="3810" spans="1:8" x14ac:dyDescent="0.35">
      <c r="A3810" s="257"/>
      <c r="B3810" s="265"/>
      <c r="C3810" s="74">
        <f>IF(ISBLANK(DataBase_PBs!C5),#N/A,DataBase_PBs!C5)</f>
        <v>43875.484027777798</v>
      </c>
      <c r="D3810" s="107"/>
      <c r="E3810" s="39">
        <f>IF(ISBLANK(DataBase_PBs!CM5),#N/A,DataBase_PBs!CM5)</f>
        <v>254.56</v>
      </c>
      <c r="F3810" s="39">
        <f t="shared" si="123"/>
        <v>5.2400000000000091</v>
      </c>
      <c r="G3810" s="177">
        <f t="shared" si="122"/>
        <v>2.7790832148529503E-2</v>
      </c>
      <c r="H3810" s="78">
        <f>IF(ISBLANK(DataBase_PBs!AO5),#N/A,DataBase_PBs!AO5)</f>
        <v>4</v>
      </c>
    </row>
    <row r="3811" spans="1:8" x14ac:dyDescent="0.35">
      <c r="A3811" s="257"/>
      <c r="B3811" s="265"/>
      <c r="C3811" s="74">
        <f>IF(ISBLANK(DataBase_PBs!C6),#N/A,DataBase_PBs!C6)</f>
        <v>43881.625196759298</v>
      </c>
      <c r="D3811" s="107"/>
      <c r="E3811" s="39">
        <f>IF(ISBLANK(DataBase_PBs!CM6),#N/A,DataBase_PBs!CM6)</f>
        <v>256.52999999999997</v>
      </c>
      <c r="F3811" s="39">
        <f t="shared" si="123"/>
        <v>1.9699999999999704</v>
      </c>
      <c r="G3811" s="177">
        <f t="shared" si="122"/>
        <v>1.3366076325307305E-2</v>
      </c>
      <c r="H3811" s="78">
        <f>IF(ISBLANK(DataBase_PBs!AO6),#N/A,DataBase_PBs!AO6)</f>
        <v>4</v>
      </c>
    </row>
    <row r="3812" spans="1:8" x14ac:dyDescent="0.35">
      <c r="A3812" s="257"/>
      <c r="B3812" s="265"/>
      <c r="C3812" s="74">
        <f>IF(ISBLANK(DataBase_PBs!C7),#N/A,DataBase_PBs!C7)</f>
        <v>43903.637962963003</v>
      </c>
      <c r="D3812" s="107"/>
      <c r="E3812" s="39">
        <f>IF(ISBLANK(DataBase_PBs!CM7),#N/A,DataBase_PBs!CM7)</f>
        <v>276.85000000000002</v>
      </c>
      <c r="F3812" s="39">
        <f t="shared" si="123"/>
        <v>20.32000000000005</v>
      </c>
      <c r="G3812" s="177">
        <f t="shared" si="122"/>
        <v>3.8462529371895669E-2</v>
      </c>
      <c r="H3812" s="78">
        <f>IF(ISBLANK(DataBase_PBs!AO7),#N/A,DataBase_PBs!AO7)</f>
        <v>3.2</v>
      </c>
    </row>
    <row r="3813" spans="1:8" x14ac:dyDescent="0.35">
      <c r="A3813" s="257"/>
      <c r="B3813" s="265"/>
      <c r="C3813" s="74">
        <f>IF(ISBLANK(DataBase_PBs!C8),#N/A,DataBase_PBs!C8)</f>
        <v>43929.826921296299</v>
      </c>
      <c r="D3813" s="107"/>
      <c r="E3813" s="39">
        <f>IF(ISBLANK(DataBase_PBs!CM8),#N/A,DataBase_PBs!CM8)</f>
        <v>312.19</v>
      </c>
      <c r="F3813" s="39">
        <f t="shared" si="123"/>
        <v>35.339999999999975</v>
      </c>
      <c r="G3813" s="177">
        <f t="shared" si="122"/>
        <v>5.6225985824258806E-2</v>
      </c>
      <c r="H3813" s="78">
        <f>IF(ISBLANK(DataBase_PBs!AO8),#N/A,DataBase_PBs!AO8)</f>
        <v>4.4000000000000004</v>
      </c>
    </row>
    <row r="3814" spans="1:8" x14ac:dyDescent="0.35">
      <c r="A3814" s="257"/>
      <c r="B3814" s="265"/>
      <c r="C3814" s="74">
        <f>IF(ISBLANK(DataBase_PBs!C9),#N/A,DataBase_PBs!C9)</f>
        <v>43965.417511574102</v>
      </c>
      <c r="D3814" s="107"/>
      <c r="E3814" s="39">
        <f>IF(ISBLANK(DataBase_PBs!CM9),#N/A,DataBase_PBs!CM9)</f>
        <v>343.77</v>
      </c>
      <c r="F3814" s="39">
        <f t="shared" si="123"/>
        <v>31.579999999999984</v>
      </c>
      <c r="G3814" s="177">
        <f t="shared" si="122"/>
        <v>3.6971382690271976E-2</v>
      </c>
      <c r="H3814" s="78">
        <f>IF(ISBLANK(DataBase_PBs!AO9),#N/A,DataBase_PBs!AO9)</f>
        <v>4.4000000000000004</v>
      </c>
    </row>
    <row r="3815" spans="1:8" x14ac:dyDescent="0.35">
      <c r="A3815" s="257"/>
      <c r="B3815" s="265"/>
      <c r="C3815" s="74">
        <f>IF(ISBLANK(DataBase_PBs!C10),#N/A,DataBase_PBs!C10)</f>
        <v>43972.432581018496</v>
      </c>
      <c r="D3815" s="107"/>
      <c r="E3815" s="39">
        <f>IF(ISBLANK(DataBase_PBs!CM10),#N/A,DataBase_PBs!CM10)</f>
        <v>345.59</v>
      </c>
      <c r="F3815" s="39">
        <f t="shared" si="123"/>
        <v>1.8199999999999932</v>
      </c>
      <c r="G3815" s="177">
        <f t="shared" si="122"/>
        <v>1.0810061672864498E-2</v>
      </c>
      <c r="H3815" s="78">
        <f>IF(ISBLANK(DataBase_PBs!AO10),#N/A,DataBase_PBs!AO10)</f>
        <v>4.5999999999999996</v>
      </c>
    </row>
    <row r="3816" spans="1:8" x14ac:dyDescent="0.35">
      <c r="A3816" s="257"/>
      <c r="B3816" s="265"/>
      <c r="C3816" s="74">
        <f>IF(ISBLANK(DataBase_PBs!C11),#N/A,DataBase_PBs!C11)</f>
        <v>44001.467812499999</v>
      </c>
      <c r="D3816" s="107"/>
      <c r="E3816" s="39">
        <f>IF(ISBLANK(DataBase_PBs!CM11),#N/A,DataBase_PBs!CM11)</f>
        <v>364.76</v>
      </c>
      <c r="F3816" s="39">
        <f t="shared" si="123"/>
        <v>19.170000000000016</v>
      </c>
      <c r="G3816" s="177">
        <f t="shared" si="122"/>
        <v>2.7509682521692839E-2</v>
      </c>
      <c r="H3816" s="78">
        <f>IF(ISBLANK(DataBase_PBs!AO11),#N/A,DataBase_PBs!AO11)</f>
        <v>4</v>
      </c>
    </row>
    <row r="3817" spans="1:8" x14ac:dyDescent="0.35">
      <c r="A3817" s="257"/>
      <c r="B3817" s="265"/>
      <c r="C3817" s="74">
        <f>IF(ISBLANK(DataBase_PBs!C12),#N/A,DataBase_PBs!C12)</f>
        <v>44008.489027777803</v>
      </c>
      <c r="D3817" s="107"/>
      <c r="E3817" s="39">
        <f>IF(ISBLANK(DataBase_PBs!CM12),#N/A,DataBase_PBs!CM12)</f>
        <v>371.69</v>
      </c>
      <c r="F3817" s="39">
        <f t="shared" si="123"/>
        <v>6.9300000000000068</v>
      </c>
      <c r="G3817" s="177">
        <f t="shared" si="122"/>
        <v>4.1125359154392915E-2</v>
      </c>
      <c r="H3817" s="78">
        <f>IF(ISBLANK(DataBase_PBs!AO12),#N/A,DataBase_PBs!AO12)</f>
        <v>4.4000000000000004</v>
      </c>
    </row>
    <row r="3818" spans="1:8" x14ac:dyDescent="0.35">
      <c r="A3818" s="257"/>
      <c r="B3818" s="265"/>
      <c r="C3818" s="74">
        <f>IF(ISBLANK(DataBase_PBs!C13),#N/A,DataBase_PBs!C13)</f>
        <v>44022.402557870402</v>
      </c>
      <c r="D3818" s="107"/>
      <c r="E3818" s="39">
        <f>IF(ISBLANK(DataBase_PBs!CM13),#N/A,DataBase_PBs!CM13)</f>
        <v>381.93</v>
      </c>
      <c r="F3818" s="39">
        <f t="shared" si="123"/>
        <v>10.240000000000009</v>
      </c>
      <c r="G3818" s="177">
        <f t="shared" si="122"/>
        <v>3.0665594125075413E-2</v>
      </c>
      <c r="H3818" s="78">
        <f>IF(ISBLANK(DataBase_PBs!AO13),#N/A,DataBase_PBs!AO13)</f>
        <v>4.2</v>
      </c>
    </row>
    <row r="3819" spans="1:8" x14ac:dyDescent="0.35">
      <c r="A3819" s="257"/>
      <c r="B3819" s="265"/>
      <c r="C3819" s="74">
        <f>IF(ISBLANK(DataBase_PBs!C14),#N/A,DataBase_PBs!C14)</f>
        <v>44029.3745486111</v>
      </c>
      <c r="D3819" s="107"/>
      <c r="E3819" s="39">
        <f>IF(ISBLANK(DataBase_PBs!CM14),#N/A,DataBase_PBs!CM14)</f>
        <v>386.19</v>
      </c>
      <c r="F3819" s="39">
        <f t="shared" si="123"/>
        <v>4.2599999999999909</v>
      </c>
      <c r="G3819" s="177">
        <f t="shared" si="122"/>
        <v>2.5459012583575316E-2</v>
      </c>
      <c r="H3819" s="78">
        <f>IF(ISBLANK(DataBase_PBs!AO14),#N/A,DataBase_PBs!AO14)</f>
        <v>4.4000000000000004</v>
      </c>
    </row>
    <row r="3820" spans="1:8" x14ac:dyDescent="0.35">
      <c r="A3820" s="257"/>
      <c r="B3820" s="265"/>
      <c r="C3820" s="74">
        <f>IF(ISBLANK(DataBase_PBs!C15),#N/A,DataBase_PBs!C15)</f>
        <v>44040.462905092601</v>
      </c>
      <c r="D3820" s="107"/>
      <c r="E3820" s="39">
        <f>IF(ISBLANK(DataBase_PBs!CM15),#N/A,DataBase_PBs!CM15)</f>
        <v>390.62</v>
      </c>
      <c r="F3820" s="39">
        <f t="shared" si="123"/>
        <v>4.4300000000000068</v>
      </c>
      <c r="G3820" s="177">
        <f t="shared" si="122"/>
        <v>1.6646590830775933E-2</v>
      </c>
      <c r="H3820" s="78">
        <f>IF(ISBLANK(DataBase_PBs!AO15),#N/A,DataBase_PBs!AO15)</f>
        <v>4.2</v>
      </c>
    </row>
    <row r="3821" spans="1:8" x14ac:dyDescent="0.35">
      <c r="A3821" s="257"/>
      <c r="B3821" s="265"/>
      <c r="C3821" s="74">
        <f>IF(ISBLANK(DataBase_PBs!C16),#N/A,DataBase_PBs!C16)</f>
        <v>44047.398090277798</v>
      </c>
      <c r="D3821" s="107"/>
      <c r="E3821" s="39">
        <f>IF(ISBLANK(DataBase_PBs!CM16),#N/A,DataBase_PBs!CM16)</f>
        <v>395.26</v>
      </c>
      <c r="F3821" s="39">
        <f t="shared" si="123"/>
        <v>4.6399999999999864</v>
      </c>
      <c r="G3821" s="177">
        <f t="shared" si="122"/>
        <v>2.7877169559364805E-2</v>
      </c>
      <c r="H3821" s="78">
        <f>IF(ISBLANK(DataBase_PBs!AO16),#N/A,DataBase_PBs!AO16)</f>
        <v>4.2</v>
      </c>
    </row>
    <row r="3822" spans="1:8" x14ac:dyDescent="0.35">
      <c r="A3822" s="257"/>
      <c r="B3822" s="265"/>
      <c r="C3822" s="74">
        <f>IF(ISBLANK(DataBase_PBs!C17),#N/A,DataBase_PBs!C17)</f>
        <v>44050.4674421296</v>
      </c>
      <c r="D3822" s="107"/>
      <c r="E3822" s="39">
        <f>IF(ISBLANK(DataBase_PBs!CM17),#N/A,DataBase_PBs!CM17)</f>
        <v>401.04</v>
      </c>
      <c r="F3822" s="39">
        <f t="shared" si="123"/>
        <v>5.7800000000000296</v>
      </c>
      <c r="G3822" s="177">
        <f t="shared" si="122"/>
        <v>7.8463905398121606E-2</v>
      </c>
      <c r="H3822" s="78">
        <f>IF(ISBLANK(DataBase_PBs!AO17),#N/A,DataBase_PBs!AO17)</f>
        <v>4.4000000000000004</v>
      </c>
    </row>
    <row r="3823" spans="1:8" x14ac:dyDescent="0.35">
      <c r="A3823" s="257"/>
      <c r="B3823" s="265"/>
      <c r="C3823" s="74">
        <f>IF(ISBLANK(DataBase_PBs!C18),#N/A,DataBase_PBs!C18)</f>
        <v>44056.465069444399</v>
      </c>
      <c r="D3823" s="107"/>
      <c r="E3823" s="39">
        <f>IF(ISBLANK(DataBase_PBs!CM18),#N/A,DataBase_PBs!CM18)</f>
        <v>414.65</v>
      </c>
      <c r="F3823" s="39">
        <f t="shared" si="123"/>
        <v>13.609999999999957</v>
      </c>
      <c r="G3823" s="177">
        <f t="shared" si="122"/>
        <v>9.4551278958948604E-2</v>
      </c>
      <c r="H3823" s="78">
        <f>IF(ISBLANK(DataBase_PBs!AO18),#N/A,DataBase_PBs!AO18)</f>
        <v>4</v>
      </c>
    </row>
    <row r="3824" spans="1:8" x14ac:dyDescent="0.35">
      <c r="A3824" s="257"/>
      <c r="B3824" s="265"/>
      <c r="C3824" s="74">
        <f>IF(ISBLANK(DataBase_PBs!C19),#N/A,DataBase_PBs!C19)</f>
        <v>44063.603761574101</v>
      </c>
      <c r="D3824" s="107"/>
      <c r="E3824" s="39">
        <f>IF(ISBLANK(DataBase_PBs!CM19),#N/A,DataBase_PBs!CM19)</f>
        <v>429.68</v>
      </c>
      <c r="F3824" s="39">
        <f t="shared" si="123"/>
        <v>15.03000000000003</v>
      </c>
      <c r="G3824" s="177">
        <f t="shared" ref="G3824:G3887" si="124">F3824/((C3824-C3823)*24)</f>
        <v>8.7726153281549743E-2</v>
      </c>
      <c r="H3824" s="78">
        <f>IF(ISBLANK(DataBase_PBs!AO19),#N/A,DataBase_PBs!AO19)</f>
        <v>4</v>
      </c>
    </row>
    <row r="3825" spans="1:8" x14ac:dyDescent="0.35">
      <c r="A3825" s="257"/>
      <c r="B3825" s="265"/>
      <c r="C3825" s="74">
        <f>IF(ISBLANK(DataBase_PBs!C20),#N/A,DataBase_PBs!C20)</f>
        <v>44071.447164351797</v>
      </c>
      <c r="D3825" s="107"/>
      <c r="E3825" s="39">
        <f>IF(ISBLANK(DataBase_PBs!CM20),#N/A,DataBase_PBs!CM20)</f>
        <v>448.08</v>
      </c>
      <c r="F3825" s="39">
        <f t="shared" si="123"/>
        <v>18.399999999999977</v>
      </c>
      <c r="G3825" s="177">
        <f t="shared" si="124"/>
        <v>9.7746690868247679E-2</v>
      </c>
      <c r="H3825" s="78">
        <f>IF(ISBLANK(DataBase_PBs!AO20),#N/A,DataBase_PBs!AO20)</f>
        <v>4</v>
      </c>
    </row>
    <row r="3826" spans="1:8" x14ac:dyDescent="0.35">
      <c r="A3826" s="257"/>
      <c r="B3826" s="265"/>
      <c r="C3826" s="74">
        <f>IF(ISBLANK(DataBase_PBs!C21),#N/A,DataBase_PBs!C21)</f>
        <v>44078.492557870399</v>
      </c>
      <c r="D3826" s="107"/>
      <c r="E3826" s="39">
        <f>IF(ISBLANK(DataBase_PBs!CM21),#N/A,DataBase_PBs!CM21)</f>
        <v>459.34</v>
      </c>
      <c r="F3826" s="39">
        <f t="shared" si="123"/>
        <v>11.259999999999991</v>
      </c>
      <c r="G3826" s="177">
        <f t="shared" si="124"/>
        <v>6.6591974660883971E-2</v>
      </c>
      <c r="H3826" s="78">
        <f>IF(ISBLANK(DataBase_PBs!AO21),#N/A,DataBase_PBs!AO21)</f>
        <v>4</v>
      </c>
    </row>
    <row r="3827" spans="1:8" x14ac:dyDescent="0.35">
      <c r="A3827" s="257"/>
      <c r="B3827" s="265"/>
      <c r="C3827" s="74">
        <f>IF(ISBLANK(DataBase_PBs!C22),#N/A,DataBase_PBs!C22)</f>
        <v>44085.409629629597</v>
      </c>
      <c r="D3827" s="107"/>
      <c r="E3827" s="39">
        <f>IF(ISBLANK(DataBase_PBs!CM22),#N/A,DataBase_PBs!CM22)</f>
        <v>467.5</v>
      </c>
      <c r="F3827" s="39">
        <f t="shared" si="123"/>
        <v>8.160000000000025</v>
      </c>
      <c r="G3827" s="177">
        <f t="shared" si="124"/>
        <v>4.9153747689236964E-2</v>
      </c>
      <c r="H3827" s="78">
        <f>IF(ISBLANK(DataBase_PBs!AO22),#N/A,DataBase_PBs!AO22)</f>
        <v>4</v>
      </c>
    </row>
    <row r="3828" spans="1:8" x14ac:dyDescent="0.35">
      <c r="A3828" s="257"/>
      <c r="B3828" s="265"/>
      <c r="C3828" s="74">
        <f>IF(ISBLANK(DataBase_PBs!C23),#N/A,DataBase_PBs!C23)</f>
        <v>44092.462303240703</v>
      </c>
      <c r="D3828" s="107"/>
      <c r="E3828" s="39">
        <f>IF(ISBLANK(DataBase_PBs!CM23),#N/A,DataBase_PBs!CM23)</f>
        <v>480.7</v>
      </c>
      <c r="F3828" s="39">
        <f t="shared" si="123"/>
        <v>13.199999999999989</v>
      </c>
      <c r="G3828" s="177">
        <f t="shared" si="124"/>
        <v>7.7984609855459963E-2</v>
      </c>
      <c r="H3828" s="78">
        <f>IF(ISBLANK(DataBase_PBs!AO23),#N/A,DataBase_PBs!AO23)</f>
        <v>4</v>
      </c>
    </row>
    <row r="3829" spans="1:8" x14ac:dyDescent="0.35">
      <c r="A3829" s="257"/>
      <c r="B3829" s="265"/>
      <c r="C3829" s="74">
        <f>IF(ISBLANK(DataBase_PBs!C24),#N/A,DataBase_PBs!C24)</f>
        <v>44099.481643518498</v>
      </c>
      <c r="D3829" s="107"/>
      <c r="E3829" s="39">
        <f>IF(ISBLANK(DataBase_PBs!CM24),#N/A,DataBase_PBs!CM24)</f>
        <v>490.34</v>
      </c>
      <c r="F3829" s="39">
        <f t="shared" si="123"/>
        <v>9.6399999999999864</v>
      </c>
      <c r="G3829" s="177">
        <f t="shared" si="124"/>
        <v>5.7222851545935247E-2</v>
      </c>
      <c r="H3829" s="78">
        <f>IF(ISBLANK(DataBase_PBs!AO24),#N/A,DataBase_PBs!AO24)</f>
        <v>4.2</v>
      </c>
    </row>
    <row r="3830" spans="1:8" x14ac:dyDescent="0.35">
      <c r="A3830" s="257"/>
      <c r="B3830" s="265"/>
      <c r="C3830" s="74">
        <f>IF(ISBLANK(DataBase_PBs!C25),#N/A,DataBase_PBs!C25)</f>
        <v>44106.459421296298</v>
      </c>
      <c r="D3830" s="107"/>
      <c r="E3830" s="39">
        <f>IF(ISBLANK(DataBase_PBs!CM25),#N/A,DataBase_PBs!CM25)</f>
        <v>500.44</v>
      </c>
      <c r="F3830" s="39">
        <f t="shared" si="123"/>
        <v>10.100000000000023</v>
      </c>
      <c r="G3830" s="177">
        <f t="shared" si="124"/>
        <v>6.0310509553948802E-2</v>
      </c>
      <c r="H3830" s="78">
        <f>IF(ISBLANK(DataBase_PBs!AO25),#N/A,DataBase_PBs!AO25)</f>
        <v>4.4000000000000004</v>
      </c>
    </row>
    <row r="3831" spans="1:8" x14ac:dyDescent="0.35">
      <c r="A3831" s="257"/>
      <c r="B3831" s="265"/>
      <c r="C3831" s="74">
        <f>IF(ISBLANK(DataBase_PBs!C26),#N/A,DataBase_PBs!C26)</f>
        <v>44120.498344907399</v>
      </c>
      <c r="D3831" s="107"/>
      <c r="E3831" s="39">
        <f>IF(ISBLANK(DataBase_PBs!CM26),#N/A,DataBase_PBs!CM26)</f>
        <v>510.63</v>
      </c>
      <c r="F3831" s="39">
        <f t="shared" si="123"/>
        <v>10.189999999999998</v>
      </c>
      <c r="G3831" s="177">
        <f t="shared" si="124"/>
        <v>3.0243296786487132E-2</v>
      </c>
      <c r="H3831" s="78">
        <f>IF(ISBLANK(DataBase_PBs!AO26),#N/A,DataBase_PBs!AO26)</f>
        <v>4</v>
      </c>
    </row>
    <row r="3832" spans="1:8" x14ac:dyDescent="0.35">
      <c r="A3832" s="257"/>
      <c r="B3832" s="265"/>
      <c r="C3832" s="74">
        <f>IF(ISBLANK(DataBase_PBs!C27),#N/A,DataBase_PBs!C27)</f>
        <v>44127.491226851896</v>
      </c>
      <c r="D3832" s="107"/>
      <c r="E3832" s="39">
        <f>IF(ISBLANK(DataBase_PBs!CM27),#N/A,DataBase_PBs!CM27)</f>
        <v>516.20000000000005</v>
      </c>
      <c r="F3832" s="39">
        <f t="shared" si="123"/>
        <v>5.57000000000005</v>
      </c>
      <c r="G3832" s="177">
        <f t="shared" si="124"/>
        <v>3.3188510141509045E-2</v>
      </c>
      <c r="H3832" s="78">
        <f>IF(ISBLANK(DataBase_PBs!AO27),#N/A,DataBase_PBs!AO27)</f>
        <v>4.8</v>
      </c>
    </row>
    <row r="3833" spans="1:8" x14ac:dyDescent="0.35">
      <c r="A3833" s="257"/>
      <c r="B3833" s="265"/>
      <c r="C3833" s="74">
        <f>IF(ISBLANK(DataBase_PBs!C28),#N/A,DataBase_PBs!C28)</f>
        <v>44132.59375</v>
      </c>
      <c r="D3833" s="107"/>
      <c r="E3833" s="39">
        <f>IF(ISBLANK(DataBase_PBs!CM28),#N/A,DataBase_PBs!CM28)</f>
        <v>517.02</v>
      </c>
      <c r="F3833" s="39">
        <f t="shared" si="123"/>
        <v>0.81999999999993634</v>
      </c>
      <c r="G3833" s="177">
        <f t="shared" si="124"/>
        <v>6.696033643544182E-3</v>
      </c>
      <c r="H3833" s="78">
        <f>IF(ISBLANK(DataBase_PBs!AO28),#N/A,DataBase_PBs!AO28)</f>
        <v>6</v>
      </c>
    </row>
    <row r="3834" spans="1:8" x14ac:dyDescent="0.35">
      <c r="A3834" s="257"/>
      <c r="B3834" s="265"/>
      <c r="C3834" s="74">
        <f>IF(ISBLANK(DataBase_PBs!C29),#N/A,DataBase_PBs!C29)</f>
        <v>44141.599421296298</v>
      </c>
      <c r="D3834" s="107"/>
      <c r="E3834" s="39">
        <f>IF(ISBLANK(DataBase_PBs!CM29),#N/A,DataBase_PBs!CM29)</f>
        <v>523.04999999999995</v>
      </c>
      <c r="F3834" s="39">
        <f t="shared" si="123"/>
        <v>6.0299999999999727</v>
      </c>
      <c r="G3834" s="177">
        <f t="shared" si="124"/>
        <v>2.7899086223953866E-2</v>
      </c>
      <c r="H3834" s="78">
        <f>IF(ISBLANK(DataBase_PBs!AO29),#N/A,DataBase_PBs!AO29)</f>
        <v>4.5999999999999996</v>
      </c>
    </row>
    <row r="3835" spans="1:8" x14ac:dyDescent="0.35">
      <c r="A3835" s="257"/>
      <c r="B3835" s="265"/>
      <c r="C3835" s="74">
        <f>IF(ISBLANK(DataBase_PBs!C30),#N/A,DataBase_PBs!C30)</f>
        <v>44148.610347222202</v>
      </c>
      <c r="D3835" s="107"/>
      <c r="E3835" s="39">
        <f>IF(ISBLANK(DataBase_PBs!CM30),#N/A,DataBase_PBs!CM30)</f>
        <v>540.4</v>
      </c>
      <c r="F3835" s="39">
        <f t="shared" si="123"/>
        <v>17.350000000000023</v>
      </c>
      <c r="G3835" s="177">
        <f t="shared" si="124"/>
        <v>0.10311286616160081</v>
      </c>
      <c r="H3835" s="78">
        <f>IF(ISBLANK(DataBase_PBs!AO30),#N/A,DataBase_PBs!AO30)</f>
        <v>3.8</v>
      </c>
    </row>
    <row r="3836" spans="1:8" x14ac:dyDescent="0.35">
      <c r="A3836" s="257"/>
      <c r="B3836" s="265"/>
      <c r="C3836" s="74">
        <f>IF(ISBLANK(DataBase_PBs!C31),#N/A,DataBase_PBs!C31)</f>
        <v>44159.620902777802</v>
      </c>
      <c r="D3836" s="107"/>
      <c r="E3836" s="39">
        <f>IF(ISBLANK(DataBase_PBs!CM31),#N/A,DataBase_PBs!CM31)</f>
        <v>572.25</v>
      </c>
      <c r="F3836" s="39">
        <f t="shared" si="123"/>
        <v>31.850000000000023</v>
      </c>
      <c r="G3836" s="177">
        <f t="shared" si="124"/>
        <v>0.12052828094204183</v>
      </c>
      <c r="H3836" s="78">
        <f>IF(ISBLANK(DataBase_PBs!AO31),#N/A,DataBase_PBs!AO31)</f>
        <v>3</v>
      </c>
    </row>
    <row r="3837" spans="1:8" x14ac:dyDescent="0.35">
      <c r="A3837" s="257"/>
      <c r="B3837" s="265"/>
      <c r="C3837" s="74">
        <f>IF(ISBLANK(DataBase_PBs!C32),#N/A,DataBase_PBs!C32)</f>
        <v>44162.596979166701</v>
      </c>
      <c r="D3837" s="107"/>
      <c r="E3837" s="39">
        <f>IF(ISBLANK(DataBase_PBs!CM32),#N/A,DataBase_PBs!CM32)</f>
        <v>581.99</v>
      </c>
      <c r="F3837" s="39">
        <f t="shared" si="123"/>
        <v>9.7400000000000091</v>
      </c>
      <c r="G3837" s="177">
        <f t="shared" si="124"/>
        <v>0.13636522733325376</v>
      </c>
      <c r="H3837" s="78">
        <f>IF(ISBLANK(DataBase_PBs!AO32),#N/A,DataBase_PBs!AO32)</f>
        <v>3</v>
      </c>
    </row>
    <row r="3838" spans="1:8" x14ac:dyDescent="0.35">
      <c r="A3838" s="257"/>
      <c r="B3838" s="265"/>
      <c r="C3838" s="74">
        <f>IF(ISBLANK(DataBase_PBs!C33),#N/A,DataBase_PBs!C33)</f>
        <v>44169.582453703697</v>
      </c>
      <c r="D3838" s="107"/>
      <c r="E3838" s="39">
        <f>IF(ISBLANK(DataBase_PBs!CM33),#N/A,DataBase_PBs!CM33)</f>
        <v>604.36</v>
      </c>
      <c r="F3838" s="39">
        <f t="shared" si="123"/>
        <v>22.370000000000005</v>
      </c>
      <c r="G3838" s="177">
        <f t="shared" si="124"/>
        <v>0.1334316413862694</v>
      </c>
      <c r="H3838" s="78">
        <f>IF(ISBLANK(DataBase_PBs!AO33),#N/A,DataBase_PBs!AO33)</f>
        <v>3.8</v>
      </c>
    </row>
    <row r="3839" spans="1:8" x14ac:dyDescent="0.35">
      <c r="A3839" s="257"/>
      <c r="B3839" s="265"/>
      <c r="C3839" s="74">
        <f>IF(ISBLANK(DataBase_PBs!C34),#N/A,DataBase_PBs!C34)</f>
        <v>44195.580740740697</v>
      </c>
      <c r="D3839" s="107"/>
      <c r="E3839" s="39">
        <f>IF(ISBLANK(DataBase_PBs!CM34),#N/A,DataBase_PBs!CM34)</f>
        <v>647.55999999999995</v>
      </c>
      <c r="F3839" s="39">
        <f t="shared" si="123"/>
        <v>43.199999999999932</v>
      </c>
      <c r="G3839" s="177">
        <f t="shared" si="124"/>
        <v>6.9235330675373408E-2</v>
      </c>
      <c r="H3839" s="78">
        <f>IF(ISBLANK(DataBase_PBs!AO34),#N/A,DataBase_PBs!AO34)</f>
        <v>3</v>
      </c>
    </row>
    <row r="3840" spans="1:8" x14ac:dyDescent="0.35">
      <c r="A3840" s="257"/>
      <c r="B3840" s="265"/>
      <c r="C3840" s="74" t="e">
        <f>IF(ISBLANK(DataBase_PBs!C35),#N/A,DataBase_PBs!C35)</f>
        <v>#N/A</v>
      </c>
      <c r="D3840" s="107"/>
      <c r="E3840" s="39" t="e">
        <f>IF(ISBLANK(DataBase_PBs!CM35),#N/A,DataBase_PBs!CM35)</f>
        <v>#N/A</v>
      </c>
      <c r="F3840" s="39" t="e">
        <f t="shared" si="123"/>
        <v>#N/A</v>
      </c>
      <c r="G3840" s="177" t="e">
        <f t="shared" si="124"/>
        <v>#N/A</v>
      </c>
      <c r="H3840" s="78" t="e">
        <f>IF(ISBLANK(DataBase_PBs!AO35),#N/A,DataBase_PBs!AO35)</f>
        <v>#N/A</v>
      </c>
    </row>
    <row r="3841" spans="1:8" x14ac:dyDescent="0.35">
      <c r="A3841" s="257"/>
      <c r="B3841" s="265"/>
      <c r="C3841" s="74" t="e">
        <f>IF(ISBLANK(DataBase_PBs!C36),#N/A,DataBase_PBs!C36)</f>
        <v>#N/A</v>
      </c>
      <c r="D3841" s="107"/>
      <c r="E3841" s="39" t="e">
        <f>IF(ISBLANK(DataBase_PBs!CM36),#N/A,DataBase_PBs!CM36)</f>
        <v>#N/A</v>
      </c>
      <c r="F3841" s="39" t="e">
        <f t="shared" si="123"/>
        <v>#N/A</v>
      </c>
      <c r="G3841" s="177" t="e">
        <f t="shared" si="124"/>
        <v>#N/A</v>
      </c>
      <c r="H3841" s="78" t="e">
        <f>IF(ISBLANK(DataBase_PBs!AO36),#N/A,DataBase_PBs!AO36)</f>
        <v>#N/A</v>
      </c>
    </row>
    <row r="3842" spans="1:8" x14ac:dyDescent="0.35">
      <c r="A3842" s="257"/>
      <c r="B3842" s="265"/>
      <c r="C3842" s="74" t="e">
        <f>IF(ISBLANK(DataBase_PBs!C37),#N/A,DataBase_PBs!C37)</f>
        <v>#N/A</v>
      </c>
      <c r="D3842" s="107"/>
      <c r="E3842" s="39" t="e">
        <f>IF(ISBLANK(DataBase_PBs!CM37),#N/A,DataBase_PBs!CM37)</f>
        <v>#N/A</v>
      </c>
      <c r="F3842" s="39" t="e">
        <f t="shared" si="123"/>
        <v>#N/A</v>
      </c>
      <c r="G3842" s="177" t="e">
        <f t="shared" si="124"/>
        <v>#N/A</v>
      </c>
      <c r="H3842" s="78" t="e">
        <f>IF(ISBLANK(DataBase_PBs!AO37),#N/A,DataBase_PBs!AO37)</f>
        <v>#N/A</v>
      </c>
    </row>
    <row r="3843" spans="1:8" x14ac:dyDescent="0.35">
      <c r="A3843" s="257"/>
      <c r="B3843" s="265"/>
      <c r="C3843" s="74" t="e">
        <f>IF(ISBLANK(DataBase_PBs!C38),#N/A,DataBase_PBs!C38)</f>
        <v>#N/A</v>
      </c>
      <c r="D3843" s="107"/>
      <c r="E3843" s="39" t="e">
        <f>IF(ISBLANK(DataBase_PBs!CM38),#N/A,DataBase_PBs!CM38)</f>
        <v>#N/A</v>
      </c>
      <c r="F3843" s="39" t="e">
        <f t="shared" si="123"/>
        <v>#N/A</v>
      </c>
      <c r="G3843" s="177" t="e">
        <f t="shared" si="124"/>
        <v>#N/A</v>
      </c>
      <c r="H3843" s="78" t="e">
        <f>IF(ISBLANK(DataBase_PBs!AO38),#N/A,DataBase_PBs!AO38)</f>
        <v>#N/A</v>
      </c>
    </row>
    <row r="3844" spans="1:8" x14ac:dyDescent="0.35">
      <c r="A3844" s="257"/>
      <c r="B3844" s="265"/>
      <c r="C3844" s="74" t="e">
        <f>IF(ISBLANK(DataBase_PBs!C39),#N/A,DataBase_PBs!C39)</f>
        <v>#N/A</v>
      </c>
      <c r="D3844" s="107"/>
      <c r="E3844" s="39" t="e">
        <f>IF(ISBLANK(DataBase_PBs!CM39),#N/A,DataBase_PBs!CM39)</f>
        <v>#N/A</v>
      </c>
      <c r="F3844" s="39" t="e">
        <f t="shared" si="123"/>
        <v>#N/A</v>
      </c>
      <c r="G3844" s="177" t="e">
        <f t="shared" si="124"/>
        <v>#N/A</v>
      </c>
      <c r="H3844" s="78" t="e">
        <f>IF(ISBLANK(DataBase_PBs!AO39),#N/A,DataBase_PBs!AO39)</f>
        <v>#N/A</v>
      </c>
    </row>
    <row r="3845" spans="1:8" x14ac:dyDescent="0.35">
      <c r="A3845" s="257"/>
      <c r="B3845" s="265"/>
      <c r="C3845" s="74" t="e">
        <f>IF(ISBLANK(DataBase_PBs!C40),#N/A,DataBase_PBs!C40)</f>
        <v>#N/A</v>
      </c>
      <c r="D3845" s="107"/>
      <c r="E3845" s="39" t="e">
        <f>IF(ISBLANK(DataBase_PBs!CM40),#N/A,DataBase_PBs!CM40)</f>
        <v>#N/A</v>
      </c>
      <c r="F3845" s="39" t="e">
        <f t="shared" si="123"/>
        <v>#N/A</v>
      </c>
      <c r="G3845" s="177" t="e">
        <f t="shared" si="124"/>
        <v>#N/A</v>
      </c>
      <c r="H3845" s="78" t="e">
        <f>IF(ISBLANK(DataBase_PBs!AO40),#N/A,DataBase_PBs!AO40)</f>
        <v>#N/A</v>
      </c>
    </row>
    <row r="3846" spans="1:8" x14ac:dyDescent="0.35">
      <c r="A3846" s="257"/>
      <c r="B3846" s="265"/>
      <c r="C3846" s="74" t="e">
        <f>IF(ISBLANK(DataBase_PBs!C41),#N/A,DataBase_PBs!C41)</f>
        <v>#N/A</v>
      </c>
      <c r="D3846" s="107"/>
      <c r="E3846" s="39" t="e">
        <f>IF(ISBLANK(DataBase_PBs!CM41),#N/A,DataBase_PBs!CM41)</f>
        <v>#N/A</v>
      </c>
      <c r="F3846" s="39" t="e">
        <f t="shared" si="123"/>
        <v>#N/A</v>
      </c>
      <c r="G3846" s="177" t="e">
        <f t="shared" si="124"/>
        <v>#N/A</v>
      </c>
      <c r="H3846" s="78" t="e">
        <f>IF(ISBLANK(DataBase_PBs!AO41),#N/A,DataBase_PBs!AO41)</f>
        <v>#N/A</v>
      </c>
    </row>
    <row r="3847" spans="1:8" x14ac:dyDescent="0.35">
      <c r="A3847" s="257"/>
      <c r="B3847" s="265"/>
      <c r="C3847" s="74" t="e">
        <f>IF(ISBLANK(DataBase_PBs!C42),#N/A,DataBase_PBs!C42)</f>
        <v>#N/A</v>
      </c>
      <c r="D3847" s="107"/>
      <c r="E3847" s="39" t="e">
        <f>IF(ISBLANK(DataBase_PBs!CM42),#N/A,DataBase_PBs!CM42)</f>
        <v>#N/A</v>
      </c>
      <c r="F3847" s="39" t="e">
        <f t="shared" si="123"/>
        <v>#N/A</v>
      </c>
      <c r="G3847" s="177" t="e">
        <f t="shared" si="124"/>
        <v>#N/A</v>
      </c>
      <c r="H3847" s="78" t="e">
        <f>IF(ISBLANK(DataBase_PBs!AO42),#N/A,DataBase_PBs!AO42)</f>
        <v>#N/A</v>
      </c>
    </row>
    <row r="3848" spans="1:8" x14ac:dyDescent="0.35">
      <c r="A3848" s="257"/>
      <c r="B3848" s="265"/>
      <c r="C3848" s="74" t="e">
        <f>IF(ISBLANK(DataBase_PBs!C43),#N/A,DataBase_PBs!C43)</f>
        <v>#N/A</v>
      </c>
      <c r="D3848" s="107"/>
      <c r="E3848" s="39" t="e">
        <f>IF(ISBLANK(DataBase_PBs!CM43),#N/A,DataBase_PBs!CM43)</f>
        <v>#N/A</v>
      </c>
      <c r="F3848" s="39" t="e">
        <f t="shared" si="123"/>
        <v>#N/A</v>
      </c>
      <c r="G3848" s="177" t="e">
        <f t="shared" si="124"/>
        <v>#N/A</v>
      </c>
      <c r="H3848" s="78" t="e">
        <f>IF(ISBLANK(DataBase_PBs!AO43),#N/A,DataBase_PBs!AO43)</f>
        <v>#N/A</v>
      </c>
    </row>
    <row r="3849" spans="1:8" x14ac:dyDescent="0.35">
      <c r="A3849" s="257"/>
      <c r="B3849" s="265"/>
      <c r="C3849" s="74" t="e">
        <f>IF(ISBLANK(DataBase_PBs!C44),#N/A,DataBase_PBs!C44)</f>
        <v>#N/A</v>
      </c>
      <c r="D3849" s="107"/>
      <c r="E3849" s="39" t="e">
        <f>IF(ISBLANK(DataBase_PBs!CM44),#N/A,DataBase_PBs!CM44)</f>
        <v>#N/A</v>
      </c>
      <c r="F3849" s="39" t="e">
        <f t="shared" si="123"/>
        <v>#N/A</v>
      </c>
      <c r="G3849" s="177" t="e">
        <f t="shared" si="124"/>
        <v>#N/A</v>
      </c>
      <c r="H3849" s="78" t="e">
        <f>IF(ISBLANK(DataBase_PBs!AO44),#N/A,DataBase_PBs!AO44)</f>
        <v>#N/A</v>
      </c>
    </row>
    <row r="3850" spans="1:8" x14ac:dyDescent="0.35">
      <c r="A3850" s="257"/>
      <c r="B3850" s="265"/>
      <c r="C3850" s="74" t="e">
        <f>IF(ISBLANK(DataBase_PBs!C45),#N/A,DataBase_PBs!C45)</f>
        <v>#N/A</v>
      </c>
      <c r="D3850" s="107"/>
      <c r="E3850" s="39" t="e">
        <f>IF(ISBLANK(DataBase_PBs!CM45),#N/A,DataBase_PBs!CM45)</f>
        <v>#N/A</v>
      </c>
      <c r="F3850" s="39" t="e">
        <f t="shared" si="123"/>
        <v>#N/A</v>
      </c>
      <c r="G3850" s="177" t="e">
        <f t="shared" si="124"/>
        <v>#N/A</v>
      </c>
      <c r="H3850" s="78" t="e">
        <f>IF(ISBLANK(DataBase_PBs!AO45),#N/A,DataBase_PBs!AO45)</f>
        <v>#N/A</v>
      </c>
    </row>
    <row r="3851" spans="1:8" x14ac:dyDescent="0.35">
      <c r="A3851" s="257"/>
      <c r="B3851" s="265"/>
      <c r="C3851" s="74" t="e">
        <f>IF(ISBLANK(DataBase_PBs!C46),#N/A,DataBase_PBs!C46)</f>
        <v>#N/A</v>
      </c>
      <c r="D3851" s="107"/>
      <c r="E3851" s="39" t="e">
        <f>IF(ISBLANK(DataBase_PBs!CM46),#N/A,DataBase_PBs!CM46)</f>
        <v>#N/A</v>
      </c>
      <c r="F3851" s="39" t="e">
        <f t="shared" si="123"/>
        <v>#N/A</v>
      </c>
      <c r="G3851" s="177" t="e">
        <f t="shared" si="124"/>
        <v>#N/A</v>
      </c>
      <c r="H3851" s="78" t="e">
        <f>IF(ISBLANK(DataBase_PBs!AO46),#N/A,DataBase_PBs!AO46)</f>
        <v>#N/A</v>
      </c>
    </row>
    <row r="3852" spans="1:8" x14ac:dyDescent="0.35">
      <c r="A3852" s="257"/>
      <c r="B3852" s="265"/>
      <c r="C3852" s="74" t="e">
        <f>IF(ISBLANK(DataBase_PBs!C47),#N/A,DataBase_PBs!C47)</f>
        <v>#N/A</v>
      </c>
      <c r="D3852" s="107"/>
      <c r="E3852" s="39" t="e">
        <f>IF(ISBLANK(DataBase_PBs!CM47),#N/A,DataBase_PBs!CM47)</f>
        <v>#N/A</v>
      </c>
      <c r="F3852" s="39" t="e">
        <f t="shared" si="123"/>
        <v>#N/A</v>
      </c>
      <c r="G3852" s="177" t="e">
        <f t="shared" si="124"/>
        <v>#N/A</v>
      </c>
      <c r="H3852" s="78" t="e">
        <f>IF(ISBLANK(DataBase_PBs!AO47),#N/A,DataBase_PBs!AO47)</f>
        <v>#N/A</v>
      </c>
    </row>
    <row r="3853" spans="1:8" x14ac:dyDescent="0.35">
      <c r="A3853" s="257"/>
      <c r="B3853" s="265"/>
      <c r="C3853" s="74" t="e">
        <f>IF(ISBLANK(DataBase_PBs!C48),#N/A,DataBase_PBs!C48)</f>
        <v>#N/A</v>
      </c>
      <c r="D3853" s="107"/>
      <c r="E3853" s="39" t="e">
        <f>IF(ISBLANK(DataBase_PBs!CM48),#N/A,DataBase_PBs!CM48)</f>
        <v>#N/A</v>
      </c>
      <c r="F3853" s="39" t="e">
        <f t="shared" si="123"/>
        <v>#N/A</v>
      </c>
      <c r="G3853" s="177" t="e">
        <f t="shared" si="124"/>
        <v>#N/A</v>
      </c>
      <c r="H3853" s="78" t="e">
        <f>IF(ISBLANK(DataBase_PBs!AO48),#N/A,DataBase_PBs!AO48)</f>
        <v>#N/A</v>
      </c>
    </row>
    <row r="3854" spans="1:8" x14ac:dyDescent="0.35">
      <c r="A3854" s="257"/>
      <c r="B3854" s="265"/>
      <c r="C3854" s="74" t="e">
        <f>IF(ISBLANK(DataBase_PBs!C49),#N/A,DataBase_PBs!C49)</f>
        <v>#N/A</v>
      </c>
      <c r="D3854" s="107"/>
      <c r="E3854" s="39" t="e">
        <f>IF(ISBLANK(DataBase_PBs!CM49),#N/A,DataBase_PBs!CM49)</f>
        <v>#N/A</v>
      </c>
      <c r="F3854" s="39" t="e">
        <f t="shared" si="123"/>
        <v>#N/A</v>
      </c>
      <c r="G3854" s="177" t="e">
        <f t="shared" si="124"/>
        <v>#N/A</v>
      </c>
      <c r="H3854" s="78" t="e">
        <f>IF(ISBLANK(DataBase_PBs!AO49),#N/A,DataBase_PBs!AO49)</f>
        <v>#N/A</v>
      </c>
    </row>
    <row r="3855" spans="1:8" x14ac:dyDescent="0.35">
      <c r="A3855" s="257"/>
      <c r="B3855" s="265"/>
      <c r="C3855" s="74" t="e">
        <f>IF(ISBLANK(DataBase_PBs!C50),#N/A,DataBase_PBs!C50)</f>
        <v>#N/A</v>
      </c>
      <c r="D3855" s="107"/>
      <c r="E3855" s="39" t="e">
        <f>IF(ISBLANK(DataBase_PBs!CM50),#N/A,DataBase_PBs!CM50)</f>
        <v>#N/A</v>
      </c>
      <c r="F3855" s="39" t="e">
        <f t="shared" si="123"/>
        <v>#N/A</v>
      </c>
      <c r="G3855" s="177" t="e">
        <f t="shared" si="124"/>
        <v>#N/A</v>
      </c>
      <c r="H3855" s="78" t="e">
        <f>IF(ISBLANK(DataBase_PBs!AO50),#N/A,DataBase_PBs!AO50)</f>
        <v>#N/A</v>
      </c>
    </row>
    <row r="3856" spans="1:8" x14ac:dyDescent="0.35">
      <c r="A3856" s="257"/>
      <c r="B3856" s="265"/>
      <c r="C3856" s="74" t="e">
        <f>IF(ISBLANK(DataBase_PBs!C51),#N/A,DataBase_PBs!C51)</f>
        <v>#N/A</v>
      </c>
      <c r="D3856" s="107"/>
      <c r="E3856" s="39" t="e">
        <f>IF(ISBLANK(DataBase_PBs!CM51),#N/A,DataBase_PBs!CM51)</f>
        <v>#N/A</v>
      </c>
      <c r="F3856" s="39" t="e">
        <f t="shared" si="123"/>
        <v>#N/A</v>
      </c>
      <c r="G3856" s="177" t="e">
        <f t="shared" si="124"/>
        <v>#N/A</v>
      </c>
      <c r="H3856" s="78" t="e">
        <f>IF(ISBLANK(DataBase_PBs!AO51),#N/A,DataBase_PBs!AO51)</f>
        <v>#N/A</v>
      </c>
    </row>
    <row r="3857" spans="1:8" x14ac:dyDescent="0.35">
      <c r="A3857" s="257"/>
      <c r="B3857" s="265"/>
      <c r="C3857" s="74" t="e">
        <f>IF(ISBLANK(DataBase_PBs!C52),#N/A,DataBase_PBs!C52)</f>
        <v>#N/A</v>
      </c>
      <c r="D3857" s="107"/>
      <c r="E3857" s="39" t="e">
        <f>IF(ISBLANK(DataBase_PBs!CM52),#N/A,DataBase_PBs!CM52)</f>
        <v>#N/A</v>
      </c>
      <c r="F3857" s="39" t="e">
        <f t="shared" si="123"/>
        <v>#N/A</v>
      </c>
      <c r="G3857" s="177" t="e">
        <f t="shared" si="124"/>
        <v>#N/A</v>
      </c>
      <c r="H3857" s="78" t="e">
        <f>IF(ISBLANK(DataBase_PBs!AO52),#N/A,DataBase_PBs!AO52)</f>
        <v>#N/A</v>
      </c>
    </row>
    <row r="3858" spans="1:8" x14ac:dyDescent="0.35">
      <c r="A3858" s="257"/>
      <c r="B3858" s="265"/>
      <c r="C3858" s="74" t="e">
        <f>IF(ISBLANK(DataBase_PBs!C53),#N/A,DataBase_PBs!C53)</f>
        <v>#N/A</v>
      </c>
      <c r="D3858" s="107"/>
      <c r="E3858" s="39" t="e">
        <f>IF(ISBLANK(DataBase_PBs!CM53),#N/A,DataBase_PBs!CM53)</f>
        <v>#N/A</v>
      </c>
      <c r="F3858" s="39" t="e">
        <f t="shared" si="123"/>
        <v>#N/A</v>
      </c>
      <c r="G3858" s="177" t="e">
        <f t="shared" si="124"/>
        <v>#N/A</v>
      </c>
      <c r="H3858" s="78" t="e">
        <f>IF(ISBLANK(DataBase_PBs!AO53),#N/A,DataBase_PBs!AO53)</f>
        <v>#N/A</v>
      </c>
    </row>
    <row r="3859" spans="1:8" x14ac:dyDescent="0.35">
      <c r="A3859" s="257"/>
      <c r="B3859" s="265"/>
      <c r="C3859" s="74" t="e">
        <f>IF(ISBLANK(DataBase_PBs!C54),#N/A,DataBase_PBs!C54)</f>
        <v>#N/A</v>
      </c>
      <c r="D3859" s="107"/>
      <c r="E3859" s="39" t="e">
        <f>IF(ISBLANK(DataBase_PBs!CM54),#N/A,DataBase_PBs!CM54)</f>
        <v>#N/A</v>
      </c>
      <c r="F3859" s="39" t="e">
        <f t="shared" si="123"/>
        <v>#N/A</v>
      </c>
      <c r="G3859" s="177" t="e">
        <f t="shared" si="124"/>
        <v>#N/A</v>
      </c>
      <c r="H3859" s="78" t="e">
        <f>IF(ISBLANK(DataBase_PBs!AO54),#N/A,DataBase_PBs!AO54)</f>
        <v>#N/A</v>
      </c>
    </row>
    <row r="3860" spans="1:8" x14ac:dyDescent="0.35">
      <c r="A3860" s="257"/>
      <c r="B3860" s="265"/>
      <c r="C3860" s="74" t="e">
        <f>IF(ISBLANK(DataBase_PBs!C55),#N/A,DataBase_PBs!C55)</f>
        <v>#N/A</v>
      </c>
      <c r="D3860" s="107"/>
      <c r="E3860" s="39" t="e">
        <f>IF(ISBLANK(DataBase_PBs!CM55),#N/A,DataBase_PBs!CM55)</f>
        <v>#N/A</v>
      </c>
      <c r="F3860" s="39" t="e">
        <f t="shared" si="123"/>
        <v>#N/A</v>
      </c>
      <c r="G3860" s="177" t="e">
        <f t="shared" si="124"/>
        <v>#N/A</v>
      </c>
      <c r="H3860" s="78" t="e">
        <f>IF(ISBLANK(DataBase_PBs!AO55),#N/A,DataBase_PBs!AO55)</f>
        <v>#N/A</v>
      </c>
    </row>
    <row r="3861" spans="1:8" x14ac:dyDescent="0.35">
      <c r="A3861" s="257"/>
      <c r="B3861" s="265"/>
      <c r="C3861" s="74" t="e">
        <f>IF(ISBLANK(DataBase_PBs!C56),#N/A,DataBase_PBs!C56)</f>
        <v>#N/A</v>
      </c>
      <c r="D3861" s="107"/>
      <c r="E3861" s="39" t="e">
        <f>IF(ISBLANK(DataBase_PBs!CM56),#N/A,DataBase_PBs!CM56)</f>
        <v>#N/A</v>
      </c>
      <c r="F3861" s="39" t="e">
        <f t="shared" si="123"/>
        <v>#N/A</v>
      </c>
      <c r="G3861" s="177" t="e">
        <f t="shared" si="124"/>
        <v>#N/A</v>
      </c>
      <c r="H3861" s="78" t="e">
        <f>IF(ISBLANK(DataBase_PBs!AO56),#N/A,DataBase_PBs!AO56)</f>
        <v>#N/A</v>
      </c>
    </row>
    <row r="3862" spans="1:8" x14ac:dyDescent="0.35">
      <c r="A3862" s="257"/>
      <c r="B3862" s="265"/>
      <c r="C3862" s="74" t="e">
        <f>IF(ISBLANK(DataBase_PBs!C57),#N/A,DataBase_PBs!C57)</f>
        <v>#N/A</v>
      </c>
      <c r="D3862" s="107"/>
      <c r="E3862" s="39" t="e">
        <f>IF(ISBLANK(DataBase_PBs!CM57),#N/A,DataBase_PBs!CM57)</f>
        <v>#N/A</v>
      </c>
      <c r="F3862" s="39" t="e">
        <f t="shared" si="123"/>
        <v>#N/A</v>
      </c>
      <c r="G3862" s="177" t="e">
        <f t="shared" si="124"/>
        <v>#N/A</v>
      </c>
      <c r="H3862" s="78" t="e">
        <f>IF(ISBLANK(DataBase_PBs!AO57),#N/A,DataBase_PBs!AO57)</f>
        <v>#N/A</v>
      </c>
    </row>
    <row r="3863" spans="1:8" x14ac:dyDescent="0.35">
      <c r="A3863" s="257"/>
      <c r="B3863" s="265"/>
      <c r="C3863" s="74" t="e">
        <f>IF(ISBLANK(DataBase_PBs!C58),#N/A,DataBase_PBs!C58)</f>
        <v>#N/A</v>
      </c>
      <c r="D3863" s="107"/>
      <c r="E3863" s="39" t="e">
        <f>IF(ISBLANK(DataBase_PBs!CM58),#N/A,DataBase_PBs!CM58)</f>
        <v>#N/A</v>
      </c>
      <c r="F3863" s="39" t="e">
        <f t="shared" si="123"/>
        <v>#N/A</v>
      </c>
      <c r="G3863" s="177" t="e">
        <f t="shared" si="124"/>
        <v>#N/A</v>
      </c>
      <c r="H3863" s="78" t="e">
        <f>IF(ISBLANK(DataBase_PBs!AO58),#N/A,DataBase_PBs!AO58)</f>
        <v>#N/A</v>
      </c>
    </row>
    <row r="3864" spans="1:8" x14ac:dyDescent="0.35">
      <c r="A3864" s="257"/>
      <c r="B3864" s="265"/>
      <c r="C3864" s="74" t="e">
        <f>IF(ISBLANK(DataBase_PBs!C59),#N/A,DataBase_PBs!C59)</f>
        <v>#N/A</v>
      </c>
      <c r="D3864" s="107"/>
      <c r="E3864" s="39" t="e">
        <f>IF(ISBLANK(DataBase_PBs!CM59),#N/A,DataBase_PBs!CM59)</f>
        <v>#N/A</v>
      </c>
      <c r="F3864" s="39" t="e">
        <f t="shared" si="123"/>
        <v>#N/A</v>
      </c>
      <c r="G3864" s="177" t="e">
        <f t="shared" si="124"/>
        <v>#N/A</v>
      </c>
      <c r="H3864" s="78" t="e">
        <f>IF(ISBLANK(DataBase_PBs!AO59),#N/A,DataBase_PBs!AO59)</f>
        <v>#N/A</v>
      </c>
    </row>
    <row r="3865" spans="1:8" x14ac:dyDescent="0.35">
      <c r="A3865" s="257"/>
      <c r="B3865" s="265"/>
      <c r="C3865" s="74" t="e">
        <f>IF(ISBLANK(DataBase_PBs!C60),#N/A,DataBase_PBs!C60)</f>
        <v>#N/A</v>
      </c>
      <c r="D3865" s="107"/>
      <c r="E3865" s="39" t="e">
        <f>IF(ISBLANK(DataBase_PBs!CM60),#N/A,DataBase_PBs!CM60)</f>
        <v>#N/A</v>
      </c>
      <c r="F3865" s="39" t="e">
        <f t="shared" si="123"/>
        <v>#N/A</v>
      </c>
      <c r="G3865" s="177" t="e">
        <f t="shared" si="124"/>
        <v>#N/A</v>
      </c>
      <c r="H3865" s="78" t="e">
        <f>IF(ISBLANK(DataBase_PBs!AO60),#N/A,DataBase_PBs!AO60)</f>
        <v>#N/A</v>
      </c>
    </row>
    <row r="3866" spans="1:8" x14ac:dyDescent="0.35">
      <c r="A3866" s="257"/>
      <c r="B3866" s="265"/>
      <c r="C3866" s="74" t="e">
        <f>IF(ISBLANK(DataBase_PBs!C61),#N/A,DataBase_PBs!C61)</f>
        <v>#N/A</v>
      </c>
      <c r="D3866" s="107"/>
      <c r="E3866" s="39" t="e">
        <f>IF(ISBLANK(DataBase_PBs!CM61),#N/A,DataBase_PBs!CM61)</f>
        <v>#N/A</v>
      </c>
      <c r="F3866" s="39" t="e">
        <f t="shared" si="123"/>
        <v>#N/A</v>
      </c>
      <c r="G3866" s="177" t="e">
        <f t="shared" si="124"/>
        <v>#N/A</v>
      </c>
      <c r="H3866" s="78" t="e">
        <f>IF(ISBLANK(DataBase_PBs!AO61),#N/A,DataBase_PBs!AO61)</f>
        <v>#N/A</v>
      </c>
    </row>
    <row r="3867" spans="1:8" x14ac:dyDescent="0.35">
      <c r="A3867" s="257"/>
      <c r="B3867" s="265"/>
      <c r="C3867" s="74" t="e">
        <f>IF(ISBLANK(DataBase_PBs!C62),#N/A,DataBase_PBs!C62)</f>
        <v>#N/A</v>
      </c>
      <c r="D3867" s="107"/>
      <c r="E3867" s="39" t="e">
        <f>IF(ISBLANK(DataBase_PBs!CM62),#N/A,DataBase_PBs!CM62)</f>
        <v>#N/A</v>
      </c>
      <c r="F3867" s="39" t="e">
        <f t="shared" si="123"/>
        <v>#N/A</v>
      </c>
      <c r="G3867" s="177" t="e">
        <f t="shared" si="124"/>
        <v>#N/A</v>
      </c>
      <c r="H3867" s="78" t="e">
        <f>IF(ISBLANK(DataBase_PBs!AO62),#N/A,DataBase_PBs!AO62)</f>
        <v>#N/A</v>
      </c>
    </row>
    <row r="3868" spans="1:8" x14ac:dyDescent="0.35">
      <c r="A3868" s="257"/>
      <c r="B3868" s="265"/>
      <c r="C3868" s="74" t="e">
        <f>IF(ISBLANK(DataBase_PBs!C63),#N/A,DataBase_PBs!C63)</f>
        <v>#N/A</v>
      </c>
      <c r="D3868" s="107"/>
      <c r="E3868" s="39" t="e">
        <f>IF(ISBLANK(DataBase_PBs!CM63),#N/A,DataBase_PBs!CM63)</f>
        <v>#N/A</v>
      </c>
      <c r="F3868" s="39" t="e">
        <f t="shared" si="123"/>
        <v>#N/A</v>
      </c>
      <c r="G3868" s="177" t="e">
        <f t="shared" si="124"/>
        <v>#N/A</v>
      </c>
      <c r="H3868" s="78" t="e">
        <f>IF(ISBLANK(DataBase_PBs!AO63),#N/A,DataBase_PBs!AO63)</f>
        <v>#N/A</v>
      </c>
    </row>
    <row r="3869" spans="1:8" x14ac:dyDescent="0.35">
      <c r="A3869" s="257"/>
      <c r="B3869" s="265"/>
      <c r="C3869" s="74" t="e">
        <f>IF(ISBLANK(DataBase_PBs!C64),#N/A,DataBase_PBs!C64)</f>
        <v>#N/A</v>
      </c>
      <c r="D3869" s="107"/>
      <c r="E3869" s="39" t="e">
        <f>IF(ISBLANK(DataBase_PBs!CM64),#N/A,DataBase_PBs!CM64)</f>
        <v>#N/A</v>
      </c>
      <c r="F3869" s="39" t="e">
        <f t="shared" si="123"/>
        <v>#N/A</v>
      </c>
      <c r="G3869" s="177" t="e">
        <f t="shared" si="124"/>
        <v>#N/A</v>
      </c>
      <c r="H3869" s="78" t="e">
        <f>IF(ISBLANK(DataBase_PBs!AO64),#N/A,DataBase_PBs!AO64)</f>
        <v>#N/A</v>
      </c>
    </row>
    <row r="3870" spans="1:8" x14ac:dyDescent="0.35">
      <c r="A3870" s="257"/>
      <c r="B3870" s="265"/>
      <c r="C3870" s="74" t="e">
        <f>IF(ISBLANK(DataBase_PBs!C65),#N/A,DataBase_PBs!C65)</f>
        <v>#N/A</v>
      </c>
      <c r="D3870" s="107"/>
      <c r="E3870" s="39" t="e">
        <f>IF(ISBLANK(DataBase_PBs!CM65),#N/A,DataBase_PBs!CM65)</f>
        <v>#N/A</v>
      </c>
      <c r="F3870" s="39" t="e">
        <f t="shared" si="123"/>
        <v>#N/A</v>
      </c>
      <c r="G3870" s="177" t="e">
        <f t="shared" si="124"/>
        <v>#N/A</v>
      </c>
      <c r="H3870" s="78" t="e">
        <f>IF(ISBLANK(DataBase_PBs!AO65),#N/A,DataBase_PBs!AO65)</f>
        <v>#N/A</v>
      </c>
    </row>
    <row r="3871" spans="1:8" x14ac:dyDescent="0.35">
      <c r="A3871" s="257"/>
      <c r="B3871" s="265"/>
      <c r="C3871" s="74" t="e">
        <f>IF(ISBLANK(DataBase_PBs!C66),#N/A,DataBase_PBs!C66)</f>
        <v>#N/A</v>
      </c>
      <c r="D3871" s="107"/>
      <c r="E3871" s="39" t="e">
        <f>IF(ISBLANK(DataBase_PBs!CM66),#N/A,DataBase_PBs!CM66)</f>
        <v>#N/A</v>
      </c>
      <c r="F3871" s="39" t="e">
        <f t="shared" si="123"/>
        <v>#N/A</v>
      </c>
      <c r="G3871" s="177" t="e">
        <f t="shared" si="124"/>
        <v>#N/A</v>
      </c>
      <c r="H3871" s="78" t="e">
        <f>IF(ISBLANK(DataBase_PBs!AO66),#N/A,DataBase_PBs!AO66)</f>
        <v>#N/A</v>
      </c>
    </row>
    <row r="3872" spans="1:8" x14ac:dyDescent="0.35">
      <c r="A3872" s="257"/>
      <c r="B3872" s="265"/>
      <c r="C3872" s="74" t="e">
        <f>IF(ISBLANK(DataBase_PBs!C67),#N/A,DataBase_PBs!C67)</f>
        <v>#N/A</v>
      </c>
      <c r="D3872" s="107"/>
      <c r="E3872" s="39" t="e">
        <f>IF(ISBLANK(DataBase_PBs!CM67),#N/A,DataBase_PBs!CM67)</f>
        <v>#N/A</v>
      </c>
      <c r="F3872" s="39" t="e">
        <f t="shared" si="123"/>
        <v>#N/A</v>
      </c>
      <c r="G3872" s="177" t="e">
        <f t="shared" si="124"/>
        <v>#N/A</v>
      </c>
      <c r="H3872" s="78" t="e">
        <f>IF(ISBLANK(DataBase_PBs!AO67),#N/A,DataBase_PBs!AO67)</f>
        <v>#N/A</v>
      </c>
    </row>
    <row r="3873" spans="1:8" x14ac:dyDescent="0.35">
      <c r="A3873" s="257"/>
      <c r="B3873" s="265"/>
      <c r="C3873" s="74" t="e">
        <f>IF(ISBLANK(DataBase_PBs!C68),#N/A,DataBase_PBs!C68)</f>
        <v>#N/A</v>
      </c>
      <c r="D3873" s="107"/>
      <c r="E3873" s="39" t="e">
        <f>IF(ISBLANK(DataBase_PBs!CM68),#N/A,DataBase_PBs!CM68)</f>
        <v>#N/A</v>
      </c>
      <c r="F3873" s="39" t="e">
        <f t="shared" ref="F3873:F3889" si="125">E3873-E3872</f>
        <v>#N/A</v>
      </c>
      <c r="G3873" s="177" t="e">
        <f t="shared" si="124"/>
        <v>#N/A</v>
      </c>
      <c r="H3873" s="78" t="e">
        <f>IF(ISBLANK(DataBase_PBs!AO68),#N/A,DataBase_PBs!AO68)</f>
        <v>#N/A</v>
      </c>
    </row>
    <row r="3874" spans="1:8" x14ac:dyDescent="0.35">
      <c r="A3874" s="257"/>
      <c r="B3874" s="265"/>
      <c r="C3874" s="74" t="e">
        <f>IF(ISBLANK(DataBase_PBs!C69),#N/A,DataBase_PBs!C69)</f>
        <v>#N/A</v>
      </c>
      <c r="D3874" s="107"/>
      <c r="E3874" s="39" t="e">
        <f>IF(ISBLANK(DataBase_PBs!CM69),#N/A,DataBase_PBs!CM69)</f>
        <v>#N/A</v>
      </c>
      <c r="F3874" s="39" t="e">
        <f t="shared" si="125"/>
        <v>#N/A</v>
      </c>
      <c r="G3874" s="177" t="e">
        <f t="shared" si="124"/>
        <v>#N/A</v>
      </c>
      <c r="H3874" s="78" t="e">
        <f>IF(ISBLANK(DataBase_PBs!AO69),#N/A,DataBase_PBs!AO69)</f>
        <v>#N/A</v>
      </c>
    </row>
    <row r="3875" spans="1:8" x14ac:dyDescent="0.35">
      <c r="A3875" s="257"/>
      <c r="B3875" s="265"/>
      <c r="C3875" s="74" t="e">
        <f>IF(ISBLANK(DataBase_PBs!C70),#N/A,DataBase_PBs!C70)</f>
        <v>#N/A</v>
      </c>
      <c r="D3875" s="107"/>
      <c r="E3875" s="39" t="e">
        <f>IF(ISBLANK(DataBase_PBs!CM70),#N/A,DataBase_PBs!CM70)</f>
        <v>#N/A</v>
      </c>
      <c r="F3875" s="39" t="e">
        <f t="shared" si="125"/>
        <v>#N/A</v>
      </c>
      <c r="G3875" s="177" t="e">
        <f t="shared" si="124"/>
        <v>#N/A</v>
      </c>
      <c r="H3875" s="78" t="e">
        <f>IF(ISBLANK(DataBase_PBs!AO70),#N/A,DataBase_PBs!AO70)</f>
        <v>#N/A</v>
      </c>
    </row>
    <row r="3876" spans="1:8" x14ac:dyDescent="0.35">
      <c r="A3876" s="257"/>
      <c r="B3876" s="265"/>
      <c r="C3876" s="74" t="e">
        <f>IF(ISBLANK(DataBase_PBs!C71),#N/A,DataBase_PBs!C71)</f>
        <v>#N/A</v>
      </c>
      <c r="D3876" s="107"/>
      <c r="E3876" s="39" t="e">
        <f>IF(ISBLANK(DataBase_PBs!CM71),#N/A,DataBase_PBs!CM71)</f>
        <v>#N/A</v>
      </c>
      <c r="F3876" s="39" t="e">
        <f t="shared" si="125"/>
        <v>#N/A</v>
      </c>
      <c r="G3876" s="177" t="e">
        <f t="shared" si="124"/>
        <v>#N/A</v>
      </c>
      <c r="H3876" s="78" t="e">
        <f>IF(ISBLANK(DataBase_PBs!AO71),#N/A,DataBase_PBs!AO71)</f>
        <v>#N/A</v>
      </c>
    </row>
    <row r="3877" spans="1:8" x14ac:dyDescent="0.35">
      <c r="A3877" s="257"/>
      <c r="B3877" s="265"/>
      <c r="C3877" s="74" t="e">
        <f>IF(ISBLANK(DataBase_PBs!C72),#N/A,DataBase_PBs!C72)</f>
        <v>#N/A</v>
      </c>
      <c r="D3877" s="107"/>
      <c r="E3877" s="39" t="e">
        <f>IF(ISBLANK(DataBase_PBs!CM72),#N/A,DataBase_PBs!CM72)</f>
        <v>#N/A</v>
      </c>
      <c r="F3877" s="39" t="e">
        <f t="shared" si="125"/>
        <v>#N/A</v>
      </c>
      <c r="G3877" s="177" t="e">
        <f t="shared" si="124"/>
        <v>#N/A</v>
      </c>
      <c r="H3877" s="78" t="e">
        <f>IF(ISBLANK(DataBase_PBs!AO72),#N/A,DataBase_PBs!AO72)</f>
        <v>#N/A</v>
      </c>
    </row>
    <row r="3878" spans="1:8" x14ac:dyDescent="0.35">
      <c r="A3878" s="257"/>
      <c r="B3878" s="265"/>
      <c r="C3878" s="74" t="e">
        <f>IF(ISBLANK(DataBase_PBs!C73),#N/A,DataBase_PBs!C73)</f>
        <v>#N/A</v>
      </c>
      <c r="D3878" s="107"/>
      <c r="E3878" s="39" t="e">
        <f>IF(ISBLANK(DataBase_PBs!CM73),#N/A,DataBase_PBs!CM73)</f>
        <v>#N/A</v>
      </c>
      <c r="F3878" s="39" t="e">
        <f t="shared" si="125"/>
        <v>#N/A</v>
      </c>
      <c r="G3878" s="177" t="e">
        <f t="shared" si="124"/>
        <v>#N/A</v>
      </c>
      <c r="H3878" s="78" t="e">
        <f>IF(ISBLANK(DataBase_PBs!AO73),#N/A,DataBase_PBs!AO73)</f>
        <v>#N/A</v>
      </c>
    </row>
    <row r="3879" spans="1:8" x14ac:dyDescent="0.35">
      <c r="A3879" s="257"/>
      <c r="B3879" s="265"/>
      <c r="C3879" s="74" t="e">
        <f>IF(ISBLANK(DataBase_PBs!C74),#N/A,DataBase_PBs!C74)</f>
        <v>#N/A</v>
      </c>
      <c r="D3879" s="107"/>
      <c r="E3879" s="39" t="e">
        <f>IF(ISBLANK(DataBase_PBs!CM74),#N/A,DataBase_PBs!CM74)</f>
        <v>#N/A</v>
      </c>
      <c r="F3879" s="39" t="e">
        <f t="shared" si="125"/>
        <v>#N/A</v>
      </c>
      <c r="G3879" s="177" t="e">
        <f t="shared" si="124"/>
        <v>#N/A</v>
      </c>
      <c r="H3879" s="78" t="e">
        <f>IF(ISBLANK(DataBase_PBs!AO74),#N/A,DataBase_PBs!AO74)</f>
        <v>#N/A</v>
      </c>
    </row>
    <row r="3880" spans="1:8" x14ac:dyDescent="0.35">
      <c r="A3880" s="257"/>
      <c r="B3880" s="265"/>
      <c r="C3880" s="74" t="e">
        <f>IF(ISBLANK(DataBase_PBs!C75),#N/A,DataBase_PBs!C75)</f>
        <v>#N/A</v>
      </c>
      <c r="D3880" s="107"/>
      <c r="E3880" s="39" t="e">
        <f>IF(ISBLANK(DataBase_PBs!CM75),#N/A,DataBase_PBs!CM75)</f>
        <v>#N/A</v>
      </c>
      <c r="F3880" s="39" t="e">
        <f t="shared" si="125"/>
        <v>#N/A</v>
      </c>
      <c r="G3880" s="177" t="e">
        <f t="shared" si="124"/>
        <v>#N/A</v>
      </c>
      <c r="H3880" s="78" t="e">
        <f>IF(ISBLANK(DataBase_PBs!AO75),#N/A,DataBase_PBs!AO75)</f>
        <v>#N/A</v>
      </c>
    </row>
    <row r="3881" spans="1:8" x14ac:dyDescent="0.35">
      <c r="A3881" s="257"/>
      <c r="B3881" s="265"/>
      <c r="C3881" s="74" t="e">
        <f>IF(ISBLANK(DataBase_PBs!C76),#N/A,DataBase_PBs!C76)</f>
        <v>#N/A</v>
      </c>
      <c r="D3881" s="107"/>
      <c r="E3881" s="39" t="e">
        <f>IF(ISBLANK(DataBase_PBs!CM76),#N/A,DataBase_PBs!CM76)</f>
        <v>#N/A</v>
      </c>
      <c r="F3881" s="39" t="e">
        <f t="shared" si="125"/>
        <v>#N/A</v>
      </c>
      <c r="G3881" s="177" t="e">
        <f t="shared" si="124"/>
        <v>#N/A</v>
      </c>
      <c r="H3881" s="78" t="e">
        <f>IF(ISBLANK(DataBase_PBs!AO76),#N/A,DataBase_PBs!AO76)</f>
        <v>#N/A</v>
      </c>
    </row>
    <row r="3882" spans="1:8" x14ac:dyDescent="0.35">
      <c r="A3882" s="257"/>
      <c r="B3882" s="265"/>
      <c r="C3882" s="74" t="e">
        <f>IF(ISBLANK(DataBase_PBs!C77),#N/A,DataBase_PBs!C77)</f>
        <v>#N/A</v>
      </c>
      <c r="D3882" s="107"/>
      <c r="E3882" s="39" t="e">
        <f>IF(ISBLANK(DataBase_PBs!CM77),#N/A,DataBase_PBs!CM77)</f>
        <v>#N/A</v>
      </c>
      <c r="F3882" s="39" t="e">
        <f t="shared" si="125"/>
        <v>#N/A</v>
      </c>
      <c r="G3882" s="177" t="e">
        <f t="shared" si="124"/>
        <v>#N/A</v>
      </c>
      <c r="H3882" s="78" t="e">
        <f>IF(ISBLANK(DataBase_PBs!AO77),#N/A,DataBase_PBs!AO77)</f>
        <v>#N/A</v>
      </c>
    </row>
    <row r="3883" spans="1:8" x14ac:dyDescent="0.35">
      <c r="A3883" s="257"/>
      <c r="B3883" s="265"/>
      <c r="C3883" s="74" t="e">
        <f>IF(ISBLANK(DataBase_PBs!C78),#N/A,DataBase_PBs!C78)</f>
        <v>#N/A</v>
      </c>
      <c r="D3883" s="107"/>
      <c r="E3883" s="39" t="e">
        <f>IF(ISBLANK(DataBase_PBs!CM78),#N/A,DataBase_PBs!CM78)</f>
        <v>#N/A</v>
      </c>
      <c r="F3883" s="39" t="e">
        <f t="shared" si="125"/>
        <v>#N/A</v>
      </c>
      <c r="G3883" s="177" t="e">
        <f t="shared" si="124"/>
        <v>#N/A</v>
      </c>
      <c r="H3883" s="78" t="e">
        <f>IF(ISBLANK(DataBase_PBs!AO78),#N/A,DataBase_PBs!AO78)</f>
        <v>#N/A</v>
      </c>
    </row>
    <row r="3884" spans="1:8" x14ac:dyDescent="0.35">
      <c r="A3884" s="257"/>
      <c r="B3884" s="265"/>
      <c r="C3884" s="74" t="e">
        <f>IF(ISBLANK(DataBase_PBs!C79),#N/A,DataBase_PBs!C79)</f>
        <v>#N/A</v>
      </c>
      <c r="D3884" s="107"/>
      <c r="E3884" s="39" t="e">
        <f>IF(ISBLANK(DataBase_PBs!CM79),#N/A,DataBase_PBs!CM79)</f>
        <v>#N/A</v>
      </c>
      <c r="F3884" s="39" t="e">
        <f t="shared" si="125"/>
        <v>#N/A</v>
      </c>
      <c r="G3884" s="177" t="e">
        <f t="shared" si="124"/>
        <v>#N/A</v>
      </c>
      <c r="H3884" s="78" t="e">
        <f>IF(ISBLANK(DataBase_PBs!AO79),#N/A,DataBase_PBs!AO79)</f>
        <v>#N/A</v>
      </c>
    </row>
    <row r="3885" spans="1:8" x14ac:dyDescent="0.35">
      <c r="A3885" s="257"/>
      <c r="B3885" s="265"/>
      <c r="C3885" s="74" t="e">
        <f>IF(ISBLANK(DataBase_PBs!C80),#N/A,DataBase_PBs!C80)</f>
        <v>#N/A</v>
      </c>
      <c r="D3885" s="107"/>
      <c r="E3885" s="39" t="e">
        <f>IF(ISBLANK(DataBase_PBs!CM80),#N/A,DataBase_PBs!CM80)</f>
        <v>#N/A</v>
      </c>
      <c r="F3885" s="39" t="e">
        <f t="shared" si="125"/>
        <v>#N/A</v>
      </c>
      <c r="G3885" s="177" t="e">
        <f t="shared" si="124"/>
        <v>#N/A</v>
      </c>
      <c r="H3885" s="78" t="e">
        <f>IF(ISBLANK(DataBase_PBs!AO80),#N/A,DataBase_PBs!AO80)</f>
        <v>#N/A</v>
      </c>
    </row>
    <row r="3886" spans="1:8" x14ac:dyDescent="0.35">
      <c r="A3886" s="257"/>
      <c r="B3886" s="265"/>
      <c r="C3886" s="74" t="e">
        <f>IF(ISBLANK(DataBase_PBs!C81),#N/A,DataBase_PBs!C81)</f>
        <v>#N/A</v>
      </c>
      <c r="D3886" s="107"/>
      <c r="E3886" s="39" t="e">
        <f>IF(ISBLANK(DataBase_PBs!CM81),#N/A,DataBase_PBs!CM81)</f>
        <v>#N/A</v>
      </c>
      <c r="F3886" s="39" t="e">
        <f t="shared" si="125"/>
        <v>#N/A</v>
      </c>
      <c r="G3886" s="177" t="e">
        <f t="shared" si="124"/>
        <v>#N/A</v>
      </c>
      <c r="H3886" s="78" t="e">
        <f>IF(ISBLANK(DataBase_PBs!AO81),#N/A,DataBase_PBs!AO81)</f>
        <v>#N/A</v>
      </c>
    </row>
    <row r="3887" spans="1:8" x14ac:dyDescent="0.35">
      <c r="A3887" s="257"/>
      <c r="B3887" s="265"/>
      <c r="C3887" s="74" t="e">
        <f>IF(ISBLANK(DataBase_PBs!C82),#N/A,DataBase_PBs!C82)</f>
        <v>#N/A</v>
      </c>
      <c r="D3887" s="107"/>
      <c r="E3887" s="39" t="e">
        <f>IF(ISBLANK(DataBase_PBs!CM82),#N/A,DataBase_PBs!CM82)</f>
        <v>#N/A</v>
      </c>
      <c r="F3887" s="39" t="e">
        <f t="shared" si="125"/>
        <v>#N/A</v>
      </c>
      <c r="G3887" s="177" t="e">
        <f t="shared" si="124"/>
        <v>#N/A</v>
      </c>
      <c r="H3887" s="78" t="e">
        <f>IF(ISBLANK(DataBase_PBs!AO82),#N/A,DataBase_PBs!AO82)</f>
        <v>#N/A</v>
      </c>
    </row>
    <row r="3888" spans="1:8" x14ac:dyDescent="0.35">
      <c r="A3888" s="257"/>
      <c r="B3888" s="265"/>
      <c r="C3888" s="74" t="e">
        <f>IF(ISBLANK(DataBase_PBs!C83),#N/A,DataBase_PBs!C83)</f>
        <v>#N/A</v>
      </c>
      <c r="D3888" s="107"/>
      <c r="E3888" s="39" t="e">
        <f>IF(ISBLANK(DataBase_PBs!CM83),#N/A,DataBase_PBs!CM83)</f>
        <v>#N/A</v>
      </c>
      <c r="F3888" s="39" t="e">
        <f t="shared" si="125"/>
        <v>#N/A</v>
      </c>
      <c r="G3888" s="177" t="e">
        <f t="shared" ref="G3888:G3951" si="126">F3888/((C3888-C3887)*24)</f>
        <v>#N/A</v>
      </c>
      <c r="H3888" s="78" t="e">
        <f>IF(ISBLANK(DataBase_PBs!AO83),#N/A,DataBase_PBs!AO83)</f>
        <v>#N/A</v>
      </c>
    </row>
    <row r="3889" spans="1:8" ht="15" thickBot="1" x14ac:dyDescent="0.4">
      <c r="A3889" s="258"/>
      <c r="B3889" s="268"/>
      <c r="C3889" s="79" t="e">
        <f>IF(ISBLANK(DataBase_PBs!C84),#N/A,DataBase_PBs!C84)</f>
        <v>#N/A</v>
      </c>
      <c r="D3889" s="108"/>
      <c r="E3889" s="80" t="e">
        <f>IF(ISBLANK(DataBase_PBs!CM84),#N/A,DataBase_PBs!CM84)</f>
        <v>#N/A</v>
      </c>
      <c r="F3889" s="80" t="e">
        <f t="shared" si="125"/>
        <v>#N/A</v>
      </c>
      <c r="G3889" s="185" t="e">
        <f t="shared" si="126"/>
        <v>#N/A</v>
      </c>
      <c r="H3889" s="111" t="e">
        <f>IF(ISBLANK(DataBase_PBs!AO84),#N/A,DataBase_PBs!AO84)</f>
        <v>#N/A</v>
      </c>
    </row>
    <row r="3890" spans="1:8" x14ac:dyDescent="0.35">
      <c r="A3890" s="259" t="s">
        <v>367</v>
      </c>
      <c r="B3890" s="264" t="s">
        <v>205</v>
      </c>
      <c r="C3890" s="179">
        <v>43602.40625</v>
      </c>
      <c r="D3890" s="180"/>
      <c r="E3890" s="181">
        <v>14.26</v>
      </c>
      <c r="F3890" s="181">
        <v>14.26</v>
      </c>
      <c r="G3890" s="182">
        <v>0</v>
      </c>
      <c r="H3890" s="183">
        <v>2.7</v>
      </c>
    </row>
    <row r="3891" spans="1:8" x14ac:dyDescent="0.35">
      <c r="A3891" s="257"/>
      <c r="B3891" s="265"/>
      <c r="C3891" s="74">
        <v>43609.357638888891</v>
      </c>
      <c r="D3891" s="107"/>
      <c r="E3891" s="39">
        <v>14.26</v>
      </c>
      <c r="F3891" s="39">
        <v>0</v>
      </c>
      <c r="G3891" s="177">
        <f t="shared" si="126"/>
        <v>0</v>
      </c>
      <c r="H3891" s="78">
        <v>2.7</v>
      </c>
    </row>
    <row r="3892" spans="1:8" x14ac:dyDescent="0.35">
      <c r="A3892" s="257"/>
      <c r="B3892" s="265"/>
      <c r="C3892" s="74">
        <v>43616.555555555555</v>
      </c>
      <c r="D3892" s="107"/>
      <c r="E3892" s="39">
        <v>85</v>
      </c>
      <c r="F3892" s="39">
        <v>70.739999999999995</v>
      </c>
      <c r="G3892" s="177">
        <f t="shared" si="126"/>
        <v>0.40949348769912491</v>
      </c>
      <c r="H3892" s="78">
        <v>0</v>
      </c>
    </row>
    <row r="3893" spans="1:8" x14ac:dyDescent="0.35">
      <c r="A3893" s="257"/>
      <c r="B3893" s="265"/>
      <c r="C3893" s="74">
        <v>43623.555555555555</v>
      </c>
      <c r="D3893" s="107"/>
      <c r="E3893" s="39">
        <v>98</v>
      </c>
      <c r="F3893" s="39">
        <v>13</v>
      </c>
      <c r="G3893" s="177">
        <f t="shared" si="126"/>
        <v>7.7380952380952384E-2</v>
      </c>
      <c r="H3893" s="78">
        <v>0</v>
      </c>
    </row>
    <row r="3894" spans="1:8" x14ac:dyDescent="0.35">
      <c r="A3894" s="257"/>
      <c r="B3894" s="265"/>
      <c r="C3894" s="74">
        <v>43630.555555555555</v>
      </c>
      <c r="D3894" s="107"/>
      <c r="E3894" s="39">
        <v>109</v>
      </c>
      <c r="F3894" s="39">
        <v>11</v>
      </c>
      <c r="G3894" s="177">
        <f t="shared" si="126"/>
        <v>6.5476190476190479E-2</v>
      </c>
      <c r="H3894" s="78">
        <v>0</v>
      </c>
    </row>
    <row r="3895" spans="1:8" x14ac:dyDescent="0.35">
      <c r="A3895" s="257"/>
      <c r="B3895" s="265"/>
      <c r="C3895" s="74">
        <v>43637.638888888891</v>
      </c>
      <c r="D3895" s="107"/>
      <c r="E3895" s="39">
        <v>139</v>
      </c>
      <c r="F3895" s="39">
        <v>30</v>
      </c>
      <c r="G3895" s="177">
        <f t="shared" si="126"/>
        <v>0.17647058823523371</v>
      </c>
      <c r="H3895" s="78">
        <v>0</v>
      </c>
    </row>
    <row r="3896" spans="1:8" x14ac:dyDescent="0.35">
      <c r="A3896" s="257"/>
      <c r="B3896" s="265"/>
      <c r="C3896" s="74">
        <v>43644.638888888891</v>
      </c>
      <c r="D3896" s="107"/>
      <c r="E3896" s="39">
        <v>242</v>
      </c>
      <c r="F3896" s="39">
        <v>103</v>
      </c>
      <c r="G3896" s="177">
        <f t="shared" si="126"/>
        <v>0.61309523809523814</v>
      </c>
      <c r="H3896" s="78">
        <v>0</v>
      </c>
    </row>
    <row r="3897" spans="1:8" x14ac:dyDescent="0.35">
      <c r="A3897" s="257"/>
      <c r="B3897" s="265"/>
      <c r="C3897" s="74">
        <v>43651.638888888891</v>
      </c>
      <c r="D3897" s="107"/>
      <c r="E3897" s="39">
        <v>335</v>
      </c>
      <c r="F3897" s="39">
        <v>93</v>
      </c>
      <c r="G3897" s="177">
        <f t="shared" si="126"/>
        <v>0.5535714285714286</v>
      </c>
      <c r="H3897" s="78">
        <v>0</v>
      </c>
    </row>
    <row r="3898" spans="1:8" x14ac:dyDescent="0.35">
      <c r="A3898" s="257"/>
      <c r="B3898" s="265"/>
      <c r="C3898" s="74">
        <v>43658.505555555559</v>
      </c>
      <c r="D3898" s="107"/>
      <c r="E3898" s="39">
        <v>351</v>
      </c>
      <c r="F3898" s="39">
        <v>16</v>
      </c>
      <c r="G3898" s="177">
        <f t="shared" si="126"/>
        <v>9.7087378640749261E-2</v>
      </c>
      <c r="H3898" s="78">
        <v>0</v>
      </c>
    </row>
    <row r="3899" spans="1:8" x14ac:dyDescent="0.35">
      <c r="A3899" s="257"/>
      <c r="B3899" s="265"/>
      <c r="C3899" s="74">
        <v>43665.520833333336</v>
      </c>
      <c r="D3899" s="107"/>
      <c r="E3899" s="39">
        <v>356</v>
      </c>
      <c r="F3899" s="39">
        <v>5</v>
      </c>
      <c r="G3899" s="177">
        <f t="shared" si="126"/>
        <v>2.9697089685215641E-2</v>
      </c>
      <c r="H3899" s="78">
        <v>0</v>
      </c>
    </row>
    <row r="3900" spans="1:8" x14ac:dyDescent="0.35">
      <c r="A3900" s="257"/>
      <c r="B3900" s="265"/>
      <c r="C3900" s="74">
        <v>43672.521527777775</v>
      </c>
      <c r="D3900" s="107"/>
      <c r="E3900" s="39">
        <v>379</v>
      </c>
      <c r="F3900" s="39">
        <v>23</v>
      </c>
      <c r="G3900" s="177">
        <f t="shared" si="126"/>
        <v>0.13689118143051165</v>
      </c>
      <c r="H3900" s="78">
        <v>0</v>
      </c>
    </row>
    <row r="3901" spans="1:8" x14ac:dyDescent="0.35">
      <c r="A3901" s="257"/>
      <c r="B3901" s="265"/>
      <c r="C3901" s="74">
        <v>43679.519444444442</v>
      </c>
      <c r="D3901" s="107"/>
      <c r="E3901" s="39">
        <v>408</v>
      </c>
      <c r="F3901" s="39">
        <v>29</v>
      </c>
      <c r="G3901" s="177">
        <f t="shared" si="126"/>
        <v>0.17267043763023512</v>
      </c>
      <c r="H3901" s="78">
        <v>0</v>
      </c>
    </row>
    <row r="3902" spans="1:8" x14ac:dyDescent="0.35">
      <c r="A3902" s="257"/>
      <c r="B3902" s="265"/>
      <c r="C3902" s="74">
        <v>43686.430555555555</v>
      </c>
      <c r="D3902" s="107"/>
      <c r="E3902" s="39">
        <v>503.04</v>
      </c>
      <c r="F3902" s="39">
        <v>95.04000000000002</v>
      </c>
      <c r="G3902" s="177">
        <f t="shared" si="126"/>
        <v>0.57299035369764206</v>
      </c>
      <c r="H3902" s="78">
        <v>3.8</v>
      </c>
    </row>
    <row r="3903" spans="1:8" x14ac:dyDescent="0.35">
      <c r="A3903" s="257"/>
      <c r="B3903" s="265"/>
      <c r="C3903" s="74">
        <v>43693.375</v>
      </c>
      <c r="D3903" s="107"/>
      <c r="E3903" s="39">
        <v>529.38</v>
      </c>
      <c r="F3903" s="39">
        <v>26.339999999999975</v>
      </c>
      <c r="G3903" s="177">
        <f t="shared" si="126"/>
        <v>0.15803999999998145</v>
      </c>
      <c r="H3903" s="78">
        <v>3.6</v>
      </c>
    </row>
    <row r="3904" spans="1:8" x14ac:dyDescent="0.35">
      <c r="A3904" s="257"/>
      <c r="B3904" s="265"/>
      <c r="C3904" s="74">
        <v>43700.40625</v>
      </c>
      <c r="D3904" s="107"/>
      <c r="E3904" s="39">
        <v>631.74</v>
      </c>
      <c r="F3904" s="39">
        <v>102.36000000000001</v>
      </c>
      <c r="G3904" s="177">
        <f t="shared" si="126"/>
        <v>0.60657777777777788</v>
      </c>
      <c r="H3904" s="78">
        <v>4.2</v>
      </c>
    </row>
    <row r="3905" spans="1:8" x14ac:dyDescent="0.35">
      <c r="A3905" s="257"/>
      <c r="B3905" s="265"/>
      <c r="C3905" s="74">
        <v>43707.333333333336</v>
      </c>
      <c r="D3905" s="107"/>
      <c r="E3905" s="39">
        <v>720.17</v>
      </c>
      <c r="F3905" s="39">
        <v>88.42999999999995</v>
      </c>
      <c r="G3905" s="177">
        <f t="shared" si="126"/>
        <v>0.5319097744359037</v>
      </c>
      <c r="H3905" s="78">
        <v>3.4</v>
      </c>
    </row>
    <row r="3906" spans="1:8" x14ac:dyDescent="0.35">
      <c r="A3906" s="257"/>
      <c r="B3906" s="265"/>
      <c r="C3906" s="74">
        <v>43714.416666666664</v>
      </c>
      <c r="D3906" s="107"/>
      <c r="E3906" s="39">
        <v>804.82</v>
      </c>
      <c r="F3906" s="39">
        <v>84.650000000000091</v>
      </c>
      <c r="G3906" s="177">
        <f t="shared" si="126"/>
        <v>0.49794117647092978</v>
      </c>
      <c r="H3906" s="78">
        <v>3.9</v>
      </c>
    </row>
    <row r="3907" spans="1:8" x14ac:dyDescent="0.35">
      <c r="A3907" s="257"/>
      <c r="B3907" s="265"/>
      <c r="C3907" s="74">
        <v>43721.333333333336</v>
      </c>
      <c r="D3907" s="107"/>
      <c r="E3907" s="39">
        <v>898.67</v>
      </c>
      <c r="F3907" s="39">
        <v>93.849999999999909</v>
      </c>
      <c r="G3907" s="177">
        <f t="shared" si="126"/>
        <v>0.56536144578273551</v>
      </c>
      <c r="H3907" s="78">
        <v>4</v>
      </c>
    </row>
    <row r="3908" spans="1:8" x14ac:dyDescent="0.35">
      <c r="A3908" s="257"/>
      <c r="B3908" s="265"/>
      <c r="C3908" s="74">
        <v>43727.541666666664</v>
      </c>
      <c r="D3908" s="107"/>
      <c r="E3908" s="39">
        <v>985.09</v>
      </c>
      <c r="F3908" s="39">
        <v>86.420000000000073</v>
      </c>
      <c r="G3908" s="177">
        <f t="shared" si="126"/>
        <v>0.5800000000004536</v>
      </c>
      <c r="H3908" s="78">
        <v>4.8</v>
      </c>
    </row>
    <row r="3909" spans="1:8" x14ac:dyDescent="0.35">
      <c r="A3909" s="257"/>
      <c r="B3909" s="265"/>
      <c r="C3909" s="74">
        <v>43735</v>
      </c>
      <c r="D3909" s="107"/>
      <c r="E3909" s="39">
        <v>1068.79</v>
      </c>
      <c r="F3909" s="39">
        <v>83.699999999999932</v>
      </c>
      <c r="G3909" s="177">
        <f t="shared" si="126"/>
        <v>0.46759776536297604</v>
      </c>
      <c r="H3909" s="78">
        <v>3.8</v>
      </c>
    </row>
    <row r="3910" spans="1:8" x14ac:dyDescent="0.35">
      <c r="A3910" s="257"/>
      <c r="B3910" s="265"/>
      <c r="C3910" s="74">
        <v>43741</v>
      </c>
      <c r="D3910" s="107"/>
      <c r="E3910" s="39">
        <v>1151.01</v>
      </c>
      <c r="F3910" s="39">
        <v>82.220000000000027</v>
      </c>
      <c r="G3910" s="177">
        <f t="shared" si="126"/>
        <v>0.57097222222222244</v>
      </c>
      <c r="H3910" s="78">
        <v>4</v>
      </c>
    </row>
    <row r="3911" spans="1:8" x14ac:dyDescent="0.35">
      <c r="A3911" s="257"/>
      <c r="B3911" s="265"/>
      <c r="C3911" s="74">
        <v>43748</v>
      </c>
      <c r="D3911" s="107"/>
      <c r="E3911" s="39">
        <v>1246.04</v>
      </c>
      <c r="F3911" s="39">
        <v>95.029999999999973</v>
      </c>
      <c r="G3911" s="177">
        <f t="shared" si="126"/>
        <v>0.56565476190476172</v>
      </c>
      <c r="H3911" s="78">
        <v>4</v>
      </c>
    </row>
    <row r="3912" spans="1:8" x14ac:dyDescent="0.35">
      <c r="A3912" s="257"/>
      <c r="B3912" s="265"/>
      <c r="C3912" s="74">
        <v>43755.361111111109</v>
      </c>
      <c r="D3912" s="107"/>
      <c r="E3912" s="39">
        <v>1308.8</v>
      </c>
      <c r="F3912" s="39">
        <v>62.759999999999991</v>
      </c>
      <c r="G3912" s="177">
        <f t="shared" si="126"/>
        <v>0.35524528301894592</v>
      </c>
      <c r="H3912" s="78">
        <v>4</v>
      </c>
    </row>
    <row r="3913" spans="1:8" x14ac:dyDescent="0.35">
      <c r="A3913" s="257"/>
      <c r="B3913" s="265"/>
      <c r="C3913" s="74">
        <v>43762.434027777781</v>
      </c>
      <c r="D3913" s="107"/>
      <c r="E3913" s="39">
        <v>1420.22</v>
      </c>
      <c r="F3913" s="39">
        <v>111.42000000000007</v>
      </c>
      <c r="G3913" s="177">
        <f t="shared" si="126"/>
        <v>0.65637702503636919</v>
      </c>
      <c r="H3913" s="78">
        <v>4.5999999999999996</v>
      </c>
    </row>
    <row r="3914" spans="1:8" x14ac:dyDescent="0.35">
      <c r="A3914" s="257"/>
      <c r="B3914" s="265"/>
      <c r="C3914" s="74">
        <v>43769.386111111111</v>
      </c>
      <c r="D3914" s="107"/>
      <c r="E3914" s="39">
        <v>1520</v>
      </c>
      <c r="F3914" s="39">
        <v>99.779999999999973</v>
      </c>
      <c r="G3914" s="177">
        <f t="shared" si="126"/>
        <v>0.59802217560712445</v>
      </c>
      <c r="H3914" s="78">
        <v>4.4000000000000004</v>
      </c>
    </row>
    <row r="3915" spans="1:8" x14ac:dyDescent="0.35">
      <c r="A3915" s="257"/>
      <c r="B3915" s="265"/>
      <c r="C3915" s="74">
        <v>43774.652777777781</v>
      </c>
      <c r="D3915" s="107"/>
      <c r="E3915" s="39">
        <v>1582.3</v>
      </c>
      <c r="F3915" s="39">
        <v>62.299999999999955</v>
      </c>
      <c r="G3915" s="177">
        <f t="shared" si="126"/>
        <v>0.49287974683512492</v>
      </c>
      <c r="H3915" s="78">
        <v>4</v>
      </c>
    </row>
    <row r="3916" spans="1:8" x14ac:dyDescent="0.35">
      <c r="A3916" s="257"/>
      <c r="B3916" s="265"/>
      <c r="C3916" s="74">
        <v>43782.583333333336</v>
      </c>
      <c r="D3916" s="107"/>
      <c r="E3916" s="39">
        <v>1697.1</v>
      </c>
      <c r="F3916" s="39">
        <v>114.79999999999995</v>
      </c>
      <c r="G3916" s="177">
        <f t="shared" si="126"/>
        <v>0.60315236427326613</v>
      </c>
      <c r="H3916" s="78">
        <v>4</v>
      </c>
    </row>
    <row r="3917" spans="1:8" x14ac:dyDescent="0.35">
      <c r="A3917" s="257"/>
      <c r="B3917" s="265"/>
      <c r="C3917" s="74">
        <v>43791.406944444447</v>
      </c>
      <c r="D3917" s="107"/>
      <c r="E3917" s="39">
        <v>1775.14</v>
      </c>
      <c r="F3917" s="39">
        <v>78.040000000000191</v>
      </c>
      <c r="G3917" s="177">
        <f t="shared" si="126"/>
        <v>0.3685188100110261</v>
      </c>
      <c r="H3917" s="78">
        <v>4</v>
      </c>
    </row>
    <row r="3918" spans="1:8" x14ac:dyDescent="0.35">
      <c r="A3918" s="257"/>
      <c r="B3918" s="265"/>
      <c r="C3918" s="74">
        <v>43811.465277777781</v>
      </c>
      <c r="D3918" s="107"/>
      <c r="E3918" s="39">
        <v>1808.44</v>
      </c>
      <c r="F3918" s="39">
        <v>33.299999999999955</v>
      </c>
      <c r="G3918" s="177">
        <f t="shared" si="126"/>
        <v>6.9173244702946293E-2</v>
      </c>
      <c r="H3918" s="78">
        <v>4.5999999999999996</v>
      </c>
    </row>
    <row r="3919" spans="1:8" x14ac:dyDescent="0.35">
      <c r="A3919" s="257"/>
      <c r="B3919" s="265"/>
      <c r="C3919" s="74">
        <v>43818.628472222219</v>
      </c>
      <c r="D3919" s="107"/>
      <c r="E3919" s="39">
        <v>1931.38</v>
      </c>
      <c r="F3919" s="39">
        <v>122.94000000000005</v>
      </c>
      <c r="G3919" s="177">
        <f t="shared" si="126"/>
        <v>0.7151139117796087</v>
      </c>
      <c r="H3919" s="78">
        <v>4</v>
      </c>
    </row>
    <row r="3920" spans="1:8" x14ac:dyDescent="0.35">
      <c r="A3920" s="257"/>
      <c r="B3920" s="265"/>
      <c r="C3920" s="74">
        <v>43826.333333333336</v>
      </c>
      <c r="D3920" s="107"/>
      <c r="E3920" s="39">
        <v>1984.99</v>
      </c>
      <c r="F3920" s="39">
        <v>53.6099999999999</v>
      </c>
      <c r="G3920" s="177">
        <f t="shared" si="126"/>
        <v>0.28991437584476176</v>
      </c>
      <c r="H3920" s="78">
        <v>4</v>
      </c>
    </row>
    <row r="3921" spans="1:8" x14ac:dyDescent="0.35">
      <c r="A3921" s="257"/>
      <c r="B3921" s="265"/>
      <c r="C3921" s="74">
        <v>43833.583333333336</v>
      </c>
      <c r="D3921" s="107"/>
      <c r="E3921" s="39">
        <v>2081.21</v>
      </c>
      <c r="F3921" s="39">
        <v>96.220000000000027</v>
      </c>
      <c r="G3921" s="177">
        <f t="shared" si="126"/>
        <v>0.55298850574712655</v>
      </c>
      <c r="H3921" s="78">
        <v>3.6</v>
      </c>
    </row>
    <row r="3922" spans="1:8" x14ac:dyDescent="0.35">
      <c r="A3922" s="257"/>
      <c r="B3922" s="265"/>
      <c r="C3922" s="74">
        <v>43853</v>
      </c>
      <c r="D3922" s="107"/>
      <c r="E3922" s="39">
        <v>2258.0300000000002</v>
      </c>
      <c r="F3922" s="39">
        <v>176.82000000000016</v>
      </c>
      <c r="G3922" s="177">
        <f t="shared" si="126"/>
        <v>0.37944206008588466</v>
      </c>
      <c r="H3922" s="78">
        <v>4</v>
      </c>
    </row>
    <row r="3923" spans="1:8" x14ac:dyDescent="0.35">
      <c r="A3923" s="257"/>
      <c r="B3923" s="265"/>
      <c r="C3923" s="74">
        <f>IF(ISBLANK(DataBase_PBs!C3),#N/A,DataBase_PBs!C3)</f>
        <v>43860.595810185201</v>
      </c>
      <c r="D3923" s="107"/>
      <c r="E3923" s="39">
        <f>IF(ISBLANK(DataBase_PBs!CN3),#N/A,DataBase_PBs!CN3)</f>
        <v>2332.9499999999998</v>
      </c>
      <c r="F3923" s="39">
        <f>E3923-E3922</f>
        <v>74.919999999999618</v>
      </c>
      <c r="G3923" s="177">
        <f t="shared" si="126"/>
        <v>0.41097217947185938</v>
      </c>
      <c r="H3923" s="78">
        <f>IF(ISBLANK(DataBase_PBs!AP3),#N/A,DataBase_PBs!AP3)</f>
        <v>4</v>
      </c>
    </row>
    <row r="3924" spans="1:8" x14ac:dyDescent="0.35">
      <c r="A3924" s="257"/>
      <c r="B3924" s="265"/>
      <c r="C3924" s="74">
        <f>IF(ISBLANK(DataBase_PBs!C4),#N/A,DataBase_PBs!C4)</f>
        <v>43867.627719907403</v>
      </c>
      <c r="D3924" s="107"/>
      <c r="E3924" s="39">
        <f>IF(ISBLANK(DataBase_PBs!CN4),#N/A,DataBase_PBs!CN4)</f>
        <v>2339.81</v>
      </c>
      <c r="F3924" s="39">
        <f t="shared" ref="F3924:F3987" si="127">E3924-E3923</f>
        <v>6.8600000000001273</v>
      </c>
      <c r="G3924" s="177">
        <f t="shared" si="126"/>
        <v>4.0648037961988952E-2</v>
      </c>
      <c r="H3924" s="78">
        <f>IF(ISBLANK(DataBase_PBs!AP4),#N/A,DataBase_PBs!AP4)</f>
        <v>3.4</v>
      </c>
    </row>
    <row r="3925" spans="1:8" x14ac:dyDescent="0.35">
      <c r="A3925" s="257"/>
      <c r="B3925" s="265"/>
      <c r="C3925" s="74">
        <f>IF(ISBLANK(DataBase_PBs!C5),#N/A,DataBase_PBs!C5)</f>
        <v>43875.484027777798</v>
      </c>
      <c r="D3925" s="107"/>
      <c r="E3925" s="39">
        <f>IF(ISBLANK(DataBase_PBs!CN5),#N/A,DataBase_PBs!CN5)</f>
        <v>2445.61</v>
      </c>
      <c r="F3925" s="39">
        <f t="shared" si="127"/>
        <v>105.80000000000018</v>
      </c>
      <c r="G3925" s="177">
        <f t="shared" si="126"/>
        <v>0.56112023689206514</v>
      </c>
      <c r="H3925" s="78">
        <f>IF(ISBLANK(DataBase_PBs!AP5),#N/A,DataBase_PBs!AP5)</f>
        <v>4</v>
      </c>
    </row>
    <row r="3926" spans="1:8" x14ac:dyDescent="0.35">
      <c r="A3926" s="257"/>
      <c r="B3926" s="265"/>
      <c r="C3926" s="74">
        <f>IF(ISBLANK(DataBase_PBs!C6),#N/A,DataBase_PBs!C6)</f>
        <v>43881.625196759298</v>
      </c>
      <c r="D3926" s="107"/>
      <c r="E3926" s="39">
        <f>IF(ISBLANK(DataBase_PBs!CN6),#N/A,DataBase_PBs!CN6)</f>
        <v>2516.09</v>
      </c>
      <c r="F3926" s="39">
        <f t="shared" si="127"/>
        <v>70.480000000000018</v>
      </c>
      <c r="G3926" s="177">
        <f t="shared" si="126"/>
        <v>0.47819343117140772</v>
      </c>
      <c r="H3926" s="78">
        <f>IF(ISBLANK(DataBase_PBs!AP6),#N/A,DataBase_PBs!AP6)</f>
        <v>4</v>
      </c>
    </row>
    <row r="3927" spans="1:8" x14ac:dyDescent="0.35">
      <c r="A3927" s="257"/>
      <c r="B3927" s="265"/>
      <c r="C3927" s="74">
        <f>IF(ISBLANK(DataBase_PBs!C7),#N/A,DataBase_PBs!C7)</f>
        <v>43903.637962963003</v>
      </c>
      <c r="D3927" s="107"/>
      <c r="E3927" s="39">
        <f>IF(ISBLANK(DataBase_PBs!CN7),#N/A,DataBase_PBs!CN7)</f>
        <v>2848.65</v>
      </c>
      <c r="F3927" s="39">
        <f t="shared" si="127"/>
        <v>332.55999999999995</v>
      </c>
      <c r="G3927" s="177">
        <f t="shared" si="126"/>
        <v>0.62948320708255856</v>
      </c>
      <c r="H3927" s="78">
        <f>IF(ISBLANK(DataBase_PBs!AP7),#N/A,DataBase_PBs!AP7)</f>
        <v>3.2</v>
      </c>
    </row>
    <row r="3928" spans="1:8" x14ac:dyDescent="0.35">
      <c r="A3928" s="257"/>
      <c r="B3928" s="265"/>
      <c r="C3928" s="74">
        <f>IF(ISBLANK(DataBase_PBs!C8),#N/A,DataBase_PBs!C8)</f>
        <v>43929.826921296299</v>
      </c>
      <c r="D3928" s="107"/>
      <c r="E3928" s="39">
        <f>IF(ISBLANK(DataBase_PBs!CN8),#N/A,DataBase_PBs!CN8)</f>
        <v>3260.48</v>
      </c>
      <c r="F3928" s="39">
        <f t="shared" si="127"/>
        <v>411.82999999999993</v>
      </c>
      <c r="G3928" s="177">
        <f t="shared" si="126"/>
        <v>0.65522206400691896</v>
      </c>
      <c r="H3928" s="78">
        <f>IF(ISBLANK(DataBase_PBs!AP8),#N/A,DataBase_PBs!AP8)</f>
        <v>5.2</v>
      </c>
    </row>
    <row r="3929" spans="1:8" x14ac:dyDescent="0.35">
      <c r="A3929" s="257"/>
      <c r="B3929" s="265"/>
      <c r="C3929" s="74">
        <f>IF(ISBLANK(DataBase_PBs!C9),#N/A,DataBase_PBs!C9)</f>
        <v>43965.417511574102</v>
      </c>
      <c r="D3929" s="107"/>
      <c r="E3929" s="39">
        <f>IF(ISBLANK(DataBase_PBs!CN9),#N/A,DataBase_PBs!CN9)</f>
        <v>3771.96</v>
      </c>
      <c r="F3929" s="39">
        <f t="shared" si="127"/>
        <v>511.48</v>
      </c>
      <c r="G3929" s="177">
        <f t="shared" si="126"/>
        <v>0.59880059589678025</v>
      </c>
      <c r="H3929" s="78">
        <f>IF(ISBLANK(DataBase_PBs!AP9),#N/A,DataBase_PBs!AP9)</f>
        <v>4.4000000000000004</v>
      </c>
    </row>
    <row r="3930" spans="1:8" x14ac:dyDescent="0.35">
      <c r="A3930" s="257"/>
      <c r="B3930" s="265"/>
      <c r="C3930" s="74">
        <f>IF(ISBLANK(DataBase_PBs!C10),#N/A,DataBase_PBs!C10)</f>
        <v>43972.432581018496</v>
      </c>
      <c r="D3930" s="107"/>
      <c r="E3930" s="39">
        <f>IF(ISBLANK(DataBase_PBs!CN10),#N/A,DataBase_PBs!CN10)</f>
        <v>3880.43</v>
      </c>
      <c r="F3930" s="39">
        <f t="shared" si="127"/>
        <v>108.4699999999998</v>
      </c>
      <c r="G3930" s="177">
        <f t="shared" si="126"/>
        <v>0.64426779651407384</v>
      </c>
      <c r="H3930" s="78">
        <f>IF(ISBLANK(DataBase_PBs!AP10),#N/A,DataBase_PBs!AP10)</f>
        <v>4.8</v>
      </c>
    </row>
    <row r="3931" spans="1:8" x14ac:dyDescent="0.35">
      <c r="A3931" s="257"/>
      <c r="B3931" s="265"/>
      <c r="C3931" s="74">
        <f>IF(ISBLANK(DataBase_PBs!C11),#N/A,DataBase_PBs!C11)</f>
        <v>44001.467812499999</v>
      </c>
      <c r="D3931" s="107"/>
      <c r="E3931" s="39">
        <f>IF(ISBLANK(DataBase_PBs!CN11),#N/A,DataBase_PBs!CN11)</f>
        <v>4093.1</v>
      </c>
      <c r="F3931" s="39">
        <f t="shared" si="127"/>
        <v>212.67000000000007</v>
      </c>
      <c r="G3931" s="177">
        <f t="shared" si="126"/>
        <v>0.30518957652000067</v>
      </c>
      <c r="H3931" s="78">
        <f>IF(ISBLANK(DataBase_PBs!AP11),#N/A,DataBase_PBs!AP11)</f>
        <v>4</v>
      </c>
    </row>
    <row r="3932" spans="1:8" x14ac:dyDescent="0.35">
      <c r="A3932" s="257"/>
      <c r="B3932" s="265"/>
      <c r="C3932" s="74">
        <f>IF(ISBLANK(DataBase_PBs!C12),#N/A,DataBase_PBs!C12)</f>
        <v>44008.489027777803</v>
      </c>
      <c r="D3932" s="107"/>
      <c r="E3932" s="39">
        <f>IF(ISBLANK(DataBase_PBs!CN12),#N/A,DataBase_PBs!CN12)</f>
        <v>4192.29</v>
      </c>
      <c r="F3932" s="39">
        <f t="shared" si="127"/>
        <v>99.190000000000055</v>
      </c>
      <c r="G3932" s="177">
        <f t="shared" si="126"/>
        <v>0.58863266587651253</v>
      </c>
      <c r="H3932" s="78">
        <f>IF(ISBLANK(DataBase_PBs!AP12),#N/A,DataBase_PBs!AP12)</f>
        <v>6.6</v>
      </c>
    </row>
    <row r="3933" spans="1:8" x14ac:dyDescent="0.35">
      <c r="A3933" s="257"/>
      <c r="B3933" s="265"/>
      <c r="C3933" s="74">
        <f>IF(ISBLANK(DataBase_PBs!C13),#N/A,DataBase_PBs!C13)</f>
        <v>44022.402557870402</v>
      </c>
      <c r="D3933" s="107"/>
      <c r="E3933" s="39">
        <f>IF(ISBLANK(DataBase_PBs!CN13),#N/A,DataBase_PBs!CN13)</f>
        <v>4392.7</v>
      </c>
      <c r="F3933" s="39">
        <f t="shared" si="127"/>
        <v>200.40999999999985</v>
      </c>
      <c r="G3933" s="177">
        <f t="shared" si="126"/>
        <v>0.60016520689515174</v>
      </c>
      <c r="H3933" s="78">
        <f>IF(ISBLANK(DataBase_PBs!AP13),#N/A,DataBase_PBs!AP13)</f>
        <v>4.8</v>
      </c>
    </row>
    <row r="3934" spans="1:8" x14ac:dyDescent="0.35">
      <c r="A3934" s="257"/>
      <c r="B3934" s="265"/>
      <c r="C3934" s="74">
        <f>IF(ISBLANK(DataBase_PBs!C14),#N/A,DataBase_PBs!C14)</f>
        <v>44029.3745486111</v>
      </c>
      <c r="D3934" s="107"/>
      <c r="E3934" s="39">
        <f>IF(ISBLANK(DataBase_PBs!CN14),#N/A,DataBase_PBs!CN14)</f>
        <v>4489.8999999999996</v>
      </c>
      <c r="F3934" s="39">
        <f t="shared" si="127"/>
        <v>97.199999999999818</v>
      </c>
      <c r="G3934" s="177">
        <f t="shared" si="126"/>
        <v>0.580895780075944</v>
      </c>
      <c r="H3934" s="78">
        <f>IF(ISBLANK(DataBase_PBs!AP14),#N/A,DataBase_PBs!AP14)</f>
        <v>4.5999999999999996</v>
      </c>
    </row>
    <row r="3935" spans="1:8" x14ac:dyDescent="0.35">
      <c r="A3935" s="257"/>
      <c r="B3935" s="265"/>
      <c r="C3935" s="74">
        <f>IF(ISBLANK(DataBase_PBs!C15),#N/A,DataBase_PBs!C15)</f>
        <v>44040.462905092601</v>
      </c>
      <c r="D3935" s="107"/>
      <c r="E3935" s="39">
        <f>IF(ISBLANK(DataBase_PBs!CN15),#N/A,DataBase_PBs!CN15)</f>
        <v>4638.62</v>
      </c>
      <c r="F3935" s="39">
        <f t="shared" si="127"/>
        <v>148.72000000000025</v>
      </c>
      <c r="G3935" s="177">
        <f t="shared" si="126"/>
        <v>0.55884446689683909</v>
      </c>
      <c r="H3935" s="78">
        <f>IF(ISBLANK(DataBase_PBs!AP15),#N/A,DataBase_PBs!AP15)</f>
        <v>4.5999999999999996</v>
      </c>
    </row>
    <row r="3936" spans="1:8" x14ac:dyDescent="0.35">
      <c r="A3936" s="257"/>
      <c r="B3936" s="265"/>
      <c r="C3936" s="74">
        <f>IF(ISBLANK(DataBase_PBs!C16),#N/A,DataBase_PBs!C16)</f>
        <v>44047.398090277798</v>
      </c>
      <c r="D3936" s="107"/>
      <c r="E3936" s="39">
        <f>IF(ISBLANK(DataBase_PBs!CN16),#N/A,DataBase_PBs!CN16)</f>
        <v>4710.3900000000003</v>
      </c>
      <c r="F3936" s="39">
        <f t="shared" si="127"/>
        <v>71.770000000000437</v>
      </c>
      <c r="G3936" s="177">
        <f t="shared" si="126"/>
        <v>0.43119492656802377</v>
      </c>
      <c r="H3936" s="78">
        <f>IF(ISBLANK(DataBase_PBs!AP16),#N/A,DataBase_PBs!AP16)</f>
        <v>4.5999999999999996</v>
      </c>
    </row>
    <row r="3937" spans="1:8" x14ac:dyDescent="0.35">
      <c r="A3937" s="257"/>
      <c r="B3937" s="265"/>
      <c r="C3937" s="74">
        <f>IF(ISBLANK(DataBase_PBs!C17),#N/A,DataBase_PBs!C17)</f>
        <v>44050.4674421296</v>
      </c>
      <c r="D3937" s="107"/>
      <c r="E3937" s="39">
        <f>IF(ISBLANK(DataBase_PBs!CN17),#N/A,DataBase_PBs!CN17)</f>
        <v>4730.2</v>
      </c>
      <c r="F3937" s="39">
        <f t="shared" si="127"/>
        <v>19.809999999999491</v>
      </c>
      <c r="G3937" s="177">
        <f t="shared" si="126"/>
        <v>0.26892213943542231</v>
      </c>
      <c r="H3937" s="78">
        <f>IF(ISBLANK(DataBase_PBs!AP17),#N/A,DataBase_PBs!AP17)</f>
        <v>4</v>
      </c>
    </row>
    <row r="3938" spans="1:8" x14ac:dyDescent="0.35">
      <c r="A3938" s="257"/>
      <c r="B3938" s="265"/>
      <c r="C3938" s="74">
        <f>IF(ISBLANK(DataBase_PBs!C18),#N/A,DataBase_PBs!C18)</f>
        <v>44056.465069444399</v>
      </c>
      <c r="D3938" s="107"/>
      <c r="E3938" s="39">
        <f>IF(ISBLANK(DataBase_PBs!CN18),#N/A,DataBase_PBs!CN18)</f>
        <v>4763.78</v>
      </c>
      <c r="F3938" s="39">
        <f t="shared" si="127"/>
        <v>33.579999999999927</v>
      </c>
      <c r="G3938" s="177">
        <f t="shared" si="126"/>
        <v>0.23328669709342376</v>
      </c>
      <c r="H3938" s="78">
        <f>IF(ISBLANK(DataBase_PBs!AP18),#N/A,DataBase_PBs!AP18)</f>
        <v>4.2</v>
      </c>
    </row>
    <row r="3939" spans="1:8" x14ac:dyDescent="0.35">
      <c r="A3939" s="257"/>
      <c r="B3939" s="265"/>
      <c r="C3939" s="74">
        <f>IF(ISBLANK(DataBase_PBs!C19),#N/A,DataBase_PBs!C19)</f>
        <v>44063.603761574101</v>
      </c>
      <c r="D3939" s="107"/>
      <c r="E3939" s="39">
        <f>IF(ISBLANK(DataBase_PBs!CN19),#N/A,DataBase_PBs!CN19)</f>
        <v>4789.2299999999996</v>
      </c>
      <c r="F3939" s="39">
        <f t="shared" si="127"/>
        <v>25.449999999999818</v>
      </c>
      <c r="G3939" s="177">
        <f t="shared" si="126"/>
        <v>0.14854495016736</v>
      </c>
      <c r="H3939" s="78">
        <f>IF(ISBLANK(DataBase_PBs!AP19),#N/A,DataBase_PBs!AP19)</f>
        <v>3.8</v>
      </c>
    </row>
    <row r="3940" spans="1:8" x14ac:dyDescent="0.35">
      <c r="A3940" s="257"/>
      <c r="B3940" s="265"/>
      <c r="C3940" s="74">
        <f>IF(ISBLANK(DataBase_PBs!C20),#N/A,DataBase_PBs!C20)</f>
        <v>44071.447164351797</v>
      </c>
      <c r="D3940" s="107"/>
      <c r="E3940" s="39">
        <f>IF(ISBLANK(DataBase_PBs!CN20),#N/A,DataBase_PBs!CN20)</f>
        <v>4844.99</v>
      </c>
      <c r="F3940" s="39">
        <f t="shared" si="127"/>
        <v>55.760000000000218</v>
      </c>
      <c r="G3940" s="177">
        <f t="shared" si="126"/>
        <v>0.29621497189203905</v>
      </c>
      <c r="H3940" s="78">
        <f>IF(ISBLANK(DataBase_PBs!AP20),#N/A,DataBase_PBs!AP20)</f>
        <v>4</v>
      </c>
    </row>
    <row r="3941" spans="1:8" x14ac:dyDescent="0.35">
      <c r="A3941" s="257"/>
      <c r="B3941" s="265"/>
      <c r="C3941" s="74">
        <f>IF(ISBLANK(DataBase_PBs!C21),#N/A,DataBase_PBs!C21)</f>
        <v>44078.492557870399</v>
      </c>
      <c r="D3941" s="107"/>
      <c r="E3941" s="39">
        <f>IF(ISBLANK(DataBase_PBs!CN21),#N/A,DataBase_PBs!CN21)</f>
        <v>4930.3500000000004</v>
      </c>
      <c r="F3941" s="39">
        <f t="shared" si="127"/>
        <v>85.360000000000582</v>
      </c>
      <c r="G3941" s="177">
        <f t="shared" si="126"/>
        <v>0.5048215770029395</v>
      </c>
      <c r="H3941" s="78">
        <f>IF(ISBLANK(DataBase_PBs!AP21),#N/A,DataBase_PBs!AP21)</f>
        <v>4</v>
      </c>
    </row>
    <row r="3942" spans="1:8" x14ac:dyDescent="0.35">
      <c r="A3942" s="257"/>
      <c r="B3942" s="265"/>
      <c r="C3942" s="74">
        <f>IF(ISBLANK(DataBase_PBs!C22),#N/A,DataBase_PBs!C22)</f>
        <v>44085.409629629597</v>
      </c>
      <c r="D3942" s="107"/>
      <c r="E3942" s="39">
        <f>IF(ISBLANK(DataBase_PBs!CN22),#N/A,DataBase_PBs!CN22)</f>
        <v>4997.5600000000004</v>
      </c>
      <c r="F3942" s="39">
        <f t="shared" si="127"/>
        <v>67.210000000000036</v>
      </c>
      <c r="G3942" s="177">
        <f t="shared" si="126"/>
        <v>0.40485580664137355</v>
      </c>
      <c r="H3942" s="78">
        <f>IF(ISBLANK(DataBase_PBs!AP22),#N/A,DataBase_PBs!AP22)</f>
        <v>4</v>
      </c>
    </row>
    <row r="3943" spans="1:8" x14ac:dyDescent="0.35">
      <c r="A3943" s="257"/>
      <c r="B3943" s="265"/>
      <c r="C3943" s="74">
        <f>IF(ISBLANK(DataBase_PBs!C23),#N/A,DataBase_PBs!C23)</f>
        <v>44092.462303240703</v>
      </c>
      <c r="D3943" s="107"/>
      <c r="E3943" s="39">
        <f>IF(ISBLANK(DataBase_PBs!CN23),#N/A,DataBase_PBs!CN23)</f>
        <v>5083.72</v>
      </c>
      <c r="F3943" s="39">
        <f t="shared" si="127"/>
        <v>86.159999999999854</v>
      </c>
      <c r="G3943" s="177">
        <f t="shared" si="126"/>
        <v>0.5090268170565474</v>
      </c>
      <c r="H3943" s="78">
        <f>IF(ISBLANK(DataBase_PBs!AP23),#N/A,DataBase_PBs!AP23)</f>
        <v>4</v>
      </c>
    </row>
    <row r="3944" spans="1:8" x14ac:dyDescent="0.35">
      <c r="A3944" s="257"/>
      <c r="B3944" s="265"/>
      <c r="C3944" s="74">
        <f>IF(ISBLANK(DataBase_PBs!C24),#N/A,DataBase_PBs!C24)</f>
        <v>44099.481643518498</v>
      </c>
      <c r="D3944" s="107"/>
      <c r="E3944" s="39">
        <f>IF(ISBLANK(DataBase_PBs!CN24),#N/A,DataBase_PBs!CN24)</f>
        <v>5141.2299999999996</v>
      </c>
      <c r="F3944" s="39">
        <f t="shared" si="127"/>
        <v>57.509999999999309</v>
      </c>
      <c r="G3944" s="177">
        <f t="shared" si="126"/>
        <v>0.34137823572683623</v>
      </c>
      <c r="H3944" s="78">
        <f>IF(ISBLANK(DataBase_PBs!AP24),#N/A,DataBase_PBs!AP24)</f>
        <v>4</v>
      </c>
    </row>
    <row r="3945" spans="1:8" x14ac:dyDescent="0.35">
      <c r="A3945" s="257"/>
      <c r="B3945" s="265"/>
      <c r="C3945" s="74">
        <f>IF(ISBLANK(DataBase_PBs!C25),#N/A,DataBase_PBs!C25)</f>
        <v>44106.459421296298</v>
      </c>
      <c r="D3945" s="107"/>
      <c r="E3945" s="39">
        <f>IF(ISBLANK(DataBase_PBs!CN25),#N/A,DataBase_PBs!CN25)</f>
        <v>5213.12</v>
      </c>
      <c r="F3945" s="39">
        <f t="shared" si="127"/>
        <v>71.890000000000327</v>
      </c>
      <c r="G3945" s="177">
        <f t="shared" si="126"/>
        <v>0.42927945859736533</v>
      </c>
      <c r="H3945" s="78">
        <f>IF(ISBLANK(DataBase_PBs!AP25),#N/A,DataBase_PBs!AP25)</f>
        <v>4.2</v>
      </c>
    </row>
    <row r="3946" spans="1:8" x14ac:dyDescent="0.35">
      <c r="A3946" s="257"/>
      <c r="B3946" s="265"/>
      <c r="C3946" s="74">
        <f>IF(ISBLANK(DataBase_PBs!C26),#N/A,DataBase_PBs!C26)</f>
        <v>44120.498344907399</v>
      </c>
      <c r="D3946" s="107"/>
      <c r="E3946" s="39">
        <f>IF(ISBLANK(DataBase_PBs!CN26),#N/A,DataBase_PBs!CN26)</f>
        <v>5404.84</v>
      </c>
      <c r="F3946" s="39">
        <f t="shared" si="127"/>
        <v>191.72000000000025</v>
      </c>
      <c r="G3946" s="177">
        <f t="shared" si="126"/>
        <v>0.56901323453437902</v>
      </c>
      <c r="H3946" s="78">
        <f>IF(ISBLANK(DataBase_PBs!AP26),#N/A,DataBase_PBs!AP26)</f>
        <v>4</v>
      </c>
    </row>
    <row r="3947" spans="1:8" x14ac:dyDescent="0.35">
      <c r="A3947" s="257"/>
      <c r="B3947" s="265"/>
      <c r="C3947" s="74">
        <f>IF(ISBLANK(DataBase_PBs!C27),#N/A,DataBase_PBs!C27)</f>
        <v>44127.491226851896</v>
      </c>
      <c r="D3947" s="107"/>
      <c r="E3947" s="39">
        <f>IF(ISBLANK(DataBase_PBs!CN27),#N/A,DataBase_PBs!CN27)</f>
        <v>5498.28</v>
      </c>
      <c r="F3947" s="39">
        <f t="shared" si="127"/>
        <v>93.4399999999996</v>
      </c>
      <c r="G3947" s="177">
        <f t="shared" si="126"/>
        <v>0.55675662255342262</v>
      </c>
      <c r="H3947" s="78">
        <f>IF(ISBLANK(DataBase_PBs!AP27),#N/A,DataBase_PBs!AP27)</f>
        <v>4.4000000000000004</v>
      </c>
    </row>
    <row r="3948" spans="1:8" x14ac:dyDescent="0.35">
      <c r="A3948" s="257"/>
      <c r="B3948" s="265"/>
      <c r="C3948" s="74">
        <f>IF(ISBLANK(DataBase_PBs!C28),#N/A,DataBase_PBs!C28)</f>
        <v>44132.59375</v>
      </c>
      <c r="D3948" s="107"/>
      <c r="E3948" s="39">
        <f>IF(ISBLANK(DataBase_PBs!CN28),#N/A,DataBase_PBs!CN28)</f>
        <v>5568.49</v>
      </c>
      <c r="F3948" s="39">
        <f t="shared" si="127"/>
        <v>70.210000000000036</v>
      </c>
      <c r="G3948" s="177">
        <f t="shared" si="126"/>
        <v>0.57332746599179729</v>
      </c>
      <c r="H3948" s="78">
        <f>IF(ISBLANK(DataBase_PBs!AP28),#N/A,DataBase_PBs!AP28)</f>
        <v>4</v>
      </c>
    </row>
    <row r="3949" spans="1:8" x14ac:dyDescent="0.35">
      <c r="A3949" s="257"/>
      <c r="B3949" s="265"/>
      <c r="C3949" s="74">
        <f>IF(ISBLANK(DataBase_PBs!C29),#N/A,DataBase_PBs!C29)</f>
        <v>44141.599421296298</v>
      </c>
      <c r="D3949" s="107"/>
      <c r="E3949" s="39">
        <f>IF(ISBLANK(DataBase_PBs!CN29),#N/A,DataBase_PBs!CN29)</f>
        <v>5656.81</v>
      </c>
      <c r="F3949" s="39">
        <f t="shared" si="127"/>
        <v>88.320000000000618</v>
      </c>
      <c r="G3949" s="177">
        <f t="shared" si="126"/>
        <v>0.40863139225532902</v>
      </c>
      <c r="H3949" s="78">
        <f>IF(ISBLANK(DataBase_PBs!AP29),#N/A,DataBase_PBs!AP29)</f>
        <v>4</v>
      </c>
    </row>
    <row r="3950" spans="1:8" x14ac:dyDescent="0.35">
      <c r="A3950" s="257"/>
      <c r="B3950" s="265"/>
      <c r="C3950" s="74">
        <f>IF(ISBLANK(DataBase_PBs!C30),#N/A,DataBase_PBs!C30)</f>
        <v>44148.610347222202</v>
      </c>
      <c r="D3950" s="107"/>
      <c r="E3950" s="39">
        <f>IF(ISBLANK(DataBase_PBs!CN30),#N/A,DataBase_PBs!CN30)</f>
        <v>5690.72</v>
      </c>
      <c r="F3950" s="39">
        <f t="shared" si="127"/>
        <v>33.909999999999854</v>
      </c>
      <c r="G3950" s="177">
        <f t="shared" si="126"/>
        <v>0.20153067962765786</v>
      </c>
      <c r="H3950" s="78">
        <f>IF(ISBLANK(DataBase_PBs!AP30),#N/A,DataBase_PBs!AP30)</f>
        <v>4</v>
      </c>
    </row>
    <row r="3951" spans="1:8" x14ac:dyDescent="0.35">
      <c r="A3951" s="257"/>
      <c r="B3951" s="265"/>
      <c r="C3951" s="74">
        <f>IF(ISBLANK(DataBase_PBs!C31),#N/A,DataBase_PBs!C31)</f>
        <v>44159.620902777802</v>
      </c>
      <c r="D3951" s="107"/>
      <c r="E3951" s="39">
        <f>IF(ISBLANK(DataBase_PBs!CN31),#N/A,DataBase_PBs!CN31)</f>
        <v>5698.48</v>
      </c>
      <c r="F3951" s="39">
        <f t="shared" si="127"/>
        <v>7.7599999999993088</v>
      </c>
      <c r="G3951" s="177">
        <f t="shared" si="126"/>
        <v>2.936576012904743E-2</v>
      </c>
      <c r="H3951" s="78">
        <f>IF(ISBLANK(DataBase_PBs!AP31),#N/A,DataBase_PBs!AP31)</f>
        <v>3</v>
      </c>
    </row>
    <row r="3952" spans="1:8" x14ac:dyDescent="0.35">
      <c r="A3952" s="257"/>
      <c r="B3952" s="265"/>
      <c r="C3952" s="74">
        <f>IF(ISBLANK(DataBase_PBs!C32),#N/A,DataBase_PBs!C32)</f>
        <v>44162.596979166701</v>
      </c>
      <c r="D3952" s="107"/>
      <c r="E3952" s="39">
        <f>IF(ISBLANK(DataBase_PBs!CN32),#N/A,DataBase_PBs!CN32)</f>
        <v>5749.46</v>
      </c>
      <c r="F3952" s="39">
        <f t="shared" si="127"/>
        <v>50.980000000000473</v>
      </c>
      <c r="G3952" s="177">
        <f t="shared" ref="G3952:G4015" si="128">F3952/((C3952-C3951)*24)</f>
        <v>0.7137473603130734</v>
      </c>
      <c r="H3952" s="78">
        <f>IF(ISBLANK(DataBase_PBs!AP32),#N/A,DataBase_PBs!AP32)</f>
        <v>3</v>
      </c>
    </row>
    <row r="3953" spans="1:8" x14ac:dyDescent="0.35">
      <c r="A3953" s="257"/>
      <c r="B3953" s="265"/>
      <c r="C3953" s="74">
        <f>IF(ISBLANK(DataBase_PBs!C33),#N/A,DataBase_PBs!C33)</f>
        <v>44169.582453703697</v>
      </c>
      <c r="D3953" s="107"/>
      <c r="E3953" s="39">
        <f>IF(ISBLANK(DataBase_PBs!CN33),#N/A,DataBase_PBs!CN33)</f>
        <v>5769.75</v>
      </c>
      <c r="F3953" s="39">
        <f t="shared" si="127"/>
        <v>20.289999999999964</v>
      </c>
      <c r="G3953" s="177">
        <f t="shared" si="128"/>
        <v>0.12102494428821639</v>
      </c>
      <c r="H3953" s="78">
        <f>IF(ISBLANK(DataBase_PBs!AP33),#N/A,DataBase_PBs!AP33)</f>
        <v>3.8</v>
      </c>
    </row>
    <row r="3954" spans="1:8" x14ac:dyDescent="0.35">
      <c r="A3954" s="257"/>
      <c r="B3954" s="265"/>
      <c r="C3954" s="74">
        <f>IF(ISBLANK(DataBase_PBs!C34),#N/A,DataBase_PBs!C34)</f>
        <v>44195.580740740697</v>
      </c>
      <c r="D3954" s="107"/>
      <c r="E3954" s="39">
        <f>IF(ISBLANK(DataBase_PBs!CN34),#N/A,DataBase_PBs!CN34)</f>
        <v>5840.07</v>
      </c>
      <c r="F3954" s="39">
        <f t="shared" si="127"/>
        <v>70.319999999999709</v>
      </c>
      <c r="G3954" s="177">
        <f t="shared" si="128"/>
        <v>0.11269973271046864</v>
      </c>
      <c r="H3954" s="78">
        <f>IF(ISBLANK(DataBase_PBs!AP34),#N/A,DataBase_PBs!AP34)</f>
        <v>3</v>
      </c>
    </row>
    <row r="3955" spans="1:8" x14ac:dyDescent="0.35">
      <c r="A3955" s="257"/>
      <c r="B3955" s="265"/>
      <c r="C3955" s="74" t="e">
        <f>IF(ISBLANK(DataBase_PBs!C35),#N/A,DataBase_PBs!C35)</f>
        <v>#N/A</v>
      </c>
      <c r="D3955" s="107"/>
      <c r="E3955" s="39" t="e">
        <f>IF(ISBLANK(DataBase_PBs!CN35),#N/A,DataBase_PBs!CN35)</f>
        <v>#N/A</v>
      </c>
      <c r="F3955" s="39" t="e">
        <f t="shared" si="127"/>
        <v>#N/A</v>
      </c>
      <c r="G3955" s="177" t="e">
        <f t="shared" si="128"/>
        <v>#N/A</v>
      </c>
      <c r="H3955" s="78" t="e">
        <f>IF(ISBLANK(DataBase_PBs!AP35),#N/A,DataBase_PBs!AP35)</f>
        <v>#N/A</v>
      </c>
    </row>
    <row r="3956" spans="1:8" x14ac:dyDescent="0.35">
      <c r="A3956" s="257"/>
      <c r="B3956" s="265"/>
      <c r="C3956" s="74" t="e">
        <f>IF(ISBLANK(DataBase_PBs!C36),#N/A,DataBase_PBs!C36)</f>
        <v>#N/A</v>
      </c>
      <c r="D3956" s="107"/>
      <c r="E3956" s="39" t="e">
        <f>IF(ISBLANK(DataBase_PBs!CN36),#N/A,DataBase_PBs!CN36)</f>
        <v>#N/A</v>
      </c>
      <c r="F3956" s="39" t="e">
        <f t="shared" si="127"/>
        <v>#N/A</v>
      </c>
      <c r="G3956" s="177" t="e">
        <f t="shared" si="128"/>
        <v>#N/A</v>
      </c>
      <c r="H3956" s="78" t="e">
        <f>IF(ISBLANK(DataBase_PBs!AP36),#N/A,DataBase_PBs!AP36)</f>
        <v>#N/A</v>
      </c>
    </row>
    <row r="3957" spans="1:8" x14ac:dyDescent="0.35">
      <c r="A3957" s="257"/>
      <c r="B3957" s="265"/>
      <c r="C3957" s="74" t="e">
        <f>IF(ISBLANK(DataBase_PBs!C37),#N/A,DataBase_PBs!C37)</f>
        <v>#N/A</v>
      </c>
      <c r="D3957" s="107"/>
      <c r="E3957" s="39" t="e">
        <f>IF(ISBLANK(DataBase_PBs!CN37),#N/A,DataBase_PBs!CN37)</f>
        <v>#N/A</v>
      </c>
      <c r="F3957" s="39" t="e">
        <f t="shared" si="127"/>
        <v>#N/A</v>
      </c>
      <c r="G3957" s="177" t="e">
        <f t="shared" si="128"/>
        <v>#N/A</v>
      </c>
      <c r="H3957" s="78" t="e">
        <f>IF(ISBLANK(DataBase_PBs!AP37),#N/A,DataBase_PBs!AP37)</f>
        <v>#N/A</v>
      </c>
    </row>
    <row r="3958" spans="1:8" x14ac:dyDescent="0.35">
      <c r="A3958" s="257"/>
      <c r="B3958" s="265"/>
      <c r="C3958" s="74" t="e">
        <f>IF(ISBLANK(DataBase_PBs!C38),#N/A,DataBase_PBs!C38)</f>
        <v>#N/A</v>
      </c>
      <c r="D3958" s="107"/>
      <c r="E3958" s="39" t="e">
        <f>IF(ISBLANK(DataBase_PBs!CN38),#N/A,DataBase_PBs!CN38)</f>
        <v>#N/A</v>
      </c>
      <c r="F3958" s="39" t="e">
        <f t="shared" si="127"/>
        <v>#N/A</v>
      </c>
      <c r="G3958" s="177" t="e">
        <f t="shared" si="128"/>
        <v>#N/A</v>
      </c>
      <c r="H3958" s="78" t="e">
        <f>IF(ISBLANK(DataBase_PBs!AP38),#N/A,DataBase_PBs!AP38)</f>
        <v>#N/A</v>
      </c>
    </row>
    <row r="3959" spans="1:8" x14ac:dyDescent="0.35">
      <c r="A3959" s="257"/>
      <c r="B3959" s="265"/>
      <c r="C3959" s="74" t="e">
        <f>IF(ISBLANK(DataBase_PBs!C39),#N/A,DataBase_PBs!C39)</f>
        <v>#N/A</v>
      </c>
      <c r="D3959" s="107"/>
      <c r="E3959" s="39" t="e">
        <f>IF(ISBLANK(DataBase_PBs!CN39),#N/A,DataBase_PBs!CN39)</f>
        <v>#N/A</v>
      </c>
      <c r="F3959" s="39" t="e">
        <f t="shared" si="127"/>
        <v>#N/A</v>
      </c>
      <c r="G3959" s="177" t="e">
        <f t="shared" si="128"/>
        <v>#N/A</v>
      </c>
      <c r="H3959" s="78" t="e">
        <f>IF(ISBLANK(DataBase_PBs!AP39),#N/A,DataBase_PBs!AP39)</f>
        <v>#N/A</v>
      </c>
    </row>
    <row r="3960" spans="1:8" x14ac:dyDescent="0.35">
      <c r="A3960" s="257"/>
      <c r="B3960" s="265"/>
      <c r="C3960" s="74" t="e">
        <f>IF(ISBLANK(DataBase_PBs!C40),#N/A,DataBase_PBs!C40)</f>
        <v>#N/A</v>
      </c>
      <c r="D3960" s="107"/>
      <c r="E3960" s="39" t="e">
        <f>IF(ISBLANK(DataBase_PBs!CN40),#N/A,DataBase_PBs!CN40)</f>
        <v>#N/A</v>
      </c>
      <c r="F3960" s="39" t="e">
        <f t="shared" si="127"/>
        <v>#N/A</v>
      </c>
      <c r="G3960" s="177" t="e">
        <f t="shared" si="128"/>
        <v>#N/A</v>
      </c>
      <c r="H3960" s="78" t="e">
        <f>IF(ISBLANK(DataBase_PBs!AP40),#N/A,DataBase_PBs!AP40)</f>
        <v>#N/A</v>
      </c>
    </row>
    <row r="3961" spans="1:8" x14ac:dyDescent="0.35">
      <c r="A3961" s="257"/>
      <c r="B3961" s="265"/>
      <c r="C3961" s="74" t="e">
        <f>IF(ISBLANK(DataBase_PBs!C41),#N/A,DataBase_PBs!C41)</f>
        <v>#N/A</v>
      </c>
      <c r="D3961" s="107"/>
      <c r="E3961" s="39" t="e">
        <f>IF(ISBLANK(DataBase_PBs!CN41),#N/A,DataBase_PBs!CN41)</f>
        <v>#N/A</v>
      </c>
      <c r="F3961" s="39" t="e">
        <f t="shared" si="127"/>
        <v>#N/A</v>
      </c>
      <c r="G3961" s="177" t="e">
        <f t="shared" si="128"/>
        <v>#N/A</v>
      </c>
      <c r="H3961" s="78" t="e">
        <f>IF(ISBLANK(DataBase_PBs!AP41),#N/A,DataBase_PBs!AP41)</f>
        <v>#N/A</v>
      </c>
    </row>
    <row r="3962" spans="1:8" x14ac:dyDescent="0.35">
      <c r="A3962" s="257"/>
      <c r="B3962" s="265"/>
      <c r="C3962" s="74" t="e">
        <f>IF(ISBLANK(DataBase_PBs!C42),#N/A,DataBase_PBs!C42)</f>
        <v>#N/A</v>
      </c>
      <c r="D3962" s="107"/>
      <c r="E3962" s="39" t="e">
        <f>IF(ISBLANK(DataBase_PBs!CN42),#N/A,DataBase_PBs!CN42)</f>
        <v>#N/A</v>
      </c>
      <c r="F3962" s="39" t="e">
        <f t="shared" si="127"/>
        <v>#N/A</v>
      </c>
      <c r="G3962" s="177" t="e">
        <f t="shared" si="128"/>
        <v>#N/A</v>
      </c>
      <c r="H3962" s="78" t="e">
        <f>IF(ISBLANK(DataBase_PBs!AP42),#N/A,DataBase_PBs!AP42)</f>
        <v>#N/A</v>
      </c>
    </row>
    <row r="3963" spans="1:8" x14ac:dyDescent="0.35">
      <c r="A3963" s="257"/>
      <c r="B3963" s="265"/>
      <c r="C3963" s="74" t="e">
        <f>IF(ISBLANK(DataBase_PBs!C43),#N/A,DataBase_PBs!C43)</f>
        <v>#N/A</v>
      </c>
      <c r="D3963" s="107"/>
      <c r="E3963" s="39" t="e">
        <f>IF(ISBLANK(DataBase_PBs!CN43),#N/A,DataBase_PBs!CN43)</f>
        <v>#N/A</v>
      </c>
      <c r="F3963" s="39" t="e">
        <f t="shared" si="127"/>
        <v>#N/A</v>
      </c>
      <c r="G3963" s="177" t="e">
        <f t="shared" si="128"/>
        <v>#N/A</v>
      </c>
      <c r="H3963" s="78" t="e">
        <f>IF(ISBLANK(DataBase_PBs!AP43),#N/A,DataBase_PBs!AP43)</f>
        <v>#N/A</v>
      </c>
    </row>
    <row r="3964" spans="1:8" x14ac:dyDescent="0.35">
      <c r="A3964" s="257"/>
      <c r="B3964" s="265"/>
      <c r="C3964" s="74" t="e">
        <f>IF(ISBLANK(DataBase_PBs!C44),#N/A,DataBase_PBs!C44)</f>
        <v>#N/A</v>
      </c>
      <c r="D3964" s="107"/>
      <c r="E3964" s="39" t="e">
        <f>IF(ISBLANK(DataBase_PBs!CN44),#N/A,DataBase_PBs!CN44)</f>
        <v>#N/A</v>
      </c>
      <c r="F3964" s="39" t="e">
        <f t="shared" si="127"/>
        <v>#N/A</v>
      </c>
      <c r="G3964" s="177" t="e">
        <f t="shared" si="128"/>
        <v>#N/A</v>
      </c>
      <c r="H3964" s="78" t="e">
        <f>IF(ISBLANK(DataBase_PBs!AP44),#N/A,DataBase_PBs!AP44)</f>
        <v>#N/A</v>
      </c>
    </row>
    <row r="3965" spans="1:8" x14ac:dyDescent="0.35">
      <c r="A3965" s="257"/>
      <c r="B3965" s="265"/>
      <c r="C3965" s="74" t="e">
        <f>IF(ISBLANK(DataBase_PBs!C45),#N/A,DataBase_PBs!C45)</f>
        <v>#N/A</v>
      </c>
      <c r="D3965" s="107"/>
      <c r="E3965" s="39" t="e">
        <f>IF(ISBLANK(DataBase_PBs!CN45),#N/A,DataBase_PBs!CN45)</f>
        <v>#N/A</v>
      </c>
      <c r="F3965" s="39" t="e">
        <f t="shared" si="127"/>
        <v>#N/A</v>
      </c>
      <c r="G3965" s="177" t="e">
        <f t="shared" si="128"/>
        <v>#N/A</v>
      </c>
      <c r="H3965" s="78" t="e">
        <f>IF(ISBLANK(DataBase_PBs!AP45),#N/A,DataBase_PBs!AP45)</f>
        <v>#N/A</v>
      </c>
    </row>
    <row r="3966" spans="1:8" x14ac:dyDescent="0.35">
      <c r="A3966" s="257"/>
      <c r="B3966" s="265"/>
      <c r="C3966" s="74" t="e">
        <f>IF(ISBLANK(DataBase_PBs!C46),#N/A,DataBase_PBs!C46)</f>
        <v>#N/A</v>
      </c>
      <c r="D3966" s="107"/>
      <c r="E3966" s="39" t="e">
        <f>IF(ISBLANK(DataBase_PBs!CN46),#N/A,DataBase_PBs!CN46)</f>
        <v>#N/A</v>
      </c>
      <c r="F3966" s="39" t="e">
        <f t="shared" si="127"/>
        <v>#N/A</v>
      </c>
      <c r="G3966" s="177" t="e">
        <f t="shared" si="128"/>
        <v>#N/A</v>
      </c>
      <c r="H3966" s="78" t="e">
        <f>IF(ISBLANK(DataBase_PBs!AP46),#N/A,DataBase_PBs!AP46)</f>
        <v>#N/A</v>
      </c>
    </row>
    <row r="3967" spans="1:8" x14ac:dyDescent="0.35">
      <c r="A3967" s="257"/>
      <c r="B3967" s="265"/>
      <c r="C3967" s="74" t="e">
        <f>IF(ISBLANK(DataBase_PBs!C47),#N/A,DataBase_PBs!C47)</f>
        <v>#N/A</v>
      </c>
      <c r="D3967" s="107"/>
      <c r="E3967" s="39" t="e">
        <f>IF(ISBLANK(DataBase_PBs!CN47),#N/A,DataBase_PBs!CN47)</f>
        <v>#N/A</v>
      </c>
      <c r="F3967" s="39" t="e">
        <f t="shared" si="127"/>
        <v>#N/A</v>
      </c>
      <c r="G3967" s="177" t="e">
        <f t="shared" si="128"/>
        <v>#N/A</v>
      </c>
      <c r="H3967" s="78" t="e">
        <f>IF(ISBLANK(DataBase_PBs!AP47),#N/A,DataBase_PBs!AP47)</f>
        <v>#N/A</v>
      </c>
    </row>
    <row r="3968" spans="1:8" x14ac:dyDescent="0.35">
      <c r="A3968" s="257"/>
      <c r="B3968" s="265"/>
      <c r="C3968" s="74" t="e">
        <f>IF(ISBLANK(DataBase_PBs!C48),#N/A,DataBase_PBs!C48)</f>
        <v>#N/A</v>
      </c>
      <c r="D3968" s="107"/>
      <c r="E3968" s="39" t="e">
        <f>IF(ISBLANK(DataBase_PBs!CN48),#N/A,DataBase_PBs!CN48)</f>
        <v>#N/A</v>
      </c>
      <c r="F3968" s="39" t="e">
        <f t="shared" si="127"/>
        <v>#N/A</v>
      </c>
      <c r="G3968" s="177" t="e">
        <f t="shared" si="128"/>
        <v>#N/A</v>
      </c>
      <c r="H3968" s="78" t="e">
        <f>IF(ISBLANK(DataBase_PBs!AP48),#N/A,DataBase_PBs!AP48)</f>
        <v>#N/A</v>
      </c>
    </row>
    <row r="3969" spans="1:8" x14ac:dyDescent="0.35">
      <c r="A3969" s="257"/>
      <c r="B3969" s="265"/>
      <c r="C3969" s="74" t="e">
        <f>IF(ISBLANK(DataBase_PBs!C49),#N/A,DataBase_PBs!C49)</f>
        <v>#N/A</v>
      </c>
      <c r="D3969" s="107"/>
      <c r="E3969" s="39" t="e">
        <f>IF(ISBLANK(DataBase_PBs!CN49),#N/A,DataBase_PBs!CN49)</f>
        <v>#N/A</v>
      </c>
      <c r="F3969" s="39" t="e">
        <f t="shared" si="127"/>
        <v>#N/A</v>
      </c>
      <c r="G3969" s="177" t="e">
        <f t="shared" si="128"/>
        <v>#N/A</v>
      </c>
      <c r="H3969" s="78" t="e">
        <f>IF(ISBLANK(DataBase_PBs!AP49),#N/A,DataBase_PBs!AP49)</f>
        <v>#N/A</v>
      </c>
    </row>
    <row r="3970" spans="1:8" x14ac:dyDescent="0.35">
      <c r="A3970" s="257"/>
      <c r="B3970" s="265"/>
      <c r="C3970" s="74" t="e">
        <f>IF(ISBLANK(DataBase_PBs!C50),#N/A,DataBase_PBs!C50)</f>
        <v>#N/A</v>
      </c>
      <c r="D3970" s="107"/>
      <c r="E3970" s="39" t="e">
        <f>IF(ISBLANK(DataBase_PBs!CN50),#N/A,DataBase_PBs!CN50)</f>
        <v>#N/A</v>
      </c>
      <c r="F3970" s="39" t="e">
        <f t="shared" si="127"/>
        <v>#N/A</v>
      </c>
      <c r="G3970" s="177" t="e">
        <f t="shared" si="128"/>
        <v>#N/A</v>
      </c>
      <c r="H3970" s="78" t="e">
        <f>IF(ISBLANK(DataBase_PBs!AP50),#N/A,DataBase_PBs!AP50)</f>
        <v>#N/A</v>
      </c>
    </row>
    <row r="3971" spans="1:8" x14ac:dyDescent="0.35">
      <c r="A3971" s="257"/>
      <c r="B3971" s="265"/>
      <c r="C3971" s="74" t="e">
        <f>IF(ISBLANK(DataBase_PBs!C51),#N/A,DataBase_PBs!C51)</f>
        <v>#N/A</v>
      </c>
      <c r="D3971" s="107"/>
      <c r="E3971" s="39" t="e">
        <f>IF(ISBLANK(DataBase_PBs!CN51),#N/A,DataBase_PBs!CN51)</f>
        <v>#N/A</v>
      </c>
      <c r="F3971" s="39" t="e">
        <f t="shared" si="127"/>
        <v>#N/A</v>
      </c>
      <c r="G3971" s="177" t="e">
        <f t="shared" si="128"/>
        <v>#N/A</v>
      </c>
      <c r="H3971" s="78" t="e">
        <f>IF(ISBLANK(DataBase_PBs!AP51),#N/A,DataBase_PBs!AP51)</f>
        <v>#N/A</v>
      </c>
    </row>
    <row r="3972" spans="1:8" x14ac:dyDescent="0.35">
      <c r="A3972" s="257"/>
      <c r="B3972" s="265"/>
      <c r="C3972" s="74" t="e">
        <f>IF(ISBLANK(DataBase_PBs!C52),#N/A,DataBase_PBs!C52)</f>
        <v>#N/A</v>
      </c>
      <c r="D3972" s="107"/>
      <c r="E3972" s="39" t="e">
        <f>IF(ISBLANK(DataBase_PBs!CN52),#N/A,DataBase_PBs!CN52)</f>
        <v>#N/A</v>
      </c>
      <c r="F3972" s="39" t="e">
        <f t="shared" si="127"/>
        <v>#N/A</v>
      </c>
      <c r="G3972" s="177" t="e">
        <f t="shared" si="128"/>
        <v>#N/A</v>
      </c>
      <c r="H3972" s="78" t="e">
        <f>IF(ISBLANK(DataBase_PBs!AP52),#N/A,DataBase_PBs!AP52)</f>
        <v>#N/A</v>
      </c>
    </row>
    <row r="3973" spans="1:8" x14ac:dyDescent="0.35">
      <c r="A3973" s="257"/>
      <c r="B3973" s="265"/>
      <c r="C3973" s="74" t="e">
        <f>IF(ISBLANK(DataBase_PBs!C53),#N/A,DataBase_PBs!C53)</f>
        <v>#N/A</v>
      </c>
      <c r="D3973" s="107"/>
      <c r="E3973" s="39" t="e">
        <f>IF(ISBLANK(DataBase_PBs!CN53),#N/A,DataBase_PBs!CN53)</f>
        <v>#N/A</v>
      </c>
      <c r="F3973" s="39" t="e">
        <f t="shared" si="127"/>
        <v>#N/A</v>
      </c>
      <c r="G3973" s="177" t="e">
        <f t="shared" si="128"/>
        <v>#N/A</v>
      </c>
      <c r="H3973" s="78" t="e">
        <f>IF(ISBLANK(DataBase_PBs!AP53),#N/A,DataBase_PBs!AP53)</f>
        <v>#N/A</v>
      </c>
    </row>
    <row r="3974" spans="1:8" x14ac:dyDescent="0.35">
      <c r="A3974" s="257"/>
      <c r="B3974" s="265"/>
      <c r="C3974" s="74" t="e">
        <f>IF(ISBLANK(DataBase_PBs!C54),#N/A,DataBase_PBs!C54)</f>
        <v>#N/A</v>
      </c>
      <c r="D3974" s="107"/>
      <c r="E3974" s="39" t="e">
        <f>IF(ISBLANK(DataBase_PBs!CN54),#N/A,DataBase_PBs!CN54)</f>
        <v>#N/A</v>
      </c>
      <c r="F3974" s="39" t="e">
        <f t="shared" si="127"/>
        <v>#N/A</v>
      </c>
      <c r="G3974" s="177" t="e">
        <f t="shared" si="128"/>
        <v>#N/A</v>
      </c>
      <c r="H3974" s="78" t="e">
        <f>IF(ISBLANK(DataBase_PBs!AP54),#N/A,DataBase_PBs!AP54)</f>
        <v>#N/A</v>
      </c>
    </row>
    <row r="3975" spans="1:8" x14ac:dyDescent="0.35">
      <c r="A3975" s="257"/>
      <c r="B3975" s="265"/>
      <c r="C3975" s="74" t="e">
        <f>IF(ISBLANK(DataBase_PBs!C55),#N/A,DataBase_PBs!C55)</f>
        <v>#N/A</v>
      </c>
      <c r="D3975" s="107"/>
      <c r="E3975" s="39" t="e">
        <f>IF(ISBLANK(DataBase_PBs!CN55),#N/A,DataBase_PBs!CN55)</f>
        <v>#N/A</v>
      </c>
      <c r="F3975" s="39" t="e">
        <f t="shared" si="127"/>
        <v>#N/A</v>
      </c>
      <c r="G3975" s="177" t="e">
        <f t="shared" si="128"/>
        <v>#N/A</v>
      </c>
      <c r="H3975" s="78" t="e">
        <f>IF(ISBLANK(DataBase_PBs!AP55),#N/A,DataBase_PBs!AP55)</f>
        <v>#N/A</v>
      </c>
    </row>
    <row r="3976" spans="1:8" x14ac:dyDescent="0.35">
      <c r="A3976" s="257"/>
      <c r="B3976" s="265"/>
      <c r="C3976" s="74" t="e">
        <f>IF(ISBLANK(DataBase_PBs!C56),#N/A,DataBase_PBs!C56)</f>
        <v>#N/A</v>
      </c>
      <c r="D3976" s="107"/>
      <c r="E3976" s="39" t="e">
        <f>IF(ISBLANK(DataBase_PBs!CN56),#N/A,DataBase_PBs!CN56)</f>
        <v>#N/A</v>
      </c>
      <c r="F3976" s="39" t="e">
        <f t="shared" si="127"/>
        <v>#N/A</v>
      </c>
      <c r="G3976" s="177" t="e">
        <f t="shared" si="128"/>
        <v>#N/A</v>
      </c>
      <c r="H3976" s="78" t="e">
        <f>IF(ISBLANK(DataBase_PBs!AP56),#N/A,DataBase_PBs!AP56)</f>
        <v>#N/A</v>
      </c>
    </row>
    <row r="3977" spans="1:8" x14ac:dyDescent="0.35">
      <c r="A3977" s="257"/>
      <c r="B3977" s="265"/>
      <c r="C3977" s="74" t="e">
        <f>IF(ISBLANK(DataBase_PBs!C57),#N/A,DataBase_PBs!C57)</f>
        <v>#N/A</v>
      </c>
      <c r="D3977" s="107"/>
      <c r="E3977" s="39" t="e">
        <f>IF(ISBLANK(DataBase_PBs!CN57),#N/A,DataBase_PBs!CN57)</f>
        <v>#N/A</v>
      </c>
      <c r="F3977" s="39" t="e">
        <f t="shared" si="127"/>
        <v>#N/A</v>
      </c>
      <c r="G3977" s="177" t="e">
        <f t="shared" si="128"/>
        <v>#N/A</v>
      </c>
      <c r="H3977" s="78" t="e">
        <f>IF(ISBLANK(DataBase_PBs!AP57),#N/A,DataBase_PBs!AP57)</f>
        <v>#N/A</v>
      </c>
    </row>
    <row r="3978" spans="1:8" x14ac:dyDescent="0.35">
      <c r="A3978" s="257"/>
      <c r="B3978" s="265"/>
      <c r="C3978" s="74" t="e">
        <f>IF(ISBLANK(DataBase_PBs!C58),#N/A,DataBase_PBs!C58)</f>
        <v>#N/A</v>
      </c>
      <c r="D3978" s="107"/>
      <c r="E3978" s="39" t="e">
        <f>IF(ISBLANK(DataBase_PBs!CN58),#N/A,DataBase_PBs!CN58)</f>
        <v>#N/A</v>
      </c>
      <c r="F3978" s="39" t="e">
        <f t="shared" si="127"/>
        <v>#N/A</v>
      </c>
      <c r="G3978" s="177" t="e">
        <f t="shared" si="128"/>
        <v>#N/A</v>
      </c>
      <c r="H3978" s="78" t="e">
        <f>IF(ISBLANK(DataBase_PBs!AP58),#N/A,DataBase_PBs!AP58)</f>
        <v>#N/A</v>
      </c>
    </row>
    <row r="3979" spans="1:8" x14ac:dyDescent="0.35">
      <c r="A3979" s="257"/>
      <c r="B3979" s="265"/>
      <c r="C3979" s="74" t="e">
        <f>IF(ISBLANK(DataBase_PBs!C59),#N/A,DataBase_PBs!C59)</f>
        <v>#N/A</v>
      </c>
      <c r="D3979" s="107"/>
      <c r="E3979" s="39" t="e">
        <f>IF(ISBLANK(DataBase_PBs!CN59),#N/A,DataBase_PBs!CN59)</f>
        <v>#N/A</v>
      </c>
      <c r="F3979" s="39" t="e">
        <f t="shared" si="127"/>
        <v>#N/A</v>
      </c>
      <c r="G3979" s="177" t="e">
        <f t="shared" si="128"/>
        <v>#N/A</v>
      </c>
      <c r="H3979" s="78" t="e">
        <f>IF(ISBLANK(DataBase_PBs!AP59),#N/A,DataBase_PBs!AP59)</f>
        <v>#N/A</v>
      </c>
    </row>
    <row r="3980" spans="1:8" x14ac:dyDescent="0.35">
      <c r="A3980" s="257"/>
      <c r="B3980" s="265"/>
      <c r="C3980" s="74" t="e">
        <f>IF(ISBLANK(DataBase_PBs!C60),#N/A,DataBase_PBs!C60)</f>
        <v>#N/A</v>
      </c>
      <c r="D3980" s="107"/>
      <c r="E3980" s="39" t="e">
        <f>IF(ISBLANK(DataBase_PBs!CN60),#N/A,DataBase_PBs!CN60)</f>
        <v>#N/A</v>
      </c>
      <c r="F3980" s="39" t="e">
        <f t="shared" si="127"/>
        <v>#N/A</v>
      </c>
      <c r="G3980" s="177" t="e">
        <f t="shared" si="128"/>
        <v>#N/A</v>
      </c>
      <c r="H3980" s="78" t="e">
        <f>IF(ISBLANK(DataBase_PBs!AP60),#N/A,DataBase_PBs!AP60)</f>
        <v>#N/A</v>
      </c>
    </row>
    <row r="3981" spans="1:8" x14ac:dyDescent="0.35">
      <c r="A3981" s="257"/>
      <c r="B3981" s="265"/>
      <c r="C3981" s="74" t="e">
        <f>IF(ISBLANK(DataBase_PBs!C61),#N/A,DataBase_PBs!C61)</f>
        <v>#N/A</v>
      </c>
      <c r="D3981" s="107"/>
      <c r="E3981" s="39" t="e">
        <f>IF(ISBLANK(DataBase_PBs!CN61),#N/A,DataBase_PBs!CN61)</f>
        <v>#N/A</v>
      </c>
      <c r="F3981" s="39" t="e">
        <f t="shared" si="127"/>
        <v>#N/A</v>
      </c>
      <c r="G3981" s="177" t="e">
        <f t="shared" si="128"/>
        <v>#N/A</v>
      </c>
      <c r="H3981" s="78" t="e">
        <f>IF(ISBLANK(DataBase_PBs!AP61),#N/A,DataBase_PBs!AP61)</f>
        <v>#N/A</v>
      </c>
    </row>
    <row r="3982" spans="1:8" x14ac:dyDescent="0.35">
      <c r="A3982" s="257"/>
      <c r="B3982" s="265"/>
      <c r="C3982" s="74" t="e">
        <f>IF(ISBLANK(DataBase_PBs!C62),#N/A,DataBase_PBs!C62)</f>
        <v>#N/A</v>
      </c>
      <c r="D3982" s="107"/>
      <c r="E3982" s="39" t="e">
        <f>IF(ISBLANK(DataBase_PBs!CN62),#N/A,DataBase_PBs!CN62)</f>
        <v>#N/A</v>
      </c>
      <c r="F3982" s="39" t="e">
        <f t="shared" si="127"/>
        <v>#N/A</v>
      </c>
      <c r="G3982" s="177" t="e">
        <f t="shared" si="128"/>
        <v>#N/A</v>
      </c>
      <c r="H3982" s="78" t="e">
        <f>IF(ISBLANK(DataBase_PBs!AP62),#N/A,DataBase_PBs!AP62)</f>
        <v>#N/A</v>
      </c>
    </row>
    <row r="3983" spans="1:8" x14ac:dyDescent="0.35">
      <c r="A3983" s="257"/>
      <c r="B3983" s="265"/>
      <c r="C3983" s="74" t="e">
        <f>IF(ISBLANK(DataBase_PBs!C63),#N/A,DataBase_PBs!C63)</f>
        <v>#N/A</v>
      </c>
      <c r="D3983" s="107"/>
      <c r="E3983" s="39" t="e">
        <f>IF(ISBLANK(DataBase_PBs!CN63),#N/A,DataBase_PBs!CN63)</f>
        <v>#N/A</v>
      </c>
      <c r="F3983" s="39" t="e">
        <f t="shared" si="127"/>
        <v>#N/A</v>
      </c>
      <c r="G3983" s="177" t="e">
        <f t="shared" si="128"/>
        <v>#N/A</v>
      </c>
      <c r="H3983" s="78" t="e">
        <f>IF(ISBLANK(DataBase_PBs!AP63),#N/A,DataBase_PBs!AP63)</f>
        <v>#N/A</v>
      </c>
    </row>
    <row r="3984" spans="1:8" x14ac:dyDescent="0.35">
      <c r="A3984" s="257"/>
      <c r="B3984" s="265"/>
      <c r="C3984" s="74" t="e">
        <f>IF(ISBLANK(DataBase_PBs!C64),#N/A,DataBase_PBs!C64)</f>
        <v>#N/A</v>
      </c>
      <c r="D3984" s="107"/>
      <c r="E3984" s="39" t="e">
        <f>IF(ISBLANK(DataBase_PBs!CN64),#N/A,DataBase_PBs!CN64)</f>
        <v>#N/A</v>
      </c>
      <c r="F3984" s="39" t="e">
        <f t="shared" si="127"/>
        <v>#N/A</v>
      </c>
      <c r="G3984" s="177" t="e">
        <f t="shared" si="128"/>
        <v>#N/A</v>
      </c>
      <c r="H3984" s="78" t="e">
        <f>IF(ISBLANK(DataBase_PBs!AP64),#N/A,DataBase_PBs!AP64)</f>
        <v>#N/A</v>
      </c>
    </row>
    <row r="3985" spans="1:8" x14ac:dyDescent="0.35">
      <c r="A3985" s="257"/>
      <c r="B3985" s="265"/>
      <c r="C3985" s="74" t="e">
        <f>IF(ISBLANK(DataBase_PBs!C65),#N/A,DataBase_PBs!C65)</f>
        <v>#N/A</v>
      </c>
      <c r="D3985" s="107"/>
      <c r="E3985" s="39" t="e">
        <f>IF(ISBLANK(DataBase_PBs!CN65),#N/A,DataBase_PBs!CN65)</f>
        <v>#N/A</v>
      </c>
      <c r="F3985" s="39" t="e">
        <f t="shared" si="127"/>
        <v>#N/A</v>
      </c>
      <c r="G3985" s="177" t="e">
        <f t="shared" si="128"/>
        <v>#N/A</v>
      </c>
      <c r="H3985" s="78" t="e">
        <f>IF(ISBLANK(DataBase_PBs!AP65),#N/A,DataBase_PBs!AP65)</f>
        <v>#N/A</v>
      </c>
    </row>
    <row r="3986" spans="1:8" x14ac:dyDescent="0.35">
      <c r="A3986" s="257"/>
      <c r="B3986" s="265"/>
      <c r="C3986" s="74" t="e">
        <f>IF(ISBLANK(DataBase_PBs!C66),#N/A,DataBase_PBs!C66)</f>
        <v>#N/A</v>
      </c>
      <c r="D3986" s="107"/>
      <c r="E3986" s="39" t="e">
        <f>IF(ISBLANK(DataBase_PBs!CN66),#N/A,DataBase_PBs!CN66)</f>
        <v>#N/A</v>
      </c>
      <c r="F3986" s="39" t="e">
        <f t="shared" si="127"/>
        <v>#N/A</v>
      </c>
      <c r="G3986" s="177" t="e">
        <f t="shared" si="128"/>
        <v>#N/A</v>
      </c>
      <c r="H3986" s="78" t="e">
        <f>IF(ISBLANK(DataBase_PBs!AP66),#N/A,DataBase_PBs!AP66)</f>
        <v>#N/A</v>
      </c>
    </row>
    <row r="3987" spans="1:8" x14ac:dyDescent="0.35">
      <c r="A3987" s="257"/>
      <c r="B3987" s="265"/>
      <c r="C3987" s="74" t="e">
        <f>IF(ISBLANK(DataBase_PBs!C67),#N/A,DataBase_PBs!C67)</f>
        <v>#N/A</v>
      </c>
      <c r="D3987" s="107"/>
      <c r="E3987" s="39" t="e">
        <f>IF(ISBLANK(DataBase_PBs!CN67),#N/A,DataBase_PBs!CN67)</f>
        <v>#N/A</v>
      </c>
      <c r="F3987" s="39" t="e">
        <f t="shared" si="127"/>
        <v>#N/A</v>
      </c>
      <c r="G3987" s="177" t="e">
        <f t="shared" si="128"/>
        <v>#N/A</v>
      </c>
      <c r="H3987" s="78" t="e">
        <f>IF(ISBLANK(DataBase_PBs!AP67),#N/A,DataBase_PBs!AP67)</f>
        <v>#N/A</v>
      </c>
    </row>
    <row r="3988" spans="1:8" x14ac:dyDescent="0.35">
      <c r="A3988" s="257"/>
      <c r="B3988" s="265"/>
      <c r="C3988" s="74" t="e">
        <f>IF(ISBLANK(DataBase_PBs!C68),#N/A,DataBase_PBs!C68)</f>
        <v>#N/A</v>
      </c>
      <c r="D3988" s="107"/>
      <c r="E3988" s="39" t="e">
        <f>IF(ISBLANK(DataBase_PBs!CN68),#N/A,DataBase_PBs!CN68)</f>
        <v>#N/A</v>
      </c>
      <c r="F3988" s="39" t="e">
        <f t="shared" ref="F3988:F3989" si="129">E3988-E3987</f>
        <v>#N/A</v>
      </c>
      <c r="G3988" s="177" t="e">
        <f t="shared" si="128"/>
        <v>#N/A</v>
      </c>
      <c r="H3988" s="78" t="e">
        <f>IF(ISBLANK(DataBase_PBs!AP68),#N/A,DataBase_PBs!AP68)</f>
        <v>#N/A</v>
      </c>
    </row>
    <row r="3989" spans="1:8" ht="15" thickBot="1" x14ac:dyDescent="0.4">
      <c r="A3989" s="260"/>
      <c r="B3989" s="266"/>
      <c r="C3989" s="92" t="e">
        <f>IF(ISBLANK(DataBase_PBs!C69),#N/A,DataBase_PBs!C69)</f>
        <v>#N/A</v>
      </c>
      <c r="D3989" s="109"/>
      <c r="E3989" s="93" t="e">
        <f>IF(ISBLANK(DataBase_PBs!CN69),#N/A,DataBase_PBs!CN69)</f>
        <v>#N/A</v>
      </c>
      <c r="F3989" s="93" t="e">
        <f t="shared" si="129"/>
        <v>#N/A</v>
      </c>
      <c r="G3989" s="178" t="e">
        <f t="shared" si="128"/>
        <v>#N/A</v>
      </c>
      <c r="H3989" s="95" t="e">
        <f>IF(ISBLANK(DataBase_PBs!AP69),#N/A,DataBase_PBs!AP69)</f>
        <v>#N/A</v>
      </c>
    </row>
    <row r="3990" spans="1:8" x14ac:dyDescent="0.35">
      <c r="A3990" s="256" t="s">
        <v>366</v>
      </c>
      <c r="B3990" s="267" t="s">
        <v>206</v>
      </c>
      <c r="C3990" s="75">
        <v>43602.40625</v>
      </c>
      <c r="D3990" s="106"/>
      <c r="E3990" s="76">
        <v>28.44</v>
      </c>
      <c r="F3990" s="76">
        <v>28.44</v>
      </c>
      <c r="G3990" s="184">
        <v>0</v>
      </c>
      <c r="H3990" s="77">
        <v>2.7</v>
      </c>
    </row>
    <row r="3991" spans="1:8" x14ac:dyDescent="0.35">
      <c r="A3991" s="257"/>
      <c r="B3991" s="265"/>
      <c r="C3991" s="74">
        <v>43609.357638888891</v>
      </c>
      <c r="D3991" s="107"/>
      <c r="E3991" s="39">
        <v>28.44</v>
      </c>
      <c r="F3991" s="39">
        <v>0</v>
      </c>
      <c r="G3991" s="177">
        <f t="shared" si="128"/>
        <v>0</v>
      </c>
      <c r="H3991" s="78">
        <v>2.7</v>
      </c>
    </row>
    <row r="3992" spans="1:8" x14ac:dyDescent="0.35">
      <c r="A3992" s="257"/>
      <c r="B3992" s="265"/>
      <c r="C3992" s="74">
        <v>43616.555555555555</v>
      </c>
      <c r="D3992" s="107"/>
      <c r="E3992" s="39">
        <v>28.44</v>
      </c>
      <c r="F3992" s="39">
        <v>0</v>
      </c>
      <c r="G3992" s="177">
        <f t="shared" si="128"/>
        <v>0</v>
      </c>
      <c r="H3992" s="78">
        <v>0</v>
      </c>
    </row>
    <row r="3993" spans="1:8" x14ac:dyDescent="0.35">
      <c r="A3993" s="257"/>
      <c r="B3993" s="265"/>
      <c r="C3993" s="74">
        <v>43623.555555555555</v>
      </c>
      <c r="D3993" s="107"/>
      <c r="E3993" s="39">
        <v>31</v>
      </c>
      <c r="F3993" s="39">
        <v>2.5599999999999987</v>
      </c>
      <c r="G3993" s="177">
        <f t="shared" si="128"/>
        <v>1.5238095238095231E-2</v>
      </c>
      <c r="H3993" s="78">
        <v>0</v>
      </c>
    </row>
    <row r="3994" spans="1:8" x14ac:dyDescent="0.35">
      <c r="A3994" s="257"/>
      <c r="B3994" s="265"/>
      <c r="C3994" s="74">
        <v>43630.555555555555</v>
      </c>
      <c r="D3994" s="107"/>
      <c r="E3994" s="39">
        <v>33</v>
      </c>
      <c r="F3994" s="39">
        <v>2</v>
      </c>
      <c r="G3994" s="177">
        <f t="shared" si="128"/>
        <v>1.1904761904761904E-2</v>
      </c>
      <c r="H3994" s="78">
        <v>0</v>
      </c>
    </row>
    <row r="3995" spans="1:8" x14ac:dyDescent="0.35">
      <c r="A3995" s="257"/>
      <c r="B3995" s="265"/>
      <c r="C3995" s="74">
        <v>43637.638888888891</v>
      </c>
      <c r="D3995" s="107"/>
      <c r="E3995" s="39">
        <v>34</v>
      </c>
      <c r="F3995" s="39">
        <v>1</v>
      </c>
      <c r="G3995" s="177">
        <f t="shared" si="128"/>
        <v>5.8823529411744565E-3</v>
      </c>
      <c r="H3995" s="78">
        <v>0</v>
      </c>
    </row>
    <row r="3996" spans="1:8" x14ac:dyDescent="0.35">
      <c r="A3996" s="257"/>
      <c r="B3996" s="265"/>
      <c r="C3996" s="74">
        <v>43644.638888888891</v>
      </c>
      <c r="D3996" s="107"/>
      <c r="E3996" s="39">
        <v>37</v>
      </c>
      <c r="F3996" s="39">
        <v>3</v>
      </c>
      <c r="G3996" s="177">
        <f t="shared" si="128"/>
        <v>1.7857142857142856E-2</v>
      </c>
      <c r="H3996" s="78">
        <v>0</v>
      </c>
    </row>
    <row r="3997" spans="1:8" x14ac:dyDescent="0.35">
      <c r="A3997" s="257"/>
      <c r="B3997" s="265"/>
      <c r="C3997" s="74">
        <v>43651.638888888891</v>
      </c>
      <c r="D3997" s="107"/>
      <c r="E3997" s="39">
        <v>40</v>
      </c>
      <c r="F3997" s="39">
        <v>3</v>
      </c>
      <c r="G3997" s="177">
        <f t="shared" si="128"/>
        <v>1.7857142857142856E-2</v>
      </c>
      <c r="H3997" s="78">
        <v>0</v>
      </c>
    </row>
    <row r="3998" spans="1:8" x14ac:dyDescent="0.35">
      <c r="A3998" s="257"/>
      <c r="B3998" s="265"/>
      <c r="C3998" s="74">
        <v>43658.505555555559</v>
      </c>
      <c r="D3998" s="107"/>
      <c r="E3998" s="39">
        <v>41</v>
      </c>
      <c r="F3998" s="39">
        <v>1</v>
      </c>
      <c r="G3998" s="177">
        <f t="shared" si="128"/>
        <v>6.0679611650468288E-3</v>
      </c>
      <c r="H3998" s="78">
        <v>0</v>
      </c>
    </row>
    <row r="3999" spans="1:8" x14ac:dyDescent="0.35">
      <c r="A3999" s="257"/>
      <c r="B3999" s="265"/>
      <c r="C3999" s="74">
        <v>43665.520833333336</v>
      </c>
      <c r="D3999" s="107"/>
      <c r="E3999" s="39">
        <v>41</v>
      </c>
      <c r="F3999" s="39">
        <v>0</v>
      </c>
      <c r="G3999" s="177">
        <f t="shared" si="128"/>
        <v>0</v>
      </c>
      <c r="H3999" s="78">
        <v>0</v>
      </c>
    </row>
    <row r="4000" spans="1:8" x14ac:dyDescent="0.35">
      <c r="A4000" s="257"/>
      <c r="B4000" s="265"/>
      <c r="C4000" s="74">
        <v>43672.521527777775</v>
      </c>
      <c r="D4000" s="107"/>
      <c r="E4000" s="39">
        <v>57</v>
      </c>
      <c r="F4000" s="39">
        <v>16</v>
      </c>
      <c r="G4000" s="177">
        <f t="shared" si="128"/>
        <v>9.5228647951660292E-2</v>
      </c>
      <c r="H4000" s="78">
        <v>0</v>
      </c>
    </row>
    <row r="4001" spans="1:8" x14ac:dyDescent="0.35">
      <c r="A4001" s="257"/>
      <c r="B4001" s="265"/>
      <c r="C4001" s="74">
        <v>43679.519444444442</v>
      </c>
      <c r="D4001" s="107"/>
      <c r="E4001" s="39">
        <v>59</v>
      </c>
      <c r="F4001" s="39">
        <v>2</v>
      </c>
      <c r="G4001" s="177">
        <f t="shared" si="128"/>
        <v>1.1908306043464491E-2</v>
      </c>
      <c r="H4001" s="78">
        <v>0</v>
      </c>
    </row>
    <row r="4002" spans="1:8" x14ac:dyDescent="0.35">
      <c r="A4002" s="257"/>
      <c r="B4002" s="265"/>
      <c r="C4002" s="74">
        <v>43686.430555555555</v>
      </c>
      <c r="D4002" s="107"/>
      <c r="E4002" s="39">
        <v>60.55</v>
      </c>
      <c r="F4002" s="39">
        <v>1.5499999999999972</v>
      </c>
      <c r="G4002" s="177">
        <f t="shared" si="128"/>
        <v>9.3448553054644723E-3</v>
      </c>
      <c r="H4002" s="78">
        <v>4</v>
      </c>
    </row>
    <row r="4003" spans="1:8" x14ac:dyDescent="0.35">
      <c r="A4003" s="257"/>
      <c r="B4003" s="265"/>
      <c r="C4003" s="74">
        <v>43693.375</v>
      </c>
      <c r="D4003" s="107"/>
      <c r="E4003" s="39">
        <v>62.46</v>
      </c>
      <c r="F4003" s="39">
        <v>1.9100000000000037</v>
      </c>
      <c r="G4003" s="177">
        <f t="shared" si="128"/>
        <v>1.1459999999998688E-2</v>
      </c>
      <c r="H4003" s="78">
        <v>3.8</v>
      </c>
    </row>
    <row r="4004" spans="1:8" x14ac:dyDescent="0.35">
      <c r="A4004" s="257"/>
      <c r="B4004" s="265"/>
      <c r="C4004" s="74">
        <v>43700.40625</v>
      </c>
      <c r="D4004" s="107"/>
      <c r="E4004" s="39">
        <v>63.73</v>
      </c>
      <c r="F4004" s="39">
        <v>1.269999999999996</v>
      </c>
      <c r="G4004" s="177">
        <f t="shared" si="128"/>
        <v>7.5259259259259021E-3</v>
      </c>
      <c r="H4004" s="78">
        <v>5</v>
      </c>
    </row>
    <row r="4005" spans="1:8" x14ac:dyDescent="0.35">
      <c r="A4005" s="257"/>
      <c r="B4005" s="265"/>
      <c r="C4005" s="74">
        <v>43707.333333333336</v>
      </c>
      <c r="D4005" s="107"/>
      <c r="E4005" s="39">
        <v>65.22</v>
      </c>
      <c r="F4005" s="39">
        <v>1.490000000000002</v>
      </c>
      <c r="G4005" s="177">
        <f t="shared" si="128"/>
        <v>8.9624060150344676E-3</v>
      </c>
      <c r="H4005" s="78">
        <v>3.8</v>
      </c>
    </row>
    <row r="4006" spans="1:8" x14ac:dyDescent="0.35">
      <c r="A4006" s="257"/>
      <c r="B4006" s="265"/>
      <c r="C4006" s="74">
        <v>43714.416666666664</v>
      </c>
      <c r="D4006" s="107"/>
      <c r="E4006" s="39">
        <v>66.08</v>
      </c>
      <c r="F4006" s="39">
        <v>0.85999999999999943</v>
      </c>
      <c r="G4006" s="177">
        <f t="shared" si="128"/>
        <v>5.0588235294152257E-3</v>
      </c>
      <c r="H4006" s="78">
        <v>4.4000000000000004</v>
      </c>
    </row>
    <row r="4007" spans="1:8" x14ac:dyDescent="0.35">
      <c r="A4007" s="257"/>
      <c r="B4007" s="265"/>
      <c r="C4007" s="74">
        <v>43721.333333333336</v>
      </c>
      <c r="D4007" s="107"/>
      <c r="E4007" s="39">
        <v>67.2</v>
      </c>
      <c r="F4007" s="39">
        <v>1.1200000000000045</v>
      </c>
      <c r="G4007" s="177">
        <f t="shared" si="128"/>
        <v>6.7469879518025242E-3</v>
      </c>
      <c r="H4007" s="78">
        <v>4</v>
      </c>
    </row>
    <row r="4008" spans="1:8" x14ac:dyDescent="0.35">
      <c r="A4008" s="257"/>
      <c r="B4008" s="265"/>
      <c r="C4008" s="74">
        <v>43727.541666666664</v>
      </c>
      <c r="D4008" s="107"/>
      <c r="E4008" s="39">
        <v>68.08</v>
      </c>
      <c r="F4008" s="39">
        <v>0.87999999999999545</v>
      </c>
      <c r="G4008" s="177">
        <f t="shared" si="128"/>
        <v>5.9060402684609596E-3</v>
      </c>
      <c r="H4008" s="78">
        <v>4.8</v>
      </c>
    </row>
    <row r="4009" spans="1:8" x14ac:dyDescent="0.35">
      <c r="A4009" s="257"/>
      <c r="B4009" s="265"/>
      <c r="C4009" s="74">
        <v>43735</v>
      </c>
      <c r="D4009" s="107"/>
      <c r="E4009" s="39">
        <v>69.28</v>
      </c>
      <c r="F4009" s="39">
        <v>1.2000000000000028</v>
      </c>
      <c r="G4009" s="177">
        <f t="shared" si="128"/>
        <v>6.7039106145229755E-3</v>
      </c>
      <c r="H4009" s="78">
        <v>4</v>
      </c>
    </row>
    <row r="4010" spans="1:8" x14ac:dyDescent="0.35">
      <c r="A4010" s="257"/>
      <c r="B4010" s="265"/>
      <c r="C4010" s="74">
        <v>43741</v>
      </c>
      <c r="D4010" s="107"/>
      <c r="E4010" s="39">
        <v>70.25</v>
      </c>
      <c r="F4010" s="39">
        <v>0.96999999999999886</v>
      </c>
      <c r="G4010" s="177">
        <f t="shared" si="128"/>
        <v>6.7361111111111033E-3</v>
      </c>
      <c r="H4010" s="78">
        <v>4</v>
      </c>
    </row>
    <row r="4011" spans="1:8" x14ac:dyDescent="0.35">
      <c r="A4011" s="257"/>
      <c r="B4011" s="265"/>
      <c r="C4011" s="74">
        <v>43748</v>
      </c>
      <c r="D4011" s="107"/>
      <c r="E4011" s="39">
        <v>71.2</v>
      </c>
      <c r="F4011" s="39">
        <v>0.95000000000000284</v>
      </c>
      <c r="G4011" s="177">
        <f t="shared" si="128"/>
        <v>5.654761904761922E-3</v>
      </c>
      <c r="H4011" s="78">
        <v>4</v>
      </c>
    </row>
    <row r="4012" spans="1:8" x14ac:dyDescent="0.35">
      <c r="A4012" s="257"/>
      <c r="B4012" s="265"/>
      <c r="C4012" s="74">
        <v>43755.361111111109</v>
      </c>
      <c r="D4012" s="107"/>
      <c r="E4012" s="39">
        <v>72.63</v>
      </c>
      <c r="F4012" s="39">
        <v>1.4299999999999926</v>
      </c>
      <c r="G4012" s="177">
        <f t="shared" si="128"/>
        <v>8.094339622643245E-3</v>
      </c>
      <c r="H4012" s="78">
        <v>4</v>
      </c>
    </row>
    <row r="4013" spans="1:8" x14ac:dyDescent="0.35">
      <c r="A4013" s="257"/>
      <c r="B4013" s="265"/>
      <c r="C4013" s="74">
        <v>43762.434027777781</v>
      </c>
      <c r="D4013" s="107"/>
      <c r="E4013" s="39">
        <v>74.2</v>
      </c>
      <c r="F4013" s="39">
        <v>1.5700000000000074</v>
      </c>
      <c r="G4013" s="177">
        <f t="shared" si="128"/>
        <v>9.2488954344561447E-3</v>
      </c>
      <c r="H4013" s="78">
        <v>4.8</v>
      </c>
    </row>
    <row r="4014" spans="1:8" x14ac:dyDescent="0.35">
      <c r="A4014" s="257"/>
      <c r="B4014" s="265"/>
      <c r="C4014" s="74">
        <v>43769.386111111111</v>
      </c>
      <c r="D4014" s="107"/>
      <c r="E4014" s="39">
        <v>74.89</v>
      </c>
      <c r="F4014" s="39">
        <v>0.68999999999999773</v>
      </c>
      <c r="G4014" s="177">
        <f t="shared" si="128"/>
        <v>4.1354510038977207E-3</v>
      </c>
      <c r="H4014" s="78">
        <v>4.4000000000000004</v>
      </c>
    </row>
    <row r="4015" spans="1:8" x14ac:dyDescent="0.35">
      <c r="A4015" s="257"/>
      <c r="B4015" s="265"/>
      <c r="C4015" s="74">
        <v>43774.652777777781</v>
      </c>
      <c r="D4015" s="107"/>
      <c r="E4015" s="39">
        <v>75.78</v>
      </c>
      <c r="F4015" s="39">
        <v>0.89000000000000057</v>
      </c>
      <c r="G4015" s="177">
        <f t="shared" si="128"/>
        <v>7.0411392405017939E-3</v>
      </c>
      <c r="H4015" s="78">
        <v>4</v>
      </c>
    </row>
    <row r="4016" spans="1:8" x14ac:dyDescent="0.35">
      <c r="A4016" s="257"/>
      <c r="B4016" s="265"/>
      <c r="C4016" s="74">
        <v>43782.583333333336</v>
      </c>
      <c r="D4016" s="107"/>
      <c r="E4016" s="39">
        <v>76.89</v>
      </c>
      <c r="F4016" s="39">
        <v>1.1099999999999994</v>
      </c>
      <c r="G4016" s="177">
        <f t="shared" ref="G4016:G4079" si="130">F4016/((C4016-C4015)*24)</f>
        <v>5.8318739054296631E-3</v>
      </c>
      <c r="H4016" s="78">
        <v>4</v>
      </c>
    </row>
    <row r="4017" spans="1:8" x14ac:dyDescent="0.35">
      <c r="A4017" s="257"/>
      <c r="B4017" s="265"/>
      <c r="C4017" s="74">
        <v>43791.406944444447</v>
      </c>
      <c r="D4017" s="107"/>
      <c r="E4017" s="39">
        <v>77.599999999999994</v>
      </c>
      <c r="F4017" s="39">
        <v>0.70999999999999375</v>
      </c>
      <c r="G4017" s="177">
        <f t="shared" si="130"/>
        <v>3.3527467338265705E-3</v>
      </c>
      <c r="H4017" s="78">
        <v>4.2</v>
      </c>
    </row>
    <row r="4018" spans="1:8" x14ac:dyDescent="0.35">
      <c r="A4018" s="257"/>
      <c r="B4018" s="265"/>
      <c r="C4018" s="74">
        <v>43811.465277777781</v>
      </c>
      <c r="D4018" s="107"/>
      <c r="E4018" s="39">
        <v>78.709999999999994</v>
      </c>
      <c r="F4018" s="39">
        <v>1.1099999999999994</v>
      </c>
      <c r="G4018" s="177">
        <f t="shared" si="130"/>
        <v>2.3057748234315448E-3</v>
      </c>
      <c r="H4018" s="78">
        <v>4.4000000000000004</v>
      </c>
    </row>
    <row r="4019" spans="1:8" x14ac:dyDescent="0.35">
      <c r="A4019" s="257"/>
      <c r="B4019" s="265"/>
      <c r="C4019" s="74">
        <v>43818.628472222219</v>
      </c>
      <c r="D4019" s="107"/>
      <c r="E4019" s="39">
        <v>80.53</v>
      </c>
      <c r="F4019" s="39">
        <v>1.8200000000000074</v>
      </c>
      <c r="G4019" s="177">
        <f t="shared" si="130"/>
        <v>1.0586524478923803E-2</v>
      </c>
      <c r="H4019" s="78">
        <v>4</v>
      </c>
    </row>
    <row r="4020" spans="1:8" x14ac:dyDescent="0.35">
      <c r="A4020" s="257"/>
      <c r="B4020" s="265"/>
      <c r="C4020" s="74">
        <v>43826.333333333336</v>
      </c>
      <c r="D4020" s="107"/>
      <c r="E4020" s="39">
        <v>80.989999999999995</v>
      </c>
      <c r="F4020" s="39">
        <v>0.45999999999999375</v>
      </c>
      <c r="G4020" s="177">
        <f t="shared" si="130"/>
        <v>2.4876070301919199E-3</v>
      </c>
      <c r="H4020" s="78">
        <v>4</v>
      </c>
    </row>
    <row r="4021" spans="1:8" x14ac:dyDescent="0.35">
      <c r="A4021" s="257"/>
      <c r="B4021" s="265"/>
      <c r="C4021" s="74">
        <v>43833.583333333336</v>
      </c>
      <c r="D4021" s="107"/>
      <c r="E4021" s="39">
        <v>82.3</v>
      </c>
      <c r="F4021" s="39">
        <v>1.3100000000000023</v>
      </c>
      <c r="G4021" s="177">
        <f t="shared" si="130"/>
        <v>7.5287356321839215E-3</v>
      </c>
      <c r="H4021" s="78">
        <v>3.6</v>
      </c>
    </row>
    <row r="4022" spans="1:8" x14ac:dyDescent="0.35">
      <c r="A4022" s="257"/>
      <c r="B4022" s="265"/>
      <c r="C4022" s="74">
        <v>43853</v>
      </c>
      <c r="D4022" s="107"/>
      <c r="E4022" s="39">
        <v>87.91</v>
      </c>
      <c r="F4022" s="39">
        <v>5.6099999999999994</v>
      </c>
      <c r="G4022" s="177">
        <f t="shared" si="130"/>
        <v>1.2038626609443562E-2</v>
      </c>
      <c r="H4022" s="78">
        <v>4</v>
      </c>
    </row>
    <row r="4023" spans="1:8" x14ac:dyDescent="0.35">
      <c r="A4023" s="257"/>
      <c r="B4023" s="265"/>
      <c r="C4023" s="74">
        <f>IF(ISBLANK(DataBase_PBs!C3),#N/A,DataBase_PBs!C3)</f>
        <v>43860.595810185201</v>
      </c>
      <c r="D4023" s="107"/>
      <c r="E4023" s="39">
        <f>IF(ISBLANK(DataBase_PBs!CO3),#N/A,DataBase_PBs!CO3)</f>
        <v>89.28</v>
      </c>
      <c r="F4023" s="39">
        <f>E4023-E4022</f>
        <v>1.3700000000000045</v>
      </c>
      <c r="G4023" s="177">
        <f t="shared" si="130"/>
        <v>7.5151079268079559E-3</v>
      </c>
      <c r="H4023" s="78">
        <f>IF(ISBLANK(DataBase_PBs!AQ3),#N/A,DataBase_PBs!AQ3)</f>
        <v>3.8</v>
      </c>
    </row>
    <row r="4024" spans="1:8" x14ac:dyDescent="0.35">
      <c r="A4024" s="257"/>
      <c r="B4024" s="265"/>
      <c r="C4024" s="74">
        <f>IF(ISBLANK(DataBase_PBs!C4),#N/A,DataBase_PBs!C4)</f>
        <v>43867.627719907403</v>
      </c>
      <c r="D4024" s="107"/>
      <c r="E4024" s="39">
        <f>IF(ISBLANK(DataBase_PBs!CO4),#N/A,DataBase_PBs!CO4)</f>
        <v>91.23</v>
      </c>
      <c r="F4024" s="39">
        <f t="shared" ref="F4024:F4087" si="131">E4024-E4023</f>
        <v>1.9500000000000028</v>
      </c>
      <c r="G4024" s="177">
        <f t="shared" si="130"/>
        <v>1.15544714323436E-2</v>
      </c>
      <c r="H4024" s="78">
        <f>IF(ISBLANK(DataBase_PBs!AQ4),#N/A,DataBase_PBs!AQ4)</f>
        <v>3.4</v>
      </c>
    </row>
    <row r="4025" spans="1:8" x14ac:dyDescent="0.35">
      <c r="A4025" s="257"/>
      <c r="B4025" s="265"/>
      <c r="C4025" s="74">
        <f>IF(ISBLANK(DataBase_PBs!C5),#N/A,DataBase_PBs!C5)</f>
        <v>43875.484027777798</v>
      </c>
      <c r="D4025" s="107"/>
      <c r="E4025" s="39">
        <f>IF(ISBLANK(DataBase_PBs!CO5),#N/A,DataBase_PBs!CO5)</f>
        <v>93.15</v>
      </c>
      <c r="F4025" s="39">
        <f t="shared" si="131"/>
        <v>1.9200000000000017</v>
      </c>
      <c r="G4025" s="177">
        <f t="shared" si="130"/>
        <v>1.0182900329232174E-2</v>
      </c>
      <c r="H4025" s="78">
        <f>IF(ISBLANK(DataBase_PBs!AQ5),#N/A,DataBase_PBs!AQ5)</f>
        <v>4</v>
      </c>
    </row>
    <row r="4026" spans="1:8" x14ac:dyDescent="0.35">
      <c r="A4026" s="257"/>
      <c r="B4026" s="265"/>
      <c r="C4026" s="74">
        <f>IF(ISBLANK(DataBase_PBs!C6),#N/A,DataBase_PBs!C6)</f>
        <v>43881.625196759298</v>
      </c>
      <c r="D4026" s="107"/>
      <c r="E4026" s="39">
        <f>IF(ISBLANK(DataBase_PBs!CO6),#N/A,DataBase_PBs!CO6)</f>
        <v>94.11</v>
      </c>
      <c r="F4026" s="39">
        <f t="shared" si="131"/>
        <v>0.95999999999999375</v>
      </c>
      <c r="G4026" s="177">
        <f t="shared" si="130"/>
        <v>6.5134179047183364E-3</v>
      </c>
      <c r="H4026" s="78">
        <f>IF(ISBLANK(DataBase_PBs!AQ6),#N/A,DataBase_PBs!AQ6)</f>
        <v>4</v>
      </c>
    </row>
    <row r="4027" spans="1:8" x14ac:dyDescent="0.35">
      <c r="A4027" s="257"/>
      <c r="B4027" s="265"/>
      <c r="C4027" s="74">
        <f>IF(ISBLANK(DataBase_PBs!C7),#N/A,DataBase_PBs!C7)</f>
        <v>43903.637962963003</v>
      </c>
      <c r="D4027" s="107"/>
      <c r="E4027" s="39">
        <f>IF(ISBLANK(DataBase_PBs!CO7),#N/A,DataBase_PBs!CO7)</f>
        <v>99.38</v>
      </c>
      <c r="F4027" s="39">
        <f t="shared" si="131"/>
        <v>5.269999999999996</v>
      </c>
      <c r="G4027" s="177">
        <f t="shared" si="130"/>
        <v>9.9752721353292099E-3</v>
      </c>
      <c r="H4027" s="78">
        <f>IF(ISBLANK(DataBase_PBs!AQ7),#N/A,DataBase_PBs!AQ7)</f>
        <v>3.2</v>
      </c>
    </row>
    <row r="4028" spans="1:8" x14ac:dyDescent="0.35">
      <c r="A4028" s="257"/>
      <c r="B4028" s="265"/>
      <c r="C4028" s="74">
        <f>IF(ISBLANK(DataBase_PBs!C8),#N/A,DataBase_PBs!C8)</f>
        <v>43929.826921296299</v>
      </c>
      <c r="D4028" s="107"/>
      <c r="E4028" s="39">
        <f>IF(ISBLANK(DataBase_PBs!CO8),#N/A,DataBase_PBs!CO8)</f>
        <v>108.73</v>
      </c>
      <c r="F4028" s="39">
        <f t="shared" si="131"/>
        <v>9.3500000000000085</v>
      </c>
      <c r="G4028" s="177">
        <f t="shared" si="130"/>
        <v>1.4875862123848916E-2</v>
      </c>
      <c r="H4028" s="78">
        <f>IF(ISBLANK(DataBase_PBs!AQ8),#N/A,DataBase_PBs!AQ8)</f>
        <v>5</v>
      </c>
    </row>
    <row r="4029" spans="1:8" x14ac:dyDescent="0.35">
      <c r="A4029" s="257"/>
      <c r="B4029" s="265"/>
      <c r="C4029" s="74">
        <f>IF(ISBLANK(DataBase_PBs!C9),#N/A,DataBase_PBs!C9)</f>
        <v>43965.417511574102</v>
      </c>
      <c r="D4029" s="107"/>
      <c r="E4029" s="39">
        <f>IF(ISBLANK(DataBase_PBs!CO9),#N/A,DataBase_PBs!CO9)</f>
        <v>118.03</v>
      </c>
      <c r="F4029" s="39">
        <f t="shared" si="131"/>
        <v>9.2999999999999972</v>
      </c>
      <c r="G4029" s="177">
        <f t="shared" si="130"/>
        <v>1.0887709278642478E-2</v>
      </c>
      <c r="H4029" s="78">
        <f>IF(ISBLANK(DataBase_PBs!AQ9),#N/A,DataBase_PBs!AQ9)</f>
        <v>4.2</v>
      </c>
    </row>
    <row r="4030" spans="1:8" x14ac:dyDescent="0.35">
      <c r="A4030" s="257"/>
      <c r="B4030" s="265"/>
      <c r="C4030" s="74">
        <f>IF(ISBLANK(DataBase_PBs!C10),#N/A,DataBase_PBs!C10)</f>
        <v>43972.432581018496</v>
      </c>
      <c r="D4030" s="107"/>
      <c r="E4030" s="39">
        <f>IF(ISBLANK(DataBase_PBs!CO10),#N/A,DataBase_PBs!CO10)</f>
        <v>118.41</v>
      </c>
      <c r="F4030" s="39">
        <f t="shared" si="131"/>
        <v>0.37999999999999545</v>
      </c>
      <c r="G4030" s="177">
        <f t="shared" si="130"/>
        <v>2.2570458437848767E-3</v>
      </c>
      <c r="H4030" s="78">
        <f>IF(ISBLANK(DataBase_PBs!AQ10),#N/A,DataBase_PBs!AQ10)</f>
        <v>4.8</v>
      </c>
    </row>
    <row r="4031" spans="1:8" x14ac:dyDescent="0.35">
      <c r="A4031" s="257"/>
      <c r="B4031" s="265"/>
      <c r="C4031" s="74">
        <f>IF(ISBLANK(DataBase_PBs!C11),#N/A,DataBase_PBs!C11)</f>
        <v>44001.467812499999</v>
      </c>
      <c r="D4031" s="107"/>
      <c r="E4031" s="39">
        <f>IF(ISBLANK(DataBase_PBs!CO11),#N/A,DataBase_PBs!CO11)</f>
        <v>119.16</v>
      </c>
      <c r="F4031" s="39">
        <f t="shared" si="131"/>
        <v>0.75</v>
      </c>
      <c r="G4031" s="177">
        <f t="shared" si="130"/>
        <v>1.0762786589081697E-3</v>
      </c>
      <c r="H4031" s="78">
        <f>IF(ISBLANK(DataBase_PBs!AQ11),#N/A,DataBase_PBs!AQ11)</f>
        <v>4</v>
      </c>
    </row>
    <row r="4032" spans="1:8" x14ac:dyDescent="0.35">
      <c r="A4032" s="257"/>
      <c r="B4032" s="265"/>
      <c r="C4032" s="74">
        <f>IF(ISBLANK(DataBase_PBs!C12),#N/A,DataBase_PBs!C12)</f>
        <v>44008.489027777803</v>
      </c>
      <c r="D4032" s="107"/>
      <c r="E4032" s="39">
        <f>IF(ISBLANK(DataBase_PBs!CO12),#N/A,DataBase_PBs!CO12)</f>
        <v>120.79</v>
      </c>
      <c r="F4032" s="39">
        <f t="shared" si="131"/>
        <v>1.6300000000000097</v>
      </c>
      <c r="G4032" s="177">
        <f t="shared" si="130"/>
        <v>9.6730642744099257E-3</v>
      </c>
      <c r="H4032" s="78">
        <f>IF(ISBLANK(DataBase_PBs!AQ12),#N/A,DataBase_PBs!AQ12)</f>
        <v>6.6</v>
      </c>
    </row>
    <row r="4033" spans="1:8" x14ac:dyDescent="0.35">
      <c r="A4033" s="257"/>
      <c r="B4033" s="265"/>
      <c r="C4033" s="74">
        <f>IF(ISBLANK(DataBase_PBs!C13),#N/A,DataBase_PBs!C13)</f>
        <v>44022.402557870402</v>
      </c>
      <c r="D4033" s="107"/>
      <c r="E4033" s="39">
        <f>IF(ISBLANK(DataBase_PBs!CO13),#N/A,DataBase_PBs!CO13)</f>
        <v>123.68</v>
      </c>
      <c r="F4033" s="39">
        <f t="shared" si="131"/>
        <v>2.8900000000000006</v>
      </c>
      <c r="G4033" s="177">
        <f t="shared" si="130"/>
        <v>8.6546452169402235E-3</v>
      </c>
      <c r="H4033" s="78">
        <f>IF(ISBLANK(DataBase_PBs!AQ13),#N/A,DataBase_PBs!AQ13)</f>
        <v>4.5999999999999996</v>
      </c>
    </row>
    <row r="4034" spans="1:8" x14ac:dyDescent="0.35">
      <c r="A4034" s="257"/>
      <c r="B4034" s="265"/>
      <c r="C4034" s="74">
        <f>IF(ISBLANK(DataBase_PBs!C14),#N/A,DataBase_PBs!C14)</f>
        <v>44029.3745486111</v>
      </c>
      <c r="D4034" s="107"/>
      <c r="E4034" s="39">
        <f>IF(ISBLANK(DataBase_PBs!CO14),#N/A,DataBase_PBs!CO14)</f>
        <v>125.09</v>
      </c>
      <c r="F4034" s="39">
        <f t="shared" si="131"/>
        <v>1.4099999999999966</v>
      </c>
      <c r="G4034" s="177">
        <f t="shared" si="130"/>
        <v>8.426574587521404E-3</v>
      </c>
      <c r="H4034" s="78">
        <f>IF(ISBLANK(DataBase_PBs!AQ14),#N/A,DataBase_PBs!AQ14)</f>
        <v>4.8</v>
      </c>
    </row>
    <row r="4035" spans="1:8" x14ac:dyDescent="0.35">
      <c r="A4035" s="257"/>
      <c r="B4035" s="265"/>
      <c r="C4035" s="74">
        <f>IF(ISBLANK(DataBase_PBs!C15),#N/A,DataBase_PBs!C15)</f>
        <v>44040.462905092601</v>
      </c>
      <c r="D4035" s="107"/>
      <c r="E4035" s="39">
        <f>IF(ISBLANK(DataBase_PBs!CO15),#N/A,DataBase_PBs!CO15)</f>
        <v>127.01</v>
      </c>
      <c r="F4035" s="39">
        <f t="shared" si="131"/>
        <v>1.9200000000000017</v>
      </c>
      <c r="G4035" s="177">
        <f t="shared" si="130"/>
        <v>7.2147752584852762E-3</v>
      </c>
      <c r="H4035" s="78">
        <f>IF(ISBLANK(DataBase_PBs!AQ15),#N/A,DataBase_PBs!AQ15)</f>
        <v>4.5999999999999996</v>
      </c>
    </row>
    <row r="4036" spans="1:8" x14ac:dyDescent="0.35">
      <c r="A4036" s="257"/>
      <c r="B4036" s="265"/>
      <c r="C4036" s="74">
        <f>IF(ISBLANK(DataBase_PBs!C16),#N/A,DataBase_PBs!C16)</f>
        <v>44047.398090277798</v>
      </c>
      <c r="D4036" s="107"/>
      <c r="E4036" s="39">
        <f>IF(ISBLANK(DataBase_PBs!CO16),#N/A,DataBase_PBs!CO16)</f>
        <v>128.07</v>
      </c>
      <c r="F4036" s="39">
        <f t="shared" si="131"/>
        <v>1.0599999999999881</v>
      </c>
      <c r="G4036" s="177">
        <f t="shared" si="130"/>
        <v>6.3684913217513898E-3</v>
      </c>
      <c r="H4036" s="78">
        <f>IF(ISBLANK(DataBase_PBs!AQ16),#N/A,DataBase_PBs!AQ16)</f>
        <v>5</v>
      </c>
    </row>
    <row r="4037" spans="1:8" x14ac:dyDescent="0.35">
      <c r="A4037" s="257"/>
      <c r="B4037" s="265"/>
      <c r="C4037" s="74">
        <f>IF(ISBLANK(DataBase_PBs!C17),#N/A,DataBase_PBs!C17)</f>
        <v>44050.4674421296</v>
      </c>
      <c r="D4037" s="107"/>
      <c r="E4037" s="39">
        <f>IF(ISBLANK(DataBase_PBs!CO17),#N/A,DataBase_PBs!CO17)</f>
        <v>128.94</v>
      </c>
      <c r="F4037" s="39">
        <f t="shared" si="131"/>
        <v>0.87000000000000455</v>
      </c>
      <c r="G4037" s="177">
        <f t="shared" si="130"/>
        <v>1.1810311020132492E-2</v>
      </c>
      <c r="H4037" s="78">
        <f>IF(ISBLANK(DataBase_PBs!AQ17),#N/A,DataBase_PBs!AQ17)</f>
        <v>4.2</v>
      </c>
    </row>
    <row r="4038" spans="1:8" x14ac:dyDescent="0.35">
      <c r="A4038" s="257"/>
      <c r="B4038" s="265"/>
      <c r="C4038" s="74">
        <f>IF(ISBLANK(DataBase_PBs!C18),#N/A,DataBase_PBs!C18)</f>
        <v>44056.465069444399</v>
      </c>
      <c r="D4038" s="107"/>
      <c r="E4038" s="39">
        <f>IF(ISBLANK(DataBase_PBs!CO18),#N/A,DataBase_PBs!CO18)</f>
        <v>130.94999999999999</v>
      </c>
      <c r="F4038" s="39">
        <f t="shared" si="131"/>
        <v>2.0099999999999909</v>
      </c>
      <c r="G4038" s="177">
        <f t="shared" si="130"/>
        <v>1.396385530547292E-2</v>
      </c>
      <c r="H4038" s="78">
        <f>IF(ISBLANK(DataBase_PBs!AQ18),#N/A,DataBase_PBs!AQ18)</f>
        <v>4.4000000000000004</v>
      </c>
    </row>
    <row r="4039" spans="1:8" x14ac:dyDescent="0.35">
      <c r="A4039" s="257"/>
      <c r="B4039" s="265"/>
      <c r="C4039" s="74">
        <f>IF(ISBLANK(DataBase_PBs!C19),#N/A,DataBase_PBs!C19)</f>
        <v>44063.603761574101</v>
      </c>
      <c r="D4039" s="107"/>
      <c r="E4039" s="39">
        <f>IF(ISBLANK(DataBase_PBs!CO19),#N/A,DataBase_PBs!CO19)</f>
        <v>133.34</v>
      </c>
      <c r="F4039" s="39">
        <f t="shared" si="131"/>
        <v>2.3900000000000148</v>
      </c>
      <c r="G4039" s="177">
        <f t="shared" si="130"/>
        <v>1.3949800821217882E-2</v>
      </c>
      <c r="H4039" s="78">
        <f>IF(ISBLANK(DataBase_PBs!AQ19),#N/A,DataBase_PBs!AQ19)</f>
        <v>3.8</v>
      </c>
    </row>
    <row r="4040" spans="1:8" x14ac:dyDescent="0.35">
      <c r="A4040" s="257"/>
      <c r="B4040" s="265"/>
      <c r="C4040" s="74">
        <f>IF(ISBLANK(DataBase_PBs!C20),#N/A,DataBase_PBs!C20)</f>
        <v>44071.447164351797</v>
      </c>
      <c r="D4040" s="107"/>
      <c r="E4040" s="39">
        <f>IF(ISBLANK(DataBase_PBs!CO20),#N/A,DataBase_PBs!CO20)</f>
        <v>137.12</v>
      </c>
      <c r="F4040" s="39">
        <f t="shared" si="131"/>
        <v>3.7800000000000011</v>
      </c>
      <c r="G4040" s="177">
        <f t="shared" si="130"/>
        <v>2.0080570189237867E-2</v>
      </c>
      <c r="H4040" s="78">
        <f>IF(ISBLANK(DataBase_PBs!AQ20),#N/A,DataBase_PBs!AQ20)</f>
        <v>4.4000000000000004</v>
      </c>
    </row>
    <row r="4041" spans="1:8" x14ac:dyDescent="0.35">
      <c r="A4041" s="257"/>
      <c r="B4041" s="265"/>
      <c r="C4041" s="74">
        <f>IF(ISBLANK(DataBase_PBs!C21),#N/A,DataBase_PBs!C21)</f>
        <v>44078.492557870399</v>
      </c>
      <c r="D4041" s="107"/>
      <c r="E4041" s="39">
        <f>IF(ISBLANK(DataBase_PBs!CO21),#N/A,DataBase_PBs!CO21)</f>
        <v>138.72999999999999</v>
      </c>
      <c r="F4041" s="39">
        <f t="shared" si="131"/>
        <v>1.6099999999999852</v>
      </c>
      <c r="G4041" s="177">
        <f t="shared" si="130"/>
        <v>9.5215878511565096E-3</v>
      </c>
      <c r="H4041" s="78">
        <f>IF(ISBLANK(DataBase_PBs!AQ21),#N/A,DataBase_PBs!AQ21)</f>
        <v>4</v>
      </c>
    </row>
    <row r="4042" spans="1:8" x14ac:dyDescent="0.35">
      <c r="A4042" s="257"/>
      <c r="B4042" s="265"/>
      <c r="C4042" s="74">
        <f>IF(ISBLANK(DataBase_PBs!C22),#N/A,DataBase_PBs!C22)</f>
        <v>44085.409629629597</v>
      </c>
      <c r="D4042" s="107"/>
      <c r="E4042" s="39">
        <f>IF(ISBLANK(DataBase_PBs!CO22),#N/A,DataBase_PBs!CO22)</f>
        <v>139.68</v>
      </c>
      <c r="F4042" s="39">
        <f t="shared" si="131"/>
        <v>0.95000000000001705</v>
      </c>
      <c r="G4042" s="177">
        <f t="shared" si="130"/>
        <v>5.7225564098989969E-3</v>
      </c>
      <c r="H4042" s="78">
        <f>IF(ISBLANK(DataBase_PBs!AQ22),#N/A,DataBase_PBs!AQ22)</f>
        <v>4</v>
      </c>
    </row>
    <row r="4043" spans="1:8" x14ac:dyDescent="0.35">
      <c r="A4043" s="257"/>
      <c r="B4043" s="265"/>
      <c r="C4043" s="74">
        <f>IF(ISBLANK(DataBase_PBs!C23),#N/A,DataBase_PBs!C23)</f>
        <v>44092.462303240703</v>
      </c>
      <c r="D4043" s="107"/>
      <c r="E4043" s="39">
        <f>IF(ISBLANK(DataBase_PBs!CO23),#N/A,DataBase_PBs!CO23)</f>
        <v>141.56</v>
      </c>
      <c r="F4043" s="39">
        <f t="shared" si="131"/>
        <v>1.8799999999999955</v>
      </c>
      <c r="G4043" s="177">
        <f t="shared" si="130"/>
        <v>1.1106898979413977E-2</v>
      </c>
      <c r="H4043" s="78">
        <f>IF(ISBLANK(DataBase_PBs!AQ23),#N/A,DataBase_PBs!AQ23)</f>
        <v>4</v>
      </c>
    </row>
    <row r="4044" spans="1:8" x14ac:dyDescent="0.35">
      <c r="A4044" s="257"/>
      <c r="B4044" s="265"/>
      <c r="C4044" s="74">
        <f>IF(ISBLANK(DataBase_PBs!C24),#N/A,DataBase_PBs!C24)</f>
        <v>44099.481643518498</v>
      </c>
      <c r="D4044" s="107"/>
      <c r="E4044" s="39">
        <f>IF(ISBLANK(DataBase_PBs!CO24),#N/A,DataBase_PBs!CO24)</f>
        <v>142.80000000000001</v>
      </c>
      <c r="F4044" s="39">
        <f t="shared" si="131"/>
        <v>1.2400000000000091</v>
      </c>
      <c r="G4044" s="177">
        <f t="shared" si="130"/>
        <v>7.3606157590207812E-3</v>
      </c>
      <c r="H4044" s="78">
        <f>IF(ISBLANK(DataBase_PBs!AQ24),#N/A,DataBase_PBs!AQ24)</f>
        <v>4.8</v>
      </c>
    </row>
    <row r="4045" spans="1:8" x14ac:dyDescent="0.35">
      <c r="A4045" s="257"/>
      <c r="B4045" s="265"/>
      <c r="C4045" s="74">
        <f>IF(ISBLANK(DataBase_PBs!C25),#N/A,DataBase_PBs!C25)</f>
        <v>44106.459421296298</v>
      </c>
      <c r="D4045" s="107"/>
      <c r="E4045" s="39">
        <f>IF(ISBLANK(DataBase_PBs!CO25),#N/A,DataBase_PBs!CO25)</f>
        <v>144.68</v>
      </c>
      <c r="F4045" s="39">
        <f t="shared" si="131"/>
        <v>1.8799999999999955</v>
      </c>
      <c r="G4045" s="177">
        <f t="shared" si="130"/>
        <v>1.1226114649645864E-2</v>
      </c>
      <c r="H4045" s="78">
        <f>IF(ISBLANK(DataBase_PBs!AQ25),#N/A,DataBase_PBs!AQ25)</f>
        <v>4.2</v>
      </c>
    </row>
    <row r="4046" spans="1:8" x14ac:dyDescent="0.35">
      <c r="A4046" s="257"/>
      <c r="B4046" s="265"/>
      <c r="C4046" s="74">
        <f>IF(ISBLANK(DataBase_PBs!C26),#N/A,DataBase_PBs!C26)</f>
        <v>44120.498344907399</v>
      </c>
      <c r="D4046" s="107"/>
      <c r="E4046" s="39">
        <f>IF(ISBLANK(DataBase_PBs!CO26),#N/A,DataBase_PBs!CO26)</f>
        <v>146.36000000000001</v>
      </c>
      <c r="F4046" s="39">
        <f t="shared" si="131"/>
        <v>1.6800000000000068</v>
      </c>
      <c r="G4046" s="177">
        <f t="shared" si="130"/>
        <v>4.9861372523354857E-3</v>
      </c>
      <c r="H4046" s="78">
        <f>IF(ISBLANK(DataBase_PBs!AQ26),#N/A,DataBase_PBs!AQ26)</f>
        <v>4</v>
      </c>
    </row>
    <row r="4047" spans="1:8" x14ac:dyDescent="0.35">
      <c r="A4047" s="257"/>
      <c r="B4047" s="265"/>
      <c r="C4047" s="74">
        <f>IF(ISBLANK(DataBase_PBs!C27),#N/A,DataBase_PBs!C27)</f>
        <v>44127.491226851896</v>
      </c>
      <c r="D4047" s="107"/>
      <c r="E4047" s="39">
        <f>IF(ISBLANK(DataBase_PBs!CO27),#N/A,DataBase_PBs!CO27)</f>
        <v>147.08000000000001</v>
      </c>
      <c r="F4047" s="39">
        <f t="shared" si="131"/>
        <v>0.71999999999999886</v>
      </c>
      <c r="G4047" s="177">
        <f t="shared" si="130"/>
        <v>4.2900767148808371E-3</v>
      </c>
      <c r="H4047" s="78">
        <f>IF(ISBLANK(DataBase_PBs!AQ27),#N/A,DataBase_PBs!AQ27)</f>
        <v>4.4000000000000004</v>
      </c>
    </row>
    <row r="4048" spans="1:8" x14ac:dyDescent="0.35">
      <c r="A4048" s="257"/>
      <c r="B4048" s="265"/>
      <c r="C4048" s="74">
        <f>IF(ISBLANK(DataBase_PBs!C28),#N/A,DataBase_PBs!C28)</f>
        <v>44132.59375</v>
      </c>
      <c r="D4048" s="107"/>
      <c r="E4048" s="39">
        <f>IF(ISBLANK(DataBase_PBs!CO28),#N/A,DataBase_PBs!CO28)</f>
        <v>147.88</v>
      </c>
      <c r="F4048" s="39">
        <f t="shared" si="131"/>
        <v>0.79999999999998295</v>
      </c>
      <c r="G4048" s="177">
        <f t="shared" si="130"/>
        <v>6.5327157497995702E-3</v>
      </c>
      <c r="H4048" s="78">
        <f>IF(ISBLANK(DataBase_PBs!AQ28),#N/A,DataBase_PBs!AQ28)</f>
        <v>4.4000000000000004</v>
      </c>
    </row>
    <row r="4049" spans="1:8" x14ac:dyDescent="0.35">
      <c r="A4049" s="257"/>
      <c r="B4049" s="265"/>
      <c r="C4049" s="74">
        <f>IF(ISBLANK(DataBase_PBs!C29),#N/A,DataBase_PBs!C29)</f>
        <v>44141.599421296298</v>
      </c>
      <c r="D4049" s="107"/>
      <c r="E4049" s="39">
        <f>IF(ISBLANK(DataBase_PBs!CO29),#N/A,DataBase_PBs!CO29)</f>
        <v>150.22999999999999</v>
      </c>
      <c r="F4049" s="39">
        <f t="shared" si="131"/>
        <v>2.3499999999999943</v>
      </c>
      <c r="G4049" s="177">
        <f t="shared" si="130"/>
        <v>1.0872778213315377E-2</v>
      </c>
      <c r="H4049" s="78">
        <f>IF(ISBLANK(DataBase_PBs!AQ29),#N/A,DataBase_PBs!AQ29)</f>
        <v>4.4000000000000004</v>
      </c>
    </row>
    <row r="4050" spans="1:8" x14ac:dyDescent="0.35">
      <c r="A4050" s="257"/>
      <c r="B4050" s="265"/>
      <c r="C4050" s="74">
        <f>IF(ISBLANK(DataBase_PBs!C30),#N/A,DataBase_PBs!C30)</f>
        <v>44148.610347222202</v>
      </c>
      <c r="D4050" s="107"/>
      <c r="E4050" s="39">
        <f>IF(ISBLANK(DataBase_PBs!CO30),#N/A,DataBase_PBs!CO30)</f>
        <v>153.22</v>
      </c>
      <c r="F4050" s="39">
        <f t="shared" si="131"/>
        <v>2.9900000000000091</v>
      </c>
      <c r="G4050" s="177">
        <f t="shared" si="130"/>
        <v>1.77698829869272E-2</v>
      </c>
      <c r="H4050" s="78">
        <f>IF(ISBLANK(DataBase_PBs!AQ30),#N/A,DataBase_PBs!AQ30)</f>
        <v>4</v>
      </c>
    </row>
    <row r="4051" spans="1:8" x14ac:dyDescent="0.35">
      <c r="A4051" s="257"/>
      <c r="B4051" s="265"/>
      <c r="C4051" s="74">
        <f>IF(ISBLANK(DataBase_PBs!C31),#N/A,DataBase_PBs!C31)</f>
        <v>44159.620902777802</v>
      </c>
      <c r="D4051" s="107"/>
      <c r="E4051" s="39">
        <f>IF(ISBLANK(DataBase_PBs!CO31),#N/A,DataBase_PBs!CO31)</f>
        <v>159</v>
      </c>
      <c r="F4051" s="39">
        <f t="shared" si="131"/>
        <v>5.7800000000000011</v>
      </c>
      <c r="G4051" s="177">
        <f t="shared" si="130"/>
        <v>2.1872950199215115E-2</v>
      </c>
      <c r="H4051" s="78">
        <f>IF(ISBLANK(DataBase_PBs!AQ31),#N/A,DataBase_PBs!AQ31)</f>
        <v>3</v>
      </c>
    </row>
    <row r="4052" spans="1:8" x14ac:dyDescent="0.35">
      <c r="A4052" s="257"/>
      <c r="B4052" s="265"/>
      <c r="C4052" s="74">
        <f>IF(ISBLANK(DataBase_PBs!C32),#N/A,DataBase_PBs!C32)</f>
        <v>44162.596979166701</v>
      </c>
      <c r="D4052" s="107"/>
      <c r="E4052" s="39">
        <f>IF(ISBLANK(DataBase_PBs!CO32),#N/A,DataBase_PBs!CO32)</f>
        <v>160.80000000000001</v>
      </c>
      <c r="F4052" s="39">
        <f t="shared" si="131"/>
        <v>1.8000000000000114</v>
      </c>
      <c r="G4052" s="177">
        <f t="shared" si="130"/>
        <v>2.5200966036946416E-2</v>
      </c>
      <c r="H4052" s="78">
        <f>IF(ISBLANK(DataBase_PBs!AQ32),#N/A,DataBase_PBs!AQ32)</f>
        <v>3</v>
      </c>
    </row>
    <row r="4053" spans="1:8" x14ac:dyDescent="0.35">
      <c r="A4053" s="257"/>
      <c r="B4053" s="265"/>
      <c r="C4053" s="74">
        <f>IF(ISBLANK(DataBase_PBs!C33),#N/A,DataBase_PBs!C33)</f>
        <v>44169.582453703697</v>
      </c>
      <c r="D4053" s="107"/>
      <c r="E4053" s="39">
        <f>IF(ISBLANK(DataBase_PBs!CO33),#N/A,DataBase_PBs!CO33)</f>
        <v>165.27</v>
      </c>
      <c r="F4053" s="39">
        <f t="shared" si="131"/>
        <v>4.4699999999999989</v>
      </c>
      <c r="G4053" s="177">
        <f t="shared" si="130"/>
        <v>2.6662469244372995E-2</v>
      </c>
      <c r="H4053" s="78">
        <f>IF(ISBLANK(DataBase_PBs!AQ33),#N/A,DataBase_PBs!AQ33)</f>
        <v>3.8</v>
      </c>
    </row>
    <row r="4054" spans="1:8" x14ac:dyDescent="0.35">
      <c r="A4054" s="257"/>
      <c r="B4054" s="265"/>
      <c r="C4054" s="74">
        <f>IF(ISBLANK(DataBase_PBs!C34),#N/A,DataBase_PBs!C34)</f>
        <v>44195.580740740697</v>
      </c>
      <c r="D4054" s="107"/>
      <c r="E4054" s="39">
        <f>IF(ISBLANK(DataBase_PBs!CO34),#N/A,DataBase_PBs!CO34)</f>
        <v>173.56</v>
      </c>
      <c r="F4054" s="39">
        <f t="shared" si="131"/>
        <v>8.289999999999992</v>
      </c>
      <c r="G4054" s="177">
        <f t="shared" si="130"/>
        <v>1.3286131743028839E-2</v>
      </c>
      <c r="H4054" s="78">
        <f>IF(ISBLANK(DataBase_PBs!AQ34),#N/A,DataBase_PBs!AQ34)</f>
        <v>3</v>
      </c>
    </row>
    <row r="4055" spans="1:8" x14ac:dyDescent="0.35">
      <c r="A4055" s="257"/>
      <c r="B4055" s="265"/>
      <c r="C4055" s="74" t="e">
        <f>IF(ISBLANK(DataBase_PBs!C35),#N/A,DataBase_PBs!C35)</f>
        <v>#N/A</v>
      </c>
      <c r="D4055" s="107"/>
      <c r="E4055" s="39" t="e">
        <f>IF(ISBLANK(DataBase_PBs!CO35),#N/A,DataBase_PBs!CO35)</f>
        <v>#N/A</v>
      </c>
      <c r="F4055" s="39" t="e">
        <f t="shared" si="131"/>
        <v>#N/A</v>
      </c>
      <c r="G4055" s="177" t="e">
        <f t="shared" si="130"/>
        <v>#N/A</v>
      </c>
      <c r="H4055" s="78" t="e">
        <f>IF(ISBLANK(DataBase_PBs!AQ35),#N/A,DataBase_PBs!AQ35)</f>
        <v>#N/A</v>
      </c>
    </row>
    <row r="4056" spans="1:8" x14ac:dyDescent="0.35">
      <c r="A4056" s="257"/>
      <c r="B4056" s="265"/>
      <c r="C4056" s="74" t="e">
        <f>IF(ISBLANK(DataBase_PBs!C36),#N/A,DataBase_PBs!C36)</f>
        <v>#N/A</v>
      </c>
      <c r="D4056" s="107"/>
      <c r="E4056" s="39" t="e">
        <f>IF(ISBLANK(DataBase_PBs!CO36),#N/A,DataBase_PBs!CO36)</f>
        <v>#N/A</v>
      </c>
      <c r="F4056" s="39" t="e">
        <f t="shared" si="131"/>
        <v>#N/A</v>
      </c>
      <c r="G4056" s="177" t="e">
        <f t="shared" si="130"/>
        <v>#N/A</v>
      </c>
      <c r="H4056" s="78" t="e">
        <f>IF(ISBLANK(DataBase_PBs!AQ36),#N/A,DataBase_PBs!AQ36)</f>
        <v>#N/A</v>
      </c>
    </row>
    <row r="4057" spans="1:8" x14ac:dyDescent="0.35">
      <c r="A4057" s="257"/>
      <c r="B4057" s="265"/>
      <c r="C4057" s="74" t="e">
        <f>IF(ISBLANK(DataBase_PBs!C37),#N/A,DataBase_PBs!C37)</f>
        <v>#N/A</v>
      </c>
      <c r="D4057" s="107"/>
      <c r="E4057" s="39" t="e">
        <f>IF(ISBLANK(DataBase_PBs!CO37),#N/A,DataBase_PBs!CO37)</f>
        <v>#N/A</v>
      </c>
      <c r="F4057" s="39" t="e">
        <f t="shared" si="131"/>
        <v>#N/A</v>
      </c>
      <c r="G4057" s="177" t="e">
        <f t="shared" si="130"/>
        <v>#N/A</v>
      </c>
      <c r="H4057" s="78" t="e">
        <f>IF(ISBLANK(DataBase_PBs!AQ37),#N/A,DataBase_PBs!AQ37)</f>
        <v>#N/A</v>
      </c>
    </row>
    <row r="4058" spans="1:8" x14ac:dyDescent="0.35">
      <c r="A4058" s="257"/>
      <c r="B4058" s="265"/>
      <c r="C4058" s="74" t="e">
        <f>IF(ISBLANK(DataBase_PBs!C38),#N/A,DataBase_PBs!C38)</f>
        <v>#N/A</v>
      </c>
      <c r="D4058" s="107"/>
      <c r="E4058" s="39" t="e">
        <f>IF(ISBLANK(DataBase_PBs!CO38),#N/A,DataBase_PBs!CO38)</f>
        <v>#N/A</v>
      </c>
      <c r="F4058" s="39" t="e">
        <f t="shared" si="131"/>
        <v>#N/A</v>
      </c>
      <c r="G4058" s="177" t="e">
        <f t="shared" si="130"/>
        <v>#N/A</v>
      </c>
      <c r="H4058" s="78" t="e">
        <f>IF(ISBLANK(DataBase_PBs!AQ38),#N/A,DataBase_PBs!AQ38)</f>
        <v>#N/A</v>
      </c>
    </row>
    <row r="4059" spans="1:8" x14ac:dyDescent="0.35">
      <c r="A4059" s="257"/>
      <c r="B4059" s="265"/>
      <c r="C4059" s="74" t="e">
        <f>IF(ISBLANK(DataBase_PBs!C39),#N/A,DataBase_PBs!C39)</f>
        <v>#N/A</v>
      </c>
      <c r="D4059" s="107"/>
      <c r="E4059" s="39" t="e">
        <f>IF(ISBLANK(DataBase_PBs!CO39),#N/A,DataBase_PBs!CO39)</f>
        <v>#N/A</v>
      </c>
      <c r="F4059" s="39" t="e">
        <f t="shared" si="131"/>
        <v>#N/A</v>
      </c>
      <c r="G4059" s="177" t="e">
        <f t="shared" si="130"/>
        <v>#N/A</v>
      </c>
      <c r="H4059" s="78" t="e">
        <f>IF(ISBLANK(DataBase_PBs!AQ39),#N/A,DataBase_PBs!AQ39)</f>
        <v>#N/A</v>
      </c>
    </row>
    <row r="4060" spans="1:8" x14ac:dyDescent="0.35">
      <c r="A4060" s="257"/>
      <c r="B4060" s="265"/>
      <c r="C4060" s="74" t="e">
        <f>IF(ISBLANK(DataBase_PBs!C40),#N/A,DataBase_PBs!C40)</f>
        <v>#N/A</v>
      </c>
      <c r="D4060" s="107"/>
      <c r="E4060" s="39" t="e">
        <f>IF(ISBLANK(DataBase_PBs!CO40),#N/A,DataBase_PBs!CO40)</f>
        <v>#N/A</v>
      </c>
      <c r="F4060" s="39" t="e">
        <f t="shared" si="131"/>
        <v>#N/A</v>
      </c>
      <c r="G4060" s="177" t="e">
        <f t="shared" si="130"/>
        <v>#N/A</v>
      </c>
      <c r="H4060" s="78" t="e">
        <f>IF(ISBLANK(DataBase_PBs!AQ40),#N/A,DataBase_PBs!AQ40)</f>
        <v>#N/A</v>
      </c>
    </row>
    <row r="4061" spans="1:8" x14ac:dyDescent="0.35">
      <c r="A4061" s="257"/>
      <c r="B4061" s="265"/>
      <c r="C4061" s="74" t="e">
        <f>IF(ISBLANK(DataBase_PBs!C41),#N/A,DataBase_PBs!C41)</f>
        <v>#N/A</v>
      </c>
      <c r="D4061" s="107"/>
      <c r="E4061" s="39" t="e">
        <f>IF(ISBLANK(DataBase_PBs!CO41),#N/A,DataBase_PBs!CO41)</f>
        <v>#N/A</v>
      </c>
      <c r="F4061" s="39" t="e">
        <f t="shared" si="131"/>
        <v>#N/A</v>
      </c>
      <c r="G4061" s="177" t="e">
        <f t="shared" si="130"/>
        <v>#N/A</v>
      </c>
      <c r="H4061" s="78" t="e">
        <f>IF(ISBLANK(DataBase_PBs!AQ41),#N/A,DataBase_PBs!AQ41)</f>
        <v>#N/A</v>
      </c>
    </row>
    <row r="4062" spans="1:8" x14ac:dyDescent="0.35">
      <c r="A4062" s="257"/>
      <c r="B4062" s="265"/>
      <c r="C4062" s="74" t="e">
        <f>IF(ISBLANK(DataBase_PBs!C42),#N/A,DataBase_PBs!C42)</f>
        <v>#N/A</v>
      </c>
      <c r="D4062" s="107"/>
      <c r="E4062" s="39" t="e">
        <f>IF(ISBLANK(DataBase_PBs!CO42),#N/A,DataBase_PBs!CO42)</f>
        <v>#N/A</v>
      </c>
      <c r="F4062" s="39" t="e">
        <f t="shared" si="131"/>
        <v>#N/A</v>
      </c>
      <c r="G4062" s="177" t="e">
        <f t="shared" si="130"/>
        <v>#N/A</v>
      </c>
      <c r="H4062" s="78" t="e">
        <f>IF(ISBLANK(DataBase_PBs!AQ42),#N/A,DataBase_PBs!AQ42)</f>
        <v>#N/A</v>
      </c>
    </row>
    <row r="4063" spans="1:8" x14ac:dyDescent="0.35">
      <c r="A4063" s="257"/>
      <c r="B4063" s="265"/>
      <c r="C4063" s="74" t="e">
        <f>IF(ISBLANK(DataBase_PBs!C43),#N/A,DataBase_PBs!C43)</f>
        <v>#N/A</v>
      </c>
      <c r="D4063" s="107"/>
      <c r="E4063" s="39" t="e">
        <f>IF(ISBLANK(DataBase_PBs!CO43),#N/A,DataBase_PBs!CO43)</f>
        <v>#N/A</v>
      </c>
      <c r="F4063" s="39" t="e">
        <f t="shared" si="131"/>
        <v>#N/A</v>
      </c>
      <c r="G4063" s="177" t="e">
        <f t="shared" si="130"/>
        <v>#N/A</v>
      </c>
      <c r="H4063" s="78" t="e">
        <f>IF(ISBLANK(DataBase_PBs!AQ43),#N/A,DataBase_PBs!AQ43)</f>
        <v>#N/A</v>
      </c>
    </row>
    <row r="4064" spans="1:8" x14ac:dyDescent="0.35">
      <c r="A4064" s="257"/>
      <c r="B4064" s="265"/>
      <c r="C4064" s="74" t="e">
        <f>IF(ISBLANK(DataBase_PBs!C44),#N/A,DataBase_PBs!C44)</f>
        <v>#N/A</v>
      </c>
      <c r="D4064" s="107"/>
      <c r="E4064" s="39" t="e">
        <f>IF(ISBLANK(DataBase_PBs!CO44),#N/A,DataBase_PBs!CO44)</f>
        <v>#N/A</v>
      </c>
      <c r="F4064" s="39" t="e">
        <f t="shared" si="131"/>
        <v>#N/A</v>
      </c>
      <c r="G4064" s="177" t="e">
        <f t="shared" si="130"/>
        <v>#N/A</v>
      </c>
      <c r="H4064" s="78" t="e">
        <f>IF(ISBLANK(DataBase_PBs!AQ44),#N/A,DataBase_PBs!AQ44)</f>
        <v>#N/A</v>
      </c>
    </row>
    <row r="4065" spans="1:8" x14ac:dyDescent="0.35">
      <c r="A4065" s="257"/>
      <c r="B4065" s="265"/>
      <c r="C4065" s="74" t="e">
        <f>IF(ISBLANK(DataBase_PBs!C45),#N/A,DataBase_PBs!C45)</f>
        <v>#N/A</v>
      </c>
      <c r="D4065" s="107"/>
      <c r="E4065" s="39" t="e">
        <f>IF(ISBLANK(DataBase_PBs!CO45),#N/A,DataBase_PBs!CO45)</f>
        <v>#N/A</v>
      </c>
      <c r="F4065" s="39" t="e">
        <f t="shared" si="131"/>
        <v>#N/A</v>
      </c>
      <c r="G4065" s="177" t="e">
        <f t="shared" si="130"/>
        <v>#N/A</v>
      </c>
      <c r="H4065" s="78" t="e">
        <f>IF(ISBLANK(DataBase_PBs!AQ45),#N/A,DataBase_PBs!AQ45)</f>
        <v>#N/A</v>
      </c>
    </row>
    <row r="4066" spans="1:8" x14ac:dyDescent="0.35">
      <c r="A4066" s="257"/>
      <c r="B4066" s="265"/>
      <c r="C4066" s="74" t="e">
        <f>IF(ISBLANK(DataBase_PBs!C46),#N/A,DataBase_PBs!C46)</f>
        <v>#N/A</v>
      </c>
      <c r="D4066" s="107"/>
      <c r="E4066" s="39" t="e">
        <f>IF(ISBLANK(DataBase_PBs!CO46),#N/A,DataBase_PBs!CO46)</f>
        <v>#N/A</v>
      </c>
      <c r="F4066" s="39" t="e">
        <f t="shared" si="131"/>
        <v>#N/A</v>
      </c>
      <c r="G4066" s="177" t="e">
        <f t="shared" si="130"/>
        <v>#N/A</v>
      </c>
      <c r="H4066" s="78" t="e">
        <f>IF(ISBLANK(DataBase_PBs!AQ46),#N/A,DataBase_PBs!AQ46)</f>
        <v>#N/A</v>
      </c>
    </row>
    <row r="4067" spans="1:8" x14ac:dyDescent="0.35">
      <c r="A4067" s="257"/>
      <c r="B4067" s="265"/>
      <c r="C4067" s="74" t="e">
        <f>IF(ISBLANK(DataBase_PBs!C47),#N/A,DataBase_PBs!C47)</f>
        <v>#N/A</v>
      </c>
      <c r="D4067" s="107"/>
      <c r="E4067" s="39" t="e">
        <f>IF(ISBLANK(DataBase_PBs!CO47),#N/A,DataBase_PBs!CO47)</f>
        <v>#N/A</v>
      </c>
      <c r="F4067" s="39" t="e">
        <f t="shared" si="131"/>
        <v>#N/A</v>
      </c>
      <c r="G4067" s="177" t="e">
        <f t="shared" si="130"/>
        <v>#N/A</v>
      </c>
      <c r="H4067" s="78" t="e">
        <f>IF(ISBLANK(DataBase_PBs!AQ47),#N/A,DataBase_PBs!AQ47)</f>
        <v>#N/A</v>
      </c>
    </row>
    <row r="4068" spans="1:8" x14ac:dyDescent="0.35">
      <c r="A4068" s="257"/>
      <c r="B4068" s="265"/>
      <c r="C4068" s="74" t="e">
        <f>IF(ISBLANK(DataBase_PBs!C48),#N/A,DataBase_PBs!C48)</f>
        <v>#N/A</v>
      </c>
      <c r="D4068" s="107"/>
      <c r="E4068" s="39" t="e">
        <f>IF(ISBLANK(DataBase_PBs!CO48),#N/A,DataBase_PBs!CO48)</f>
        <v>#N/A</v>
      </c>
      <c r="F4068" s="39" t="e">
        <f t="shared" si="131"/>
        <v>#N/A</v>
      </c>
      <c r="G4068" s="177" t="e">
        <f t="shared" si="130"/>
        <v>#N/A</v>
      </c>
      <c r="H4068" s="78" t="e">
        <f>IF(ISBLANK(DataBase_PBs!AQ48),#N/A,DataBase_PBs!AQ48)</f>
        <v>#N/A</v>
      </c>
    </row>
    <row r="4069" spans="1:8" x14ac:dyDescent="0.35">
      <c r="A4069" s="257"/>
      <c r="B4069" s="265"/>
      <c r="C4069" s="74" t="e">
        <f>IF(ISBLANK(DataBase_PBs!C49),#N/A,DataBase_PBs!C49)</f>
        <v>#N/A</v>
      </c>
      <c r="D4069" s="107"/>
      <c r="E4069" s="39" t="e">
        <f>IF(ISBLANK(DataBase_PBs!CO49),#N/A,DataBase_PBs!CO49)</f>
        <v>#N/A</v>
      </c>
      <c r="F4069" s="39" t="e">
        <f t="shared" si="131"/>
        <v>#N/A</v>
      </c>
      <c r="G4069" s="177" t="e">
        <f t="shared" si="130"/>
        <v>#N/A</v>
      </c>
      <c r="H4069" s="78" t="e">
        <f>IF(ISBLANK(DataBase_PBs!AQ49),#N/A,DataBase_PBs!AQ49)</f>
        <v>#N/A</v>
      </c>
    </row>
    <row r="4070" spans="1:8" x14ac:dyDescent="0.35">
      <c r="A4070" s="257"/>
      <c r="B4070" s="265"/>
      <c r="C4070" s="74" t="e">
        <f>IF(ISBLANK(DataBase_PBs!C50),#N/A,DataBase_PBs!C50)</f>
        <v>#N/A</v>
      </c>
      <c r="D4070" s="107"/>
      <c r="E4070" s="39" t="e">
        <f>IF(ISBLANK(DataBase_PBs!CO50),#N/A,DataBase_PBs!CO50)</f>
        <v>#N/A</v>
      </c>
      <c r="F4070" s="39" t="e">
        <f t="shared" si="131"/>
        <v>#N/A</v>
      </c>
      <c r="G4070" s="177" t="e">
        <f t="shared" si="130"/>
        <v>#N/A</v>
      </c>
      <c r="H4070" s="78" t="e">
        <f>IF(ISBLANK(DataBase_PBs!AQ50),#N/A,DataBase_PBs!AQ50)</f>
        <v>#N/A</v>
      </c>
    </row>
    <row r="4071" spans="1:8" x14ac:dyDescent="0.35">
      <c r="A4071" s="257"/>
      <c r="B4071" s="265"/>
      <c r="C4071" s="74" t="e">
        <f>IF(ISBLANK(DataBase_PBs!C51),#N/A,DataBase_PBs!C51)</f>
        <v>#N/A</v>
      </c>
      <c r="D4071" s="107"/>
      <c r="E4071" s="39" t="e">
        <f>IF(ISBLANK(DataBase_PBs!CO51),#N/A,DataBase_PBs!CO51)</f>
        <v>#N/A</v>
      </c>
      <c r="F4071" s="39" t="e">
        <f t="shared" si="131"/>
        <v>#N/A</v>
      </c>
      <c r="G4071" s="177" t="e">
        <f t="shared" si="130"/>
        <v>#N/A</v>
      </c>
      <c r="H4071" s="78" t="e">
        <f>IF(ISBLANK(DataBase_PBs!AQ51),#N/A,DataBase_PBs!AQ51)</f>
        <v>#N/A</v>
      </c>
    </row>
    <row r="4072" spans="1:8" x14ac:dyDescent="0.35">
      <c r="A4072" s="257"/>
      <c r="B4072" s="265"/>
      <c r="C4072" s="74" t="e">
        <f>IF(ISBLANK(DataBase_PBs!C52),#N/A,DataBase_PBs!C52)</f>
        <v>#N/A</v>
      </c>
      <c r="D4072" s="107"/>
      <c r="E4072" s="39" t="e">
        <f>IF(ISBLANK(DataBase_PBs!CO52),#N/A,DataBase_PBs!CO52)</f>
        <v>#N/A</v>
      </c>
      <c r="F4072" s="39" t="e">
        <f t="shared" si="131"/>
        <v>#N/A</v>
      </c>
      <c r="G4072" s="177" t="e">
        <f t="shared" si="130"/>
        <v>#N/A</v>
      </c>
      <c r="H4072" s="78" t="e">
        <f>IF(ISBLANK(DataBase_PBs!AQ52),#N/A,DataBase_PBs!AQ52)</f>
        <v>#N/A</v>
      </c>
    </row>
    <row r="4073" spans="1:8" x14ac:dyDescent="0.35">
      <c r="A4073" s="257"/>
      <c r="B4073" s="265"/>
      <c r="C4073" s="74" t="e">
        <f>IF(ISBLANK(DataBase_PBs!C53),#N/A,DataBase_PBs!C53)</f>
        <v>#N/A</v>
      </c>
      <c r="D4073" s="107"/>
      <c r="E4073" s="39" t="e">
        <f>IF(ISBLANK(DataBase_PBs!CO53),#N/A,DataBase_PBs!CO53)</f>
        <v>#N/A</v>
      </c>
      <c r="F4073" s="39" t="e">
        <f t="shared" si="131"/>
        <v>#N/A</v>
      </c>
      <c r="G4073" s="177" t="e">
        <f t="shared" si="130"/>
        <v>#N/A</v>
      </c>
      <c r="H4073" s="78" t="e">
        <f>IF(ISBLANK(DataBase_PBs!AQ53),#N/A,DataBase_PBs!AQ53)</f>
        <v>#N/A</v>
      </c>
    </row>
    <row r="4074" spans="1:8" x14ac:dyDescent="0.35">
      <c r="A4074" s="257"/>
      <c r="B4074" s="265"/>
      <c r="C4074" s="74" t="e">
        <f>IF(ISBLANK(DataBase_PBs!C54),#N/A,DataBase_PBs!C54)</f>
        <v>#N/A</v>
      </c>
      <c r="D4074" s="107"/>
      <c r="E4074" s="39" t="e">
        <f>IF(ISBLANK(DataBase_PBs!CO54),#N/A,DataBase_PBs!CO54)</f>
        <v>#N/A</v>
      </c>
      <c r="F4074" s="39" t="e">
        <f t="shared" si="131"/>
        <v>#N/A</v>
      </c>
      <c r="G4074" s="177" t="e">
        <f t="shared" si="130"/>
        <v>#N/A</v>
      </c>
      <c r="H4074" s="78" t="e">
        <f>IF(ISBLANK(DataBase_PBs!AQ54),#N/A,DataBase_PBs!AQ54)</f>
        <v>#N/A</v>
      </c>
    </row>
    <row r="4075" spans="1:8" x14ac:dyDescent="0.35">
      <c r="A4075" s="257"/>
      <c r="B4075" s="265"/>
      <c r="C4075" s="74" t="e">
        <f>IF(ISBLANK(DataBase_PBs!C55),#N/A,DataBase_PBs!C55)</f>
        <v>#N/A</v>
      </c>
      <c r="D4075" s="107"/>
      <c r="E4075" s="39" t="e">
        <f>IF(ISBLANK(DataBase_PBs!CO55),#N/A,DataBase_PBs!CO55)</f>
        <v>#N/A</v>
      </c>
      <c r="F4075" s="39" t="e">
        <f t="shared" si="131"/>
        <v>#N/A</v>
      </c>
      <c r="G4075" s="177" t="e">
        <f t="shared" si="130"/>
        <v>#N/A</v>
      </c>
      <c r="H4075" s="78" t="e">
        <f>IF(ISBLANK(DataBase_PBs!AQ55),#N/A,DataBase_PBs!AQ55)</f>
        <v>#N/A</v>
      </c>
    </row>
    <row r="4076" spans="1:8" x14ac:dyDescent="0.35">
      <c r="A4076" s="257"/>
      <c r="B4076" s="265"/>
      <c r="C4076" s="74" t="e">
        <f>IF(ISBLANK(DataBase_PBs!C56),#N/A,DataBase_PBs!C56)</f>
        <v>#N/A</v>
      </c>
      <c r="D4076" s="107"/>
      <c r="E4076" s="39" t="e">
        <f>IF(ISBLANK(DataBase_PBs!CO56),#N/A,DataBase_PBs!CO56)</f>
        <v>#N/A</v>
      </c>
      <c r="F4076" s="39" t="e">
        <f t="shared" si="131"/>
        <v>#N/A</v>
      </c>
      <c r="G4076" s="177" t="e">
        <f t="shared" si="130"/>
        <v>#N/A</v>
      </c>
      <c r="H4076" s="78" t="e">
        <f>IF(ISBLANK(DataBase_PBs!AQ56),#N/A,DataBase_PBs!AQ56)</f>
        <v>#N/A</v>
      </c>
    </row>
    <row r="4077" spans="1:8" x14ac:dyDescent="0.35">
      <c r="A4077" s="257"/>
      <c r="B4077" s="265"/>
      <c r="C4077" s="74" t="e">
        <f>IF(ISBLANK(DataBase_PBs!C57),#N/A,DataBase_PBs!C57)</f>
        <v>#N/A</v>
      </c>
      <c r="D4077" s="107"/>
      <c r="E4077" s="39" t="e">
        <f>IF(ISBLANK(DataBase_PBs!CO57),#N/A,DataBase_PBs!CO57)</f>
        <v>#N/A</v>
      </c>
      <c r="F4077" s="39" t="e">
        <f t="shared" si="131"/>
        <v>#N/A</v>
      </c>
      <c r="G4077" s="177" t="e">
        <f t="shared" si="130"/>
        <v>#N/A</v>
      </c>
      <c r="H4077" s="78" t="e">
        <f>IF(ISBLANK(DataBase_PBs!AQ57),#N/A,DataBase_PBs!AQ57)</f>
        <v>#N/A</v>
      </c>
    </row>
    <row r="4078" spans="1:8" x14ac:dyDescent="0.35">
      <c r="A4078" s="257"/>
      <c r="B4078" s="265"/>
      <c r="C4078" s="74" t="e">
        <f>IF(ISBLANK(DataBase_PBs!C58),#N/A,DataBase_PBs!C58)</f>
        <v>#N/A</v>
      </c>
      <c r="D4078" s="107"/>
      <c r="E4078" s="39" t="e">
        <f>IF(ISBLANK(DataBase_PBs!CO58),#N/A,DataBase_PBs!CO58)</f>
        <v>#N/A</v>
      </c>
      <c r="F4078" s="39" t="e">
        <f t="shared" si="131"/>
        <v>#N/A</v>
      </c>
      <c r="G4078" s="177" t="e">
        <f t="shared" si="130"/>
        <v>#N/A</v>
      </c>
      <c r="H4078" s="78" t="e">
        <f>IF(ISBLANK(DataBase_PBs!AQ58),#N/A,DataBase_PBs!AQ58)</f>
        <v>#N/A</v>
      </c>
    </row>
    <row r="4079" spans="1:8" x14ac:dyDescent="0.35">
      <c r="A4079" s="257"/>
      <c r="B4079" s="265"/>
      <c r="C4079" s="74" t="e">
        <f>IF(ISBLANK(DataBase_PBs!C59),#N/A,DataBase_PBs!C59)</f>
        <v>#N/A</v>
      </c>
      <c r="D4079" s="107"/>
      <c r="E4079" s="39" t="e">
        <f>IF(ISBLANK(DataBase_PBs!CO59),#N/A,DataBase_PBs!CO59)</f>
        <v>#N/A</v>
      </c>
      <c r="F4079" s="39" t="e">
        <f t="shared" si="131"/>
        <v>#N/A</v>
      </c>
      <c r="G4079" s="177" t="e">
        <f t="shared" si="130"/>
        <v>#N/A</v>
      </c>
      <c r="H4079" s="78" t="e">
        <f>IF(ISBLANK(DataBase_PBs!AQ59),#N/A,DataBase_PBs!AQ59)</f>
        <v>#N/A</v>
      </c>
    </row>
    <row r="4080" spans="1:8" x14ac:dyDescent="0.35">
      <c r="A4080" s="257"/>
      <c r="B4080" s="265"/>
      <c r="C4080" s="74" t="e">
        <f>IF(ISBLANK(DataBase_PBs!C60),#N/A,DataBase_PBs!C60)</f>
        <v>#N/A</v>
      </c>
      <c r="D4080" s="107"/>
      <c r="E4080" s="39" t="e">
        <f>IF(ISBLANK(DataBase_PBs!CO60),#N/A,DataBase_PBs!CO60)</f>
        <v>#N/A</v>
      </c>
      <c r="F4080" s="39" t="e">
        <f t="shared" si="131"/>
        <v>#N/A</v>
      </c>
      <c r="G4080" s="177" t="e">
        <f t="shared" ref="G4080:G4143" si="132">F4080/((C4080-C4079)*24)</f>
        <v>#N/A</v>
      </c>
      <c r="H4080" s="78" t="e">
        <f>IF(ISBLANK(DataBase_PBs!AQ60),#N/A,DataBase_PBs!AQ60)</f>
        <v>#N/A</v>
      </c>
    </row>
    <row r="4081" spans="1:8" x14ac:dyDescent="0.35">
      <c r="A4081" s="257"/>
      <c r="B4081" s="265"/>
      <c r="C4081" s="74" t="e">
        <f>IF(ISBLANK(DataBase_PBs!C61),#N/A,DataBase_PBs!C61)</f>
        <v>#N/A</v>
      </c>
      <c r="D4081" s="107"/>
      <c r="E4081" s="39" t="e">
        <f>IF(ISBLANK(DataBase_PBs!CO61),#N/A,DataBase_PBs!CO61)</f>
        <v>#N/A</v>
      </c>
      <c r="F4081" s="39" t="e">
        <f t="shared" si="131"/>
        <v>#N/A</v>
      </c>
      <c r="G4081" s="177" t="e">
        <f t="shared" si="132"/>
        <v>#N/A</v>
      </c>
      <c r="H4081" s="78" t="e">
        <f>IF(ISBLANK(DataBase_PBs!AQ61),#N/A,DataBase_PBs!AQ61)</f>
        <v>#N/A</v>
      </c>
    </row>
    <row r="4082" spans="1:8" x14ac:dyDescent="0.35">
      <c r="A4082" s="257"/>
      <c r="B4082" s="265"/>
      <c r="C4082" s="74" t="e">
        <f>IF(ISBLANK(DataBase_PBs!C62),#N/A,DataBase_PBs!C62)</f>
        <v>#N/A</v>
      </c>
      <c r="D4082" s="107"/>
      <c r="E4082" s="39" t="e">
        <f>IF(ISBLANK(DataBase_PBs!CO62),#N/A,DataBase_PBs!CO62)</f>
        <v>#N/A</v>
      </c>
      <c r="F4082" s="39" t="e">
        <f t="shared" si="131"/>
        <v>#N/A</v>
      </c>
      <c r="G4082" s="177" t="e">
        <f t="shared" si="132"/>
        <v>#N/A</v>
      </c>
      <c r="H4082" s="78" t="e">
        <f>IF(ISBLANK(DataBase_PBs!AQ62),#N/A,DataBase_PBs!AQ62)</f>
        <v>#N/A</v>
      </c>
    </row>
    <row r="4083" spans="1:8" x14ac:dyDescent="0.35">
      <c r="A4083" s="257"/>
      <c r="B4083" s="265"/>
      <c r="C4083" s="74" t="e">
        <f>IF(ISBLANK(DataBase_PBs!C63),#N/A,DataBase_PBs!C63)</f>
        <v>#N/A</v>
      </c>
      <c r="D4083" s="107"/>
      <c r="E4083" s="39" t="e">
        <f>IF(ISBLANK(DataBase_PBs!CO63),#N/A,DataBase_PBs!CO63)</f>
        <v>#N/A</v>
      </c>
      <c r="F4083" s="39" t="e">
        <f t="shared" si="131"/>
        <v>#N/A</v>
      </c>
      <c r="G4083" s="177" t="e">
        <f t="shared" si="132"/>
        <v>#N/A</v>
      </c>
      <c r="H4083" s="78" t="e">
        <f>IF(ISBLANK(DataBase_PBs!AQ63),#N/A,DataBase_PBs!AQ63)</f>
        <v>#N/A</v>
      </c>
    </row>
    <row r="4084" spans="1:8" x14ac:dyDescent="0.35">
      <c r="A4084" s="257"/>
      <c r="B4084" s="265"/>
      <c r="C4084" s="74" t="e">
        <f>IF(ISBLANK(DataBase_PBs!C64),#N/A,DataBase_PBs!C64)</f>
        <v>#N/A</v>
      </c>
      <c r="D4084" s="107"/>
      <c r="E4084" s="39" t="e">
        <f>IF(ISBLANK(DataBase_PBs!CO64),#N/A,DataBase_PBs!CO64)</f>
        <v>#N/A</v>
      </c>
      <c r="F4084" s="39" t="e">
        <f t="shared" si="131"/>
        <v>#N/A</v>
      </c>
      <c r="G4084" s="177" t="e">
        <f t="shared" si="132"/>
        <v>#N/A</v>
      </c>
      <c r="H4084" s="78" t="e">
        <f>IF(ISBLANK(DataBase_PBs!AQ64),#N/A,DataBase_PBs!AQ64)</f>
        <v>#N/A</v>
      </c>
    </row>
    <row r="4085" spans="1:8" x14ac:dyDescent="0.35">
      <c r="A4085" s="257"/>
      <c r="B4085" s="265"/>
      <c r="C4085" s="74" t="e">
        <f>IF(ISBLANK(DataBase_PBs!C65),#N/A,DataBase_PBs!C65)</f>
        <v>#N/A</v>
      </c>
      <c r="D4085" s="107"/>
      <c r="E4085" s="39" t="e">
        <f>IF(ISBLANK(DataBase_PBs!CO65),#N/A,DataBase_PBs!CO65)</f>
        <v>#N/A</v>
      </c>
      <c r="F4085" s="39" t="e">
        <f t="shared" si="131"/>
        <v>#N/A</v>
      </c>
      <c r="G4085" s="177" t="e">
        <f t="shared" si="132"/>
        <v>#N/A</v>
      </c>
      <c r="H4085" s="78" t="e">
        <f>IF(ISBLANK(DataBase_PBs!AQ65),#N/A,DataBase_PBs!AQ65)</f>
        <v>#N/A</v>
      </c>
    </row>
    <row r="4086" spans="1:8" x14ac:dyDescent="0.35">
      <c r="A4086" s="257"/>
      <c r="B4086" s="265"/>
      <c r="C4086" s="74" t="e">
        <f>IF(ISBLANK(DataBase_PBs!C66),#N/A,DataBase_PBs!C66)</f>
        <v>#N/A</v>
      </c>
      <c r="D4086" s="107"/>
      <c r="E4086" s="39" t="e">
        <f>IF(ISBLANK(DataBase_PBs!CO66),#N/A,DataBase_PBs!CO66)</f>
        <v>#N/A</v>
      </c>
      <c r="F4086" s="39" t="e">
        <f t="shared" si="131"/>
        <v>#N/A</v>
      </c>
      <c r="G4086" s="177" t="e">
        <f t="shared" si="132"/>
        <v>#N/A</v>
      </c>
      <c r="H4086" s="78" t="e">
        <f>IF(ISBLANK(DataBase_PBs!AQ66),#N/A,DataBase_PBs!AQ66)</f>
        <v>#N/A</v>
      </c>
    </row>
    <row r="4087" spans="1:8" x14ac:dyDescent="0.35">
      <c r="A4087" s="257"/>
      <c r="B4087" s="265"/>
      <c r="C4087" s="74" t="e">
        <f>IF(ISBLANK(DataBase_PBs!C67),#N/A,DataBase_PBs!C67)</f>
        <v>#N/A</v>
      </c>
      <c r="D4087" s="107"/>
      <c r="E4087" s="39" t="e">
        <f>IF(ISBLANK(DataBase_PBs!CO67),#N/A,DataBase_PBs!CO67)</f>
        <v>#N/A</v>
      </c>
      <c r="F4087" s="39" t="e">
        <f t="shared" si="131"/>
        <v>#N/A</v>
      </c>
      <c r="G4087" s="177" t="e">
        <f t="shared" si="132"/>
        <v>#N/A</v>
      </c>
      <c r="H4087" s="78" t="e">
        <f>IF(ISBLANK(DataBase_PBs!AQ67),#N/A,DataBase_PBs!AQ67)</f>
        <v>#N/A</v>
      </c>
    </row>
    <row r="4088" spans="1:8" x14ac:dyDescent="0.35">
      <c r="A4088" s="257"/>
      <c r="B4088" s="265"/>
      <c r="C4088" s="74" t="e">
        <f>IF(ISBLANK(DataBase_PBs!C68),#N/A,DataBase_PBs!C68)</f>
        <v>#N/A</v>
      </c>
      <c r="D4088" s="107"/>
      <c r="E4088" s="39" t="e">
        <f>IF(ISBLANK(DataBase_PBs!CO68),#N/A,DataBase_PBs!CO68)</f>
        <v>#N/A</v>
      </c>
      <c r="F4088" s="39" t="e">
        <f t="shared" ref="F4088:F4093" si="133">E4088-E4087</f>
        <v>#N/A</v>
      </c>
      <c r="G4088" s="177" t="e">
        <f t="shared" si="132"/>
        <v>#N/A</v>
      </c>
      <c r="H4088" s="78" t="e">
        <f>IF(ISBLANK(DataBase_PBs!AQ68),#N/A,DataBase_PBs!AQ68)</f>
        <v>#N/A</v>
      </c>
    </row>
    <row r="4089" spans="1:8" x14ac:dyDescent="0.35">
      <c r="A4089" s="257"/>
      <c r="B4089" s="265"/>
      <c r="C4089" s="74" t="e">
        <f>IF(ISBLANK(DataBase_PBs!C69),#N/A,DataBase_PBs!C69)</f>
        <v>#N/A</v>
      </c>
      <c r="D4089" s="107"/>
      <c r="E4089" s="39" t="e">
        <f>IF(ISBLANK(DataBase_PBs!CO69),#N/A,DataBase_PBs!CO69)</f>
        <v>#N/A</v>
      </c>
      <c r="F4089" s="39" t="e">
        <f t="shared" si="133"/>
        <v>#N/A</v>
      </c>
      <c r="G4089" s="177" t="e">
        <f t="shared" si="132"/>
        <v>#N/A</v>
      </c>
      <c r="H4089" s="78" t="e">
        <f>IF(ISBLANK(DataBase_PBs!AQ69),#N/A,DataBase_PBs!AQ69)</f>
        <v>#N/A</v>
      </c>
    </row>
    <row r="4090" spans="1:8" x14ac:dyDescent="0.35">
      <c r="A4090" s="257"/>
      <c r="B4090" s="265"/>
      <c r="C4090" s="74" t="e">
        <f>IF(ISBLANK(DataBase_PBs!C70),#N/A,DataBase_PBs!C70)</f>
        <v>#N/A</v>
      </c>
      <c r="D4090" s="107"/>
      <c r="E4090" s="39" t="e">
        <f>IF(ISBLANK(DataBase_PBs!CO70),#N/A,DataBase_PBs!CO70)</f>
        <v>#N/A</v>
      </c>
      <c r="F4090" s="39" t="e">
        <f t="shared" si="133"/>
        <v>#N/A</v>
      </c>
      <c r="G4090" s="177" t="e">
        <f t="shared" si="132"/>
        <v>#N/A</v>
      </c>
      <c r="H4090" s="78" t="e">
        <f>IF(ISBLANK(DataBase_PBs!AQ70),#N/A,DataBase_PBs!AQ70)</f>
        <v>#N/A</v>
      </c>
    </row>
    <row r="4091" spans="1:8" x14ac:dyDescent="0.35">
      <c r="A4091" s="257"/>
      <c r="B4091" s="265"/>
      <c r="C4091" s="74" t="e">
        <f>IF(ISBLANK(DataBase_PBs!C71),#N/A,DataBase_PBs!C71)</f>
        <v>#N/A</v>
      </c>
      <c r="D4091" s="107"/>
      <c r="E4091" s="39" t="e">
        <f>IF(ISBLANK(DataBase_PBs!CO71),#N/A,DataBase_PBs!CO71)</f>
        <v>#N/A</v>
      </c>
      <c r="F4091" s="39" t="e">
        <f t="shared" si="133"/>
        <v>#N/A</v>
      </c>
      <c r="G4091" s="177" t="e">
        <f t="shared" si="132"/>
        <v>#N/A</v>
      </c>
      <c r="H4091" s="78" t="e">
        <f>IF(ISBLANK(DataBase_PBs!AQ71),#N/A,DataBase_PBs!AQ71)</f>
        <v>#N/A</v>
      </c>
    </row>
    <row r="4092" spans="1:8" x14ac:dyDescent="0.35">
      <c r="A4092" s="257"/>
      <c r="B4092" s="265"/>
      <c r="C4092" s="74" t="e">
        <f>IF(ISBLANK(DataBase_PBs!C72),#N/A,DataBase_PBs!C72)</f>
        <v>#N/A</v>
      </c>
      <c r="D4092" s="107"/>
      <c r="E4092" s="39" t="e">
        <f>IF(ISBLANK(DataBase_PBs!CO72),#N/A,DataBase_PBs!CO72)</f>
        <v>#N/A</v>
      </c>
      <c r="F4092" s="39" t="e">
        <f t="shared" si="133"/>
        <v>#N/A</v>
      </c>
      <c r="G4092" s="177" t="e">
        <f t="shared" si="132"/>
        <v>#N/A</v>
      </c>
      <c r="H4092" s="78" t="e">
        <f>IF(ISBLANK(DataBase_PBs!AQ72),#N/A,DataBase_PBs!AQ72)</f>
        <v>#N/A</v>
      </c>
    </row>
    <row r="4093" spans="1:8" ht="15" thickBot="1" x14ac:dyDescent="0.4">
      <c r="A4093" s="258"/>
      <c r="B4093" s="268"/>
      <c r="C4093" s="79" t="e">
        <f>IF(ISBLANK(DataBase_PBs!C73),#N/A,DataBase_PBs!C73)</f>
        <v>#N/A</v>
      </c>
      <c r="D4093" s="108"/>
      <c r="E4093" s="80" t="e">
        <f>IF(ISBLANK(DataBase_PBs!CO73),#N/A,DataBase_PBs!CO73)</f>
        <v>#N/A</v>
      </c>
      <c r="F4093" s="80" t="e">
        <f t="shared" si="133"/>
        <v>#N/A</v>
      </c>
      <c r="G4093" s="185" t="e">
        <f t="shared" si="132"/>
        <v>#N/A</v>
      </c>
      <c r="H4093" s="111" t="e">
        <f>IF(ISBLANK(DataBase_PBs!AQ73),#N/A,DataBase_PBs!AQ73)</f>
        <v>#N/A</v>
      </c>
    </row>
    <row r="4094" spans="1:8" x14ac:dyDescent="0.35">
      <c r="A4094" s="259" t="s">
        <v>367</v>
      </c>
      <c r="B4094" s="264" t="s">
        <v>207</v>
      </c>
      <c r="C4094" s="179">
        <v>43602.40625</v>
      </c>
      <c r="D4094" s="180"/>
      <c r="E4094" s="181">
        <v>7.99</v>
      </c>
      <c r="F4094" s="181">
        <v>7.99</v>
      </c>
      <c r="G4094" s="182">
        <v>0</v>
      </c>
      <c r="H4094" s="183">
        <v>2.7</v>
      </c>
    </row>
    <row r="4095" spans="1:8" x14ac:dyDescent="0.35">
      <c r="A4095" s="257"/>
      <c r="B4095" s="265"/>
      <c r="C4095" s="74">
        <v>43609.357638888891</v>
      </c>
      <c r="D4095" s="107"/>
      <c r="E4095" s="39">
        <v>7.99</v>
      </c>
      <c r="F4095" s="39">
        <v>0</v>
      </c>
      <c r="G4095" s="177">
        <f t="shared" si="132"/>
        <v>0</v>
      </c>
      <c r="H4095" s="78">
        <v>2.7</v>
      </c>
    </row>
    <row r="4096" spans="1:8" x14ac:dyDescent="0.35">
      <c r="A4096" s="257"/>
      <c r="B4096" s="265"/>
      <c r="C4096" s="74">
        <v>43616.555555555555</v>
      </c>
      <c r="D4096" s="107"/>
      <c r="E4096" s="39">
        <v>30</v>
      </c>
      <c r="F4096" s="39">
        <v>22.009999999999998</v>
      </c>
      <c r="G4096" s="177">
        <f t="shared" si="132"/>
        <v>0.12740955137486201</v>
      </c>
      <c r="H4096" s="78">
        <v>0</v>
      </c>
    </row>
    <row r="4097" spans="1:8" x14ac:dyDescent="0.35">
      <c r="A4097" s="257"/>
      <c r="B4097" s="265"/>
      <c r="C4097" s="74">
        <v>43623.555555555555</v>
      </c>
      <c r="D4097" s="107"/>
      <c r="E4097" s="39">
        <v>30</v>
      </c>
      <c r="F4097" s="39">
        <v>0</v>
      </c>
      <c r="G4097" s="177">
        <f t="shared" si="132"/>
        <v>0</v>
      </c>
      <c r="H4097" s="78">
        <v>0</v>
      </c>
    </row>
    <row r="4098" spans="1:8" x14ac:dyDescent="0.35">
      <c r="A4098" s="257"/>
      <c r="B4098" s="265"/>
      <c r="C4098" s="74">
        <v>43630.555555555555</v>
      </c>
      <c r="D4098" s="107"/>
      <c r="E4098" s="39">
        <v>35</v>
      </c>
      <c r="F4098" s="39">
        <v>5</v>
      </c>
      <c r="G4098" s="177">
        <f t="shared" si="132"/>
        <v>2.976190476190476E-2</v>
      </c>
      <c r="H4098" s="78">
        <v>0</v>
      </c>
    </row>
    <row r="4099" spans="1:8" x14ac:dyDescent="0.35">
      <c r="A4099" s="257"/>
      <c r="B4099" s="265"/>
      <c r="C4099" s="74">
        <v>43637.638888888891</v>
      </c>
      <c r="D4099" s="107"/>
      <c r="E4099" s="39">
        <v>47</v>
      </c>
      <c r="F4099" s="39">
        <v>12</v>
      </c>
      <c r="G4099" s="177">
        <f t="shared" si="132"/>
        <v>7.0588235294093471E-2</v>
      </c>
      <c r="H4099" s="78">
        <v>0</v>
      </c>
    </row>
    <row r="4100" spans="1:8" x14ac:dyDescent="0.35">
      <c r="A4100" s="257"/>
      <c r="B4100" s="265"/>
      <c r="C4100" s="74">
        <v>43644.638888888891</v>
      </c>
      <c r="D4100" s="107"/>
      <c r="E4100" s="39">
        <v>75</v>
      </c>
      <c r="F4100" s="39">
        <v>28</v>
      </c>
      <c r="G4100" s="177">
        <f t="shared" si="132"/>
        <v>0.16666666666666666</v>
      </c>
      <c r="H4100" s="78">
        <v>0</v>
      </c>
    </row>
    <row r="4101" spans="1:8" x14ac:dyDescent="0.35">
      <c r="A4101" s="257"/>
      <c r="B4101" s="265"/>
      <c r="C4101" s="74">
        <v>43651.638888888891</v>
      </c>
      <c r="D4101" s="107"/>
      <c r="E4101" s="39">
        <v>136</v>
      </c>
      <c r="F4101" s="39">
        <v>61</v>
      </c>
      <c r="G4101" s="177">
        <f t="shared" si="132"/>
        <v>0.36309523809523808</v>
      </c>
      <c r="H4101" s="78">
        <v>0</v>
      </c>
    </row>
    <row r="4102" spans="1:8" x14ac:dyDescent="0.35">
      <c r="A4102" s="257"/>
      <c r="B4102" s="265"/>
      <c r="C4102" s="74">
        <v>43658.505555555559</v>
      </c>
      <c r="D4102" s="107"/>
      <c r="E4102" s="39">
        <v>150</v>
      </c>
      <c r="F4102" s="39">
        <v>14</v>
      </c>
      <c r="G4102" s="177">
        <f t="shared" si="132"/>
        <v>8.4951456310655607E-2</v>
      </c>
      <c r="H4102" s="78">
        <v>0</v>
      </c>
    </row>
    <row r="4103" spans="1:8" x14ac:dyDescent="0.35">
      <c r="A4103" s="257"/>
      <c r="B4103" s="265"/>
      <c r="C4103" s="74">
        <v>43665.520833333336</v>
      </c>
      <c r="D4103" s="107"/>
      <c r="E4103" s="39">
        <v>154</v>
      </c>
      <c r="F4103" s="39">
        <v>4</v>
      </c>
      <c r="G4103" s="177">
        <f t="shared" si="132"/>
        <v>2.3757671748172511E-2</v>
      </c>
      <c r="H4103" s="78">
        <v>0</v>
      </c>
    </row>
    <row r="4104" spans="1:8" x14ac:dyDescent="0.35">
      <c r="A4104" s="257"/>
      <c r="B4104" s="265"/>
      <c r="C4104" s="74">
        <v>43672.521527777775</v>
      </c>
      <c r="D4104" s="107"/>
      <c r="E4104" s="39">
        <v>168</v>
      </c>
      <c r="F4104" s="39">
        <v>14</v>
      </c>
      <c r="G4104" s="177">
        <f t="shared" si="132"/>
        <v>8.3325066957702754E-2</v>
      </c>
      <c r="H4104" s="78">
        <v>0</v>
      </c>
    </row>
    <row r="4105" spans="1:8" x14ac:dyDescent="0.35">
      <c r="A4105" s="257"/>
      <c r="B4105" s="265"/>
      <c r="C4105" s="74">
        <v>43679.519444444442</v>
      </c>
      <c r="D4105" s="107"/>
      <c r="E4105" s="39">
        <v>184</v>
      </c>
      <c r="F4105" s="39">
        <v>16</v>
      </c>
      <c r="G4105" s="177">
        <f t="shared" si="132"/>
        <v>9.5266448347715929E-2</v>
      </c>
      <c r="H4105" s="78">
        <v>0</v>
      </c>
    </row>
    <row r="4106" spans="1:8" x14ac:dyDescent="0.35">
      <c r="A4106" s="257"/>
      <c r="B4106" s="265"/>
      <c r="C4106" s="74">
        <v>43686.430555555555</v>
      </c>
      <c r="D4106" s="107"/>
      <c r="E4106" s="39">
        <v>245.54</v>
      </c>
      <c r="F4106" s="39">
        <v>61.539999999999992</v>
      </c>
      <c r="G4106" s="177">
        <f t="shared" si="132"/>
        <v>0.37102090032147395</v>
      </c>
      <c r="H4106" s="78">
        <v>4</v>
      </c>
    </row>
    <row r="4107" spans="1:8" x14ac:dyDescent="0.35">
      <c r="A4107" s="257"/>
      <c r="B4107" s="265"/>
      <c r="C4107" s="74">
        <v>43693.375</v>
      </c>
      <c r="D4107" s="107"/>
      <c r="E4107" s="39">
        <v>253.42</v>
      </c>
      <c r="F4107" s="39">
        <v>7.8799999999999955</v>
      </c>
      <c r="G4107" s="177">
        <f t="shared" si="132"/>
        <v>4.7279999999994465E-2</v>
      </c>
      <c r="H4107" s="78">
        <v>4</v>
      </c>
    </row>
    <row r="4108" spans="1:8" x14ac:dyDescent="0.35">
      <c r="A4108" s="257"/>
      <c r="B4108" s="265"/>
      <c r="C4108" s="74">
        <v>43700.40625</v>
      </c>
      <c r="D4108" s="107"/>
      <c r="E4108" s="39">
        <v>335.48</v>
      </c>
      <c r="F4108" s="39">
        <v>82.060000000000031</v>
      </c>
      <c r="G4108" s="177">
        <f t="shared" si="132"/>
        <v>0.48628148148148165</v>
      </c>
      <c r="H4108" s="78">
        <v>5</v>
      </c>
    </row>
    <row r="4109" spans="1:8" x14ac:dyDescent="0.35">
      <c r="A4109" s="257"/>
      <c r="B4109" s="265"/>
      <c r="C4109" s="74">
        <v>43707.333333333336</v>
      </c>
      <c r="D4109" s="107"/>
      <c r="E4109" s="39">
        <v>397.83</v>
      </c>
      <c r="F4109" s="39">
        <v>62.349999999999966</v>
      </c>
      <c r="G4109" s="177">
        <f t="shared" si="132"/>
        <v>0.37503759398483089</v>
      </c>
      <c r="H4109" s="78">
        <v>3.6</v>
      </c>
    </row>
    <row r="4110" spans="1:8" x14ac:dyDescent="0.35">
      <c r="A4110" s="257"/>
      <c r="B4110" s="265"/>
      <c r="C4110" s="74">
        <v>43714.416666666664</v>
      </c>
      <c r="D4110" s="107"/>
      <c r="E4110" s="39">
        <v>448.64</v>
      </c>
      <c r="F4110" s="39">
        <v>50.81</v>
      </c>
      <c r="G4110" s="177">
        <f t="shared" si="132"/>
        <v>0.29888235294138116</v>
      </c>
      <c r="H4110" s="78">
        <v>4.4000000000000004</v>
      </c>
    </row>
    <row r="4111" spans="1:8" x14ac:dyDescent="0.35">
      <c r="A4111" s="257"/>
      <c r="B4111" s="265"/>
      <c r="C4111" s="74">
        <v>43721.333333333336</v>
      </c>
      <c r="D4111" s="107"/>
      <c r="E4111" s="39">
        <v>513.24</v>
      </c>
      <c r="F4111" s="39">
        <v>64.600000000000023</v>
      </c>
      <c r="G4111" s="177">
        <f t="shared" si="132"/>
        <v>0.38915662650575134</v>
      </c>
      <c r="H4111" s="78">
        <v>4</v>
      </c>
    </row>
    <row r="4112" spans="1:8" x14ac:dyDescent="0.35">
      <c r="A4112" s="257"/>
      <c r="B4112" s="265"/>
      <c r="C4112" s="74">
        <v>43727.541666666664</v>
      </c>
      <c r="D4112" s="107"/>
      <c r="E4112" s="39">
        <v>571.75</v>
      </c>
      <c r="F4112" s="39">
        <v>58.509999999999991</v>
      </c>
      <c r="G4112" s="177">
        <f t="shared" si="132"/>
        <v>0.39268456375869604</v>
      </c>
      <c r="H4112" s="78">
        <v>5</v>
      </c>
    </row>
    <row r="4113" spans="1:8" x14ac:dyDescent="0.35">
      <c r="A4113" s="257"/>
      <c r="B4113" s="265"/>
      <c r="C4113" s="74">
        <v>43735</v>
      </c>
      <c r="D4113" s="107"/>
      <c r="E4113" s="39">
        <v>624.83000000000004</v>
      </c>
      <c r="F4113" s="39">
        <v>53.080000000000041</v>
      </c>
      <c r="G4113" s="177">
        <f t="shared" si="132"/>
        <v>0.29653631284906579</v>
      </c>
      <c r="H4113" s="78">
        <v>4.2</v>
      </c>
    </row>
    <row r="4114" spans="1:8" x14ac:dyDescent="0.35">
      <c r="A4114" s="257"/>
      <c r="B4114" s="265"/>
      <c r="C4114" s="74">
        <v>43741</v>
      </c>
      <c r="D4114" s="107"/>
      <c r="E4114" s="39">
        <v>677.93</v>
      </c>
      <c r="F4114" s="39">
        <v>53.099999999999909</v>
      </c>
      <c r="G4114" s="177">
        <f t="shared" si="132"/>
        <v>0.36874999999999936</v>
      </c>
      <c r="H4114" s="78">
        <v>4</v>
      </c>
    </row>
    <row r="4115" spans="1:8" x14ac:dyDescent="0.35">
      <c r="A4115" s="257"/>
      <c r="B4115" s="265"/>
      <c r="C4115" s="74">
        <v>43748</v>
      </c>
      <c r="D4115" s="107"/>
      <c r="E4115" s="39">
        <v>742.72</v>
      </c>
      <c r="F4115" s="39">
        <v>64.790000000000077</v>
      </c>
      <c r="G4115" s="177">
        <f t="shared" si="132"/>
        <v>0.38565476190476239</v>
      </c>
      <c r="H4115" s="78">
        <v>4</v>
      </c>
    </row>
    <row r="4116" spans="1:8" x14ac:dyDescent="0.35">
      <c r="A4116" s="257"/>
      <c r="B4116" s="265"/>
      <c r="C4116" s="74">
        <v>43755.361111111109</v>
      </c>
      <c r="D4116" s="107"/>
      <c r="E4116" s="39">
        <v>780.33</v>
      </c>
      <c r="F4116" s="39">
        <v>37.610000000000014</v>
      </c>
      <c r="G4116" s="177">
        <f t="shared" si="132"/>
        <v>0.21288679245287703</v>
      </c>
      <c r="H4116" s="78">
        <v>4</v>
      </c>
    </row>
    <row r="4117" spans="1:8" x14ac:dyDescent="0.35">
      <c r="A4117" s="257"/>
      <c r="B4117" s="265"/>
      <c r="C4117" s="74">
        <v>43762.434027777781</v>
      </c>
      <c r="D4117" s="107"/>
      <c r="E4117" s="39">
        <v>847.88</v>
      </c>
      <c r="F4117" s="39">
        <v>67.549999999999955</v>
      </c>
      <c r="G4117" s="177">
        <f t="shared" si="132"/>
        <v>0.39793814432962371</v>
      </c>
      <c r="H4117" s="78">
        <v>4.5999999999999996</v>
      </c>
    </row>
    <row r="4118" spans="1:8" x14ac:dyDescent="0.35">
      <c r="A4118" s="257"/>
      <c r="B4118" s="265"/>
      <c r="C4118" s="74">
        <v>43769.386111111111</v>
      </c>
      <c r="D4118" s="107"/>
      <c r="E4118" s="39">
        <v>909.82</v>
      </c>
      <c r="F4118" s="39">
        <v>61.940000000000055</v>
      </c>
      <c r="G4118" s="177">
        <f t="shared" si="132"/>
        <v>0.3712316451904723</v>
      </c>
      <c r="H4118" s="78">
        <v>4.4000000000000004</v>
      </c>
    </row>
    <row r="4119" spans="1:8" x14ac:dyDescent="0.35">
      <c r="A4119" s="257"/>
      <c r="B4119" s="265"/>
      <c r="C4119" s="74">
        <v>43774.652777777781</v>
      </c>
      <c r="D4119" s="107"/>
      <c r="E4119" s="39">
        <v>947.72</v>
      </c>
      <c r="F4119" s="39">
        <v>37.899999999999977</v>
      </c>
      <c r="G4119" s="177">
        <f t="shared" si="132"/>
        <v>0.29984177215170527</v>
      </c>
      <c r="H4119" s="78">
        <v>3.9</v>
      </c>
    </row>
    <row r="4120" spans="1:8" x14ac:dyDescent="0.35">
      <c r="A4120" s="257"/>
      <c r="B4120" s="265"/>
      <c r="C4120" s="74">
        <v>43782.583333333336</v>
      </c>
      <c r="D4120" s="107"/>
      <c r="E4120" s="39">
        <v>1022.91</v>
      </c>
      <c r="F4120" s="39">
        <v>75.189999999999941</v>
      </c>
      <c r="G4120" s="177">
        <f t="shared" si="132"/>
        <v>0.39504378283716779</v>
      </c>
      <c r="H4120" s="78">
        <v>4</v>
      </c>
    </row>
    <row r="4121" spans="1:8" x14ac:dyDescent="0.35">
      <c r="A4121" s="257"/>
      <c r="B4121" s="265"/>
      <c r="C4121" s="74">
        <v>43791.406944444447</v>
      </c>
      <c r="D4121" s="107"/>
      <c r="E4121" s="39">
        <v>1067.4000000000001</v>
      </c>
      <c r="F4121" s="39">
        <v>44.490000000000123</v>
      </c>
      <c r="G4121" s="177">
        <f t="shared" si="132"/>
        <v>0.21008972139147303</v>
      </c>
      <c r="H4121" s="78">
        <v>4.2</v>
      </c>
    </row>
    <row r="4122" spans="1:8" x14ac:dyDescent="0.35">
      <c r="A4122" s="257"/>
      <c r="B4122" s="265"/>
      <c r="C4122" s="74">
        <v>43811.465277777781</v>
      </c>
      <c r="D4122" s="107"/>
      <c r="E4122" s="39">
        <v>1085.47</v>
      </c>
      <c r="F4122" s="39">
        <v>18.069999999999936</v>
      </c>
      <c r="G4122" s="177">
        <f t="shared" si="132"/>
        <v>3.7536352305772874E-2</v>
      </c>
      <c r="H4122" s="78">
        <v>4.5999999999999996</v>
      </c>
    </row>
    <row r="4123" spans="1:8" x14ac:dyDescent="0.35">
      <c r="A4123" s="257"/>
      <c r="B4123" s="265"/>
      <c r="C4123" s="74">
        <v>43818.628472222219</v>
      </c>
      <c r="D4123" s="107"/>
      <c r="E4123" s="39">
        <v>1164.1199999999999</v>
      </c>
      <c r="F4123" s="39">
        <v>78.649999999999864</v>
      </c>
      <c r="G4123" s="177">
        <f t="shared" si="132"/>
        <v>0.45748909355349032</v>
      </c>
      <c r="H4123" s="78">
        <v>4</v>
      </c>
    </row>
    <row r="4124" spans="1:8" x14ac:dyDescent="0.35">
      <c r="A4124" s="257"/>
      <c r="B4124" s="265"/>
      <c r="C4124" s="74">
        <v>43826.333333333336</v>
      </c>
      <c r="D4124" s="107"/>
      <c r="E4124" s="39">
        <v>1196.42</v>
      </c>
      <c r="F4124" s="39">
        <v>32.300000000000182</v>
      </c>
      <c r="G4124" s="177">
        <f t="shared" si="132"/>
        <v>0.17467327625043599</v>
      </c>
      <c r="H4124" s="78">
        <v>4.0999999999999996</v>
      </c>
    </row>
    <row r="4125" spans="1:8" x14ac:dyDescent="0.35">
      <c r="A4125" s="257"/>
      <c r="B4125" s="265"/>
      <c r="C4125" s="74">
        <v>43833.583333333336</v>
      </c>
      <c r="D4125" s="107"/>
      <c r="E4125" s="39">
        <v>1249.55</v>
      </c>
      <c r="F4125" s="39">
        <v>53.129999999999882</v>
      </c>
      <c r="G4125" s="177">
        <f t="shared" si="132"/>
        <v>0.30534482758620624</v>
      </c>
      <c r="H4125" s="78">
        <v>3.2</v>
      </c>
    </row>
    <row r="4126" spans="1:8" x14ac:dyDescent="0.35">
      <c r="A4126" s="257"/>
      <c r="B4126" s="265"/>
      <c r="C4126" s="74">
        <v>43853</v>
      </c>
      <c r="D4126" s="107"/>
      <c r="E4126" s="39">
        <v>1320.49</v>
      </c>
      <c r="F4126" s="39">
        <v>70.940000000000055</v>
      </c>
      <c r="G4126" s="177">
        <f t="shared" si="132"/>
        <v>0.15223175965667149</v>
      </c>
      <c r="H4126" s="78">
        <v>3.8</v>
      </c>
    </row>
    <row r="4127" spans="1:8" x14ac:dyDescent="0.35">
      <c r="A4127" s="257"/>
      <c r="B4127" s="265"/>
      <c r="C4127" s="74">
        <f>IF(ISBLANK(DataBase_PBs!C3),#N/A,DataBase_PBs!C3)</f>
        <v>43860.595810185201</v>
      </c>
      <c r="D4127" s="107"/>
      <c r="E4127" s="39">
        <f>IF(ISBLANK(DataBase_PBs!CP3),#N/A,DataBase_PBs!CP3)</f>
        <v>1356.94</v>
      </c>
      <c r="F4127" s="39">
        <f>E4127-E4126</f>
        <v>36.450000000000045</v>
      </c>
      <c r="G4127" s="177">
        <f t="shared" si="132"/>
        <v>0.19994575469499959</v>
      </c>
      <c r="H4127" s="78">
        <f>IF(ISBLANK(DataBase_PBs!AR3),#N/A,DataBase_PBs!AR3)</f>
        <v>3.8</v>
      </c>
    </row>
    <row r="4128" spans="1:8" x14ac:dyDescent="0.35">
      <c r="A4128" s="257"/>
      <c r="B4128" s="265"/>
      <c r="C4128" s="74">
        <f>IF(ISBLANK(DataBase_PBs!C4),#N/A,DataBase_PBs!C4)</f>
        <v>43867.627719907403</v>
      </c>
      <c r="D4128" s="107"/>
      <c r="E4128" s="39">
        <f>IF(ISBLANK(DataBase_PBs!CP4),#N/A,DataBase_PBs!CP4)</f>
        <v>1395.03</v>
      </c>
      <c r="F4128" s="39">
        <f t="shared" ref="F4128:F4191" si="134">E4128-E4127</f>
        <v>38.089999999999918</v>
      </c>
      <c r="G4128" s="177">
        <f t="shared" si="132"/>
        <v>0.22569734197844418</v>
      </c>
      <c r="H4128" s="78">
        <f>IF(ISBLANK(DataBase_PBs!AR4),#N/A,DataBase_PBs!AR4)</f>
        <v>3.6</v>
      </c>
    </row>
    <row r="4129" spans="1:8" x14ac:dyDescent="0.35">
      <c r="A4129" s="257"/>
      <c r="B4129" s="265"/>
      <c r="C4129" s="74">
        <f>IF(ISBLANK(DataBase_PBs!C5),#N/A,DataBase_PBs!C5)</f>
        <v>43875.484027777798</v>
      </c>
      <c r="D4129" s="107"/>
      <c r="E4129" s="39">
        <f>IF(ISBLANK(DataBase_PBs!CP5),#N/A,DataBase_PBs!CP5)</f>
        <v>1453.97</v>
      </c>
      <c r="F4129" s="39">
        <f t="shared" si="134"/>
        <v>58.940000000000055</v>
      </c>
      <c r="G4129" s="177">
        <f t="shared" si="132"/>
        <v>0.31259382573174188</v>
      </c>
      <c r="H4129" s="78">
        <f>IF(ISBLANK(DataBase_PBs!AR5),#N/A,DataBase_PBs!AR5)</f>
        <v>4</v>
      </c>
    </row>
    <row r="4130" spans="1:8" x14ac:dyDescent="0.35">
      <c r="A4130" s="257"/>
      <c r="B4130" s="265"/>
      <c r="C4130" s="74">
        <f>IF(ISBLANK(DataBase_PBs!C6),#N/A,DataBase_PBs!C6)</f>
        <v>43881.625196759298</v>
      </c>
      <c r="D4130" s="107"/>
      <c r="E4130" s="39">
        <f>IF(ISBLANK(DataBase_PBs!CP6),#N/A,DataBase_PBs!CP6)</f>
        <v>1489.66</v>
      </c>
      <c r="F4130" s="39">
        <f t="shared" si="134"/>
        <v>35.690000000000055</v>
      </c>
      <c r="G4130" s="177">
        <f t="shared" si="132"/>
        <v>0.24214988022854092</v>
      </c>
      <c r="H4130" s="78">
        <f>IF(ISBLANK(DataBase_PBs!AR6),#N/A,DataBase_PBs!AR6)</f>
        <v>3.8</v>
      </c>
    </row>
    <row r="4131" spans="1:8" x14ac:dyDescent="0.35">
      <c r="A4131" s="257"/>
      <c r="B4131" s="265"/>
      <c r="C4131" s="74">
        <f>IF(ISBLANK(DataBase_PBs!C7),#N/A,DataBase_PBs!C7)</f>
        <v>43903.637962963003</v>
      </c>
      <c r="D4131" s="107"/>
      <c r="E4131" s="39">
        <f>IF(ISBLANK(DataBase_PBs!CP7),#N/A,DataBase_PBs!CP7)</f>
        <v>1553.87</v>
      </c>
      <c r="F4131" s="39">
        <f t="shared" si="134"/>
        <v>64.209999999999809</v>
      </c>
      <c r="G4131" s="177">
        <f t="shared" si="132"/>
        <v>0.12153932140597479</v>
      </c>
      <c r="H4131" s="78">
        <f>IF(ISBLANK(DataBase_PBs!AR7),#N/A,DataBase_PBs!AR7)</f>
        <v>3.2</v>
      </c>
    </row>
    <row r="4132" spans="1:8" x14ac:dyDescent="0.35">
      <c r="A4132" s="257"/>
      <c r="B4132" s="265"/>
      <c r="C4132" s="74">
        <f>IF(ISBLANK(DataBase_PBs!C8),#N/A,DataBase_PBs!C8)</f>
        <v>43929.826921296299</v>
      </c>
      <c r="D4132" s="107"/>
      <c r="E4132" s="39">
        <f>IF(ISBLANK(DataBase_PBs!CP8),#N/A,DataBase_PBs!CP8)</f>
        <v>1553.87</v>
      </c>
      <c r="F4132" s="39">
        <f t="shared" si="134"/>
        <v>0</v>
      </c>
      <c r="G4132" s="177">
        <f t="shared" si="132"/>
        <v>0</v>
      </c>
      <c r="H4132" s="78">
        <f>IF(ISBLANK(DataBase_PBs!AR8),#N/A,DataBase_PBs!AR8)</f>
        <v>0</v>
      </c>
    </row>
    <row r="4133" spans="1:8" x14ac:dyDescent="0.35">
      <c r="A4133" s="257"/>
      <c r="B4133" s="265"/>
      <c r="C4133" s="74">
        <f>IF(ISBLANK(DataBase_PBs!C9),#N/A,DataBase_PBs!C9)</f>
        <v>43965.417511574102</v>
      </c>
      <c r="D4133" s="107"/>
      <c r="E4133" s="39">
        <f>IF(ISBLANK(DataBase_PBs!CP9),#N/A,DataBase_PBs!CP9)</f>
        <v>1553.87</v>
      </c>
      <c r="F4133" s="39">
        <f t="shared" si="134"/>
        <v>0</v>
      </c>
      <c r="G4133" s="177">
        <f t="shared" si="132"/>
        <v>0</v>
      </c>
      <c r="H4133" s="78">
        <f>IF(ISBLANK(DataBase_PBs!AR9),#N/A,DataBase_PBs!AR9)</f>
        <v>0</v>
      </c>
    </row>
    <row r="4134" spans="1:8" x14ac:dyDescent="0.35">
      <c r="A4134" s="257"/>
      <c r="B4134" s="265"/>
      <c r="C4134" s="74">
        <f>IF(ISBLANK(DataBase_PBs!C10),#N/A,DataBase_PBs!C10)</f>
        <v>43972.432581018496</v>
      </c>
      <c r="D4134" s="107"/>
      <c r="E4134" s="39">
        <f>IF(ISBLANK(DataBase_PBs!CP10),#N/A,DataBase_PBs!CP10)</f>
        <v>1553.87</v>
      </c>
      <c r="F4134" s="39">
        <f t="shared" si="134"/>
        <v>0</v>
      </c>
      <c r="G4134" s="177">
        <f t="shared" si="132"/>
        <v>0</v>
      </c>
      <c r="H4134" s="78">
        <f>IF(ISBLANK(DataBase_PBs!AR10),#N/A,DataBase_PBs!AR10)</f>
        <v>0</v>
      </c>
    </row>
    <row r="4135" spans="1:8" x14ac:dyDescent="0.35">
      <c r="A4135" s="257"/>
      <c r="B4135" s="265"/>
      <c r="C4135" s="74">
        <f>IF(ISBLANK(DataBase_PBs!C11),#N/A,DataBase_PBs!C11)</f>
        <v>44001.467812499999</v>
      </c>
      <c r="D4135" s="107"/>
      <c r="E4135" s="39">
        <f>IF(ISBLANK(DataBase_PBs!CP11),#N/A,DataBase_PBs!CP11)</f>
        <v>1574.07</v>
      </c>
      <c r="F4135" s="39">
        <f t="shared" si="134"/>
        <v>20.200000000000045</v>
      </c>
      <c r="G4135" s="177">
        <f t="shared" si="132"/>
        <v>2.8987771879926769E-2</v>
      </c>
      <c r="H4135" s="78">
        <f>IF(ISBLANK(DataBase_PBs!AR11),#N/A,DataBase_PBs!AR11)</f>
        <v>4</v>
      </c>
    </row>
    <row r="4136" spans="1:8" x14ac:dyDescent="0.35">
      <c r="A4136" s="257"/>
      <c r="B4136" s="265"/>
      <c r="C4136" s="74">
        <f>IF(ISBLANK(DataBase_PBs!C12),#N/A,DataBase_PBs!C12)</f>
        <v>44008.489027777803</v>
      </c>
      <c r="D4136" s="107"/>
      <c r="E4136" s="39">
        <f>IF(ISBLANK(DataBase_PBs!CP12),#N/A,DataBase_PBs!CP12)</f>
        <v>1601.23</v>
      </c>
      <c r="F4136" s="39">
        <f t="shared" si="134"/>
        <v>27.160000000000082</v>
      </c>
      <c r="G4136" s="177">
        <f t="shared" si="132"/>
        <v>0.16117817527176245</v>
      </c>
      <c r="H4136" s="78">
        <f>IF(ISBLANK(DataBase_PBs!AR12),#N/A,DataBase_PBs!AR12)</f>
        <v>5.8</v>
      </c>
    </row>
    <row r="4137" spans="1:8" x14ac:dyDescent="0.35">
      <c r="A4137" s="257"/>
      <c r="B4137" s="265"/>
      <c r="C4137" s="74">
        <f>IF(ISBLANK(DataBase_PBs!C13),#N/A,DataBase_PBs!C13)</f>
        <v>44022.402557870402</v>
      </c>
      <c r="D4137" s="107"/>
      <c r="E4137" s="39">
        <f>IF(ISBLANK(DataBase_PBs!CP13),#N/A,DataBase_PBs!CP13)</f>
        <v>1651.17</v>
      </c>
      <c r="F4137" s="39">
        <f t="shared" si="134"/>
        <v>49.940000000000055</v>
      </c>
      <c r="G4137" s="177">
        <f t="shared" si="132"/>
        <v>0.1495546650982682</v>
      </c>
      <c r="H4137" s="78">
        <f>IF(ISBLANK(DataBase_PBs!AR13),#N/A,DataBase_PBs!AR13)</f>
        <v>5.6</v>
      </c>
    </row>
    <row r="4138" spans="1:8" x14ac:dyDescent="0.35">
      <c r="A4138" s="257"/>
      <c r="B4138" s="265"/>
      <c r="C4138" s="74">
        <f>IF(ISBLANK(DataBase_PBs!C14),#N/A,DataBase_PBs!C14)</f>
        <v>44029.3745486111</v>
      </c>
      <c r="D4138" s="107"/>
      <c r="E4138" s="39">
        <f>IF(ISBLANK(DataBase_PBs!CP14),#N/A,DataBase_PBs!CP14)</f>
        <v>1676.29</v>
      </c>
      <c r="F4138" s="39">
        <f t="shared" si="134"/>
        <v>25.119999999999891</v>
      </c>
      <c r="G4138" s="177">
        <f t="shared" si="132"/>
        <v>0.15012450612662218</v>
      </c>
      <c r="H4138" s="78">
        <f>IF(ISBLANK(DataBase_PBs!AR14),#N/A,DataBase_PBs!AR14)</f>
        <v>5.4</v>
      </c>
    </row>
    <row r="4139" spans="1:8" x14ac:dyDescent="0.35">
      <c r="A4139" s="257"/>
      <c r="B4139" s="265"/>
      <c r="C4139" s="74">
        <f>IF(ISBLANK(DataBase_PBs!C15),#N/A,DataBase_PBs!C15)</f>
        <v>44040.462905092601</v>
      </c>
      <c r="D4139" s="107"/>
      <c r="E4139" s="39">
        <f>IF(ISBLANK(DataBase_PBs!CP15),#N/A,DataBase_PBs!CP15)</f>
        <v>1714.63</v>
      </c>
      <c r="F4139" s="39">
        <f t="shared" si="134"/>
        <v>38.340000000000146</v>
      </c>
      <c r="G4139" s="177">
        <f t="shared" si="132"/>
        <v>0.14407004344287827</v>
      </c>
      <c r="H4139" s="78">
        <f>IF(ISBLANK(DataBase_PBs!AR15),#N/A,DataBase_PBs!AR15)</f>
        <v>5.6</v>
      </c>
    </row>
    <row r="4140" spans="1:8" x14ac:dyDescent="0.35">
      <c r="A4140" s="257"/>
      <c r="B4140" s="265"/>
      <c r="C4140" s="74">
        <f>IF(ISBLANK(DataBase_PBs!C16),#N/A,DataBase_PBs!C16)</f>
        <v>44047.398090277798</v>
      </c>
      <c r="D4140" s="107"/>
      <c r="E4140" s="39">
        <f>IF(ISBLANK(DataBase_PBs!CP16),#N/A,DataBase_PBs!CP16)</f>
        <v>1729.34</v>
      </c>
      <c r="F4140" s="39">
        <f t="shared" si="134"/>
        <v>14.709999999999809</v>
      </c>
      <c r="G4140" s="177">
        <f t="shared" si="132"/>
        <v>8.8377837116002625E-2</v>
      </c>
      <c r="H4140" s="78">
        <f>IF(ISBLANK(DataBase_PBs!AR16),#N/A,DataBase_PBs!AR16)</f>
        <v>5.4</v>
      </c>
    </row>
    <row r="4141" spans="1:8" x14ac:dyDescent="0.35">
      <c r="A4141" s="257"/>
      <c r="B4141" s="265"/>
      <c r="C4141" s="74">
        <f>IF(ISBLANK(DataBase_PBs!C17),#N/A,DataBase_PBs!C17)</f>
        <v>44050.4674421296</v>
      </c>
      <c r="D4141" s="107"/>
      <c r="E4141" s="39">
        <f>IF(ISBLANK(DataBase_PBs!CP17),#N/A,DataBase_PBs!CP17)</f>
        <v>1731.34</v>
      </c>
      <c r="F4141" s="39">
        <f t="shared" si="134"/>
        <v>2</v>
      </c>
      <c r="G4141" s="177">
        <f t="shared" si="132"/>
        <v>2.7150140276166506E-2</v>
      </c>
      <c r="H4141" s="78">
        <f>IF(ISBLANK(DataBase_PBs!AR17),#N/A,DataBase_PBs!AR17)</f>
        <v>4</v>
      </c>
    </row>
    <row r="4142" spans="1:8" x14ac:dyDescent="0.35">
      <c r="A4142" s="257"/>
      <c r="B4142" s="265"/>
      <c r="C4142" s="74">
        <f>IF(ISBLANK(DataBase_PBs!C18),#N/A,DataBase_PBs!C18)</f>
        <v>44056.465069444399</v>
      </c>
      <c r="D4142" s="107"/>
      <c r="E4142" s="39">
        <f>IF(ISBLANK(DataBase_PBs!CP18),#N/A,DataBase_PBs!CP18)</f>
        <v>1734.5</v>
      </c>
      <c r="F4142" s="39">
        <f t="shared" si="134"/>
        <v>3.1600000000000819</v>
      </c>
      <c r="G4142" s="177">
        <f t="shared" si="132"/>
        <v>2.1953125753878491E-2</v>
      </c>
      <c r="H4142" s="78">
        <f>IF(ISBLANK(DataBase_PBs!AR18),#N/A,DataBase_PBs!AR18)</f>
        <v>4</v>
      </c>
    </row>
    <row r="4143" spans="1:8" x14ac:dyDescent="0.35">
      <c r="A4143" s="257"/>
      <c r="B4143" s="265"/>
      <c r="C4143" s="74">
        <f>IF(ISBLANK(DataBase_PBs!C19),#N/A,DataBase_PBs!C19)</f>
        <v>44063.603761574101</v>
      </c>
      <c r="D4143" s="107"/>
      <c r="E4143" s="39">
        <f>IF(ISBLANK(DataBase_PBs!CP19),#N/A,DataBase_PBs!CP19)</f>
        <v>1735.91</v>
      </c>
      <c r="F4143" s="39">
        <f t="shared" si="134"/>
        <v>1.4100000000000819</v>
      </c>
      <c r="G4143" s="177">
        <f t="shared" si="132"/>
        <v>8.2297988108444489E-3</v>
      </c>
      <c r="H4143" s="78">
        <f>IF(ISBLANK(DataBase_PBs!AR19),#N/A,DataBase_PBs!AR19)</f>
        <v>4</v>
      </c>
    </row>
    <row r="4144" spans="1:8" x14ac:dyDescent="0.35">
      <c r="A4144" s="257"/>
      <c r="B4144" s="265"/>
      <c r="C4144" s="74">
        <f>IF(ISBLANK(DataBase_PBs!C20),#N/A,DataBase_PBs!C20)</f>
        <v>44071.447164351797</v>
      </c>
      <c r="D4144" s="107"/>
      <c r="E4144" s="39">
        <f>IF(ISBLANK(DataBase_PBs!CP20),#N/A,DataBase_PBs!CP20)</f>
        <v>1742.04</v>
      </c>
      <c r="F4144" s="39">
        <f t="shared" si="134"/>
        <v>6.1299999999998818</v>
      </c>
      <c r="G4144" s="177">
        <f t="shared" ref="G4144:G4207" si="135">F4144/((C4144-C4143)*24)</f>
        <v>3.2564522555562359E-2</v>
      </c>
      <c r="H4144" s="78">
        <f>IF(ISBLANK(DataBase_PBs!AR20),#N/A,DataBase_PBs!AR20)</f>
        <v>4.4000000000000004</v>
      </c>
    </row>
    <row r="4145" spans="1:8" x14ac:dyDescent="0.35">
      <c r="A4145" s="257"/>
      <c r="B4145" s="265"/>
      <c r="C4145" s="74">
        <f>IF(ISBLANK(DataBase_PBs!C21),#N/A,DataBase_PBs!C21)</f>
        <v>44078.492557870399</v>
      </c>
      <c r="D4145" s="107"/>
      <c r="E4145" s="39">
        <f>IF(ISBLANK(DataBase_PBs!CP21),#N/A,DataBase_PBs!CP21)</f>
        <v>1755.65</v>
      </c>
      <c r="F4145" s="39">
        <f t="shared" si="134"/>
        <v>13.610000000000127</v>
      </c>
      <c r="G4145" s="177">
        <f t="shared" si="135"/>
        <v>8.0489944505740679E-2</v>
      </c>
      <c r="H4145" s="78">
        <f>IF(ISBLANK(DataBase_PBs!AR21),#N/A,DataBase_PBs!AR21)</f>
        <v>5</v>
      </c>
    </row>
    <row r="4146" spans="1:8" x14ac:dyDescent="0.35">
      <c r="A4146" s="257"/>
      <c r="B4146" s="265"/>
      <c r="C4146" s="74">
        <f>IF(ISBLANK(DataBase_PBs!C22),#N/A,DataBase_PBs!C22)</f>
        <v>44085.409629629597</v>
      </c>
      <c r="D4146" s="107"/>
      <c r="E4146" s="39">
        <f>IF(ISBLANK(DataBase_PBs!CP22),#N/A,DataBase_PBs!CP22)</f>
        <v>1765.6</v>
      </c>
      <c r="F4146" s="39">
        <f t="shared" si="134"/>
        <v>9.9499999999998181</v>
      </c>
      <c r="G4146" s="177">
        <f t="shared" si="135"/>
        <v>5.9936248714203111E-2</v>
      </c>
      <c r="H4146" s="78">
        <f>IF(ISBLANK(DataBase_PBs!AR22),#N/A,DataBase_PBs!AR22)</f>
        <v>4</v>
      </c>
    </row>
    <row r="4147" spans="1:8" x14ac:dyDescent="0.35">
      <c r="A4147" s="257"/>
      <c r="B4147" s="265"/>
      <c r="C4147" s="74">
        <f>IF(ISBLANK(DataBase_PBs!C23),#N/A,DataBase_PBs!C23)</f>
        <v>44092.462303240703</v>
      </c>
      <c r="D4147" s="107"/>
      <c r="E4147" s="39">
        <f>IF(ISBLANK(DataBase_PBs!CP23),#N/A,DataBase_PBs!CP23)</f>
        <v>1776.99</v>
      </c>
      <c r="F4147" s="39">
        <f t="shared" si="134"/>
        <v>11.3900000000001</v>
      </c>
      <c r="G4147" s="177">
        <f t="shared" si="135"/>
        <v>6.7291265625280122E-2</v>
      </c>
      <c r="H4147" s="78">
        <f>IF(ISBLANK(DataBase_PBs!AR23),#N/A,DataBase_PBs!AR23)</f>
        <v>4</v>
      </c>
    </row>
    <row r="4148" spans="1:8" x14ac:dyDescent="0.35">
      <c r="A4148" s="257"/>
      <c r="B4148" s="265"/>
      <c r="C4148" s="74">
        <f>IF(ISBLANK(DataBase_PBs!C24),#N/A,DataBase_PBs!C24)</f>
        <v>44099.481643518498</v>
      </c>
      <c r="D4148" s="107"/>
      <c r="E4148" s="39">
        <f>IF(ISBLANK(DataBase_PBs!CP24),#N/A,DataBase_PBs!CP24)</f>
        <v>1785.49</v>
      </c>
      <c r="F4148" s="39">
        <f t="shared" si="134"/>
        <v>8.5</v>
      </c>
      <c r="G4148" s="177">
        <f t="shared" si="135"/>
        <v>5.0455833831996921E-2</v>
      </c>
      <c r="H4148" s="78">
        <f>IF(ISBLANK(DataBase_PBs!AR24),#N/A,DataBase_PBs!AR24)</f>
        <v>4.8</v>
      </c>
    </row>
    <row r="4149" spans="1:8" x14ac:dyDescent="0.35">
      <c r="A4149" s="257"/>
      <c r="B4149" s="265"/>
      <c r="C4149" s="74">
        <f>IF(ISBLANK(DataBase_PBs!C25),#N/A,DataBase_PBs!C25)</f>
        <v>44106.459421296298</v>
      </c>
      <c r="D4149" s="107"/>
      <c r="E4149" s="39">
        <f>IF(ISBLANK(DataBase_PBs!CP25),#N/A,DataBase_PBs!CP25)</f>
        <v>1797.31</v>
      </c>
      <c r="F4149" s="39">
        <f t="shared" si="134"/>
        <v>11.819999999999936</v>
      </c>
      <c r="G4149" s="177">
        <f t="shared" si="135"/>
        <v>7.0581210190858362E-2</v>
      </c>
      <c r="H4149" s="78">
        <f>IF(ISBLANK(DataBase_PBs!AR25),#N/A,DataBase_PBs!AR25)</f>
        <v>4.2</v>
      </c>
    </row>
    <row r="4150" spans="1:8" x14ac:dyDescent="0.35">
      <c r="A4150" s="257"/>
      <c r="B4150" s="265"/>
      <c r="C4150" s="74">
        <f>IF(ISBLANK(DataBase_PBs!C26),#N/A,DataBase_PBs!C26)</f>
        <v>44120.498344907399</v>
      </c>
      <c r="D4150" s="107"/>
      <c r="E4150" s="39">
        <f>IF(ISBLANK(DataBase_PBs!CP26),#N/A,DataBase_PBs!CP26)</f>
        <v>1837.5</v>
      </c>
      <c r="F4150" s="39">
        <f t="shared" si="134"/>
        <v>40.190000000000055</v>
      </c>
      <c r="G4150" s="177">
        <f t="shared" si="135"/>
        <v>0.11928146200676347</v>
      </c>
      <c r="H4150" s="78">
        <f>IF(ISBLANK(DataBase_PBs!AR26),#N/A,DataBase_PBs!AR26)</f>
        <v>5.6</v>
      </c>
    </row>
    <row r="4151" spans="1:8" x14ac:dyDescent="0.35">
      <c r="A4151" s="257"/>
      <c r="B4151" s="265"/>
      <c r="C4151" s="74">
        <f>IF(ISBLANK(DataBase_PBs!C27),#N/A,DataBase_PBs!C27)</f>
        <v>44127.491226851896</v>
      </c>
      <c r="D4151" s="107"/>
      <c r="E4151" s="39">
        <f>IF(ISBLANK(DataBase_PBs!CP27),#N/A,DataBase_PBs!CP27)</f>
        <v>1859.47</v>
      </c>
      <c r="F4151" s="39">
        <f t="shared" si="134"/>
        <v>21.970000000000027</v>
      </c>
      <c r="G4151" s="177">
        <f t="shared" si="135"/>
        <v>0.13090692420268368</v>
      </c>
      <c r="H4151" s="78">
        <f>IF(ISBLANK(DataBase_PBs!AR27),#N/A,DataBase_PBs!AR27)</f>
        <v>4</v>
      </c>
    </row>
    <row r="4152" spans="1:8" x14ac:dyDescent="0.35">
      <c r="A4152" s="257"/>
      <c r="B4152" s="265"/>
      <c r="C4152" s="74">
        <f>IF(ISBLANK(DataBase_PBs!C28),#N/A,DataBase_PBs!C28)</f>
        <v>44132.59375</v>
      </c>
      <c r="D4152" s="107"/>
      <c r="E4152" s="39">
        <f>IF(ISBLANK(DataBase_PBs!CP28),#N/A,DataBase_PBs!CP28)</f>
        <v>1875.48</v>
      </c>
      <c r="F4152" s="39">
        <f t="shared" si="134"/>
        <v>16.009999999999991</v>
      </c>
      <c r="G4152" s="177">
        <f t="shared" si="135"/>
        <v>0.1307359739428666</v>
      </c>
      <c r="H4152" s="78">
        <f>IF(ISBLANK(DataBase_PBs!AR28),#N/A,DataBase_PBs!AR28)</f>
        <v>5.8</v>
      </c>
    </row>
    <row r="4153" spans="1:8" x14ac:dyDescent="0.35">
      <c r="A4153" s="257"/>
      <c r="B4153" s="265"/>
      <c r="C4153" s="74">
        <f>IF(ISBLANK(DataBase_PBs!C29),#N/A,DataBase_PBs!C29)</f>
        <v>44141.599421296298</v>
      </c>
      <c r="D4153" s="107"/>
      <c r="E4153" s="39">
        <f>IF(ISBLANK(DataBase_PBs!CP29),#N/A,DataBase_PBs!CP29)</f>
        <v>1891.48</v>
      </c>
      <c r="F4153" s="39">
        <f t="shared" si="134"/>
        <v>16</v>
      </c>
      <c r="G4153" s="177">
        <f t="shared" si="135"/>
        <v>7.4027426133211255E-2</v>
      </c>
      <c r="H4153" s="78">
        <f>IF(ISBLANK(DataBase_PBs!AR29),#N/A,DataBase_PBs!AR29)</f>
        <v>4.4000000000000004</v>
      </c>
    </row>
    <row r="4154" spans="1:8" x14ac:dyDescent="0.35">
      <c r="A4154" s="257"/>
      <c r="B4154" s="265"/>
      <c r="C4154" s="74">
        <f>IF(ISBLANK(DataBase_PBs!C30),#N/A,DataBase_PBs!C30)</f>
        <v>44148.610347222202</v>
      </c>
      <c r="D4154" s="107"/>
      <c r="E4154" s="39">
        <f>IF(ISBLANK(DataBase_PBs!CP30),#N/A,DataBase_PBs!CP30)</f>
        <v>1892.18</v>
      </c>
      <c r="F4154" s="39">
        <f t="shared" si="134"/>
        <v>0.70000000000004547</v>
      </c>
      <c r="G4154" s="177">
        <f t="shared" si="135"/>
        <v>4.1601732745317095E-3</v>
      </c>
      <c r="H4154" s="78">
        <f>IF(ISBLANK(DataBase_PBs!AR30),#N/A,DataBase_PBs!AR30)</f>
        <v>4.2</v>
      </c>
    </row>
    <row r="4155" spans="1:8" x14ac:dyDescent="0.35">
      <c r="A4155" s="257"/>
      <c r="B4155" s="265"/>
      <c r="C4155" s="74">
        <f>IF(ISBLANK(DataBase_PBs!C31),#N/A,DataBase_PBs!C31)</f>
        <v>44159.620902777802</v>
      </c>
      <c r="D4155" s="107"/>
      <c r="E4155" s="39">
        <f>IF(ISBLANK(DataBase_PBs!CP31),#N/A,DataBase_PBs!CP31)</f>
        <v>1892.51</v>
      </c>
      <c r="F4155" s="39">
        <f t="shared" si="134"/>
        <v>0.32999999999992724</v>
      </c>
      <c r="G4155" s="177">
        <f t="shared" si="135"/>
        <v>1.2488016549722137E-3</v>
      </c>
      <c r="H4155" s="78">
        <f>IF(ISBLANK(DataBase_PBs!AR31),#N/A,DataBase_PBs!AR31)</f>
        <v>3</v>
      </c>
    </row>
    <row r="4156" spans="1:8" x14ac:dyDescent="0.35">
      <c r="A4156" s="257"/>
      <c r="B4156" s="265"/>
      <c r="C4156" s="74">
        <f>IF(ISBLANK(DataBase_PBs!C32),#N/A,DataBase_PBs!C32)</f>
        <v>44162.596979166701</v>
      </c>
      <c r="D4156" s="107"/>
      <c r="E4156" s="39">
        <f>IF(ISBLANK(DataBase_PBs!CP32),#N/A,DataBase_PBs!CP32)</f>
        <v>1892.51</v>
      </c>
      <c r="F4156" s="39">
        <f t="shared" si="134"/>
        <v>0</v>
      </c>
      <c r="G4156" s="177">
        <f t="shared" si="135"/>
        <v>0</v>
      </c>
      <c r="H4156" s="78">
        <f>IF(ISBLANK(DataBase_PBs!AR32),#N/A,DataBase_PBs!AR32)</f>
        <v>3</v>
      </c>
    </row>
    <row r="4157" spans="1:8" x14ac:dyDescent="0.35">
      <c r="A4157" s="257"/>
      <c r="B4157" s="265"/>
      <c r="C4157" s="74">
        <f>IF(ISBLANK(DataBase_PBs!C33),#N/A,DataBase_PBs!C33)</f>
        <v>44169.582453703697</v>
      </c>
      <c r="D4157" s="107"/>
      <c r="E4157" s="39">
        <f>IF(ISBLANK(DataBase_PBs!CP33),#N/A,DataBase_PBs!CP33)</f>
        <v>1892.51</v>
      </c>
      <c r="F4157" s="39">
        <f t="shared" si="134"/>
        <v>0</v>
      </c>
      <c r="G4157" s="177">
        <f t="shared" si="135"/>
        <v>0</v>
      </c>
      <c r="H4157" s="78">
        <f>IF(ISBLANK(DataBase_PBs!AR33),#N/A,DataBase_PBs!AR33)</f>
        <v>3.8</v>
      </c>
    </row>
    <row r="4158" spans="1:8" x14ac:dyDescent="0.35">
      <c r="A4158" s="257"/>
      <c r="B4158" s="265"/>
      <c r="C4158" s="74">
        <f>IF(ISBLANK(DataBase_PBs!C34),#N/A,DataBase_PBs!C34)</f>
        <v>44195.580740740697</v>
      </c>
      <c r="D4158" s="107"/>
      <c r="E4158" s="39">
        <f>IF(ISBLANK(DataBase_PBs!CP34),#N/A,DataBase_PBs!CP34)</f>
        <v>1893.59</v>
      </c>
      <c r="F4158" s="39">
        <f t="shared" si="134"/>
        <v>1.0799999999999272</v>
      </c>
      <c r="G4158" s="177">
        <f t="shared" si="135"/>
        <v>1.7308832668842212E-3</v>
      </c>
      <c r="H4158" s="78">
        <f>IF(ISBLANK(DataBase_PBs!AR34),#N/A,DataBase_PBs!AR34)</f>
        <v>3</v>
      </c>
    </row>
    <row r="4159" spans="1:8" x14ac:dyDescent="0.35">
      <c r="A4159" s="257"/>
      <c r="B4159" s="265"/>
      <c r="C4159" s="74" t="e">
        <f>IF(ISBLANK(DataBase_PBs!C35),#N/A,DataBase_PBs!C35)</f>
        <v>#N/A</v>
      </c>
      <c r="D4159" s="107"/>
      <c r="E4159" s="39" t="e">
        <f>IF(ISBLANK(DataBase_PBs!CP35),#N/A,DataBase_PBs!CP35)</f>
        <v>#N/A</v>
      </c>
      <c r="F4159" s="39" t="e">
        <f t="shared" si="134"/>
        <v>#N/A</v>
      </c>
      <c r="G4159" s="177" t="e">
        <f t="shared" si="135"/>
        <v>#N/A</v>
      </c>
      <c r="H4159" s="78" t="e">
        <f>IF(ISBLANK(DataBase_PBs!AR35),#N/A,DataBase_PBs!AR35)</f>
        <v>#N/A</v>
      </c>
    </row>
    <row r="4160" spans="1:8" x14ac:dyDescent="0.35">
      <c r="A4160" s="257"/>
      <c r="B4160" s="265"/>
      <c r="C4160" s="74" t="e">
        <f>IF(ISBLANK(DataBase_PBs!C36),#N/A,DataBase_PBs!C36)</f>
        <v>#N/A</v>
      </c>
      <c r="D4160" s="107"/>
      <c r="E4160" s="39" t="e">
        <f>IF(ISBLANK(DataBase_PBs!CP36),#N/A,DataBase_PBs!CP36)</f>
        <v>#N/A</v>
      </c>
      <c r="F4160" s="39" t="e">
        <f t="shared" si="134"/>
        <v>#N/A</v>
      </c>
      <c r="G4160" s="177" t="e">
        <f t="shared" si="135"/>
        <v>#N/A</v>
      </c>
      <c r="H4160" s="78" t="e">
        <f>IF(ISBLANK(DataBase_PBs!AR36),#N/A,DataBase_PBs!AR36)</f>
        <v>#N/A</v>
      </c>
    </row>
    <row r="4161" spans="1:8" x14ac:dyDescent="0.35">
      <c r="A4161" s="257"/>
      <c r="B4161" s="265"/>
      <c r="C4161" s="74" t="e">
        <f>IF(ISBLANK(DataBase_PBs!C37),#N/A,DataBase_PBs!C37)</f>
        <v>#N/A</v>
      </c>
      <c r="D4161" s="107"/>
      <c r="E4161" s="39" t="e">
        <f>IF(ISBLANK(DataBase_PBs!CP37),#N/A,DataBase_PBs!CP37)</f>
        <v>#N/A</v>
      </c>
      <c r="F4161" s="39" t="e">
        <f t="shared" si="134"/>
        <v>#N/A</v>
      </c>
      <c r="G4161" s="177" t="e">
        <f t="shared" si="135"/>
        <v>#N/A</v>
      </c>
      <c r="H4161" s="78" t="e">
        <f>IF(ISBLANK(DataBase_PBs!AR37),#N/A,DataBase_PBs!AR37)</f>
        <v>#N/A</v>
      </c>
    </row>
    <row r="4162" spans="1:8" x14ac:dyDescent="0.35">
      <c r="A4162" s="257"/>
      <c r="B4162" s="265"/>
      <c r="C4162" s="74" t="e">
        <f>IF(ISBLANK(DataBase_PBs!C38),#N/A,DataBase_PBs!C38)</f>
        <v>#N/A</v>
      </c>
      <c r="D4162" s="107"/>
      <c r="E4162" s="39" t="e">
        <f>IF(ISBLANK(DataBase_PBs!CP38),#N/A,DataBase_PBs!CP38)</f>
        <v>#N/A</v>
      </c>
      <c r="F4162" s="39" t="e">
        <f t="shared" si="134"/>
        <v>#N/A</v>
      </c>
      <c r="G4162" s="177" t="e">
        <f t="shared" si="135"/>
        <v>#N/A</v>
      </c>
      <c r="H4162" s="78" t="e">
        <f>IF(ISBLANK(DataBase_PBs!AR38),#N/A,DataBase_PBs!AR38)</f>
        <v>#N/A</v>
      </c>
    </row>
    <row r="4163" spans="1:8" x14ac:dyDescent="0.35">
      <c r="A4163" s="257"/>
      <c r="B4163" s="265"/>
      <c r="C4163" s="74" t="e">
        <f>IF(ISBLANK(DataBase_PBs!C39),#N/A,DataBase_PBs!C39)</f>
        <v>#N/A</v>
      </c>
      <c r="D4163" s="107"/>
      <c r="E4163" s="39" t="e">
        <f>IF(ISBLANK(DataBase_PBs!CP39),#N/A,DataBase_PBs!CP39)</f>
        <v>#N/A</v>
      </c>
      <c r="F4163" s="39" t="e">
        <f t="shared" si="134"/>
        <v>#N/A</v>
      </c>
      <c r="G4163" s="177" t="e">
        <f t="shared" si="135"/>
        <v>#N/A</v>
      </c>
      <c r="H4163" s="78" t="e">
        <f>IF(ISBLANK(DataBase_PBs!AR39),#N/A,DataBase_PBs!AR39)</f>
        <v>#N/A</v>
      </c>
    </row>
    <row r="4164" spans="1:8" x14ac:dyDescent="0.35">
      <c r="A4164" s="257"/>
      <c r="B4164" s="265"/>
      <c r="C4164" s="74" t="e">
        <f>IF(ISBLANK(DataBase_PBs!C40),#N/A,DataBase_PBs!C40)</f>
        <v>#N/A</v>
      </c>
      <c r="D4164" s="107"/>
      <c r="E4164" s="39" t="e">
        <f>IF(ISBLANK(DataBase_PBs!CP40),#N/A,DataBase_PBs!CP40)</f>
        <v>#N/A</v>
      </c>
      <c r="F4164" s="39" t="e">
        <f t="shared" si="134"/>
        <v>#N/A</v>
      </c>
      <c r="G4164" s="177" t="e">
        <f t="shared" si="135"/>
        <v>#N/A</v>
      </c>
      <c r="H4164" s="78" t="e">
        <f>IF(ISBLANK(DataBase_PBs!AR40),#N/A,DataBase_PBs!AR40)</f>
        <v>#N/A</v>
      </c>
    </row>
    <row r="4165" spans="1:8" x14ac:dyDescent="0.35">
      <c r="A4165" s="257"/>
      <c r="B4165" s="265"/>
      <c r="C4165" s="74" t="e">
        <f>IF(ISBLANK(DataBase_PBs!C41),#N/A,DataBase_PBs!C41)</f>
        <v>#N/A</v>
      </c>
      <c r="D4165" s="107"/>
      <c r="E4165" s="39" t="e">
        <f>IF(ISBLANK(DataBase_PBs!CP41),#N/A,DataBase_PBs!CP41)</f>
        <v>#N/A</v>
      </c>
      <c r="F4165" s="39" t="e">
        <f t="shared" si="134"/>
        <v>#N/A</v>
      </c>
      <c r="G4165" s="177" t="e">
        <f t="shared" si="135"/>
        <v>#N/A</v>
      </c>
      <c r="H4165" s="78" t="e">
        <f>IF(ISBLANK(DataBase_PBs!AR41),#N/A,DataBase_PBs!AR41)</f>
        <v>#N/A</v>
      </c>
    </row>
    <row r="4166" spans="1:8" x14ac:dyDescent="0.35">
      <c r="A4166" s="257"/>
      <c r="B4166" s="265"/>
      <c r="C4166" s="74" t="e">
        <f>IF(ISBLANK(DataBase_PBs!C42),#N/A,DataBase_PBs!C42)</f>
        <v>#N/A</v>
      </c>
      <c r="D4166" s="107"/>
      <c r="E4166" s="39" t="e">
        <f>IF(ISBLANK(DataBase_PBs!CP42),#N/A,DataBase_PBs!CP42)</f>
        <v>#N/A</v>
      </c>
      <c r="F4166" s="39" t="e">
        <f t="shared" si="134"/>
        <v>#N/A</v>
      </c>
      <c r="G4166" s="177" t="e">
        <f t="shared" si="135"/>
        <v>#N/A</v>
      </c>
      <c r="H4166" s="78" t="e">
        <f>IF(ISBLANK(DataBase_PBs!AR42),#N/A,DataBase_PBs!AR42)</f>
        <v>#N/A</v>
      </c>
    </row>
    <row r="4167" spans="1:8" x14ac:dyDescent="0.35">
      <c r="A4167" s="257"/>
      <c r="B4167" s="265"/>
      <c r="C4167" s="74" t="e">
        <f>IF(ISBLANK(DataBase_PBs!C43),#N/A,DataBase_PBs!C43)</f>
        <v>#N/A</v>
      </c>
      <c r="D4167" s="107"/>
      <c r="E4167" s="39" t="e">
        <f>IF(ISBLANK(DataBase_PBs!CP43),#N/A,DataBase_PBs!CP43)</f>
        <v>#N/A</v>
      </c>
      <c r="F4167" s="39" t="e">
        <f t="shared" si="134"/>
        <v>#N/A</v>
      </c>
      <c r="G4167" s="177" t="e">
        <f t="shared" si="135"/>
        <v>#N/A</v>
      </c>
      <c r="H4167" s="78" t="e">
        <f>IF(ISBLANK(DataBase_PBs!AR43),#N/A,DataBase_PBs!AR43)</f>
        <v>#N/A</v>
      </c>
    </row>
    <row r="4168" spans="1:8" x14ac:dyDescent="0.35">
      <c r="A4168" s="257"/>
      <c r="B4168" s="265"/>
      <c r="C4168" s="74" t="e">
        <f>IF(ISBLANK(DataBase_PBs!C44),#N/A,DataBase_PBs!C44)</f>
        <v>#N/A</v>
      </c>
      <c r="D4168" s="107"/>
      <c r="E4168" s="39" t="e">
        <f>IF(ISBLANK(DataBase_PBs!CP44),#N/A,DataBase_PBs!CP44)</f>
        <v>#N/A</v>
      </c>
      <c r="F4168" s="39" t="e">
        <f t="shared" si="134"/>
        <v>#N/A</v>
      </c>
      <c r="G4168" s="177" t="e">
        <f t="shared" si="135"/>
        <v>#N/A</v>
      </c>
      <c r="H4168" s="78" t="e">
        <f>IF(ISBLANK(DataBase_PBs!AR44),#N/A,DataBase_PBs!AR44)</f>
        <v>#N/A</v>
      </c>
    </row>
    <row r="4169" spans="1:8" x14ac:dyDescent="0.35">
      <c r="A4169" s="257"/>
      <c r="B4169" s="265"/>
      <c r="C4169" s="74" t="e">
        <f>IF(ISBLANK(DataBase_PBs!C45),#N/A,DataBase_PBs!C45)</f>
        <v>#N/A</v>
      </c>
      <c r="D4169" s="107"/>
      <c r="E4169" s="39" t="e">
        <f>IF(ISBLANK(DataBase_PBs!CP45),#N/A,DataBase_PBs!CP45)</f>
        <v>#N/A</v>
      </c>
      <c r="F4169" s="39" t="e">
        <f t="shared" si="134"/>
        <v>#N/A</v>
      </c>
      <c r="G4169" s="177" t="e">
        <f t="shared" si="135"/>
        <v>#N/A</v>
      </c>
      <c r="H4169" s="78" t="e">
        <f>IF(ISBLANK(DataBase_PBs!AR45),#N/A,DataBase_PBs!AR45)</f>
        <v>#N/A</v>
      </c>
    </row>
    <row r="4170" spans="1:8" x14ac:dyDescent="0.35">
      <c r="A4170" s="257"/>
      <c r="B4170" s="265"/>
      <c r="C4170" s="74" t="e">
        <f>IF(ISBLANK(DataBase_PBs!C46),#N/A,DataBase_PBs!C46)</f>
        <v>#N/A</v>
      </c>
      <c r="D4170" s="107"/>
      <c r="E4170" s="39" t="e">
        <f>IF(ISBLANK(DataBase_PBs!CP46),#N/A,DataBase_PBs!CP46)</f>
        <v>#N/A</v>
      </c>
      <c r="F4170" s="39" t="e">
        <f t="shared" si="134"/>
        <v>#N/A</v>
      </c>
      <c r="G4170" s="177" t="e">
        <f t="shared" si="135"/>
        <v>#N/A</v>
      </c>
      <c r="H4170" s="78" t="e">
        <f>IF(ISBLANK(DataBase_PBs!AR46),#N/A,DataBase_PBs!AR46)</f>
        <v>#N/A</v>
      </c>
    </row>
    <row r="4171" spans="1:8" x14ac:dyDescent="0.35">
      <c r="A4171" s="257"/>
      <c r="B4171" s="265"/>
      <c r="C4171" s="74" t="e">
        <f>IF(ISBLANK(DataBase_PBs!C47),#N/A,DataBase_PBs!C47)</f>
        <v>#N/A</v>
      </c>
      <c r="D4171" s="107"/>
      <c r="E4171" s="39" t="e">
        <f>IF(ISBLANK(DataBase_PBs!CP47),#N/A,DataBase_PBs!CP47)</f>
        <v>#N/A</v>
      </c>
      <c r="F4171" s="39" t="e">
        <f t="shared" si="134"/>
        <v>#N/A</v>
      </c>
      <c r="G4171" s="177" t="e">
        <f t="shared" si="135"/>
        <v>#N/A</v>
      </c>
      <c r="H4171" s="78" t="e">
        <f>IF(ISBLANK(DataBase_PBs!AR47),#N/A,DataBase_PBs!AR47)</f>
        <v>#N/A</v>
      </c>
    </row>
    <row r="4172" spans="1:8" x14ac:dyDescent="0.35">
      <c r="A4172" s="257"/>
      <c r="B4172" s="265"/>
      <c r="C4172" s="74" t="e">
        <f>IF(ISBLANK(DataBase_PBs!C48),#N/A,DataBase_PBs!C48)</f>
        <v>#N/A</v>
      </c>
      <c r="D4172" s="107"/>
      <c r="E4172" s="39" t="e">
        <f>IF(ISBLANK(DataBase_PBs!CP48),#N/A,DataBase_PBs!CP48)</f>
        <v>#N/A</v>
      </c>
      <c r="F4172" s="39" t="e">
        <f t="shared" si="134"/>
        <v>#N/A</v>
      </c>
      <c r="G4172" s="177" t="e">
        <f t="shared" si="135"/>
        <v>#N/A</v>
      </c>
      <c r="H4172" s="78" t="e">
        <f>IF(ISBLANK(DataBase_PBs!AR48),#N/A,DataBase_PBs!AR48)</f>
        <v>#N/A</v>
      </c>
    </row>
    <row r="4173" spans="1:8" x14ac:dyDescent="0.35">
      <c r="A4173" s="257"/>
      <c r="B4173" s="265"/>
      <c r="C4173" s="74" t="e">
        <f>IF(ISBLANK(DataBase_PBs!C49),#N/A,DataBase_PBs!C49)</f>
        <v>#N/A</v>
      </c>
      <c r="D4173" s="107"/>
      <c r="E4173" s="39" t="e">
        <f>IF(ISBLANK(DataBase_PBs!CP49),#N/A,DataBase_PBs!CP49)</f>
        <v>#N/A</v>
      </c>
      <c r="F4173" s="39" t="e">
        <f t="shared" si="134"/>
        <v>#N/A</v>
      </c>
      <c r="G4173" s="177" t="e">
        <f t="shared" si="135"/>
        <v>#N/A</v>
      </c>
      <c r="H4173" s="78" t="e">
        <f>IF(ISBLANK(DataBase_PBs!AR49),#N/A,DataBase_PBs!AR49)</f>
        <v>#N/A</v>
      </c>
    </row>
    <row r="4174" spans="1:8" x14ac:dyDescent="0.35">
      <c r="A4174" s="257"/>
      <c r="B4174" s="265"/>
      <c r="C4174" s="74" t="e">
        <f>IF(ISBLANK(DataBase_PBs!C50),#N/A,DataBase_PBs!C50)</f>
        <v>#N/A</v>
      </c>
      <c r="D4174" s="107"/>
      <c r="E4174" s="39" t="e">
        <f>IF(ISBLANK(DataBase_PBs!CP50),#N/A,DataBase_PBs!CP50)</f>
        <v>#N/A</v>
      </c>
      <c r="F4174" s="39" t="e">
        <f t="shared" si="134"/>
        <v>#N/A</v>
      </c>
      <c r="G4174" s="177" t="e">
        <f t="shared" si="135"/>
        <v>#N/A</v>
      </c>
      <c r="H4174" s="78" t="e">
        <f>IF(ISBLANK(DataBase_PBs!AR50),#N/A,DataBase_PBs!AR50)</f>
        <v>#N/A</v>
      </c>
    </row>
    <row r="4175" spans="1:8" x14ac:dyDescent="0.35">
      <c r="A4175" s="257"/>
      <c r="B4175" s="265"/>
      <c r="C4175" s="74" t="e">
        <f>IF(ISBLANK(DataBase_PBs!C51),#N/A,DataBase_PBs!C51)</f>
        <v>#N/A</v>
      </c>
      <c r="D4175" s="107"/>
      <c r="E4175" s="39" t="e">
        <f>IF(ISBLANK(DataBase_PBs!CP51),#N/A,DataBase_PBs!CP51)</f>
        <v>#N/A</v>
      </c>
      <c r="F4175" s="39" t="e">
        <f t="shared" si="134"/>
        <v>#N/A</v>
      </c>
      <c r="G4175" s="177" t="e">
        <f t="shared" si="135"/>
        <v>#N/A</v>
      </c>
      <c r="H4175" s="78" t="e">
        <f>IF(ISBLANK(DataBase_PBs!AR51),#N/A,DataBase_PBs!AR51)</f>
        <v>#N/A</v>
      </c>
    </row>
    <row r="4176" spans="1:8" x14ac:dyDescent="0.35">
      <c r="A4176" s="257"/>
      <c r="B4176" s="265"/>
      <c r="C4176" s="74" t="e">
        <f>IF(ISBLANK(DataBase_PBs!C52),#N/A,DataBase_PBs!C52)</f>
        <v>#N/A</v>
      </c>
      <c r="D4176" s="107"/>
      <c r="E4176" s="39" t="e">
        <f>IF(ISBLANK(DataBase_PBs!CP52),#N/A,DataBase_PBs!CP52)</f>
        <v>#N/A</v>
      </c>
      <c r="F4176" s="39" t="e">
        <f t="shared" si="134"/>
        <v>#N/A</v>
      </c>
      <c r="G4176" s="177" t="e">
        <f t="shared" si="135"/>
        <v>#N/A</v>
      </c>
      <c r="H4176" s="78" t="e">
        <f>IF(ISBLANK(DataBase_PBs!AR52),#N/A,DataBase_PBs!AR52)</f>
        <v>#N/A</v>
      </c>
    </row>
    <row r="4177" spans="1:8" x14ac:dyDescent="0.35">
      <c r="A4177" s="257"/>
      <c r="B4177" s="265"/>
      <c r="C4177" s="74" t="e">
        <f>IF(ISBLANK(DataBase_PBs!C53),#N/A,DataBase_PBs!C53)</f>
        <v>#N/A</v>
      </c>
      <c r="D4177" s="107"/>
      <c r="E4177" s="39" t="e">
        <f>IF(ISBLANK(DataBase_PBs!CP53),#N/A,DataBase_PBs!CP53)</f>
        <v>#N/A</v>
      </c>
      <c r="F4177" s="39" t="e">
        <f t="shared" si="134"/>
        <v>#N/A</v>
      </c>
      <c r="G4177" s="177" t="e">
        <f t="shared" si="135"/>
        <v>#N/A</v>
      </c>
      <c r="H4177" s="78" t="e">
        <f>IF(ISBLANK(DataBase_PBs!AR53),#N/A,DataBase_PBs!AR53)</f>
        <v>#N/A</v>
      </c>
    </row>
    <row r="4178" spans="1:8" x14ac:dyDescent="0.35">
      <c r="A4178" s="257"/>
      <c r="B4178" s="265"/>
      <c r="C4178" s="74" t="e">
        <f>IF(ISBLANK(DataBase_PBs!C54),#N/A,DataBase_PBs!C54)</f>
        <v>#N/A</v>
      </c>
      <c r="D4178" s="107"/>
      <c r="E4178" s="39" t="e">
        <f>IF(ISBLANK(DataBase_PBs!CP54),#N/A,DataBase_PBs!CP54)</f>
        <v>#N/A</v>
      </c>
      <c r="F4178" s="39" t="e">
        <f t="shared" si="134"/>
        <v>#N/A</v>
      </c>
      <c r="G4178" s="177" t="e">
        <f t="shared" si="135"/>
        <v>#N/A</v>
      </c>
      <c r="H4178" s="78" t="e">
        <f>IF(ISBLANK(DataBase_PBs!AR54),#N/A,DataBase_PBs!AR54)</f>
        <v>#N/A</v>
      </c>
    </row>
    <row r="4179" spans="1:8" x14ac:dyDescent="0.35">
      <c r="A4179" s="257"/>
      <c r="B4179" s="265"/>
      <c r="C4179" s="74" t="e">
        <f>IF(ISBLANK(DataBase_PBs!C55),#N/A,DataBase_PBs!C55)</f>
        <v>#N/A</v>
      </c>
      <c r="D4179" s="107"/>
      <c r="E4179" s="39" t="e">
        <f>IF(ISBLANK(DataBase_PBs!CP55),#N/A,DataBase_PBs!CP55)</f>
        <v>#N/A</v>
      </c>
      <c r="F4179" s="39" t="e">
        <f t="shared" si="134"/>
        <v>#N/A</v>
      </c>
      <c r="G4179" s="177" t="e">
        <f t="shared" si="135"/>
        <v>#N/A</v>
      </c>
      <c r="H4179" s="78" t="e">
        <f>IF(ISBLANK(DataBase_PBs!AR55),#N/A,DataBase_PBs!AR55)</f>
        <v>#N/A</v>
      </c>
    </row>
    <row r="4180" spans="1:8" x14ac:dyDescent="0.35">
      <c r="A4180" s="257"/>
      <c r="B4180" s="265"/>
      <c r="C4180" s="74" t="e">
        <f>IF(ISBLANK(DataBase_PBs!C56),#N/A,DataBase_PBs!C56)</f>
        <v>#N/A</v>
      </c>
      <c r="D4180" s="107"/>
      <c r="E4180" s="39" t="e">
        <f>IF(ISBLANK(DataBase_PBs!CP56),#N/A,DataBase_PBs!CP56)</f>
        <v>#N/A</v>
      </c>
      <c r="F4180" s="39" t="e">
        <f t="shared" si="134"/>
        <v>#N/A</v>
      </c>
      <c r="G4180" s="177" t="e">
        <f t="shared" si="135"/>
        <v>#N/A</v>
      </c>
      <c r="H4180" s="78" t="e">
        <f>IF(ISBLANK(DataBase_PBs!AR56),#N/A,DataBase_PBs!AR56)</f>
        <v>#N/A</v>
      </c>
    </row>
    <row r="4181" spans="1:8" x14ac:dyDescent="0.35">
      <c r="A4181" s="257"/>
      <c r="B4181" s="265"/>
      <c r="C4181" s="74" t="e">
        <f>IF(ISBLANK(DataBase_PBs!C57),#N/A,DataBase_PBs!C57)</f>
        <v>#N/A</v>
      </c>
      <c r="D4181" s="107"/>
      <c r="E4181" s="39" t="e">
        <f>IF(ISBLANK(DataBase_PBs!CP57),#N/A,DataBase_PBs!CP57)</f>
        <v>#N/A</v>
      </c>
      <c r="F4181" s="39" t="e">
        <f t="shared" si="134"/>
        <v>#N/A</v>
      </c>
      <c r="G4181" s="177" t="e">
        <f t="shared" si="135"/>
        <v>#N/A</v>
      </c>
      <c r="H4181" s="78" t="e">
        <f>IF(ISBLANK(DataBase_PBs!AR57),#N/A,DataBase_PBs!AR57)</f>
        <v>#N/A</v>
      </c>
    </row>
    <row r="4182" spans="1:8" x14ac:dyDescent="0.35">
      <c r="A4182" s="257"/>
      <c r="B4182" s="265"/>
      <c r="C4182" s="74" t="e">
        <f>IF(ISBLANK(DataBase_PBs!C58),#N/A,DataBase_PBs!C58)</f>
        <v>#N/A</v>
      </c>
      <c r="D4182" s="107"/>
      <c r="E4182" s="39" t="e">
        <f>IF(ISBLANK(DataBase_PBs!CP58),#N/A,DataBase_PBs!CP58)</f>
        <v>#N/A</v>
      </c>
      <c r="F4182" s="39" t="e">
        <f t="shared" si="134"/>
        <v>#N/A</v>
      </c>
      <c r="G4182" s="177" t="e">
        <f t="shared" si="135"/>
        <v>#N/A</v>
      </c>
      <c r="H4182" s="78" t="e">
        <f>IF(ISBLANK(DataBase_PBs!AR58),#N/A,DataBase_PBs!AR58)</f>
        <v>#N/A</v>
      </c>
    </row>
    <row r="4183" spans="1:8" x14ac:dyDescent="0.35">
      <c r="A4183" s="257"/>
      <c r="B4183" s="265"/>
      <c r="C4183" s="74" t="e">
        <f>IF(ISBLANK(DataBase_PBs!C59),#N/A,DataBase_PBs!C59)</f>
        <v>#N/A</v>
      </c>
      <c r="D4183" s="107"/>
      <c r="E4183" s="39" t="e">
        <f>IF(ISBLANK(DataBase_PBs!CP59),#N/A,DataBase_PBs!CP59)</f>
        <v>#N/A</v>
      </c>
      <c r="F4183" s="39" t="e">
        <f t="shared" si="134"/>
        <v>#N/A</v>
      </c>
      <c r="G4183" s="177" t="e">
        <f t="shared" si="135"/>
        <v>#N/A</v>
      </c>
      <c r="H4183" s="78" t="e">
        <f>IF(ISBLANK(DataBase_PBs!AR59),#N/A,DataBase_PBs!AR59)</f>
        <v>#N/A</v>
      </c>
    </row>
    <row r="4184" spans="1:8" x14ac:dyDescent="0.35">
      <c r="A4184" s="257"/>
      <c r="B4184" s="265"/>
      <c r="C4184" s="74" t="e">
        <f>IF(ISBLANK(DataBase_PBs!C60),#N/A,DataBase_PBs!C60)</f>
        <v>#N/A</v>
      </c>
      <c r="D4184" s="107"/>
      <c r="E4184" s="39" t="e">
        <f>IF(ISBLANK(DataBase_PBs!CP60),#N/A,DataBase_PBs!CP60)</f>
        <v>#N/A</v>
      </c>
      <c r="F4184" s="39" t="e">
        <f t="shared" si="134"/>
        <v>#N/A</v>
      </c>
      <c r="G4184" s="177" t="e">
        <f t="shared" si="135"/>
        <v>#N/A</v>
      </c>
      <c r="H4184" s="78" t="e">
        <f>IF(ISBLANK(DataBase_PBs!AR60),#N/A,DataBase_PBs!AR60)</f>
        <v>#N/A</v>
      </c>
    </row>
    <row r="4185" spans="1:8" x14ac:dyDescent="0.35">
      <c r="A4185" s="257"/>
      <c r="B4185" s="265"/>
      <c r="C4185" s="74" t="e">
        <f>IF(ISBLANK(DataBase_PBs!C61),#N/A,DataBase_PBs!C61)</f>
        <v>#N/A</v>
      </c>
      <c r="D4185" s="107"/>
      <c r="E4185" s="39" t="e">
        <f>IF(ISBLANK(DataBase_PBs!CP61),#N/A,DataBase_PBs!CP61)</f>
        <v>#N/A</v>
      </c>
      <c r="F4185" s="39" t="e">
        <f t="shared" si="134"/>
        <v>#N/A</v>
      </c>
      <c r="G4185" s="177" t="e">
        <f t="shared" si="135"/>
        <v>#N/A</v>
      </c>
      <c r="H4185" s="78" t="e">
        <f>IF(ISBLANK(DataBase_PBs!AR61),#N/A,DataBase_PBs!AR61)</f>
        <v>#N/A</v>
      </c>
    </row>
    <row r="4186" spans="1:8" x14ac:dyDescent="0.35">
      <c r="A4186" s="257"/>
      <c r="B4186" s="265"/>
      <c r="C4186" s="74" t="e">
        <f>IF(ISBLANK(DataBase_PBs!C62),#N/A,DataBase_PBs!C62)</f>
        <v>#N/A</v>
      </c>
      <c r="D4186" s="107"/>
      <c r="E4186" s="39" t="e">
        <f>IF(ISBLANK(DataBase_PBs!CP62),#N/A,DataBase_PBs!CP62)</f>
        <v>#N/A</v>
      </c>
      <c r="F4186" s="39" t="e">
        <f t="shared" si="134"/>
        <v>#N/A</v>
      </c>
      <c r="G4186" s="177" t="e">
        <f t="shared" si="135"/>
        <v>#N/A</v>
      </c>
      <c r="H4186" s="78" t="e">
        <f>IF(ISBLANK(DataBase_PBs!AR62),#N/A,DataBase_PBs!AR62)</f>
        <v>#N/A</v>
      </c>
    </row>
    <row r="4187" spans="1:8" x14ac:dyDescent="0.35">
      <c r="A4187" s="257"/>
      <c r="B4187" s="265"/>
      <c r="C4187" s="74" t="e">
        <f>IF(ISBLANK(DataBase_PBs!C63),#N/A,DataBase_PBs!C63)</f>
        <v>#N/A</v>
      </c>
      <c r="D4187" s="107"/>
      <c r="E4187" s="39" t="e">
        <f>IF(ISBLANK(DataBase_PBs!CP63),#N/A,DataBase_PBs!CP63)</f>
        <v>#N/A</v>
      </c>
      <c r="F4187" s="39" t="e">
        <f t="shared" si="134"/>
        <v>#N/A</v>
      </c>
      <c r="G4187" s="177" t="e">
        <f t="shared" si="135"/>
        <v>#N/A</v>
      </c>
      <c r="H4187" s="78" t="e">
        <f>IF(ISBLANK(DataBase_PBs!AR63),#N/A,DataBase_PBs!AR63)</f>
        <v>#N/A</v>
      </c>
    </row>
    <row r="4188" spans="1:8" x14ac:dyDescent="0.35">
      <c r="A4188" s="257"/>
      <c r="B4188" s="265"/>
      <c r="C4188" s="74" t="e">
        <f>IF(ISBLANK(DataBase_PBs!C64),#N/A,DataBase_PBs!C64)</f>
        <v>#N/A</v>
      </c>
      <c r="D4188" s="107"/>
      <c r="E4188" s="39" t="e">
        <f>IF(ISBLANK(DataBase_PBs!CP64),#N/A,DataBase_PBs!CP64)</f>
        <v>#N/A</v>
      </c>
      <c r="F4188" s="39" t="e">
        <f t="shared" si="134"/>
        <v>#N/A</v>
      </c>
      <c r="G4188" s="177" t="e">
        <f t="shared" si="135"/>
        <v>#N/A</v>
      </c>
      <c r="H4188" s="78" t="e">
        <f>IF(ISBLANK(DataBase_PBs!AR64),#N/A,DataBase_PBs!AR64)</f>
        <v>#N/A</v>
      </c>
    </row>
    <row r="4189" spans="1:8" x14ac:dyDescent="0.35">
      <c r="A4189" s="257"/>
      <c r="B4189" s="265"/>
      <c r="C4189" s="74" t="e">
        <f>IF(ISBLANK(DataBase_PBs!C65),#N/A,DataBase_PBs!C65)</f>
        <v>#N/A</v>
      </c>
      <c r="D4189" s="107"/>
      <c r="E4189" s="39" t="e">
        <f>IF(ISBLANK(DataBase_PBs!CP65),#N/A,DataBase_PBs!CP65)</f>
        <v>#N/A</v>
      </c>
      <c r="F4189" s="39" t="e">
        <f t="shared" si="134"/>
        <v>#N/A</v>
      </c>
      <c r="G4189" s="177" t="e">
        <f t="shared" si="135"/>
        <v>#N/A</v>
      </c>
      <c r="H4189" s="78" t="e">
        <f>IF(ISBLANK(DataBase_PBs!AR65),#N/A,DataBase_PBs!AR65)</f>
        <v>#N/A</v>
      </c>
    </row>
    <row r="4190" spans="1:8" x14ac:dyDescent="0.35">
      <c r="A4190" s="257"/>
      <c r="B4190" s="265"/>
      <c r="C4190" s="74" t="e">
        <f>IF(ISBLANK(DataBase_PBs!C66),#N/A,DataBase_PBs!C66)</f>
        <v>#N/A</v>
      </c>
      <c r="D4190" s="107"/>
      <c r="E4190" s="39" t="e">
        <f>IF(ISBLANK(DataBase_PBs!CP66),#N/A,DataBase_PBs!CP66)</f>
        <v>#N/A</v>
      </c>
      <c r="F4190" s="39" t="e">
        <f t="shared" si="134"/>
        <v>#N/A</v>
      </c>
      <c r="G4190" s="177" t="e">
        <f t="shared" si="135"/>
        <v>#N/A</v>
      </c>
      <c r="H4190" s="78" t="e">
        <f>IF(ISBLANK(DataBase_PBs!AR66),#N/A,DataBase_PBs!AR66)</f>
        <v>#N/A</v>
      </c>
    </row>
    <row r="4191" spans="1:8" x14ac:dyDescent="0.35">
      <c r="A4191" s="257"/>
      <c r="B4191" s="265"/>
      <c r="C4191" s="74" t="e">
        <f>IF(ISBLANK(DataBase_PBs!C67),#N/A,DataBase_PBs!C67)</f>
        <v>#N/A</v>
      </c>
      <c r="D4191" s="107"/>
      <c r="E4191" s="39" t="e">
        <f>IF(ISBLANK(DataBase_PBs!CP67),#N/A,DataBase_PBs!CP67)</f>
        <v>#N/A</v>
      </c>
      <c r="F4191" s="39" t="e">
        <f t="shared" si="134"/>
        <v>#N/A</v>
      </c>
      <c r="G4191" s="177" t="e">
        <f t="shared" si="135"/>
        <v>#N/A</v>
      </c>
      <c r="H4191" s="78" t="e">
        <f>IF(ISBLANK(DataBase_PBs!AR67),#N/A,DataBase_PBs!AR67)</f>
        <v>#N/A</v>
      </c>
    </row>
    <row r="4192" spans="1:8" x14ac:dyDescent="0.35">
      <c r="A4192" s="257"/>
      <c r="B4192" s="265"/>
      <c r="C4192" s="74" t="e">
        <f>IF(ISBLANK(DataBase_PBs!C68),#N/A,DataBase_PBs!C68)</f>
        <v>#N/A</v>
      </c>
      <c r="D4192" s="107"/>
      <c r="E4192" s="39" t="e">
        <f>IF(ISBLANK(DataBase_PBs!CP68),#N/A,DataBase_PBs!CP68)</f>
        <v>#N/A</v>
      </c>
      <c r="F4192" s="39" t="e">
        <f t="shared" ref="F4192:F4209" si="136">E4192-E4191</f>
        <v>#N/A</v>
      </c>
      <c r="G4192" s="177" t="e">
        <f t="shared" si="135"/>
        <v>#N/A</v>
      </c>
      <c r="H4192" s="78" t="e">
        <f>IF(ISBLANK(DataBase_PBs!AR68),#N/A,DataBase_PBs!AR68)</f>
        <v>#N/A</v>
      </c>
    </row>
    <row r="4193" spans="1:8" x14ac:dyDescent="0.35">
      <c r="A4193" s="257"/>
      <c r="B4193" s="265"/>
      <c r="C4193" s="74" t="e">
        <f>IF(ISBLANK(DataBase_PBs!C69),#N/A,DataBase_PBs!C69)</f>
        <v>#N/A</v>
      </c>
      <c r="D4193" s="107"/>
      <c r="E4193" s="39" t="e">
        <f>IF(ISBLANK(DataBase_PBs!CP69),#N/A,DataBase_PBs!CP69)</f>
        <v>#N/A</v>
      </c>
      <c r="F4193" s="39" t="e">
        <f t="shared" si="136"/>
        <v>#N/A</v>
      </c>
      <c r="G4193" s="177" t="e">
        <f t="shared" si="135"/>
        <v>#N/A</v>
      </c>
      <c r="H4193" s="78" t="e">
        <f>IF(ISBLANK(DataBase_PBs!AR69),#N/A,DataBase_PBs!AR69)</f>
        <v>#N/A</v>
      </c>
    </row>
    <row r="4194" spans="1:8" x14ac:dyDescent="0.35">
      <c r="A4194" s="257"/>
      <c r="B4194" s="265"/>
      <c r="C4194" s="74" t="e">
        <f>IF(ISBLANK(DataBase_PBs!C70),#N/A,DataBase_PBs!C70)</f>
        <v>#N/A</v>
      </c>
      <c r="D4194" s="107"/>
      <c r="E4194" s="39" t="e">
        <f>IF(ISBLANK(DataBase_PBs!CP70),#N/A,DataBase_PBs!CP70)</f>
        <v>#N/A</v>
      </c>
      <c r="F4194" s="39" t="e">
        <f t="shared" si="136"/>
        <v>#N/A</v>
      </c>
      <c r="G4194" s="177" t="e">
        <f t="shared" si="135"/>
        <v>#N/A</v>
      </c>
      <c r="H4194" s="78" t="e">
        <f>IF(ISBLANK(DataBase_PBs!AR70),#N/A,DataBase_PBs!AR70)</f>
        <v>#N/A</v>
      </c>
    </row>
    <row r="4195" spans="1:8" x14ac:dyDescent="0.35">
      <c r="A4195" s="257"/>
      <c r="B4195" s="265"/>
      <c r="C4195" s="74" t="e">
        <f>IF(ISBLANK(DataBase_PBs!C71),#N/A,DataBase_PBs!C71)</f>
        <v>#N/A</v>
      </c>
      <c r="D4195" s="107"/>
      <c r="E4195" s="39" t="e">
        <f>IF(ISBLANK(DataBase_PBs!CP71),#N/A,DataBase_PBs!CP71)</f>
        <v>#N/A</v>
      </c>
      <c r="F4195" s="39" t="e">
        <f t="shared" si="136"/>
        <v>#N/A</v>
      </c>
      <c r="G4195" s="177" t="e">
        <f t="shared" si="135"/>
        <v>#N/A</v>
      </c>
      <c r="H4195" s="78" t="e">
        <f>IF(ISBLANK(DataBase_PBs!AR71),#N/A,DataBase_PBs!AR71)</f>
        <v>#N/A</v>
      </c>
    </row>
    <row r="4196" spans="1:8" x14ac:dyDescent="0.35">
      <c r="A4196" s="257"/>
      <c r="B4196" s="265"/>
      <c r="C4196" s="74" t="e">
        <f>IF(ISBLANK(DataBase_PBs!C72),#N/A,DataBase_PBs!C72)</f>
        <v>#N/A</v>
      </c>
      <c r="D4196" s="107"/>
      <c r="E4196" s="39" t="e">
        <f>IF(ISBLANK(DataBase_PBs!CP72),#N/A,DataBase_PBs!CP72)</f>
        <v>#N/A</v>
      </c>
      <c r="F4196" s="39" t="e">
        <f t="shared" si="136"/>
        <v>#N/A</v>
      </c>
      <c r="G4196" s="177" t="e">
        <f t="shared" si="135"/>
        <v>#N/A</v>
      </c>
      <c r="H4196" s="78" t="e">
        <f>IF(ISBLANK(DataBase_PBs!AR72),#N/A,DataBase_PBs!AR72)</f>
        <v>#N/A</v>
      </c>
    </row>
    <row r="4197" spans="1:8" x14ac:dyDescent="0.35">
      <c r="A4197" s="257"/>
      <c r="B4197" s="265"/>
      <c r="C4197" s="74" t="e">
        <f>IF(ISBLANK(DataBase_PBs!C73),#N/A,DataBase_PBs!C73)</f>
        <v>#N/A</v>
      </c>
      <c r="D4197" s="107"/>
      <c r="E4197" s="39" t="e">
        <f>IF(ISBLANK(DataBase_PBs!CP73),#N/A,DataBase_PBs!CP73)</f>
        <v>#N/A</v>
      </c>
      <c r="F4197" s="39" t="e">
        <f t="shared" si="136"/>
        <v>#N/A</v>
      </c>
      <c r="G4197" s="177" t="e">
        <f t="shared" si="135"/>
        <v>#N/A</v>
      </c>
      <c r="H4197" s="78" t="e">
        <f>IF(ISBLANK(DataBase_PBs!AR73),#N/A,DataBase_PBs!AR73)</f>
        <v>#N/A</v>
      </c>
    </row>
    <row r="4198" spans="1:8" x14ac:dyDescent="0.35">
      <c r="A4198" s="257"/>
      <c r="B4198" s="265"/>
      <c r="C4198" s="74" t="e">
        <f>IF(ISBLANK(DataBase_PBs!C74),#N/A,DataBase_PBs!C74)</f>
        <v>#N/A</v>
      </c>
      <c r="D4198" s="107"/>
      <c r="E4198" s="39" t="e">
        <f>IF(ISBLANK(DataBase_PBs!CP74),#N/A,DataBase_PBs!CP74)</f>
        <v>#N/A</v>
      </c>
      <c r="F4198" s="39" t="e">
        <f t="shared" si="136"/>
        <v>#N/A</v>
      </c>
      <c r="G4198" s="177" t="e">
        <f t="shared" si="135"/>
        <v>#N/A</v>
      </c>
      <c r="H4198" s="78" t="e">
        <f>IF(ISBLANK(DataBase_PBs!AR74),#N/A,DataBase_PBs!AR74)</f>
        <v>#N/A</v>
      </c>
    </row>
    <row r="4199" spans="1:8" x14ac:dyDescent="0.35">
      <c r="A4199" s="257"/>
      <c r="B4199" s="265"/>
      <c r="C4199" s="74" t="e">
        <f>IF(ISBLANK(DataBase_PBs!C75),#N/A,DataBase_PBs!C75)</f>
        <v>#N/A</v>
      </c>
      <c r="D4199" s="107"/>
      <c r="E4199" s="39" t="e">
        <f>IF(ISBLANK(DataBase_PBs!CP75),#N/A,DataBase_PBs!CP75)</f>
        <v>#N/A</v>
      </c>
      <c r="F4199" s="39" t="e">
        <f t="shared" si="136"/>
        <v>#N/A</v>
      </c>
      <c r="G4199" s="177" t="e">
        <f t="shared" si="135"/>
        <v>#N/A</v>
      </c>
      <c r="H4199" s="78" t="e">
        <f>IF(ISBLANK(DataBase_PBs!AR75),#N/A,DataBase_PBs!AR75)</f>
        <v>#N/A</v>
      </c>
    </row>
    <row r="4200" spans="1:8" x14ac:dyDescent="0.35">
      <c r="A4200" s="257"/>
      <c r="B4200" s="265"/>
      <c r="C4200" s="74" t="e">
        <f>IF(ISBLANK(DataBase_PBs!C76),#N/A,DataBase_PBs!C76)</f>
        <v>#N/A</v>
      </c>
      <c r="D4200" s="107"/>
      <c r="E4200" s="39" t="e">
        <f>IF(ISBLANK(DataBase_PBs!CP76),#N/A,DataBase_PBs!CP76)</f>
        <v>#N/A</v>
      </c>
      <c r="F4200" s="39" t="e">
        <f t="shared" si="136"/>
        <v>#N/A</v>
      </c>
      <c r="G4200" s="177" t="e">
        <f t="shared" si="135"/>
        <v>#N/A</v>
      </c>
      <c r="H4200" s="78" t="e">
        <f>IF(ISBLANK(DataBase_PBs!AR76),#N/A,DataBase_PBs!AR76)</f>
        <v>#N/A</v>
      </c>
    </row>
    <row r="4201" spans="1:8" x14ac:dyDescent="0.35">
      <c r="A4201" s="257"/>
      <c r="B4201" s="265"/>
      <c r="C4201" s="74" t="e">
        <f>IF(ISBLANK(DataBase_PBs!C77),#N/A,DataBase_PBs!C77)</f>
        <v>#N/A</v>
      </c>
      <c r="D4201" s="107"/>
      <c r="E4201" s="39" t="e">
        <f>IF(ISBLANK(DataBase_PBs!CP77),#N/A,DataBase_PBs!CP77)</f>
        <v>#N/A</v>
      </c>
      <c r="F4201" s="39" t="e">
        <f t="shared" si="136"/>
        <v>#N/A</v>
      </c>
      <c r="G4201" s="177" t="e">
        <f t="shared" si="135"/>
        <v>#N/A</v>
      </c>
      <c r="H4201" s="78" t="e">
        <f>IF(ISBLANK(DataBase_PBs!AR77),#N/A,DataBase_PBs!AR77)</f>
        <v>#N/A</v>
      </c>
    </row>
    <row r="4202" spans="1:8" x14ac:dyDescent="0.35">
      <c r="A4202" s="257"/>
      <c r="B4202" s="265"/>
      <c r="C4202" s="74" t="e">
        <f>IF(ISBLANK(DataBase_PBs!C78),#N/A,DataBase_PBs!C78)</f>
        <v>#N/A</v>
      </c>
      <c r="D4202" s="107"/>
      <c r="E4202" s="39" t="e">
        <f>IF(ISBLANK(DataBase_PBs!CP78),#N/A,DataBase_PBs!CP78)</f>
        <v>#N/A</v>
      </c>
      <c r="F4202" s="39" t="e">
        <f t="shared" si="136"/>
        <v>#N/A</v>
      </c>
      <c r="G4202" s="177" t="e">
        <f t="shared" si="135"/>
        <v>#N/A</v>
      </c>
      <c r="H4202" s="78" t="e">
        <f>IF(ISBLANK(DataBase_PBs!AR78),#N/A,DataBase_PBs!AR78)</f>
        <v>#N/A</v>
      </c>
    </row>
    <row r="4203" spans="1:8" x14ac:dyDescent="0.35">
      <c r="A4203" s="257"/>
      <c r="B4203" s="265"/>
      <c r="C4203" s="74" t="e">
        <f>IF(ISBLANK(DataBase_PBs!C79),#N/A,DataBase_PBs!C79)</f>
        <v>#N/A</v>
      </c>
      <c r="D4203" s="107"/>
      <c r="E4203" s="39" t="e">
        <f>IF(ISBLANK(DataBase_PBs!CP79),#N/A,DataBase_PBs!CP79)</f>
        <v>#N/A</v>
      </c>
      <c r="F4203" s="39" t="e">
        <f t="shared" si="136"/>
        <v>#N/A</v>
      </c>
      <c r="G4203" s="177" t="e">
        <f t="shared" si="135"/>
        <v>#N/A</v>
      </c>
      <c r="H4203" s="78" t="e">
        <f>IF(ISBLANK(DataBase_PBs!AR79),#N/A,DataBase_PBs!AR79)</f>
        <v>#N/A</v>
      </c>
    </row>
    <row r="4204" spans="1:8" x14ac:dyDescent="0.35">
      <c r="A4204" s="257"/>
      <c r="B4204" s="265"/>
      <c r="C4204" s="74" t="e">
        <f>IF(ISBLANK(DataBase_PBs!C80),#N/A,DataBase_PBs!C80)</f>
        <v>#N/A</v>
      </c>
      <c r="D4204" s="107"/>
      <c r="E4204" s="39" t="e">
        <f>IF(ISBLANK(DataBase_PBs!CP80),#N/A,DataBase_PBs!CP80)</f>
        <v>#N/A</v>
      </c>
      <c r="F4204" s="39" t="e">
        <f t="shared" si="136"/>
        <v>#N/A</v>
      </c>
      <c r="G4204" s="177" t="e">
        <f t="shared" si="135"/>
        <v>#N/A</v>
      </c>
      <c r="H4204" s="78" t="e">
        <f>IF(ISBLANK(DataBase_PBs!AR80),#N/A,DataBase_PBs!AR80)</f>
        <v>#N/A</v>
      </c>
    </row>
    <row r="4205" spans="1:8" x14ac:dyDescent="0.35">
      <c r="A4205" s="257"/>
      <c r="B4205" s="265"/>
      <c r="C4205" s="74" t="e">
        <f>IF(ISBLANK(DataBase_PBs!C81),#N/A,DataBase_PBs!C81)</f>
        <v>#N/A</v>
      </c>
      <c r="D4205" s="107"/>
      <c r="E4205" s="39" t="e">
        <f>IF(ISBLANK(DataBase_PBs!CP81),#N/A,DataBase_PBs!CP81)</f>
        <v>#N/A</v>
      </c>
      <c r="F4205" s="39" t="e">
        <f t="shared" si="136"/>
        <v>#N/A</v>
      </c>
      <c r="G4205" s="177" t="e">
        <f t="shared" si="135"/>
        <v>#N/A</v>
      </c>
      <c r="H4205" s="78" t="e">
        <f>IF(ISBLANK(DataBase_PBs!AR81),#N/A,DataBase_PBs!AR81)</f>
        <v>#N/A</v>
      </c>
    </row>
    <row r="4206" spans="1:8" x14ac:dyDescent="0.35">
      <c r="A4206" s="257"/>
      <c r="B4206" s="265"/>
      <c r="C4206" s="74" t="e">
        <f>IF(ISBLANK(DataBase_PBs!C82),#N/A,DataBase_PBs!C82)</f>
        <v>#N/A</v>
      </c>
      <c r="D4206" s="107"/>
      <c r="E4206" s="39" t="e">
        <f>IF(ISBLANK(DataBase_PBs!CP82),#N/A,DataBase_PBs!CP82)</f>
        <v>#N/A</v>
      </c>
      <c r="F4206" s="39" t="e">
        <f t="shared" si="136"/>
        <v>#N/A</v>
      </c>
      <c r="G4206" s="177" t="e">
        <f t="shared" si="135"/>
        <v>#N/A</v>
      </c>
      <c r="H4206" s="78" t="e">
        <f>IF(ISBLANK(DataBase_PBs!AR82),#N/A,DataBase_PBs!AR82)</f>
        <v>#N/A</v>
      </c>
    </row>
    <row r="4207" spans="1:8" x14ac:dyDescent="0.35">
      <c r="A4207" s="257"/>
      <c r="B4207" s="265"/>
      <c r="C4207" s="74" t="e">
        <f>IF(ISBLANK(DataBase_PBs!C83),#N/A,DataBase_PBs!C83)</f>
        <v>#N/A</v>
      </c>
      <c r="D4207" s="107"/>
      <c r="E4207" s="39" t="e">
        <f>IF(ISBLANK(DataBase_PBs!CP83),#N/A,DataBase_PBs!CP83)</f>
        <v>#N/A</v>
      </c>
      <c r="F4207" s="39" t="e">
        <f t="shared" si="136"/>
        <v>#N/A</v>
      </c>
      <c r="G4207" s="177" t="e">
        <f t="shared" si="135"/>
        <v>#N/A</v>
      </c>
      <c r="H4207" s="78" t="e">
        <f>IF(ISBLANK(DataBase_PBs!AR83),#N/A,DataBase_PBs!AR83)</f>
        <v>#N/A</v>
      </c>
    </row>
    <row r="4208" spans="1:8" x14ac:dyDescent="0.35">
      <c r="A4208" s="257"/>
      <c r="B4208" s="265"/>
      <c r="C4208" s="74" t="e">
        <f>IF(ISBLANK(DataBase_PBs!C84),#N/A,DataBase_PBs!C84)</f>
        <v>#N/A</v>
      </c>
      <c r="D4208" s="107"/>
      <c r="E4208" s="39" t="e">
        <f>IF(ISBLANK(DataBase_PBs!CP84),#N/A,DataBase_PBs!CP84)</f>
        <v>#N/A</v>
      </c>
      <c r="F4208" s="39" t="e">
        <f t="shared" si="136"/>
        <v>#N/A</v>
      </c>
      <c r="G4208" s="177" t="e">
        <f t="shared" ref="G4208:G4271" si="137">F4208/((C4208-C4207)*24)</f>
        <v>#N/A</v>
      </c>
      <c r="H4208" s="78" t="e">
        <f>IF(ISBLANK(DataBase_PBs!AR84),#N/A,DataBase_PBs!AR84)</f>
        <v>#N/A</v>
      </c>
    </row>
    <row r="4209" spans="1:8" ht="15" thickBot="1" x14ac:dyDescent="0.4">
      <c r="A4209" s="260"/>
      <c r="B4209" s="266"/>
      <c r="C4209" s="92" t="e">
        <f>IF(ISBLANK(DataBase_PBs!C85),#N/A,DataBase_PBs!C85)</f>
        <v>#N/A</v>
      </c>
      <c r="D4209" s="109"/>
      <c r="E4209" s="93" t="e">
        <f>IF(ISBLANK(DataBase_PBs!CP85),#N/A,DataBase_PBs!CP85)</f>
        <v>#N/A</v>
      </c>
      <c r="F4209" s="93" t="e">
        <f t="shared" si="136"/>
        <v>#N/A</v>
      </c>
      <c r="G4209" s="178" t="e">
        <f t="shared" si="137"/>
        <v>#N/A</v>
      </c>
      <c r="H4209" s="95" t="e">
        <f>IF(ISBLANK(DataBase_PBs!AR85),#N/A,DataBase_PBs!AR85)</f>
        <v>#N/A</v>
      </c>
    </row>
    <row r="4210" spans="1:8" x14ac:dyDescent="0.35">
      <c r="A4210" s="256" t="s">
        <v>366</v>
      </c>
      <c r="B4210" s="267" t="s">
        <v>208</v>
      </c>
      <c r="C4210" s="75">
        <v>43602.40625</v>
      </c>
      <c r="D4210" s="106"/>
      <c r="E4210" s="76">
        <v>7.03</v>
      </c>
      <c r="F4210" s="76">
        <v>7.03</v>
      </c>
      <c r="G4210" s="184">
        <v>0</v>
      </c>
      <c r="H4210" s="77">
        <v>2.7</v>
      </c>
    </row>
    <row r="4211" spans="1:8" x14ac:dyDescent="0.35">
      <c r="A4211" s="257"/>
      <c r="B4211" s="265"/>
      <c r="C4211" s="74">
        <v>43609.357638888891</v>
      </c>
      <c r="D4211" s="107"/>
      <c r="E4211" s="39">
        <v>7.03</v>
      </c>
      <c r="F4211" s="39">
        <v>0</v>
      </c>
      <c r="G4211" s="177">
        <f t="shared" si="137"/>
        <v>0</v>
      </c>
      <c r="H4211" s="78">
        <v>2.7</v>
      </c>
    </row>
    <row r="4212" spans="1:8" x14ac:dyDescent="0.35">
      <c r="A4212" s="257"/>
      <c r="B4212" s="265"/>
      <c r="C4212" s="74">
        <v>43616.555555555555</v>
      </c>
      <c r="D4212" s="107"/>
      <c r="E4212" s="39">
        <v>10</v>
      </c>
      <c r="F4212" s="39">
        <v>2.9699999999999998</v>
      </c>
      <c r="G4212" s="177">
        <f t="shared" si="137"/>
        <v>1.719247467439074E-2</v>
      </c>
      <c r="H4212" s="78">
        <v>0</v>
      </c>
    </row>
    <row r="4213" spans="1:8" x14ac:dyDescent="0.35">
      <c r="A4213" s="257"/>
      <c r="B4213" s="265"/>
      <c r="C4213" s="74">
        <v>43623.555555555555</v>
      </c>
      <c r="D4213" s="107"/>
      <c r="E4213" s="39">
        <v>21</v>
      </c>
      <c r="F4213" s="39">
        <v>11</v>
      </c>
      <c r="G4213" s="177">
        <f t="shared" si="137"/>
        <v>6.5476190476190479E-2</v>
      </c>
      <c r="H4213" s="78">
        <v>0</v>
      </c>
    </row>
    <row r="4214" spans="1:8" x14ac:dyDescent="0.35">
      <c r="A4214" s="257"/>
      <c r="B4214" s="265"/>
      <c r="C4214" s="74">
        <v>43630.555555555555</v>
      </c>
      <c r="D4214" s="107"/>
      <c r="E4214" s="39">
        <v>25</v>
      </c>
      <c r="F4214" s="39">
        <v>4</v>
      </c>
      <c r="G4214" s="177">
        <f t="shared" si="137"/>
        <v>2.3809523809523808E-2</v>
      </c>
      <c r="H4214" s="78">
        <v>0</v>
      </c>
    </row>
    <row r="4215" spans="1:8" x14ac:dyDescent="0.35">
      <c r="A4215" s="257"/>
      <c r="B4215" s="265"/>
      <c r="C4215" s="74">
        <v>43637.638888888891</v>
      </c>
      <c r="D4215" s="107"/>
      <c r="E4215" s="39">
        <v>25</v>
      </c>
      <c r="F4215" s="39">
        <v>0</v>
      </c>
      <c r="G4215" s="177">
        <f t="shared" si="137"/>
        <v>0</v>
      </c>
      <c r="H4215" s="78">
        <v>0</v>
      </c>
    </row>
    <row r="4216" spans="1:8" x14ac:dyDescent="0.35">
      <c r="A4216" s="257"/>
      <c r="B4216" s="265"/>
      <c r="C4216" s="74">
        <v>43644.638888888891</v>
      </c>
      <c r="D4216" s="107"/>
      <c r="E4216" s="39">
        <v>25</v>
      </c>
      <c r="F4216" s="39">
        <v>0</v>
      </c>
      <c r="G4216" s="177">
        <f t="shared" si="137"/>
        <v>0</v>
      </c>
      <c r="H4216" s="78">
        <v>0</v>
      </c>
    </row>
    <row r="4217" spans="1:8" x14ac:dyDescent="0.35">
      <c r="A4217" s="257"/>
      <c r="B4217" s="265"/>
      <c r="C4217" s="74">
        <v>43651.638888888891</v>
      </c>
      <c r="D4217" s="107"/>
      <c r="E4217" s="39">
        <v>36</v>
      </c>
      <c r="F4217" s="39">
        <v>11</v>
      </c>
      <c r="G4217" s="177">
        <f t="shared" si="137"/>
        <v>6.5476190476190479E-2</v>
      </c>
      <c r="H4217" s="78">
        <v>0</v>
      </c>
    </row>
    <row r="4218" spans="1:8" x14ac:dyDescent="0.35">
      <c r="A4218" s="257"/>
      <c r="B4218" s="265"/>
      <c r="C4218" s="74">
        <v>43658.505555555559</v>
      </c>
      <c r="D4218" s="107"/>
      <c r="E4218" s="39">
        <v>43</v>
      </c>
      <c r="F4218" s="39">
        <v>7</v>
      </c>
      <c r="G4218" s="177">
        <f t="shared" si="137"/>
        <v>4.2475728155327803E-2</v>
      </c>
      <c r="H4218" s="78">
        <v>0</v>
      </c>
    </row>
    <row r="4219" spans="1:8" x14ac:dyDescent="0.35">
      <c r="A4219" s="257"/>
      <c r="B4219" s="265"/>
      <c r="C4219" s="74">
        <v>43665.520833333336</v>
      </c>
      <c r="D4219" s="107"/>
      <c r="E4219" s="39">
        <v>44</v>
      </c>
      <c r="F4219" s="39">
        <v>1</v>
      </c>
      <c r="G4219" s="177">
        <f t="shared" si="137"/>
        <v>5.9394179370431278E-3</v>
      </c>
      <c r="H4219" s="78">
        <v>0</v>
      </c>
    </row>
    <row r="4220" spans="1:8" x14ac:dyDescent="0.35">
      <c r="A4220" s="257"/>
      <c r="B4220" s="265"/>
      <c r="C4220" s="74">
        <v>43672.521527777775</v>
      </c>
      <c r="D4220" s="107"/>
      <c r="E4220" s="39">
        <v>64</v>
      </c>
      <c r="F4220" s="39">
        <v>20</v>
      </c>
      <c r="G4220" s="177">
        <f t="shared" si="137"/>
        <v>0.11903580993957535</v>
      </c>
      <c r="H4220" s="78">
        <v>0</v>
      </c>
    </row>
    <row r="4221" spans="1:8" x14ac:dyDescent="0.35">
      <c r="A4221" s="257"/>
      <c r="B4221" s="265"/>
      <c r="C4221" s="74">
        <v>43679.519444444442</v>
      </c>
      <c r="D4221" s="107"/>
      <c r="E4221" s="39">
        <v>80</v>
      </c>
      <c r="F4221" s="39">
        <v>16</v>
      </c>
      <c r="G4221" s="177">
        <f t="shared" si="137"/>
        <v>9.5266448347715929E-2</v>
      </c>
      <c r="H4221" s="78">
        <v>0</v>
      </c>
    </row>
    <row r="4222" spans="1:8" x14ac:dyDescent="0.35">
      <c r="A4222" s="257"/>
      <c r="B4222" s="265"/>
      <c r="C4222" s="74">
        <v>43686.430555555555</v>
      </c>
      <c r="D4222" s="107"/>
      <c r="E4222" s="39">
        <v>102.52</v>
      </c>
      <c r="F4222" s="39">
        <v>22.519999999999996</v>
      </c>
      <c r="G4222" s="177">
        <f t="shared" si="137"/>
        <v>0.13577170418003887</v>
      </c>
      <c r="H4222" s="78">
        <v>3.5</v>
      </c>
    </row>
    <row r="4223" spans="1:8" x14ac:dyDescent="0.35">
      <c r="A4223" s="257"/>
      <c r="B4223" s="265"/>
      <c r="C4223" s="74">
        <v>43693.375</v>
      </c>
      <c r="D4223" s="107"/>
      <c r="E4223" s="39">
        <v>111.34</v>
      </c>
      <c r="F4223" s="39">
        <v>8.8200000000000074</v>
      </c>
      <c r="G4223" s="177">
        <f t="shared" si="137"/>
        <v>5.2919999999993882E-2</v>
      </c>
      <c r="H4223" s="78">
        <v>3.6</v>
      </c>
    </row>
    <row r="4224" spans="1:8" x14ac:dyDescent="0.35">
      <c r="A4224" s="257"/>
      <c r="B4224" s="265"/>
      <c r="C4224" s="74">
        <v>43700.40625</v>
      </c>
      <c r="D4224" s="107"/>
      <c r="E4224" s="39">
        <v>134.87</v>
      </c>
      <c r="F4224" s="39">
        <v>23.53</v>
      </c>
      <c r="G4224" s="177">
        <f t="shared" si="137"/>
        <v>0.13943703703703705</v>
      </c>
      <c r="H4224" s="78">
        <v>4.2</v>
      </c>
    </row>
    <row r="4225" spans="1:8" x14ac:dyDescent="0.35">
      <c r="A4225" s="257"/>
      <c r="B4225" s="265"/>
      <c r="C4225" s="74">
        <v>43707.333333333336</v>
      </c>
      <c r="D4225" s="107"/>
      <c r="E4225" s="39">
        <v>146.71</v>
      </c>
      <c r="F4225" s="39">
        <v>11.840000000000003</v>
      </c>
      <c r="G4225" s="177">
        <f t="shared" si="137"/>
        <v>7.1218045112757034E-2</v>
      </c>
      <c r="H4225" s="78">
        <v>3</v>
      </c>
    </row>
    <row r="4226" spans="1:8" x14ac:dyDescent="0.35">
      <c r="A4226" s="257"/>
      <c r="B4226" s="265"/>
      <c r="C4226" s="74">
        <v>43714.416666666664</v>
      </c>
      <c r="D4226" s="107"/>
      <c r="E4226" s="39">
        <v>149.05000000000001</v>
      </c>
      <c r="F4226" s="39">
        <v>2.3400000000000034</v>
      </c>
      <c r="G4226" s="177">
        <f t="shared" si="137"/>
        <v>1.3764705882362387E-2</v>
      </c>
      <c r="H4226" s="78">
        <v>4</v>
      </c>
    </row>
    <row r="4227" spans="1:8" x14ac:dyDescent="0.35">
      <c r="A4227" s="257"/>
      <c r="B4227" s="265"/>
      <c r="C4227" s="74">
        <v>43721.333333333336</v>
      </c>
      <c r="D4227" s="107"/>
      <c r="E4227" s="39">
        <v>154.63</v>
      </c>
      <c r="F4227" s="39">
        <v>5.5799999999999841</v>
      </c>
      <c r="G4227" s="177">
        <f t="shared" si="137"/>
        <v>3.3614457831301632E-2</v>
      </c>
      <c r="H4227" s="78">
        <v>3.8</v>
      </c>
    </row>
    <row r="4228" spans="1:8" x14ac:dyDescent="0.35">
      <c r="A4228" s="257"/>
      <c r="B4228" s="265"/>
      <c r="C4228" s="74">
        <v>43727.541666666664</v>
      </c>
      <c r="D4228" s="107"/>
      <c r="E4228" s="39">
        <v>158.56</v>
      </c>
      <c r="F4228" s="39">
        <v>3.9300000000000068</v>
      </c>
      <c r="G4228" s="177">
        <f t="shared" si="137"/>
        <v>2.637583892619515E-2</v>
      </c>
      <c r="H4228" s="78">
        <v>4.5999999999999996</v>
      </c>
    </row>
    <row r="4229" spans="1:8" x14ac:dyDescent="0.35">
      <c r="A4229" s="257"/>
      <c r="B4229" s="265"/>
      <c r="C4229" s="74">
        <v>43735</v>
      </c>
      <c r="D4229" s="107"/>
      <c r="E4229" s="39">
        <v>161.12</v>
      </c>
      <c r="F4229" s="39">
        <v>2.5600000000000023</v>
      </c>
      <c r="G4229" s="177">
        <f t="shared" si="137"/>
        <v>1.4301675977648993E-2</v>
      </c>
      <c r="H4229" s="78">
        <v>3.6</v>
      </c>
    </row>
    <row r="4230" spans="1:8" x14ac:dyDescent="0.35">
      <c r="A4230" s="257"/>
      <c r="B4230" s="265"/>
      <c r="C4230" s="74">
        <v>43741</v>
      </c>
      <c r="D4230" s="107"/>
      <c r="E4230" s="39">
        <v>167.61</v>
      </c>
      <c r="F4230" s="39">
        <v>6.4900000000000091</v>
      </c>
      <c r="G4230" s="177">
        <f t="shared" si="137"/>
        <v>4.5069444444444509E-2</v>
      </c>
      <c r="H4230" s="78">
        <v>3.6</v>
      </c>
    </row>
    <row r="4231" spans="1:8" x14ac:dyDescent="0.35">
      <c r="A4231" s="257"/>
      <c r="B4231" s="265"/>
      <c r="C4231" s="74">
        <v>43748</v>
      </c>
      <c r="D4231" s="107"/>
      <c r="E4231" s="39">
        <v>179.62</v>
      </c>
      <c r="F4231" s="39">
        <v>12.009999999999991</v>
      </c>
      <c r="G4231" s="177">
        <f t="shared" si="137"/>
        <v>7.1488095238095184E-2</v>
      </c>
      <c r="H4231" s="78">
        <v>3.6</v>
      </c>
    </row>
    <row r="4232" spans="1:8" x14ac:dyDescent="0.35">
      <c r="A4232" s="257"/>
      <c r="B4232" s="265"/>
      <c r="C4232" s="74">
        <v>43755.361111111109</v>
      </c>
      <c r="D4232" s="107"/>
      <c r="E4232" s="39">
        <v>179.74</v>
      </c>
      <c r="F4232" s="39">
        <v>0.12000000000000455</v>
      </c>
      <c r="G4232" s="177">
        <f t="shared" si="137"/>
        <v>6.7924528301904286E-4</v>
      </c>
      <c r="H4232" s="78">
        <v>3.6</v>
      </c>
    </row>
    <row r="4233" spans="1:8" x14ac:dyDescent="0.35">
      <c r="A4233" s="257"/>
      <c r="B4233" s="265"/>
      <c r="C4233" s="74">
        <v>43762.434027777781</v>
      </c>
      <c r="D4233" s="107"/>
      <c r="E4233" s="39">
        <v>194.39</v>
      </c>
      <c r="F4233" s="39">
        <v>14.649999999999977</v>
      </c>
      <c r="G4233" s="177">
        <f t="shared" si="137"/>
        <v>8.6303387334255854E-2</v>
      </c>
      <c r="H4233" s="78">
        <v>4.2</v>
      </c>
    </row>
    <row r="4234" spans="1:8" x14ac:dyDescent="0.35">
      <c r="A4234" s="257"/>
      <c r="B4234" s="265"/>
      <c r="C4234" s="74">
        <v>43769.386111111111</v>
      </c>
      <c r="D4234" s="107"/>
      <c r="E4234" s="39">
        <v>205.37</v>
      </c>
      <c r="F4234" s="39">
        <v>10.980000000000018</v>
      </c>
      <c r="G4234" s="177">
        <f t="shared" si="137"/>
        <v>6.5807611627242316E-2</v>
      </c>
      <c r="H4234" s="78">
        <v>4</v>
      </c>
    </row>
    <row r="4235" spans="1:8" x14ac:dyDescent="0.35">
      <c r="A4235" s="257"/>
      <c r="B4235" s="265"/>
      <c r="C4235" s="74">
        <v>43774.652777777781</v>
      </c>
      <c r="D4235" s="107"/>
      <c r="E4235" s="39">
        <v>216.52</v>
      </c>
      <c r="F4235" s="39">
        <v>11.150000000000006</v>
      </c>
      <c r="G4235" s="177">
        <f t="shared" si="137"/>
        <v>8.8212025316398865E-2</v>
      </c>
      <c r="H4235" s="78">
        <v>3.4</v>
      </c>
    </row>
    <row r="4236" spans="1:8" x14ac:dyDescent="0.35">
      <c r="A4236" s="257"/>
      <c r="B4236" s="265"/>
      <c r="C4236" s="74">
        <v>43782.583333333336</v>
      </c>
      <c r="D4236" s="107"/>
      <c r="E4236" s="39">
        <v>219.47</v>
      </c>
      <c r="F4236" s="39">
        <v>2.9499999999999886</v>
      </c>
      <c r="G4236" s="177">
        <f t="shared" si="137"/>
        <v>1.5499124343258964E-2</v>
      </c>
      <c r="H4236" s="78">
        <v>3.6</v>
      </c>
    </row>
    <row r="4237" spans="1:8" x14ac:dyDescent="0.35">
      <c r="A4237" s="257"/>
      <c r="B4237" s="265"/>
      <c r="C4237" s="74">
        <v>43791.406944444447</v>
      </c>
      <c r="D4237" s="107"/>
      <c r="E4237" s="39">
        <v>232.72</v>
      </c>
      <c r="F4237" s="39">
        <v>13.25</v>
      </c>
      <c r="G4237" s="177">
        <f t="shared" si="137"/>
        <v>6.2568865103102042E-2</v>
      </c>
      <c r="H4237" s="78">
        <v>4</v>
      </c>
    </row>
    <row r="4238" spans="1:8" x14ac:dyDescent="0.35">
      <c r="A4238" s="257"/>
      <c r="B4238" s="265"/>
      <c r="C4238" s="74">
        <v>43811.465277777781</v>
      </c>
      <c r="D4238" s="107"/>
      <c r="E4238" s="39">
        <v>241.83</v>
      </c>
      <c r="F4238" s="39">
        <v>9.1100000000000136</v>
      </c>
      <c r="G4238" s="177">
        <f t="shared" si="137"/>
        <v>1.892397174906434E-2</v>
      </c>
      <c r="H4238" s="78">
        <v>4</v>
      </c>
    </row>
    <row r="4239" spans="1:8" x14ac:dyDescent="0.35">
      <c r="A4239" s="257"/>
      <c r="B4239" s="265"/>
      <c r="C4239" s="74">
        <v>43818.628472222219</v>
      </c>
      <c r="D4239" s="107"/>
      <c r="E4239" s="39">
        <v>252.5</v>
      </c>
      <c r="F4239" s="39">
        <v>10.669999999999987</v>
      </c>
      <c r="G4239" s="177">
        <f t="shared" si="137"/>
        <v>6.2064953950613407E-2</v>
      </c>
      <c r="H4239" s="78">
        <v>4</v>
      </c>
    </row>
    <row r="4240" spans="1:8" x14ac:dyDescent="0.35">
      <c r="A4240" s="257"/>
      <c r="B4240" s="265"/>
      <c r="C4240" s="74">
        <v>43826.333333333336</v>
      </c>
      <c r="D4240" s="107"/>
      <c r="E4240" s="39">
        <v>258.38</v>
      </c>
      <c r="F4240" s="39">
        <v>5.8799999999999955</v>
      </c>
      <c r="G4240" s="177">
        <f t="shared" si="137"/>
        <v>3.1798107255497123E-2</v>
      </c>
      <c r="H4240" s="78">
        <v>3.8</v>
      </c>
    </row>
    <row r="4241" spans="1:8" x14ac:dyDescent="0.35">
      <c r="A4241" s="257"/>
      <c r="B4241" s="265"/>
      <c r="C4241" s="74">
        <v>43833.583333333336</v>
      </c>
      <c r="D4241" s="107"/>
      <c r="E4241" s="39">
        <v>272.99</v>
      </c>
      <c r="F4241" s="39">
        <v>14.610000000000014</v>
      </c>
      <c r="G4241" s="177">
        <f t="shared" si="137"/>
        <v>8.3965517241379392E-2</v>
      </c>
      <c r="H4241" s="78">
        <v>3</v>
      </c>
    </row>
    <row r="4242" spans="1:8" x14ac:dyDescent="0.35">
      <c r="A4242" s="257"/>
      <c r="B4242" s="265"/>
      <c r="C4242" s="74">
        <v>43853</v>
      </c>
      <c r="D4242" s="107"/>
      <c r="E4242" s="39">
        <v>327.14999999999998</v>
      </c>
      <c r="F4242" s="39">
        <v>54.159999999999968</v>
      </c>
      <c r="G4242" s="177">
        <f t="shared" si="137"/>
        <v>0.11622317596567969</v>
      </c>
      <c r="H4242" s="78">
        <v>3.8</v>
      </c>
    </row>
    <row r="4243" spans="1:8" x14ac:dyDescent="0.35">
      <c r="A4243" s="257"/>
      <c r="B4243" s="265"/>
      <c r="C4243" s="74">
        <f>IF(ISBLANK(DataBase_PBs!C3),#N/A,DataBase_PBs!C3)</f>
        <v>43860.595810185201</v>
      </c>
      <c r="D4243" s="107"/>
      <c r="E4243" s="39">
        <f>IF(ISBLANK(DataBase_PBs!CQ3),#N/A,DataBase_PBs!CQ3)</f>
        <v>341.35</v>
      </c>
      <c r="F4243" s="39">
        <f>E4243-E4242</f>
        <v>14.200000000000045</v>
      </c>
      <c r="G4243" s="177">
        <f t="shared" si="137"/>
        <v>7.7893819387352528E-2</v>
      </c>
      <c r="H4243" s="78">
        <f>IF(ISBLANK(DataBase_PBs!AS3),#N/A,DataBase_PBs!AS3)</f>
        <v>4</v>
      </c>
    </row>
    <row r="4244" spans="1:8" x14ac:dyDescent="0.35">
      <c r="A4244" s="257"/>
      <c r="B4244" s="265"/>
      <c r="C4244" s="74">
        <f>IF(ISBLANK(DataBase_PBs!C4),#N/A,DataBase_PBs!C4)</f>
        <v>43867.627719907403</v>
      </c>
      <c r="D4244" s="107"/>
      <c r="E4244" s="39">
        <f>IF(ISBLANK(DataBase_PBs!CQ4),#N/A,DataBase_PBs!CQ4)</f>
        <v>354.61</v>
      </c>
      <c r="F4244" s="39">
        <f t="shared" ref="F4244:F4307" si="138">E4244-E4243</f>
        <v>13.259999999999991</v>
      </c>
      <c r="G4244" s="177">
        <f t="shared" si="137"/>
        <v>7.8570405739936316E-2</v>
      </c>
      <c r="H4244" s="78">
        <f>IF(ISBLANK(DataBase_PBs!AS4),#N/A,DataBase_PBs!AS4)</f>
        <v>3</v>
      </c>
    </row>
    <row r="4245" spans="1:8" x14ac:dyDescent="0.35">
      <c r="A4245" s="257"/>
      <c r="B4245" s="265"/>
      <c r="C4245" s="74">
        <f>IF(ISBLANK(DataBase_PBs!C5),#N/A,DataBase_PBs!C5)</f>
        <v>43875.484027777798</v>
      </c>
      <c r="D4245" s="107"/>
      <c r="E4245" s="39">
        <f>IF(ISBLANK(DataBase_PBs!CQ5),#N/A,DataBase_PBs!CQ5)</f>
        <v>374.44</v>
      </c>
      <c r="F4245" s="39">
        <f t="shared" si="138"/>
        <v>19.829999999999984</v>
      </c>
      <c r="G4245" s="177">
        <f t="shared" si="137"/>
        <v>0.10517026746285088</v>
      </c>
      <c r="H4245" s="78">
        <f>IF(ISBLANK(DataBase_PBs!AS5),#N/A,DataBase_PBs!AS5)</f>
        <v>4</v>
      </c>
    </row>
    <row r="4246" spans="1:8" x14ac:dyDescent="0.35">
      <c r="A4246" s="257"/>
      <c r="B4246" s="265"/>
      <c r="C4246" s="74">
        <f>IF(ISBLANK(DataBase_PBs!C6),#N/A,DataBase_PBs!C6)</f>
        <v>43881.625196759298</v>
      </c>
      <c r="D4246" s="107"/>
      <c r="E4246" s="39">
        <f>IF(ISBLANK(DataBase_PBs!CQ6),#N/A,DataBase_PBs!CQ6)</f>
        <v>385.25</v>
      </c>
      <c r="F4246" s="39">
        <f t="shared" si="138"/>
        <v>10.810000000000002</v>
      </c>
      <c r="G4246" s="177">
        <f t="shared" si="137"/>
        <v>7.3343799531255929E-2</v>
      </c>
      <c r="H4246" s="78">
        <f>IF(ISBLANK(DataBase_PBs!AS6),#N/A,DataBase_PBs!AS6)</f>
        <v>3.6</v>
      </c>
    </row>
    <row r="4247" spans="1:8" x14ac:dyDescent="0.35">
      <c r="A4247" s="257"/>
      <c r="B4247" s="265"/>
      <c r="C4247" s="74">
        <f>IF(ISBLANK(DataBase_PBs!C7),#N/A,DataBase_PBs!C7)</f>
        <v>43903.637962963003</v>
      </c>
      <c r="D4247" s="107"/>
      <c r="E4247" s="39">
        <f>IF(ISBLANK(DataBase_PBs!CQ7),#N/A,DataBase_PBs!CQ7)</f>
        <v>543.41999999999996</v>
      </c>
      <c r="F4247" s="39">
        <f t="shared" si="138"/>
        <v>158.16999999999996</v>
      </c>
      <c r="G4247" s="177">
        <f t="shared" si="137"/>
        <v>0.29939066293074418</v>
      </c>
      <c r="H4247" s="78">
        <f>IF(ISBLANK(DataBase_PBs!AS7),#N/A,DataBase_PBs!AS7)</f>
        <v>3.2</v>
      </c>
    </row>
    <row r="4248" spans="1:8" x14ac:dyDescent="0.35">
      <c r="A4248" s="257"/>
      <c r="B4248" s="265"/>
      <c r="C4248" s="74">
        <f>IF(ISBLANK(DataBase_PBs!C8),#N/A,DataBase_PBs!C8)</f>
        <v>43929.826921296299</v>
      </c>
      <c r="D4248" s="107"/>
      <c r="E4248" s="39">
        <f>IF(ISBLANK(DataBase_PBs!CQ8),#N/A,DataBase_PBs!CQ8)</f>
        <v>583.23</v>
      </c>
      <c r="F4248" s="39">
        <f t="shared" si="138"/>
        <v>39.810000000000059</v>
      </c>
      <c r="G4248" s="177">
        <f t="shared" si="137"/>
        <v>6.3337761620366376E-2</v>
      </c>
      <c r="H4248" s="78">
        <f>IF(ISBLANK(DataBase_PBs!AS8),#N/A,DataBase_PBs!AS8)</f>
        <v>5</v>
      </c>
    </row>
    <row r="4249" spans="1:8" x14ac:dyDescent="0.35">
      <c r="A4249" s="257"/>
      <c r="B4249" s="265"/>
      <c r="C4249" s="74">
        <f>IF(ISBLANK(DataBase_PBs!C9),#N/A,DataBase_PBs!C9)</f>
        <v>43965.417511574102</v>
      </c>
      <c r="D4249" s="107"/>
      <c r="E4249" s="39">
        <f>IF(ISBLANK(DataBase_PBs!CQ9),#N/A,DataBase_PBs!CQ9)</f>
        <v>620.58000000000004</v>
      </c>
      <c r="F4249" s="39">
        <f t="shared" si="138"/>
        <v>37.350000000000023</v>
      </c>
      <c r="G4249" s="177">
        <f t="shared" si="137"/>
        <v>4.3726445328741599E-2</v>
      </c>
      <c r="H4249" s="78">
        <f>IF(ISBLANK(DataBase_PBs!AS9),#N/A,DataBase_PBs!AS9)</f>
        <v>4</v>
      </c>
    </row>
    <row r="4250" spans="1:8" x14ac:dyDescent="0.35">
      <c r="A4250" s="257"/>
      <c r="B4250" s="265"/>
      <c r="C4250" s="74">
        <f>IF(ISBLANK(DataBase_PBs!C10),#N/A,DataBase_PBs!C10)</f>
        <v>43972.432581018496</v>
      </c>
      <c r="D4250" s="107"/>
      <c r="E4250" s="39">
        <f>IF(ISBLANK(DataBase_PBs!CQ10),#N/A,DataBase_PBs!CQ10)</f>
        <v>635.80999999999995</v>
      </c>
      <c r="F4250" s="39">
        <f t="shared" si="138"/>
        <v>15.229999999999905</v>
      </c>
      <c r="G4250" s="177">
        <f t="shared" si="137"/>
        <v>9.0460021581168074E-2</v>
      </c>
      <c r="H4250" s="78">
        <f>IF(ISBLANK(DataBase_PBs!AS10),#N/A,DataBase_PBs!AS10)</f>
        <v>4.4000000000000004</v>
      </c>
    </row>
    <row r="4251" spans="1:8" x14ac:dyDescent="0.35">
      <c r="A4251" s="257"/>
      <c r="B4251" s="265"/>
      <c r="C4251" s="74">
        <f>IF(ISBLANK(DataBase_PBs!C11),#N/A,DataBase_PBs!C11)</f>
        <v>44001.467812499999</v>
      </c>
      <c r="D4251" s="107"/>
      <c r="E4251" s="39">
        <f>IF(ISBLANK(DataBase_PBs!CQ11),#N/A,DataBase_PBs!CQ11)</f>
        <v>659.81</v>
      </c>
      <c r="F4251" s="39">
        <f t="shared" si="138"/>
        <v>24</v>
      </c>
      <c r="G4251" s="177">
        <f t="shared" si="137"/>
        <v>3.4440917085061432E-2</v>
      </c>
      <c r="H4251" s="78">
        <f>IF(ISBLANK(DataBase_PBs!AS11),#N/A,DataBase_PBs!AS11)</f>
        <v>4</v>
      </c>
    </row>
    <row r="4252" spans="1:8" x14ac:dyDescent="0.35">
      <c r="A4252" s="257"/>
      <c r="B4252" s="265"/>
      <c r="C4252" s="74">
        <f>IF(ISBLANK(DataBase_PBs!C12),#N/A,DataBase_PBs!C12)</f>
        <v>44008.489027777803</v>
      </c>
      <c r="D4252" s="107"/>
      <c r="E4252" s="39">
        <f>IF(ISBLANK(DataBase_PBs!CQ12),#N/A,DataBase_PBs!CQ12)</f>
        <v>676.18</v>
      </c>
      <c r="F4252" s="39">
        <f t="shared" si="138"/>
        <v>16.370000000000005</v>
      </c>
      <c r="G4252" s="177">
        <f t="shared" si="137"/>
        <v>9.7146050412324908E-2</v>
      </c>
      <c r="H4252" s="78">
        <f>IF(ISBLANK(DataBase_PBs!AS12),#N/A,DataBase_PBs!AS12)</f>
        <v>6.4</v>
      </c>
    </row>
    <row r="4253" spans="1:8" x14ac:dyDescent="0.35">
      <c r="A4253" s="257"/>
      <c r="B4253" s="265"/>
      <c r="C4253" s="74">
        <f>IF(ISBLANK(DataBase_PBs!C13),#N/A,DataBase_PBs!C13)</f>
        <v>44022.402557870402</v>
      </c>
      <c r="D4253" s="107"/>
      <c r="E4253" s="39">
        <f>IF(ISBLANK(DataBase_PBs!CQ13),#N/A,DataBase_PBs!CQ13)</f>
        <v>707.31</v>
      </c>
      <c r="F4253" s="39">
        <f t="shared" si="138"/>
        <v>31.129999999999995</v>
      </c>
      <c r="G4253" s="177">
        <f t="shared" si="137"/>
        <v>9.3224604014999671E-2</v>
      </c>
      <c r="H4253" s="78">
        <f>IF(ISBLANK(DataBase_PBs!AS13),#N/A,DataBase_PBs!AS13)</f>
        <v>6.2</v>
      </c>
    </row>
    <row r="4254" spans="1:8" x14ac:dyDescent="0.35">
      <c r="A4254" s="257"/>
      <c r="B4254" s="265"/>
      <c r="C4254" s="74">
        <f>IF(ISBLANK(DataBase_PBs!C14),#N/A,DataBase_PBs!C14)</f>
        <v>44029.3745486111</v>
      </c>
      <c r="D4254" s="107"/>
      <c r="E4254" s="39">
        <f>IF(ISBLANK(DataBase_PBs!CQ14),#N/A,DataBase_PBs!CQ14)</f>
        <v>723.46</v>
      </c>
      <c r="F4254" s="39">
        <f t="shared" si="138"/>
        <v>16.150000000000091</v>
      </c>
      <c r="G4254" s="177">
        <f t="shared" si="137"/>
        <v>9.651714864430623E-2</v>
      </c>
      <c r="H4254" s="78">
        <f>IF(ISBLANK(DataBase_PBs!AS14),#N/A,DataBase_PBs!AS14)</f>
        <v>6</v>
      </c>
    </row>
    <row r="4255" spans="1:8" x14ac:dyDescent="0.35">
      <c r="A4255" s="257"/>
      <c r="B4255" s="265"/>
      <c r="C4255" s="74">
        <f>IF(ISBLANK(DataBase_PBs!C15),#N/A,DataBase_PBs!C15)</f>
        <v>44040.462905092601</v>
      </c>
      <c r="D4255" s="107"/>
      <c r="E4255" s="39">
        <f>IF(ISBLANK(DataBase_PBs!CQ15),#N/A,DataBase_PBs!CQ15)</f>
        <v>745.46</v>
      </c>
      <c r="F4255" s="39">
        <f t="shared" si="138"/>
        <v>22</v>
      </c>
      <c r="G4255" s="177">
        <f t="shared" si="137"/>
        <v>8.2669299836810387E-2</v>
      </c>
      <c r="H4255" s="78">
        <f>IF(ISBLANK(DataBase_PBs!AS15),#N/A,DataBase_PBs!AS15)</f>
        <v>6.2</v>
      </c>
    </row>
    <row r="4256" spans="1:8" x14ac:dyDescent="0.35">
      <c r="A4256" s="257"/>
      <c r="B4256" s="265"/>
      <c r="C4256" s="74">
        <f>IF(ISBLANK(DataBase_PBs!C16),#N/A,DataBase_PBs!C16)</f>
        <v>44047.398090277798</v>
      </c>
      <c r="D4256" s="107"/>
      <c r="E4256" s="39">
        <f>IF(ISBLANK(DataBase_PBs!CQ16),#N/A,DataBase_PBs!CQ16)</f>
        <v>758.08</v>
      </c>
      <c r="F4256" s="39">
        <f t="shared" si="138"/>
        <v>12.620000000000005</v>
      </c>
      <c r="G4256" s="177">
        <f t="shared" si="137"/>
        <v>7.5821094792927812E-2</v>
      </c>
      <c r="H4256" s="78">
        <f>IF(ISBLANK(DataBase_PBs!AS16),#N/A,DataBase_PBs!AS16)</f>
        <v>6</v>
      </c>
    </row>
    <row r="4257" spans="1:8" x14ac:dyDescent="0.35">
      <c r="A4257" s="257"/>
      <c r="B4257" s="265"/>
      <c r="C4257" s="74">
        <f>IF(ISBLANK(DataBase_PBs!C17),#N/A,DataBase_PBs!C17)</f>
        <v>44050.4674421296</v>
      </c>
      <c r="D4257" s="107"/>
      <c r="E4257" s="39">
        <f>IF(ISBLANK(DataBase_PBs!CQ17),#N/A,DataBase_PBs!CQ17)</f>
        <v>764.56</v>
      </c>
      <c r="F4257" s="39">
        <f t="shared" si="138"/>
        <v>6.4799999999999045</v>
      </c>
      <c r="G4257" s="177">
        <f t="shared" si="137"/>
        <v>8.7966454494778176E-2</v>
      </c>
      <c r="H4257" s="78">
        <f>IF(ISBLANK(DataBase_PBs!AS17),#N/A,DataBase_PBs!AS17)</f>
        <v>4</v>
      </c>
    </row>
    <row r="4258" spans="1:8" x14ac:dyDescent="0.35">
      <c r="A4258" s="257"/>
      <c r="B4258" s="265"/>
      <c r="C4258" s="74">
        <f>IF(ISBLANK(DataBase_PBs!C18),#N/A,DataBase_PBs!C18)</f>
        <v>44056.465069444399</v>
      </c>
      <c r="D4258" s="107"/>
      <c r="E4258" s="39">
        <f>IF(ISBLANK(DataBase_PBs!CQ18),#N/A,DataBase_PBs!CQ18)</f>
        <v>778.56</v>
      </c>
      <c r="F4258" s="39">
        <f t="shared" si="138"/>
        <v>14</v>
      </c>
      <c r="G4258" s="177">
        <f t="shared" si="137"/>
        <v>9.7260683719712318E-2</v>
      </c>
      <c r="H4258" s="78">
        <f>IF(ISBLANK(DataBase_PBs!AS18),#N/A,DataBase_PBs!AS18)</f>
        <v>4</v>
      </c>
    </row>
    <row r="4259" spans="1:8" x14ac:dyDescent="0.35">
      <c r="A4259" s="257"/>
      <c r="B4259" s="265"/>
      <c r="C4259" s="74">
        <f>IF(ISBLANK(DataBase_PBs!C19),#N/A,DataBase_PBs!C19)</f>
        <v>44063.603761574101</v>
      </c>
      <c r="D4259" s="107"/>
      <c r="E4259" s="39">
        <f>IF(ISBLANK(DataBase_PBs!CQ19),#N/A,DataBase_PBs!CQ19)</f>
        <v>793.34</v>
      </c>
      <c r="F4259" s="39">
        <f t="shared" si="138"/>
        <v>14.780000000000086</v>
      </c>
      <c r="G4259" s="177">
        <f t="shared" si="137"/>
        <v>8.6266969095230225E-2</v>
      </c>
      <c r="H4259" s="78">
        <f>IF(ISBLANK(DataBase_PBs!AS19),#N/A,DataBase_PBs!AS19)</f>
        <v>3.6</v>
      </c>
    </row>
    <row r="4260" spans="1:8" x14ac:dyDescent="0.35">
      <c r="A4260" s="257"/>
      <c r="B4260" s="265"/>
      <c r="C4260" s="74">
        <f>IF(ISBLANK(DataBase_PBs!C20),#N/A,DataBase_PBs!C20)</f>
        <v>44071.447164351797</v>
      </c>
      <c r="D4260" s="107"/>
      <c r="E4260" s="39">
        <f>IF(ISBLANK(DataBase_PBs!CQ20),#N/A,DataBase_PBs!CQ20)</f>
        <v>814.32</v>
      </c>
      <c r="F4260" s="39">
        <f t="shared" si="138"/>
        <v>20.980000000000018</v>
      </c>
      <c r="G4260" s="177">
        <f t="shared" si="137"/>
        <v>0.11145247687042611</v>
      </c>
      <c r="H4260" s="78">
        <f>IF(ISBLANK(DataBase_PBs!AS20),#N/A,DataBase_PBs!AS20)</f>
        <v>4.4000000000000004</v>
      </c>
    </row>
    <row r="4261" spans="1:8" x14ac:dyDescent="0.35">
      <c r="A4261" s="257"/>
      <c r="B4261" s="265"/>
      <c r="C4261" s="74">
        <f>IF(ISBLANK(DataBase_PBs!C21),#N/A,DataBase_PBs!C21)</f>
        <v>44078.492557870399</v>
      </c>
      <c r="D4261" s="107"/>
      <c r="E4261" s="39">
        <f>IF(ISBLANK(DataBase_PBs!CQ21),#N/A,DataBase_PBs!CQ21)</f>
        <v>833.06</v>
      </c>
      <c r="F4261" s="39">
        <f t="shared" si="138"/>
        <v>18.739999999999895</v>
      </c>
      <c r="G4261" s="177">
        <f t="shared" si="137"/>
        <v>0.11082891697557368</v>
      </c>
      <c r="H4261" s="78">
        <f>IF(ISBLANK(DataBase_PBs!AS21),#N/A,DataBase_PBs!AS21)</f>
        <v>5</v>
      </c>
    </row>
    <row r="4262" spans="1:8" x14ac:dyDescent="0.35">
      <c r="A4262" s="257"/>
      <c r="B4262" s="265"/>
      <c r="C4262" s="74">
        <f>IF(ISBLANK(DataBase_PBs!C22),#N/A,DataBase_PBs!C22)</f>
        <v>44085.409629629597</v>
      </c>
      <c r="D4262" s="107"/>
      <c r="E4262" s="39">
        <f>IF(ISBLANK(DataBase_PBs!CQ22),#N/A,DataBase_PBs!CQ22)</f>
        <v>842.95</v>
      </c>
      <c r="F4262" s="39">
        <f t="shared" si="138"/>
        <v>9.8900000000001</v>
      </c>
      <c r="G4262" s="177">
        <f t="shared" si="137"/>
        <v>5.9574824098842773E-2</v>
      </c>
      <c r="H4262" s="78">
        <f>IF(ISBLANK(DataBase_PBs!AS22),#N/A,DataBase_PBs!AS22)</f>
        <v>4</v>
      </c>
    </row>
    <row r="4263" spans="1:8" x14ac:dyDescent="0.35">
      <c r="A4263" s="257"/>
      <c r="B4263" s="265"/>
      <c r="C4263" s="74">
        <f>IF(ISBLANK(DataBase_PBs!C23),#N/A,DataBase_PBs!C23)</f>
        <v>44092.462303240703</v>
      </c>
      <c r="D4263" s="107"/>
      <c r="E4263" s="39">
        <f>IF(ISBLANK(DataBase_PBs!CQ23),#N/A,DataBase_PBs!CQ23)</f>
        <v>863.94</v>
      </c>
      <c r="F4263" s="39">
        <f t="shared" si="138"/>
        <v>20.990000000000009</v>
      </c>
      <c r="G4263" s="177">
        <f t="shared" si="137"/>
        <v>0.1240073455201596</v>
      </c>
      <c r="H4263" s="78">
        <f>IF(ISBLANK(DataBase_PBs!AS23),#N/A,DataBase_PBs!AS23)</f>
        <v>4</v>
      </c>
    </row>
    <row r="4264" spans="1:8" x14ac:dyDescent="0.35">
      <c r="A4264" s="257"/>
      <c r="B4264" s="265"/>
      <c r="C4264" s="74">
        <f>IF(ISBLANK(DataBase_PBs!C24),#N/A,DataBase_PBs!C24)</f>
        <v>44099.481643518498</v>
      </c>
      <c r="D4264" s="107"/>
      <c r="E4264" s="39">
        <f>IF(ISBLANK(DataBase_PBs!CQ24),#N/A,DataBase_PBs!CQ24)</f>
        <v>881.06</v>
      </c>
      <c r="F4264" s="39">
        <f t="shared" si="138"/>
        <v>17.119999999999891</v>
      </c>
      <c r="G4264" s="177">
        <f t="shared" si="137"/>
        <v>0.10162398531809197</v>
      </c>
      <c r="H4264" s="78">
        <f>IF(ISBLANK(DataBase_PBs!AS24),#N/A,DataBase_PBs!AS24)</f>
        <v>4.4000000000000004</v>
      </c>
    </row>
    <row r="4265" spans="1:8" x14ac:dyDescent="0.35">
      <c r="A4265" s="257"/>
      <c r="B4265" s="265"/>
      <c r="C4265" s="74">
        <f>IF(ISBLANK(DataBase_PBs!C25),#N/A,DataBase_PBs!C25)</f>
        <v>44106.459421296298</v>
      </c>
      <c r="D4265" s="107"/>
      <c r="E4265" s="39">
        <f>IF(ISBLANK(DataBase_PBs!CQ25),#N/A,DataBase_PBs!CQ25)</f>
        <v>900.58</v>
      </c>
      <c r="F4265" s="39">
        <f t="shared" si="138"/>
        <v>19.520000000000095</v>
      </c>
      <c r="G4265" s="177">
        <f t="shared" si="137"/>
        <v>0.11656050955377067</v>
      </c>
      <c r="H4265" s="78">
        <f>IF(ISBLANK(DataBase_PBs!AS25),#N/A,DataBase_PBs!AS25)</f>
        <v>4.5999999999999996</v>
      </c>
    </row>
    <row r="4266" spans="1:8" x14ac:dyDescent="0.35">
      <c r="A4266" s="257"/>
      <c r="B4266" s="265"/>
      <c r="C4266" s="74">
        <f>IF(ISBLANK(DataBase_PBs!C26),#N/A,DataBase_PBs!C26)</f>
        <v>44120.498344907399</v>
      </c>
      <c r="D4266" s="107"/>
      <c r="E4266" s="39">
        <f>IF(ISBLANK(DataBase_PBs!CQ26),#N/A,DataBase_PBs!CQ26)</f>
        <v>931.42</v>
      </c>
      <c r="F4266" s="39">
        <f t="shared" si="138"/>
        <v>30.839999999999918</v>
      </c>
      <c r="G4266" s="177">
        <f t="shared" si="137"/>
        <v>9.1531233846443655E-2</v>
      </c>
      <c r="H4266" s="78">
        <f>IF(ISBLANK(DataBase_PBs!AS26),#N/A,DataBase_PBs!AS26)</f>
        <v>6.2</v>
      </c>
    </row>
    <row r="4267" spans="1:8" x14ac:dyDescent="0.35">
      <c r="A4267" s="257"/>
      <c r="B4267" s="265"/>
      <c r="C4267" s="74">
        <f>IF(ISBLANK(DataBase_PBs!C27),#N/A,DataBase_PBs!C27)</f>
        <v>44127.491226851896</v>
      </c>
      <c r="D4267" s="107"/>
      <c r="E4267" s="39">
        <f>IF(ISBLANK(DataBase_PBs!CQ27),#N/A,DataBase_PBs!CQ27)</f>
        <v>947.68</v>
      </c>
      <c r="F4267" s="39">
        <f t="shared" si="138"/>
        <v>16.259999999999991</v>
      </c>
      <c r="G4267" s="177">
        <f t="shared" si="137"/>
        <v>9.6884232477725665E-2</v>
      </c>
      <c r="H4267" s="78">
        <f>IF(ISBLANK(DataBase_PBs!AS27),#N/A,DataBase_PBs!AS27)</f>
        <v>6.8</v>
      </c>
    </row>
    <row r="4268" spans="1:8" x14ac:dyDescent="0.35">
      <c r="A4268" s="257"/>
      <c r="B4268" s="265"/>
      <c r="C4268" s="74">
        <f>IF(ISBLANK(DataBase_PBs!C28),#N/A,DataBase_PBs!C28)</f>
        <v>44132.59375</v>
      </c>
      <c r="D4268" s="107"/>
      <c r="E4268" s="39">
        <f>IF(ISBLANK(DataBase_PBs!CQ28),#N/A,DataBase_PBs!CQ28)</f>
        <v>958.57</v>
      </c>
      <c r="F4268" s="39">
        <f t="shared" si="138"/>
        <v>10.8900000000001</v>
      </c>
      <c r="G4268" s="177">
        <f t="shared" si="137"/>
        <v>8.8926593144149357E-2</v>
      </c>
      <c r="H4268" s="78">
        <f>IF(ISBLANK(DataBase_PBs!AS28),#N/A,DataBase_PBs!AS28)</f>
        <v>6</v>
      </c>
    </row>
    <row r="4269" spans="1:8" x14ac:dyDescent="0.35">
      <c r="A4269" s="257"/>
      <c r="B4269" s="265"/>
      <c r="C4269" s="74">
        <f>IF(ISBLANK(DataBase_PBs!C29),#N/A,DataBase_PBs!C29)</f>
        <v>44141.599421296298</v>
      </c>
      <c r="D4269" s="107"/>
      <c r="E4269" s="39">
        <f>IF(ISBLANK(DataBase_PBs!CQ29),#N/A,DataBase_PBs!CQ29)</f>
        <v>978.58</v>
      </c>
      <c r="F4269" s="39">
        <f t="shared" si="138"/>
        <v>20.009999999999991</v>
      </c>
      <c r="G4269" s="177">
        <f t="shared" si="137"/>
        <v>9.2580549807847287E-2</v>
      </c>
      <c r="H4269" s="78">
        <f>IF(ISBLANK(DataBase_PBs!AS29),#N/A,DataBase_PBs!AS29)</f>
        <v>5</v>
      </c>
    </row>
    <row r="4270" spans="1:8" x14ac:dyDescent="0.35">
      <c r="A4270" s="257"/>
      <c r="B4270" s="265"/>
      <c r="C4270" s="74">
        <f>IF(ISBLANK(DataBase_PBs!C30),#N/A,DataBase_PBs!C30)</f>
        <v>44148.610347222202</v>
      </c>
      <c r="D4270" s="107"/>
      <c r="E4270" s="39">
        <f>IF(ISBLANK(DataBase_PBs!CQ30),#N/A,DataBase_PBs!CQ30)</f>
        <v>998.59</v>
      </c>
      <c r="F4270" s="39">
        <f t="shared" si="138"/>
        <v>20.009999999999991</v>
      </c>
      <c r="G4270" s="177">
        <f t="shared" si="137"/>
        <v>0.11892152460482008</v>
      </c>
      <c r="H4270" s="78">
        <f>IF(ISBLANK(DataBase_PBs!AS30),#N/A,DataBase_PBs!AS30)</f>
        <v>4</v>
      </c>
    </row>
    <row r="4271" spans="1:8" x14ac:dyDescent="0.35">
      <c r="A4271" s="257"/>
      <c r="B4271" s="265"/>
      <c r="C4271" s="74">
        <f>IF(ISBLANK(DataBase_PBs!C31),#N/A,DataBase_PBs!C31)</f>
        <v>44159.620902777802</v>
      </c>
      <c r="D4271" s="107"/>
      <c r="E4271" s="39">
        <f>IF(ISBLANK(DataBase_PBs!CQ31),#N/A,DataBase_PBs!CQ31)</f>
        <v>1034.24</v>
      </c>
      <c r="F4271" s="39">
        <f t="shared" si="138"/>
        <v>35.649999999999977</v>
      </c>
      <c r="G4271" s="177">
        <f t="shared" si="137"/>
        <v>0.13490842121142183</v>
      </c>
      <c r="H4271" s="78">
        <f>IF(ISBLANK(DataBase_PBs!AS31),#N/A,DataBase_PBs!AS31)</f>
        <v>2.8</v>
      </c>
    </row>
    <row r="4272" spans="1:8" x14ac:dyDescent="0.35">
      <c r="A4272" s="257"/>
      <c r="B4272" s="265"/>
      <c r="C4272" s="74">
        <f>IF(ISBLANK(DataBase_PBs!C32),#N/A,DataBase_PBs!C32)</f>
        <v>44162.596979166701</v>
      </c>
      <c r="D4272" s="107"/>
      <c r="E4272" s="39">
        <f>IF(ISBLANK(DataBase_PBs!CQ32),#N/A,DataBase_PBs!CQ32)</f>
        <v>1044.58</v>
      </c>
      <c r="F4272" s="39">
        <f t="shared" si="138"/>
        <v>10.339999999999918</v>
      </c>
      <c r="G4272" s="177">
        <f t="shared" ref="G4272:G4335" si="139">F4272/((C4272-C4271)*24)</f>
        <v>0.14476554934556793</v>
      </c>
      <c r="H4272" s="78">
        <f>IF(ISBLANK(DataBase_PBs!AS32),#N/A,DataBase_PBs!AS32)</f>
        <v>2.2000000000000002</v>
      </c>
    </row>
    <row r="4273" spans="1:8" x14ac:dyDescent="0.35">
      <c r="A4273" s="257"/>
      <c r="B4273" s="265"/>
      <c r="C4273" s="74">
        <f>IF(ISBLANK(DataBase_PBs!C33),#N/A,DataBase_PBs!C33)</f>
        <v>44169.582453703697</v>
      </c>
      <c r="D4273" s="107"/>
      <c r="E4273" s="39">
        <f>IF(ISBLANK(DataBase_PBs!CQ33),#N/A,DataBase_PBs!CQ33)</f>
        <v>1067.5999999999999</v>
      </c>
      <c r="F4273" s="39">
        <f t="shared" si="138"/>
        <v>23.019999999999982</v>
      </c>
      <c r="G4273" s="177">
        <f t="shared" si="139"/>
        <v>0.13730873422941076</v>
      </c>
      <c r="H4273" s="78">
        <f>IF(ISBLANK(DataBase_PBs!AS33),#N/A,DataBase_PBs!AS33)</f>
        <v>3.8</v>
      </c>
    </row>
    <row r="4274" spans="1:8" x14ac:dyDescent="0.35">
      <c r="A4274" s="257"/>
      <c r="B4274" s="265"/>
      <c r="C4274" s="74">
        <f>IF(ISBLANK(DataBase_PBs!C34),#N/A,DataBase_PBs!C34)</f>
        <v>44195.580740740697</v>
      </c>
      <c r="D4274" s="107"/>
      <c r="E4274" s="39">
        <f>IF(ISBLANK(DataBase_PBs!CQ34),#N/A,DataBase_PBs!CQ34)</f>
        <v>1119.26</v>
      </c>
      <c r="F4274" s="39">
        <f t="shared" si="138"/>
        <v>51.660000000000082</v>
      </c>
      <c r="G4274" s="177">
        <f t="shared" si="139"/>
        <v>8.2793916265967618E-2</v>
      </c>
      <c r="H4274" s="78">
        <f>IF(ISBLANK(DataBase_PBs!AS34),#N/A,DataBase_PBs!AS34)</f>
        <v>3</v>
      </c>
    </row>
    <row r="4275" spans="1:8" x14ac:dyDescent="0.35">
      <c r="A4275" s="257"/>
      <c r="B4275" s="265"/>
      <c r="C4275" s="74" t="e">
        <f>IF(ISBLANK(DataBase_PBs!C35),#N/A,DataBase_PBs!C35)</f>
        <v>#N/A</v>
      </c>
      <c r="D4275" s="107"/>
      <c r="E4275" s="39" t="e">
        <f>IF(ISBLANK(DataBase_PBs!CQ35),#N/A,DataBase_PBs!CQ35)</f>
        <v>#N/A</v>
      </c>
      <c r="F4275" s="39" t="e">
        <f t="shared" si="138"/>
        <v>#N/A</v>
      </c>
      <c r="G4275" s="177" t="e">
        <f t="shared" si="139"/>
        <v>#N/A</v>
      </c>
      <c r="H4275" s="78" t="e">
        <f>IF(ISBLANK(DataBase_PBs!AS35),#N/A,DataBase_PBs!AS35)</f>
        <v>#N/A</v>
      </c>
    </row>
    <row r="4276" spans="1:8" x14ac:dyDescent="0.35">
      <c r="A4276" s="257"/>
      <c r="B4276" s="265"/>
      <c r="C4276" s="74" t="e">
        <f>IF(ISBLANK(DataBase_PBs!C36),#N/A,DataBase_PBs!C36)</f>
        <v>#N/A</v>
      </c>
      <c r="D4276" s="107"/>
      <c r="E4276" s="39" t="e">
        <f>IF(ISBLANK(DataBase_PBs!CQ36),#N/A,DataBase_PBs!CQ36)</f>
        <v>#N/A</v>
      </c>
      <c r="F4276" s="39" t="e">
        <f t="shared" si="138"/>
        <v>#N/A</v>
      </c>
      <c r="G4276" s="177" t="e">
        <f t="shared" si="139"/>
        <v>#N/A</v>
      </c>
      <c r="H4276" s="78" t="e">
        <f>IF(ISBLANK(DataBase_PBs!AS36),#N/A,DataBase_PBs!AS36)</f>
        <v>#N/A</v>
      </c>
    </row>
    <row r="4277" spans="1:8" x14ac:dyDescent="0.35">
      <c r="A4277" s="257"/>
      <c r="B4277" s="265"/>
      <c r="C4277" s="74" t="e">
        <f>IF(ISBLANK(DataBase_PBs!C37),#N/A,DataBase_PBs!C37)</f>
        <v>#N/A</v>
      </c>
      <c r="D4277" s="107"/>
      <c r="E4277" s="39" t="e">
        <f>IF(ISBLANK(DataBase_PBs!CQ37),#N/A,DataBase_PBs!CQ37)</f>
        <v>#N/A</v>
      </c>
      <c r="F4277" s="39" t="e">
        <f t="shared" si="138"/>
        <v>#N/A</v>
      </c>
      <c r="G4277" s="177" t="e">
        <f t="shared" si="139"/>
        <v>#N/A</v>
      </c>
      <c r="H4277" s="78" t="e">
        <f>IF(ISBLANK(DataBase_PBs!AS37),#N/A,DataBase_PBs!AS37)</f>
        <v>#N/A</v>
      </c>
    </row>
    <row r="4278" spans="1:8" x14ac:dyDescent="0.35">
      <c r="A4278" s="257"/>
      <c r="B4278" s="265"/>
      <c r="C4278" s="74" t="e">
        <f>IF(ISBLANK(DataBase_PBs!C38),#N/A,DataBase_PBs!C38)</f>
        <v>#N/A</v>
      </c>
      <c r="D4278" s="107"/>
      <c r="E4278" s="39" t="e">
        <f>IF(ISBLANK(DataBase_PBs!CQ38),#N/A,DataBase_PBs!CQ38)</f>
        <v>#N/A</v>
      </c>
      <c r="F4278" s="39" t="e">
        <f t="shared" si="138"/>
        <v>#N/A</v>
      </c>
      <c r="G4278" s="177" t="e">
        <f t="shared" si="139"/>
        <v>#N/A</v>
      </c>
      <c r="H4278" s="78" t="e">
        <f>IF(ISBLANK(DataBase_PBs!AS38),#N/A,DataBase_PBs!AS38)</f>
        <v>#N/A</v>
      </c>
    </row>
    <row r="4279" spans="1:8" x14ac:dyDescent="0.35">
      <c r="A4279" s="257"/>
      <c r="B4279" s="265"/>
      <c r="C4279" s="74" t="e">
        <f>IF(ISBLANK(DataBase_PBs!C39),#N/A,DataBase_PBs!C39)</f>
        <v>#N/A</v>
      </c>
      <c r="D4279" s="107"/>
      <c r="E4279" s="39" t="e">
        <f>IF(ISBLANK(DataBase_PBs!CQ39),#N/A,DataBase_PBs!CQ39)</f>
        <v>#N/A</v>
      </c>
      <c r="F4279" s="39" t="e">
        <f t="shared" si="138"/>
        <v>#N/A</v>
      </c>
      <c r="G4279" s="177" t="e">
        <f t="shared" si="139"/>
        <v>#N/A</v>
      </c>
      <c r="H4279" s="78" t="e">
        <f>IF(ISBLANK(DataBase_PBs!AS39),#N/A,DataBase_PBs!AS39)</f>
        <v>#N/A</v>
      </c>
    </row>
    <row r="4280" spans="1:8" x14ac:dyDescent="0.35">
      <c r="A4280" s="257"/>
      <c r="B4280" s="265"/>
      <c r="C4280" s="74" t="e">
        <f>IF(ISBLANK(DataBase_PBs!C40),#N/A,DataBase_PBs!C40)</f>
        <v>#N/A</v>
      </c>
      <c r="D4280" s="107"/>
      <c r="E4280" s="39" t="e">
        <f>IF(ISBLANK(DataBase_PBs!CQ40),#N/A,DataBase_PBs!CQ40)</f>
        <v>#N/A</v>
      </c>
      <c r="F4280" s="39" t="e">
        <f t="shared" si="138"/>
        <v>#N/A</v>
      </c>
      <c r="G4280" s="177" t="e">
        <f t="shared" si="139"/>
        <v>#N/A</v>
      </c>
      <c r="H4280" s="78" t="e">
        <f>IF(ISBLANK(DataBase_PBs!AS40),#N/A,DataBase_PBs!AS40)</f>
        <v>#N/A</v>
      </c>
    </row>
    <row r="4281" spans="1:8" x14ac:dyDescent="0.35">
      <c r="A4281" s="257"/>
      <c r="B4281" s="265"/>
      <c r="C4281" s="74" t="e">
        <f>IF(ISBLANK(DataBase_PBs!C41),#N/A,DataBase_PBs!C41)</f>
        <v>#N/A</v>
      </c>
      <c r="D4281" s="107"/>
      <c r="E4281" s="39" t="e">
        <f>IF(ISBLANK(DataBase_PBs!CQ41),#N/A,DataBase_PBs!CQ41)</f>
        <v>#N/A</v>
      </c>
      <c r="F4281" s="39" t="e">
        <f t="shared" si="138"/>
        <v>#N/A</v>
      </c>
      <c r="G4281" s="177" t="e">
        <f t="shared" si="139"/>
        <v>#N/A</v>
      </c>
      <c r="H4281" s="78" t="e">
        <f>IF(ISBLANK(DataBase_PBs!AS41),#N/A,DataBase_PBs!AS41)</f>
        <v>#N/A</v>
      </c>
    </row>
    <row r="4282" spans="1:8" x14ac:dyDescent="0.35">
      <c r="A4282" s="257"/>
      <c r="B4282" s="265"/>
      <c r="C4282" s="74" t="e">
        <f>IF(ISBLANK(DataBase_PBs!C42),#N/A,DataBase_PBs!C42)</f>
        <v>#N/A</v>
      </c>
      <c r="D4282" s="107"/>
      <c r="E4282" s="39" t="e">
        <f>IF(ISBLANK(DataBase_PBs!CQ42),#N/A,DataBase_PBs!CQ42)</f>
        <v>#N/A</v>
      </c>
      <c r="F4282" s="39" t="e">
        <f t="shared" si="138"/>
        <v>#N/A</v>
      </c>
      <c r="G4282" s="177" t="e">
        <f t="shared" si="139"/>
        <v>#N/A</v>
      </c>
      <c r="H4282" s="78" t="e">
        <f>IF(ISBLANK(DataBase_PBs!AS42),#N/A,DataBase_PBs!AS42)</f>
        <v>#N/A</v>
      </c>
    </row>
    <row r="4283" spans="1:8" x14ac:dyDescent="0.35">
      <c r="A4283" s="257"/>
      <c r="B4283" s="265"/>
      <c r="C4283" s="74" t="e">
        <f>IF(ISBLANK(DataBase_PBs!C43),#N/A,DataBase_PBs!C43)</f>
        <v>#N/A</v>
      </c>
      <c r="D4283" s="107"/>
      <c r="E4283" s="39" t="e">
        <f>IF(ISBLANK(DataBase_PBs!CQ43),#N/A,DataBase_PBs!CQ43)</f>
        <v>#N/A</v>
      </c>
      <c r="F4283" s="39" t="e">
        <f t="shared" si="138"/>
        <v>#N/A</v>
      </c>
      <c r="G4283" s="177" t="e">
        <f t="shared" si="139"/>
        <v>#N/A</v>
      </c>
      <c r="H4283" s="78" t="e">
        <f>IF(ISBLANK(DataBase_PBs!AS43),#N/A,DataBase_PBs!AS43)</f>
        <v>#N/A</v>
      </c>
    </row>
    <row r="4284" spans="1:8" x14ac:dyDescent="0.35">
      <c r="A4284" s="257"/>
      <c r="B4284" s="265"/>
      <c r="C4284" s="74" t="e">
        <f>IF(ISBLANK(DataBase_PBs!C44),#N/A,DataBase_PBs!C44)</f>
        <v>#N/A</v>
      </c>
      <c r="D4284" s="107"/>
      <c r="E4284" s="39" t="e">
        <f>IF(ISBLANK(DataBase_PBs!CQ44),#N/A,DataBase_PBs!CQ44)</f>
        <v>#N/A</v>
      </c>
      <c r="F4284" s="39" t="e">
        <f t="shared" si="138"/>
        <v>#N/A</v>
      </c>
      <c r="G4284" s="177" t="e">
        <f t="shared" si="139"/>
        <v>#N/A</v>
      </c>
      <c r="H4284" s="78" t="e">
        <f>IF(ISBLANK(DataBase_PBs!AS44),#N/A,DataBase_PBs!AS44)</f>
        <v>#N/A</v>
      </c>
    </row>
    <row r="4285" spans="1:8" x14ac:dyDescent="0.35">
      <c r="A4285" s="257"/>
      <c r="B4285" s="265"/>
      <c r="C4285" s="74" t="e">
        <f>IF(ISBLANK(DataBase_PBs!C45),#N/A,DataBase_PBs!C45)</f>
        <v>#N/A</v>
      </c>
      <c r="D4285" s="107"/>
      <c r="E4285" s="39" t="e">
        <f>IF(ISBLANK(DataBase_PBs!CQ45),#N/A,DataBase_PBs!CQ45)</f>
        <v>#N/A</v>
      </c>
      <c r="F4285" s="39" t="e">
        <f t="shared" si="138"/>
        <v>#N/A</v>
      </c>
      <c r="G4285" s="177" t="e">
        <f t="shared" si="139"/>
        <v>#N/A</v>
      </c>
      <c r="H4285" s="78" t="e">
        <f>IF(ISBLANK(DataBase_PBs!AS45),#N/A,DataBase_PBs!AS45)</f>
        <v>#N/A</v>
      </c>
    </row>
    <row r="4286" spans="1:8" x14ac:dyDescent="0.35">
      <c r="A4286" s="257"/>
      <c r="B4286" s="265"/>
      <c r="C4286" s="74" t="e">
        <f>IF(ISBLANK(DataBase_PBs!C46),#N/A,DataBase_PBs!C46)</f>
        <v>#N/A</v>
      </c>
      <c r="D4286" s="107"/>
      <c r="E4286" s="39" t="e">
        <f>IF(ISBLANK(DataBase_PBs!CQ46),#N/A,DataBase_PBs!CQ46)</f>
        <v>#N/A</v>
      </c>
      <c r="F4286" s="39" t="e">
        <f t="shared" si="138"/>
        <v>#N/A</v>
      </c>
      <c r="G4286" s="177" t="e">
        <f t="shared" si="139"/>
        <v>#N/A</v>
      </c>
      <c r="H4286" s="78" t="e">
        <f>IF(ISBLANK(DataBase_PBs!AS46),#N/A,DataBase_PBs!AS46)</f>
        <v>#N/A</v>
      </c>
    </row>
    <row r="4287" spans="1:8" x14ac:dyDescent="0.35">
      <c r="A4287" s="257"/>
      <c r="B4287" s="265"/>
      <c r="C4287" s="74" t="e">
        <f>IF(ISBLANK(DataBase_PBs!C47),#N/A,DataBase_PBs!C47)</f>
        <v>#N/A</v>
      </c>
      <c r="D4287" s="107"/>
      <c r="E4287" s="39" t="e">
        <f>IF(ISBLANK(DataBase_PBs!CQ47),#N/A,DataBase_PBs!CQ47)</f>
        <v>#N/A</v>
      </c>
      <c r="F4287" s="39" t="e">
        <f t="shared" si="138"/>
        <v>#N/A</v>
      </c>
      <c r="G4287" s="177" t="e">
        <f t="shared" si="139"/>
        <v>#N/A</v>
      </c>
      <c r="H4287" s="78" t="e">
        <f>IF(ISBLANK(DataBase_PBs!AS47),#N/A,DataBase_PBs!AS47)</f>
        <v>#N/A</v>
      </c>
    </row>
    <row r="4288" spans="1:8" x14ac:dyDescent="0.35">
      <c r="A4288" s="257"/>
      <c r="B4288" s="265"/>
      <c r="C4288" s="74" t="e">
        <f>IF(ISBLANK(DataBase_PBs!C48),#N/A,DataBase_PBs!C48)</f>
        <v>#N/A</v>
      </c>
      <c r="D4288" s="107"/>
      <c r="E4288" s="39" t="e">
        <f>IF(ISBLANK(DataBase_PBs!CQ48),#N/A,DataBase_PBs!CQ48)</f>
        <v>#N/A</v>
      </c>
      <c r="F4288" s="39" t="e">
        <f t="shared" si="138"/>
        <v>#N/A</v>
      </c>
      <c r="G4288" s="177" t="e">
        <f t="shared" si="139"/>
        <v>#N/A</v>
      </c>
      <c r="H4288" s="78" t="e">
        <f>IF(ISBLANK(DataBase_PBs!AS48),#N/A,DataBase_PBs!AS48)</f>
        <v>#N/A</v>
      </c>
    </row>
    <row r="4289" spans="1:8" x14ac:dyDescent="0.35">
      <c r="A4289" s="257"/>
      <c r="B4289" s="265"/>
      <c r="C4289" s="74" t="e">
        <f>IF(ISBLANK(DataBase_PBs!C49),#N/A,DataBase_PBs!C49)</f>
        <v>#N/A</v>
      </c>
      <c r="D4289" s="107"/>
      <c r="E4289" s="39" t="e">
        <f>IF(ISBLANK(DataBase_PBs!CQ49),#N/A,DataBase_PBs!CQ49)</f>
        <v>#N/A</v>
      </c>
      <c r="F4289" s="39" t="e">
        <f t="shared" si="138"/>
        <v>#N/A</v>
      </c>
      <c r="G4289" s="177" t="e">
        <f t="shared" si="139"/>
        <v>#N/A</v>
      </c>
      <c r="H4289" s="78" t="e">
        <f>IF(ISBLANK(DataBase_PBs!AS49),#N/A,DataBase_PBs!AS49)</f>
        <v>#N/A</v>
      </c>
    </row>
    <row r="4290" spans="1:8" x14ac:dyDescent="0.35">
      <c r="A4290" s="257"/>
      <c r="B4290" s="265"/>
      <c r="C4290" s="74" t="e">
        <f>IF(ISBLANK(DataBase_PBs!C50),#N/A,DataBase_PBs!C50)</f>
        <v>#N/A</v>
      </c>
      <c r="D4290" s="107"/>
      <c r="E4290" s="39" t="e">
        <f>IF(ISBLANK(DataBase_PBs!CQ50),#N/A,DataBase_PBs!CQ50)</f>
        <v>#N/A</v>
      </c>
      <c r="F4290" s="39" t="e">
        <f t="shared" si="138"/>
        <v>#N/A</v>
      </c>
      <c r="G4290" s="177" t="e">
        <f t="shared" si="139"/>
        <v>#N/A</v>
      </c>
      <c r="H4290" s="78" t="e">
        <f>IF(ISBLANK(DataBase_PBs!AS50),#N/A,DataBase_PBs!AS50)</f>
        <v>#N/A</v>
      </c>
    </row>
    <row r="4291" spans="1:8" x14ac:dyDescent="0.35">
      <c r="A4291" s="257"/>
      <c r="B4291" s="265"/>
      <c r="C4291" s="74" t="e">
        <f>IF(ISBLANK(DataBase_PBs!C51),#N/A,DataBase_PBs!C51)</f>
        <v>#N/A</v>
      </c>
      <c r="D4291" s="107"/>
      <c r="E4291" s="39" t="e">
        <f>IF(ISBLANK(DataBase_PBs!CQ51),#N/A,DataBase_PBs!CQ51)</f>
        <v>#N/A</v>
      </c>
      <c r="F4291" s="39" t="e">
        <f t="shared" si="138"/>
        <v>#N/A</v>
      </c>
      <c r="G4291" s="177" t="e">
        <f t="shared" si="139"/>
        <v>#N/A</v>
      </c>
      <c r="H4291" s="78" t="e">
        <f>IF(ISBLANK(DataBase_PBs!AS51),#N/A,DataBase_PBs!AS51)</f>
        <v>#N/A</v>
      </c>
    </row>
    <row r="4292" spans="1:8" x14ac:dyDescent="0.35">
      <c r="A4292" s="257"/>
      <c r="B4292" s="265"/>
      <c r="C4292" s="74" t="e">
        <f>IF(ISBLANK(DataBase_PBs!C52),#N/A,DataBase_PBs!C52)</f>
        <v>#N/A</v>
      </c>
      <c r="D4292" s="107"/>
      <c r="E4292" s="39" t="e">
        <f>IF(ISBLANK(DataBase_PBs!CQ52),#N/A,DataBase_PBs!CQ52)</f>
        <v>#N/A</v>
      </c>
      <c r="F4292" s="39" t="e">
        <f t="shared" si="138"/>
        <v>#N/A</v>
      </c>
      <c r="G4292" s="177" t="e">
        <f t="shared" si="139"/>
        <v>#N/A</v>
      </c>
      <c r="H4292" s="78" t="e">
        <f>IF(ISBLANK(DataBase_PBs!AS52),#N/A,DataBase_PBs!AS52)</f>
        <v>#N/A</v>
      </c>
    </row>
    <row r="4293" spans="1:8" x14ac:dyDescent="0.35">
      <c r="A4293" s="257"/>
      <c r="B4293" s="265"/>
      <c r="C4293" s="74" t="e">
        <f>IF(ISBLANK(DataBase_PBs!C53),#N/A,DataBase_PBs!C53)</f>
        <v>#N/A</v>
      </c>
      <c r="D4293" s="107"/>
      <c r="E4293" s="39" t="e">
        <f>IF(ISBLANK(DataBase_PBs!CQ53),#N/A,DataBase_PBs!CQ53)</f>
        <v>#N/A</v>
      </c>
      <c r="F4293" s="39" t="e">
        <f t="shared" si="138"/>
        <v>#N/A</v>
      </c>
      <c r="G4293" s="177" t="e">
        <f t="shared" si="139"/>
        <v>#N/A</v>
      </c>
      <c r="H4293" s="78" t="e">
        <f>IF(ISBLANK(DataBase_PBs!AS53),#N/A,DataBase_PBs!AS53)</f>
        <v>#N/A</v>
      </c>
    </row>
    <row r="4294" spans="1:8" x14ac:dyDescent="0.35">
      <c r="A4294" s="257"/>
      <c r="B4294" s="265"/>
      <c r="C4294" s="74" t="e">
        <f>IF(ISBLANK(DataBase_PBs!C54),#N/A,DataBase_PBs!C54)</f>
        <v>#N/A</v>
      </c>
      <c r="D4294" s="107"/>
      <c r="E4294" s="39" t="e">
        <f>IF(ISBLANK(DataBase_PBs!CQ54),#N/A,DataBase_PBs!CQ54)</f>
        <v>#N/A</v>
      </c>
      <c r="F4294" s="39" t="e">
        <f t="shared" si="138"/>
        <v>#N/A</v>
      </c>
      <c r="G4294" s="177" t="e">
        <f t="shared" si="139"/>
        <v>#N/A</v>
      </c>
      <c r="H4294" s="78" t="e">
        <f>IF(ISBLANK(DataBase_PBs!AS54),#N/A,DataBase_PBs!AS54)</f>
        <v>#N/A</v>
      </c>
    </row>
    <row r="4295" spans="1:8" x14ac:dyDescent="0.35">
      <c r="A4295" s="257"/>
      <c r="B4295" s="265"/>
      <c r="C4295" s="74" t="e">
        <f>IF(ISBLANK(DataBase_PBs!C55),#N/A,DataBase_PBs!C55)</f>
        <v>#N/A</v>
      </c>
      <c r="D4295" s="107"/>
      <c r="E4295" s="39" t="e">
        <f>IF(ISBLANK(DataBase_PBs!CQ55),#N/A,DataBase_PBs!CQ55)</f>
        <v>#N/A</v>
      </c>
      <c r="F4295" s="39" t="e">
        <f t="shared" si="138"/>
        <v>#N/A</v>
      </c>
      <c r="G4295" s="177" t="e">
        <f t="shared" si="139"/>
        <v>#N/A</v>
      </c>
      <c r="H4295" s="78" t="e">
        <f>IF(ISBLANK(DataBase_PBs!AS55),#N/A,DataBase_PBs!AS55)</f>
        <v>#N/A</v>
      </c>
    </row>
    <row r="4296" spans="1:8" x14ac:dyDescent="0.35">
      <c r="A4296" s="257"/>
      <c r="B4296" s="265"/>
      <c r="C4296" s="74" t="e">
        <f>IF(ISBLANK(DataBase_PBs!C56),#N/A,DataBase_PBs!C56)</f>
        <v>#N/A</v>
      </c>
      <c r="D4296" s="107"/>
      <c r="E4296" s="39" t="e">
        <f>IF(ISBLANK(DataBase_PBs!CQ56),#N/A,DataBase_PBs!CQ56)</f>
        <v>#N/A</v>
      </c>
      <c r="F4296" s="39" t="e">
        <f t="shared" si="138"/>
        <v>#N/A</v>
      </c>
      <c r="G4296" s="177" t="e">
        <f t="shared" si="139"/>
        <v>#N/A</v>
      </c>
      <c r="H4296" s="78" t="e">
        <f>IF(ISBLANK(DataBase_PBs!AS56),#N/A,DataBase_PBs!AS56)</f>
        <v>#N/A</v>
      </c>
    </row>
    <row r="4297" spans="1:8" x14ac:dyDescent="0.35">
      <c r="A4297" s="257"/>
      <c r="B4297" s="265"/>
      <c r="C4297" s="74" t="e">
        <f>IF(ISBLANK(DataBase_PBs!C57),#N/A,DataBase_PBs!C57)</f>
        <v>#N/A</v>
      </c>
      <c r="D4297" s="107"/>
      <c r="E4297" s="39" t="e">
        <f>IF(ISBLANK(DataBase_PBs!CQ57),#N/A,DataBase_PBs!CQ57)</f>
        <v>#N/A</v>
      </c>
      <c r="F4297" s="39" t="e">
        <f t="shared" si="138"/>
        <v>#N/A</v>
      </c>
      <c r="G4297" s="177" t="e">
        <f t="shared" si="139"/>
        <v>#N/A</v>
      </c>
      <c r="H4297" s="78" t="e">
        <f>IF(ISBLANK(DataBase_PBs!AS57),#N/A,DataBase_PBs!AS57)</f>
        <v>#N/A</v>
      </c>
    </row>
    <row r="4298" spans="1:8" x14ac:dyDescent="0.35">
      <c r="A4298" s="257"/>
      <c r="B4298" s="265"/>
      <c r="C4298" s="74" t="e">
        <f>IF(ISBLANK(DataBase_PBs!C58),#N/A,DataBase_PBs!C58)</f>
        <v>#N/A</v>
      </c>
      <c r="D4298" s="107"/>
      <c r="E4298" s="39" t="e">
        <f>IF(ISBLANK(DataBase_PBs!CQ58),#N/A,DataBase_PBs!CQ58)</f>
        <v>#N/A</v>
      </c>
      <c r="F4298" s="39" t="e">
        <f t="shared" si="138"/>
        <v>#N/A</v>
      </c>
      <c r="G4298" s="177" t="e">
        <f t="shared" si="139"/>
        <v>#N/A</v>
      </c>
      <c r="H4298" s="78" t="e">
        <f>IF(ISBLANK(DataBase_PBs!AS58),#N/A,DataBase_PBs!AS58)</f>
        <v>#N/A</v>
      </c>
    </row>
    <row r="4299" spans="1:8" x14ac:dyDescent="0.35">
      <c r="A4299" s="257"/>
      <c r="B4299" s="265"/>
      <c r="C4299" s="74" t="e">
        <f>IF(ISBLANK(DataBase_PBs!C59),#N/A,DataBase_PBs!C59)</f>
        <v>#N/A</v>
      </c>
      <c r="D4299" s="107"/>
      <c r="E4299" s="39" t="e">
        <f>IF(ISBLANK(DataBase_PBs!CQ59),#N/A,DataBase_PBs!CQ59)</f>
        <v>#N/A</v>
      </c>
      <c r="F4299" s="39" t="e">
        <f t="shared" si="138"/>
        <v>#N/A</v>
      </c>
      <c r="G4299" s="177" t="e">
        <f t="shared" si="139"/>
        <v>#N/A</v>
      </c>
      <c r="H4299" s="78" t="e">
        <f>IF(ISBLANK(DataBase_PBs!AS59),#N/A,DataBase_PBs!AS59)</f>
        <v>#N/A</v>
      </c>
    </row>
    <row r="4300" spans="1:8" x14ac:dyDescent="0.35">
      <c r="A4300" s="257"/>
      <c r="B4300" s="265"/>
      <c r="C4300" s="74" t="e">
        <f>IF(ISBLANK(DataBase_PBs!C60),#N/A,DataBase_PBs!C60)</f>
        <v>#N/A</v>
      </c>
      <c r="D4300" s="107"/>
      <c r="E4300" s="39" t="e">
        <f>IF(ISBLANK(DataBase_PBs!CQ60),#N/A,DataBase_PBs!CQ60)</f>
        <v>#N/A</v>
      </c>
      <c r="F4300" s="39" t="e">
        <f t="shared" si="138"/>
        <v>#N/A</v>
      </c>
      <c r="G4300" s="177" t="e">
        <f t="shared" si="139"/>
        <v>#N/A</v>
      </c>
      <c r="H4300" s="78" t="e">
        <f>IF(ISBLANK(DataBase_PBs!AS60),#N/A,DataBase_PBs!AS60)</f>
        <v>#N/A</v>
      </c>
    </row>
    <row r="4301" spans="1:8" x14ac:dyDescent="0.35">
      <c r="A4301" s="257"/>
      <c r="B4301" s="265"/>
      <c r="C4301" s="74" t="e">
        <f>IF(ISBLANK(DataBase_PBs!C61),#N/A,DataBase_PBs!C61)</f>
        <v>#N/A</v>
      </c>
      <c r="D4301" s="107"/>
      <c r="E4301" s="39" t="e">
        <f>IF(ISBLANK(DataBase_PBs!CQ61),#N/A,DataBase_PBs!CQ61)</f>
        <v>#N/A</v>
      </c>
      <c r="F4301" s="39" t="e">
        <f t="shared" si="138"/>
        <v>#N/A</v>
      </c>
      <c r="G4301" s="177" t="e">
        <f t="shared" si="139"/>
        <v>#N/A</v>
      </c>
      <c r="H4301" s="78" t="e">
        <f>IF(ISBLANK(DataBase_PBs!AS61),#N/A,DataBase_PBs!AS61)</f>
        <v>#N/A</v>
      </c>
    </row>
    <row r="4302" spans="1:8" x14ac:dyDescent="0.35">
      <c r="A4302" s="257"/>
      <c r="B4302" s="265"/>
      <c r="C4302" s="74" t="e">
        <f>IF(ISBLANK(DataBase_PBs!C62),#N/A,DataBase_PBs!C62)</f>
        <v>#N/A</v>
      </c>
      <c r="D4302" s="107"/>
      <c r="E4302" s="39" t="e">
        <f>IF(ISBLANK(DataBase_PBs!CQ62),#N/A,DataBase_PBs!CQ62)</f>
        <v>#N/A</v>
      </c>
      <c r="F4302" s="39" t="e">
        <f t="shared" si="138"/>
        <v>#N/A</v>
      </c>
      <c r="G4302" s="177" t="e">
        <f t="shared" si="139"/>
        <v>#N/A</v>
      </c>
      <c r="H4302" s="78" t="e">
        <f>IF(ISBLANK(DataBase_PBs!AS62),#N/A,DataBase_PBs!AS62)</f>
        <v>#N/A</v>
      </c>
    </row>
    <row r="4303" spans="1:8" x14ac:dyDescent="0.35">
      <c r="A4303" s="257"/>
      <c r="B4303" s="265"/>
      <c r="C4303" s="74" t="e">
        <f>IF(ISBLANK(DataBase_PBs!C63),#N/A,DataBase_PBs!C63)</f>
        <v>#N/A</v>
      </c>
      <c r="D4303" s="107"/>
      <c r="E4303" s="39" t="e">
        <f>IF(ISBLANK(DataBase_PBs!CQ63),#N/A,DataBase_PBs!CQ63)</f>
        <v>#N/A</v>
      </c>
      <c r="F4303" s="39" t="e">
        <f t="shared" si="138"/>
        <v>#N/A</v>
      </c>
      <c r="G4303" s="177" t="e">
        <f t="shared" si="139"/>
        <v>#N/A</v>
      </c>
      <c r="H4303" s="78" t="e">
        <f>IF(ISBLANK(DataBase_PBs!AS63),#N/A,DataBase_PBs!AS63)</f>
        <v>#N/A</v>
      </c>
    </row>
    <row r="4304" spans="1:8" x14ac:dyDescent="0.35">
      <c r="A4304" s="257"/>
      <c r="B4304" s="265"/>
      <c r="C4304" s="74" t="e">
        <f>IF(ISBLANK(DataBase_PBs!C64),#N/A,DataBase_PBs!C64)</f>
        <v>#N/A</v>
      </c>
      <c r="D4304" s="107"/>
      <c r="E4304" s="39" t="e">
        <f>IF(ISBLANK(DataBase_PBs!CQ64),#N/A,DataBase_PBs!CQ64)</f>
        <v>#N/A</v>
      </c>
      <c r="F4304" s="39" t="e">
        <f t="shared" si="138"/>
        <v>#N/A</v>
      </c>
      <c r="G4304" s="177" t="e">
        <f t="shared" si="139"/>
        <v>#N/A</v>
      </c>
      <c r="H4304" s="78" t="e">
        <f>IF(ISBLANK(DataBase_PBs!AS64),#N/A,DataBase_PBs!AS64)</f>
        <v>#N/A</v>
      </c>
    </row>
    <row r="4305" spans="1:8" x14ac:dyDescent="0.35">
      <c r="A4305" s="257"/>
      <c r="B4305" s="265"/>
      <c r="C4305" s="74" t="e">
        <f>IF(ISBLANK(DataBase_PBs!C65),#N/A,DataBase_PBs!C65)</f>
        <v>#N/A</v>
      </c>
      <c r="D4305" s="107"/>
      <c r="E4305" s="39" t="e">
        <f>IF(ISBLANK(DataBase_PBs!CQ65),#N/A,DataBase_PBs!CQ65)</f>
        <v>#N/A</v>
      </c>
      <c r="F4305" s="39" t="e">
        <f t="shared" si="138"/>
        <v>#N/A</v>
      </c>
      <c r="G4305" s="177" t="e">
        <f t="shared" si="139"/>
        <v>#N/A</v>
      </c>
      <c r="H4305" s="78" t="e">
        <f>IF(ISBLANK(DataBase_PBs!AS65),#N/A,DataBase_PBs!AS65)</f>
        <v>#N/A</v>
      </c>
    </row>
    <row r="4306" spans="1:8" x14ac:dyDescent="0.35">
      <c r="A4306" s="257"/>
      <c r="B4306" s="265"/>
      <c r="C4306" s="74" t="e">
        <f>IF(ISBLANK(DataBase_PBs!C66),#N/A,DataBase_PBs!C66)</f>
        <v>#N/A</v>
      </c>
      <c r="D4306" s="107"/>
      <c r="E4306" s="39" t="e">
        <f>IF(ISBLANK(DataBase_PBs!CQ66),#N/A,DataBase_PBs!CQ66)</f>
        <v>#N/A</v>
      </c>
      <c r="F4306" s="39" t="e">
        <f t="shared" si="138"/>
        <v>#N/A</v>
      </c>
      <c r="G4306" s="177" t="e">
        <f t="shared" si="139"/>
        <v>#N/A</v>
      </c>
      <c r="H4306" s="78" t="e">
        <f>IF(ISBLANK(DataBase_PBs!AS66),#N/A,DataBase_PBs!AS66)</f>
        <v>#N/A</v>
      </c>
    </row>
    <row r="4307" spans="1:8" x14ac:dyDescent="0.35">
      <c r="A4307" s="257"/>
      <c r="B4307" s="265"/>
      <c r="C4307" s="74" t="e">
        <f>IF(ISBLANK(DataBase_PBs!C67),#N/A,DataBase_PBs!C67)</f>
        <v>#N/A</v>
      </c>
      <c r="D4307" s="107"/>
      <c r="E4307" s="39" t="e">
        <f>IF(ISBLANK(DataBase_PBs!CQ67),#N/A,DataBase_PBs!CQ67)</f>
        <v>#N/A</v>
      </c>
      <c r="F4307" s="39" t="e">
        <f t="shared" si="138"/>
        <v>#N/A</v>
      </c>
      <c r="G4307" s="177" t="e">
        <f t="shared" si="139"/>
        <v>#N/A</v>
      </c>
      <c r="H4307" s="78" t="e">
        <f>IF(ISBLANK(DataBase_PBs!AS67),#N/A,DataBase_PBs!AS67)</f>
        <v>#N/A</v>
      </c>
    </row>
    <row r="4308" spans="1:8" x14ac:dyDescent="0.35">
      <c r="A4308" s="257"/>
      <c r="B4308" s="265"/>
      <c r="C4308" s="74" t="e">
        <f>IF(ISBLANK(DataBase_PBs!C68),#N/A,DataBase_PBs!C68)</f>
        <v>#N/A</v>
      </c>
      <c r="D4308" s="107"/>
      <c r="E4308" s="39" t="e">
        <f>IF(ISBLANK(DataBase_PBs!CQ68),#N/A,DataBase_PBs!CQ68)</f>
        <v>#N/A</v>
      </c>
      <c r="F4308" s="39" t="e">
        <f t="shared" ref="F4308:F4327" si="140">E4308-E4307</f>
        <v>#N/A</v>
      </c>
      <c r="G4308" s="177" t="e">
        <f t="shared" si="139"/>
        <v>#N/A</v>
      </c>
      <c r="H4308" s="78" t="e">
        <f>IF(ISBLANK(DataBase_PBs!AS68),#N/A,DataBase_PBs!AS68)</f>
        <v>#N/A</v>
      </c>
    </row>
    <row r="4309" spans="1:8" x14ac:dyDescent="0.35">
      <c r="A4309" s="257"/>
      <c r="B4309" s="265"/>
      <c r="C4309" s="74" t="e">
        <f>IF(ISBLANK(DataBase_PBs!C69),#N/A,DataBase_PBs!C69)</f>
        <v>#N/A</v>
      </c>
      <c r="D4309" s="107"/>
      <c r="E4309" s="39" t="e">
        <f>IF(ISBLANK(DataBase_PBs!CQ69),#N/A,DataBase_PBs!CQ69)</f>
        <v>#N/A</v>
      </c>
      <c r="F4309" s="39" t="e">
        <f t="shared" si="140"/>
        <v>#N/A</v>
      </c>
      <c r="G4309" s="177" t="e">
        <f t="shared" si="139"/>
        <v>#N/A</v>
      </c>
      <c r="H4309" s="78" t="e">
        <f>IF(ISBLANK(DataBase_PBs!AS69),#N/A,DataBase_PBs!AS69)</f>
        <v>#N/A</v>
      </c>
    </row>
    <row r="4310" spans="1:8" x14ac:dyDescent="0.35">
      <c r="A4310" s="257"/>
      <c r="B4310" s="265"/>
      <c r="C4310" s="74" t="e">
        <f>IF(ISBLANK(DataBase_PBs!C70),#N/A,DataBase_PBs!C70)</f>
        <v>#N/A</v>
      </c>
      <c r="D4310" s="107"/>
      <c r="E4310" s="39" t="e">
        <f>IF(ISBLANK(DataBase_PBs!CQ70),#N/A,DataBase_PBs!CQ70)</f>
        <v>#N/A</v>
      </c>
      <c r="F4310" s="39" t="e">
        <f t="shared" si="140"/>
        <v>#N/A</v>
      </c>
      <c r="G4310" s="177" t="e">
        <f t="shared" si="139"/>
        <v>#N/A</v>
      </c>
      <c r="H4310" s="78" t="e">
        <f>IF(ISBLANK(DataBase_PBs!AS70),#N/A,DataBase_PBs!AS70)</f>
        <v>#N/A</v>
      </c>
    </row>
    <row r="4311" spans="1:8" x14ac:dyDescent="0.35">
      <c r="A4311" s="257"/>
      <c r="B4311" s="265"/>
      <c r="C4311" s="74" t="e">
        <f>IF(ISBLANK(DataBase_PBs!C71),#N/A,DataBase_PBs!C71)</f>
        <v>#N/A</v>
      </c>
      <c r="D4311" s="107"/>
      <c r="E4311" s="39" t="e">
        <f>IF(ISBLANK(DataBase_PBs!CQ71),#N/A,DataBase_PBs!CQ71)</f>
        <v>#N/A</v>
      </c>
      <c r="F4311" s="39" t="e">
        <f t="shared" si="140"/>
        <v>#N/A</v>
      </c>
      <c r="G4311" s="177" t="e">
        <f t="shared" si="139"/>
        <v>#N/A</v>
      </c>
      <c r="H4311" s="78" t="e">
        <f>IF(ISBLANK(DataBase_PBs!AS71),#N/A,DataBase_PBs!AS71)</f>
        <v>#N/A</v>
      </c>
    </row>
    <row r="4312" spans="1:8" x14ac:dyDescent="0.35">
      <c r="A4312" s="257"/>
      <c r="B4312" s="265"/>
      <c r="C4312" s="74" t="e">
        <f>IF(ISBLANK(DataBase_PBs!C72),#N/A,DataBase_PBs!C72)</f>
        <v>#N/A</v>
      </c>
      <c r="D4312" s="107"/>
      <c r="E4312" s="39" t="e">
        <f>IF(ISBLANK(DataBase_PBs!CQ72),#N/A,DataBase_PBs!CQ72)</f>
        <v>#N/A</v>
      </c>
      <c r="F4312" s="39" t="e">
        <f t="shared" si="140"/>
        <v>#N/A</v>
      </c>
      <c r="G4312" s="177" t="e">
        <f t="shared" si="139"/>
        <v>#N/A</v>
      </c>
      <c r="H4312" s="78" t="e">
        <f>IF(ISBLANK(DataBase_PBs!AS72),#N/A,DataBase_PBs!AS72)</f>
        <v>#N/A</v>
      </c>
    </row>
    <row r="4313" spans="1:8" x14ac:dyDescent="0.35">
      <c r="A4313" s="257"/>
      <c r="B4313" s="265"/>
      <c r="C4313" s="74" t="e">
        <f>IF(ISBLANK(DataBase_PBs!C73),#N/A,DataBase_PBs!C73)</f>
        <v>#N/A</v>
      </c>
      <c r="D4313" s="107"/>
      <c r="E4313" s="39" t="e">
        <f>IF(ISBLANK(DataBase_PBs!CQ73),#N/A,DataBase_PBs!CQ73)</f>
        <v>#N/A</v>
      </c>
      <c r="F4313" s="39" t="e">
        <f t="shared" si="140"/>
        <v>#N/A</v>
      </c>
      <c r="G4313" s="177" t="e">
        <f t="shared" si="139"/>
        <v>#N/A</v>
      </c>
      <c r="H4313" s="78" t="e">
        <f>IF(ISBLANK(DataBase_PBs!AS73),#N/A,DataBase_PBs!AS73)</f>
        <v>#N/A</v>
      </c>
    </row>
    <row r="4314" spans="1:8" x14ac:dyDescent="0.35">
      <c r="A4314" s="257"/>
      <c r="B4314" s="265"/>
      <c r="C4314" s="74" t="e">
        <f>IF(ISBLANK(DataBase_PBs!C74),#N/A,DataBase_PBs!C74)</f>
        <v>#N/A</v>
      </c>
      <c r="D4314" s="107"/>
      <c r="E4314" s="39" t="e">
        <f>IF(ISBLANK(DataBase_PBs!CQ74),#N/A,DataBase_PBs!CQ74)</f>
        <v>#N/A</v>
      </c>
      <c r="F4314" s="39" t="e">
        <f t="shared" si="140"/>
        <v>#N/A</v>
      </c>
      <c r="G4314" s="177" t="e">
        <f t="shared" si="139"/>
        <v>#N/A</v>
      </c>
      <c r="H4314" s="78" t="e">
        <f>IF(ISBLANK(DataBase_PBs!AS74),#N/A,DataBase_PBs!AS74)</f>
        <v>#N/A</v>
      </c>
    </row>
    <row r="4315" spans="1:8" x14ac:dyDescent="0.35">
      <c r="A4315" s="257"/>
      <c r="B4315" s="265"/>
      <c r="C4315" s="74" t="e">
        <f>IF(ISBLANK(DataBase_PBs!C75),#N/A,DataBase_PBs!C75)</f>
        <v>#N/A</v>
      </c>
      <c r="D4315" s="107"/>
      <c r="E4315" s="39" t="e">
        <f>IF(ISBLANK(DataBase_PBs!CQ75),#N/A,DataBase_PBs!CQ75)</f>
        <v>#N/A</v>
      </c>
      <c r="F4315" s="39" t="e">
        <f t="shared" si="140"/>
        <v>#N/A</v>
      </c>
      <c r="G4315" s="177" t="e">
        <f t="shared" si="139"/>
        <v>#N/A</v>
      </c>
      <c r="H4315" s="78" t="e">
        <f>IF(ISBLANK(DataBase_PBs!AS75),#N/A,DataBase_PBs!AS75)</f>
        <v>#N/A</v>
      </c>
    </row>
    <row r="4316" spans="1:8" x14ac:dyDescent="0.35">
      <c r="A4316" s="257"/>
      <c r="B4316" s="265"/>
      <c r="C4316" s="74" t="e">
        <f>IF(ISBLANK(DataBase_PBs!C76),#N/A,DataBase_PBs!C76)</f>
        <v>#N/A</v>
      </c>
      <c r="D4316" s="107"/>
      <c r="E4316" s="39" t="e">
        <f>IF(ISBLANK(DataBase_PBs!CQ76),#N/A,DataBase_PBs!CQ76)</f>
        <v>#N/A</v>
      </c>
      <c r="F4316" s="39" t="e">
        <f t="shared" si="140"/>
        <v>#N/A</v>
      </c>
      <c r="G4316" s="177" t="e">
        <f t="shared" si="139"/>
        <v>#N/A</v>
      </c>
      <c r="H4316" s="78" t="e">
        <f>IF(ISBLANK(DataBase_PBs!AS76),#N/A,DataBase_PBs!AS76)</f>
        <v>#N/A</v>
      </c>
    </row>
    <row r="4317" spans="1:8" x14ac:dyDescent="0.35">
      <c r="A4317" s="257"/>
      <c r="B4317" s="265"/>
      <c r="C4317" s="74" t="e">
        <f>IF(ISBLANK(DataBase_PBs!C77),#N/A,DataBase_PBs!C77)</f>
        <v>#N/A</v>
      </c>
      <c r="D4317" s="107"/>
      <c r="E4317" s="39" t="e">
        <f>IF(ISBLANK(DataBase_PBs!CQ77),#N/A,DataBase_PBs!CQ77)</f>
        <v>#N/A</v>
      </c>
      <c r="F4317" s="39" t="e">
        <f t="shared" si="140"/>
        <v>#N/A</v>
      </c>
      <c r="G4317" s="177" t="e">
        <f t="shared" si="139"/>
        <v>#N/A</v>
      </c>
      <c r="H4317" s="78" t="e">
        <f>IF(ISBLANK(DataBase_PBs!AS77),#N/A,DataBase_PBs!AS77)</f>
        <v>#N/A</v>
      </c>
    </row>
    <row r="4318" spans="1:8" x14ac:dyDescent="0.35">
      <c r="A4318" s="257"/>
      <c r="B4318" s="265"/>
      <c r="C4318" s="74" t="e">
        <f>IF(ISBLANK(DataBase_PBs!C78),#N/A,DataBase_PBs!C78)</f>
        <v>#N/A</v>
      </c>
      <c r="D4318" s="107"/>
      <c r="E4318" s="39" t="e">
        <f>IF(ISBLANK(DataBase_PBs!CQ78),#N/A,DataBase_PBs!CQ78)</f>
        <v>#N/A</v>
      </c>
      <c r="F4318" s="39" t="e">
        <f t="shared" si="140"/>
        <v>#N/A</v>
      </c>
      <c r="G4318" s="177" t="e">
        <f t="shared" si="139"/>
        <v>#N/A</v>
      </c>
      <c r="H4318" s="78" t="e">
        <f>IF(ISBLANK(DataBase_PBs!AS78),#N/A,DataBase_PBs!AS78)</f>
        <v>#N/A</v>
      </c>
    </row>
    <row r="4319" spans="1:8" x14ac:dyDescent="0.35">
      <c r="A4319" s="257"/>
      <c r="B4319" s="265"/>
      <c r="C4319" s="74" t="e">
        <f>IF(ISBLANK(DataBase_PBs!C79),#N/A,DataBase_PBs!C79)</f>
        <v>#N/A</v>
      </c>
      <c r="D4319" s="107"/>
      <c r="E4319" s="39" t="e">
        <f>IF(ISBLANK(DataBase_PBs!CQ79),#N/A,DataBase_PBs!CQ79)</f>
        <v>#N/A</v>
      </c>
      <c r="F4319" s="39" t="e">
        <f t="shared" si="140"/>
        <v>#N/A</v>
      </c>
      <c r="G4319" s="177" t="e">
        <f t="shared" si="139"/>
        <v>#N/A</v>
      </c>
      <c r="H4319" s="78" t="e">
        <f>IF(ISBLANK(DataBase_PBs!AS79),#N/A,DataBase_PBs!AS79)</f>
        <v>#N/A</v>
      </c>
    </row>
    <row r="4320" spans="1:8" x14ac:dyDescent="0.35">
      <c r="A4320" s="257"/>
      <c r="B4320" s="265"/>
      <c r="C4320" s="74" t="e">
        <f>IF(ISBLANK(DataBase_PBs!C80),#N/A,DataBase_PBs!C80)</f>
        <v>#N/A</v>
      </c>
      <c r="D4320" s="107"/>
      <c r="E4320" s="39" t="e">
        <f>IF(ISBLANK(DataBase_PBs!CQ80),#N/A,DataBase_PBs!CQ80)</f>
        <v>#N/A</v>
      </c>
      <c r="F4320" s="39" t="e">
        <f t="shared" si="140"/>
        <v>#N/A</v>
      </c>
      <c r="G4320" s="177" t="e">
        <f t="shared" si="139"/>
        <v>#N/A</v>
      </c>
      <c r="H4320" s="78" t="e">
        <f>IF(ISBLANK(DataBase_PBs!AS80),#N/A,DataBase_PBs!AS80)</f>
        <v>#N/A</v>
      </c>
    </row>
    <row r="4321" spans="1:8" x14ac:dyDescent="0.35">
      <c r="A4321" s="257"/>
      <c r="B4321" s="265"/>
      <c r="C4321" s="74" t="e">
        <f>IF(ISBLANK(DataBase_PBs!C81),#N/A,DataBase_PBs!C81)</f>
        <v>#N/A</v>
      </c>
      <c r="D4321" s="107"/>
      <c r="E4321" s="39" t="e">
        <f>IF(ISBLANK(DataBase_PBs!CQ81),#N/A,DataBase_PBs!CQ81)</f>
        <v>#N/A</v>
      </c>
      <c r="F4321" s="39" t="e">
        <f t="shared" si="140"/>
        <v>#N/A</v>
      </c>
      <c r="G4321" s="177" t="e">
        <f t="shared" si="139"/>
        <v>#N/A</v>
      </c>
      <c r="H4321" s="78" t="e">
        <f>IF(ISBLANK(DataBase_PBs!AS81),#N/A,DataBase_PBs!AS81)</f>
        <v>#N/A</v>
      </c>
    </row>
    <row r="4322" spans="1:8" x14ac:dyDescent="0.35">
      <c r="A4322" s="257"/>
      <c r="B4322" s="265"/>
      <c r="C4322" s="74" t="e">
        <f>IF(ISBLANK(DataBase_PBs!C82),#N/A,DataBase_PBs!C82)</f>
        <v>#N/A</v>
      </c>
      <c r="D4322" s="107"/>
      <c r="E4322" s="39" t="e">
        <f>IF(ISBLANK(DataBase_PBs!CQ82),#N/A,DataBase_PBs!CQ82)</f>
        <v>#N/A</v>
      </c>
      <c r="F4322" s="39" t="e">
        <f t="shared" si="140"/>
        <v>#N/A</v>
      </c>
      <c r="G4322" s="177" t="e">
        <f t="shared" si="139"/>
        <v>#N/A</v>
      </c>
      <c r="H4322" s="78" t="e">
        <f>IF(ISBLANK(DataBase_PBs!AS82),#N/A,DataBase_PBs!AS82)</f>
        <v>#N/A</v>
      </c>
    </row>
    <row r="4323" spans="1:8" x14ac:dyDescent="0.35">
      <c r="A4323" s="257"/>
      <c r="B4323" s="265"/>
      <c r="C4323" s="74" t="e">
        <f>IF(ISBLANK(DataBase_PBs!C83),#N/A,DataBase_PBs!C83)</f>
        <v>#N/A</v>
      </c>
      <c r="D4323" s="107"/>
      <c r="E4323" s="39" t="e">
        <f>IF(ISBLANK(DataBase_PBs!CQ83),#N/A,DataBase_PBs!CQ83)</f>
        <v>#N/A</v>
      </c>
      <c r="F4323" s="39" t="e">
        <f t="shared" si="140"/>
        <v>#N/A</v>
      </c>
      <c r="G4323" s="177" t="e">
        <f t="shared" si="139"/>
        <v>#N/A</v>
      </c>
      <c r="H4323" s="78" t="e">
        <f>IF(ISBLANK(DataBase_PBs!AS83),#N/A,DataBase_PBs!AS83)</f>
        <v>#N/A</v>
      </c>
    </row>
    <row r="4324" spans="1:8" x14ac:dyDescent="0.35">
      <c r="A4324" s="257"/>
      <c r="B4324" s="265"/>
      <c r="C4324" s="74" t="e">
        <f>IF(ISBLANK(DataBase_PBs!C84),#N/A,DataBase_PBs!C84)</f>
        <v>#N/A</v>
      </c>
      <c r="D4324" s="107"/>
      <c r="E4324" s="39" t="e">
        <f>IF(ISBLANK(DataBase_PBs!CQ84),#N/A,DataBase_PBs!CQ84)</f>
        <v>#N/A</v>
      </c>
      <c r="F4324" s="39" t="e">
        <f t="shared" si="140"/>
        <v>#N/A</v>
      </c>
      <c r="G4324" s="177" t="e">
        <f t="shared" si="139"/>
        <v>#N/A</v>
      </c>
      <c r="H4324" s="78" t="e">
        <f>IF(ISBLANK(DataBase_PBs!AS84),#N/A,DataBase_PBs!AS84)</f>
        <v>#N/A</v>
      </c>
    </row>
    <row r="4325" spans="1:8" x14ac:dyDescent="0.35">
      <c r="A4325" s="257"/>
      <c r="B4325" s="265"/>
      <c r="C4325" s="74" t="e">
        <f>IF(ISBLANK(DataBase_PBs!C85),#N/A,DataBase_PBs!C85)</f>
        <v>#N/A</v>
      </c>
      <c r="D4325" s="107"/>
      <c r="E4325" s="39" t="e">
        <f>IF(ISBLANK(DataBase_PBs!CQ85),#N/A,DataBase_PBs!CQ85)</f>
        <v>#N/A</v>
      </c>
      <c r="F4325" s="39" t="e">
        <f t="shared" si="140"/>
        <v>#N/A</v>
      </c>
      <c r="G4325" s="177" t="e">
        <f t="shared" si="139"/>
        <v>#N/A</v>
      </c>
      <c r="H4325" s="78" t="e">
        <f>IF(ISBLANK(DataBase_PBs!AS85),#N/A,DataBase_PBs!AS85)</f>
        <v>#N/A</v>
      </c>
    </row>
    <row r="4326" spans="1:8" x14ac:dyDescent="0.35">
      <c r="A4326" s="257"/>
      <c r="B4326" s="265"/>
      <c r="C4326" s="74" t="e">
        <f>IF(ISBLANK(DataBase_PBs!C86),#N/A,DataBase_PBs!C86)</f>
        <v>#N/A</v>
      </c>
      <c r="D4326" s="107"/>
      <c r="E4326" s="39" t="e">
        <f>IF(ISBLANK(DataBase_PBs!CQ86),#N/A,DataBase_PBs!CQ86)</f>
        <v>#N/A</v>
      </c>
      <c r="F4326" s="39" t="e">
        <f t="shared" si="140"/>
        <v>#N/A</v>
      </c>
      <c r="G4326" s="177" t="e">
        <f t="shared" si="139"/>
        <v>#N/A</v>
      </c>
      <c r="H4326" s="78" t="e">
        <f>IF(ISBLANK(DataBase_PBs!AS86),#N/A,DataBase_PBs!AS86)</f>
        <v>#N/A</v>
      </c>
    </row>
    <row r="4327" spans="1:8" ht="15" thickBot="1" x14ac:dyDescent="0.4">
      <c r="A4327" s="258"/>
      <c r="B4327" s="268"/>
      <c r="C4327" s="79" t="e">
        <f>IF(ISBLANK(DataBase_PBs!C87),#N/A,DataBase_PBs!C87)</f>
        <v>#N/A</v>
      </c>
      <c r="D4327" s="108"/>
      <c r="E4327" s="80" t="e">
        <f>IF(ISBLANK(DataBase_PBs!CQ87),#N/A,DataBase_PBs!CQ87)</f>
        <v>#N/A</v>
      </c>
      <c r="F4327" s="80" t="e">
        <f t="shared" si="140"/>
        <v>#N/A</v>
      </c>
      <c r="G4327" s="185" t="e">
        <f t="shared" si="139"/>
        <v>#N/A</v>
      </c>
      <c r="H4327" s="111" t="e">
        <f>IF(ISBLANK(DataBase_PBs!AS87),#N/A,DataBase_PBs!AS87)</f>
        <v>#N/A</v>
      </c>
    </row>
    <row r="4328" spans="1:8" x14ac:dyDescent="0.35">
      <c r="A4328" s="259" t="s">
        <v>367</v>
      </c>
      <c r="B4328" s="264" t="s">
        <v>209</v>
      </c>
      <c r="C4328" s="179">
        <v>43602.40625</v>
      </c>
      <c r="D4328" s="180"/>
      <c r="E4328" s="181">
        <v>1.63</v>
      </c>
      <c r="F4328" s="181">
        <v>1.63</v>
      </c>
      <c r="G4328" s="182">
        <v>0</v>
      </c>
      <c r="H4328" s="183">
        <v>2.7</v>
      </c>
    </row>
    <row r="4329" spans="1:8" x14ac:dyDescent="0.35">
      <c r="A4329" s="257"/>
      <c r="B4329" s="265"/>
      <c r="C4329" s="74">
        <v>43609.357638888891</v>
      </c>
      <c r="D4329" s="107"/>
      <c r="E4329" s="39">
        <v>1.63</v>
      </c>
      <c r="F4329" s="39">
        <v>0</v>
      </c>
      <c r="G4329" s="177">
        <f t="shared" si="139"/>
        <v>0</v>
      </c>
      <c r="H4329" s="78">
        <v>2.7</v>
      </c>
    </row>
    <row r="4330" spans="1:8" x14ac:dyDescent="0.35">
      <c r="A4330" s="257"/>
      <c r="B4330" s="265"/>
      <c r="C4330" s="74">
        <v>43616.555555555555</v>
      </c>
      <c r="D4330" s="107"/>
      <c r="E4330" s="39">
        <v>3</v>
      </c>
      <c r="F4330" s="39">
        <v>1.37</v>
      </c>
      <c r="G4330" s="177">
        <f t="shared" si="139"/>
        <v>7.9305354558637433E-3</v>
      </c>
      <c r="H4330" s="78">
        <v>0</v>
      </c>
    </row>
    <row r="4331" spans="1:8" x14ac:dyDescent="0.35">
      <c r="A4331" s="257"/>
      <c r="B4331" s="265"/>
      <c r="C4331" s="74">
        <v>43623.555555555555</v>
      </c>
      <c r="D4331" s="107"/>
      <c r="E4331" s="39">
        <v>8</v>
      </c>
      <c r="F4331" s="39">
        <v>5</v>
      </c>
      <c r="G4331" s="177">
        <f t="shared" si="139"/>
        <v>2.976190476190476E-2</v>
      </c>
      <c r="H4331" s="78">
        <v>0</v>
      </c>
    </row>
    <row r="4332" spans="1:8" x14ac:dyDescent="0.35">
      <c r="A4332" s="257"/>
      <c r="B4332" s="265"/>
      <c r="C4332" s="74">
        <v>43630.555555555555</v>
      </c>
      <c r="D4332" s="107"/>
      <c r="E4332" s="39">
        <v>11</v>
      </c>
      <c r="F4332" s="39">
        <v>3</v>
      </c>
      <c r="G4332" s="177">
        <f t="shared" si="139"/>
        <v>1.7857142857142856E-2</v>
      </c>
      <c r="H4332" s="78">
        <v>0</v>
      </c>
    </row>
    <row r="4333" spans="1:8" x14ac:dyDescent="0.35">
      <c r="A4333" s="257"/>
      <c r="B4333" s="265"/>
      <c r="C4333" s="74">
        <v>43637.638888888891</v>
      </c>
      <c r="D4333" s="107"/>
      <c r="E4333" s="39">
        <v>11</v>
      </c>
      <c r="F4333" s="39">
        <v>0</v>
      </c>
      <c r="G4333" s="177">
        <f t="shared" si="139"/>
        <v>0</v>
      </c>
      <c r="H4333" s="78">
        <v>0</v>
      </c>
    </row>
    <row r="4334" spans="1:8" x14ac:dyDescent="0.35">
      <c r="A4334" s="257"/>
      <c r="B4334" s="265"/>
      <c r="C4334" s="74">
        <v>43644.638888888891</v>
      </c>
      <c r="D4334" s="107"/>
      <c r="E4334" s="39">
        <v>12</v>
      </c>
      <c r="F4334" s="39">
        <v>1</v>
      </c>
      <c r="G4334" s="177">
        <f t="shared" si="139"/>
        <v>5.9523809523809521E-3</v>
      </c>
      <c r="H4334" s="78">
        <v>0</v>
      </c>
    </row>
    <row r="4335" spans="1:8" x14ac:dyDescent="0.35">
      <c r="A4335" s="257"/>
      <c r="B4335" s="265"/>
      <c r="C4335" s="74">
        <v>43651.638888888891</v>
      </c>
      <c r="D4335" s="107"/>
      <c r="E4335" s="39">
        <v>17</v>
      </c>
      <c r="F4335" s="39">
        <v>5</v>
      </c>
      <c r="G4335" s="177">
        <f t="shared" si="139"/>
        <v>2.976190476190476E-2</v>
      </c>
      <c r="H4335" s="78">
        <v>0</v>
      </c>
    </row>
    <row r="4336" spans="1:8" x14ac:dyDescent="0.35">
      <c r="A4336" s="257"/>
      <c r="B4336" s="265"/>
      <c r="C4336" s="74">
        <v>43658.505555555559</v>
      </c>
      <c r="D4336" s="107"/>
      <c r="E4336" s="39">
        <v>24</v>
      </c>
      <c r="F4336" s="39">
        <v>7</v>
      </c>
      <c r="G4336" s="177">
        <f t="shared" ref="G4336:G4399" si="141">F4336/((C4336-C4335)*24)</f>
        <v>4.2475728155327803E-2</v>
      </c>
      <c r="H4336" s="78">
        <v>0</v>
      </c>
    </row>
    <row r="4337" spans="1:8" x14ac:dyDescent="0.35">
      <c r="A4337" s="257"/>
      <c r="B4337" s="265"/>
      <c r="C4337" s="74">
        <v>43665.520833333336</v>
      </c>
      <c r="D4337" s="107"/>
      <c r="E4337" s="39">
        <v>24</v>
      </c>
      <c r="F4337" s="39">
        <v>0</v>
      </c>
      <c r="G4337" s="177">
        <f t="shared" si="141"/>
        <v>0</v>
      </c>
      <c r="H4337" s="78">
        <v>0</v>
      </c>
    </row>
    <row r="4338" spans="1:8" x14ac:dyDescent="0.35">
      <c r="A4338" s="257"/>
      <c r="B4338" s="265"/>
      <c r="C4338" s="74">
        <v>43672.521527777775</v>
      </c>
      <c r="D4338" s="107"/>
      <c r="E4338" s="39">
        <v>27</v>
      </c>
      <c r="F4338" s="39">
        <v>3</v>
      </c>
      <c r="G4338" s="177">
        <f t="shared" si="141"/>
        <v>1.7855371490936304E-2</v>
      </c>
      <c r="H4338" s="78">
        <v>0</v>
      </c>
    </row>
    <row r="4339" spans="1:8" x14ac:dyDescent="0.35">
      <c r="A4339" s="257"/>
      <c r="B4339" s="265"/>
      <c r="C4339" s="74">
        <v>43679.519444444442</v>
      </c>
      <c r="D4339" s="107"/>
      <c r="E4339" s="39">
        <v>28</v>
      </c>
      <c r="F4339" s="39">
        <v>1</v>
      </c>
      <c r="G4339" s="177">
        <f t="shared" si="141"/>
        <v>5.9541530217322456E-3</v>
      </c>
      <c r="H4339" s="78">
        <v>0</v>
      </c>
    </row>
    <row r="4340" spans="1:8" x14ac:dyDescent="0.35">
      <c r="A4340" s="257"/>
      <c r="B4340" s="265"/>
      <c r="C4340" s="74">
        <v>43686.430555555555</v>
      </c>
      <c r="D4340" s="107"/>
      <c r="E4340" s="39">
        <v>37.15</v>
      </c>
      <c r="F4340" s="39">
        <v>9.1499999999999986</v>
      </c>
      <c r="G4340" s="177">
        <f t="shared" si="141"/>
        <v>5.5164790996774231E-2</v>
      </c>
      <c r="H4340" s="78">
        <v>4</v>
      </c>
    </row>
    <row r="4341" spans="1:8" x14ac:dyDescent="0.35">
      <c r="A4341" s="257"/>
      <c r="B4341" s="265"/>
      <c r="C4341" s="74">
        <v>43693.375</v>
      </c>
      <c r="D4341" s="107"/>
      <c r="E4341" s="39">
        <v>39.35</v>
      </c>
      <c r="F4341" s="39">
        <v>2.2000000000000028</v>
      </c>
      <c r="G4341" s="177">
        <f t="shared" si="141"/>
        <v>1.319999999999848E-2</v>
      </c>
      <c r="H4341" s="78">
        <v>3.8</v>
      </c>
    </row>
    <row r="4342" spans="1:8" x14ac:dyDescent="0.35">
      <c r="A4342" s="257"/>
      <c r="B4342" s="265"/>
      <c r="C4342" s="74">
        <v>43700.40625</v>
      </c>
      <c r="D4342" s="107"/>
      <c r="E4342" s="39">
        <v>48.06</v>
      </c>
      <c r="F4342" s="39">
        <v>8.7100000000000009</v>
      </c>
      <c r="G4342" s="177">
        <f t="shared" si="141"/>
        <v>5.1614814814814822E-2</v>
      </c>
      <c r="H4342" s="78">
        <v>4.4000000000000004</v>
      </c>
    </row>
    <row r="4343" spans="1:8" x14ac:dyDescent="0.35">
      <c r="A4343" s="257"/>
      <c r="B4343" s="265"/>
      <c r="C4343" s="74">
        <v>43707.333333333336</v>
      </c>
      <c r="D4343" s="107"/>
      <c r="E4343" s="39">
        <v>60.96</v>
      </c>
      <c r="F4343" s="39">
        <v>12.899999999999999</v>
      </c>
      <c r="G4343" s="177">
        <f t="shared" si="141"/>
        <v>7.7593984962378834E-2</v>
      </c>
      <c r="H4343" s="78">
        <v>3.6</v>
      </c>
    </row>
    <row r="4344" spans="1:8" x14ac:dyDescent="0.35">
      <c r="A4344" s="257"/>
      <c r="B4344" s="265"/>
      <c r="C4344" s="74">
        <v>43714.416666666664</v>
      </c>
      <c r="D4344" s="107"/>
      <c r="E4344" s="39">
        <v>74.25</v>
      </c>
      <c r="F4344" s="39">
        <v>13.29</v>
      </c>
      <c r="G4344" s="177">
        <f t="shared" si="141"/>
        <v>7.8176470588288818E-2</v>
      </c>
      <c r="H4344" s="78">
        <v>4.4000000000000004</v>
      </c>
    </row>
    <row r="4345" spans="1:8" x14ac:dyDescent="0.35">
      <c r="A4345" s="257"/>
      <c r="B4345" s="265"/>
      <c r="C4345" s="74">
        <v>43721.333333333336</v>
      </c>
      <c r="D4345" s="107"/>
      <c r="E4345" s="39">
        <v>76.709999999999994</v>
      </c>
      <c r="F4345" s="39">
        <v>2.4599999999999937</v>
      </c>
      <c r="G4345" s="177">
        <f t="shared" si="141"/>
        <v>1.4819277108423304E-2</v>
      </c>
      <c r="H4345" s="78">
        <v>4</v>
      </c>
    </row>
    <row r="4346" spans="1:8" x14ac:dyDescent="0.35">
      <c r="A4346" s="257"/>
      <c r="B4346" s="265"/>
      <c r="C4346" s="74">
        <v>43727.541666666664</v>
      </c>
      <c r="D4346" s="107"/>
      <c r="E4346" s="39">
        <v>78.099999999999994</v>
      </c>
      <c r="F4346" s="39">
        <v>1.3900000000000006</v>
      </c>
      <c r="G4346" s="177">
        <f t="shared" si="141"/>
        <v>9.3288590604099775E-3</v>
      </c>
      <c r="H4346" s="78">
        <v>5</v>
      </c>
    </row>
    <row r="4347" spans="1:8" x14ac:dyDescent="0.35">
      <c r="A4347" s="257"/>
      <c r="B4347" s="265"/>
      <c r="C4347" s="74">
        <v>43735</v>
      </c>
      <c r="D4347" s="107"/>
      <c r="E4347" s="39">
        <v>78.63</v>
      </c>
      <c r="F4347" s="39">
        <v>0.53000000000000114</v>
      </c>
      <c r="G4347" s="177">
        <f t="shared" si="141"/>
        <v>2.9608938547476468E-3</v>
      </c>
      <c r="H4347" s="78">
        <v>4</v>
      </c>
    </row>
    <row r="4348" spans="1:8" x14ac:dyDescent="0.35">
      <c r="A4348" s="257"/>
      <c r="B4348" s="265"/>
      <c r="C4348" s="74">
        <v>43741</v>
      </c>
      <c r="D4348" s="107"/>
      <c r="E4348" s="39">
        <v>82.71</v>
      </c>
      <c r="F4348" s="39">
        <v>4.0799999999999983</v>
      </c>
      <c r="G4348" s="177">
        <f t="shared" si="141"/>
        <v>2.8333333333333321E-2</v>
      </c>
      <c r="H4348" s="78">
        <v>4</v>
      </c>
    </row>
    <row r="4349" spans="1:8" x14ac:dyDescent="0.35">
      <c r="A4349" s="257"/>
      <c r="B4349" s="265"/>
      <c r="C4349" s="74">
        <v>43748</v>
      </c>
      <c r="D4349" s="107"/>
      <c r="E4349" s="39">
        <v>83.63</v>
      </c>
      <c r="F4349" s="39">
        <v>0.92000000000000171</v>
      </c>
      <c r="G4349" s="177">
        <f t="shared" si="141"/>
        <v>5.4761904761904861E-3</v>
      </c>
      <c r="H4349" s="78">
        <v>4</v>
      </c>
    </row>
    <row r="4350" spans="1:8" x14ac:dyDescent="0.35">
      <c r="A4350" s="257"/>
      <c r="B4350" s="265"/>
      <c r="C4350" s="74">
        <v>43755.361111111109</v>
      </c>
      <c r="D4350" s="107"/>
      <c r="E4350" s="39">
        <v>84.7</v>
      </c>
      <c r="F4350" s="39">
        <v>1.0700000000000074</v>
      </c>
      <c r="G4350" s="177">
        <f t="shared" si="141"/>
        <v>6.0566037735862782E-3</v>
      </c>
      <c r="H4350" s="78">
        <v>4</v>
      </c>
    </row>
    <row r="4351" spans="1:8" x14ac:dyDescent="0.35">
      <c r="A4351" s="257"/>
      <c r="B4351" s="265"/>
      <c r="C4351" s="74">
        <v>43762.434027777781</v>
      </c>
      <c r="D4351" s="107"/>
      <c r="E4351" s="39">
        <v>85.43</v>
      </c>
      <c r="F4351" s="39">
        <v>0.73000000000000398</v>
      </c>
      <c r="G4351" s="177">
        <f t="shared" si="141"/>
        <v>4.3004418262120965E-3</v>
      </c>
      <c r="H4351" s="78">
        <v>4.8</v>
      </c>
    </row>
    <row r="4352" spans="1:8" x14ac:dyDescent="0.35">
      <c r="A4352" s="257"/>
      <c r="B4352" s="265"/>
      <c r="C4352" s="74">
        <v>43769.386111111111</v>
      </c>
      <c r="D4352" s="107"/>
      <c r="E4352" s="39">
        <v>89.18</v>
      </c>
      <c r="F4352" s="39">
        <v>3.75</v>
      </c>
      <c r="G4352" s="177">
        <f t="shared" si="141"/>
        <v>2.2475277195096382E-2</v>
      </c>
      <c r="H4352" s="78">
        <v>4.5999999999999996</v>
      </c>
    </row>
    <row r="4353" spans="1:8" x14ac:dyDescent="0.35">
      <c r="A4353" s="257"/>
      <c r="B4353" s="265"/>
      <c r="C4353" s="74">
        <v>43774.652777777781</v>
      </c>
      <c r="D4353" s="107"/>
      <c r="E4353" s="39">
        <v>94.32</v>
      </c>
      <c r="F4353" s="39">
        <v>5.1399999999999864</v>
      </c>
      <c r="G4353" s="177">
        <f t="shared" si="141"/>
        <v>4.0664556961998992E-2</v>
      </c>
      <c r="H4353" s="78">
        <v>3.8</v>
      </c>
    </row>
    <row r="4354" spans="1:8" x14ac:dyDescent="0.35">
      <c r="A4354" s="257"/>
      <c r="B4354" s="265"/>
      <c r="C4354" s="74">
        <v>43782.583333333336</v>
      </c>
      <c r="D4354" s="107"/>
      <c r="E4354" s="39">
        <v>107.06</v>
      </c>
      <c r="F4354" s="39">
        <v>12.740000000000009</v>
      </c>
      <c r="G4354" s="177">
        <f t="shared" si="141"/>
        <v>6.6935201401057659E-2</v>
      </c>
      <c r="H4354" s="78">
        <v>4</v>
      </c>
    </row>
    <row r="4355" spans="1:8" x14ac:dyDescent="0.35">
      <c r="A4355" s="257"/>
      <c r="B4355" s="265"/>
      <c r="C4355" s="74">
        <v>43791.406944444447</v>
      </c>
      <c r="D4355" s="107"/>
      <c r="E4355" s="39">
        <v>118.32</v>
      </c>
      <c r="F4355" s="39">
        <v>11.259999999999991</v>
      </c>
      <c r="G4355" s="177">
        <f t="shared" si="141"/>
        <v>5.3171729891390823E-2</v>
      </c>
      <c r="H4355" s="78">
        <v>4.2</v>
      </c>
    </row>
    <row r="4356" spans="1:8" x14ac:dyDescent="0.35">
      <c r="A4356" s="257"/>
      <c r="B4356" s="265"/>
      <c r="C4356" s="74">
        <v>43811.465277777781</v>
      </c>
      <c r="D4356" s="107"/>
      <c r="E4356" s="39">
        <v>123.44</v>
      </c>
      <c r="F4356" s="39">
        <v>5.1200000000000045</v>
      </c>
      <c r="G4356" s="177">
        <f t="shared" si="141"/>
        <v>1.0635646032404978E-2</v>
      </c>
      <c r="H4356" s="78">
        <v>4.4000000000000004</v>
      </c>
    </row>
    <row r="4357" spans="1:8" x14ac:dyDescent="0.35">
      <c r="A4357" s="257"/>
      <c r="B4357" s="265"/>
      <c r="C4357" s="74">
        <v>43818.628472222219</v>
      </c>
      <c r="D4357" s="107"/>
      <c r="E4357" s="39">
        <v>129.82</v>
      </c>
      <c r="F4357" s="39">
        <v>6.3799999999999955</v>
      </c>
      <c r="G4357" s="177">
        <f t="shared" si="141"/>
        <v>3.7111003393150301E-2</v>
      </c>
      <c r="H4357" s="78">
        <v>4</v>
      </c>
    </row>
    <row r="4358" spans="1:8" x14ac:dyDescent="0.35">
      <c r="A4358" s="257"/>
      <c r="B4358" s="265"/>
      <c r="C4358" s="74">
        <v>43826.333333333336</v>
      </c>
      <c r="D4358" s="107"/>
      <c r="E4358" s="39">
        <v>135.91</v>
      </c>
      <c r="F4358" s="39">
        <v>6.0900000000000034</v>
      </c>
      <c r="G4358" s="177">
        <f t="shared" si="141"/>
        <v>3.2933753943193492E-2</v>
      </c>
      <c r="H4358" s="78">
        <v>4</v>
      </c>
    </row>
    <row r="4359" spans="1:8" x14ac:dyDescent="0.35">
      <c r="A4359" s="257"/>
      <c r="B4359" s="265"/>
      <c r="C4359" s="74">
        <v>43833.583333333336</v>
      </c>
      <c r="D4359" s="107"/>
      <c r="E4359" s="39">
        <v>147.72999999999999</v>
      </c>
      <c r="F4359" s="39">
        <v>11.819999999999993</v>
      </c>
      <c r="G4359" s="177">
        <f t="shared" si="141"/>
        <v>6.7931034482758584E-2</v>
      </c>
      <c r="H4359" s="78">
        <v>3</v>
      </c>
    </row>
    <row r="4360" spans="1:8" x14ac:dyDescent="0.35">
      <c r="A4360" s="257"/>
      <c r="B4360" s="265"/>
      <c r="C4360" s="74">
        <v>43853</v>
      </c>
      <c r="D4360" s="107"/>
      <c r="E4360" s="39">
        <v>179.2</v>
      </c>
      <c r="F4360" s="39">
        <v>31.47</v>
      </c>
      <c r="G4360" s="177">
        <f t="shared" si="141"/>
        <v>6.753218884121015E-2</v>
      </c>
      <c r="H4360" s="78">
        <v>4</v>
      </c>
    </row>
    <row r="4361" spans="1:8" x14ac:dyDescent="0.35">
      <c r="A4361" s="257"/>
      <c r="B4361" s="265"/>
      <c r="C4361" s="74">
        <f>IF(ISBLANK(DataBase_PBs!C3),#N/A,DataBase_PBs!C3)</f>
        <v>43860.595810185201</v>
      </c>
      <c r="D4361" s="107"/>
      <c r="E4361" s="39">
        <f>IF(ISBLANK(DataBase_PBs!CR3),#N/A,DataBase_PBs!CR3)</f>
        <v>189.14</v>
      </c>
      <c r="F4361" s="39">
        <f>E4361-E4360</f>
        <v>9.9399999999999977</v>
      </c>
      <c r="G4361" s="177">
        <f t="shared" si="141"/>
        <v>5.4525673571146585E-2</v>
      </c>
      <c r="H4361" s="78">
        <f>IF(ISBLANK(DataBase_PBs!AT3),#N/A,DataBase_PBs!AT3)</f>
        <v>4</v>
      </c>
    </row>
    <row r="4362" spans="1:8" x14ac:dyDescent="0.35">
      <c r="A4362" s="257"/>
      <c r="B4362" s="265"/>
      <c r="C4362" s="74">
        <f>IF(ISBLANK(DataBase_PBs!C4),#N/A,DataBase_PBs!C4)</f>
        <v>43867.627719907403</v>
      </c>
      <c r="D4362" s="107"/>
      <c r="E4362" s="39">
        <f>IF(ISBLANK(DataBase_PBs!CR4),#N/A,DataBase_PBs!CR4)</f>
        <v>199.04</v>
      </c>
      <c r="F4362" s="39">
        <f t="shared" ref="F4362:F4425" si="142">E4362-E4361</f>
        <v>9.9000000000000057</v>
      </c>
      <c r="G4362" s="177">
        <f t="shared" si="141"/>
        <v>5.866116265651361E-2</v>
      </c>
      <c r="H4362" s="78">
        <f>IF(ISBLANK(DataBase_PBs!AT4),#N/A,DataBase_PBs!AT4)</f>
        <v>3.6</v>
      </c>
    </row>
    <row r="4363" spans="1:8" x14ac:dyDescent="0.35">
      <c r="A4363" s="257"/>
      <c r="B4363" s="265"/>
      <c r="C4363" s="74">
        <f>IF(ISBLANK(DataBase_PBs!C5),#N/A,DataBase_PBs!C5)</f>
        <v>43875.484027777798</v>
      </c>
      <c r="D4363" s="107"/>
      <c r="E4363" s="39">
        <f>IF(ISBLANK(DataBase_PBs!CR5),#N/A,DataBase_PBs!CR5)</f>
        <v>213.92</v>
      </c>
      <c r="F4363" s="39">
        <f t="shared" si="142"/>
        <v>14.879999999999995</v>
      </c>
      <c r="G4363" s="177">
        <f t="shared" si="141"/>
        <v>7.8917477551549264E-2</v>
      </c>
      <c r="H4363" s="78">
        <f>IF(ISBLANK(DataBase_PBs!AT5),#N/A,DataBase_PBs!AT5)</f>
        <v>4</v>
      </c>
    </row>
    <row r="4364" spans="1:8" x14ac:dyDescent="0.35">
      <c r="A4364" s="257"/>
      <c r="B4364" s="265"/>
      <c r="C4364" s="74">
        <f>IF(ISBLANK(DataBase_PBs!C6),#N/A,DataBase_PBs!C6)</f>
        <v>43881.625196759298</v>
      </c>
      <c r="D4364" s="107"/>
      <c r="E4364" s="39">
        <f>IF(ISBLANK(DataBase_PBs!CR6),#N/A,DataBase_PBs!CR6)</f>
        <v>222.39</v>
      </c>
      <c r="F4364" s="39">
        <f t="shared" si="142"/>
        <v>8.4699999999999989</v>
      </c>
      <c r="G4364" s="177">
        <f t="shared" si="141"/>
        <v>5.746734338850485E-2</v>
      </c>
      <c r="H4364" s="78">
        <f>IF(ISBLANK(DataBase_PBs!AT6),#N/A,DataBase_PBs!AT6)</f>
        <v>4</v>
      </c>
    </row>
    <row r="4365" spans="1:8" x14ac:dyDescent="0.35">
      <c r="A4365" s="257"/>
      <c r="B4365" s="265"/>
      <c r="C4365" s="74">
        <f>IF(ISBLANK(DataBase_PBs!C7),#N/A,DataBase_PBs!C7)</f>
        <v>43903.637962963003</v>
      </c>
      <c r="D4365" s="107"/>
      <c r="E4365" s="39">
        <f>IF(ISBLANK(DataBase_PBs!CR7),#N/A,DataBase_PBs!CR7)</f>
        <v>268.70999999999998</v>
      </c>
      <c r="F4365" s="39">
        <f t="shared" si="142"/>
        <v>46.319999999999993</v>
      </c>
      <c r="G4365" s="177">
        <f t="shared" si="141"/>
        <v>8.7676395694202894E-2</v>
      </c>
      <c r="H4365" s="78">
        <f>IF(ISBLANK(DataBase_PBs!AT7),#N/A,DataBase_PBs!AT7)</f>
        <v>3.2</v>
      </c>
    </row>
    <row r="4366" spans="1:8" x14ac:dyDescent="0.35">
      <c r="A4366" s="257"/>
      <c r="B4366" s="265"/>
      <c r="C4366" s="74">
        <f>IF(ISBLANK(DataBase_PBs!C8),#N/A,DataBase_PBs!C8)</f>
        <v>43929.826921296299</v>
      </c>
      <c r="D4366" s="107"/>
      <c r="E4366" s="39">
        <f>IF(ISBLANK(DataBase_PBs!CR8),#N/A,DataBase_PBs!CR8)</f>
        <v>331.23</v>
      </c>
      <c r="F4366" s="39">
        <f t="shared" si="142"/>
        <v>62.520000000000039</v>
      </c>
      <c r="G4366" s="177">
        <f t="shared" si="141"/>
        <v>9.9469401067704161E-2</v>
      </c>
      <c r="H4366" s="78">
        <f>IF(ISBLANK(DataBase_PBs!AT8),#N/A,DataBase_PBs!AT8)</f>
        <v>5.0999999999999996</v>
      </c>
    </row>
    <row r="4367" spans="1:8" x14ac:dyDescent="0.35">
      <c r="A4367" s="257"/>
      <c r="B4367" s="265"/>
      <c r="C4367" s="74">
        <f>IF(ISBLANK(DataBase_PBs!C9),#N/A,DataBase_PBs!C9)</f>
        <v>43965.417511574102</v>
      </c>
      <c r="D4367" s="107"/>
      <c r="E4367" s="39">
        <f>IF(ISBLANK(DataBase_PBs!CR9),#N/A,DataBase_PBs!CR9)</f>
        <v>400.1</v>
      </c>
      <c r="F4367" s="39">
        <f t="shared" si="142"/>
        <v>68.87</v>
      </c>
      <c r="G4367" s="177">
        <f t="shared" si="141"/>
        <v>8.0627584733344915E-2</v>
      </c>
      <c r="H4367" s="78">
        <f>IF(ISBLANK(DataBase_PBs!AT9),#N/A,DataBase_PBs!AT9)</f>
        <v>4.2</v>
      </c>
    </row>
    <row r="4368" spans="1:8" x14ac:dyDescent="0.35">
      <c r="A4368" s="257"/>
      <c r="B4368" s="265"/>
      <c r="C4368" s="74">
        <f>IF(ISBLANK(DataBase_PBs!C10),#N/A,DataBase_PBs!C10)</f>
        <v>43972.432581018496</v>
      </c>
      <c r="D4368" s="107"/>
      <c r="E4368" s="39">
        <f>IF(ISBLANK(DataBase_PBs!CR10),#N/A,DataBase_PBs!CR10)</f>
        <v>404.42</v>
      </c>
      <c r="F4368" s="39">
        <f t="shared" si="142"/>
        <v>4.3199999999999932</v>
      </c>
      <c r="G4368" s="177">
        <f t="shared" si="141"/>
        <v>2.5659047487238865E-2</v>
      </c>
      <c r="H4368" s="78">
        <f>IF(ISBLANK(DataBase_PBs!AT10),#N/A,DataBase_PBs!AT10)</f>
        <v>5</v>
      </c>
    </row>
    <row r="4369" spans="1:8" x14ac:dyDescent="0.35">
      <c r="A4369" s="257"/>
      <c r="B4369" s="265"/>
      <c r="C4369" s="74">
        <f>IF(ISBLANK(DataBase_PBs!C11),#N/A,DataBase_PBs!C11)</f>
        <v>44001.467812499999</v>
      </c>
      <c r="D4369" s="107"/>
      <c r="E4369" s="39">
        <f>IF(ISBLANK(DataBase_PBs!CR11),#N/A,DataBase_PBs!CR11)</f>
        <v>420.06</v>
      </c>
      <c r="F4369" s="39">
        <f t="shared" si="142"/>
        <v>15.639999999999986</v>
      </c>
      <c r="G4369" s="177">
        <f t="shared" si="141"/>
        <v>2.2443997633765013E-2</v>
      </c>
      <c r="H4369" s="78">
        <f>IF(ISBLANK(DataBase_PBs!AT11),#N/A,DataBase_PBs!AT11)</f>
        <v>4</v>
      </c>
    </row>
    <row r="4370" spans="1:8" x14ac:dyDescent="0.35">
      <c r="A4370" s="257"/>
      <c r="B4370" s="265"/>
      <c r="C4370" s="74">
        <f>IF(ISBLANK(DataBase_PBs!C12),#N/A,DataBase_PBs!C12)</f>
        <v>44008.489027777803</v>
      </c>
      <c r="D4370" s="107"/>
      <c r="E4370" s="39">
        <f>IF(ISBLANK(DataBase_PBs!CR12),#N/A,DataBase_PBs!CR12)</f>
        <v>427.88</v>
      </c>
      <c r="F4370" s="39">
        <f t="shared" si="142"/>
        <v>7.8199999999999932</v>
      </c>
      <c r="G4370" s="177">
        <f t="shared" si="141"/>
        <v>4.6406970936125828E-2</v>
      </c>
      <c r="H4370" s="78">
        <f>IF(ISBLANK(DataBase_PBs!AT12),#N/A,DataBase_PBs!AT12)</f>
        <v>6.6</v>
      </c>
    </row>
    <row r="4371" spans="1:8" x14ac:dyDescent="0.35">
      <c r="A4371" s="257"/>
      <c r="B4371" s="265"/>
      <c r="C4371" s="74">
        <f>IF(ISBLANK(DataBase_PBs!C13),#N/A,DataBase_PBs!C13)</f>
        <v>44022.402557870402</v>
      </c>
      <c r="D4371" s="107"/>
      <c r="E4371" s="39">
        <f>IF(ISBLANK(DataBase_PBs!CR13),#N/A,DataBase_PBs!CR13)</f>
        <v>438.44</v>
      </c>
      <c r="F4371" s="39">
        <f t="shared" si="142"/>
        <v>10.560000000000002</v>
      </c>
      <c r="G4371" s="177">
        <f t="shared" si="141"/>
        <v>3.1623893941484002E-2</v>
      </c>
      <c r="H4371" s="78">
        <f>IF(ISBLANK(DataBase_PBs!AT13),#N/A,DataBase_PBs!AT13)</f>
        <v>4.4000000000000004</v>
      </c>
    </row>
    <row r="4372" spans="1:8" x14ac:dyDescent="0.35">
      <c r="A4372" s="257"/>
      <c r="B4372" s="265"/>
      <c r="C4372" s="74">
        <f>IF(ISBLANK(DataBase_PBs!C14),#N/A,DataBase_PBs!C14)</f>
        <v>44029.3745486111</v>
      </c>
      <c r="D4372" s="107"/>
      <c r="E4372" s="39">
        <f>IF(ISBLANK(DataBase_PBs!CR14),#N/A,DataBase_PBs!CR14)</f>
        <v>441.83</v>
      </c>
      <c r="F4372" s="39">
        <f t="shared" si="142"/>
        <v>3.3899999999999864</v>
      </c>
      <c r="G4372" s="177">
        <f t="shared" si="141"/>
        <v>2.0259636774253558E-2</v>
      </c>
      <c r="H4372" s="78">
        <f>IF(ISBLANK(DataBase_PBs!AT14),#N/A,DataBase_PBs!AT14)</f>
        <v>3.2</v>
      </c>
    </row>
    <row r="4373" spans="1:8" x14ac:dyDescent="0.35">
      <c r="A4373" s="257"/>
      <c r="B4373" s="265"/>
      <c r="C4373" s="74">
        <f>IF(ISBLANK(DataBase_PBs!C15),#N/A,DataBase_PBs!C15)</f>
        <v>44040.462905092601</v>
      </c>
      <c r="D4373" s="107"/>
      <c r="E4373" s="39">
        <f>IF(ISBLANK(DataBase_PBs!CR15),#N/A,DataBase_PBs!CR15)</f>
        <v>441.94</v>
      </c>
      <c r="F4373" s="39">
        <f t="shared" si="142"/>
        <v>0.11000000000001364</v>
      </c>
      <c r="G4373" s="177">
        <f t="shared" si="141"/>
        <v>4.1334649918410316E-4</v>
      </c>
      <c r="H4373" s="78">
        <f>IF(ISBLANK(DataBase_PBs!AT15),#N/A,DataBase_PBs!AT15)</f>
        <v>3.2</v>
      </c>
    </row>
    <row r="4374" spans="1:8" x14ac:dyDescent="0.35">
      <c r="A4374" s="257"/>
      <c r="B4374" s="265"/>
      <c r="C4374" s="74">
        <f>IF(ISBLANK(DataBase_PBs!C16),#N/A,DataBase_PBs!C16)</f>
        <v>44047.398090277798</v>
      </c>
      <c r="D4374" s="107"/>
      <c r="E4374" s="39">
        <f>IF(ISBLANK(DataBase_PBs!CR16),#N/A,DataBase_PBs!CR16)</f>
        <v>444.64</v>
      </c>
      <c r="F4374" s="39">
        <f t="shared" si="142"/>
        <v>2.6999999999999886</v>
      </c>
      <c r="G4374" s="177">
        <f t="shared" si="141"/>
        <v>1.6221628838423464E-2</v>
      </c>
      <c r="H4374" s="78">
        <f>IF(ISBLANK(DataBase_PBs!AT16),#N/A,DataBase_PBs!AT16)</f>
        <v>3.4</v>
      </c>
    </row>
    <row r="4375" spans="1:8" x14ac:dyDescent="0.35">
      <c r="A4375" s="257"/>
      <c r="B4375" s="265"/>
      <c r="C4375" s="74">
        <f>IF(ISBLANK(DataBase_PBs!C17),#N/A,DataBase_PBs!C17)</f>
        <v>44050.4674421296</v>
      </c>
      <c r="D4375" s="107"/>
      <c r="E4375" s="39">
        <f>IF(ISBLANK(DataBase_PBs!CR17),#N/A,DataBase_PBs!CR17)</f>
        <v>449.43</v>
      </c>
      <c r="F4375" s="39">
        <f t="shared" si="142"/>
        <v>4.7900000000000205</v>
      </c>
      <c r="G4375" s="177">
        <f t="shared" si="141"/>
        <v>6.5024585961419051E-2</v>
      </c>
      <c r="H4375" s="78">
        <f>IF(ISBLANK(DataBase_PBs!AT17),#N/A,DataBase_PBs!AT17)</f>
        <v>4.2</v>
      </c>
    </row>
    <row r="4376" spans="1:8" x14ac:dyDescent="0.35">
      <c r="A4376" s="257"/>
      <c r="B4376" s="265"/>
      <c r="C4376" s="74">
        <f>IF(ISBLANK(DataBase_PBs!C18),#N/A,DataBase_PBs!C18)</f>
        <v>44056.465069444399</v>
      </c>
      <c r="D4376" s="107"/>
      <c r="E4376" s="39">
        <f>IF(ISBLANK(DataBase_PBs!CR18),#N/A,DataBase_PBs!CR18)</f>
        <v>458.56</v>
      </c>
      <c r="F4376" s="39">
        <f t="shared" si="142"/>
        <v>9.1299999999999955</v>
      </c>
      <c r="G4376" s="177">
        <f t="shared" si="141"/>
        <v>6.3427860168640923E-2</v>
      </c>
      <c r="H4376" s="78">
        <f>IF(ISBLANK(DataBase_PBs!AT18),#N/A,DataBase_PBs!AT18)</f>
        <v>4.4000000000000004</v>
      </c>
    </row>
    <row r="4377" spans="1:8" x14ac:dyDescent="0.35">
      <c r="A4377" s="257"/>
      <c r="B4377" s="265"/>
      <c r="C4377" s="74">
        <f>IF(ISBLANK(DataBase_PBs!C19),#N/A,DataBase_PBs!C19)</f>
        <v>44063.603761574101</v>
      </c>
      <c r="D4377" s="107"/>
      <c r="E4377" s="39">
        <f>IF(ISBLANK(DataBase_PBs!CR19),#N/A,DataBase_PBs!CR19)</f>
        <v>467.62</v>
      </c>
      <c r="F4377" s="39">
        <f t="shared" si="142"/>
        <v>9.0600000000000023</v>
      </c>
      <c r="G4377" s="177">
        <f t="shared" si="141"/>
        <v>5.2880834912231493E-2</v>
      </c>
      <c r="H4377" s="78">
        <f>IF(ISBLANK(DataBase_PBs!AT19),#N/A,DataBase_PBs!AT19)</f>
        <v>4.2</v>
      </c>
    </row>
    <row r="4378" spans="1:8" x14ac:dyDescent="0.35">
      <c r="A4378" s="257"/>
      <c r="B4378" s="265"/>
      <c r="C4378" s="74">
        <f>IF(ISBLANK(DataBase_PBs!C20),#N/A,DataBase_PBs!C20)</f>
        <v>44071.447164351797</v>
      </c>
      <c r="D4378" s="107"/>
      <c r="E4378" s="39">
        <f>IF(ISBLANK(DataBase_PBs!CR20),#N/A,DataBase_PBs!CR20)</f>
        <v>479.47</v>
      </c>
      <c r="F4378" s="39">
        <f t="shared" si="142"/>
        <v>11.850000000000023</v>
      </c>
      <c r="G4378" s="177">
        <f t="shared" si="141"/>
        <v>6.295099384721406E-2</v>
      </c>
      <c r="H4378" s="78">
        <f>IF(ISBLANK(DataBase_PBs!AT20),#N/A,DataBase_PBs!AT20)</f>
        <v>4.4000000000000004</v>
      </c>
    </row>
    <row r="4379" spans="1:8" x14ac:dyDescent="0.35">
      <c r="A4379" s="257"/>
      <c r="B4379" s="265"/>
      <c r="C4379" s="74">
        <f>IF(ISBLANK(DataBase_PBs!C21),#N/A,DataBase_PBs!C21)</f>
        <v>44078.492557870399</v>
      </c>
      <c r="D4379" s="107"/>
      <c r="E4379" s="39">
        <f>IF(ISBLANK(DataBase_PBs!CR21),#N/A,DataBase_PBs!CR21)</f>
        <v>487.52</v>
      </c>
      <c r="F4379" s="39">
        <f t="shared" si="142"/>
        <v>8.0499999999999545</v>
      </c>
      <c r="G4379" s="177">
        <f t="shared" si="141"/>
        <v>4.7607939255782709E-2</v>
      </c>
      <c r="H4379" s="78">
        <f>IF(ISBLANK(DataBase_PBs!AT21),#N/A,DataBase_PBs!AT21)</f>
        <v>4</v>
      </c>
    </row>
    <row r="4380" spans="1:8" x14ac:dyDescent="0.35">
      <c r="A4380" s="257"/>
      <c r="B4380" s="265"/>
      <c r="C4380" s="74">
        <f>IF(ISBLANK(DataBase_PBs!C22),#N/A,DataBase_PBs!C22)</f>
        <v>44085.409629629597</v>
      </c>
      <c r="D4380" s="107"/>
      <c r="E4380" s="39">
        <f>IF(ISBLANK(DataBase_PBs!CR22),#N/A,DataBase_PBs!CR22)</f>
        <v>493.52</v>
      </c>
      <c r="F4380" s="39">
        <f t="shared" si="142"/>
        <v>6</v>
      </c>
      <c r="G4380" s="177">
        <f t="shared" si="141"/>
        <v>3.6142461536203541E-2</v>
      </c>
      <c r="H4380" s="78">
        <f>IF(ISBLANK(DataBase_PBs!AT22),#N/A,DataBase_PBs!AT22)</f>
        <v>3.4</v>
      </c>
    </row>
    <row r="4381" spans="1:8" x14ac:dyDescent="0.35">
      <c r="A4381" s="257"/>
      <c r="B4381" s="265"/>
      <c r="C4381" s="74">
        <f>IF(ISBLANK(DataBase_PBs!C23),#N/A,DataBase_PBs!C23)</f>
        <v>44092.462303240703</v>
      </c>
      <c r="D4381" s="107"/>
      <c r="E4381" s="39">
        <f>IF(ISBLANK(DataBase_PBs!CR23),#N/A,DataBase_PBs!CR23)</f>
        <v>505.11</v>
      </c>
      <c r="F4381" s="39">
        <f t="shared" si="142"/>
        <v>11.590000000000032</v>
      </c>
      <c r="G4381" s="177">
        <f t="shared" si="141"/>
        <v>6.847285062308972E-2</v>
      </c>
      <c r="H4381" s="78">
        <f>IF(ISBLANK(DataBase_PBs!AT23),#N/A,DataBase_PBs!AT23)</f>
        <v>3.6</v>
      </c>
    </row>
    <row r="4382" spans="1:8" x14ac:dyDescent="0.35">
      <c r="A4382" s="257"/>
      <c r="B4382" s="265"/>
      <c r="C4382" s="74">
        <f>IF(ISBLANK(DataBase_PBs!C24),#N/A,DataBase_PBs!C24)</f>
        <v>44099.481643518498</v>
      </c>
      <c r="D4382" s="107"/>
      <c r="E4382" s="39">
        <f>IF(ISBLANK(DataBase_PBs!CR24),#N/A,DataBase_PBs!CR24)</f>
        <v>511.8</v>
      </c>
      <c r="F4382" s="39">
        <f t="shared" si="142"/>
        <v>6.6899999999999977</v>
      </c>
      <c r="G4382" s="177">
        <f t="shared" si="141"/>
        <v>3.9711709216006974E-2</v>
      </c>
      <c r="H4382" s="78">
        <f>IF(ISBLANK(DataBase_PBs!AT24),#N/A,DataBase_PBs!AT24)</f>
        <v>4</v>
      </c>
    </row>
    <row r="4383" spans="1:8" x14ac:dyDescent="0.35">
      <c r="A4383" s="257"/>
      <c r="B4383" s="265"/>
      <c r="C4383" s="74">
        <f>IF(ISBLANK(DataBase_PBs!C25),#N/A,DataBase_PBs!C25)</f>
        <v>44106.459421296298</v>
      </c>
      <c r="D4383" s="107"/>
      <c r="E4383" s="39">
        <f>IF(ISBLANK(DataBase_PBs!CR25),#N/A,DataBase_PBs!CR25)</f>
        <v>518.28</v>
      </c>
      <c r="F4383" s="39">
        <f t="shared" si="142"/>
        <v>6.4799999999999613</v>
      </c>
      <c r="G4383" s="177">
        <f t="shared" si="141"/>
        <v>3.8694267515800497E-2</v>
      </c>
      <c r="H4383" s="78">
        <f>IF(ISBLANK(DataBase_PBs!AT25),#N/A,DataBase_PBs!AT25)</f>
        <v>4.5999999999999996</v>
      </c>
    </row>
    <row r="4384" spans="1:8" x14ac:dyDescent="0.35">
      <c r="A4384" s="257"/>
      <c r="B4384" s="265"/>
      <c r="C4384" s="74">
        <f>IF(ISBLANK(DataBase_PBs!C26),#N/A,DataBase_PBs!C26)</f>
        <v>44120.498344907399</v>
      </c>
      <c r="D4384" s="107"/>
      <c r="E4384" s="39">
        <f>IF(ISBLANK(DataBase_PBs!CR26),#N/A,DataBase_PBs!CR26)</f>
        <v>528.16</v>
      </c>
      <c r="F4384" s="39">
        <f t="shared" si="142"/>
        <v>9.8799999999999955</v>
      </c>
      <c r="G4384" s="177">
        <f t="shared" si="141"/>
        <v>2.9323235745877606E-2</v>
      </c>
      <c r="H4384" s="78">
        <f>IF(ISBLANK(DataBase_PBs!AT26),#N/A,DataBase_PBs!AT26)</f>
        <v>4</v>
      </c>
    </row>
    <row r="4385" spans="1:8" x14ac:dyDescent="0.35">
      <c r="A4385" s="257"/>
      <c r="B4385" s="265"/>
      <c r="C4385" s="74">
        <f>IF(ISBLANK(DataBase_PBs!C27),#N/A,DataBase_PBs!C27)</f>
        <v>44127.491226851896</v>
      </c>
      <c r="D4385" s="107"/>
      <c r="E4385" s="39">
        <f>IF(ISBLANK(DataBase_PBs!CR27),#N/A,DataBase_PBs!CR27)</f>
        <v>543.04</v>
      </c>
      <c r="F4385" s="39">
        <f t="shared" si="142"/>
        <v>14.879999999999995</v>
      </c>
      <c r="G4385" s="177">
        <f t="shared" si="141"/>
        <v>8.8661585440870744E-2</v>
      </c>
      <c r="H4385" s="78">
        <f>IF(ISBLANK(DataBase_PBs!AT27),#N/A,DataBase_PBs!AT27)</f>
        <v>6.4</v>
      </c>
    </row>
    <row r="4386" spans="1:8" x14ac:dyDescent="0.35">
      <c r="A4386" s="257"/>
      <c r="B4386" s="265"/>
      <c r="C4386" s="74">
        <f>IF(ISBLANK(DataBase_PBs!C28),#N/A,DataBase_PBs!C28)</f>
        <v>44132.59375</v>
      </c>
      <c r="D4386" s="107"/>
      <c r="E4386" s="39">
        <f>IF(ISBLANK(DataBase_PBs!CR28),#N/A,DataBase_PBs!CR28)</f>
        <v>554.22</v>
      </c>
      <c r="F4386" s="39">
        <f t="shared" si="142"/>
        <v>11.180000000000064</v>
      </c>
      <c r="G4386" s="177">
        <f t="shared" si="141"/>
        <v>9.1294702603451461E-2</v>
      </c>
      <c r="H4386" s="78">
        <f>IF(ISBLANK(DataBase_PBs!AT28),#N/A,DataBase_PBs!AT28)</f>
        <v>6</v>
      </c>
    </row>
    <row r="4387" spans="1:8" x14ac:dyDescent="0.35">
      <c r="A4387" s="257"/>
      <c r="B4387" s="265"/>
      <c r="C4387" s="74">
        <f>IF(ISBLANK(DataBase_PBs!C29),#N/A,DataBase_PBs!C29)</f>
        <v>44141.599421296298</v>
      </c>
      <c r="D4387" s="107"/>
      <c r="E4387" s="39">
        <f>IF(ISBLANK(DataBase_PBs!CR29),#N/A,DataBase_PBs!CR29)</f>
        <v>570.49</v>
      </c>
      <c r="F4387" s="39">
        <f t="shared" si="142"/>
        <v>16.269999999999982</v>
      </c>
      <c r="G4387" s="177">
        <f t="shared" si="141"/>
        <v>7.5276638949209121E-2</v>
      </c>
      <c r="H4387" s="78">
        <f>IF(ISBLANK(DataBase_PBs!AT29),#N/A,DataBase_PBs!AT29)</f>
        <v>5.4</v>
      </c>
    </row>
    <row r="4388" spans="1:8" x14ac:dyDescent="0.35">
      <c r="A4388" s="257"/>
      <c r="B4388" s="265"/>
      <c r="C4388" s="74">
        <f>IF(ISBLANK(DataBase_PBs!C30),#N/A,DataBase_PBs!C30)</f>
        <v>44148.610347222202</v>
      </c>
      <c r="D4388" s="107"/>
      <c r="E4388" s="39">
        <f>IF(ISBLANK(DataBase_PBs!CR30),#N/A,DataBase_PBs!CR30)</f>
        <v>572.01</v>
      </c>
      <c r="F4388" s="39">
        <f t="shared" si="142"/>
        <v>1.5199999999999818</v>
      </c>
      <c r="G4388" s="177">
        <f t="shared" si="141"/>
        <v>9.0335191104110174E-3</v>
      </c>
      <c r="H4388" s="78">
        <f>IF(ISBLANK(DataBase_PBs!AT30),#N/A,DataBase_PBs!AT30)</f>
        <v>4</v>
      </c>
    </row>
    <row r="4389" spans="1:8" x14ac:dyDescent="0.35">
      <c r="A4389" s="257"/>
      <c r="B4389" s="265"/>
      <c r="C4389" s="74">
        <f>IF(ISBLANK(DataBase_PBs!C31),#N/A,DataBase_PBs!C31)</f>
        <v>44159.620902777802</v>
      </c>
      <c r="D4389" s="107"/>
      <c r="E4389" s="39">
        <f>IF(ISBLANK(DataBase_PBs!CR31),#N/A,DataBase_PBs!CR31)</f>
        <v>572.04</v>
      </c>
      <c r="F4389" s="39">
        <f t="shared" si="142"/>
        <v>2.9999999999972715E-2</v>
      </c>
      <c r="G4389" s="177">
        <f t="shared" si="141"/>
        <v>1.1352742317921393E-4</v>
      </c>
      <c r="H4389" s="78">
        <f>IF(ISBLANK(DataBase_PBs!AT31),#N/A,DataBase_PBs!AT31)</f>
        <v>2.4</v>
      </c>
    </row>
    <row r="4390" spans="1:8" x14ac:dyDescent="0.35">
      <c r="A4390" s="257"/>
      <c r="B4390" s="265"/>
      <c r="C4390" s="74">
        <f>IF(ISBLANK(DataBase_PBs!C32),#N/A,DataBase_PBs!C32)</f>
        <v>44162.596979166701</v>
      </c>
      <c r="D4390" s="107"/>
      <c r="E4390" s="39">
        <f>IF(ISBLANK(DataBase_PBs!CR32),#N/A,DataBase_PBs!CR32)</f>
        <v>572.04</v>
      </c>
      <c r="F4390" s="39">
        <f t="shared" si="142"/>
        <v>0</v>
      </c>
      <c r="G4390" s="177">
        <f t="shared" si="141"/>
        <v>0</v>
      </c>
      <c r="H4390" s="78">
        <f>IF(ISBLANK(DataBase_PBs!AT32),#N/A,DataBase_PBs!AT32)</f>
        <v>2</v>
      </c>
    </row>
    <row r="4391" spans="1:8" x14ac:dyDescent="0.35">
      <c r="A4391" s="257"/>
      <c r="B4391" s="265"/>
      <c r="C4391" s="74">
        <f>IF(ISBLANK(DataBase_PBs!C33),#N/A,DataBase_PBs!C33)</f>
        <v>44169.582453703697</v>
      </c>
      <c r="D4391" s="107"/>
      <c r="E4391" s="39">
        <f>IF(ISBLANK(DataBase_PBs!CR33),#N/A,DataBase_PBs!CR33)</f>
        <v>572.04</v>
      </c>
      <c r="F4391" s="39">
        <f t="shared" si="142"/>
        <v>0</v>
      </c>
      <c r="G4391" s="177">
        <f t="shared" si="141"/>
        <v>0</v>
      </c>
      <c r="H4391" s="78">
        <f>IF(ISBLANK(DataBase_PBs!AT33),#N/A,DataBase_PBs!AT33)</f>
        <v>3.8</v>
      </c>
    </row>
    <row r="4392" spans="1:8" x14ac:dyDescent="0.35">
      <c r="A4392" s="257"/>
      <c r="B4392" s="265"/>
      <c r="C4392" s="74">
        <f>IF(ISBLANK(DataBase_PBs!C34),#N/A,DataBase_PBs!C34)</f>
        <v>44195.580740740697</v>
      </c>
      <c r="D4392" s="107"/>
      <c r="E4392" s="39">
        <f>IF(ISBLANK(DataBase_PBs!CR34),#N/A,DataBase_PBs!CR34)</f>
        <v>572.02</v>
      </c>
      <c r="F4392" s="39">
        <f t="shared" si="142"/>
        <v>-1.999999999998181E-2</v>
      </c>
      <c r="G4392" s="177">
        <f t="shared" si="141"/>
        <v>-3.2053393831162289E-5</v>
      </c>
      <c r="H4392" s="78">
        <f>IF(ISBLANK(DataBase_PBs!AT34),#N/A,DataBase_PBs!AT34)</f>
        <v>3</v>
      </c>
    </row>
    <row r="4393" spans="1:8" x14ac:dyDescent="0.35">
      <c r="A4393" s="257"/>
      <c r="B4393" s="265"/>
      <c r="C4393" s="74" t="e">
        <f>IF(ISBLANK(DataBase_PBs!C35),#N/A,DataBase_PBs!C35)</f>
        <v>#N/A</v>
      </c>
      <c r="D4393" s="107"/>
      <c r="E4393" s="39" t="e">
        <f>IF(ISBLANK(DataBase_PBs!CR35),#N/A,DataBase_PBs!CR35)</f>
        <v>#N/A</v>
      </c>
      <c r="F4393" s="39" t="e">
        <f t="shared" si="142"/>
        <v>#N/A</v>
      </c>
      <c r="G4393" s="177" t="e">
        <f t="shared" si="141"/>
        <v>#N/A</v>
      </c>
      <c r="H4393" s="78" t="e">
        <f>IF(ISBLANK(DataBase_PBs!AT35),#N/A,DataBase_PBs!AT35)</f>
        <v>#N/A</v>
      </c>
    </row>
    <row r="4394" spans="1:8" x14ac:dyDescent="0.35">
      <c r="A4394" s="257"/>
      <c r="B4394" s="265"/>
      <c r="C4394" s="74" t="e">
        <f>IF(ISBLANK(DataBase_PBs!C36),#N/A,DataBase_PBs!C36)</f>
        <v>#N/A</v>
      </c>
      <c r="D4394" s="107"/>
      <c r="E4394" s="39" t="e">
        <f>IF(ISBLANK(DataBase_PBs!CR36),#N/A,DataBase_PBs!CR36)</f>
        <v>#N/A</v>
      </c>
      <c r="F4394" s="39" t="e">
        <f t="shared" si="142"/>
        <v>#N/A</v>
      </c>
      <c r="G4394" s="177" t="e">
        <f t="shared" si="141"/>
        <v>#N/A</v>
      </c>
      <c r="H4394" s="78" t="e">
        <f>IF(ISBLANK(DataBase_PBs!AT36),#N/A,DataBase_PBs!AT36)</f>
        <v>#N/A</v>
      </c>
    </row>
    <row r="4395" spans="1:8" x14ac:dyDescent="0.35">
      <c r="A4395" s="257"/>
      <c r="B4395" s="265"/>
      <c r="C4395" s="74" t="e">
        <f>IF(ISBLANK(DataBase_PBs!C37),#N/A,DataBase_PBs!C37)</f>
        <v>#N/A</v>
      </c>
      <c r="D4395" s="107"/>
      <c r="E4395" s="39" t="e">
        <f>IF(ISBLANK(DataBase_PBs!CR37),#N/A,DataBase_PBs!CR37)</f>
        <v>#N/A</v>
      </c>
      <c r="F4395" s="39" t="e">
        <f t="shared" si="142"/>
        <v>#N/A</v>
      </c>
      <c r="G4395" s="177" t="e">
        <f t="shared" si="141"/>
        <v>#N/A</v>
      </c>
      <c r="H4395" s="78" t="e">
        <f>IF(ISBLANK(DataBase_PBs!AT37),#N/A,DataBase_PBs!AT37)</f>
        <v>#N/A</v>
      </c>
    </row>
    <row r="4396" spans="1:8" x14ac:dyDescent="0.35">
      <c r="A4396" s="257"/>
      <c r="B4396" s="265"/>
      <c r="C4396" s="74" t="e">
        <f>IF(ISBLANK(DataBase_PBs!C38),#N/A,DataBase_PBs!C38)</f>
        <v>#N/A</v>
      </c>
      <c r="D4396" s="107"/>
      <c r="E4396" s="39" t="e">
        <f>IF(ISBLANK(DataBase_PBs!CR38),#N/A,DataBase_PBs!CR38)</f>
        <v>#N/A</v>
      </c>
      <c r="F4396" s="39" t="e">
        <f t="shared" si="142"/>
        <v>#N/A</v>
      </c>
      <c r="G4396" s="177" t="e">
        <f t="shared" si="141"/>
        <v>#N/A</v>
      </c>
      <c r="H4396" s="78" t="e">
        <f>IF(ISBLANK(DataBase_PBs!AT38),#N/A,DataBase_PBs!AT38)</f>
        <v>#N/A</v>
      </c>
    </row>
    <row r="4397" spans="1:8" x14ac:dyDescent="0.35">
      <c r="A4397" s="257"/>
      <c r="B4397" s="265"/>
      <c r="C4397" s="74" t="e">
        <f>IF(ISBLANK(DataBase_PBs!C39),#N/A,DataBase_PBs!C39)</f>
        <v>#N/A</v>
      </c>
      <c r="D4397" s="107"/>
      <c r="E4397" s="39" t="e">
        <f>IF(ISBLANK(DataBase_PBs!CR39),#N/A,DataBase_PBs!CR39)</f>
        <v>#N/A</v>
      </c>
      <c r="F4397" s="39" t="e">
        <f t="shared" si="142"/>
        <v>#N/A</v>
      </c>
      <c r="G4397" s="177" t="e">
        <f t="shared" si="141"/>
        <v>#N/A</v>
      </c>
      <c r="H4397" s="78" t="e">
        <f>IF(ISBLANK(DataBase_PBs!AT39),#N/A,DataBase_PBs!AT39)</f>
        <v>#N/A</v>
      </c>
    </row>
    <row r="4398" spans="1:8" x14ac:dyDescent="0.35">
      <c r="A4398" s="257"/>
      <c r="B4398" s="265"/>
      <c r="C4398" s="74" t="e">
        <f>IF(ISBLANK(DataBase_PBs!C40),#N/A,DataBase_PBs!C40)</f>
        <v>#N/A</v>
      </c>
      <c r="D4398" s="107"/>
      <c r="E4398" s="39" t="e">
        <f>IF(ISBLANK(DataBase_PBs!CR40),#N/A,DataBase_PBs!CR40)</f>
        <v>#N/A</v>
      </c>
      <c r="F4398" s="39" t="e">
        <f t="shared" si="142"/>
        <v>#N/A</v>
      </c>
      <c r="G4398" s="177" t="e">
        <f t="shared" si="141"/>
        <v>#N/A</v>
      </c>
      <c r="H4398" s="78" t="e">
        <f>IF(ISBLANK(DataBase_PBs!AT40),#N/A,DataBase_PBs!AT40)</f>
        <v>#N/A</v>
      </c>
    </row>
    <row r="4399" spans="1:8" x14ac:dyDescent="0.35">
      <c r="A4399" s="257"/>
      <c r="B4399" s="265"/>
      <c r="C4399" s="74" t="e">
        <f>IF(ISBLANK(DataBase_PBs!C41),#N/A,DataBase_PBs!C41)</f>
        <v>#N/A</v>
      </c>
      <c r="D4399" s="107"/>
      <c r="E4399" s="39" t="e">
        <f>IF(ISBLANK(DataBase_PBs!CR41),#N/A,DataBase_PBs!CR41)</f>
        <v>#N/A</v>
      </c>
      <c r="F4399" s="39" t="e">
        <f t="shared" si="142"/>
        <v>#N/A</v>
      </c>
      <c r="G4399" s="177" t="e">
        <f t="shared" si="141"/>
        <v>#N/A</v>
      </c>
      <c r="H4399" s="78" t="e">
        <f>IF(ISBLANK(DataBase_PBs!AT41),#N/A,DataBase_PBs!AT41)</f>
        <v>#N/A</v>
      </c>
    </row>
    <row r="4400" spans="1:8" x14ac:dyDescent="0.35">
      <c r="A4400" s="257"/>
      <c r="B4400" s="265"/>
      <c r="C4400" s="74" t="e">
        <f>IF(ISBLANK(DataBase_PBs!C42),#N/A,DataBase_PBs!C42)</f>
        <v>#N/A</v>
      </c>
      <c r="D4400" s="107"/>
      <c r="E4400" s="39" t="e">
        <f>IF(ISBLANK(DataBase_PBs!CR42),#N/A,DataBase_PBs!CR42)</f>
        <v>#N/A</v>
      </c>
      <c r="F4400" s="39" t="e">
        <f t="shared" si="142"/>
        <v>#N/A</v>
      </c>
      <c r="G4400" s="177" t="e">
        <f t="shared" ref="G4400:G4463" si="143">F4400/((C4400-C4399)*24)</f>
        <v>#N/A</v>
      </c>
      <c r="H4400" s="78" t="e">
        <f>IF(ISBLANK(DataBase_PBs!AT42),#N/A,DataBase_PBs!AT42)</f>
        <v>#N/A</v>
      </c>
    </row>
    <row r="4401" spans="1:8" x14ac:dyDescent="0.35">
      <c r="A4401" s="257"/>
      <c r="B4401" s="265"/>
      <c r="C4401" s="74" t="e">
        <f>IF(ISBLANK(DataBase_PBs!C43),#N/A,DataBase_PBs!C43)</f>
        <v>#N/A</v>
      </c>
      <c r="D4401" s="107"/>
      <c r="E4401" s="39" t="e">
        <f>IF(ISBLANK(DataBase_PBs!CR43),#N/A,DataBase_PBs!CR43)</f>
        <v>#N/A</v>
      </c>
      <c r="F4401" s="39" t="e">
        <f t="shared" si="142"/>
        <v>#N/A</v>
      </c>
      <c r="G4401" s="177" t="e">
        <f t="shared" si="143"/>
        <v>#N/A</v>
      </c>
      <c r="H4401" s="78" t="e">
        <f>IF(ISBLANK(DataBase_PBs!AT43),#N/A,DataBase_PBs!AT43)</f>
        <v>#N/A</v>
      </c>
    </row>
    <row r="4402" spans="1:8" x14ac:dyDescent="0.35">
      <c r="A4402" s="257"/>
      <c r="B4402" s="265"/>
      <c r="C4402" s="74" t="e">
        <f>IF(ISBLANK(DataBase_PBs!C44),#N/A,DataBase_PBs!C44)</f>
        <v>#N/A</v>
      </c>
      <c r="D4402" s="107"/>
      <c r="E4402" s="39" t="e">
        <f>IF(ISBLANK(DataBase_PBs!CR44),#N/A,DataBase_PBs!CR44)</f>
        <v>#N/A</v>
      </c>
      <c r="F4402" s="39" t="e">
        <f t="shared" si="142"/>
        <v>#N/A</v>
      </c>
      <c r="G4402" s="177" t="e">
        <f t="shared" si="143"/>
        <v>#N/A</v>
      </c>
      <c r="H4402" s="78" t="e">
        <f>IF(ISBLANK(DataBase_PBs!AT44),#N/A,DataBase_PBs!AT44)</f>
        <v>#N/A</v>
      </c>
    </row>
    <row r="4403" spans="1:8" x14ac:dyDescent="0.35">
      <c r="A4403" s="257"/>
      <c r="B4403" s="265"/>
      <c r="C4403" s="74" t="e">
        <f>IF(ISBLANK(DataBase_PBs!C45),#N/A,DataBase_PBs!C45)</f>
        <v>#N/A</v>
      </c>
      <c r="D4403" s="107"/>
      <c r="E4403" s="39" t="e">
        <f>IF(ISBLANK(DataBase_PBs!CR45),#N/A,DataBase_PBs!CR45)</f>
        <v>#N/A</v>
      </c>
      <c r="F4403" s="39" t="e">
        <f t="shared" si="142"/>
        <v>#N/A</v>
      </c>
      <c r="G4403" s="177" t="e">
        <f t="shared" si="143"/>
        <v>#N/A</v>
      </c>
      <c r="H4403" s="78" t="e">
        <f>IF(ISBLANK(DataBase_PBs!AT45),#N/A,DataBase_PBs!AT45)</f>
        <v>#N/A</v>
      </c>
    </row>
    <row r="4404" spans="1:8" x14ac:dyDescent="0.35">
      <c r="A4404" s="257"/>
      <c r="B4404" s="265"/>
      <c r="C4404" s="74" t="e">
        <f>IF(ISBLANK(DataBase_PBs!C46),#N/A,DataBase_PBs!C46)</f>
        <v>#N/A</v>
      </c>
      <c r="D4404" s="107"/>
      <c r="E4404" s="39" t="e">
        <f>IF(ISBLANK(DataBase_PBs!CR46),#N/A,DataBase_PBs!CR46)</f>
        <v>#N/A</v>
      </c>
      <c r="F4404" s="39" t="e">
        <f t="shared" si="142"/>
        <v>#N/A</v>
      </c>
      <c r="G4404" s="177" t="e">
        <f t="shared" si="143"/>
        <v>#N/A</v>
      </c>
      <c r="H4404" s="78" t="e">
        <f>IF(ISBLANK(DataBase_PBs!AT46),#N/A,DataBase_PBs!AT46)</f>
        <v>#N/A</v>
      </c>
    </row>
    <row r="4405" spans="1:8" x14ac:dyDescent="0.35">
      <c r="A4405" s="257"/>
      <c r="B4405" s="265"/>
      <c r="C4405" s="74" t="e">
        <f>IF(ISBLANK(DataBase_PBs!C47),#N/A,DataBase_PBs!C47)</f>
        <v>#N/A</v>
      </c>
      <c r="D4405" s="107"/>
      <c r="E4405" s="39" t="e">
        <f>IF(ISBLANK(DataBase_PBs!CR47),#N/A,DataBase_PBs!CR47)</f>
        <v>#N/A</v>
      </c>
      <c r="F4405" s="39" t="e">
        <f t="shared" si="142"/>
        <v>#N/A</v>
      </c>
      <c r="G4405" s="177" t="e">
        <f t="shared" si="143"/>
        <v>#N/A</v>
      </c>
      <c r="H4405" s="78" t="e">
        <f>IF(ISBLANK(DataBase_PBs!AT47),#N/A,DataBase_PBs!AT47)</f>
        <v>#N/A</v>
      </c>
    </row>
    <row r="4406" spans="1:8" x14ac:dyDescent="0.35">
      <c r="A4406" s="257"/>
      <c r="B4406" s="265"/>
      <c r="C4406" s="74" t="e">
        <f>IF(ISBLANK(DataBase_PBs!C48),#N/A,DataBase_PBs!C48)</f>
        <v>#N/A</v>
      </c>
      <c r="D4406" s="107"/>
      <c r="E4406" s="39" t="e">
        <f>IF(ISBLANK(DataBase_PBs!CR48),#N/A,DataBase_PBs!CR48)</f>
        <v>#N/A</v>
      </c>
      <c r="F4406" s="39" t="e">
        <f t="shared" si="142"/>
        <v>#N/A</v>
      </c>
      <c r="G4406" s="177" t="e">
        <f t="shared" si="143"/>
        <v>#N/A</v>
      </c>
      <c r="H4406" s="78" t="e">
        <f>IF(ISBLANK(DataBase_PBs!AT48),#N/A,DataBase_PBs!AT48)</f>
        <v>#N/A</v>
      </c>
    </row>
    <row r="4407" spans="1:8" x14ac:dyDescent="0.35">
      <c r="A4407" s="257"/>
      <c r="B4407" s="265"/>
      <c r="C4407" s="74" t="e">
        <f>IF(ISBLANK(DataBase_PBs!C49),#N/A,DataBase_PBs!C49)</f>
        <v>#N/A</v>
      </c>
      <c r="D4407" s="107"/>
      <c r="E4407" s="39" t="e">
        <f>IF(ISBLANK(DataBase_PBs!CR49),#N/A,DataBase_PBs!CR49)</f>
        <v>#N/A</v>
      </c>
      <c r="F4407" s="39" t="e">
        <f t="shared" si="142"/>
        <v>#N/A</v>
      </c>
      <c r="G4407" s="177" t="e">
        <f t="shared" si="143"/>
        <v>#N/A</v>
      </c>
      <c r="H4407" s="78" t="e">
        <f>IF(ISBLANK(DataBase_PBs!AT49),#N/A,DataBase_PBs!AT49)</f>
        <v>#N/A</v>
      </c>
    </row>
    <row r="4408" spans="1:8" x14ac:dyDescent="0.35">
      <c r="A4408" s="257"/>
      <c r="B4408" s="265"/>
      <c r="C4408" s="74" t="e">
        <f>IF(ISBLANK(DataBase_PBs!C50),#N/A,DataBase_PBs!C50)</f>
        <v>#N/A</v>
      </c>
      <c r="D4408" s="107"/>
      <c r="E4408" s="39" t="e">
        <f>IF(ISBLANK(DataBase_PBs!CR50),#N/A,DataBase_PBs!CR50)</f>
        <v>#N/A</v>
      </c>
      <c r="F4408" s="39" t="e">
        <f t="shared" si="142"/>
        <v>#N/A</v>
      </c>
      <c r="G4408" s="177" t="e">
        <f t="shared" si="143"/>
        <v>#N/A</v>
      </c>
      <c r="H4408" s="78" t="e">
        <f>IF(ISBLANK(DataBase_PBs!AT50),#N/A,DataBase_PBs!AT50)</f>
        <v>#N/A</v>
      </c>
    </row>
    <row r="4409" spans="1:8" x14ac:dyDescent="0.35">
      <c r="A4409" s="257"/>
      <c r="B4409" s="265"/>
      <c r="C4409" s="74" t="e">
        <f>IF(ISBLANK(DataBase_PBs!C51),#N/A,DataBase_PBs!C51)</f>
        <v>#N/A</v>
      </c>
      <c r="D4409" s="107"/>
      <c r="E4409" s="39" t="e">
        <f>IF(ISBLANK(DataBase_PBs!CR51),#N/A,DataBase_PBs!CR51)</f>
        <v>#N/A</v>
      </c>
      <c r="F4409" s="39" t="e">
        <f t="shared" si="142"/>
        <v>#N/A</v>
      </c>
      <c r="G4409" s="177" t="e">
        <f t="shared" si="143"/>
        <v>#N/A</v>
      </c>
      <c r="H4409" s="78" t="e">
        <f>IF(ISBLANK(DataBase_PBs!AT51),#N/A,DataBase_PBs!AT51)</f>
        <v>#N/A</v>
      </c>
    </row>
    <row r="4410" spans="1:8" x14ac:dyDescent="0.35">
      <c r="A4410" s="257"/>
      <c r="B4410" s="265"/>
      <c r="C4410" s="74" t="e">
        <f>IF(ISBLANK(DataBase_PBs!C52),#N/A,DataBase_PBs!C52)</f>
        <v>#N/A</v>
      </c>
      <c r="D4410" s="107"/>
      <c r="E4410" s="39" t="e">
        <f>IF(ISBLANK(DataBase_PBs!CR52),#N/A,DataBase_PBs!CR52)</f>
        <v>#N/A</v>
      </c>
      <c r="F4410" s="39" t="e">
        <f t="shared" si="142"/>
        <v>#N/A</v>
      </c>
      <c r="G4410" s="177" t="e">
        <f t="shared" si="143"/>
        <v>#N/A</v>
      </c>
      <c r="H4410" s="78" t="e">
        <f>IF(ISBLANK(DataBase_PBs!AT52),#N/A,DataBase_PBs!AT52)</f>
        <v>#N/A</v>
      </c>
    </row>
    <row r="4411" spans="1:8" x14ac:dyDescent="0.35">
      <c r="A4411" s="257"/>
      <c r="B4411" s="265"/>
      <c r="C4411" s="74" t="e">
        <f>IF(ISBLANK(DataBase_PBs!C53),#N/A,DataBase_PBs!C53)</f>
        <v>#N/A</v>
      </c>
      <c r="D4411" s="107"/>
      <c r="E4411" s="39" t="e">
        <f>IF(ISBLANK(DataBase_PBs!CR53),#N/A,DataBase_PBs!CR53)</f>
        <v>#N/A</v>
      </c>
      <c r="F4411" s="39" t="e">
        <f t="shared" si="142"/>
        <v>#N/A</v>
      </c>
      <c r="G4411" s="177" t="e">
        <f t="shared" si="143"/>
        <v>#N/A</v>
      </c>
      <c r="H4411" s="78" t="e">
        <f>IF(ISBLANK(DataBase_PBs!AT53),#N/A,DataBase_PBs!AT53)</f>
        <v>#N/A</v>
      </c>
    </row>
    <row r="4412" spans="1:8" x14ac:dyDescent="0.35">
      <c r="A4412" s="257"/>
      <c r="B4412" s="265"/>
      <c r="C4412" s="74" t="e">
        <f>IF(ISBLANK(DataBase_PBs!C54),#N/A,DataBase_PBs!C54)</f>
        <v>#N/A</v>
      </c>
      <c r="D4412" s="107"/>
      <c r="E4412" s="39" t="e">
        <f>IF(ISBLANK(DataBase_PBs!CR54),#N/A,DataBase_PBs!CR54)</f>
        <v>#N/A</v>
      </c>
      <c r="F4412" s="39" t="e">
        <f t="shared" si="142"/>
        <v>#N/A</v>
      </c>
      <c r="G4412" s="177" t="e">
        <f t="shared" si="143"/>
        <v>#N/A</v>
      </c>
      <c r="H4412" s="78" t="e">
        <f>IF(ISBLANK(DataBase_PBs!AT54),#N/A,DataBase_PBs!AT54)</f>
        <v>#N/A</v>
      </c>
    </row>
    <row r="4413" spans="1:8" x14ac:dyDescent="0.35">
      <c r="A4413" s="257"/>
      <c r="B4413" s="265"/>
      <c r="C4413" s="74" t="e">
        <f>IF(ISBLANK(DataBase_PBs!C55),#N/A,DataBase_PBs!C55)</f>
        <v>#N/A</v>
      </c>
      <c r="D4413" s="107"/>
      <c r="E4413" s="39" t="e">
        <f>IF(ISBLANK(DataBase_PBs!CR55),#N/A,DataBase_PBs!CR55)</f>
        <v>#N/A</v>
      </c>
      <c r="F4413" s="39" t="e">
        <f t="shared" si="142"/>
        <v>#N/A</v>
      </c>
      <c r="G4413" s="177" t="e">
        <f t="shared" si="143"/>
        <v>#N/A</v>
      </c>
      <c r="H4413" s="78" t="e">
        <f>IF(ISBLANK(DataBase_PBs!AT55),#N/A,DataBase_PBs!AT55)</f>
        <v>#N/A</v>
      </c>
    </row>
    <row r="4414" spans="1:8" x14ac:dyDescent="0.35">
      <c r="A4414" s="257"/>
      <c r="B4414" s="265"/>
      <c r="C4414" s="74" t="e">
        <f>IF(ISBLANK(DataBase_PBs!C56),#N/A,DataBase_PBs!C56)</f>
        <v>#N/A</v>
      </c>
      <c r="D4414" s="107"/>
      <c r="E4414" s="39" t="e">
        <f>IF(ISBLANK(DataBase_PBs!CR56),#N/A,DataBase_PBs!CR56)</f>
        <v>#N/A</v>
      </c>
      <c r="F4414" s="39" t="e">
        <f t="shared" si="142"/>
        <v>#N/A</v>
      </c>
      <c r="G4414" s="177" t="e">
        <f t="shared" si="143"/>
        <v>#N/A</v>
      </c>
      <c r="H4414" s="78" t="e">
        <f>IF(ISBLANK(DataBase_PBs!AT56),#N/A,DataBase_PBs!AT56)</f>
        <v>#N/A</v>
      </c>
    </row>
    <row r="4415" spans="1:8" x14ac:dyDescent="0.35">
      <c r="A4415" s="257"/>
      <c r="B4415" s="265"/>
      <c r="C4415" s="74" t="e">
        <f>IF(ISBLANK(DataBase_PBs!C57),#N/A,DataBase_PBs!C57)</f>
        <v>#N/A</v>
      </c>
      <c r="D4415" s="107"/>
      <c r="E4415" s="39" t="e">
        <f>IF(ISBLANK(DataBase_PBs!CR57),#N/A,DataBase_PBs!CR57)</f>
        <v>#N/A</v>
      </c>
      <c r="F4415" s="39" t="e">
        <f t="shared" si="142"/>
        <v>#N/A</v>
      </c>
      <c r="G4415" s="177" t="e">
        <f t="shared" si="143"/>
        <v>#N/A</v>
      </c>
      <c r="H4415" s="78" t="e">
        <f>IF(ISBLANK(DataBase_PBs!AT57),#N/A,DataBase_PBs!AT57)</f>
        <v>#N/A</v>
      </c>
    </row>
    <row r="4416" spans="1:8" x14ac:dyDescent="0.35">
      <c r="A4416" s="257"/>
      <c r="B4416" s="265"/>
      <c r="C4416" s="74" t="e">
        <f>IF(ISBLANK(DataBase_PBs!C58),#N/A,DataBase_PBs!C58)</f>
        <v>#N/A</v>
      </c>
      <c r="D4416" s="107"/>
      <c r="E4416" s="39" t="e">
        <f>IF(ISBLANK(DataBase_PBs!CR58),#N/A,DataBase_PBs!CR58)</f>
        <v>#N/A</v>
      </c>
      <c r="F4416" s="39" t="e">
        <f t="shared" si="142"/>
        <v>#N/A</v>
      </c>
      <c r="G4416" s="177" t="e">
        <f t="shared" si="143"/>
        <v>#N/A</v>
      </c>
      <c r="H4416" s="78" t="e">
        <f>IF(ISBLANK(DataBase_PBs!AT58),#N/A,DataBase_PBs!AT58)</f>
        <v>#N/A</v>
      </c>
    </row>
    <row r="4417" spans="1:8" x14ac:dyDescent="0.35">
      <c r="A4417" s="257"/>
      <c r="B4417" s="265"/>
      <c r="C4417" s="74" t="e">
        <f>IF(ISBLANK(DataBase_PBs!C59),#N/A,DataBase_PBs!C59)</f>
        <v>#N/A</v>
      </c>
      <c r="D4417" s="107"/>
      <c r="E4417" s="39" t="e">
        <f>IF(ISBLANK(DataBase_PBs!CR59),#N/A,DataBase_PBs!CR59)</f>
        <v>#N/A</v>
      </c>
      <c r="F4417" s="39" t="e">
        <f t="shared" si="142"/>
        <v>#N/A</v>
      </c>
      <c r="G4417" s="177" t="e">
        <f t="shared" si="143"/>
        <v>#N/A</v>
      </c>
      <c r="H4417" s="78" t="e">
        <f>IF(ISBLANK(DataBase_PBs!AT59),#N/A,DataBase_PBs!AT59)</f>
        <v>#N/A</v>
      </c>
    </row>
    <row r="4418" spans="1:8" x14ac:dyDescent="0.35">
      <c r="A4418" s="257"/>
      <c r="B4418" s="265"/>
      <c r="C4418" s="74" t="e">
        <f>IF(ISBLANK(DataBase_PBs!C60),#N/A,DataBase_PBs!C60)</f>
        <v>#N/A</v>
      </c>
      <c r="D4418" s="107"/>
      <c r="E4418" s="39" t="e">
        <f>IF(ISBLANK(DataBase_PBs!CR60),#N/A,DataBase_PBs!CR60)</f>
        <v>#N/A</v>
      </c>
      <c r="F4418" s="39" t="e">
        <f t="shared" si="142"/>
        <v>#N/A</v>
      </c>
      <c r="G4418" s="177" t="e">
        <f t="shared" si="143"/>
        <v>#N/A</v>
      </c>
      <c r="H4418" s="78" t="e">
        <f>IF(ISBLANK(DataBase_PBs!AT60),#N/A,DataBase_PBs!AT60)</f>
        <v>#N/A</v>
      </c>
    </row>
    <row r="4419" spans="1:8" x14ac:dyDescent="0.35">
      <c r="A4419" s="257"/>
      <c r="B4419" s="265"/>
      <c r="C4419" s="74" t="e">
        <f>IF(ISBLANK(DataBase_PBs!C61),#N/A,DataBase_PBs!C61)</f>
        <v>#N/A</v>
      </c>
      <c r="D4419" s="107"/>
      <c r="E4419" s="39" t="e">
        <f>IF(ISBLANK(DataBase_PBs!CR61),#N/A,DataBase_PBs!CR61)</f>
        <v>#N/A</v>
      </c>
      <c r="F4419" s="39" t="e">
        <f t="shared" si="142"/>
        <v>#N/A</v>
      </c>
      <c r="G4419" s="177" t="e">
        <f t="shared" si="143"/>
        <v>#N/A</v>
      </c>
      <c r="H4419" s="78" t="e">
        <f>IF(ISBLANK(DataBase_PBs!AT61),#N/A,DataBase_PBs!AT61)</f>
        <v>#N/A</v>
      </c>
    </row>
    <row r="4420" spans="1:8" x14ac:dyDescent="0.35">
      <c r="A4420" s="257"/>
      <c r="B4420" s="265"/>
      <c r="C4420" s="74" t="e">
        <f>IF(ISBLANK(DataBase_PBs!C62),#N/A,DataBase_PBs!C62)</f>
        <v>#N/A</v>
      </c>
      <c r="D4420" s="107"/>
      <c r="E4420" s="39" t="e">
        <f>IF(ISBLANK(DataBase_PBs!CR62),#N/A,DataBase_PBs!CR62)</f>
        <v>#N/A</v>
      </c>
      <c r="F4420" s="39" t="e">
        <f t="shared" si="142"/>
        <v>#N/A</v>
      </c>
      <c r="G4420" s="177" t="e">
        <f t="shared" si="143"/>
        <v>#N/A</v>
      </c>
      <c r="H4420" s="78" t="e">
        <f>IF(ISBLANK(DataBase_PBs!AT62),#N/A,DataBase_PBs!AT62)</f>
        <v>#N/A</v>
      </c>
    </row>
    <row r="4421" spans="1:8" x14ac:dyDescent="0.35">
      <c r="A4421" s="257"/>
      <c r="B4421" s="265"/>
      <c r="C4421" s="74" t="e">
        <f>IF(ISBLANK(DataBase_PBs!C63),#N/A,DataBase_PBs!C63)</f>
        <v>#N/A</v>
      </c>
      <c r="D4421" s="107"/>
      <c r="E4421" s="39" t="e">
        <f>IF(ISBLANK(DataBase_PBs!CR63),#N/A,DataBase_PBs!CR63)</f>
        <v>#N/A</v>
      </c>
      <c r="F4421" s="39" t="e">
        <f t="shared" si="142"/>
        <v>#N/A</v>
      </c>
      <c r="G4421" s="177" t="e">
        <f t="shared" si="143"/>
        <v>#N/A</v>
      </c>
      <c r="H4421" s="78" t="e">
        <f>IF(ISBLANK(DataBase_PBs!AT63),#N/A,DataBase_PBs!AT63)</f>
        <v>#N/A</v>
      </c>
    </row>
    <row r="4422" spans="1:8" x14ac:dyDescent="0.35">
      <c r="A4422" s="257"/>
      <c r="B4422" s="265"/>
      <c r="C4422" s="74" t="e">
        <f>IF(ISBLANK(DataBase_PBs!C64),#N/A,DataBase_PBs!C64)</f>
        <v>#N/A</v>
      </c>
      <c r="D4422" s="107"/>
      <c r="E4422" s="39" t="e">
        <f>IF(ISBLANK(DataBase_PBs!CR64),#N/A,DataBase_PBs!CR64)</f>
        <v>#N/A</v>
      </c>
      <c r="F4422" s="39" t="e">
        <f t="shared" si="142"/>
        <v>#N/A</v>
      </c>
      <c r="G4422" s="177" t="e">
        <f t="shared" si="143"/>
        <v>#N/A</v>
      </c>
      <c r="H4422" s="78" t="e">
        <f>IF(ISBLANK(DataBase_PBs!AT64),#N/A,DataBase_PBs!AT64)</f>
        <v>#N/A</v>
      </c>
    </row>
    <row r="4423" spans="1:8" x14ac:dyDescent="0.35">
      <c r="A4423" s="257"/>
      <c r="B4423" s="265"/>
      <c r="C4423" s="74" t="e">
        <f>IF(ISBLANK(DataBase_PBs!C65),#N/A,DataBase_PBs!C65)</f>
        <v>#N/A</v>
      </c>
      <c r="D4423" s="107"/>
      <c r="E4423" s="39" t="e">
        <f>IF(ISBLANK(DataBase_PBs!CR65),#N/A,DataBase_PBs!CR65)</f>
        <v>#N/A</v>
      </c>
      <c r="F4423" s="39" t="e">
        <f t="shared" si="142"/>
        <v>#N/A</v>
      </c>
      <c r="G4423" s="177" t="e">
        <f t="shared" si="143"/>
        <v>#N/A</v>
      </c>
      <c r="H4423" s="78" t="e">
        <f>IF(ISBLANK(DataBase_PBs!AT65),#N/A,DataBase_PBs!AT65)</f>
        <v>#N/A</v>
      </c>
    </row>
    <row r="4424" spans="1:8" x14ac:dyDescent="0.35">
      <c r="A4424" s="257"/>
      <c r="B4424" s="265"/>
      <c r="C4424" s="74" t="e">
        <f>IF(ISBLANK(DataBase_PBs!C66),#N/A,DataBase_PBs!C66)</f>
        <v>#N/A</v>
      </c>
      <c r="D4424" s="107"/>
      <c r="E4424" s="39" t="e">
        <f>IF(ISBLANK(DataBase_PBs!CR66),#N/A,DataBase_PBs!CR66)</f>
        <v>#N/A</v>
      </c>
      <c r="F4424" s="39" t="e">
        <f t="shared" si="142"/>
        <v>#N/A</v>
      </c>
      <c r="G4424" s="177" t="e">
        <f t="shared" si="143"/>
        <v>#N/A</v>
      </c>
      <c r="H4424" s="78" t="e">
        <f>IF(ISBLANK(DataBase_PBs!AT66),#N/A,DataBase_PBs!AT66)</f>
        <v>#N/A</v>
      </c>
    </row>
    <row r="4425" spans="1:8" x14ac:dyDescent="0.35">
      <c r="A4425" s="257"/>
      <c r="B4425" s="265"/>
      <c r="C4425" s="74" t="e">
        <f>IF(ISBLANK(DataBase_PBs!C67),#N/A,DataBase_PBs!C67)</f>
        <v>#N/A</v>
      </c>
      <c r="D4425" s="107"/>
      <c r="E4425" s="39" t="e">
        <f>IF(ISBLANK(DataBase_PBs!CR67),#N/A,DataBase_PBs!CR67)</f>
        <v>#N/A</v>
      </c>
      <c r="F4425" s="39" t="e">
        <f t="shared" si="142"/>
        <v>#N/A</v>
      </c>
      <c r="G4425" s="177" t="e">
        <f t="shared" si="143"/>
        <v>#N/A</v>
      </c>
      <c r="H4425" s="78" t="e">
        <f>IF(ISBLANK(DataBase_PBs!AT67),#N/A,DataBase_PBs!AT67)</f>
        <v>#N/A</v>
      </c>
    </row>
    <row r="4426" spans="1:8" x14ac:dyDescent="0.35">
      <c r="A4426" s="257"/>
      <c r="B4426" s="265"/>
      <c r="C4426" s="74" t="e">
        <f>IF(ISBLANK(DataBase_PBs!C68),#N/A,DataBase_PBs!C68)</f>
        <v>#N/A</v>
      </c>
      <c r="D4426" s="107"/>
      <c r="E4426" s="39" t="e">
        <f>IF(ISBLANK(DataBase_PBs!CR68),#N/A,DataBase_PBs!CR68)</f>
        <v>#N/A</v>
      </c>
      <c r="F4426" s="39" t="e">
        <f t="shared" ref="F4426:F4441" si="144">E4426-E4425</f>
        <v>#N/A</v>
      </c>
      <c r="G4426" s="177" t="e">
        <f t="shared" si="143"/>
        <v>#N/A</v>
      </c>
      <c r="H4426" s="78" t="e">
        <f>IF(ISBLANK(DataBase_PBs!AT68),#N/A,DataBase_PBs!AT68)</f>
        <v>#N/A</v>
      </c>
    </row>
    <row r="4427" spans="1:8" x14ac:dyDescent="0.35">
      <c r="A4427" s="257"/>
      <c r="B4427" s="265"/>
      <c r="C4427" s="74" t="e">
        <f>IF(ISBLANK(DataBase_PBs!C69),#N/A,DataBase_PBs!C69)</f>
        <v>#N/A</v>
      </c>
      <c r="D4427" s="107"/>
      <c r="E4427" s="39" t="e">
        <f>IF(ISBLANK(DataBase_PBs!CR69),#N/A,DataBase_PBs!CR69)</f>
        <v>#N/A</v>
      </c>
      <c r="F4427" s="39" t="e">
        <f t="shared" si="144"/>
        <v>#N/A</v>
      </c>
      <c r="G4427" s="177" t="e">
        <f t="shared" si="143"/>
        <v>#N/A</v>
      </c>
      <c r="H4427" s="78" t="e">
        <f>IF(ISBLANK(DataBase_PBs!AT69),#N/A,DataBase_PBs!AT69)</f>
        <v>#N/A</v>
      </c>
    </row>
    <row r="4428" spans="1:8" x14ac:dyDescent="0.35">
      <c r="A4428" s="257"/>
      <c r="B4428" s="265"/>
      <c r="C4428" s="74" t="e">
        <f>IF(ISBLANK(DataBase_PBs!C70),#N/A,DataBase_PBs!C70)</f>
        <v>#N/A</v>
      </c>
      <c r="D4428" s="107"/>
      <c r="E4428" s="39" t="e">
        <f>IF(ISBLANK(DataBase_PBs!CR70),#N/A,DataBase_PBs!CR70)</f>
        <v>#N/A</v>
      </c>
      <c r="F4428" s="39" t="e">
        <f t="shared" si="144"/>
        <v>#N/A</v>
      </c>
      <c r="G4428" s="177" t="e">
        <f t="shared" si="143"/>
        <v>#N/A</v>
      </c>
      <c r="H4428" s="78" t="e">
        <f>IF(ISBLANK(DataBase_PBs!AT70),#N/A,DataBase_PBs!AT70)</f>
        <v>#N/A</v>
      </c>
    </row>
    <row r="4429" spans="1:8" x14ac:dyDescent="0.35">
      <c r="A4429" s="257"/>
      <c r="B4429" s="265"/>
      <c r="C4429" s="74" t="e">
        <f>IF(ISBLANK(DataBase_PBs!C71),#N/A,DataBase_PBs!C71)</f>
        <v>#N/A</v>
      </c>
      <c r="D4429" s="107"/>
      <c r="E4429" s="39" t="e">
        <f>IF(ISBLANK(DataBase_PBs!CR71),#N/A,DataBase_PBs!CR71)</f>
        <v>#N/A</v>
      </c>
      <c r="F4429" s="39" t="e">
        <f t="shared" si="144"/>
        <v>#N/A</v>
      </c>
      <c r="G4429" s="177" t="e">
        <f t="shared" si="143"/>
        <v>#N/A</v>
      </c>
      <c r="H4429" s="78" t="e">
        <f>IF(ISBLANK(DataBase_PBs!AT71),#N/A,DataBase_PBs!AT71)</f>
        <v>#N/A</v>
      </c>
    </row>
    <row r="4430" spans="1:8" x14ac:dyDescent="0.35">
      <c r="A4430" s="257"/>
      <c r="B4430" s="265"/>
      <c r="C4430" s="74" t="e">
        <f>IF(ISBLANK(DataBase_PBs!C72),#N/A,DataBase_PBs!C72)</f>
        <v>#N/A</v>
      </c>
      <c r="D4430" s="107"/>
      <c r="E4430" s="39" t="e">
        <f>IF(ISBLANK(DataBase_PBs!CR72),#N/A,DataBase_PBs!CR72)</f>
        <v>#N/A</v>
      </c>
      <c r="F4430" s="39" t="e">
        <f t="shared" si="144"/>
        <v>#N/A</v>
      </c>
      <c r="G4430" s="177" t="e">
        <f t="shared" si="143"/>
        <v>#N/A</v>
      </c>
      <c r="H4430" s="78" t="e">
        <f>IF(ISBLANK(DataBase_PBs!AT72),#N/A,DataBase_PBs!AT72)</f>
        <v>#N/A</v>
      </c>
    </row>
    <row r="4431" spans="1:8" x14ac:dyDescent="0.35">
      <c r="A4431" s="257"/>
      <c r="B4431" s="265"/>
      <c r="C4431" s="74" t="e">
        <f>IF(ISBLANK(DataBase_PBs!C73),#N/A,DataBase_PBs!C73)</f>
        <v>#N/A</v>
      </c>
      <c r="D4431" s="107"/>
      <c r="E4431" s="39" t="e">
        <f>IF(ISBLANK(DataBase_PBs!CR73),#N/A,DataBase_PBs!CR73)</f>
        <v>#N/A</v>
      </c>
      <c r="F4431" s="39" t="e">
        <f t="shared" si="144"/>
        <v>#N/A</v>
      </c>
      <c r="G4431" s="177" t="e">
        <f t="shared" si="143"/>
        <v>#N/A</v>
      </c>
      <c r="H4431" s="78" t="e">
        <f>IF(ISBLANK(DataBase_PBs!AT73),#N/A,DataBase_PBs!AT73)</f>
        <v>#N/A</v>
      </c>
    </row>
    <row r="4432" spans="1:8" x14ac:dyDescent="0.35">
      <c r="A4432" s="257"/>
      <c r="B4432" s="265"/>
      <c r="C4432" s="74" t="e">
        <f>IF(ISBLANK(DataBase_PBs!C74),#N/A,DataBase_PBs!C74)</f>
        <v>#N/A</v>
      </c>
      <c r="D4432" s="107"/>
      <c r="E4432" s="39" t="e">
        <f>IF(ISBLANK(DataBase_PBs!CR74),#N/A,DataBase_PBs!CR74)</f>
        <v>#N/A</v>
      </c>
      <c r="F4432" s="39" t="e">
        <f t="shared" si="144"/>
        <v>#N/A</v>
      </c>
      <c r="G4432" s="177" t="e">
        <f t="shared" si="143"/>
        <v>#N/A</v>
      </c>
      <c r="H4432" s="78" t="e">
        <f>IF(ISBLANK(DataBase_PBs!AT74),#N/A,DataBase_PBs!AT74)</f>
        <v>#N/A</v>
      </c>
    </row>
    <row r="4433" spans="1:8" x14ac:dyDescent="0.35">
      <c r="A4433" s="257"/>
      <c r="B4433" s="265"/>
      <c r="C4433" s="74" t="e">
        <f>IF(ISBLANK(DataBase_PBs!C75),#N/A,DataBase_PBs!C75)</f>
        <v>#N/A</v>
      </c>
      <c r="D4433" s="107"/>
      <c r="E4433" s="39" t="e">
        <f>IF(ISBLANK(DataBase_PBs!CR75),#N/A,DataBase_PBs!CR75)</f>
        <v>#N/A</v>
      </c>
      <c r="F4433" s="39" t="e">
        <f t="shared" si="144"/>
        <v>#N/A</v>
      </c>
      <c r="G4433" s="177" t="e">
        <f t="shared" si="143"/>
        <v>#N/A</v>
      </c>
      <c r="H4433" s="78" t="e">
        <f>IF(ISBLANK(DataBase_PBs!AT75),#N/A,DataBase_PBs!AT75)</f>
        <v>#N/A</v>
      </c>
    </row>
    <row r="4434" spans="1:8" x14ac:dyDescent="0.35">
      <c r="A4434" s="257"/>
      <c r="B4434" s="265"/>
      <c r="C4434" s="74" t="e">
        <f>IF(ISBLANK(DataBase_PBs!C76),#N/A,DataBase_PBs!C76)</f>
        <v>#N/A</v>
      </c>
      <c r="D4434" s="107"/>
      <c r="E4434" s="39" t="e">
        <f>IF(ISBLANK(DataBase_PBs!CR76),#N/A,DataBase_PBs!CR76)</f>
        <v>#N/A</v>
      </c>
      <c r="F4434" s="39" t="e">
        <f t="shared" si="144"/>
        <v>#N/A</v>
      </c>
      <c r="G4434" s="177" t="e">
        <f t="shared" si="143"/>
        <v>#N/A</v>
      </c>
      <c r="H4434" s="78" t="e">
        <f>IF(ISBLANK(DataBase_PBs!AT76),#N/A,DataBase_PBs!AT76)</f>
        <v>#N/A</v>
      </c>
    </row>
    <row r="4435" spans="1:8" x14ac:dyDescent="0.35">
      <c r="A4435" s="257"/>
      <c r="B4435" s="265"/>
      <c r="C4435" s="74" t="e">
        <f>IF(ISBLANK(DataBase_PBs!C77),#N/A,DataBase_PBs!C77)</f>
        <v>#N/A</v>
      </c>
      <c r="D4435" s="107"/>
      <c r="E4435" s="39" t="e">
        <f>IF(ISBLANK(DataBase_PBs!CR77),#N/A,DataBase_PBs!CR77)</f>
        <v>#N/A</v>
      </c>
      <c r="F4435" s="39" t="e">
        <f t="shared" si="144"/>
        <v>#N/A</v>
      </c>
      <c r="G4435" s="177" t="e">
        <f t="shared" si="143"/>
        <v>#N/A</v>
      </c>
      <c r="H4435" s="78" t="e">
        <f>IF(ISBLANK(DataBase_PBs!AT77),#N/A,DataBase_PBs!AT77)</f>
        <v>#N/A</v>
      </c>
    </row>
    <row r="4436" spans="1:8" x14ac:dyDescent="0.35">
      <c r="A4436" s="257"/>
      <c r="B4436" s="265"/>
      <c r="C4436" s="74" t="e">
        <f>IF(ISBLANK(DataBase_PBs!C78),#N/A,DataBase_PBs!C78)</f>
        <v>#N/A</v>
      </c>
      <c r="D4436" s="107"/>
      <c r="E4436" s="39" t="e">
        <f>IF(ISBLANK(DataBase_PBs!CR78),#N/A,DataBase_PBs!CR78)</f>
        <v>#N/A</v>
      </c>
      <c r="F4436" s="39" t="e">
        <f t="shared" si="144"/>
        <v>#N/A</v>
      </c>
      <c r="G4436" s="177" t="e">
        <f t="shared" si="143"/>
        <v>#N/A</v>
      </c>
      <c r="H4436" s="78" t="e">
        <f>IF(ISBLANK(DataBase_PBs!AT78),#N/A,DataBase_PBs!AT78)</f>
        <v>#N/A</v>
      </c>
    </row>
    <row r="4437" spans="1:8" x14ac:dyDescent="0.35">
      <c r="A4437" s="257"/>
      <c r="B4437" s="265"/>
      <c r="C4437" s="74" t="e">
        <f>IF(ISBLANK(DataBase_PBs!C79),#N/A,DataBase_PBs!C79)</f>
        <v>#N/A</v>
      </c>
      <c r="D4437" s="107"/>
      <c r="E4437" s="39" t="e">
        <f>IF(ISBLANK(DataBase_PBs!CR79),#N/A,DataBase_PBs!CR79)</f>
        <v>#N/A</v>
      </c>
      <c r="F4437" s="39" t="e">
        <f t="shared" si="144"/>
        <v>#N/A</v>
      </c>
      <c r="G4437" s="177" t="e">
        <f t="shared" si="143"/>
        <v>#N/A</v>
      </c>
      <c r="H4437" s="78" t="e">
        <f>IF(ISBLANK(DataBase_PBs!AT79),#N/A,DataBase_PBs!AT79)</f>
        <v>#N/A</v>
      </c>
    </row>
    <row r="4438" spans="1:8" x14ac:dyDescent="0.35">
      <c r="A4438" s="257"/>
      <c r="B4438" s="265"/>
      <c r="C4438" s="74" t="e">
        <f>IF(ISBLANK(DataBase_PBs!C80),#N/A,DataBase_PBs!C80)</f>
        <v>#N/A</v>
      </c>
      <c r="D4438" s="107"/>
      <c r="E4438" s="39" t="e">
        <f>IF(ISBLANK(DataBase_PBs!CR80),#N/A,DataBase_PBs!CR80)</f>
        <v>#N/A</v>
      </c>
      <c r="F4438" s="39" t="e">
        <f t="shared" si="144"/>
        <v>#N/A</v>
      </c>
      <c r="G4438" s="177" t="e">
        <f t="shared" si="143"/>
        <v>#N/A</v>
      </c>
      <c r="H4438" s="78" t="e">
        <f>IF(ISBLANK(DataBase_PBs!AT80),#N/A,DataBase_PBs!AT80)</f>
        <v>#N/A</v>
      </c>
    </row>
    <row r="4439" spans="1:8" x14ac:dyDescent="0.35">
      <c r="A4439" s="257"/>
      <c r="B4439" s="265"/>
      <c r="C4439" s="74" t="e">
        <f>IF(ISBLANK(DataBase_PBs!C81),#N/A,DataBase_PBs!C81)</f>
        <v>#N/A</v>
      </c>
      <c r="D4439" s="107"/>
      <c r="E4439" s="39" t="e">
        <f>IF(ISBLANK(DataBase_PBs!CR81),#N/A,DataBase_PBs!CR81)</f>
        <v>#N/A</v>
      </c>
      <c r="F4439" s="39" t="e">
        <f t="shared" si="144"/>
        <v>#N/A</v>
      </c>
      <c r="G4439" s="177" t="e">
        <f t="shared" si="143"/>
        <v>#N/A</v>
      </c>
      <c r="H4439" s="78" t="e">
        <f>IF(ISBLANK(DataBase_PBs!AT81),#N/A,DataBase_PBs!AT81)</f>
        <v>#N/A</v>
      </c>
    </row>
    <row r="4440" spans="1:8" x14ac:dyDescent="0.35">
      <c r="A4440" s="257"/>
      <c r="B4440" s="265"/>
      <c r="C4440" s="74" t="e">
        <f>IF(ISBLANK(DataBase_PBs!C82),#N/A,DataBase_PBs!C82)</f>
        <v>#N/A</v>
      </c>
      <c r="D4440" s="107"/>
      <c r="E4440" s="39" t="e">
        <f>IF(ISBLANK(DataBase_PBs!CR82),#N/A,DataBase_PBs!CR82)</f>
        <v>#N/A</v>
      </c>
      <c r="F4440" s="39" t="e">
        <f t="shared" si="144"/>
        <v>#N/A</v>
      </c>
      <c r="G4440" s="177" t="e">
        <f t="shared" si="143"/>
        <v>#N/A</v>
      </c>
      <c r="H4440" s="78" t="e">
        <f>IF(ISBLANK(DataBase_PBs!AT82),#N/A,DataBase_PBs!AT82)</f>
        <v>#N/A</v>
      </c>
    </row>
    <row r="4441" spans="1:8" ht="15" thickBot="1" x14ac:dyDescent="0.4">
      <c r="A4441" s="260"/>
      <c r="B4441" s="266"/>
      <c r="C4441" s="92" t="e">
        <f>IF(ISBLANK(DataBase_PBs!C83),#N/A,DataBase_PBs!C83)</f>
        <v>#N/A</v>
      </c>
      <c r="D4441" s="109"/>
      <c r="E4441" s="93" t="e">
        <f>IF(ISBLANK(DataBase_PBs!CR83),#N/A,DataBase_PBs!CR83)</f>
        <v>#N/A</v>
      </c>
      <c r="F4441" s="93" t="e">
        <f t="shared" si="144"/>
        <v>#N/A</v>
      </c>
      <c r="G4441" s="178" t="e">
        <f t="shared" si="143"/>
        <v>#N/A</v>
      </c>
      <c r="H4441" s="95" t="e">
        <f>IF(ISBLANK(DataBase_PBs!AT83),#N/A,DataBase_PBs!AT83)</f>
        <v>#N/A</v>
      </c>
    </row>
    <row r="4442" spans="1:8" x14ac:dyDescent="0.35">
      <c r="A4442" s="256" t="s">
        <v>366</v>
      </c>
      <c r="B4442" s="267" t="s">
        <v>210</v>
      </c>
      <c r="C4442" s="75">
        <v>43602.40625</v>
      </c>
      <c r="D4442" s="106"/>
      <c r="E4442" s="76">
        <v>4.4800000000000004</v>
      </c>
      <c r="F4442" s="76">
        <v>4.4800000000000004</v>
      </c>
      <c r="G4442" s="184">
        <v>0</v>
      </c>
      <c r="H4442" s="77">
        <v>2.7</v>
      </c>
    </row>
    <row r="4443" spans="1:8" x14ac:dyDescent="0.35">
      <c r="A4443" s="257"/>
      <c r="B4443" s="265"/>
      <c r="C4443" s="74">
        <v>43609.357638888891</v>
      </c>
      <c r="D4443" s="107"/>
      <c r="E4443" s="39">
        <v>4.4800000000000004</v>
      </c>
      <c r="F4443" s="39">
        <v>0</v>
      </c>
      <c r="G4443" s="177">
        <f t="shared" si="143"/>
        <v>0</v>
      </c>
      <c r="H4443" s="78">
        <v>2.7</v>
      </c>
    </row>
    <row r="4444" spans="1:8" x14ac:dyDescent="0.35">
      <c r="A4444" s="257"/>
      <c r="B4444" s="265"/>
      <c r="C4444" s="74">
        <v>43616.555555555555</v>
      </c>
      <c r="D4444" s="107"/>
      <c r="E4444" s="39">
        <v>22</v>
      </c>
      <c r="F4444" s="39">
        <v>17.52</v>
      </c>
      <c r="G4444" s="177">
        <f t="shared" si="143"/>
        <v>0.10141823444287064</v>
      </c>
      <c r="H4444" s="78">
        <v>0</v>
      </c>
    </row>
    <row r="4445" spans="1:8" x14ac:dyDescent="0.35">
      <c r="A4445" s="257"/>
      <c r="B4445" s="265"/>
      <c r="C4445" s="74">
        <v>43623.555555555555</v>
      </c>
      <c r="D4445" s="107"/>
      <c r="E4445" s="39">
        <v>30</v>
      </c>
      <c r="F4445" s="39">
        <v>8</v>
      </c>
      <c r="G4445" s="177">
        <f t="shared" si="143"/>
        <v>4.7619047619047616E-2</v>
      </c>
      <c r="H4445" s="78">
        <v>0</v>
      </c>
    </row>
    <row r="4446" spans="1:8" x14ac:dyDescent="0.35">
      <c r="A4446" s="257"/>
      <c r="B4446" s="265"/>
      <c r="C4446" s="74">
        <v>43630.555555555555</v>
      </c>
      <c r="D4446" s="107"/>
      <c r="E4446" s="39">
        <v>33</v>
      </c>
      <c r="F4446" s="39">
        <v>3</v>
      </c>
      <c r="G4446" s="177">
        <f t="shared" si="143"/>
        <v>1.7857142857142856E-2</v>
      </c>
      <c r="H4446" s="78">
        <v>0</v>
      </c>
    </row>
    <row r="4447" spans="1:8" x14ac:dyDescent="0.35">
      <c r="A4447" s="257"/>
      <c r="B4447" s="265"/>
      <c r="C4447" s="74">
        <v>43637.638888888891</v>
      </c>
      <c r="D4447" s="107"/>
      <c r="E4447" s="39">
        <v>33</v>
      </c>
      <c r="F4447" s="39">
        <v>0</v>
      </c>
      <c r="G4447" s="177">
        <f t="shared" si="143"/>
        <v>0</v>
      </c>
      <c r="H4447" s="78">
        <v>0</v>
      </c>
    </row>
    <row r="4448" spans="1:8" x14ac:dyDescent="0.35">
      <c r="A4448" s="257"/>
      <c r="B4448" s="265"/>
      <c r="C4448" s="74">
        <v>43644.638888888891</v>
      </c>
      <c r="D4448" s="107"/>
      <c r="E4448" s="39">
        <v>36</v>
      </c>
      <c r="F4448" s="39">
        <v>3</v>
      </c>
      <c r="G4448" s="177">
        <f t="shared" si="143"/>
        <v>1.7857142857142856E-2</v>
      </c>
      <c r="H4448" s="78">
        <v>0</v>
      </c>
    </row>
    <row r="4449" spans="1:8" x14ac:dyDescent="0.35">
      <c r="A4449" s="257"/>
      <c r="B4449" s="265"/>
      <c r="C4449" s="74">
        <v>43651.638888888891</v>
      </c>
      <c r="D4449" s="107"/>
      <c r="E4449" s="39">
        <v>38</v>
      </c>
      <c r="F4449" s="39">
        <v>2</v>
      </c>
      <c r="G4449" s="177">
        <f t="shared" si="143"/>
        <v>1.1904761904761904E-2</v>
      </c>
      <c r="H4449" s="78">
        <v>0</v>
      </c>
    </row>
    <row r="4450" spans="1:8" x14ac:dyDescent="0.35">
      <c r="A4450" s="257"/>
      <c r="B4450" s="265"/>
      <c r="C4450" s="74">
        <v>43658.505555555559</v>
      </c>
      <c r="D4450" s="107"/>
      <c r="E4450" s="39">
        <v>42</v>
      </c>
      <c r="F4450" s="39">
        <v>4</v>
      </c>
      <c r="G4450" s="177">
        <f t="shared" si="143"/>
        <v>2.4271844660187315E-2</v>
      </c>
      <c r="H4450" s="78">
        <v>0</v>
      </c>
    </row>
    <row r="4451" spans="1:8" x14ac:dyDescent="0.35">
      <c r="A4451" s="257"/>
      <c r="B4451" s="265"/>
      <c r="C4451" s="74">
        <v>43665.520833333336</v>
      </c>
      <c r="D4451" s="107"/>
      <c r="E4451" s="39">
        <v>47</v>
      </c>
      <c r="F4451" s="39">
        <v>5</v>
      </c>
      <c r="G4451" s="177">
        <f t="shared" si="143"/>
        <v>2.9697089685215641E-2</v>
      </c>
      <c r="H4451" s="78">
        <v>0</v>
      </c>
    </row>
    <row r="4452" spans="1:8" x14ac:dyDescent="0.35">
      <c r="A4452" s="257"/>
      <c r="B4452" s="265"/>
      <c r="C4452" s="74">
        <v>43672.521527777775</v>
      </c>
      <c r="D4452" s="107"/>
      <c r="E4452" s="39">
        <v>59</v>
      </c>
      <c r="F4452" s="39">
        <v>12</v>
      </c>
      <c r="G4452" s="177">
        <f t="shared" si="143"/>
        <v>7.1421485963745215E-2</v>
      </c>
      <c r="H4452" s="78">
        <v>0</v>
      </c>
    </row>
    <row r="4453" spans="1:8" x14ac:dyDescent="0.35">
      <c r="A4453" s="257"/>
      <c r="B4453" s="265"/>
      <c r="C4453" s="74">
        <v>43679.519444444442</v>
      </c>
      <c r="D4453" s="107"/>
      <c r="E4453" s="39">
        <v>75</v>
      </c>
      <c r="F4453" s="39">
        <v>16</v>
      </c>
      <c r="G4453" s="177">
        <f t="shared" si="143"/>
        <v>9.5266448347715929E-2</v>
      </c>
      <c r="H4453" s="78">
        <v>0</v>
      </c>
    </row>
    <row r="4454" spans="1:8" x14ac:dyDescent="0.35">
      <c r="A4454" s="257"/>
      <c r="B4454" s="265"/>
      <c r="C4454" s="74">
        <v>43686.430555555555</v>
      </c>
      <c r="D4454" s="107"/>
      <c r="E4454" s="39">
        <v>83.07</v>
      </c>
      <c r="F4454" s="39">
        <v>8.0699999999999932</v>
      </c>
      <c r="G4454" s="177">
        <f t="shared" si="143"/>
        <v>4.8653536977482814E-2</v>
      </c>
      <c r="H4454" s="78">
        <v>3.5</v>
      </c>
    </row>
    <row r="4455" spans="1:8" x14ac:dyDescent="0.35">
      <c r="A4455" s="257"/>
      <c r="B4455" s="265"/>
      <c r="C4455" s="74">
        <v>43693.375</v>
      </c>
      <c r="D4455" s="107"/>
      <c r="E4455" s="39">
        <v>90.72</v>
      </c>
      <c r="F4455" s="39">
        <v>7.6500000000000057</v>
      </c>
      <c r="G4455" s="177">
        <f t="shared" si="143"/>
        <v>4.5899999999994688E-2</v>
      </c>
      <c r="H4455" s="78">
        <v>3.8</v>
      </c>
    </row>
    <row r="4456" spans="1:8" x14ac:dyDescent="0.35">
      <c r="A4456" s="257"/>
      <c r="B4456" s="265"/>
      <c r="C4456" s="74">
        <v>43700.40625</v>
      </c>
      <c r="D4456" s="107"/>
      <c r="E4456" s="39">
        <v>100.13</v>
      </c>
      <c r="F4456" s="39">
        <v>9.4099999999999966</v>
      </c>
      <c r="G4456" s="177">
        <f t="shared" si="143"/>
        <v>5.5762962962962945E-2</v>
      </c>
      <c r="H4456" s="78">
        <v>4.7</v>
      </c>
    </row>
    <row r="4457" spans="1:8" x14ac:dyDescent="0.35">
      <c r="A4457" s="257"/>
      <c r="B4457" s="265"/>
      <c r="C4457" s="74">
        <v>43707.333333333336</v>
      </c>
      <c r="D4457" s="107"/>
      <c r="E4457" s="39">
        <v>113.44</v>
      </c>
      <c r="F4457" s="39">
        <v>13.310000000000002</v>
      </c>
      <c r="G4457" s="177">
        <f t="shared" si="143"/>
        <v>8.0060150375911826E-2</v>
      </c>
      <c r="H4457" s="78">
        <v>3.6</v>
      </c>
    </row>
    <row r="4458" spans="1:8" x14ac:dyDescent="0.35">
      <c r="A4458" s="257"/>
      <c r="B4458" s="265"/>
      <c r="C4458" s="74">
        <v>43714.416666666664</v>
      </c>
      <c r="D4458" s="107"/>
      <c r="E4458" s="39">
        <v>115.8</v>
      </c>
      <c r="F4458" s="39">
        <v>2.3599999999999994</v>
      </c>
      <c r="G4458" s="177">
        <f t="shared" si="143"/>
        <v>1.3882352941185973E-2</v>
      </c>
      <c r="H4458" s="78">
        <v>4.3</v>
      </c>
    </row>
    <row r="4459" spans="1:8" x14ac:dyDescent="0.35">
      <c r="A4459" s="257"/>
      <c r="B4459" s="265"/>
      <c r="C4459" s="74">
        <v>43721.333333333336</v>
      </c>
      <c r="D4459" s="107"/>
      <c r="E4459" s="39">
        <v>127.48</v>
      </c>
      <c r="F4459" s="39">
        <v>11.680000000000007</v>
      </c>
      <c r="G4459" s="177">
        <f t="shared" si="143"/>
        <v>7.0361445783083232E-2</v>
      </c>
      <c r="H4459" s="78">
        <v>4</v>
      </c>
    </row>
    <row r="4460" spans="1:8" x14ac:dyDescent="0.35">
      <c r="A4460" s="257"/>
      <c r="B4460" s="265"/>
      <c r="C4460" s="74">
        <v>43727.541666666664</v>
      </c>
      <c r="D4460" s="107"/>
      <c r="E4460" s="39">
        <v>131.1</v>
      </c>
      <c r="F4460" s="39">
        <v>3.6199999999999903</v>
      </c>
      <c r="G4460" s="177">
        <f t="shared" si="143"/>
        <v>2.4295302013441735E-2</v>
      </c>
      <c r="H4460" s="78">
        <v>5</v>
      </c>
    </row>
    <row r="4461" spans="1:8" x14ac:dyDescent="0.35">
      <c r="A4461" s="257"/>
      <c r="B4461" s="265"/>
      <c r="C4461" s="74">
        <v>43735</v>
      </c>
      <c r="D4461" s="107"/>
      <c r="E4461" s="39">
        <v>135.29</v>
      </c>
      <c r="F4461" s="39">
        <v>4.1899999999999977</v>
      </c>
      <c r="G4461" s="177">
        <f t="shared" si="143"/>
        <v>2.3407821229042655E-2</v>
      </c>
      <c r="H4461" s="78">
        <v>4</v>
      </c>
    </row>
    <row r="4462" spans="1:8" x14ac:dyDescent="0.35">
      <c r="A4462" s="257"/>
      <c r="B4462" s="265"/>
      <c r="C4462" s="74">
        <v>43741</v>
      </c>
      <c r="D4462" s="107"/>
      <c r="E4462" s="39">
        <v>137.47999999999999</v>
      </c>
      <c r="F4462" s="39">
        <v>2.1899999999999977</v>
      </c>
      <c r="G4462" s="177">
        <f t="shared" si="143"/>
        <v>1.5208333333333317E-2</v>
      </c>
      <c r="H4462" s="78">
        <v>4</v>
      </c>
    </row>
    <row r="4463" spans="1:8" x14ac:dyDescent="0.35">
      <c r="A4463" s="257"/>
      <c r="B4463" s="265"/>
      <c r="C4463" s="74">
        <v>43748</v>
      </c>
      <c r="D4463" s="107"/>
      <c r="E4463" s="39">
        <v>143.08000000000001</v>
      </c>
      <c r="F4463" s="39">
        <v>5.6000000000000227</v>
      </c>
      <c r="G4463" s="177">
        <f t="shared" si="143"/>
        <v>3.3333333333333472E-2</v>
      </c>
      <c r="H4463" s="78">
        <v>4</v>
      </c>
    </row>
    <row r="4464" spans="1:8" x14ac:dyDescent="0.35">
      <c r="A4464" s="257"/>
      <c r="B4464" s="265"/>
      <c r="C4464" s="74">
        <v>43755.361111111109</v>
      </c>
      <c r="D4464" s="107"/>
      <c r="E4464" s="39">
        <v>143.88</v>
      </c>
      <c r="F4464" s="39">
        <v>0.79999999999998295</v>
      </c>
      <c r="G4464" s="177">
        <f t="shared" ref="G4464:G4527" si="145">F4464/((C4464-C4463)*24)</f>
        <v>4.5283018867933508E-3</v>
      </c>
      <c r="H4464" s="78">
        <v>4</v>
      </c>
    </row>
    <row r="4465" spans="1:8" x14ac:dyDescent="0.35">
      <c r="A4465" s="257"/>
      <c r="B4465" s="265"/>
      <c r="C4465" s="74">
        <v>43762.434027777781</v>
      </c>
      <c r="D4465" s="107"/>
      <c r="E4465" s="39">
        <v>144.26</v>
      </c>
      <c r="F4465" s="39">
        <v>0.37999999999999545</v>
      </c>
      <c r="G4465" s="177">
        <f t="shared" si="145"/>
        <v>2.2385861561103671E-3</v>
      </c>
      <c r="H4465" s="78">
        <v>4.5999999999999996</v>
      </c>
    </row>
    <row r="4466" spans="1:8" x14ac:dyDescent="0.35">
      <c r="A4466" s="257"/>
      <c r="B4466" s="265"/>
      <c r="C4466" s="74">
        <v>43769.386111111111</v>
      </c>
      <c r="D4466" s="107"/>
      <c r="E4466" s="39">
        <v>146.25</v>
      </c>
      <c r="F4466" s="39">
        <v>1.9900000000000091</v>
      </c>
      <c r="G4466" s="177">
        <f t="shared" si="145"/>
        <v>1.1926880431531202E-2</v>
      </c>
      <c r="H4466" s="78">
        <v>4</v>
      </c>
    </row>
    <row r="4467" spans="1:8" x14ac:dyDescent="0.35">
      <c r="A4467" s="257"/>
      <c r="B4467" s="265"/>
      <c r="C4467" s="74">
        <v>43774.652777777781</v>
      </c>
      <c r="D4467" s="107"/>
      <c r="E4467" s="39">
        <v>146.52000000000001</v>
      </c>
      <c r="F4467" s="39">
        <v>0.27000000000001023</v>
      </c>
      <c r="G4467" s="177">
        <f t="shared" si="145"/>
        <v>2.1360759493657924E-3</v>
      </c>
      <c r="H4467" s="78">
        <v>3.8</v>
      </c>
    </row>
    <row r="4468" spans="1:8" x14ac:dyDescent="0.35">
      <c r="A4468" s="257"/>
      <c r="B4468" s="265"/>
      <c r="C4468" s="74">
        <v>43782.583333333336</v>
      </c>
      <c r="D4468" s="107"/>
      <c r="E4468" s="39">
        <v>162.65</v>
      </c>
      <c r="F4468" s="39">
        <v>16.129999999999995</v>
      </c>
      <c r="G4468" s="177">
        <f t="shared" si="145"/>
        <v>8.4746059544667116E-2</v>
      </c>
      <c r="H4468" s="78">
        <v>3.8</v>
      </c>
    </row>
    <row r="4469" spans="1:8" x14ac:dyDescent="0.35">
      <c r="A4469" s="257"/>
      <c r="B4469" s="265"/>
      <c r="C4469" s="74">
        <v>43791.406944444447</v>
      </c>
      <c r="D4469" s="107"/>
      <c r="E4469" s="39">
        <v>162.97</v>
      </c>
      <c r="F4469" s="39">
        <v>0.31999999999999318</v>
      </c>
      <c r="G4469" s="177">
        <f t="shared" si="145"/>
        <v>1.5110971194711115E-3</v>
      </c>
      <c r="H4469" s="78">
        <v>4</v>
      </c>
    </row>
    <row r="4470" spans="1:8" x14ac:dyDescent="0.35">
      <c r="A4470" s="257"/>
      <c r="B4470" s="265"/>
      <c r="C4470" s="74">
        <v>43811.465277777781</v>
      </c>
      <c r="D4470" s="107"/>
      <c r="E4470" s="39">
        <v>163.22999999999999</v>
      </c>
      <c r="F4470" s="39">
        <v>0.25999999999999091</v>
      </c>
      <c r="G4470" s="177">
        <f t="shared" si="145"/>
        <v>5.4009140008304593E-4</v>
      </c>
      <c r="H4470" s="78">
        <v>4.4000000000000004</v>
      </c>
    </row>
    <row r="4471" spans="1:8" x14ac:dyDescent="0.35">
      <c r="A4471" s="257"/>
      <c r="B4471" s="265"/>
      <c r="C4471" s="74">
        <v>43818.628472222219</v>
      </c>
      <c r="D4471" s="107"/>
      <c r="E4471" s="39">
        <v>176.5</v>
      </c>
      <c r="F4471" s="39">
        <v>13.27000000000001</v>
      </c>
      <c r="G4471" s="177">
        <f t="shared" si="145"/>
        <v>7.7188560349076049E-2</v>
      </c>
      <c r="H4471" s="78">
        <v>4</v>
      </c>
    </row>
    <row r="4472" spans="1:8" x14ac:dyDescent="0.35">
      <c r="A4472" s="257"/>
      <c r="B4472" s="265"/>
      <c r="C4472" s="74">
        <v>43826.333333333336</v>
      </c>
      <c r="D4472" s="107"/>
      <c r="E4472" s="39">
        <v>176.67</v>
      </c>
      <c r="F4472" s="39">
        <v>0.16999999999998749</v>
      </c>
      <c r="G4472" s="177">
        <f t="shared" si="145"/>
        <v>9.1933303289695885E-4</v>
      </c>
      <c r="H4472" s="78">
        <v>4.8</v>
      </c>
    </row>
    <row r="4473" spans="1:8" x14ac:dyDescent="0.35">
      <c r="A4473" s="257"/>
      <c r="B4473" s="265"/>
      <c r="C4473" s="74">
        <v>43833.583333333336</v>
      </c>
      <c r="D4473" s="107"/>
      <c r="E4473" s="39">
        <v>177.64</v>
      </c>
      <c r="F4473" s="39">
        <v>0.96999999999999886</v>
      </c>
      <c r="G4473" s="177">
        <f t="shared" si="145"/>
        <v>5.5747126436781541E-3</v>
      </c>
      <c r="H4473" s="78">
        <v>3.4</v>
      </c>
    </row>
    <row r="4474" spans="1:8" x14ac:dyDescent="0.35">
      <c r="A4474" s="257"/>
      <c r="B4474" s="265"/>
      <c r="C4474" s="74">
        <v>43853</v>
      </c>
      <c r="D4474" s="107"/>
      <c r="E4474" s="39">
        <v>180.3</v>
      </c>
      <c r="F4474" s="39">
        <v>2.660000000000025</v>
      </c>
      <c r="G4474" s="177">
        <f t="shared" si="145"/>
        <v>5.7081545064385352E-3</v>
      </c>
      <c r="H4474" s="78">
        <v>4</v>
      </c>
    </row>
    <row r="4475" spans="1:8" x14ac:dyDescent="0.35">
      <c r="A4475" s="257"/>
      <c r="B4475" s="265"/>
      <c r="C4475" s="74">
        <f>IF(ISBLANK(DataBase_PBs!C3),#N/A,DataBase_PBs!C3)</f>
        <v>43860.595810185201</v>
      </c>
      <c r="D4475" s="107"/>
      <c r="E4475" s="39">
        <f>IF(ISBLANK(DataBase_PBs!CS3),#N/A,DataBase_PBs!CS3)</f>
        <v>180.38</v>
      </c>
      <c r="F4475" s="39">
        <f>E4475-E4474</f>
        <v>7.9999999999984084E-2</v>
      </c>
      <c r="G4475" s="177">
        <f t="shared" si="145"/>
        <v>4.3883841908358748E-4</v>
      </c>
      <c r="H4475" s="78">
        <f>IF(ISBLANK(DataBase_PBs!AU3),#N/A,DataBase_PBs!AU3)</f>
        <v>3.8</v>
      </c>
    </row>
    <row r="4476" spans="1:8" x14ac:dyDescent="0.35">
      <c r="A4476" s="257"/>
      <c r="B4476" s="265"/>
      <c r="C4476" s="74">
        <f>IF(ISBLANK(DataBase_PBs!C4),#N/A,DataBase_PBs!C4)</f>
        <v>43867.627719907403</v>
      </c>
      <c r="D4476" s="107"/>
      <c r="E4476" s="39">
        <f>IF(ISBLANK(DataBase_PBs!CS4),#N/A,DataBase_PBs!CS4)</f>
        <v>182.59</v>
      </c>
      <c r="F4476" s="39">
        <f t="shared" ref="F4476:F4539" si="146">E4476-E4475</f>
        <v>2.210000000000008</v>
      </c>
      <c r="G4476" s="177">
        <f t="shared" si="145"/>
        <v>1.3095067623322776E-2</v>
      </c>
      <c r="H4476" s="78">
        <f>IF(ISBLANK(DataBase_PBs!AU4),#N/A,DataBase_PBs!AU4)</f>
        <v>3.4</v>
      </c>
    </row>
    <row r="4477" spans="1:8" x14ac:dyDescent="0.35">
      <c r="A4477" s="257"/>
      <c r="B4477" s="265"/>
      <c r="C4477" s="74">
        <f>IF(ISBLANK(DataBase_PBs!C5),#N/A,DataBase_PBs!C5)</f>
        <v>43875.484027777798</v>
      </c>
      <c r="D4477" s="107"/>
      <c r="E4477" s="39">
        <f>IF(ISBLANK(DataBase_PBs!CS5),#N/A,DataBase_PBs!CS5)</f>
        <v>183.07</v>
      </c>
      <c r="F4477" s="39">
        <f t="shared" si="146"/>
        <v>0.47999999999998977</v>
      </c>
      <c r="G4477" s="177">
        <f t="shared" si="145"/>
        <v>2.5457250823079872E-3</v>
      </c>
      <c r="H4477" s="78">
        <f>IF(ISBLANK(DataBase_PBs!AU5),#N/A,DataBase_PBs!AU5)</f>
        <v>4</v>
      </c>
    </row>
    <row r="4478" spans="1:8" x14ac:dyDescent="0.35">
      <c r="A4478" s="257"/>
      <c r="B4478" s="265"/>
      <c r="C4478" s="74">
        <f>IF(ISBLANK(DataBase_PBs!C6),#N/A,DataBase_PBs!C6)</f>
        <v>43881.625196759298</v>
      </c>
      <c r="D4478" s="107"/>
      <c r="E4478" s="39">
        <f>IF(ISBLANK(DataBase_PBs!CS6),#N/A,DataBase_PBs!CS6)</f>
        <v>183.7</v>
      </c>
      <c r="F4478" s="39">
        <f t="shared" si="146"/>
        <v>0.62999999999999545</v>
      </c>
      <c r="G4478" s="177">
        <f t="shared" si="145"/>
        <v>4.2744304999714046E-3</v>
      </c>
      <c r="H4478" s="78">
        <f>IF(ISBLANK(DataBase_PBs!AU6),#N/A,DataBase_PBs!AU6)</f>
        <v>4</v>
      </c>
    </row>
    <row r="4479" spans="1:8" x14ac:dyDescent="0.35">
      <c r="A4479" s="257"/>
      <c r="B4479" s="265"/>
      <c r="C4479" s="74">
        <f>IF(ISBLANK(DataBase_PBs!C7),#N/A,DataBase_PBs!C7)</f>
        <v>43903.637962963003</v>
      </c>
      <c r="D4479" s="107"/>
      <c r="E4479" s="39">
        <f>IF(ISBLANK(DataBase_PBs!CS7),#N/A,DataBase_PBs!CS7)</f>
        <v>185.06</v>
      </c>
      <c r="F4479" s="39">
        <f t="shared" si="146"/>
        <v>1.3600000000000136</v>
      </c>
      <c r="G4479" s="177">
        <f t="shared" si="145"/>
        <v>2.5742637768591784E-3</v>
      </c>
      <c r="H4479" s="78">
        <f>IF(ISBLANK(DataBase_PBs!AU7),#N/A,DataBase_PBs!AU7)</f>
        <v>3.4</v>
      </c>
    </row>
    <row r="4480" spans="1:8" x14ac:dyDescent="0.35">
      <c r="A4480" s="257"/>
      <c r="B4480" s="265"/>
      <c r="C4480" s="74">
        <f>IF(ISBLANK(DataBase_PBs!C8),#N/A,DataBase_PBs!C8)</f>
        <v>43929.826921296299</v>
      </c>
      <c r="D4480" s="107"/>
      <c r="E4480" s="39">
        <f>IF(ISBLANK(DataBase_PBs!CS8),#N/A,DataBase_PBs!CS8)</f>
        <v>188.48</v>
      </c>
      <c r="F4480" s="39">
        <f t="shared" si="146"/>
        <v>3.4199999999999875</v>
      </c>
      <c r="G4480" s="177">
        <f t="shared" si="145"/>
        <v>5.4412244346056749E-3</v>
      </c>
      <c r="H4480" s="78">
        <f>IF(ISBLANK(DataBase_PBs!AU8),#N/A,DataBase_PBs!AU8)</f>
        <v>5.0999999999999996</v>
      </c>
    </row>
    <row r="4481" spans="1:8" x14ac:dyDescent="0.35">
      <c r="A4481" s="257"/>
      <c r="B4481" s="265"/>
      <c r="C4481" s="74">
        <f>IF(ISBLANK(DataBase_PBs!C9),#N/A,DataBase_PBs!C9)</f>
        <v>43965.417511574102</v>
      </c>
      <c r="D4481" s="107"/>
      <c r="E4481" s="39">
        <f>IF(ISBLANK(DataBase_PBs!CS9),#N/A,DataBase_PBs!CS9)</f>
        <v>200.09</v>
      </c>
      <c r="F4481" s="39">
        <f t="shared" si="146"/>
        <v>11.610000000000014</v>
      </c>
      <c r="G4481" s="177">
        <f t="shared" si="145"/>
        <v>1.3592075776885952E-2</v>
      </c>
      <c r="H4481" s="78">
        <f>IF(ISBLANK(DataBase_PBs!AU9),#N/A,DataBase_PBs!AU9)</f>
        <v>4.2</v>
      </c>
    </row>
    <row r="4482" spans="1:8" x14ac:dyDescent="0.35">
      <c r="A4482" s="257"/>
      <c r="B4482" s="265"/>
      <c r="C4482" s="74">
        <f>IF(ISBLANK(DataBase_PBs!C10),#N/A,DataBase_PBs!C10)</f>
        <v>43972.432581018496</v>
      </c>
      <c r="D4482" s="107"/>
      <c r="E4482" s="39">
        <f>IF(ISBLANK(DataBase_PBs!CS10),#N/A,DataBase_PBs!CS10)</f>
        <v>200.27</v>
      </c>
      <c r="F4482" s="39">
        <f t="shared" si="146"/>
        <v>0.18000000000000682</v>
      </c>
      <c r="G4482" s="177">
        <f t="shared" si="145"/>
        <v>1.069126978634995E-3</v>
      </c>
      <c r="H4482" s="78">
        <f>IF(ISBLANK(DataBase_PBs!AU10),#N/A,DataBase_PBs!AU10)</f>
        <v>4.5999999999999996</v>
      </c>
    </row>
    <row r="4483" spans="1:8" x14ac:dyDescent="0.35">
      <c r="A4483" s="257"/>
      <c r="B4483" s="265"/>
      <c r="C4483" s="74">
        <f>IF(ISBLANK(DataBase_PBs!C11),#N/A,DataBase_PBs!C11)</f>
        <v>44001.467812499999</v>
      </c>
      <c r="D4483" s="107"/>
      <c r="E4483" s="39">
        <f>IF(ISBLANK(DataBase_PBs!CS11),#N/A,DataBase_PBs!CS11)</f>
        <v>218.05</v>
      </c>
      <c r="F4483" s="39">
        <f t="shared" si="146"/>
        <v>17.78</v>
      </c>
      <c r="G4483" s="177">
        <f t="shared" si="145"/>
        <v>2.551497940718301E-2</v>
      </c>
      <c r="H4483" s="78">
        <f>IF(ISBLANK(DataBase_PBs!AU11),#N/A,DataBase_PBs!AU11)</f>
        <v>4</v>
      </c>
    </row>
    <row r="4484" spans="1:8" x14ac:dyDescent="0.35">
      <c r="A4484" s="257"/>
      <c r="B4484" s="265"/>
      <c r="C4484" s="74">
        <f>IF(ISBLANK(DataBase_PBs!C12),#N/A,DataBase_PBs!C12)</f>
        <v>44008.489027777803</v>
      </c>
      <c r="D4484" s="107"/>
      <c r="E4484" s="39">
        <f>IF(ISBLANK(DataBase_PBs!CS12),#N/A,DataBase_PBs!CS12)</f>
        <v>222.38</v>
      </c>
      <c r="F4484" s="39">
        <f t="shared" si="146"/>
        <v>4.3299999999999841</v>
      </c>
      <c r="G4484" s="177">
        <f t="shared" si="145"/>
        <v>2.5695931477419987E-2</v>
      </c>
      <c r="H4484" s="78">
        <f>IF(ISBLANK(DataBase_PBs!AU12),#N/A,DataBase_PBs!AU12)</f>
        <v>4.4000000000000004</v>
      </c>
    </row>
    <row r="4485" spans="1:8" x14ac:dyDescent="0.35">
      <c r="A4485" s="257"/>
      <c r="B4485" s="265"/>
      <c r="C4485" s="74">
        <f>IF(ISBLANK(DataBase_PBs!C13),#N/A,DataBase_PBs!C13)</f>
        <v>44022.402557870402</v>
      </c>
      <c r="D4485" s="107"/>
      <c r="E4485" s="39">
        <f>IF(ISBLANK(DataBase_PBs!CS13),#N/A,DataBase_PBs!CS13)</f>
        <v>222.95</v>
      </c>
      <c r="F4485" s="39">
        <f t="shared" si="146"/>
        <v>0.56999999999999318</v>
      </c>
      <c r="G4485" s="177">
        <f t="shared" si="145"/>
        <v>1.7069715479778088E-3</v>
      </c>
      <c r="H4485" s="78">
        <f>IF(ISBLANK(DataBase_PBs!AU13),#N/A,DataBase_PBs!AU13)</f>
        <v>4.2</v>
      </c>
    </row>
    <row r="4486" spans="1:8" x14ac:dyDescent="0.35">
      <c r="A4486" s="257"/>
      <c r="B4486" s="265"/>
      <c r="C4486" s="74">
        <f>IF(ISBLANK(DataBase_PBs!C14),#N/A,DataBase_PBs!C14)</f>
        <v>44029.3745486111</v>
      </c>
      <c r="D4486" s="107"/>
      <c r="E4486" s="39">
        <f>IF(ISBLANK(DataBase_PBs!CS14),#N/A,DataBase_PBs!CS14)</f>
        <v>223.06</v>
      </c>
      <c r="F4486" s="39">
        <f t="shared" si="146"/>
        <v>0.11000000000001364</v>
      </c>
      <c r="G4486" s="177">
        <f t="shared" si="145"/>
        <v>6.5739234370742669E-4</v>
      </c>
      <c r="H4486" s="78">
        <f>IF(ISBLANK(DataBase_PBs!AU14),#N/A,DataBase_PBs!AU14)</f>
        <v>4</v>
      </c>
    </row>
    <row r="4487" spans="1:8" x14ac:dyDescent="0.35">
      <c r="A4487" s="257"/>
      <c r="B4487" s="265"/>
      <c r="C4487" s="74">
        <f>IF(ISBLANK(DataBase_PBs!C15),#N/A,DataBase_PBs!C15)</f>
        <v>44040.462905092601</v>
      </c>
      <c r="D4487" s="107"/>
      <c r="E4487" s="39">
        <f>IF(ISBLANK(DataBase_PBs!CS15),#N/A,DataBase_PBs!CS15)</f>
        <v>223.14</v>
      </c>
      <c r="F4487" s="39">
        <f t="shared" si="146"/>
        <v>7.9999999999984084E-2</v>
      </c>
      <c r="G4487" s="177">
        <f t="shared" si="145"/>
        <v>3.0061563577015978E-4</v>
      </c>
      <c r="H4487" s="78">
        <f>IF(ISBLANK(DataBase_PBs!AU15),#N/A,DataBase_PBs!AU15)</f>
        <v>4.2</v>
      </c>
    </row>
    <row r="4488" spans="1:8" x14ac:dyDescent="0.35">
      <c r="A4488" s="257"/>
      <c r="B4488" s="265"/>
      <c r="C4488" s="74">
        <f>IF(ISBLANK(DataBase_PBs!C16),#N/A,DataBase_PBs!C16)</f>
        <v>44047.398090277798</v>
      </c>
      <c r="D4488" s="107"/>
      <c r="E4488" s="39">
        <f>IF(ISBLANK(DataBase_PBs!CS16),#N/A,DataBase_PBs!CS16)</f>
        <v>227.21</v>
      </c>
      <c r="F4488" s="39">
        <f t="shared" si="146"/>
        <v>4.0700000000000216</v>
      </c>
      <c r="G4488" s="177">
        <f t="shared" si="145"/>
        <v>2.4452603471253383E-2</v>
      </c>
      <c r="H4488" s="78">
        <f>IF(ISBLANK(DataBase_PBs!AU16),#N/A,DataBase_PBs!AU16)</f>
        <v>4</v>
      </c>
    </row>
    <row r="4489" spans="1:8" x14ac:dyDescent="0.35">
      <c r="A4489" s="257"/>
      <c r="B4489" s="265"/>
      <c r="C4489" s="74">
        <f>IF(ISBLANK(DataBase_PBs!C17),#N/A,DataBase_PBs!C17)</f>
        <v>44050.4674421296</v>
      </c>
      <c r="D4489" s="107"/>
      <c r="E4489" s="39">
        <f>IF(ISBLANK(DataBase_PBs!CS17),#N/A,DataBase_PBs!CS17)</f>
        <v>236.75</v>
      </c>
      <c r="F4489" s="39">
        <f t="shared" si="146"/>
        <v>9.539999999999992</v>
      </c>
      <c r="G4489" s="177">
        <f t="shared" si="145"/>
        <v>0.12950616911731413</v>
      </c>
      <c r="H4489" s="78">
        <f>IF(ISBLANK(DataBase_PBs!AU17),#N/A,DataBase_PBs!AU17)</f>
        <v>4</v>
      </c>
    </row>
    <row r="4490" spans="1:8" x14ac:dyDescent="0.35">
      <c r="A4490" s="257"/>
      <c r="B4490" s="265"/>
      <c r="C4490" s="74">
        <f>IF(ISBLANK(DataBase_PBs!C18),#N/A,DataBase_PBs!C18)</f>
        <v>44056.465069444399</v>
      </c>
      <c r="D4490" s="107"/>
      <c r="E4490" s="39">
        <f>IF(ISBLANK(DataBase_PBs!CS18),#N/A,DataBase_PBs!CS18)</f>
        <v>255.78</v>
      </c>
      <c r="F4490" s="39">
        <f t="shared" si="146"/>
        <v>19.03</v>
      </c>
      <c r="G4490" s="177">
        <f t="shared" si="145"/>
        <v>0.1322050579418661</v>
      </c>
      <c r="H4490" s="78">
        <f>IF(ISBLANK(DataBase_PBs!AU18),#N/A,DataBase_PBs!AU18)</f>
        <v>4.4000000000000004</v>
      </c>
    </row>
    <row r="4491" spans="1:8" x14ac:dyDescent="0.35">
      <c r="A4491" s="257"/>
      <c r="B4491" s="265"/>
      <c r="C4491" s="74">
        <f>IF(ISBLANK(DataBase_PBs!C19),#N/A,DataBase_PBs!C19)</f>
        <v>44063.603761574101</v>
      </c>
      <c r="D4491" s="107"/>
      <c r="E4491" s="39">
        <f>IF(ISBLANK(DataBase_PBs!CS19),#N/A,DataBase_PBs!CS19)</f>
        <v>273.39999999999998</v>
      </c>
      <c r="F4491" s="39">
        <f t="shared" si="146"/>
        <v>17.619999999999976</v>
      </c>
      <c r="G4491" s="177">
        <f t="shared" si="145"/>
        <v>0.10284330145182312</v>
      </c>
      <c r="H4491" s="78">
        <f>IF(ISBLANK(DataBase_PBs!AU19),#N/A,DataBase_PBs!AU19)</f>
        <v>4.2</v>
      </c>
    </row>
    <row r="4492" spans="1:8" x14ac:dyDescent="0.35">
      <c r="A4492" s="257"/>
      <c r="B4492" s="265"/>
      <c r="C4492" s="74">
        <f>IF(ISBLANK(DataBase_PBs!C20),#N/A,DataBase_PBs!C20)</f>
        <v>44071.447164351797</v>
      </c>
      <c r="D4492" s="107"/>
      <c r="E4492" s="39">
        <f>IF(ISBLANK(DataBase_PBs!CS20),#N/A,DataBase_PBs!CS20)</f>
        <v>291.43</v>
      </c>
      <c r="F4492" s="39">
        <f t="shared" si="146"/>
        <v>18.03000000000003</v>
      </c>
      <c r="G4492" s="177">
        <f t="shared" si="145"/>
        <v>9.5781132410571235E-2</v>
      </c>
      <c r="H4492" s="78">
        <f>IF(ISBLANK(DataBase_PBs!AU20),#N/A,DataBase_PBs!AU20)</f>
        <v>4.5999999999999996</v>
      </c>
    </row>
    <row r="4493" spans="1:8" x14ac:dyDescent="0.35">
      <c r="A4493" s="257"/>
      <c r="B4493" s="265"/>
      <c r="C4493" s="74">
        <f>IF(ISBLANK(DataBase_PBs!C21),#N/A,DataBase_PBs!C21)</f>
        <v>44078.492557870399</v>
      </c>
      <c r="D4493" s="107"/>
      <c r="E4493" s="39">
        <f>IF(ISBLANK(DataBase_PBs!CS21),#N/A,DataBase_PBs!CS21)</f>
        <v>300.52999999999997</v>
      </c>
      <c r="F4493" s="39">
        <f t="shared" si="146"/>
        <v>9.0999999999999659</v>
      </c>
      <c r="G4493" s="177">
        <f t="shared" si="145"/>
        <v>5.3817670463058818E-2</v>
      </c>
      <c r="H4493" s="78">
        <f>IF(ISBLANK(DataBase_PBs!AU21),#N/A,DataBase_PBs!AU21)</f>
        <v>4</v>
      </c>
    </row>
    <row r="4494" spans="1:8" x14ac:dyDescent="0.35">
      <c r="A4494" s="257"/>
      <c r="B4494" s="265"/>
      <c r="C4494" s="74">
        <f>IF(ISBLANK(DataBase_PBs!C22),#N/A,DataBase_PBs!C22)</f>
        <v>44085.409629629597</v>
      </c>
      <c r="D4494" s="107"/>
      <c r="E4494" s="39">
        <f>IF(ISBLANK(DataBase_PBs!CS22),#N/A,DataBase_PBs!CS22)</f>
        <v>307.66000000000003</v>
      </c>
      <c r="F4494" s="39">
        <f t="shared" si="146"/>
        <v>7.1300000000000523</v>
      </c>
      <c r="G4494" s="177">
        <f t="shared" si="145"/>
        <v>4.2949291792188857E-2</v>
      </c>
      <c r="H4494" s="78">
        <f>IF(ISBLANK(DataBase_PBs!AU22),#N/A,DataBase_PBs!AU22)</f>
        <v>4.5999999999999996</v>
      </c>
    </row>
    <row r="4495" spans="1:8" x14ac:dyDescent="0.35">
      <c r="A4495" s="257"/>
      <c r="B4495" s="265"/>
      <c r="C4495" s="74">
        <f>IF(ISBLANK(DataBase_PBs!C23),#N/A,DataBase_PBs!C23)</f>
        <v>44092.462303240703</v>
      </c>
      <c r="D4495" s="107"/>
      <c r="E4495" s="39">
        <f>IF(ISBLANK(DataBase_PBs!CS23),#N/A,DataBase_PBs!CS23)</f>
        <v>320.13</v>
      </c>
      <c r="F4495" s="39">
        <f t="shared" si="146"/>
        <v>12.46999999999997</v>
      </c>
      <c r="G4495" s="177">
        <f t="shared" si="145"/>
        <v>7.3671824613453354E-2</v>
      </c>
      <c r="H4495" s="78">
        <f>IF(ISBLANK(DataBase_PBs!AU23),#N/A,DataBase_PBs!AU23)</f>
        <v>4</v>
      </c>
    </row>
    <row r="4496" spans="1:8" x14ac:dyDescent="0.35">
      <c r="A4496" s="257"/>
      <c r="B4496" s="265"/>
      <c r="C4496" s="74">
        <f>IF(ISBLANK(DataBase_PBs!C24),#N/A,DataBase_PBs!C24)</f>
        <v>44099.481643518498</v>
      </c>
      <c r="D4496" s="107"/>
      <c r="E4496" s="39">
        <f>IF(ISBLANK(DataBase_PBs!CS24),#N/A,DataBase_PBs!CS24)</f>
        <v>327.56</v>
      </c>
      <c r="F4496" s="39">
        <f t="shared" si="146"/>
        <v>7.4300000000000068</v>
      </c>
      <c r="G4496" s="177">
        <f t="shared" si="145"/>
        <v>4.410433474961617E-2</v>
      </c>
      <c r="H4496" s="78">
        <f>IF(ISBLANK(DataBase_PBs!AU24),#N/A,DataBase_PBs!AU24)</f>
        <v>4</v>
      </c>
    </row>
    <row r="4497" spans="1:8" x14ac:dyDescent="0.35">
      <c r="A4497" s="257"/>
      <c r="B4497" s="265"/>
      <c r="C4497" s="74">
        <f>IF(ISBLANK(DataBase_PBs!C25),#N/A,DataBase_PBs!C25)</f>
        <v>44106.459421296298</v>
      </c>
      <c r="D4497" s="107"/>
      <c r="E4497" s="39">
        <f>IF(ISBLANK(DataBase_PBs!CS25),#N/A,DataBase_PBs!CS25)</f>
        <v>332.87</v>
      </c>
      <c r="F4497" s="39">
        <f t="shared" si="146"/>
        <v>5.3100000000000023</v>
      </c>
      <c r="G4497" s="177">
        <f t="shared" si="145"/>
        <v>3.1707802547670055E-2</v>
      </c>
      <c r="H4497" s="78">
        <f>IF(ISBLANK(DataBase_PBs!AU25),#N/A,DataBase_PBs!AU25)</f>
        <v>4.5999999999999996</v>
      </c>
    </row>
    <row r="4498" spans="1:8" x14ac:dyDescent="0.35">
      <c r="A4498" s="257"/>
      <c r="B4498" s="265"/>
      <c r="C4498" s="74">
        <f>IF(ISBLANK(DataBase_PBs!C26),#N/A,DataBase_PBs!C26)</f>
        <v>44120.498344907399</v>
      </c>
      <c r="D4498" s="107"/>
      <c r="E4498" s="39">
        <f>IF(ISBLANK(DataBase_PBs!CS26),#N/A,DataBase_PBs!CS26)</f>
        <v>352.67</v>
      </c>
      <c r="F4498" s="39">
        <f t="shared" si="146"/>
        <v>19.800000000000011</v>
      </c>
      <c r="G4498" s="177">
        <f t="shared" si="145"/>
        <v>5.8765189045382304E-2</v>
      </c>
      <c r="H4498" s="78">
        <f>IF(ISBLANK(DataBase_PBs!AU26),#N/A,DataBase_PBs!AU26)</f>
        <v>4</v>
      </c>
    </row>
    <row r="4499" spans="1:8" x14ac:dyDescent="0.35">
      <c r="A4499" s="257"/>
      <c r="B4499" s="265"/>
      <c r="C4499" s="74">
        <f>IF(ISBLANK(DataBase_PBs!C27),#N/A,DataBase_PBs!C27)</f>
        <v>44127.491226851896</v>
      </c>
      <c r="D4499" s="107"/>
      <c r="E4499" s="39">
        <f>IF(ISBLANK(DataBase_PBs!CS27),#N/A,DataBase_PBs!CS27)</f>
        <v>353.69</v>
      </c>
      <c r="F4499" s="39">
        <f t="shared" si="146"/>
        <v>1.0199999999999818</v>
      </c>
      <c r="G4499" s="177">
        <f t="shared" si="145"/>
        <v>6.0776086794144197E-3</v>
      </c>
      <c r="H4499" s="78">
        <f>IF(ISBLANK(DataBase_PBs!AU27),#N/A,DataBase_PBs!AU27)</f>
        <v>6</v>
      </c>
    </row>
    <row r="4500" spans="1:8" x14ac:dyDescent="0.35">
      <c r="A4500" s="257"/>
      <c r="B4500" s="265"/>
      <c r="C4500" s="74">
        <f>IF(ISBLANK(DataBase_PBs!C28),#N/A,DataBase_PBs!C28)</f>
        <v>44132.59375</v>
      </c>
      <c r="D4500" s="107"/>
      <c r="E4500" s="39">
        <f>IF(ISBLANK(DataBase_PBs!CS28),#N/A,DataBase_PBs!CS28)</f>
        <v>356.53</v>
      </c>
      <c r="F4500" s="39">
        <f t="shared" si="146"/>
        <v>2.839999999999975</v>
      </c>
      <c r="G4500" s="177">
        <f t="shared" si="145"/>
        <v>2.3191140911788765E-2</v>
      </c>
      <c r="H4500" s="78">
        <f>IF(ISBLANK(DataBase_PBs!AU28),#N/A,DataBase_PBs!AU28)</f>
        <v>6</v>
      </c>
    </row>
    <row r="4501" spans="1:8" x14ac:dyDescent="0.35">
      <c r="A4501" s="257"/>
      <c r="B4501" s="265"/>
      <c r="C4501" s="74">
        <f>IF(ISBLANK(DataBase_PBs!C29),#N/A,DataBase_PBs!C29)</f>
        <v>44141.599421296298</v>
      </c>
      <c r="D4501" s="107"/>
      <c r="E4501" s="39">
        <f>IF(ISBLANK(DataBase_PBs!CS29),#N/A,DataBase_PBs!CS29)</f>
        <v>388.14</v>
      </c>
      <c r="F4501" s="39">
        <f t="shared" si="146"/>
        <v>31.610000000000014</v>
      </c>
      <c r="G4501" s="177">
        <f t="shared" si="145"/>
        <v>0.14625043375442556</v>
      </c>
      <c r="H4501" s="78">
        <f>IF(ISBLANK(DataBase_PBs!AU29),#N/A,DataBase_PBs!AU29)</f>
        <v>5.2</v>
      </c>
    </row>
    <row r="4502" spans="1:8" x14ac:dyDescent="0.35">
      <c r="A4502" s="257"/>
      <c r="B4502" s="265"/>
      <c r="C4502" s="74">
        <f>IF(ISBLANK(DataBase_PBs!C30),#N/A,DataBase_PBs!C30)</f>
        <v>44148.610347222202</v>
      </c>
      <c r="D4502" s="107"/>
      <c r="E4502" s="39">
        <f>IF(ISBLANK(DataBase_PBs!CS30),#N/A,DataBase_PBs!CS30)</f>
        <v>408.22</v>
      </c>
      <c r="F4502" s="39">
        <f t="shared" si="146"/>
        <v>20.080000000000041</v>
      </c>
      <c r="G4502" s="177">
        <f t="shared" si="145"/>
        <v>0.11933754193227353</v>
      </c>
      <c r="H4502" s="78">
        <f>IF(ISBLANK(DataBase_PBs!AU30),#N/A,DataBase_PBs!AU30)</f>
        <v>4.2</v>
      </c>
    </row>
    <row r="4503" spans="1:8" x14ac:dyDescent="0.35">
      <c r="A4503" s="257"/>
      <c r="B4503" s="265"/>
      <c r="C4503" s="74">
        <f>IF(ISBLANK(DataBase_PBs!C31),#N/A,DataBase_PBs!C31)</f>
        <v>44159.620902777802</v>
      </c>
      <c r="D4503" s="107"/>
      <c r="E4503" s="39">
        <f>IF(ISBLANK(DataBase_PBs!CS31),#N/A,DataBase_PBs!CS31)</f>
        <v>437.52</v>
      </c>
      <c r="F4503" s="39">
        <f t="shared" si="146"/>
        <v>29.299999999999955</v>
      </c>
      <c r="G4503" s="177">
        <f t="shared" si="145"/>
        <v>0.11087844997179962</v>
      </c>
      <c r="H4503" s="78">
        <f>IF(ISBLANK(DataBase_PBs!AU31),#N/A,DataBase_PBs!AU31)</f>
        <v>3</v>
      </c>
    </row>
    <row r="4504" spans="1:8" x14ac:dyDescent="0.35">
      <c r="A4504" s="257"/>
      <c r="B4504" s="265"/>
      <c r="C4504" s="74">
        <f>IF(ISBLANK(DataBase_PBs!C32),#N/A,DataBase_PBs!C32)</f>
        <v>44162.596979166701</v>
      </c>
      <c r="D4504" s="107"/>
      <c r="E4504" s="39">
        <f>IF(ISBLANK(DataBase_PBs!CS32),#N/A,DataBase_PBs!CS32)</f>
        <v>446.2</v>
      </c>
      <c r="F4504" s="39">
        <f t="shared" si="146"/>
        <v>8.6800000000000068</v>
      </c>
      <c r="G4504" s="177">
        <f t="shared" si="145"/>
        <v>0.12152465844482983</v>
      </c>
      <c r="H4504" s="78">
        <f>IF(ISBLANK(DataBase_PBs!AU32),#N/A,DataBase_PBs!AU32)</f>
        <v>2.8</v>
      </c>
    </row>
    <row r="4505" spans="1:8" x14ac:dyDescent="0.35">
      <c r="A4505" s="257"/>
      <c r="B4505" s="265"/>
      <c r="C4505" s="74">
        <f>IF(ISBLANK(DataBase_PBs!C33),#N/A,DataBase_PBs!C33)</f>
        <v>44169.582453703697</v>
      </c>
      <c r="D4505" s="107"/>
      <c r="E4505" s="39">
        <f>IF(ISBLANK(DataBase_PBs!CS33),#N/A,DataBase_PBs!CS33)</f>
        <v>468.48</v>
      </c>
      <c r="F4505" s="39">
        <f t="shared" si="146"/>
        <v>22.28000000000003</v>
      </c>
      <c r="G4505" s="177">
        <f t="shared" si="145"/>
        <v>0.13289481314644996</v>
      </c>
      <c r="H4505" s="78">
        <f>IF(ISBLANK(DataBase_PBs!AU33),#N/A,DataBase_PBs!AU33)</f>
        <v>3.8</v>
      </c>
    </row>
    <row r="4506" spans="1:8" x14ac:dyDescent="0.35">
      <c r="A4506" s="257"/>
      <c r="B4506" s="265"/>
      <c r="C4506" s="74">
        <f>IF(ISBLANK(DataBase_PBs!C34),#N/A,DataBase_PBs!C34)</f>
        <v>44195.580740740697</v>
      </c>
      <c r="D4506" s="107"/>
      <c r="E4506" s="39">
        <f>IF(ISBLANK(DataBase_PBs!CS34),#N/A,DataBase_PBs!CS34)</f>
        <v>511.62</v>
      </c>
      <c r="F4506" s="39">
        <f t="shared" si="146"/>
        <v>43.139999999999986</v>
      </c>
      <c r="G4506" s="177">
        <f t="shared" si="145"/>
        <v>6.9139170493879923E-2</v>
      </c>
      <c r="H4506" s="78">
        <f>IF(ISBLANK(DataBase_PBs!AU34),#N/A,DataBase_PBs!AU34)</f>
        <v>3.2</v>
      </c>
    </row>
    <row r="4507" spans="1:8" x14ac:dyDescent="0.35">
      <c r="A4507" s="257"/>
      <c r="B4507" s="265"/>
      <c r="C4507" s="74" t="e">
        <f>IF(ISBLANK(DataBase_PBs!C35),#N/A,DataBase_PBs!C35)</f>
        <v>#N/A</v>
      </c>
      <c r="D4507" s="107"/>
      <c r="E4507" s="39" t="e">
        <f>IF(ISBLANK(DataBase_PBs!CS35),#N/A,DataBase_PBs!CS35)</f>
        <v>#N/A</v>
      </c>
      <c r="F4507" s="39" t="e">
        <f t="shared" si="146"/>
        <v>#N/A</v>
      </c>
      <c r="G4507" s="177" t="e">
        <f t="shared" si="145"/>
        <v>#N/A</v>
      </c>
      <c r="H4507" s="78" t="e">
        <f>IF(ISBLANK(DataBase_PBs!AU35),#N/A,DataBase_PBs!AU35)</f>
        <v>#N/A</v>
      </c>
    </row>
    <row r="4508" spans="1:8" x14ac:dyDescent="0.35">
      <c r="A4508" s="257"/>
      <c r="B4508" s="265"/>
      <c r="C4508" s="74" t="e">
        <f>IF(ISBLANK(DataBase_PBs!C36),#N/A,DataBase_PBs!C36)</f>
        <v>#N/A</v>
      </c>
      <c r="D4508" s="107"/>
      <c r="E4508" s="39" t="e">
        <f>IF(ISBLANK(DataBase_PBs!CS36),#N/A,DataBase_PBs!CS36)</f>
        <v>#N/A</v>
      </c>
      <c r="F4508" s="39" t="e">
        <f t="shared" si="146"/>
        <v>#N/A</v>
      </c>
      <c r="G4508" s="177" t="e">
        <f t="shared" si="145"/>
        <v>#N/A</v>
      </c>
      <c r="H4508" s="78" t="e">
        <f>IF(ISBLANK(DataBase_PBs!AU36),#N/A,DataBase_PBs!AU36)</f>
        <v>#N/A</v>
      </c>
    </row>
    <row r="4509" spans="1:8" x14ac:dyDescent="0.35">
      <c r="A4509" s="257"/>
      <c r="B4509" s="265"/>
      <c r="C4509" s="74" t="e">
        <f>IF(ISBLANK(DataBase_PBs!C37),#N/A,DataBase_PBs!C37)</f>
        <v>#N/A</v>
      </c>
      <c r="D4509" s="107"/>
      <c r="E4509" s="39" t="e">
        <f>IF(ISBLANK(DataBase_PBs!CS37),#N/A,DataBase_PBs!CS37)</f>
        <v>#N/A</v>
      </c>
      <c r="F4509" s="39" t="e">
        <f t="shared" si="146"/>
        <v>#N/A</v>
      </c>
      <c r="G4509" s="177" t="e">
        <f t="shared" si="145"/>
        <v>#N/A</v>
      </c>
      <c r="H4509" s="78" t="e">
        <f>IF(ISBLANK(DataBase_PBs!AU37),#N/A,DataBase_PBs!AU37)</f>
        <v>#N/A</v>
      </c>
    </row>
    <row r="4510" spans="1:8" x14ac:dyDescent="0.35">
      <c r="A4510" s="257"/>
      <c r="B4510" s="265"/>
      <c r="C4510" s="74" t="e">
        <f>IF(ISBLANK(DataBase_PBs!C38),#N/A,DataBase_PBs!C38)</f>
        <v>#N/A</v>
      </c>
      <c r="D4510" s="107"/>
      <c r="E4510" s="39" t="e">
        <f>IF(ISBLANK(DataBase_PBs!CS38),#N/A,DataBase_PBs!CS38)</f>
        <v>#N/A</v>
      </c>
      <c r="F4510" s="39" t="e">
        <f t="shared" si="146"/>
        <v>#N/A</v>
      </c>
      <c r="G4510" s="177" t="e">
        <f t="shared" si="145"/>
        <v>#N/A</v>
      </c>
      <c r="H4510" s="78" t="e">
        <f>IF(ISBLANK(DataBase_PBs!AU38),#N/A,DataBase_PBs!AU38)</f>
        <v>#N/A</v>
      </c>
    </row>
    <row r="4511" spans="1:8" x14ac:dyDescent="0.35">
      <c r="A4511" s="257"/>
      <c r="B4511" s="265"/>
      <c r="C4511" s="74" t="e">
        <f>IF(ISBLANK(DataBase_PBs!C39),#N/A,DataBase_PBs!C39)</f>
        <v>#N/A</v>
      </c>
      <c r="D4511" s="107"/>
      <c r="E4511" s="39" t="e">
        <f>IF(ISBLANK(DataBase_PBs!CS39),#N/A,DataBase_PBs!CS39)</f>
        <v>#N/A</v>
      </c>
      <c r="F4511" s="39" t="e">
        <f t="shared" si="146"/>
        <v>#N/A</v>
      </c>
      <c r="G4511" s="177" t="e">
        <f t="shared" si="145"/>
        <v>#N/A</v>
      </c>
      <c r="H4511" s="78" t="e">
        <f>IF(ISBLANK(DataBase_PBs!AU39),#N/A,DataBase_PBs!AU39)</f>
        <v>#N/A</v>
      </c>
    </row>
    <row r="4512" spans="1:8" x14ac:dyDescent="0.35">
      <c r="A4512" s="257"/>
      <c r="B4512" s="265"/>
      <c r="C4512" s="74" t="e">
        <f>IF(ISBLANK(DataBase_PBs!C40),#N/A,DataBase_PBs!C40)</f>
        <v>#N/A</v>
      </c>
      <c r="D4512" s="107"/>
      <c r="E4512" s="39" t="e">
        <f>IF(ISBLANK(DataBase_PBs!CS40),#N/A,DataBase_PBs!CS40)</f>
        <v>#N/A</v>
      </c>
      <c r="F4512" s="39" t="e">
        <f t="shared" si="146"/>
        <v>#N/A</v>
      </c>
      <c r="G4512" s="177" t="e">
        <f t="shared" si="145"/>
        <v>#N/A</v>
      </c>
      <c r="H4512" s="78" t="e">
        <f>IF(ISBLANK(DataBase_PBs!AU40),#N/A,DataBase_PBs!AU40)</f>
        <v>#N/A</v>
      </c>
    </row>
    <row r="4513" spans="1:8" x14ac:dyDescent="0.35">
      <c r="A4513" s="257"/>
      <c r="B4513" s="265"/>
      <c r="C4513" s="74" t="e">
        <f>IF(ISBLANK(DataBase_PBs!C41),#N/A,DataBase_PBs!C41)</f>
        <v>#N/A</v>
      </c>
      <c r="D4513" s="107"/>
      <c r="E4513" s="39" t="e">
        <f>IF(ISBLANK(DataBase_PBs!CS41),#N/A,DataBase_PBs!CS41)</f>
        <v>#N/A</v>
      </c>
      <c r="F4513" s="39" t="e">
        <f t="shared" si="146"/>
        <v>#N/A</v>
      </c>
      <c r="G4513" s="177" t="e">
        <f t="shared" si="145"/>
        <v>#N/A</v>
      </c>
      <c r="H4513" s="78" t="e">
        <f>IF(ISBLANK(DataBase_PBs!AU41),#N/A,DataBase_PBs!AU41)</f>
        <v>#N/A</v>
      </c>
    </row>
    <row r="4514" spans="1:8" x14ac:dyDescent="0.35">
      <c r="A4514" s="257"/>
      <c r="B4514" s="265"/>
      <c r="C4514" s="74" t="e">
        <f>IF(ISBLANK(DataBase_PBs!C42),#N/A,DataBase_PBs!C42)</f>
        <v>#N/A</v>
      </c>
      <c r="D4514" s="107"/>
      <c r="E4514" s="39" t="e">
        <f>IF(ISBLANK(DataBase_PBs!CS42),#N/A,DataBase_PBs!CS42)</f>
        <v>#N/A</v>
      </c>
      <c r="F4514" s="39" t="e">
        <f t="shared" si="146"/>
        <v>#N/A</v>
      </c>
      <c r="G4514" s="177" t="e">
        <f t="shared" si="145"/>
        <v>#N/A</v>
      </c>
      <c r="H4514" s="78" t="e">
        <f>IF(ISBLANK(DataBase_PBs!AU42),#N/A,DataBase_PBs!AU42)</f>
        <v>#N/A</v>
      </c>
    </row>
    <row r="4515" spans="1:8" x14ac:dyDescent="0.35">
      <c r="A4515" s="257"/>
      <c r="B4515" s="265"/>
      <c r="C4515" s="74" t="e">
        <f>IF(ISBLANK(DataBase_PBs!C43),#N/A,DataBase_PBs!C43)</f>
        <v>#N/A</v>
      </c>
      <c r="D4515" s="107"/>
      <c r="E4515" s="39" t="e">
        <f>IF(ISBLANK(DataBase_PBs!CS43),#N/A,DataBase_PBs!CS43)</f>
        <v>#N/A</v>
      </c>
      <c r="F4515" s="39" t="e">
        <f t="shared" si="146"/>
        <v>#N/A</v>
      </c>
      <c r="G4515" s="177" t="e">
        <f t="shared" si="145"/>
        <v>#N/A</v>
      </c>
      <c r="H4515" s="78" t="e">
        <f>IF(ISBLANK(DataBase_PBs!AU43),#N/A,DataBase_PBs!AU43)</f>
        <v>#N/A</v>
      </c>
    </row>
    <row r="4516" spans="1:8" x14ac:dyDescent="0.35">
      <c r="A4516" s="257"/>
      <c r="B4516" s="265"/>
      <c r="C4516" s="74" t="e">
        <f>IF(ISBLANK(DataBase_PBs!C44),#N/A,DataBase_PBs!C44)</f>
        <v>#N/A</v>
      </c>
      <c r="D4516" s="107"/>
      <c r="E4516" s="39" t="e">
        <f>IF(ISBLANK(DataBase_PBs!CS44),#N/A,DataBase_PBs!CS44)</f>
        <v>#N/A</v>
      </c>
      <c r="F4516" s="39" t="e">
        <f t="shared" si="146"/>
        <v>#N/A</v>
      </c>
      <c r="G4516" s="177" t="e">
        <f t="shared" si="145"/>
        <v>#N/A</v>
      </c>
      <c r="H4516" s="78" t="e">
        <f>IF(ISBLANK(DataBase_PBs!AU44),#N/A,DataBase_PBs!AU44)</f>
        <v>#N/A</v>
      </c>
    </row>
    <row r="4517" spans="1:8" x14ac:dyDescent="0.35">
      <c r="A4517" s="257"/>
      <c r="B4517" s="265"/>
      <c r="C4517" s="74" t="e">
        <f>IF(ISBLANK(DataBase_PBs!C45),#N/A,DataBase_PBs!C45)</f>
        <v>#N/A</v>
      </c>
      <c r="D4517" s="107"/>
      <c r="E4517" s="39" t="e">
        <f>IF(ISBLANK(DataBase_PBs!CS45),#N/A,DataBase_PBs!CS45)</f>
        <v>#N/A</v>
      </c>
      <c r="F4517" s="39" t="e">
        <f t="shared" si="146"/>
        <v>#N/A</v>
      </c>
      <c r="G4517" s="177" t="e">
        <f t="shared" si="145"/>
        <v>#N/A</v>
      </c>
      <c r="H4517" s="78" t="e">
        <f>IF(ISBLANK(DataBase_PBs!AU45),#N/A,DataBase_PBs!AU45)</f>
        <v>#N/A</v>
      </c>
    </row>
    <row r="4518" spans="1:8" x14ac:dyDescent="0.35">
      <c r="A4518" s="257"/>
      <c r="B4518" s="265"/>
      <c r="C4518" s="74" t="e">
        <f>IF(ISBLANK(DataBase_PBs!C46),#N/A,DataBase_PBs!C46)</f>
        <v>#N/A</v>
      </c>
      <c r="D4518" s="107"/>
      <c r="E4518" s="39" t="e">
        <f>IF(ISBLANK(DataBase_PBs!CS46),#N/A,DataBase_PBs!CS46)</f>
        <v>#N/A</v>
      </c>
      <c r="F4518" s="39" t="e">
        <f t="shared" si="146"/>
        <v>#N/A</v>
      </c>
      <c r="G4518" s="177" t="e">
        <f t="shared" si="145"/>
        <v>#N/A</v>
      </c>
      <c r="H4518" s="78" t="e">
        <f>IF(ISBLANK(DataBase_PBs!AU46),#N/A,DataBase_PBs!AU46)</f>
        <v>#N/A</v>
      </c>
    </row>
    <row r="4519" spans="1:8" x14ac:dyDescent="0.35">
      <c r="A4519" s="257"/>
      <c r="B4519" s="265"/>
      <c r="C4519" s="74" t="e">
        <f>IF(ISBLANK(DataBase_PBs!C47),#N/A,DataBase_PBs!C47)</f>
        <v>#N/A</v>
      </c>
      <c r="D4519" s="107"/>
      <c r="E4519" s="39" t="e">
        <f>IF(ISBLANK(DataBase_PBs!CS47),#N/A,DataBase_PBs!CS47)</f>
        <v>#N/A</v>
      </c>
      <c r="F4519" s="39" t="e">
        <f t="shared" si="146"/>
        <v>#N/A</v>
      </c>
      <c r="G4519" s="177" t="e">
        <f t="shared" si="145"/>
        <v>#N/A</v>
      </c>
      <c r="H4519" s="78" t="e">
        <f>IF(ISBLANK(DataBase_PBs!AU47),#N/A,DataBase_PBs!AU47)</f>
        <v>#N/A</v>
      </c>
    </row>
    <row r="4520" spans="1:8" x14ac:dyDescent="0.35">
      <c r="A4520" s="257"/>
      <c r="B4520" s="265"/>
      <c r="C4520" s="74" t="e">
        <f>IF(ISBLANK(DataBase_PBs!C48),#N/A,DataBase_PBs!C48)</f>
        <v>#N/A</v>
      </c>
      <c r="D4520" s="107"/>
      <c r="E4520" s="39" t="e">
        <f>IF(ISBLANK(DataBase_PBs!CS48),#N/A,DataBase_PBs!CS48)</f>
        <v>#N/A</v>
      </c>
      <c r="F4520" s="39" t="e">
        <f t="shared" si="146"/>
        <v>#N/A</v>
      </c>
      <c r="G4520" s="177" t="e">
        <f t="shared" si="145"/>
        <v>#N/A</v>
      </c>
      <c r="H4520" s="78" t="e">
        <f>IF(ISBLANK(DataBase_PBs!AU48),#N/A,DataBase_PBs!AU48)</f>
        <v>#N/A</v>
      </c>
    </row>
    <row r="4521" spans="1:8" x14ac:dyDescent="0.35">
      <c r="A4521" s="257"/>
      <c r="B4521" s="265"/>
      <c r="C4521" s="74" t="e">
        <f>IF(ISBLANK(DataBase_PBs!C49),#N/A,DataBase_PBs!C49)</f>
        <v>#N/A</v>
      </c>
      <c r="D4521" s="107"/>
      <c r="E4521" s="39" t="e">
        <f>IF(ISBLANK(DataBase_PBs!CS49),#N/A,DataBase_PBs!CS49)</f>
        <v>#N/A</v>
      </c>
      <c r="F4521" s="39" t="e">
        <f t="shared" si="146"/>
        <v>#N/A</v>
      </c>
      <c r="G4521" s="177" t="e">
        <f t="shared" si="145"/>
        <v>#N/A</v>
      </c>
      <c r="H4521" s="78" t="e">
        <f>IF(ISBLANK(DataBase_PBs!AU49),#N/A,DataBase_PBs!AU49)</f>
        <v>#N/A</v>
      </c>
    </row>
    <row r="4522" spans="1:8" x14ac:dyDescent="0.35">
      <c r="A4522" s="257"/>
      <c r="B4522" s="265"/>
      <c r="C4522" s="74" t="e">
        <f>IF(ISBLANK(DataBase_PBs!C50),#N/A,DataBase_PBs!C50)</f>
        <v>#N/A</v>
      </c>
      <c r="D4522" s="107"/>
      <c r="E4522" s="39" t="e">
        <f>IF(ISBLANK(DataBase_PBs!CS50),#N/A,DataBase_PBs!CS50)</f>
        <v>#N/A</v>
      </c>
      <c r="F4522" s="39" t="e">
        <f t="shared" si="146"/>
        <v>#N/A</v>
      </c>
      <c r="G4522" s="177" t="e">
        <f t="shared" si="145"/>
        <v>#N/A</v>
      </c>
      <c r="H4522" s="78" t="e">
        <f>IF(ISBLANK(DataBase_PBs!AU50),#N/A,DataBase_PBs!AU50)</f>
        <v>#N/A</v>
      </c>
    </row>
    <row r="4523" spans="1:8" x14ac:dyDescent="0.35">
      <c r="A4523" s="257"/>
      <c r="B4523" s="265"/>
      <c r="C4523" s="74" t="e">
        <f>IF(ISBLANK(DataBase_PBs!C51),#N/A,DataBase_PBs!C51)</f>
        <v>#N/A</v>
      </c>
      <c r="D4523" s="107"/>
      <c r="E4523" s="39" t="e">
        <f>IF(ISBLANK(DataBase_PBs!CS51),#N/A,DataBase_PBs!CS51)</f>
        <v>#N/A</v>
      </c>
      <c r="F4523" s="39" t="e">
        <f t="shared" si="146"/>
        <v>#N/A</v>
      </c>
      <c r="G4523" s="177" t="e">
        <f t="shared" si="145"/>
        <v>#N/A</v>
      </c>
      <c r="H4523" s="78" t="e">
        <f>IF(ISBLANK(DataBase_PBs!AU51),#N/A,DataBase_PBs!AU51)</f>
        <v>#N/A</v>
      </c>
    </row>
    <row r="4524" spans="1:8" x14ac:dyDescent="0.35">
      <c r="A4524" s="257"/>
      <c r="B4524" s="265"/>
      <c r="C4524" s="74" t="e">
        <f>IF(ISBLANK(DataBase_PBs!C52),#N/A,DataBase_PBs!C52)</f>
        <v>#N/A</v>
      </c>
      <c r="D4524" s="107"/>
      <c r="E4524" s="39" t="e">
        <f>IF(ISBLANK(DataBase_PBs!CS52),#N/A,DataBase_PBs!CS52)</f>
        <v>#N/A</v>
      </c>
      <c r="F4524" s="39" t="e">
        <f t="shared" si="146"/>
        <v>#N/A</v>
      </c>
      <c r="G4524" s="177" t="e">
        <f t="shared" si="145"/>
        <v>#N/A</v>
      </c>
      <c r="H4524" s="78" t="e">
        <f>IF(ISBLANK(DataBase_PBs!AU52),#N/A,DataBase_PBs!AU52)</f>
        <v>#N/A</v>
      </c>
    </row>
    <row r="4525" spans="1:8" x14ac:dyDescent="0.35">
      <c r="A4525" s="257"/>
      <c r="B4525" s="265"/>
      <c r="C4525" s="74" t="e">
        <f>IF(ISBLANK(DataBase_PBs!C53),#N/A,DataBase_PBs!C53)</f>
        <v>#N/A</v>
      </c>
      <c r="D4525" s="107"/>
      <c r="E4525" s="39" t="e">
        <f>IF(ISBLANK(DataBase_PBs!CS53),#N/A,DataBase_PBs!CS53)</f>
        <v>#N/A</v>
      </c>
      <c r="F4525" s="39" t="e">
        <f t="shared" si="146"/>
        <v>#N/A</v>
      </c>
      <c r="G4525" s="177" t="e">
        <f t="shared" si="145"/>
        <v>#N/A</v>
      </c>
      <c r="H4525" s="78" t="e">
        <f>IF(ISBLANK(DataBase_PBs!AU53),#N/A,DataBase_PBs!AU53)</f>
        <v>#N/A</v>
      </c>
    </row>
    <row r="4526" spans="1:8" x14ac:dyDescent="0.35">
      <c r="A4526" s="257"/>
      <c r="B4526" s="265"/>
      <c r="C4526" s="74" t="e">
        <f>IF(ISBLANK(DataBase_PBs!C54),#N/A,DataBase_PBs!C54)</f>
        <v>#N/A</v>
      </c>
      <c r="D4526" s="107"/>
      <c r="E4526" s="39" t="e">
        <f>IF(ISBLANK(DataBase_PBs!CS54),#N/A,DataBase_PBs!CS54)</f>
        <v>#N/A</v>
      </c>
      <c r="F4526" s="39" t="e">
        <f t="shared" si="146"/>
        <v>#N/A</v>
      </c>
      <c r="G4526" s="177" t="e">
        <f t="shared" si="145"/>
        <v>#N/A</v>
      </c>
      <c r="H4526" s="78" t="e">
        <f>IF(ISBLANK(DataBase_PBs!AU54),#N/A,DataBase_PBs!AU54)</f>
        <v>#N/A</v>
      </c>
    </row>
    <row r="4527" spans="1:8" x14ac:dyDescent="0.35">
      <c r="A4527" s="257"/>
      <c r="B4527" s="265"/>
      <c r="C4527" s="74" t="e">
        <f>IF(ISBLANK(DataBase_PBs!C55),#N/A,DataBase_PBs!C55)</f>
        <v>#N/A</v>
      </c>
      <c r="D4527" s="107"/>
      <c r="E4527" s="39" t="e">
        <f>IF(ISBLANK(DataBase_PBs!CS55),#N/A,DataBase_PBs!CS55)</f>
        <v>#N/A</v>
      </c>
      <c r="F4527" s="39" t="e">
        <f t="shared" si="146"/>
        <v>#N/A</v>
      </c>
      <c r="G4527" s="177" t="e">
        <f t="shared" si="145"/>
        <v>#N/A</v>
      </c>
      <c r="H4527" s="78" t="e">
        <f>IF(ISBLANK(DataBase_PBs!AU55),#N/A,DataBase_PBs!AU55)</f>
        <v>#N/A</v>
      </c>
    </row>
    <row r="4528" spans="1:8" x14ac:dyDescent="0.35">
      <c r="A4528" s="257"/>
      <c r="B4528" s="265"/>
      <c r="C4528" s="74" t="e">
        <f>IF(ISBLANK(DataBase_PBs!C56),#N/A,DataBase_PBs!C56)</f>
        <v>#N/A</v>
      </c>
      <c r="D4528" s="107"/>
      <c r="E4528" s="39" t="e">
        <f>IF(ISBLANK(DataBase_PBs!CS56),#N/A,DataBase_PBs!CS56)</f>
        <v>#N/A</v>
      </c>
      <c r="F4528" s="39" t="e">
        <f t="shared" si="146"/>
        <v>#N/A</v>
      </c>
      <c r="G4528" s="177" t="e">
        <f t="shared" ref="G4528:G4591" si="147">F4528/((C4528-C4527)*24)</f>
        <v>#N/A</v>
      </c>
      <c r="H4528" s="78" t="e">
        <f>IF(ISBLANK(DataBase_PBs!AU56),#N/A,DataBase_PBs!AU56)</f>
        <v>#N/A</v>
      </c>
    </row>
    <row r="4529" spans="1:8" x14ac:dyDescent="0.35">
      <c r="A4529" s="257"/>
      <c r="B4529" s="265"/>
      <c r="C4529" s="74" t="e">
        <f>IF(ISBLANK(DataBase_PBs!C57),#N/A,DataBase_PBs!C57)</f>
        <v>#N/A</v>
      </c>
      <c r="D4529" s="107"/>
      <c r="E4529" s="39" t="e">
        <f>IF(ISBLANK(DataBase_PBs!CS57),#N/A,DataBase_PBs!CS57)</f>
        <v>#N/A</v>
      </c>
      <c r="F4529" s="39" t="e">
        <f t="shared" si="146"/>
        <v>#N/A</v>
      </c>
      <c r="G4529" s="177" t="e">
        <f t="shared" si="147"/>
        <v>#N/A</v>
      </c>
      <c r="H4529" s="78" t="e">
        <f>IF(ISBLANK(DataBase_PBs!AU57),#N/A,DataBase_PBs!AU57)</f>
        <v>#N/A</v>
      </c>
    </row>
    <row r="4530" spans="1:8" x14ac:dyDescent="0.35">
      <c r="A4530" s="257"/>
      <c r="B4530" s="265"/>
      <c r="C4530" s="74" t="e">
        <f>IF(ISBLANK(DataBase_PBs!C58),#N/A,DataBase_PBs!C58)</f>
        <v>#N/A</v>
      </c>
      <c r="D4530" s="107"/>
      <c r="E4530" s="39" t="e">
        <f>IF(ISBLANK(DataBase_PBs!CS58),#N/A,DataBase_PBs!CS58)</f>
        <v>#N/A</v>
      </c>
      <c r="F4530" s="39" t="e">
        <f t="shared" si="146"/>
        <v>#N/A</v>
      </c>
      <c r="G4530" s="177" t="e">
        <f t="shared" si="147"/>
        <v>#N/A</v>
      </c>
      <c r="H4530" s="78" t="e">
        <f>IF(ISBLANK(DataBase_PBs!AU58),#N/A,DataBase_PBs!AU58)</f>
        <v>#N/A</v>
      </c>
    </row>
    <row r="4531" spans="1:8" x14ac:dyDescent="0.35">
      <c r="A4531" s="257"/>
      <c r="B4531" s="265"/>
      <c r="C4531" s="74" t="e">
        <f>IF(ISBLANK(DataBase_PBs!C59),#N/A,DataBase_PBs!C59)</f>
        <v>#N/A</v>
      </c>
      <c r="D4531" s="107"/>
      <c r="E4531" s="39" t="e">
        <f>IF(ISBLANK(DataBase_PBs!CS59),#N/A,DataBase_PBs!CS59)</f>
        <v>#N/A</v>
      </c>
      <c r="F4531" s="39" t="e">
        <f t="shared" si="146"/>
        <v>#N/A</v>
      </c>
      <c r="G4531" s="177" t="e">
        <f t="shared" si="147"/>
        <v>#N/A</v>
      </c>
      <c r="H4531" s="78" t="e">
        <f>IF(ISBLANK(DataBase_PBs!AU59),#N/A,DataBase_PBs!AU59)</f>
        <v>#N/A</v>
      </c>
    </row>
    <row r="4532" spans="1:8" x14ac:dyDescent="0.35">
      <c r="A4532" s="257"/>
      <c r="B4532" s="265"/>
      <c r="C4532" s="74" t="e">
        <f>IF(ISBLANK(DataBase_PBs!C60),#N/A,DataBase_PBs!C60)</f>
        <v>#N/A</v>
      </c>
      <c r="D4532" s="107"/>
      <c r="E4532" s="39" t="e">
        <f>IF(ISBLANK(DataBase_PBs!CS60),#N/A,DataBase_PBs!CS60)</f>
        <v>#N/A</v>
      </c>
      <c r="F4532" s="39" t="e">
        <f t="shared" si="146"/>
        <v>#N/A</v>
      </c>
      <c r="G4532" s="177" t="e">
        <f t="shared" si="147"/>
        <v>#N/A</v>
      </c>
      <c r="H4532" s="78" t="e">
        <f>IF(ISBLANK(DataBase_PBs!AU60),#N/A,DataBase_PBs!AU60)</f>
        <v>#N/A</v>
      </c>
    </row>
    <row r="4533" spans="1:8" x14ac:dyDescent="0.35">
      <c r="A4533" s="257"/>
      <c r="B4533" s="265"/>
      <c r="C4533" s="74" t="e">
        <f>IF(ISBLANK(DataBase_PBs!C61),#N/A,DataBase_PBs!C61)</f>
        <v>#N/A</v>
      </c>
      <c r="D4533" s="107"/>
      <c r="E4533" s="39" t="e">
        <f>IF(ISBLANK(DataBase_PBs!CS61),#N/A,DataBase_PBs!CS61)</f>
        <v>#N/A</v>
      </c>
      <c r="F4533" s="39" t="e">
        <f t="shared" si="146"/>
        <v>#N/A</v>
      </c>
      <c r="G4533" s="177" t="e">
        <f t="shared" si="147"/>
        <v>#N/A</v>
      </c>
      <c r="H4533" s="78" t="e">
        <f>IF(ISBLANK(DataBase_PBs!AU61),#N/A,DataBase_PBs!AU61)</f>
        <v>#N/A</v>
      </c>
    </row>
    <row r="4534" spans="1:8" x14ac:dyDescent="0.35">
      <c r="A4534" s="257"/>
      <c r="B4534" s="265"/>
      <c r="C4534" s="74" t="e">
        <f>IF(ISBLANK(DataBase_PBs!C62),#N/A,DataBase_PBs!C62)</f>
        <v>#N/A</v>
      </c>
      <c r="D4534" s="107"/>
      <c r="E4534" s="39" t="e">
        <f>IF(ISBLANK(DataBase_PBs!CS62),#N/A,DataBase_PBs!CS62)</f>
        <v>#N/A</v>
      </c>
      <c r="F4534" s="39" t="e">
        <f t="shared" si="146"/>
        <v>#N/A</v>
      </c>
      <c r="G4534" s="177" t="e">
        <f t="shared" si="147"/>
        <v>#N/A</v>
      </c>
      <c r="H4534" s="78" t="e">
        <f>IF(ISBLANK(DataBase_PBs!AU62),#N/A,DataBase_PBs!AU62)</f>
        <v>#N/A</v>
      </c>
    </row>
    <row r="4535" spans="1:8" x14ac:dyDescent="0.35">
      <c r="A4535" s="257"/>
      <c r="B4535" s="265"/>
      <c r="C4535" s="74" t="e">
        <f>IF(ISBLANK(DataBase_PBs!C63),#N/A,DataBase_PBs!C63)</f>
        <v>#N/A</v>
      </c>
      <c r="D4535" s="107"/>
      <c r="E4535" s="39" t="e">
        <f>IF(ISBLANK(DataBase_PBs!CS63),#N/A,DataBase_PBs!CS63)</f>
        <v>#N/A</v>
      </c>
      <c r="F4535" s="39" t="e">
        <f t="shared" si="146"/>
        <v>#N/A</v>
      </c>
      <c r="G4535" s="177" t="e">
        <f t="shared" si="147"/>
        <v>#N/A</v>
      </c>
      <c r="H4535" s="78" t="e">
        <f>IF(ISBLANK(DataBase_PBs!AU63),#N/A,DataBase_PBs!AU63)</f>
        <v>#N/A</v>
      </c>
    </row>
    <row r="4536" spans="1:8" x14ac:dyDescent="0.35">
      <c r="A4536" s="257"/>
      <c r="B4536" s="265"/>
      <c r="C4536" s="74" t="e">
        <f>IF(ISBLANK(DataBase_PBs!C64),#N/A,DataBase_PBs!C64)</f>
        <v>#N/A</v>
      </c>
      <c r="D4536" s="107"/>
      <c r="E4536" s="39" t="e">
        <f>IF(ISBLANK(DataBase_PBs!CS64),#N/A,DataBase_PBs!CS64)</f>
        <v>#N/A</v>
      </c>
      <c r="F4536" s="39" t="e">
        <f t="shared" si="146"/>
        <v>#N/A</v>
      </c>
      <c r="G4536" s="177" t="e">
        <f t="shared" si="147"/>
        <v>#N/A</v>
      </c>
      <c r="H4536" s="78" t="e">
        <f>IF(ISBLANK(DataBase_PBs!AU64),#N/A,DataBase_PBs!AU64)</f>
        <v>#N/A</v>
      </c>
    </row>
    <row r="4537" spans="1:8" x14ac:dyDescent="0.35">
      <c r="A4537" s="257"/>
      <c r="B4537" s="265"/>
      <c r="C4537" s="74" t="e">
        <f>IF(ISBLANK(DataBase_PBs!C65),#N/A,DataBase_PBs!C65)</f>
        <v>#N/A</v>
      </c>
      <c r="D4537" s="107"/>
      <c r="E4537" s="39" t="e">
        <f>IF(ISBLANK(DataBase_PBs!CS65),#N/A,DataBase_PBs!CS65)</f>
        <v>#N/A</v>
      </c>
      <c r="F4537" s="39" t="e">
        <f t="shared" si="146"/>
        <v>#N/A</v>
      </c>
      <c r="G4537" s="177" t="e">
        <f t="shared" si="147"/>
        <v>#N/A</v>
      </c>
      <c r="H4537" s="78" t="e">
        <f>IF(ISBLANK(DataBase_PBs!AU65),#N/A,DataBase_PBs!AU65)</f>
        <v>#N/A</v>
      </c>
    </row>
    <row r="4538" spans="1:8" x14ac:dyDescent="0.35">
      <c r="A4538" s="257"/>
      <c r="B4538" s="265"/>
      <c r="C4538" s="74" t="e">
        <f>IF(ISBLANK(DataBase_PBs!C66),#N/A,DataBase_PBs!C66)</f>
        <v>#N/A</v>
      </c>
      <c r="D4538" s="107"/>
      <c r="E4538" s="39" t="e">
        <f>IF(ISBLANK(DataBase_PBs!CS66),#N/A,DataBase_PBs!CS66)</f>
        <v>#N/A</v>
      </c>
      <c r="F4538" s="39" t="e">
        <f t="shared" si="146"/>
        <v>#N/A</v>
      </c>
      <c r="G4538" s="177" t="e">
        <f t="shared" si="147"/>
        <v>#N/A</v>
      </c>
      <c r="H4538" s="78" t="e">
        <f>IF(ISBLANK(DataBase_PBs!AU66),#N/A,DataBase_PBs!AU66)</f>
        <v>#N/A</v>
      </c>
    </row>
    <row r="4539" spans="1:8" x14ac:dyDescent="0.35">
      <c r="A4539" s="257"/>
      <c r="B4539" s="265"/>
      <c r="C4539" s="74" t="e">
        <f>IF(ISBLANK(DataBase_PBs!C67),#N/A,DataBase_PBs!C67)</f>
        <v>#N/A</v>
      </c>
      <c r="D4539" s="107"/>
      <c r="E4539" s="39" t="e">
        <f>IF(ISBLANK(DataBase_PBs!CS67),#N/A,DataBase_PBs!CS67)</f>
        <v>#N/A</v>
      </c>
      <c r="F4539" s="39" t="e">
        <f t="shared" si="146"/>
        <v>#N/A</v>
      </c>
      <c r="G4539" s="177" t="e">
        <f t="shared" si="147"/>
        <v>#N/A</v>
      </c>
      <c r="H4539" s="78" t="e">
        <f>IF(ISBLANK(DataBase_PBs!AU67),#N/A,DataBase_PBs!AU67)</f>
        <v>#N/A</v>
      </c>
    </row>
    <row r="4540" spans="1:8" x14ac:dyDescent="0.35">
      <c r="A4540" s="257"/>
      <c r="B4540" s="265"/>
      <c r="C4540" s="74" t="e">
        <f>IF(ISBLANK(DataBase_PBs!C68),#N/A,DataBase_PBs!C68)</f>
        <v>#N/A</v>
      </c>
      <c r="D4540" s="107"/>
      <c r="E4540" s="39" t="e">
        <f>IF(ISBLANK(DataBase_PBs!CS68),#N/A,DataBase_PBs!CS68)</f>
        <v>#N/A</v>
      </c>
      <c r="F4540" s="39" t="e">
        <f t="shared" ref="F4540:F4559" si="148">E4540-E4539</f>
        <v>#N/A</v>
      </c>
      <c r="G4540" s="177" t="e">
        <f t="shared" si="147"/>
        <v>#N/A</v>
      </c>
      <c r="H4540" s="78" t="e">
        <f>IF(ISBLANK(DataBase_PBs!AU68),#N/A,DataBase_PBs!AU68)</f>
        <v>#N/A</v>
      </c>
    </row>
    <row r="4541" spans="1:8" x14ac:dyDescent="0.35">
      <c r="A4541" s="257"/>
      <c r="B4541" s="265"/>
      <c r="C4541" s="74" t="e">
        <f>IF(ISBLANK(DataBase_PBs!C69),#N/A,DataBase_PBs!C69)</f>
        <v>#N/A</v>
      </c>
      <c r="D4541" s="107"/>
      <c r="E4541" s="39" t="e">
        <f>IF(ISBLANK(DataBase_PBs!CS69),#N/A,DataBase_PBs!CS69)</f>
        <v>#N/A</v>
      </c>
      <c r="F4541" s="39" t="e">
        <f t="shared" si="148"/>
        <v>#N/A</v>
      </c>
      <c r="G4541" s="177" t="e">
        <f t="shared" si="147"/>
        <v>#N/A</v>
      </c>
      <c r="H4541" s="78" t="e">
        <f>IF(ISBLANK(DataBase_PBs!AU69),#N/A,DataBase_PBs!AU69)</f>
        <v>#N/A</v>
      </c>
    </row>
    <row r="4542" spans="1:8" x14ac:dyDescent="0.35">
      <c r="A4542" s="257"/>
      <c r="B4542" s="265"/>
      <c r="C4542" s="74" t="e">
        <f>IF(ISBLANK(DataBase_PBs!C70),#N/A,DataBase_PBs!C70)</f>
        <v>#N/A</v>
      </c>
      <c r="D4542" s="107"/>
      <c r="E4542" s="39" t="e">
        <f>IF(ISBLANK(DataBase_PBs!CS70),#N/A,DataBase_PBs!CS70)</f>
        <v>#N/A</v>
      </c>
      <c r="F4542" s="39" t="e">
        <f t="shared" si="148"/>
        <v>#N/A</v>
      </c>
      <c r="G4542" s="177" t="e">
        <f t="shared" si="147"/>
        <v>#N/A</v>
      </c>
      <c r="H4542" s="78" t="e">
        <f>IF(ISBLANK(DataBase_PBs!AU70),#N/A,DataBase_PBs!AU70)</f>
        <v>#N/A</v>
      </c>
    </row>
    <row r="4543" spans="1:8" x14ac:dyDescent="0.35">
      <c r="A4543" s="257"/>
      <c r="B4543" s="265"/>
      <c r="C4543" s="74" t="e">
        <f>IF(ISBLANK(DataBase_PBs!C71),#N/A,DataBase_PBs!C71)</f>
        <v>#N/A</v>
      </c>
      <c r="D4543" s="107"/>
      <c r="E4543" s="39" t="e">
        <f>IF(ISBLANK(DataBase_PBs!CS71),#N/A,DataBase_PBs!CS71)</f>
        <v>#N/A</v>
      </c>
      <c r="F4543" s="39" t="e">
        <f t="shared" si="148"/>
        <v>#N/A</v>
      </c>
      <c r="G4543" s="177" t="e">
        <f t="shared" si="147"/>
        <v>#N/A</v>
      </c>
      <c r="H4543" s="78" t="e">
        <f>IF(ISBLANK(DataBase_PBs!AU71),#N/A,DataBase_PBs!AU71)</f>
        <v>#N/A</v>
      </c>
    </row>
    <row r="4544" spans="1:8" x14ac:dyDescent="0.35">
      <c r="A4544" s="257"/>
      <c r="B4544" s="265"/>
      <c r="C4544" s="74" t="e">
        <f>IF(ISBLANK(DataBase_PBs!C72),#N/A,DataBase_PBs!C72)</f>
        <v>#N/A</v>
      </c>
      <c r="D4544" s="107"/>
      <c r="E4544" s="39" t="e">
        <f>IF(ISBLANK(DataBase_PBs!CS72),#N/A,DataBase_PBs!CS72)</f>
        <v>#N/A</v>
      </c>
      <c r="F4544" s="39" t="e">
        <f t="shared" si="148"/>
        <v>#N/A</v>
      </c>
      <c r="G4544" s="177" t="e">
        <f t="shared" si="147"/>
        <v>#N/A</v>
      </c>
      <c r="H4544" s="78" t="e">
        <f>IF(ISBLANK(DataBase_PBs!AU72),#N/A,DataBase_PBs!AU72)</f>
        <v>#N/A</v>
      </c>
    </row>
    <row r="4545" spans="1:8" x14ac:dyDescent="0.35">
      <c r="A4545" s="257"/>
      <c r="B4545" s="265"/>
      <c r="C4545" s="74" t="e">
        <f>IF(ISBLANK(DataBase_PBs!C73),#N/A,DataBase_PBs!C73)</f>
        <v>#N/A</v>
      </c>
      <c r="D4545" s="107"/>
      <c r="E4545" s="39" t="e">
        <f>IF(ISBLANK(DataBase_PBs!CS73),#N/A,DataBase_PBs!CS73)</f>
        <v>#N/A</v>
      </c>
      <c r="F4545" s="39" t="e">
        <f t="shared" si="148"/>
        <v>#N/A</v>
      </c>
      <c r="G4545" s="177" t="e">
        <f t="shared" si="147"/>
        <v>#N/A</v>
      </c>
      <c r="H4545" s="78" t="e">
        <f>IF(ISBLANK(DataBase_PBs!AU73),#N/A,DataBase_PBs!AU73)</f>
        <v>#N/A</v>
      </c>
    </row>
    <row r="4546" spans="1:8" x14ac:dyDescent="0.35">
      <c r="A4546" s="257"/>
      <c r="B4546" s="265"/>
      <c r="C4546" s="74" t="e">
        <f>IF(ISBLANK(DataBase_PBs!C74),#N/A,DataBase_PBs!C74)</f>
        <v>#N/A</v>
      </c>
      <c r="D4546" s="107"/>
      <c r="E4546" s="39" t="e">
        <f>IF(ISBLANK(DataBase_PBs!CS74),#N/A,DataBase_PBs!CS74)</f>
        <v>#N/A</v>
      </c>
      <c r="F4546" s="39" t="e">
        <f t="shared" si="148"/>
        <v>#N/A</v>
      </c>
      <c r="G4546" s="177" t="e">
        <f t="shared" si="147"/>
        <v>#N/A</v>
      </c>
      <c r="H4546" s="78" t="e">
        <f>IF(ISBLANK(DataBase_PBs!AU74),#N/A,DataBase_PBs!AU74)</f>
        <v>#N/A</v>
      </c>
    </row>
    <row r="4547" spans="1:8" x14ac:dyDescent="0.35">
      <c r="A4547" s="257"/>
      <c r="B4547" s="265"/>
      <c r="C4547" s="74" t="e">
        <f>IF(ISBLANK(DataBase_PBs!C75),#N/A,DataBase_PBs!C75)</f>
        <v>#N/A</v>
      </c>
      <c r="D4547" s="107"/>
      <c r="E4547" s="39" t="e">
        <f>IF(ISBLANK(DataBase_PBs!CS75),#N/A,DataBase_PBs!CS75)</f>
        <v>#N/A</v>
      </c>
      <c r="F4547" s="39" t="e">
        <f t="shared" si="148"/>
        <v>#N/A</v>
      </c>
      <c r="G4547" s="177" t="e">
        <f t="shared" si="147"/>
        <v>#N/A</v>
      </c>
      <c r="H4547" s="78" t="e">
        <f>IF(ISBLANK(DataBase_PBs!AU75),#N/A,DataBase_PBs!AU75)</f>
        <v>#N/A</v>
      </c>
    </row>
    <row r="4548" spans="1:8" x14ac:dyDescent="0.35">
      <c r="A4548" s="257"/>
      <c r="B4548" s="265"/>
      <c r="C4548" s="74" t="e">
        <f>IF(ISBLANK(DataBase_PBs!C76),#N/A,DataBase_PBs!C76)</f>
        <v>#N/A</v>
      </c>
      <c r="D4548" s="107"/>
      <c r="E4548" s="39" t="e">
        <f>IF(ISBLANK(DataBase_PBs!CS76),#N/A,DataBase_PBs!CS76)</f>
        <v>#N/A</v>
      </c>
      <c r="F4548" s="39" t="e">
        <f t="shared" si="148"/>
        <v>#N/A</v>
      </c>
      <c r="G4548" s="177" t="e">
        <f t="shared" si="147"/>
        <v>#N/A</v>
      </c>
      <c r="H4548" s="78" t="e">
        <f>IF(ISBLANK(DataBase_PBs!AU76),#N/A,DataBase_PBs!AU76)</f>
        <v>#N/A</v>
      </c>
    </row>
    <row r="4549" spans="1:8" x14ac:dyDescent="0.35">
      <c r="A4549" s="257"/>
      <c r="B4549" s="265"/>
      <c r="C4549" s="74" t="e">
        <f>IF(ISBLANK(DataBase_PBs!C77),#N/A,DataBase_PBs!C77)</f>
        <v>#N/A</v>
      </c>
      <c r="D4549" s="107"/>
      <c r="E4549" s="39" t="e">
        <f>IF(ISBLANK(DataBase_PBs!CS77),#N/A,DataBase_PBs!CS77)</f>
        <v>#N/A</v>
      </c>
      <c r="F4549" s="39" t="e">
        <f t="shared" si="148"/>
        <v>#N/A</v>
      </c>
      <c r="G4549" s="177" t="e">
        <f t="shared" si="147"/>
        <v>#N/A</v>
      </c>
      <c r="H4549" s="78" t="e">
        <f>IF(ISBLANK(DataBase_PBs!AU77),#N/A,DataBase_PBs!AU77)</f>
        <v>#N/A</v>
      </c>
    </row>
    <row r="4550" spans="1:8" x14ac:dyDescent="0.35">
      <c r="A4550" s="257"/>
      <c r="B4550" s="265"/>
      <c r="C4550" s="74" t="e">
        <f>IF(ISBLANK(DataBase_PBs!C78),#N/A,DataBase_PBs!C78)</f>
        <v>#N/A</v>
      </c>
      <c r="D4550" s="107"/>
      <c r="E4550" s="39" t="e">
        <f>IF(ISBLANK(DataBase_PBs!CS78),#N/A,DataBase_PBs!CS78)</f>
        <v>#N/A</v>
      </c>
      <c r="F4550" s="39" t="e">
        <f t="shared" si="148"/>
        <v>#N/A</v>
      </c>
      <c r="G4550" s="177" t="e">
        <f t="shared" si="147"/>
        <v>#N/A</v>
      </c>
      <c r="H4550" s="78" t="e">
        <f>IF(ISBLANK(DataBase_PBs!AU78),#N/A,DataBase_PBs!AU78)</f>
        <v>#N/A</v>
      </c>
    </row>
    <row r="4551" spans="1:8" x14ac:dyDescent="0.35">
      <c r="A4551" s="257"/>
      <c r="B4551" s="265"/>
      <c r="C4551" s="74" t="e">
        <f>IF(ISBLANK(DataBase_PBs!C79),#N/A,DataBase_PBs!C79)</f>
        <v>#N/A</v>
      </c>
      <c r="D4551" s="107"/>
      <c r="E4551" s="39" t="e">
        <f>IF(ISBLANK(DataBase_PBs!CS79),#N/A,DataBase_PBs!CS79)</f>
        <v>#N/A</v>
      </c>
      <c r="F4551" s="39" t="e">
        <f t="shared" si="148"/>
        <v>#N/A</v>
      </c>
      <c r="G4551" s="177" t="e">
        <f t="shared" si="147"/>
        <v>#N/A</v>
      </c>
      <c r="H4551" s="78" t="e">
        <f>IF(ISBLANK(DataBase_PBs!AU79),#N/A,DataBase_PBs!AU79)</f>
        <v>#N/A</v>
      </c>
    </row>
    <row r="4552" spans="1:8" x14ac:dyDescent="0.35">
      <c r="A4552" s="257"/>
      <c r="B4552" s="265"/>
      <c r="C4552" s="74" t="e">
        <f>IF(ISBLANK(DataBase_PBs!C80),#N/A,DataBase_PBs!C80)</f>
        <v>#N/A</v>
      </c>
      <c r="D4552" s="107"/>
      <c r="E4552" s="39" t="e">
        <f>IF(ISBLANK(DataBase_PBs!CS80),#N/A,DataBase_PBs!CS80)</f>
        <v>#N/A</v>
      </c>
      <c r="F4552" s="39" t="e">
        <f t="shared" si="148"/>
        <v>#N/A</v>
      </c>
      <c r="G4552" s="177" t="e">
        <f t="shared" si="147"/>
        <v>#N/A</v>
      </c>
      <c r="H4552" s="78" t="e">
        <f>IF(ISBLANK(DataBase_PBs!AU80),#N/A,DataBase_PBs!AU80)</f>
        <v>#N/A</v>
      </c>
    </row>
    <row r="4553" spans="1:8" x14ac:dyDescent="0.35">
      <c r="A4553" s="257"/>
      <c r="B4553" s="265"/>
      <c r="C4553" s="74" t="e">
        <f>IF(ISBLANK(DataBase_PBs!C81),#N/A,DataBase_PBs!C81)</f>
        <v>#N/A</v>
      </c>
      <c r="D4553" s="107"/>
      <c r="E4553" s="39" t="e">
        <f>IF(ISBLANK(DataBase_PBs!CS81),#N/A,DataBase_PBs!CS81)</f>
        <v>#N/A</v>
      </c>
      <c r="F4553" s="39" t="e">
        <f t="shared" si="148"/>
        <v>#N/A</v>
      </c>
      <c r="G4553" s="177" t="e">
        <f t="shared" si="147"/>
        <v>#N/A</v>
      </c>
      <c r="H4553" s="78" t="e">
        <f>IF(ISBLANK(DataBase_PBs!AU81),#N/A,DataBase_PBs!AU81)</f>
        <v>#N/A</v>
      </c>
    </row>
    <row r="4554" spans="1:8" x14ac:dyDescent="0.35">
      <c r="A4554" s="257"/>
      <c r="B4554" s="265"/>
      <c r="C4554" s="74" t="e">
        <f>IF(ISBLANK(DataBase_PBs!C82),#N/A,DataBase_PBs!C82)</f>
        <v>#N/A</v>
      </c>
      <c r="D4554" s="107"/>
      <c r="E4554" s="39" t="e">
        <f>IF(ISBLANK(DataBase_PBs!CS82),#N/A,DataBase_PBs!CS82)</f>
        <v>#N/A</v>
      </c>
      <c r="F4554" s="39" t="e">
        <f t="shared" si="148"/>
        <v>#N/A</v>
      </c>
      <c r="G4554" s="177" t="e">
        <f t="shared" si="147"/>
        <v>#N/A</v>
      </c>
      <c r="H4554" s="78" t="e">
        <f>IF(ISBLANK(DataBase_PBs!AU82),#N/A,DataBase_PBs!AU82)</f>
        <v>#N/A</v>
      </c>
    </row>
    <row r="4555" spans="1:8" x14ac:dyDescent="0.35">
      <c r="A4555" s="257"/>
      <c r="B4555" s="265"/>
      <c r="C4555" s="74" t="e">
        <f>IF(ISBLANK(DataBase_PBs!C83),#N/A,DataBase_PBs!C83)</f>
        <v>#N/A</v>
      </c>
      <c r="D4555" s="107"/>
      <c r="E4555" s="39" t="e">
        <f>IF(ISBLANK(DataBase_PBs!CS83),#N/A,DataBase_PBs!CS83)</f>
        <v>#N/A</v>
      </c>
      <c r="F4555" s="39" t="e">
        <f t="shared" si="148"/>
        <v>#N/A</v>
      </c>
      <c r="G4555" s="177" t="e">
        <f t="shared" si="147"/>
        <v>#N/A</v>
      </c>
      <c r="H4555" s="78" t="e">
        <f>IF(ISBLANK(DataBase_PBs!AU83),#N/A,DataBase_PBs!AU83)</f>
        <v>#N/A</v>
      </c>
    </row>
    <row r="4556" spans="1:8" x14ac:dyDescent="0.35">
      <c r="A4556" s="257"/>
      <c r="B4556" s="265"/>
      <c r="C4556" s="74" t="e">
        <f>IF(ISBLANK(DataBase_PBs!C84),#N/A,DataBase_PBs!C84)</f>
        <v>#N/A</v>
      </c>
      <c r="D4556" s="107"/>
      <c r="E4556" s="39" t="e">
        <f>IF(ISBLANK(DataBase_PBs!CS84),#N/A,DataBase_PBs!CS84)</f>
        <v>#N/A</v>
      </c>
      <c r="F4556" s="39" t="e">
        <f t="shared" si="148"/>
        <v>#N/A</v>
      </c>
      <c r="G4556" s="177" t="e">
        <f t="shared" si="147"/>
        <v>#N/A</v>
      </c>
      <c r="H4556" s="78" t="e">
        <f>IF(ISBLANK(DataBase_PBs!AU84),#N/A,DataBase_PBs!AU84)</f>
        <v>#N/A</v>
      </c>
    </row>
    <row r="4557" spans="1:8" x14ac:dyDescent="0.35">
      <c r="A4557" s="257"/>
      <c r="B4557" s="265"/>
      <c r="C4557" s="74" t="e">
        <f>IF(ISBLANK(DataBase_PBs!C85),#N/A,DataBase_PBs!C85)</f>
        <v>#N/A</v>
      </c>
      <c r="D4557" s="107"/>
      <c r="E4557" s="39" t="e">
        <f>IF(ISBLANK(DataBase_PBs!CS85),#N/A,DataBase_PBs!CS85)</f>
        <v>#N/A</v>
      </c>
      <c r="F4557" s="39" t="e">
        <f t="shared" si="148"/>
        <v>#N/A</v>
      </c>
      <c r="G4557" s="177" t="e">
        <f t="shared" si="147"/>
        <v>#N/A</v>
      </c>
      <c r="H4557" s="78" t="e">
        <f>IF(ISBLANK(DataBase_PBs!AU85),#N/A,DataBase_PBs!AU85)</f>
        <v>#N/A</v>
      </c>
    </row>
    <row r="4558" spans="1:8" x14ac:dyDescent="0.35">
      <c r="A4558" s="257"/>
      <c r="B4558" s="265"/>
      <c r="C4558" s="74" t="e">
        <f>IF(ISBLANK(DataBase_PBs!C86),#N/A,DataBase_PBs!C86)</f>
        <v>#N/A</v>
      </c>
      <c r="D4558" s="107"/>
      <c r="E4558" s="39" t="e">
        <f>IF(ISBLANK(DataBase_PBs!CS86),#N/A,DataBase_PBs!CS86)</f>
        <v>#N/A</v>
      </c>
      <c r="F4558" s="39" t="e">
        <f t="shared" si="148"/>
        <v>#N/A</v>
      </c>
      <c r="G4558" s="177" t="e">
        <f t="shared" si="147"/>
        <v>#N/A</v>
      </c>
      <c r="H4558" s="78" t="e">
        <f>IF(ISBLANK(DataBase_PBs!AU86),#N/A,DataBase_PBs!AU86)</f>
        <v>#N/A</v>
      </c>
    </row>
    <row r="4559" spans="1:8" ht="15" thickBot="1" x14ac:dyDescent="0.4">
      <c r="A4559" s="258"/>
      <c r="B4559" s="268"/>
      <c r="C4559" s="79" t="e">
        <f>IF(ISBLANK(DataBase_PBs!C87),#N/A,DataBase_PBs!C87)</f>
        <v>#N/A</v>
      </c>
      <c r="D4559" s="108"/>
      <c r="E4559" s="80" t="e">
        <f>IF(ISBLANK(DataBase_PBs!CS87),#N/A,DataBase_PBs!CS87)</f>
        <v>#N/A</v>
      </c>
      <c r="F4559" s="80" t="e">
        <f t="shared" si="148"/>
        <v>#N/A</v>
      </c>
      <c r="G4559" s="185" t="e">
        <f t="shared" si="147"/>
        <v>#N/A</v>
      </c>
      <c r="H4559" s="111" t="e">
        <f>IF(ISBLANK(DataBase_PBs!AU87),#N/A,DataBase_PBs!AU87)</f>
        <v>#N/A</v>
      </c>
    </row>
    <row r="4560" spans="1:8" x14ac:dyDescent="0.35">
      <c r="A4560" s="259" t="s">
        <v>367</v>
      </c>
      <c r="B4560" s="264" t="s">
        <v>211</v>
      </c>
      <c r="C4560" s="179">
        <v>43602.40625</v>
      </c>
      <c r="D4560" s="180"/>
      <c r="E4560" s="181">
        <v>7.63</v>
      </c>
      <c r="F4560" s="181">
        <v>7.63</v>
      </c>
      <c r="G4560" s="182">
        <v>0</v>
      </c>
      <c r="H4560" s="183">
        <v>2.7</v>
      </c>
    </row>
    <row r="4561" spans="1:8" x14ac:dyDescent="0.35">
      <c r="A4561" s="257"/>
      <c r="B4561" s="265"/>
      <c r="C4561" s="74">
        <v>43609.357638888891</v>
      </c>
      <c r="D4561" s="107"/>
      <c r="E4561" s="39">
        <v>7.63</v>
      </c>
      <c r="F4561" s="39">
        <v>0</v>
      </c>
      <c r="G4561" s="177">
        <f t="shared" si="147"/>
        <v>0</v>
      </c>
      <c r="H4561" s="78">
        <v>2.7</v>
      </c>
    </row>
    <row r="4562" spans="1:8" x14ac:dyDescent="0.35">
      <c r="A4562" s="257"/>
      <c r="B4562" s="265"/>
      <c r="C4562" s="74">
        <v>43616.555555555555</v>
      </c>
      <c r="D4562" s="107"/>
      <c r="E4562" s="39">
        <v>36</v>
      </c>
      <c r="F4562" s="39">
        <v>28.37</v>
      </c>
      <c r="G4562" s="177">
        <f t="shared" si="147"/>
        <v>0.16422575976850687</v>
      </c>
      <c r="H4562" s="78">
        <v>0</v>
      </c>
    </row>
    <row r="4563" spans="1:8" x14ac:dyDescent="0.35">
      <c r="A4563" s="257"/>
      <c r="B4563" s="265"/>
      <c r="C4563" s="74">
        <v>43623.555555555555</v>
      </c>
      <c r="D4563" s="107"/>
      <c r="E4563" s="39">
        <v>36</v>
      </c>
      <c r="F4563" s="39">
        <v>0</v>
      </c>
      <c r="G4563" s="177">
        <f t="shared" si="147"/>
        <v>0</v>
      </c>
      <c r="H4563" s="78">
        <v>0</v>
      </c>
    </row>
    <row r="4564" spans="1:8" x14ac:dyDescent="0.35">
      <c r="A4564" s="257"/>
      <c r="B4564" s="265"/>
      <c r="C4564" s="74">
        <v>43630.555555555555</v>
      </c>
      <c r="D4564" s="107"/>
      <c r="E4564" s="39">
        <v>37</v>
      </c>
      <c r="F4564" s="39">
        <v>1</v>
      </c>
      <c r="G4564" s="177">
        <f t="shared" si="147"/>
        <v>5.9523809523809521E-3</v>
      </c>
      <c r="H4564" s="78">
        <v>0</v>
      </c>
    </row>
    <row r="4565" spans="1:8" x14ac:dyDescent="0.35">
      <c r="A4565" s="257"/>
      <c r="B4565" s="265"/>
      <c r="C4565" s="74">
        <v>43637.638888888891</v>
      </c>
      <c r="D4565" s="107"/>
      <c r="E4565" s="39">
        <v>38</v>
      </c>
      <c r="F4565" s="39">
        <v>1</v>
      </c>
      <c r="G4565" s="177">
        <f t="shared" si="147"/>
        <v>5.8823529411744565E-3</v>
      </c>
      <c r="H4565" s="78">
        <v>0</v>
      </c>
    </row>
    <row r="4566" spans="1:8" x14ac:dyDescent="0.35">
      <c r="A4566" s="257"/>
      <c r="B4566" s="265"/>
      <c r="C4566" s="74">
        <v>43644.638888888891</v>
      </c>
      <c r="D4566" s="107"/>
      <c r="E4566" s="39">
        <v>42</v>
      </c>
      <c r="F4566" s="39">
        <v>4</v>
      </c>
      <c r="G4566" s="177">
        <f t="shared" si="147"/>
        <v>2.3809523809523808E-2</v>
      </c>
      <c r="H4566" s="78">
        <v>0</v>
      </c>
    </row>
    <row r="4567" spans="1:8" x14ac:dyDescent="0.35">
      <c r="A4567" s="257"/>
      <c r="B4567" s="265"/>
      <c r="C4567" s="74">
        <v>43651.638888888891</v>
      </c>
      <c r="D4567" s="107"/>
      <c r="E4567" s="39">
        <v>210</v>
      </c>
      <c r="F4567" s="39">
        <v>168</v>
      </c>
      <c r="G4567" s="177">
        <f t="shared" si="147"/>
        <v>1</v>
      </c>
      <c r="H4567" s="78">
        <v>0</v>
      </c>
    </row>
    <row r="4568" spans="1:8" x14ac:dyDescent="0.35">
      <c r="A4568" s="257"/>
      <c r="B4568" s="265"/>
      <c r="C4568" s="74">
        <v>43658.505555555559</v>
      </c>
      <c r="D4568" s="107"/>
      <c r="E4568" s="39">
        <v>210</v>
      </c>
      <c r="F4568" s="39">
        <v>0</v>
      </c>
      <c r="G4568" s="177">
        <f t="shared" si="147"/>
        <v>0</v>
      </c>
      <c r="H4568" s="78">
        <v>0</v>
      </c>
    </row>
    <row r="4569" spans="1:8" x14ac:dyDescent="0.35">
      <c r="A4569" s="257"/>
      <c r="B4569" s="265"/>
      <c r="C4569" s="74">
        <v>43665.520833333336</v>
      </c>
      <c r="D4569" s="107"/>
      <c r="E4569" s="39">
        <v>210</v>
      </c>
      <c r="F4569" s="39">
        <v>0</v>
      </c>
      <c r="G4569" s="177">
        <f t="shared" si="147"/>
        <v>0</v>
      </c>
      <c r="H4569" s="78">
        <v>0</v>
      </c>
    </row>
    <row r="4570" spans="1:8" x14ac:dyDescent="0.35">
      <c r="A4570" s="257"/>
      <c r="B4570" s="265"/>
      <c r="C4570" s="74">
        <v>43672.521527777775</v>
      </c>
      <c r="D4570" s="107"/>
      <c r="E4570" s="39">
        <v>210</v>
      </c>
      <c r="F4570" s="39">
        <v>0</v>
      </c>
      <c r="G4570" s="177">
        <f t="shared" si="147"/>
        <v>0</v>
      </c>
      <c r="H4570" s="78">
        <v>0</v>
      </c>
    </row>
    <row r="4571" spans="1:8" x14ac:dyDescent="0.35">
      <c r="A4571" s="257"/>
      <c r="B4571" s="265"/>
      <c r="C4571" s="74">
        <v>43679.519444444442</v>
      </c>
      <c r="D4571" s="107"/>
      <c r="E4571" s="39">
        <v>210</v>
      </c>
      <c r="F4571" s="39">
        <v>0</v>
      </c>
      <c r="G4571" s="177">
        <f t="shared" si="147"/>
        <v>0</v>
      </c>
      <c r="H4571" s="78">
        <v>0</v>
      </c>
    </row>
    <row r="4572" spans="1:8" x14ac:dyDescent="0.35">
      <c r="A4572" s="257"/>
      <c r="B4572" s="265"/>
      <c r="C4572" s="74">
        <v>43686.430555555555</v>
      </c>
      <c r="D4572" s="107"/>
      <c r="E4572" s="39">
        <v>210.34</v>
      </c>
      <c r="F4572" s="39">
        <v>0.34000000000000341</v>
      </c>
      <c r="G4572" s="177">
        <f t="shared" si="147"/>
        <v>2.0498392282954567E-3</v>
      </c>
      <c r="H4572" s="78">
        <v>0</v>
      </c>
    </row>
    <row r="4573" spans="1:8" x14ac:dyDescent="0.35">
      <c r="A4573" s="257"/>
      <c r="B4573" s="265"/>
      <c r="C4573" s="74">
        <v>43693.375</v>
      </c>
      <c r="D4573" s="107"/>
      <c r="E4573" s="39">
        <v>210.34</v>
      </c>
      <c r="F4573" s="39">
        <v>0</v>
      </c>
      <c r="G4573" s="177">
        <f t="shared" si="147"/>
        <v>0</v>
      </c>
      <c r="H4573" s="78">
        <v>0</v>
      </c>
    </row>
    <row r="4574" spans="1:8" x14ac:dyDescent="0.35">
      <c r="A4574" s="257"/>
      <c r="B4574" s="265"/>
      <c r="C4574" s="74">
        <v>43700.40625</v>
      </c>
      <c r="D4574" s="107"/>
      <c r="E4574" s="39">
        <v>229.54</v>
      </c>
      <c r="F4574" s="39">
        <v>19.199999999999989</v>
      </c>
      <c r="G4574" s="177">
        <f t="shared" si="147"/>
        <v>0.11377777777777771</v>
      </c>
      <c r="H4574" s="78">
        <v>4.8</v>
      </c>
    </row>
    <row r="4575" spans="1:8" x14ac:dyDescent="0.35">
      <c r="A4575" s="257"/>
      <c r="B4575" s="265"/>
      <c r="C4575" s="74">
        <v>43707.333333333336</v>
      </c>
      <c r="D4575" s="107"/>
      <c r="E4575" s="39">
        <v>298.22000000000003</v>
      </c>
      <c r="F4575" s="39">
        <v>68.680000000000035</v>
      </c>
      <c r="G4575" s="177">
        <f t="shared" si="147"/>
        <v>0.41311278195474277</v>
      </c>
      <c r="H4575" s="78">
        <v>3.6</v>
      </c>
    </row>
    <row r="4576" spans="1:8" x14ac:dyDescent="0.35">
      <c r="A4576" s="257"/>
      <c r="B4576" s="265"/>
      <c r="C4576" s="74">
        <v>43714.416666666664</v>
      </c>
      <c r="D4576" s="107"/>
      <c r="E4576" s="39">
        <v>313.92</v>
      </c>
      <c r="F4576" s="39">
        <v>15.699999999999989</v>
      </c>
      <c r="G4576" s="177">
        <f t="shared" si="147"/>
        <v>9.2352941176533768E-2</v>
      </c>
      <c r="H4576" s="78">
        <v>4.4000000000000004</v>
      </c>
    </row>
    <row r="4577" spans="1:8" x14ac:dyDescent="0.35">
      <c r="A4577" s="257"/>
      <c r="B4577" s="265"/>
      <c r="C4577" s="74">
        <v>43721.333333333336</v>
      </c>
      <c r="D4577" s="107"/>
      <c r="E4577" s="39">
        <v>419.59</v>
      </c>
      <c r="F4577" s="39">
        <v>105.66999999999996</v>
      </c>
      <c r="G4577" s="177">
        <f t="shared" si="147"/>
        <v>0.6365662650597943</v>
      </c>
      <c r="H4577" s="78">
        <v>4</v>
      </c>
    </row>
    <row r="4578" spans="1:8" x14ac:dyDescent="0.35">
      <c r="A4578" s="257"/>
      <c r="B4578" s="265"/>
      <c r="C4578" s="74">
        <v>43727.541666666664</v>
      </c>
      <c r="D4578" s="107"/>
      <c r="E4578" s="39">
        <v>510.35</v>
      </c>
      <c r="F4578" s="39">
        <v>90.760000000000048</v>
      </c>
      <c r="G4578" s="177">
        <f t="shared" si="147"/>
        <v>0.60912751677899968</v>
      </c>
      <c r="H4578" s="78">
        <v>4.8</v>
      </c>
    </row>
    <row r="4579" spans="1:8" x14ac:dyDescent="0.35">
      <c r="A4579" s="257"/>
      <c r="B4579" s="265"/>
      <c r="C4579" s="74">
        <v>43735</v>
      </c>
      <c r="D4579" s="107"/>
      <c r="E4579" s="39">
        <v>517.47</v>
      </c>
      <c r="F4579" s="39">
        <v>7.1200000000000045</v>
      </c>
      <c r="G4579" s="177">
        <f t="shared" si="147"/>
        <v>3.9776536312836251E-2</v>
      </c>
      <c r="H4579" s="78">
        <v>4</v>
      </c>
    </row>
    <row r="4580" spans="1:8" x14ac:dyDescent="0.35">
      <c r="A4580" s="257"/>
      <c r="B4580" s="265"/>
      <c r="C4580" s="74">
        <v>43741</v>
      </c>
      <c r="D4580" s="107"/>
      <c r="E4580" s="39">
        <v>526.85</v>
      </c>
      <c r="F4580" s="39">
        <v>9.3799999999999955</v>
      </c>
      <c r="G4580" s="177">
        <f t="shared" si="147"/>
        <v>6.5138888888888857E-2</v>
      </c>
      <c r="H4580" s="78">
        <v>4</v>
      </c>
    </row>
    <row r="4581" spans="1:8" x14ac:dyDescent="0.35">
      <c r="A4581" s="257"/>
      <c r="B4581" s="265"/>
      <c r="C4581" s="74">
        <v>43748</v>
      </c>
      <c r="D4581" s="107"/>
      <c r="E4581" s="39">
        <v>528.24</v>
      </c>
      <c r="F4581" s="39">
        <v>1.3899999999999864</v>
      </c>
      <c r="G4581" s="177">
        <f t="shared" si="147"/>
        <v>8.273809523809442E-3</v>
      </c>
      <c r="H4581" s="78">
        <v>4</v>
      </c>
    </row>
    <row r="4582" spans="1:8" x14ac:dyDescent="0.35">
      <c r="A4582" s="257"/>
      <c r="B4582" s="265"/>
      <c r="C4582" s="74">
        <v>43755.361111111109</v>
      </c>
      <c r="D4582" s="107"/>
      <c r="E4582" s="39">
        <v>528.24</v>
      </c>
      <c r="F4582" s="39">
        <v>0</v>
      </c>
      <c r="G4582" s="177">
        <f t="shared" si="147"/>
        <v>0</v>
      </c>
      <c r="H4582" s="78">
        <v>4</v>
      </c>
    </row>
    <row r="4583" spans="1:8" x14ac:dyDescent="0.35">
      <c r="A4583" s="257"/>
      <c r="B4583" s="265"/>
      <c r="C4583" s="74">
        <v>43762.434027777781</v>
      </c>
      <c r="D4583" s="107"/>
      <c r="E4583" s="39">
        <v>530.54999999999995</v>
      </c>
      <c r="F4583" s="39">
        <v>2.3099999999999454</v>
      </c>
      <c r="G4583" s="177">
        <f t="shared" si="147"/>
        <v>1.3608247422670758E-2</v>
      </c>
      <c r="H4583" s="78">
        <v>4.8</v>
      </c>
    </row>
    <row r="4584" spans="1:8" x14ac:dyDescent="0.35">
      <c r="A4584" s="257"/>
      <c r="B4584" s="265"/>
      <c r="C4584" s="74">
        <v>43769.386111111111</v>
      </c>
      <c r="D4584" s="107"/>
      <c r="E4584" s="39">
        <v>530.89</v>
      </c>
      <c r="F4584" s="39">
        <v>0.34000000000003183</v>
      </c>
      <c r="G4584" s="177">
        <f t="shared" si="147"/>
        <v>2.0377584656889294E-3</v>
      </c>
      <c r="H4584" s="78">
        <v>4.5999999999999996</v>
      </c>
    </row>
    <row r="4585" spans="1:8" x14ac:dyDescent="0.35">
      <c r="A4585" s="257"/>
      <c r="B4585" s="265"/>
      <c r="C4585" s="74">
        <v>43774.652777777781</v>
      </c>
      <c r="D4585" s="107"/>
      <c r="E4585" s="39">
        <v>530.89</v>
      </c>
      <c r="F4585" s="39">
        <v>0</v>
      </c>
      <c r="G4585" s="177">
        <f t="shared" si="147"/>
        <v>0</v>
      </c>
      <c r="H4585" s="78">
        <v>4</v>
      </c>
    </row>
    <row r="4586" spans="1:8" x14ac:dyDescent="0.35">
      <c r="A4586" s="257"/>
      <c r="B4586" s="265"/>
      <c r="C4586" s="74">
        <v>43782.583333333336</v>
      </c>
      <c r="D4586" s="107"/>
      <c r="E4586" s="39">
        <v>530.9</v>
      </c>
      <c r="F4586" s="39">
        <v>9.9999999999909051E-3</v>
      </c>
      <c r="G4586" s="177">
        <f t="shared" si="147"/>
        <v>5.2539404553372633E-5</v>
      </c>
      <c r="H4586" s="78">
        <v>4</v>
      </c>
    </row>
    <row r="4587" spans="1:8" x14ac:dyDescent="0.35">
      <c r="A4587" s="257"/>
      <c r="B4587" s="265"/>
      <c r="C4587" s="74">
        <v>43791.406944444447</v>
      </c>
      <c r="D4587" s="107"/>
      <c r="E4587" s="39">
        <v>530.91999999999996</v>
      </c>
      <c r="F4587" s="39">
        <v>1.999999999998181E-2</v>
      </c>
      <c r="G4587" s="177">
        <f t="shared" si="147"/>
        <v>9.4443569966860591E-5</v>
      </c>
      <c r="H4587" s="78">
        <v>4.2</v>
      </c>
    </row>
    <row r="4588" spans="1:8" x14ac:dyDescent="0.35">
      <c r="A4588" s="257"/>
      <c r="B4588" s="265"/>
      <c r="C4588" s="74">
        <v>43811.465277777781</v>
      </c>
      <c r="D4588" s="107"/>
      <c r="E4588" s="39">
        <v>530.91999999999996</v>
      </c>
      <c r="F4588" s="39">
        <v>0</v>
      </c>
      <c r="G4588" s="177">
        <f t="shared" si="147"/>
        <v>0</v>
      </c>
      <c r="H4588" s="78">
        <v>4.8</v>
      </c>
    </row>
    <row r="4589" spans="1:8" x14ac:dyDescent="0.35">
      <c r="A4589" s="257"/>
      <c r="B4589" s="265"/>
      <c r="C4589" s="74">
        <v>43818.628472222219</v>
      </c>
      <c r="D4589" s="107"/>
      <c r="E4589" s="39">
        <v>531.73</v>
      </c>
      <c r="F4589" s="39">
        <v>0.82000000000005002</v>
      </c>
      <c r="G4589" s="177">
        <f t="shared" si="147"/>
        <v>4.7697527872076996E-3</v>
      </c>
      <c r="H4589" s="78">
        <v>4</v>
      </c>
    </row>
    <row r="4590" spans="1:8" x14ac:dyDescent="0.35">
      <c r="A4590" s="257"/>
      <c r="B4590" s="265"/>
      <c r="C4590" s="74">
        <v>43826.333333333336</v>
      </c>
      <c r="D4590" s="107"/>
      <c r="E4590" s="39">
        <v>531.79999999999995</v>
      </c>
      <c r="F4590" s="39">
        <v>6.9999999999936335E-2</v>
      </c>
      <c r="G4590" s="177">
        <f t="shared" si="147"/>
        <v>3.7854889589843132E-4</v>
      </c>
      <c r="H4590" s="78">
        <v>3.9</v>
      </c>
    </row>
    <row r="4591" spans="1:8" x14ac:dyDescent="0.35">
      <c r="A4591" s="257"/>
      <c r="B4591" s="265"/>
      <c r="C4591" s="74">
        <v>43833.583333333336</v>
      </c>
      <c r="D4591" s="107"/>
      <c r="E4591" s="39">
        <v>532.03</v>
      </c>
      <c r="F4591" s="39">
        <v>0.23000000000001819</v>
      </c>
      <c r="G4591" s="177">
        <f t="shared" si="147"/>
        <v>1.3218390804598747E-3</v>
      </c>
      <c r="H4591" s="78">
        <v>3.4</v>
      </c>
    </row>
    <row r="4592" spans="1:8" x14ac:dyDescent="0.35">
      <c r="A4592" s="257"/>
      <c r="B4592" s="265"/>
      <c r="C4592" s="74">
        <v>43853</v>
      </c>
      <c r="D4592" s="107"/>
      <c r="E4592" s="39">
        <v>532.04</v>
      </c>
      <c r="F4592" s="39">
        <v>9.9999999999909051E-3</v>
      </c>
      <c r="G4592" s="177">
        <f t="shared" ref="G4592:G4655" si="149">F4592/((C4592-C4591)*24)</f>
        <v>2.1459227467794321E-5</v>
      </c>
      <c r="H4592" s="78">
        <v>4</v>
      </c>
    </row>
    <row r="4593" spans="1:8" x14ac:dyDescent="0.35">
      <c r="A4593" s="257"/>
      <c r="B4593" s="265"/>
      <c r="C4593" s="74">
        <f>IF(ISBLANK(DataBase_PBs!C3),#N/A,DataBase_PBs!C3)</f>
        <v>43860.595810185201</v>
      </c>
      <c r="D4593" s="107"/>
      <c r="E4593" s="39">
        <f>IF(ISBLANK(DataBase_PBs!CT3),#N/A,DataBase_PBs!CT3)</f>
        <v>532.04</v>
      </c>
      <c r="F4593" s="39">
        <f>E4593-E4592</f>
        <v>0</v>
      </c>
      <c r="G4593" s="177">
        <f t="shared" si="149"/>
        <v>0</v>
      </c>
      <c r="H4593" s="78">
        <f>IF(ISBLANK(DataBase_PBs!AV3),#N/A,DataBase_PBs!AV3)</f>
        <v>4</v>
      </c>
    </row>
    <row r="4594" spans="1:8" x14ac:dyDescent="0.35">
      <c r="A4594" s="257"/>
      <c r="B4594" s="265"/>
      <c r="C4594" s="74">
        <f>IF(ISBLANK(DataBase_PBs!C4),#N/A,DataBase_PBs!C4)</f>
        <v>43867.627719907403</v>
      </c>
      <c r="D4594" s="107"/>
      <c r="E4594" s="39">
        <f>IF(ISBLANK(DataBase_PBs!CT4),#N/A,DataBase_PBs!CT4)</f>
        <v>532.05999999999995</v>
      </c>
      <c r="F4594" s="39">
        <f t="shared" ref="F4594:F4657" si="150">E4594-E4593</f>
        <v>1.999999999998181E-2</v>
      </c>
      <c r="G4594" s="177">
        <f t="shared" si="149"/>
        <v>1.1850739930598026E-4</v>
      </c>
      <c r="H4594" s="78">
        <f>IF(ISBLANK(DataBase_PBs!AV4),#N/A,DataBase_PBs!AV4)</f>
        <v>3.4</v>
      </c>
    </row>
    <row r="4595" spans="1:8" x14ac:dyDescent="0.35">
      <c r="A4595" s="257"/>
      <c r="B4595" s="265"/>
      <c r="C4595" s="74">
        <f>IF(ISBLANK(DataBase_PBs!C5),#N/A,DataBase_PBs!C5)</f>
        <v>43875.484027777798</v>
      </c>
      <c r="D4595" s="107"/>
      <c r="E4595" s="39">
        <f>IF(ISBLANK(DataBase_PBs!CT5),#N/A,DataBase_PBs!CT5)</f>
        <v>532.05999999999995</v>
      </c>
      <c r="F4595" s="39">
        <f t="shared" si="150"/>
        <v>0</v>
      </c>
      <c r="G4595" s="177">
        <f t="shared" si="149"/>
        <v>0</v>
      </c>
      <c r="H4595" s="78">
        <f>IF(ISBLANK(DataBase_PBs!AV5),#N/A,DataBase_PBs!AV5)</f>
        <v>4</v>
      </c>
    </row>
    <row r="4596" spans="1:8" x14ac:dyDescent="0.35">
      <c r="A4596" s="257"/>
      <c r="B4596" s="265"/>
      <c r="C4596" s="74">
        <f>IF(ISBLANK(DataBase_PBs!C6),#N/A,DataBase_PBs!C6)</f>
        <v>43881.625196759298</v>
      </c>
      <c r="D4596" s="107"/>
      <c r="E4596" s="39">
        <f>IF(ISBLANK(DataBase_PBs!CT6),#N/A,DataBase_PBs!CT6)</f>
        <v>532.08000000000004</v>
      </c>
      <c r="F4596" s="39">
        <f t="shared" si="150"/>
        <v>2.0000000000095497E-2</v>
      </c>
      <c r="G4596" s="177">
        <f t="shared" si="149"/>
        <v>1.3569620634894749E-4</v>
      </c>
      <c r="H4596" s="78">
        <f>IF(ISBLANK(DataBase_PBs!AV6),#N/A,DataBase_PBs!AV6)</f>
        <v>4</v>
      </c>
    </row>
    <row r="4597" spans="1:8" x14ac:dyDescent="0.35">
      <c r="A4597" s="257"/>
      <c r="B4597" s="265"/>
      <c r="C4597" s="74">
        <f>IF(ISBLANK(DataBase_PBs!C7),#N/A,DataBase_PBs!C7)</f>
        <v>43903.637962963003</v>
      </c>
      <c r="D4597" s="107"/>
      <c r="E4597" s="39">
        <f>IF(ISBLANK(DataBase_PBs!CT7),#N/A,DataBase_PBs!CT7)</f>
        <v>560.88</v>
      </c>
      <c r="F4597" s="39">
        <f t="shared" si="150"/>
        <v>28.799999999999955</v>
      </c>
      <c r="G4597" s="177">
        <f t="shared" si="149"/>
        <v>5.4513821157017264E-2</v>
      </c>
      <c r="H4597" s="78">
        <f>IF(ISBLANK(DataBase_PBs!AV7),#N/A,DataBase_PBs!AV7)</f>
        <v>3.2</v>
      </c>
    </row>
    <row r="4598" spans="1:8" x14ac:dyDescent="0.35">
      <c r="A4598" s="257"/>
      <c r="B4598" s="265"/>
      <c r="C4598" s="74">
        <f>IF(ISBLANK(DataBase_PBs!C8),#N/A,DataBase_PBs!C8)</f>
        <v>43929.826921296299</v>
      </c>
      <c r="D4598" s="107"/>
      <c r="E4598" s="39">
        <f>IF(ISBLANK(DataBase_PBs!CT8),#N/A,DataBase_PBs!CT8)</f>
        <v>563.4</v>
      </c>
      <c r="F4598" s="39">
        <f t="shared" si="150"/>
        <v>2.5199999999999818</v>
      </c>
      <c r="G4598" s="177">
        <f t="shared" si="149"/>
        <v>4.0093232676041667E-3</v>
      </c>
      <c r="H4598" s="78">
        <f>IF(ISBLANK(DataBase_PBs!AV8),#N/A,DataBase_PBs!AV8)</f>
        <v>5.4</v>
      </c>
    </row>
    <row r="4599" spans="1:8" x14ac:dyDescent="0.35">
      <c r="A4599" s="257"/>
      <c r="B4599" s="265"/>
      <c r="C4599" s="74">
        <f>IF(ISBLANK(DataBase_PBs!C9),#N/A,DataBase_PBs!C9)</f>
        <v>43965.417511574102</v>
      </c>
      <c r="D4599" s="107"/>
      <c r="E4599" s="39">
        <f>IF(ISBLANK(DataBase_PBs!CT9),#N/A,DataBase_PBs!CT9)</f>
        <v>565.42999999999995</v>
      </c>
      <c r="F4599" s="39">
        <f t="shared" si="150"/>
        <v>2.0299999999999727</v>
      </c>
      <c r="G4599" s="177">
        <f t="shared" si="149"/>
        <v>2.3765644984563373E-3</v>
      </c>
      <c r="H4599" s="78">
        <f>IF(ISBLANK(DataBase_PBs!AV9),#N/A,DataBase_PBs!AV9)</f>
        <v>4.5999999999999996</v>
      </c>
    </row>
    <row r="4600" spans="1:8" x14ac:dyDescent="0.35">
      <c r="A4600" s="257"/>
      <c r="B4600" s="265"/>
      <c r="C4600" s="74">
        <f>IF(ISBLANK(DataBase_PBs!C10),#N/A,DataBase_PBs!C10)</f>
        <v>43972.432581018496</v>
      </c>
      <c r="D4600" s="107"/>
      <c r="E4600" s="39">
        <f>IF(ISBLANK(DataBase_PBs!CT10),#N/A,DataBase_PBs!CT10)</f>
        <v>585.17999999999995</v>
      </c>
      <c r="F4600" s="39">
        <f t="shared" si="150"/>
        <v>19.75</v>
      </c>
      <c r="G4600" s="177">
        <f t="shared" si="149"/>
        <v>0.1173069879335575</v>
      </c>
      <c r="H4600" s="78">
        <f>IF(ISBLANK(DataBase_PBs!AV10),#N/A,DataBase_PBs!AV10)</f>
        <v>4.8</v>
      </c>
    </row>
    <row r="4601" spans="1:8" x14ac:dyDescent="0.35">
      <c r="A4601" s="257"/>
      <c r="B4601" s="265"/>
      <c r="C4601" s="74">
        <f>IF(ISBLANK(DataBase_PBs!C11),#N/A,DataBase_PBs!C11)</f>
        <v>44001.467812499999</v>
      </c>
      <c r="D4601" s="107"/>
      <c r="E4601" s="39">
        <f>IF(ISBLANK(DataBase_PBs!CT11),#N/A,DataBase_PBs!CT11)</f>
        <v>605.72</v>
      </c>
      <c r="F4601" s="39">
        <f t="shared" si="150"/>
        <v>20.540000000000077</v>
      </c>
      <c r="G4601" s="177">
        <f t="shared" si="149"/>
        <v>2.9475684871965183E-2</v>
      </c>
      <c r="H4601" s="78">
        <f>IF(ISBLANK(DataBase_PBs!AV11),#N/A,DataBase_PBs!AV11)</f>
        <v>4.4000000000000004</v>
      </c>
    </row>
    <row r="4602" spans="1:8" x14ac:dyDescent="0.35">
      <c r="A4602" s="257"/>
      <c r="B4602" s="265"/>
      <c r="C4602" s="74">
        <f>IF(ISBLANK(DataBase_PBs!C12),#N/A,DataBase_PBs!C12)</f>
        <v>44008.489027777803</v>
      </c>
      <c r="D4602" s="107"/>
      <c r="E4602" s="39">
        <f>IF(ISBLANK(DataBase_PBs!CT12),#N/A,DataBase_PBs!CT12)</f>
        <v>605.72</v>
      </c>
      <c r="F4602" s="39">
        <f t="shared" si="150"/>
        <v>0</v>
      </c>
      <c r="G4602" s="177">
        <f t="shared" si="149"/>
        <v>0</v>
      </c>
      <c r="H4602" s="78">
        <f>IF(ISBLANK(DataBase_PBs!AV12),#N/A,DataBase_PBs!AV12)</f>
        <v>5</v>
      </c>
    </row>
    <row r="4603" spans="1:8" x14ac:dyDescent="0.35">
      <c r="A4603" s="257"/>
      <c r="B4603" s="265"/>
      <c r="C4603" s="74">
        <f>IF(ISBLANK(DataBase_PBs!C13),#N/A,DataBase_PBs!C13)</f>
        <v>44022.402557870402</v>
      </c>
      <c r="D4603" s="107"/>
      <c r="E4603" s="39">
        <f>IF(ISBLANK(DataBase_PBs!CT13),#N/A,DataBase_PBs!CT13)</f>
        <v>605.74</v>
      </c>
      <c r="F4603" s="39">
        <f t="shared" si="150"/>
        <v>1.999999999998181E-2</v>
      </c>
      <c r="G4603" s="177">
        <f t="shared" si="149"/>
        <v>5.9893738525483394E-5</v>
      </c>
      <c r="H4603" s="78">
        <f>IF(ISBLANK(DataBase_PBs!AV13),#N/A,DataBase_PBs!AV13)</f>
        <v>4.8</v>
      </c>
    </row>
    <row r="4604" spans="1:8" x14ac:dyDescent="0.35">
      <c r="A4604" s="257"/>
      <c r="B4604" s="265"/>
      <c r="C4604" s="74">
        <f>IF(ISBLANK(DataBase_PBs!C14),#N/A,DataBase_PBs!C14)</f>
        <v>44029.3745486111</v>
      </c>
      <c r="D4604" s="107"/>
      <c r="E4604" s="39">
        <f>IF(ISBLANK(DataBase_PBs!CT14),#N/A,DataBase_PBs!CT14)</f>
        <v>605.74</v>
      </c>
      <c r="F4604" s="39">
        <f t="shared" si="150"/>
        <v>0</v>
      </c>
      <c r="G4604" s="177">
        <f t="shared" si="149"/>
        <v>0</v>
      </c>
      <c r="H4604" s="78">
        <f>IF(ISBLANK(DataBase_PBs!AV14),#N/A,DataBase_PBs!AV14)</f>
        <v>5</v>
      </c>
    </row>
    <row r="4605" spans="1:8" x14ac:dyDescent="0.35">
      <c r="A4605" s="257"/>
      <c r="B4605" s="265"/>
      <c r="C4605" s="74">
        <f>IF(ISBLANK(DataBase_PBs!C15),#N/A,DataBase_PBs!C15)</f>
        <v>44040.462905092601</v>
      </c>
      <c r="D4605" s="107"/>
      <c r="E4605" s="39">
        <f>IF(ISBLANK(DataBase_PBs!CT15),#N/A,DataBase_PBs!CT15)</f>
        <v>605.74</v>
      </c>
      <c r="F4605" s="39">
        <f t="shared" si="150"/>
        <v>0</v>
      </c>
      <c r="G4605" s="177">
        <f t="shared" si="149"/>
        <v>0</v>
      </c>
      <c r="H4605" s="78">
        <f>IF(ISBLANK(DataBase_PBs!AV15),#N/A,DataBase_PBs!AV15)</f>
        <v>5</v>
      </c>
    </row>
    <row r="4606" spans="1:8" x14ac:dyDescent="0.35">
      <c r="A4606" s="257"/>
      <c r="B4606" s="265"/>
      <c r="C4606" s="74">
        <f>IF(ISBLANK(DataBase_PBs!C16),#N/A,DataBase_PBs!C16)</f>
        <v>44047.398090277798</v>
      </c>
      <c r="D4606" s="107"/>
      <c r="E4606" s="39">
        <f>IF(ISBLANK(DataBase_PBs!CT16),#N/A,DataBase_PBs!CT16)</f>
        <v>607.1</v>
      </c>
      <c r="F4606" s="39">
        <f t="shared" si="150"/>
        <v>1.3600000000000136</v>
      </c>
      <c r="G4606" s="177">
        <f t="shared" si="149"/>
        <v>8.1708945260208256E-3</v>
      </c>
      <c r="H4606" s="78">
        <f>IF(ISBLANK(DataBase_PBs!AV16),#N/A,DataBase_PBs!AV16)</f>
        <v>5</v>
      </c>
    </row>
    <row r="4607" spans="1:8" x14ac:dyDescent="0.35">
      <c r="A4607" s="257"/>
      <c r="B4607" s="265"/>
      <c r="C4607" s="74">
        <f>IF(ISBLANK(DataBase_PBs!C17),#N/A,DataBase_PBs!C17)</f>
        <v>44050.4674421296</v>
      </c>
      <c r="D4607" s="107"/>
      <c r="E4607" s="39">
        <f>IF(ISBLANK(DataBase_PBs!CT17),#N/A,DataBase_PBs!CT17)</f>
        <v>607.1</v>
      </c>
      <c r="F4607" s="39">
        <f t="shared" si="150"/>
        <v>0</v>
      </c>
      <c r="G4607" s="177">
        <f t="shared" si="149"/>
        <v>0</v>
      </c>
      <c r="H4607" s="78">
        <f>IF(ISBLANK(DataBase_PBs!AV17),#N/A,DataBase_PBs!AV17)</f>
        <v>4</v>
      </c>
    </row>
    <row r="4608" spans="1:8" x14ac:dyDescent="0.35">
      <c r="A4608" s="257"/>
      <c r="B4608" s="265"/>
      <c r="C4608" s="74">
        <f>IF(ISBLANK(DataBase_PBs!C18),#N/A,DataBase_PBs!C18)</f>
        <v>44056.465069444399</v>
      </c>
      <c r="D4608" s="107"/>
      <c r="E4608" s="39">
        <f>IF(ISBLANK(DataBase_PBs!CT18),#N/A,DataBase_PBs!CT18)</f>
        <v>607.1</v>
      </c>
      <c r="F4608" s="39">
        <f t="shared" si="150"/>
        <v>0</v>
      </c>
      <c r="G4608" s="177">
        <f t="shared" si="149"/>
        <v>0</v>
      </c>
      <c r="H4608" s="78">
        <f>IF(ISBLANK(DataBase_PBs!AV18),#N/A,DataBase_PBs!AV18)</f>
        <v>4.4000000000000004</v>
      </c>
    </row>
    <row r="4609" spans="1:8" x14ac:dyDescent="0.35">
      <c r="A4609" s="257"/>
      <c r="B4609" s="265"/>
      <c r="C4609" s="74">
        <f>IF(ISBLANK(DataBase_PBs!C19),#N/A,DataBase_PBs!C19)</f>
        <v>44063.603761574101</v>
      </c>
      <c r="D4609" s="107"/>
      <c r="E4609" s="39">
        <f>IF(ISBLANK(DataBase_PBs!CT19),#N/A,DataBase_PBs!CT19)</f>
        <v>607.13</v>
      </c>
      <c r="F4609" s="39">
        <f t="shared" si="150"/>
        <v>2.9999999999972715E-2</v>
      </c>
      <c r="G4609" s="177">
        <f t="shared" si="149"/>
        <v>1.7510210235822311E-4</v>
      </c>
      <c r="H4609" s="78">
        <f>IF(ISBLANK(DataBase_PBs!AV19),#N/A,DataBase_PBs!AV19)</f>
        <v>4.2</v>
      </c>
    </row>
    <row r="4610" spans="1:8" x14ac:dyDescent="0.35">
      <c r="A4610" s="257"/>
      <c r="B4610" s="265"/>
      <c r="C4610" s="74">
        <f>IF(ISBLANK(DataBase_PBs!C20),#N/A,DataBase_PBs!C20)</f>
        <v>44071.447164351797</v>
      </c>
      <c r="D4610" s="107"/>
      <c r="E4610" s="39">
        <f>IF(ISBLANK(DataBase_PBs!CT20),#N/A,DataBase_PBs!CT20)</f>
        <v>607.13</v>
      </c>
      <c r="F4610" s="39">
        <f t="shared" si="150"/>
        <v>0</v>
      </c>
      <c r="G4610" s="177">
        <f t="shared" si="149"/>
        <v>0</v>
      </c>
      <c r="H4610" s="78">
        <f>IF(ISBLANK(DataBase_PBs!AV20),#N/A,DataBase_PBs!AV20)</f>
        <v>4.4000000000000004</v>
      </c>
    </row>
    <row r="4611" spans="1:8" x14ac:dyDescent="0.35">
      <c r="A4611" s="257"/>
      <c r="B4611" s="265"/>
      <c r="C4611" s="74">
        <f>IF(ISBLANK(DataBase_PBs!C21),#N/A,DataBase_PBs!C21)</f>
        <v>44078.492557870399</v>
      </c>
      <c r="D4611" s="107"/>
      <c r="E4611" s="39">
        <f>IF(ISBLANK(DataBase_PBs!CT21),#N/A,DataBase_PBs!CT21)</f>
        <v>607.14</v>
      </c>
      <c r="F4611" s="39">
        <f t="shared" si="150"/>
        <v>9.9999999999909051E-3</v>
      </c>
      <c r="G4611" s="177">
        <f t="shared" si="149"/>
        <v>5.9140297212098987E-5</v>
      </c>
      <c r="H4611" s="78">
        <f>IF(ISBLANK(DataBase_PBs!AV21),#N/A,DataBase_PBs!AV21)</f>
        <v>5</v>
      </c>
    </row>
    <row r="4612" spans="1:8" x14ac:dyDescent="0.35">
      <c r="A4612" s="257"/>
      <c r="B4612" s="265"/>
      <c r="C4612" s="74">
        <f>IF(ISBLANK(DataBase_PBs!C22),#N/A,DataBase_PBs!C22)</f>
        <v>44085.409629629597</v>
      </c>
      <c r="D4612" s="107"/>
      <c r="E4612" s="39">
        <f>IF(ISBLANK(DataBase_PBs!CT22),#N/A,DataBase_PBs!CT22)</f>
        <v>607.14</v>
      </c>
      <c r="F4612" s="39">
        <f t="shared" si="150"/>
        <v>0</v>
      </c>
      <c r="G4612" s="177">
        <f t="shared" si="149"/>
        <v>0</v>
      </c>
      <c r="H4612" s="78">
        <f>IF(ISBLANK(DataBase_PBs!AV22),#N/A,DataBase_PBs!AV22)</f>
        <v>4.5999999999999996</v>
      </c>
    </row>
    <row r="4613" spans="1:8" x14ac:dyDescent="0.35">
      <c r="A4613" s="257"/>
      <c r="B4613" s="265"/>
      <c r="C4613" s="74">
        <f>IF(ISBLANK(DataBase_PBs!C23),#N/A,DataBase_PBs!C23)</f>
        <v>44092.462303240703</v>
      </c>
      <c r="D4613" s="107"/>
      <c r="E4613" s="39">
        <f>IF(ISBLANK(DataBase_PBs!CT23),#N/A,DataBase_PBs!CT23)</f>
        <v>607.19000000000005</v>
      </c>
      <c r="F4613" s="39">
        <f t="shared" si="150"/>
        <v>5.0000000000068212E-2</v>
      </c>
      <c r="G4613" s="177">
        <f t="shared" si="149"/>
        <v>2.9539624945290312E-4</v>
      </c>
      <c r="H4613" s="78">
        <f>IF(ISBLANK(DataBase_PBs!AV23),#N/A,DataBase_PBs!AV23)</f>
        <v>4.4000000000000004</v>
      </c>
    </row>
    <row r="4614" spans="1:8" x14ac:dyDescent="0.35">
      <c r="A4614" s="257"/>
      <c r="B4614" s="265"/>
      <c r="C4614" s="74">
        <f>IF(ISBLANK(DataBase_PBs!C24),#N/A,DataBase_PBs!C24)</f>
        <v>44099.481643518498</v>
      </c>
      <c r="D4614" s="107"/>
      <c r="E4614" s="39">
        <f>IF(ISBLANK(DataBase_PBs!CT24),#N/A,DataBase_PBs!CT24)</f>
        <v>607.19000000000005</v>
      </c>
      <c r="F4614" s="39">
        <f t="shared" si="150"/>
        <v>0</v>
      </c>
      <c r="G4614" s="177">
        <f t="shared" si="149"/>
        <v>0</v>
      </c>
      <c r="H4614" s="78">
        <f>IF(ISBLANK(DataBase_PBs!AV24),#N/A,DataBase_PBs!AV24)</f>
        <v>5</v>
      </c>
    </row>
    <row r="4615" spans="1:8" x14ac:dyDescent="0.35">
      <c r="A4615" s="257"/>
      <c r="B4615" s="265"/>
      <c r="C4615" s="74">
        <f>IF(ISBLANK(DataBase_PBs!C25),#N/A,DataBase_PBs!C25)</f>
        <v>44106.459421296298</v>
      </c>
      <c r="D4615" s="107"/>
      <c r="E4615" s="39">
        <f>IF(ISBLANK(DataBase_PBs!CT25),#N/A,DataBase_PBs!CT25)</f>
        <v>607.20000000000005</v>
      </c>
      <c r="F4615" s="39">
        <f t="shared" si="150"/>
        <v>9.9999999999909051E-3</v>
      </c>
      <c r="G4615" s="177">
        <f t="shared" si="149"/>
        <v>5.9713375795934473E-5</v>
      </c>
      <c r="H4615" s="78">
        <f>IF(ISBLANK(DataBase_PBs!AV25),#N/A,DataBase_PBs!AV25)</f>
        <v>4</v>
      </c>
    </row>
    <row r="4616" spans="1:8" x14ac:dyDescent="0.35">
      <c r="A4616" s="257"/>
      <c r="B4616" s="265"/>
      <c r="C4616" s="74">
        <f>IF(ISBLANK(DataBase_PBs!C26),#N/A,DataBase_PBs!C26)</f>
        <v>44120.498344907399</v>
      </c>
      <c r="D4616" s="107"/>
      <c r="E4616" s="39">
        <f>IF(ISBLANK(DataBase_PBs!CT26),#N/A,DataBase_PBs!CT26)</f>
        <v>607.20000000000005</v>
      </c>
      <c r="F4616" s="39">
        <f t="shared" si="150"/>
        <v>0</v>
      </c>
      <c r="G4616" s="177">
        <f t="shared" si="149"/>
        <v>0</v>
      </c>
      <c r="H4616" s="78">
        <f>IF(ISBLANK(DataBase_PBs!AV26),#N/A,DataBase_PBs!AV26)</f>
        <v>4.2</v>
      </c>
    </row>
    <row r="4617" spans="1:8" x14ac:dyDescent="0.35">
      <c r="A4617" s="257"/>
      <c r="B4617" s="265"/>
      <c r="C4617" s="74">
        <f>IF(ISBLANK(DataBase_PBs!C27),#N/A,DataBase_PBs!C27)</f>
        <v>44127.491226851896</v>
      </c>
      <c r="D4617" s="107"/>
      <c r="E4617" s="39">
        <f>IF(ISBLANK(DataBase_PBs!CT27),#N/A,DataBase_PBs!CT27)</f>
        <v>607.20000000000005</v>
      </c>
      <c r="F4617" s="39">
        <f t="shared" si="150"/>
        <v>0</v>
      </c>
      <c r="G4617" s="177">
        <f t="shared" si="149"/>
        <v>0</v>
      </c>
      <c r="H4617" s="78">
        <f>IF(ISBLANK(DataBase_PBs!AV27),#N/A,DataBase_PBs!AV27)</f>
        <v>6</v>
      </c>
    </row>
    <row r="4618" spans="1:8" x14ac:dyDescent="0.35">
      <c r="A4618" s="257"/>
      <c r="B4618" s="265"/>
      <c r="C4618" s="74">
        <f>IF(ISBLANK(DataBase_PBs!C28),#N/A,DataBase_PBs!C28)</f>
        <v>44132.59375</v>
      </c>
      <c r="D4618" s="107"/>
      <c r="E4618" s="39">
        <f>IF(ISBLANK(DataBase_PBs!CT28),#N/A,DataBase_PBs!CT28)</f>
        <v>607.20000000000005</v>
      </c>
      <c r="F4618" s="39">
        <f t="shared" si="150"/>
        <v>0</v>
      </c>
      <c r="G4618" s="177">
        <f t="shared" si="149"/>
        <v>0</v>
      </c>
      <c r="H4618" s="78">
        <f>IF(ISBLANK(DataBase_PBs!AV28),#N/A,DataBase_PBs!AV28)</f>
        <v>5</v>
      </c>
    </row>
    <row r="4619" spans="1:8" x14ac:dyDescent="0.35">
      <c r="A4619" s="257"/>
      <c r="B4619" s="265"/>
      <c r="C4619" s="74">
        <f>IF(ISBLANK(DataBase_PBs!C29),#N/A,DataBase_PBs!C29)</f>
        <v>44141.599421296298</v>
      </c>
      <c r="D4619" s="107"/>
      <c r="E4619" s="39">
        <f>IF(ISBLANK(DataBase_PBs!CT29),#N/A,DataBase_PBs!CT29)</f>
        <v>607.20000000000005</v>
      </c>
      <c r="F4619" s="39">
        <f t="shared" si="150"/>
        <v>0</v>
      </c>
      <c r="G4619" s="177">
        <f t="shared" si="149"/>
        <v>0</v>
      </c>
      <c r="H4619" s="78">
        <f>IF(ISBLANK(DataBase_PBs!AV29),#N/A,DataBase_PBs!AV29)</f>
        <v>4.4000000000000004</v>
      </c>
    </row>
    <row r="4620" spans="1:8" x14ac:dyDescent="0.35">
      <c r="A4620" s="257"/>
      <c r="B4620" s="265"/>
      <c r="C4620" s="74">
        <f>IF(ISBLANK(DataBase_PBs!C30),#N/A,DataBase_PBs!C30)</f>
        <v>44148.610347222202</v>
      </c>
      <c r="D4620" s="107"/>
      <c r="E4620" s="39">
        <f>IF(ISBLANK(DataBase_PBs!CT30),#N/A,DataBase_PBs!CT30)</f>
        <v>607.22</v>
      </c>
      <c r="F4620" s="39">
        <f t="shared" si="150"/>
        <v>1.999999999998181E-2</v>
      </c>
      <c r="G4620" s="177">
        <f t="shared" si="149"/>
        <v>1.1886209355793302E-4</v>
      </c>
      <c r="H4620" s="78">
        <f>IF(ISBLANK(DataBase_PBs!AV30),#N/A,DataBase_PBs!AV30)</f>
        <v>4.8</v>
      </c>
    </row>
    <row r="4621" spans="1:8" x14ac:dyDescent="0.35">
      <c r="A4621" s="257"/>
      <c r="B4621" s="265"/>
      <c r="C4621" s="74">
        <f>IF(ISBLANK(DataBase_PBs!C31),#N/A,DataBase_PBs!C31)</f>
        <v>44159.620902777802</v>
      </c>
      <c r="D4621" s="107"/>
      <c r="E4621" s="39">
        <f>IF(ISBLANK(DataBase_PBs!CT31),#N/A,DataBase_PBs!CT31)</f>
        <v>607.44000000000005</v>
      </c>
      <c r="F4621" s="39">
        <f t="shared" si="150"/>
        <v>0.22000000000002728</v>
      </c>
      <c r="G4621" s="177">
        <f t="shared" si="149"/>
        <v>8.3253443664842934E-4</v>
      </c>
      <c r="H4621" s="78">
        <f>IF(ISBLANK(DataBase_PBs!AV31),#N/A,DataBase_PBs!AV31)</f>
        <v>3</v>
      </c>
    </row>
    <row r="4622" spans="1:8" x14ac:dyDescent="0.35">
      <c r="A4622" s="257"/>
      <c r="B4622" s="265"/>
      <c r="C4622" s="74">
        <f>IF(ISBLANK(DataBase_PBs!C32),#N/A,DataBase_PBs!C32)</f>
        <v>44162.596979166701</v>
      </c>
      <c r="D4622" s="107"/>
      <c r="E4622" s="39">
        <f>IF(ISBLANK(DataBase_PBs!CT32),#N/A,DataBase_PBs!CT32)</f>
        <v>607.63</v>
      </c>
      <c r="F4622" s="39">
        <f t="shared" si="150"/>
        <v>0.18999999999994088</v>
      </c>
      <c r="G4622" s="177">
        <f t="shared" si="149"/>
        <v>2.6601019705657218E-3</v>
      </c>
      <c r="H4622" s="78">
        <f>IF(ISBLANK(DataBase_PBs!AV32),#N/A,DataBase_PBs!AV32)</f>
        <v>3</v>
      </c>
    </row>
    <row r="4623" spans="1:8" x14ac:dyDescent="0.35">
      <c r="A4623" s="257"/>
      <c r="B4623" s="265"/>
      <c r="C4623" s="74">
        <f>IF(ISBLANK(DataBase_PBs!C33),#N/A,DataBase_PBs!C33)</f>
        <v>44169.582453703697</v>
      </c>
      <c r="D4623" s="107"/>
      <c r="E4623" s="39">
        <f>IF(ISBLANK(DataBase_PBs!CT33),#N/A,DataBase_PBs!CT33)</f>
        <v>607.98</v>
      </c>
      <c r="F4623" s="39">
        <f t="shared" si="150"/>
        <v>0.35000000000002274</v>
      </c>
      <c r="G4623" s="177">
        <f t="shared" si="149"/>
        <v>2.0876653770763214E-3</v>
      </c>
      <c r="H4623" s="78">
        <f>IF(ISBLANK(DataBase_PBs!AV33),#N/A,DataBase_PBs!AV33)</f>
        <v>4</v>
      </c>
    </row>
    <row r="4624" spans="1:8" x14ac:dyDescent="0.35">
      <c r="A4624" s="257"/>
      <c r="B4624" s="265"/>
      <c r="C4624" s="74">
        <f>IF(ISBLANK(DataBase_PBs!C34),#N/A,DataBase_PBs!C34)</f>
        <v>44195.580740740697</v>
      </c>
      <c r="D4624" s="107"/>
      <c r="E4624" s="39">
        <f>IF(ISBLANK(DataBase_PBs!CT34),#N/A,DataBase_PBs!CT34)</f>
        <v>608.01</v>
      </c>
      <c r="F4624" s="39">
        <f t="shared" si="150"/>
        <v>2.9999999999972715E-2</v>
      </c>
      <c r="G4624" s="177">
        <f t="shared" si="149"/>
        <v>4.8080090746743433E-5</v>
      </c>
      <c r="H4624" s="78">
        <f>IF(ISBLANK(DataBase_PBs!AV34),#N/A,DataBase_PBs!AV34)</f>
        <v>3</v>
      </c>
    </row>
    <row r="4625" spans="1:8" x14ac:dyDescent="0.35">
      <c r="A4625" s="257"/>
      <c r="B4625" s="265"/>
      <c r="C4625" s="74" t="e">
        <f>IF(ISBLANK(DataBase_PBs!C35),#N/A,DataBase_PBs!C35)</f>
        <v>#N/A</v>
      </c>
      <c r="D4625" s="107"/>
      <c r="E4625" s="39" t="e">
        <f>IF(ISBLANK(DataBase_PBs!CT35),#N/A,DataBase_PBs!CT35)</f>
        <v>#N/A</v>
      </c>
      <c r="F4625" s="39" t="e">
        <f t="shared" si="150"/>
        <v>#N/A</v>
      </c>
      <c r="G4625" s="177" t="e">
        <f t="shared" si="149"/>
        <v>#N/A</v>
      </c>
      <c r="H4625" s="78" t="e">
        <f>IF(ISBLANK(DataBase_PBs!AV35),#N/A,DataBase_PBs!AV35)</f>
        <v>#N/A</v>
      </c>
    </row>
    <row r="4626" spans="1:8" x14ac:dyDescent="0.35">
      <c r="A4626" s="257"/>
      <c r="B4626" s="265"/>
      <c r="C4626" s="74" t="e">
        <f>IF(ISBLANK(DataBase_PBs!C36),#N/A,DataBase_PBs!C36)</f>
        <v>#N/A</v>
      </c>
      <c r="D4626" s="107"/>
      <c r="E4626" s="39" t="e">
        <f>IF(ISBLANK(DataBase_PBs!CT36),#N/A,DataBase_PBs!CT36)</f>
        <v>#N/A</v>
      </c>
      <c r="F4626" s="39" t="e">
        <f t="shared" si="150"/>
        <v>#N/A</v>
      </c>
      <c r="G4626" s="177" t="e">
        <f t="shared" si="149"/>
        <v>#N/A</v>
      </c>
      <c r="H4626" s="78" t="e">
        <f>IF(ISBLANK(DataBase_PBs!AV36),#N/A,DataBase_PBs!AV36)</f>
        <v>#N/A</v>
      </c>
    </row>
    <row r="4627" spans="1:8" x14ac:dyDescent="0.35">
      <c r="A4627" s="257"/>
      <c r="B4627" s="265"/>
      <c r="C4627" s="74" t="e">
        <f>IF(ISBLANK(DataBase_PBs!C37),#N/A,DataBase_PBs!C37)</f>
        <v>#N/A</v>
      </c>
      <c r="D4627" s="107"/>
      <c r="E4627" s="39" t="e">
        <f>IF(ISBLANK(DataBase_PBs!CT37),#N/A,DataBase_PBs!CT37)</f>
        <v>#N/A</v>
      </c>
      <c r="F4627" s="39" t="e">
        <f t="shared" si="150"/>
        <v>#N/A</v>
      </c>
      <c r="G4627" s="177" t="e">
        <f t="shared" si="149"/>
        <v>#N/A</v>
      </c>
      <c r="H4627" s="78" t="e">
        <f>IF(ISBLANK(DataBase_PBs!AV37),#N/A,DataBase_PBs!AV37)</f>
        <v>#N/A</v>
      </c>
    </row>
    <row r="4628" spans="1:8" x14ac:dyDescent="0.35">
      <c r="A4628" s="257"/>
      <c r="B4628" s="265"/>
      <c r="C4628" s="74" t="e">
        <f>IF(ISBLANK(DataBase_PBs!C38),#N/A,DataBase_PBs!C38)</f>
        <v>#N/A</v>
      </c>
      <c r="D4628" s="107"/>
      <c r="E4628" s="39" t="e">
        <f>IF(ISBLANK(DataBase_PBs!CT38),#N/A,DataBase_PBs!CT38)</f>
        <v>#N/A</v>
      </c>
      <c r="F4628" s="39" t="e">
        <f t="shared" si="150"/>
        <v>#N/A</v>
      </c>
      <c r="G4628" s="177" t="e">
        <f t="shared" si="149"/>
        <v>#N/A</v>
      </c>
      <c r="H4628" s="78" t="e">
        <f>IF(ISBLANK(DataBase_PBs!AV38),#N/A,DataBase_PBs!AV38)</f>
        <v>#N/A</v>
      </c>
    </row>
    <row r="4629" spans="1:8" x14ac:dyDescent="0.35">
      <c r="A4629" s="257"/>
      <c r="B4629" s="265"/>
      <c r="C4629" s="74" t="e">
        <f>IF(ISBLANK(DataBase_PBs!C39),#N/A,DataBase_PBs!C39)</f>
        <v>#N/A</v>
      </c>
      <c r="D4629" s="107"/>
      <c r="E4629" s="39" t="e">
        <f>IF(ISBLANK(DataBase_PBs!CT39),#N/A,DataBase_PBs!CT39)</f>
        <v>#N/A</v>
      </c>
      <c r="F4629" s="39" t="e">
        <f t="shared" si="150"/>
        <v>#N/A</v>
      </c>
      <c r="G4629" s="177" t="e">
        <f t="shared" si="149"/>
        <v>#N/A</v>
      </c>
      <c r="H4629" s="78" t="e">
        <f>IF(ISBLANK(DataBase_PBs!AV39),#N/A,DataBase_PBs!AV39)</f>
        <v>#N/A</v>
      </c>
    </row>
    <row r="4630" spans="1:8" x14ac:dyDescent="0.35">
      <c r="A4630" s="257"/>
      <c r="B4630" s="265"/>
      <c r="C4630" s="74" t="e">
        <f>IF(ISBLANK(DataBase_PBs!C40),#N/A,DataBase_PBs!C40)</f>
        <v>#N/A</v>
      </c>
      <c r="D4630" s="107"/>
      <c r="E4630" s="39" t="e">
        <f>IF(ISBLANK(DataBase_PBs!CT40),#N/A,DataBase_PBs!CT40)</f>
        <v>#N/A</v>
      </c>
      <c r="F4630" s="39" t="e">
        <f t="shared" si="150"/>
        <v>#N/A</v>
      </c>
      <c r="G4630" s="177" t="e">
        <f t="shared" si="149"/>
        <v>#N/A</v>
      </c>
      <c r="H4630" s="78" t="e">
        <f>IF(ISBLANK(DataBase_PBs!AV40),#N/A,DataBase_PBs!AV40)</f>
        <v>#N/A</v>
      </c>
    </row>
    <row r="4631" spans="1:8" x14ac:dyDescent="0.35">
      <c r="A4631" s="257"/>
      <c r="B4631" s="265"/>
      <c r="C4631" s="74" t="e">
        <f>IF(ISBLANK(DataBase_PBs!C41),#N/A,DataBase_PBs!C41)</f>
        <v>#N/A</v>
      </c>
      <c r="D4631" s="107"/>
      <c r="E4631" s="39" t="e">
        <f>IF(ISBLANK(DataBase_PBs!CT41),#N/A,DataBase_PBs!CT41)</f>
        <v>#N/A</v>
      </c>
      <c r="F4631" s="39" t="e">
        <f t="shared" si="150"/>
        <v>#N/A</v>
      </c>
      <c r="G4631" s="177" t="e">
        <f t="shared" si="149"/>
        <v>#N/A</v>
      </c>
      <c r="H4631" s="78" t="e">
        <f>IF(ISBLANK(DataBase_PBs!AV41),#N/A,DataBase_PBs!AV41)</f>
        <v>#N/A</v>
      </c>
    </row>
    <row r="4632" spans="1:8" x14ac:dyDescent="0.35">
      <c r="A4632" s="257"/>
      <c r="B4632" s="265"/>
      <c r="C4632" s="74" t="e">
        <f>IF(ISBLANK(DataBase_PBs!C42),#N/A,DataBase_PBs!C42)</f>
        <v>#N/A</v>
      </c>
      <c r="D4632" s="107"/>
      <c r="E4632" s="39" t="e">
        <f>IF(ISBLANK(DataBase_PBs!CT42),#N/A,DataBase_PBs!CT42)</f>
        <v>#N/A</v>
      </c>
      <c r="F4632" s="39" t="e">
        <f t="shared" si="150"/>
        <v>#N/A</v>
      </c>
      <c r="G4632" s="177" t="e">
        <f t="shared" si="149"/>
        <v>#N/A</v>
      </c>
      <c r="H4632" s="78" t="e">
        <f>IF(ISBLANK(DataBase_PBs!AV42),#N/A,DataBase_PBs!AV42)</f>
        <v>#N/A</v>
      </c>
    </row>
    <row r="4633" spans="1:8" x14ac:dyDescent="0.35">
      <c r="A4633" s="257"/>
      <c r="B4633" s="265"/>
      <c r="C4633" s="74" t="e">
        <f>IF(ISBLANK(DataBase_PBs!C43),#N/A,DataBase_PBs!C43)</f>
        <v>#N/A</v>
      </c>
      <c r="D4633" s="107"/>
      <c r="E4633" s="39" t="e">
        <f>IF(ISBLANK(DataBase_PBs!CT43),#N/A,DataBase_PBs!CT43)</f>
        <v>#N/A</v>
      </c>
      <c r="F4633" s="39" t="e">
        <f t="shared" si="150"/>
        <v>#N/A</v>
      </c>
      <c r="G4633" s="177" t="e">
        <f t="shared" si="149"/>
        <v>#N/A</v>
      </c>
      <c r="H4633" s="78" t="e">
        <f>IF(ISBLANK(DataBase_PBs!AV43),#N/A,DataBase_PBs!AV43)</f>
        <v>#N/A</v>
      </c>
    </row>
    <row r="4634" spans="1:8" x14ac:dyDescent="0.35">
      <c r="A4634" s="257"/>
      <c r="B4634" s="265"/>
      <c r="C4634" s="74" t="e">
        <f>IF(ISBLANK(DataBase_PBs!C44),#N/A,DataBase_PBs!C44)</f>
        <v>#N/A</v>
      </c>
      <c r="D4634" s="107"/>
      <c r="E4634" s="39" t="e">
        <f>IF(ISBLANK(DataBase_PBs!CT44),#N/A,DataBase_PBs!CT44)</f>
        <v>#N/A</v>
      </c>
      <c r="F4634" s="39" t="e">
        <f t="shared" si="150"/>
        <v>#N/A</v>
      </c>
      <c r="G4634" s="177" t="e">
        <f t="shared" si="149"/>
        <v>#N/A</v>
      </c>
      <c r="H4634" s="78" t="e">
        <f>IF(ISBLANK(DataBase_PBs!AV44),#N/A,DataBase_PBs!AV44)</f>
        <v>#N/A</v>
      </c>
    </row>
    <row r="4635" spans="1:8" x14ac:dyDescent="0.35">
      <c r="A4635" s="257"/>
      <c r="B4635" s="265"/>
      <c r="C4635" s="74" t="e">
        <f>IF(ISBLANK(DataBase_PBs!C45),#N/A,DataBase_PBs!C45)</f>
        <v>#N/A</v>
      </c>
      <c r="D4635" s="107"/>
      <c r="E4635" s="39" t="e">
        <f>IF(ISBLANK(DataBase_PBs!CT45),#N/A,DataBase_PBs!CT45)</f>
        <v>#N/A</v>
      </c>
      <c r="F4635" s="39" t="e">
        <f t="shared" si="150"/>
        <v>#N/A</v>
      </c>
      <c r="G4635" s="177" t="e">
        <f t="shared" si="149"/>
        <v>#N/A</v>
      </c>
      <c r="H4635" s="78" t="e">
        <f>IF(ISBLANK(DataBase_PBs!AV45),#N/A,DataBase_PBs!AV45)</f>
        <v>#N/A</v>
      </c>
    </row>
    <row r="4636" spans="1:8" x14ac:dyDescent="0.35">
      <c r="A4636" s="257"/>
      <c r="B4636" s="265"/>
      <c r="C4636" s="74" t="e">
        <f>IF(ISBLANK(DataBase_PBs!C46),#N/A,DataBase_PBs!C46)</f>
        <v>#N/A</v>
      </c>
      <c r="D4636" s="107"/>
      <c r="E4636" s="39" t="e">
        <f>IF(ISBLANK(DataBase_PBs!CT46),#N/A,DataBase_PBs!CT46)</f>
        <v>#N/A</v>
      </c>
      <c r="F4636" s="39" t="e">
        <f t="shared" si="150"/>
        <v>#N/A</v>
      </c>
      <c r="G4636" s="177" t="e">
        <f t="shared" si="149"/>
        <v>#N/A</v>
      </c>
      <c r="H4636" s="78" t="e">
        <f>IF(ISBLANK(DataBase_PBs!AV46),#N/A,DataBase_PBs!AV46)</f>
        <v>#N/A</v>
      </c>
    </row>
    <row r="4637" spans="1:8" x14ac:dyDescent="0.35">
      <c r="A4637" s="257"/>
      <c r="B4637" s="265"/>
      <c r="C4637" s="74" t="e">
        <f>IF(ISBLANK(DataBase_PBs!C47),#N/A,DataBase_PBs!C47)</f>
        <v>#N/A</v>
      </c>
      <c r="D4637" s="107"/>
      <c r="E4637" s="39" t="e">
        <f>IF(ISBLANK(DataBase_PBs!CT47),#N/A,DataBase_PBs!CT47)</f>
        <v>#N/A</v>
      </c>
      <c r="F4637" s="39" t="e">
        <f t="shared" si="150"/>
        <v>#N/A</v>
      </c>
      <c r="G4637" s="177" t="e">
        <f t="shared" si="149"/>
        <v>#N/A</v>
      </c>
      <c r="H4637" s="78" t="e">
        <f>IF(ISBLANK(DataBase_PBs!AV47),#N/A,DataBase_PBs!AV47)</f>
        <v>#N/A</v>
      </c>
    </row>
    <row r="4638" spans="1:8" x14ac:dyDescent="0.35">
      <c r="A4638" s="257"/>
      <c r="B4638" s="265"/>
      <c r="C4638" s="74" t="e">
        <f>IF(ISBLANK(DataBase_PBs!C48),#N/A,DataBase_PBs!C48)</f>
        <v>#N/A</v>
      </c>
      <c r="D4638" s="107"/>
      <c r="E4638" s="39" t="e">
        <f>IF(ISBLANK(DataBase_PBs!CT48),#N/A,DataBase_PBs!CT48)</f>
        <v>#N/A</v>
      </c>
      <c r="F4638" s="39" t="e">
        <f t="shared" si="150"/>
        <v>#N/A</v>
      </c>
      <c r="G4638" s="177" t="e">
        <f t="shared" si="149"/>
        <v>#N/A</v>
      </c>
      <c r="H4638" s="78" t="e">
        <f>IF(ISBLANK(DataBase_PBs!AV48),#N/A,DataBase_PBs!AV48)</f>
        <v>#N/A</v>
      </c>
    </row>
    <row r="4639" spans="1:8" x14ac:dyDescent="0.35">
      <c r="A4639" s="257"/>
      <c r="B4639" s="265"/>
      <c r="C4639" s="74" t="e">
        <f>IF(ISBLANK(DataBase_PBs!C49),#N/A,DataBase_PBs!C49)</f>
        <v>#N/A</v>
      </c>
      <c r="D4639" s="107"/>
      <c r="E4639" s="39" t="e">
        <f>IF(ISBLANK(DataBase_PBs!CT49),#N/A,DataBase_PBs!CT49)</f>
        <v>#N/A</v>
      </c>
      <c r="F4639" s="39" t="e">
        <f t="shared" si="150"/>
        <v>#N/A</v>
      </c>
      <c r="G4639" s="177" t="e">
        <f t="shared" si="149"/>
        <v>#N/A</v>
      </c>
      <c r="H4639" s="78" t="e">
        <f>IF(ISBLANK(DataBase_PBs!AV49),#N/A,DataBase_PBs!AV49)</f>
        <v>#N/A</v>
      </c>
    </row>
    <row r="4640" spans="1:8" x14ac:dyDescent="0.35">
      <c r="A4640" s="257"/>
      <c r="B4640" s="265"/>
      <c r="C4640" s="74" t="e">
        <f>IF(ISBLANK(DataBase_PBs!C50),#N/A,DataBase_PBs!C50)</f>
        <v>#N/A</v>
      </c>
      <c r="D4640" s="107"/>
      <c r="E4640" s="39" t="e">
        <f>IF(ISBLANK(DataBase_PBs!CT50),#N/A,DataBase_PBs!CT50)</f>
        <v>#N/A</v>
      </c>
      <c r="F4640" s="39" t="e">
        <f t="shared" si="150"/>
        <v>#N/A</v>
      </c>
      <c r="G4640" s="177" t="e">
        <f t="shared" si="149"/>
        <v>#N/A</v>
      </c>
      <c r="H4640" s="78" t="e">
        <f>IF(ISBLANK(DataBase_PBs!AV50),#N/A,DataBase_PBs!AV50)</f>
        <v>#N/A</v>
      </c>
    </row>
    <row r="4641" spans="1:8" x14ac:dyDescent="0.35">
      <c r="A4641" s="257"/>
      <c r="B4641" s="265"/>
      <c r="C4641" s="74" t="e">
        <f>IF(ISBLANK(DataBase_PBs!C51),#N/A,DataBase_PBs!C51)</f>
        <v>#N/A</v>
      </c>
      <c r="D4641" s="107"/>
      <c r="E4641" s="39" t="e">
        <f>IF(ISBLANK(DataBase_PBs!CT51),#N/A,DataBase_PBs!CT51)</f>
        <v>#N/A</v>
      </c>
      <c r="F4641" s="39" t="e">
        <f t="shared" si="150"/>
        <v>#N/A</v>
      </c>
      <c r="G4641" s="177" t="e">
        <f t="shared" si="149"/>
        <v>#N/A</v>
      </c>
      <c r="H4641" s="78" t="e">
        <f>IF(ISBLANK(DataBase_PBs!AV51),#N/A,DataBase_PBs!AV51)</f>
        <v>#N/A</v>
      </c>
    </row>
    <row r="4642" spans="1:8" x14ac:dyDescent="0.35">
      <c r="A4642" s="257"/>
      <c r="B4642" s="265"/>
      <c r="C4642" s="74" t="e">
        <f>IF(ISBLANK(DataBase_PBs!C52),#N/A,DataBase_PBs!C52)</f>
        <v>#N/A</v>
      </c>
      <c r="D4642" s="107"/>
      <c r="E4642" s="39" t="e">
        <f>IF(ISBLANK(DataBase_PBs!CT52),#N/A,DataBase_PBs!CT52)</f>
        <v>#N/A</v>
      </c>
      <c r="F4642" s="39" t="e">
        <f t="shared" si="150"/>
        <v>#N/A</v>
      </c>
      <c r="G4642" s="177" t="e">
        <f t="shared" si="149"/>
        <v>#N/A</v>
      </c>
      <c r="H4642" s="78" t="e">
        <f>IF(ISBLANK(DataBase_PBs!AV52),#N/A,DataBase_PBs!AV52)</f>
        <v>#N/A</v>
      </c>
    </row>
    <row r="4643" spans="1:8" x14ac:dyDescent="0.35">
      <c r="A4643" s="257"/>
      <c r="B4643" s="265"/>
      <c r="C4643" s="74" t="e">
        <f>IF(ISBLANK(DataBase_PBs!C53),#N/A,DataBase_PBs!C53)</f>
        <v>#N/A</v>
      </c>
      <c r="D4643" s="107"/>
      <c r="E4643" s="39" t="e">
        <f>IF(ISBLANK(DataBase_PBs!CT53),#N/A,DataBase_PBs!CT53)</f>
        <v>#N/A</v>
      </c>
      <c r="F4643" s="39" t="e">
        <f t="shared" si="150"/>
        <v>#N/A</v>
      </c>
      <c r="G4643" s="177" t="e">
        <f t="shared" si="149"/>
        <v>#N/A</v>
      </c>
      <c r="H4643" s="78" t="e">
        <f>IF(ISBLANK(DataBase_PBs!AV53),#N/A,DataBase_PBs!AV53)</f>
        <v>#N/A</v>
      </c>
    </row>
    <row r="4644" spans="1:8" x14ac:dyDescent="0.35">
      <c r="A4644" s="257"/>
      <c r="B4644" s="265"/>
      <c r="C4644" s="74" t="e">
        <f>IF(ISBLANK(DataBase_PBs!C54),#N/A,DataBase_PBs!C54)</f>
        <v>#N/A</v>
      </c>
      <c r="D4644" s="107"/>
      <c r="E4644" s="39" t="e">
        <f>IF(ISBLANK(DataBase_PBs!CT54),#N/A,DataBase_PBs!CT54)</f>
        <v>#N/A</v>
      </c>
      <c r="F4644" s="39" t="e">
        <f t="shared" si="150"/>
        <v>#N/A</v>
      </c>
      <c r="G4644" s="177" t="e">
        <f t="shared" si="149"/>
        <v>#N/A</v>
      </c>
      <c r="H4644" s="78" t="e">
        <f>IF(ISBLANK(DataBase_PBs!AV54),#N/A,DataBase_PBs!AV54)</f>
        <v>#N/A</v>
      </c>
    </row>
    <row r="4645" spans="1:8" x14ac:dyDescent="0.35">
      <c r="A4645" s="257"/>
      <c r="B4645" s="265"/>
      <c r="C4645" s="74" t="e">
        <f>IF(ISBLANK(DataBase_PBs!C55),#N/A,DataBase_PBs!C55)</f>
        <v>#N/A</v>
      </c>
      <c r="D4645" s="107"/>
      <c r="E4645" s="39" t="e">
        <f>IF(ISBLANK(DataBase_PBs!CT55),#N/A,DataBase_PBs!CT55)</f>
        <v>#N/A</v>
      </c>
      <c r="F4645" s="39" t="e">
        <f t="shared" si="150"/>
        <v>#N/A</v>
      </c>
      <c r="G4645" s="177" t="e">
        <f t="shared" si="149"/>
        <v>#N/A</v>
      </c>
      <c r="H4645" s="78" t="e">
        <f>IF(ISBLANK(DataBase_PBs!AV55),#N/A,DataBase_PBs!AV55)</f>
        <v>#N/A</v>
      </c>
    </row>
    <row r="4646" spans="1:8" x14ac:dyDescent="0.35">
      <c r="A4646" s="257"/>
      <c r="B4646" s="265"/>
      <c r="C4646" s="74" t="e">
        <f>IF(ISBLANK(DataBase_PBs!C56),#N/A,DataBase_PBs!C56)</f>
        <v>#N/A</v>
      </c>
      <c r="D4646" s="107"/>
      <c r="E4646" s="39" t="e">
        <f>IF(ISBLANK(DataBase_PBs!CT56),#N/A,DataBase_PBs!CT56)</f>
        <v>#N/A</v>
      </c>
      <c r="F4646" s="39" t="e">
        <f t="shared" si="150"/>
        <v>#N/A</v>
      </c>
      <c r="G4646" s="177" t="e">
        <f t="shared" si="149"/>
        <v>#N/A</v>
      </c>
      <c r="H4646" s="78" t="e">
        <f>IF(ISBLANK(DataBase_PBs!AV56),#N/A,DataBase_PBs!AV56)</f>
        <v>#N/A</v>
      </c>
    </row>
    <row r="4647" spans="1:8" x14ac:dyDescent="0.35">
      <c r="A4647" s="257"/>
      <c r="B4647" s="265"/>
      <c r="C4647" s="74" t="e">
        <f>IF(ISBLANK(DataBase_PBs!C57),#N/A,DataBase_PBs!C57)</f>
        <v>#N/A</v>
      </c>
      <c r="D4647" s="107"/>
      <c r="E4647" s="39" t="e">
        <f>IF(ISBLANK(DataBase_PBs!CT57),#N/A,DataBase_PBs!CT57)</f>
        <v>#N/A</v>
      </c>
      <c r="F4647" s="39" t="e">
        <f t="shared" si="150"/>
        <v>#N/A</v>
      </c>
      <c r="G4647" s="177" t="e">
        <f t="shared" si="149"/>
        <v>#N/A</v>
      </c>
      <c r="H4647" s="78" t="e">
        <f>IF(ISBLANK(DataBase_PBs!AV57),#N/A,DataBase_PBs!AV57)</f>
        <v>#N/A</v>
      </c>
    </row>
    <row r="4648" spans="1:8" x14ac:dyDescent="0.35">
      <c r="A4648" s="257"/>
      <c r="B4648" s="265"/>
      <c r="C4648" s="74" t="e">
        <f>IF(ISBLANK(DataBase_PBs!C58),#N/A,DataBase_PBs!C58)</f>
        <v>#N/A</v>
      </c>
      <c r="D4648" s="107"/>
      <c r="E4648" s="39" t="e">
        <f>IF(ISBLANK(DataBase_PBs!CT58),#N/A,DataBase_PBs!CT58)</f>
        <v>#N/A</v>
      </c>
      <c r="F4648" s="39" t="e">
        <f t="shared" si="150"/>
        <v>#N/A</v>
      </c>
      <c r="G4648" s="177" t="e">
        <f t="shared" si="149"/>
        <v>#N/A</v>
      </c>
      <c r="H4648" s="78" t="e">
        <f>IF(ISBLANK(DataBase_PBs!AV58),#N/A,DataBase_PBs!AV58)</f>
        <v>#N/A</v>
      </c>
    </row>
    <row r="4649" spans="1:8" x14ac:dyDescent="0.35">
      <c r="A4649" s="257"/>
      <c r="B4649" s="265"/>
      <c r="C4649" s="74" t="e">
        <f>IF(ISBLANK(DataBase_PBs!C59),#N/A,DataBase_PBs!C59)</f>
        <v>#N/A</v>
      </c>
      <c r="D4649" s="107"/>
      <c r="E4649" s="39" t="e">
        <f>IF(ISBLANK(DataBase_PBs!CT59),#N/A,DataBase_PBs!CT59)</f>
        <v>#N/A</v>
      </c>
      <c r="F4649" s="39" t="e">
        <f t="shared" si="150"/>
        <v>#N/A</v>
      </c>
      <c r="G4649" s="177" t="e">
        <f t="shared" si="149"/>
        <v>#N/A</v>
      </c>
      <c r="H4649" s="78" t="e">
        <f>IF(ISBLANK(DataBase_PBs!AV59),#N/A,DataBase_PBs!AV59)</f>
        <v>#N/A</v>
      </c>
    </row>
    <row r="4650" spans="1:8" x14ac:dyDescent="0.35">
      <c r="A4650" s="257"/>
      <c r="B4650" s="265"/>
      <c r="C4650" s="74" t="e">
        <f>IF(ISBLANK(DataBase_PBs!C60),#N/A,DataBase_PBs!C60)</f>
        <v>#N/A</v>
      </c>
      <c r="D4650" s="107"/>
      <c r="E4650" s="39" t="e">
        <f>IF(ISBLANK(DataBase_PBs!CT60),#N/A,DataBase_PBs!CT60)</f>
        <v>#N/A</v>
      </c>
      <c r="F4650" s="39" t="e">
        <f t="shared" si="150"/>
        <v>#N/A</v>
      </c>
      <c r="G4650" s="177" t="e">
        <f t="shared" si="149"/>
        <v>#N/A</v>
      </c>
      <c r="H4650" s="78" t="e">
        <f>IF(ISBLANK(DataBase_PBs!AV60),#N/A,DataBase_PBs!AV60)</f>
        <v>#N/A</v>
      </c>
    </row>
    <row r="4651" spans="1:8" x14ac:dyDescent="0.35">
      <c r="A4651" s="257"/>
      <c r="B4651" s="265"/>
      <c r="C4651" s="74" t="e">
        <f>IF(ISBLANK(DataBase_PBs!C61),#N/A,DataBase_PBs!C61)</f>
        <v>#N/A</v>
      </c>
      <c r="D4651" s="107"/>
      <c r="E4651" s="39" t="e">
        <f>IF(ISBLANK(DataBase_PBs!CT61),#N/A,DataBase_PBs!CT61)</f>
        <v>#N/A</v>
      </c>
      <c r="F4651" s="39" t="e">
        <f t="shared" si="150"/>
        <v>#N/A</v>
      </c>
      <c r="G4651" s="177" t="e">
        <f t="shared" si="149"/>
        <v>#N/A</v>
      </c>
      <c r="H4651" s="78" t="e">
        <f>IF(ISBLANK(DataBase_PBs!AV61),#N/A,DataBase_PBs!AV61)</f>
        <v>#N/A</v>
      </c>
    </row>
    <row r="4652" spans="1:8" x14ac:dyDescent="0.35">
      <c r="A4652" s="257"/>
      <c r="B4652" s="265"/>
      <c r="C4652" s="74" t="e">
        <f>IF(ISBLANK(DataBase_PBs!C62),#N/A,DataBase_PBs!C62)</f>
        <v>#N/A</v>
      </c>
      <c r="D4652" s="107"/>
      <c r="E4652" s="39" t="e">
        <f>IF(ISBLANK(DataBase_PBs!CT62),#N/A,DataBase_PBs!CT62)</f>
        <v>#N/A</v>
      </c>
      <c r="F4652" s="39" t="e">
        <f t="shared" si="150"/>
        <v>#N/A</v>
      </c>
      <c r="G4652" s="177" t="e">
        <f t="shared" si="149"/>
        <v>#N/A</v>
      </c>
      <c r="H4652" s="78" t="e">
        <f>IF(ISBLANK(DataBase_PBs!AV62),#N/A,DataBase_PBs!AV62)</f>
        <v>#N/A</v>
      </c>
    </row>
    <row r="4653" spans="1:8" x14ac:dyDescent="0.35">
      <c r="A4653" s="257"/>
      <c r="B4653" s="265"/>
      <c r="C4653" s="74" t="e">
        <f>IF(ISBLANK(DataBase_PBs!C63),#N/A,DataBase_PBs!C63)</f>
        <v>#N/A</v>
      </c>
      <c r="D4653" s="107"/>
      <c r="E4653" s="39" t="e">
        <f>IF(ISBLANK(DataBase_PBs!CT63),#N/A,DataBase_PBs!CT63)</f>
        <v>#N/A</v>
      </c>
      <c r="F4653" s="39" t="e">
        <f t="shared" si="150"/>
        <v>#N/A</v>
      </c>
      <c r="G4653" s="177" t="e">
        <f t="shared" si="149"/>
        <v>#N/A</v>
      </c>
      <c r="H4653" s="78" t="e">
        <f>IF(ISBLANK(DataBase_PBs!AV63),#N/A,DataBase_PBs!AV63)</f>
        <v>#N/A</v>
      </c>
    </row>
    <row r="4654" spans="1:8" x14ac:dyDescent="0.35">
      <c r="A4654" s="257"/>
      <c r="B4654" s="265"/>
      <c r="C4654" s="74" t="e">
        <f>IF(ISBLANK(DataBase_PBs!C64),#N/A,DataBase_PBs!C64)</f>
        <v>#N/A</v>
      </c>
      <c r="D4654" s="107"/>
      <c r="E4654" s="39" t="e">
        <f>IF(ISBLANK(DataBase_PBs!CT64),#N/A,DataBase_PBs!CT64)</f>
        <v>#N/A</v>
      </c>
      <c r="F4654" s="39" t="e">
        <f t="shared" si="150"/>
        <v>#N/A</v>
      </c>
      <c r="G4654" s="177" t="e">
        <f t="shared" si="149"/>
        <v>#N/A</v>
      </c>
      <c r="H4654" s="78" t="e">
        <f>IF(ISBLANK(DataBase_PBs!AV64),#N/A,DataBase_PBs!AV64)</f>
        <v>#N/A</v>
      </c>
    </row>
    <row r="4655" spans="1:8" x14ac:dyDescent="0.35">
      <c r="A4655" s="257"/>
      <c r="B4655" s="265"/>
      <c r="C4655" s="74" t="e">
        <f>IF(ISBLANK(DataBase_PBs!C65),#N/A,DataBase_PBs!C65)</f>
        <v>#N/A</v>
      </c>
      <c r="D4655" s="107"/>
      <c r="E4655" s="39" t="e">
        <f>IF(ISBLANK(DataBase_PBs!CT65),#N/A,DataBase_PBs!CT65)</f>
        <v>#N/A</v>
      </c>
      <c r="F4655" s="39" t="e">
        <f t="shared" si="150"/>
        <v>#N/A</v>
      </c>
      <c r="G4655" s="177" t="e">
        <f t="shared" si="149"/>
        <v>#N/A</v>
      </c>
      <c r="H4655" s="78" t="e">
        <f>IF(ISBLANK(DataBase_PBs!AV65),#N/A,DataBase_PBs!AV65)</f>
        <v>#N/A</v>
      </c>
    </row>
    <row r="4656" spans="1:8" x14ac:dyDescent="0.35">
      <c r="A4656" s="257"/>
      <c r="B4656" s="265"/>
      <c r="C4656" s="74" t="e">
        <f>IF(ISBLANK(DataBase_PBs!C66),#N/A,DataBase_PBs!C66)</f>
        <v>#N/A</v>
      </c>
      <c r="D4656" s="107"/>
      <c r="E4656" s="39" t="e">
        <f>IF(ISBLANK(DataBase_PBs!CT66),#N/A,DataBase_PBs!CT66)</f>
        <v>#N/A</v>
      </c>
      <c r="F4656" s="39" t="e">
        <f t="shared" si="150"/>
        <v>#N/A</v>
      </c>
      <c r="G4656" s="177" t="e">
        <f t="shared" ref="G4656:G4719" si="151">F4656/((C4656-C4655)*24)</f>
        <v>#N/A</v>
      </c>
      <c r="H4656" s="78" t="e">
        <f>IF(ISBLANK(DataBase_PBs!AV66),#N/A,DataBase_PBs!AV66)</f>
        <v>#N/A</v>
      </c>
    </row>
    <row r="4657" spans="1:8" x14ac:dyDescent="0.35">
      <c r="A4657" s="257"/>
      <c r="B4657" s="265"/>
      <c r="C4657" s="74" t="e">
        <f>IF(ISBLANK(DataBase_PBs!C67),#N/A,DataBase_PBs!C67)</f>
        <v>#N/A</v>
      </c>
      <c r="D4657" s="107"/>
      <c r="E4657" s="39" t="e">
        <f>IF(ISBLANK(DataBase_PBs!CT67),#N/A,DataBase_PBs!CT67)</f>
        <v>#N/A</v>
      </c>
      <c r="F4657" s="39" t="e">
        <f t="shared" si="150"/>
        <v>#N/A</v>
      </c>
      <c r="G4657" s="177" t="e">
        <f t="shared" si="151"/>
        <v>#N/A</v>
      </c>
      <c r="H4657" s="78" t="e">
        <f>IF(ISBLANK(DataBase_PBs!AV67),#N/A,DataBase_PBs!AV67)</f>
        <v>#N/A</v>
      </c>
    </row>
    <row r="4658" spans="1:8" x14ac:dyDescent="0.35">
      <c r="A4658" s="257"/>
      <c r="B4658" s="265"/>
      <c r="C4658" s="74" t="e">
        <f>IF(ISBLANK(DataBase_PBs!C68),#N/A,DataBase_PBs!C68)</f>
        <v>#N/A</v>
      </c>
      <c r="D4658" s="107"/>
      <c r="E4658" s="39" t="e">
        <f>IF(ISBLANK(DataBase_PBs!CT68),#N/A,DataBase_PBs!CT68)</f>
        <v>#N/A</v>
      </c>
      <c r="F4658" s="39" t="e">
        <f t="shared" ref="F4658:F4695" si="152">E4658-E4657</f>
        <v>#N/A</v>
      </c>
      <c r="G4658" s="177" t="e">
        <f t="shared" si="151"/>
        <v>#N/A</v>
      </c>
      <c r="H4658" s="78" t="e">
        <f>IF(ISBLANK(DataBase_PBs!AV68),#N/A,DataBase_PBs!AV68)</f>
        <v>#N/A</v>
      </c>
    </row>
    <row r="4659" spans="1:8" x14ac:dyDescent="0.35">
      <c r="A4659" s="257"/>
      <c r="B4659" s="265"/>
      <c r="C4659" s="74" t="e">
        <f>IF(ISBLANK(DataBase_PBs!C69),#N/A,DataBase_PBs!C69)</f>
        <v>#N/A</v>
      </c>
      <c r="D4659" s="107"/>
      <c r="E4659" s="39" t="e">
        <f>IF(ISBLANK(DataBase_PBs!CT69),#N/A,DataBase_PBs!CT69)</f>
        <v>#N/A</v>
      </c>
      <c r="F4659" s="39" t="e">
        <f t="shared" si="152"/>
        <v>#N/A</v>
      </c>
      <c r="G4659" s="177" t="e">
        <f t="shared" si="151"/>
        <v>#N/A</v>
      </c>
      <c r="H4659" s="78" t="e">
        <f>IF(ISBLANK(DataBase_PBs!AV69),#N/A,DataBase_PBs!AV69)</f>
        <v>#N/A</v>
      </c>
    </row>
    <row r="4660" spans="1:8" x14ac:dyDescent="0.35">
      <c r="A4660" s="257"/>
      <c r="B4660" s="265"/>
      <c r="C4660" s="74" t="e">
        <f>IF(ISBLANK(DataBase_PBs!C70),#N/A,DataBase_PBs!C70)</f>
        <v>#N/A</v>
      </c>
      <c r="D4660" s="107"/>
      <c r="E4660" s="39" t="e">
        <f>IF(ISBLANK(DataBase_PBs!CT70),#N/A,DataBase_PBs!CT70)</f>
        <v>#N/A</v>
      </c>
      <c r="F4660" s="39" t="e">
        <f t="shared" si="152"/>
        <v>#N/A</v>
      </c>
      <c r="G4660" s="177" t="e">
        <f t="shared" si="151"/>
        <v>#N/A</v>
      </c>
      <c r="H4660" s="78" t="e">
        <f>IF(ISBLANK(DataBase_PBs!AV70),#N/A,DataBase_PBs!AV70)</f>
        <v>#N/A</v>
      </c>
    </row>
    <row r="4661" spans="1:8" x14ac:dyDescent="0.35">
      <c r="A4661" s="257"/>
      <c r="B4661" s="265"/>
      <c r="C4661" s="74" t="e">
        <f>IF(ISBLANK(DataBase_PBs!C71),#N/A,DataBase_PBs!C71)</f>
        <v>#N/A</v>
      </c>
      <c r="D4661" s="107"/>
      <c r="E4661" s="39" t="e">
        <f>IF(ISBLANK(DataBase_PBs!CT71),#N/A,DataBase_PBs!CT71)</f>
        <v>#N/A</v>
      </c>
      <c r="F4661" s="39" t="e">
        <f t="shared" si="152"/>
        <v>#N/A</v>
      </c>
      <c r="G4661" s="177" t="e">
        <f t="shared" si="151"/>
        <v>#N/A</v>
      </c>
      <c r="H4661" s="78" t="e">
        <f>IF(ISBLANK(DataBase_PBs!AV71),#N/A,DataBase_PBs!AV71)</f>
        <v>#N/A</v>
      </c>
    </row>
    <row r="4662" spans="1:8" x14ac:dyDescent="0.35">
      <c r="A4662" s="257"/>
      <c r="B4662" s="265"/>
      <c r="C4662" s="74" t="e">
        <f>IF(ISBLANK(DataBase_PBs!C72),#N/A,DataBase_PBs!C72)</f>
        <v>#N/A</v>
      </c>
      <c r="D4662" s="107"/>
      <c r="E4662" s="39" t="e">
        <f>IF(ISBLANK(DataBase_PBs!CT72),#N/A,DataBase_PBs!CT72)</f>
        <v>#N/A</v>
      </c>
      <c r="F4662" s="39" t="e">
        <f t="shared" si="152"/>
        <v>#N/A</v>
      </c>
      <c r="G4662" s="177" t="e">
        <f t="shared" si="151"/>
        <v>#N/A</v>
      </c>
      <c r="H4662" s="78" t="e">
        <f>IF(ISBLANK(DataBase_PBs!AV72),#N/A,DataBase_PBs!AV72)</f>
        <v>#N/A</v>
      </c>
    </row>
    <row r="4663" spans="1:8" x14ac:dyDescent="0.35">
      <c r="A4663" s="257"/>
      <c r="B4663" s="265"/>
      <c r="C4663" s="74" t="e">
        <f>IF(ISBLANK(DataBase_PBs!C73),#N/A,DataBase_PBs!C73)</f>
        <v>#N/A</v>
      </c>
      <c r="D4663" s="107"/>
      <c r="E4663" s="39" t="e">
        <f>IF(ISBLANK(DataBase_PBs!CT73),#N/A,DataBase_PBs!CT73)</f>
        <v>#N/A</v>
      </c>
      <c r="F4663" s="39" t="e">
        <f t="shared" si="152"/>
        <v>#N/A</v>
      </c>
      <c r="G4663" s="177" t="e">
        <f t="shared" si="151"/>
        <v>#N/A</v>
      </c>
      <c r="H4663" s="78" t="e">
        <f>IF(ISBLANK(DataBase_PBs!AV73),#N/A,DataBase_PBs!AV73)</f>
        <v>#N/A</v>
      </c>
    </row>
    <row r="4664" spans="1:8" x14ac:dyDescent="0.35">
      <c r="A4664" s="257"/>
      <c r="B4664" s="265"/>
      <c r="C4664" s="74" t="e">
        <f>IF(ISBLANK(DataBase_PBs!C74),#N/A,DataBase_PBs!C74)</f>
        <v>#N/A</v>
      </c>
      <c r="D4664" s="107"/>
      <c r="E4664" s="39" t="e">
        <f>IF(ISBLANK(DataBase_PBs!CT74),#N/A,DataBase_PBs!CT74)</f>
        <v>#N/A</v>
      </c>
      <c r="F4664" s="39" t="e">
        <f t="shared" si="152"/>
        <v>#N/A</v>
      </c>
      <c r="G4664" s="177" t="e">
        <f t="shared" si="151"/>
        <v>#N/A</v>
      </c>
      <c r="H4664" s="78" t="e">
        <f>IF(ISBLANK(DataBase_PBs!AV74),#N/A,DataBase_PBs!AV74)</f>
        <v>#N/A</v>
      </c>
    </row>
    <row r="4665" spans="1:8" x14ac:dyDescent="0.35">
      <c r="A4665" s="257"/>
      <c r="B4665" s="265"/>
      <c r="C4665" s="74" t="e">
        <f>IF(ISBLANK(DataBase_PBs!C75),#N/A,DataBase_PBs!C75)</f>
        <v>#N/A</v>
      </c>
      <c r="D4665" s="107"/>
      <c r="E4665" s="39" t="e">
        <f>IF(ISBLANK(DataBase_PBs!CT75),#N/A,DataBase_PBs!CT75)</f>
        <v>#N/A</v>
      </c>
      <c r="F4665" s="39" t="e">
        <f t="shared" si="152"/>
        <v>#N/A</v>
      </c>
      <c r="G4665" s="177" t="e">
        <f t="shared" si="151"/>
        <v>#N/A</v>
      </c>
      <c r="H4665" s="78" t="e">
        <f>IF(ISBLANK(DataBase_PBs!AV75),#N/A,DataBase_PBs!AV75)</f>
        <v>#N/A</v>
      </c>
    </row>
    <row r="4666" spans="1:8" x14ac:dyDescent="0.35">
      <c r="A4666" s="257"/>
      <c r="B4666" s="265"/>
      <c r="C4666" s="74" t="e">
        <f>IF(ISBLANK(DataBase_PBs!C76),#N/A,DataBase_PBs!C76)</f>
        <v>#N/A</v>
      </c>
      <c r="D4666" s="107"/>
      <c r="E4666" s="39" t="e">
        <f>IF(ISBLANK(DataBase_PBs!CT76),#N/A,DataBase_PBs!CT76)</f>
        <v>#N/A</v>
      </c>
      <c r="F4666" s="39" t="e">
        <f t="shared" si="152"/>
        <v>#N/A</v>
      </c>
      <c r="G4666" s="177" t="e">
        <f t="shared" si="151"/>
        <v>#N/A</v>
      </c>
      <c r="H4666" s="78" t="e">
        <f>IF(ISBLANK(DataBase_PBs!AV76),#N/A,DataBase_PBs!AV76)</f>
        <v>#N/A</v>
      </c>
    </row>
    <row r="4667" spans="1:8" x14ac:dyDescent="0.35">
      <c r="A4667" s="257"/>
      <c r="B4667" s="265"/>
      <c r="C4667" s="74" t="e">
        <f>IF(ISBLANK(DataBase_PBs!C77),#N/A,DataBase_PBs!C77)</f>
        <v>#N/A</v>
      </c>
      <c r="D4667" s="107"/>
      <c r="E4667" s="39" t="e">
        <f>IF(ISBLANK(DataBase_PBs!CT77),#N/A,DataBase_PBs!CT77)</f>
        <v>#N/A</v>
      </c>
      <c r="F4667" s="39" t="e">
        <f t="shared" si="152"/>
        <v>#N/A</v>
      </c>
      <c r="G4667" s="177" t="e">
        <f t="shared" si="151"/>
        <v>#N/A</v>
      </c>
      <c r="H4667" s="78" t="e">
        <f>IF(ISBLANK(DataBase_PBs!AV77),#N/A,DataBase_PBs!AV77)</f>
        <v>#N/A</v>
      </c>
    </row>
    <row r="4668" spans="1:8" x14ac:dyDescent="0.35">
      <c r="A4668" s="257"/>
      <c r="B4668" s="265"/>
      <c r="C4668" s="74" t="e">
        <f>IF(ISBLANK(DataBase_PBs!C78),#N/A,DataBase_PBs!C78)</f>
        <v>#N/A</v>
      </c>
      <c r="D4668" s="107"/>
      <c r="E4668" s="39" t="e">
        <f>IF(ISBLANK(DataBase_PBs!CT78),#N/A,DataBase_PBs!CT78)</f>
        <v>#N/A</v>
      </c>
      <c r="F4668" s="39" t="e">
        <f t="shared" si="152"/>
        <v>#N/A</v>
      </c>
      <c r="G4668" s="177" t="e">
        <f t="shared" si="151"/>
        <v>#N/A</v>
      </c>
      <c r="H4668" s="78" t="e">
        <f>IF(ISBLANK(DataBase_PBs!AV78),#N/A,DataBase_PBs!AV78)</f>
        <v>#N/A</v>
      </c>
    </row>
    <row r="4669" spans="1:8" x14ac:dyDescent="0.35">
      <c r="A4669" s="257"/>
      <c r="B4669" s="265"/>
      <c r="C4669" s="74" t="e">
        <f>IF(ISBLANK(DataBase_PBs!C79),#N/A,DataBase_PBs!C79)</f>
        <v>#N/A</v>
      </c>
      <c r="D4669" s="107"/>
      <c r="E4669" s="39" t="e">
        <f>IF(ISBLANK(DataBase_PBs!CT79),#N/A,DataBase_PBs!CT79)</f>
        <v>#N/A</v>
      </c>
      <c r="F4669" s="39" t="e">
        <f t="shared" si="152"/>
        <v>#N/A</v>
      </c>
      <c r="G4669" s="177" t="e">
        <f t="shared" si="151"/>
        <v>#N/A</v>
      </c>
      <c r="H4669" s="78" t="e">
        <f>IF(ISBLANK(DataBase_PBs!AV79),#N/A,DataBase_PBs!AV79)</f>
        <v>#N/A</v>
      </c>
    </row>
    <row r="4670" spans="1:8" x14ac:dyDescent="0.35">
      <c r="A4670" s="257"/>
      <c r="B4670" s="265"/>
      <c r="C4670" s="74" t="e">
        <f>IF(ISBLANK(DataBase_PBs!C80),#N/A,DataBase_PBs!C80)</f>
        <v>#N/A</v>
      </c>
      <c r="D4670" s="107"/>
      <c r="E4670" s="39" t="e">
        <f>IF(ISBLANK(DataBase_PBs!CT80),#N/A,DataBase_PBs!CT80)</f>
        <v>#N/A</v>
      </c>
      <c r="F4670" s="39" t="e">
        <f t="shared" si="152"/>
        <v>#N/A</v>
      </c>
      <c r="G4670" s="177" t="e">
        <f t="shared" si="151"/>
        <v>#N/A</v>
      </c>
      <c r="H4670" s="78" t="e">
        <f>IF(ISBLANK(DataBase_PBs!AV80),#N/A,DataBase_PBs!AV80)</f>
        <v>#N/A</v>
      </c>
    </row>
    <row r="4671" spans="1:8" x14ac:dyDescent="0.35">
      <c r="A4671" s="257"/>
      <c r="B4671" s="265"/>
      <c r="C4671" s="74" t="e">
        <f>IF(ISBLANK(DataBase_PBs!C81),#N/A,DataBase_PBs!C81)</f>
        <v>#N/A</v>
      </c>
      <c r="D4671" s="107"/>
      <c r="E4671" s="39" t="e">
        <f>IF(ISBLANK(DataBase_PBs!CT81),#N/A,DataBase_PBs!CT81)</f>
        <v>#N/A</v>
      </c>
      <c r="F4671" s="39" t="e">
        <f t="shared" si="152"/>
        <v>#N/A</v>
      </c>
      <c r="G4671" s="177" t="e">
        <f t="shared" si="151"/>
        <v>#N/A</v>
      </c>
      <c r="H4671" s="78" t="e">
        <f>IF(ISBLANK(DataBase_PBs!AV81),#N/A,DataBase_PBs!AV81)</f>
        <v>#N/A</v>
      </c>
    </row>
    <row r="4672" spans="1:8" x14ac:dyDescent="0.35">
      <c r="A4672" s="257"/>
      <c r="B4672" s="265"/>
      <c r="C4672" s="74" t="e">
        <f>IF(ISBLANK(DataBase_PBs!C82),#N/A,DataBase_PBs!C82)</f>
        <v>#N/A</v>
      </c>
      <c r="D4672" s="107"/>
      <c r="E4672" s="39" t="e">
        <f>IF(ISBLANK(DataBase_PBs!CT82),#N/A,DataBase_PBs!CT82)</f>
        <v>#N/A</v>
      </c>
      <c r="F4672" s="39" t="e">
        <f t="shared" si="152"/>
        <v>#N/A</v>
      </c>
      <c r="G4672" s="177" t="e">
        <f t="shared" si="151"/>
        <v>#N/A</v>
      </c>
      <c r="H4672" s="78" t="e">
        <f>IF(ISBLANK(DataBase_PBs!AV82),#N/A,DataBase_PBs!AV82)</f>
        <v>#N/A</v>
      </c>
    </row>
    <row r="4673" spans="1:8" x14ac:dyDescent="0.35">
      <c r="A4673" s="257"/>
      <c r="B4673" s="265"/>
      <c r="C4673" s="74" t="e">
        <f>IF(ISBLANK(DataBase_PBs!C83),#N/A,DataBase_PBs!C83)</f>
        <v>#N/A</v>
      </c>
      <c r="D4673" s="107"/>
      <c r="E4673" s="39" t="e">
        <f>IF(ISBLANK(DataBase_PBs!CT83),#N/A,DataBase_PBs!CT83)</f>
        <v>#N/A</v>
      </c>
      <c r="F4673" s="39" t="e">
        <f t="shared" si="152"/>
        <v>#N/A</v>
      </c>
      <c r="G4673" s="177" t="e">
        <f t="shared" si="151"/>
        <v>#N/A</v>
      </c>
      <c r="H4673" s="78" t="e">
        <f>IF(ISBLANK(DataBase_PBs!AV83),#N/A,DataBase_PBs!AV83)</f>
        <v>#N/A</v>
      </c>
    </row>
    <row r="4674" spans="1:8" x14ac:dyDescent="0.35">
      <c r="A4674" s="257"/>
      <c r="B4674" s="265"/>
      <c r="C4674" s="74" t="e">
        <f>IF(ISBLANK(DataBase_PBs!C84),#N/A,DataBase_PBs!C84)</f>
        <v>#N/A</v>
      </c>
      <c r="D4674" s="107"/>
      <c r="E4674" s="39" t="e">
        <f>IF(ISBLANK(DataBase_PBs!CT84),#N/A,DataBase_PBs!CT84)</f>
        <v>#N/A</v>
      </c>
      <c r="F4674" s="39" t="e">
        <f t="shared" si="152"/>
        <v>#N/A</v>
      </c>
      <c r="G4674" s="177" t="e">
        <f t="shared" si="151"/>
        <v>#N/A</v>
      </c>
      <c r="H4674" s="78" t="e">
        <f>IF(ISBLANK(DataBase_PBs!AV84),#N/A,DataBase_PBs!AV84)</f>
        <v>#N/A</v>
      </c>
    </row>
    <row r="4675" spans="1:8" x14ac:dyDescent="0.35">
      <c r="A4675" s="257"/>
      <c r="B4675" s="265"/>
      <c r="C4675" s="74" t="e">
        <f>IF(ISBLANK(DataBase_PBs!C85),#N/A,DataBase_PBs!C85)</f>
        <v>#N/A</v>
      </c>
      <c r="D4675" s="107"/>
      <c r="E4675" s="39" t="e">
        <f>IF(ISBLANK(DataBase_PBs!CT85),#N/A,DataBase_PBs!CT85)</f>
        <v>#N/A</v>
      </c>
      <c r="F4675" s="39" t="e">
        <f t="shared" si="152"/>
        <v>#N/A</v>
      </c>
      <c r="G4675" s="177" t="e">
        <f t="shared" si="151"/>
        <v>#N/A</v>
      </c>
      <c r="H4675" s="78" t="e">
        <f>IF(ISBLANK(DataBase_PBs!AV85),#N/A,DataBase_PBs!AV85)</f>
        <v>#N/A</v>
      </c>
    </row>
    <row r="4676" spans="1:8" x14ac:dyDescent="0.35">
      <c r="A4676" s="257"/>
      <c r="B4676" s="265"/>
      <c r="C4676" s="74" t="e">
        <f>IF(ISBLANK(DataBase_PBs!C86),#N/A,DataBase_PBs!C86)</f>
        <v>#N/A</v>
      </c>
      <c r="D4676" s="107"/>
      <c r="E4676" s="39" t="e">
        <f>IF(ISBLANK(DataBase_PBs!CT86),#N/A,DataBase_PBs!CT86)</f>
        <v>#N/A</v>
      </c>
      <c r="F4676" s="39" t="e">
        <f t="shared" si="152"/>
        <v>#N/A</v>
      </c>
      <c r="G4676" s="177" t="e">
        <f t="shared" si="151"/>
        <v>#N/A</v>
      </c>
      <c r="H4676" s="78" t="e">
        <f>IF(ISBLANK(DataBase_PBs!AV86),#N/A,DataBase_PBs!AV86)</f>
        <v>#N/A</v>
      </c>
    </row>
    <row r="4677" spans="1:8" x14ac:dyDescent="0.35">
      <c r="A4677" s="257"/>
      <c r="B4677" s="265"/>
      <c r="C4677" s="74" t="e">
        <f>IF(ISBLANK(DataBase_PBs!C87),#N/A,DataBase_PBs!C87)</f>
        <v>#N/A</v>
      </c>
      <c r="D4677" s="107"/>
      <c r="E4677" s="39" t="e">
        <f>IF(ISBLANK(DataBase_PBs!CT87),#N/A,DataBase_PBs!CT87)</f>
        <v>#N/A</v>
      </c>
      <c r="F4677" s="39" t="e">
        <f t="shared" si="152"/>
        <v>#N/A</v>
      </c>
      <c r="G4677" s="177" t="e">
        <f t="shared" si="151"/>
        <v>#N/A</v>
      </c>
      <c r="H4677" s="78" t="e">
        <f>IF(ISBLANK(DataBase_PBs!AV87),#N/A,DataBase_PBs!AV87)</f>
        <v>#N/A</v>
      </c>
    </row>
    <row r="4678" spans="1:8" x14ac:dyDescent="0.35">
      <c r="A4678" s="257"/>
      <c r="B4678" s="265"/>
      <c r="C4678" s="74" t="e">
        <f>IF(ISBLANK(DataBase_PBs!C88),#N/A,DataBase_PBs!C88)</f>
        <v>#N/A</v>
      </c>
      <c r="D4678" s="107"/>
      <c r="E4678" s="39" t="e">
        <f>IF(ISBLANK(DataBase_PBs!CT88),#N/A,DataBase_PBs!CT88)</f>
        <v>#N/A</v>
      </c>
      <c r="F4678" s="39" t="e">
        <f t="shared" si="152"/>
        <v>#N/A</v>
      </c>
      <c r="G4678" s="177" t="e">
        <f t="shared" si="151"/>
        <v>#N/A</v>
      </c>
      <c r="H4678" s="78" t="e">
        <f>IF(ISBLANK(DataBase_PBs!AV88),#N/A,DataBase_PBs!AV88)</f>
        <v>#N/A</v>
      </c>
    </row>
    <row r="4679" spans="1:8" x14ac:dyDescent="0.35">
      <c r="A4679" s="257"/>
      <c r="B4679" s="265"/>
      <c r="C4679" s="74" t="e">
        <f>IF(ISBLANK(DataBase_PBs!C89),#N/A,DataBase_PBs!C89)</f>
        <v>#N/A</v>
      </c>
      <c r="D4679" s="107"/>
      <c r="E4679" s="39" t="e">
        <f>IF(ISBLANK(DataBase_PBs!CT89),#N/A,DataBase_PBs!CT89)</f>
        <v>#N/A</v>
      </c>
      <c r="F4679" s="39" t="e">
        <f t="shared" si="152"/>
        <v>#N/A</v>
      </c>
      <c r="G4679" s="177" t="e">
        <f t="shared" si="151"/>
        <v>#N/A</v>
      </c>
      <c r="H4679" s="78" t="e">
        <f>IF(ISBLANK(DataBase_PBs!AV89),#N/A,DataBase_PBs!AV89)</f>
        <v>#N/A</v>
      </c>
    </row>
    <row r="4680" spans="1:8" x14ac:dyDescent="0.35">
      <c r="A4680" s="257"/>
      <c r="B4680" s="265"/>
      <c r="C4680" s="74" t="e">
        <f>IF(ISBLANK(DataBase_PBs!C90),#N/A,DataBase_PBs!C90)</f>
        <v>#N/A</v>
      </c>
      <c r="D4680" s="107"/>
      <c r="E4680" s="39" t="e">
        <f>IF(ISBLANK(DataBase_PBs!CT90),#N/A,DataBase_PBs!CT90)</f>
        <v>#N/A</v>
      </c>
      <c r="F4680" s="39" t="e">
        <f t="shared" si="152"/>
        <v>#N/A</v>
      </c>
      <c r="G4680" s="177" t="e">
        <f t="shared" si="151"/>
        <v>#N/A</v>
      </c>
      <c r="H4680" s="78" t="e">
        <f>IF(ISBLANK(DataBase_PBs!AV90),#N/A,DataBase_PBs!AV90)</f>
        <v>#N/A</v>
      </c>
    </row>
    <row r="4681" spans="1:8" x14ac:dyDescent="0.35">
      <c r="A4681" s="257"/>
      <c r="B4681" s="265"/>
      <c r="C4681" s="74" t="e">
        <f>IF(ISBLANK(DataBase_PBs!C91),#N/A,DataBase_PBs!C91)</f>
        <v>#N/A</v>
      </c>
      <c r="D4681" s="107"/>
      <c r="E4681" s="39" t="e">
        <f>IF(ISBLANK(DataBase_PBs!CT91),#N/A,DataBase_PBs!CT91)</f>
        <v>#N/A</v>
      </c>
      <c r="F4681" s="39" t="e">
        <f t="shared" si="152"/>
        <v>#N/A</v>
      </c>
      <c r="G4681" s="177" t="e">
        <f t="shared" si="151"/>
        <v>#N/A</v>
      </c>
      <c r="H4681" s="78" t="e">
        <f>IF(ISBLANK(DataBase_PBs!AV91),#N/A,DataBase_PBs!AV91)</f>
        <v>#N/A</v>
      </c>
    </row>
    <row r="4682" spans="1:8" x14ac:dyDescent="0.35">
      <c r="A4682" s="257"/>
      <c r="B4682" s="265"/>
      <c r="C4682" s="74" t="e">
        <f>IF(ISBLANK(DataBase_PBs!C92),#N/A,DataBase_PBs!C92)</f>
        <v>#N/A</v>
      </c>
      <c r="D4682" s="107"/>
      <c r="E4682" s="39" t="e">
        <f>IF(ISBLANK(DataBase_PBs!CT92),#N/A,DataBase_PBs!CT92)</f>
        <v>#N/A</v>
      </c>
      <c r="F4682" s="39" t="e">
        <f t="shared" si="152"/>
        <v>#N/A</v>
      </c>
      <c r="G4682" s="177" t="e">
        <f t="shared" si="151"/>
        <v>#N/A</v>
      </c>
      <c r="H4682" s="78" t="e">
        <f>IF(ISBLANK(DataBase_PBs!AV92),#N/A,DataBase_PBs!AV92)</f>
        <v>#N/A</v>
      </c>
    </row>
    <row r="4683" spans="1:8" x14ac:dyDescent="0.35">
      <c r="A4683" s="257"/>
      <c r="B4683" s="265"/>
      <c r="C4683" s="74" t="e">
        <f>IF(ISBLANK(DataBase_PBs!C93),#N/A,DataBase_PBs!C93)</f>
        <v>#N/A</v>
      </c>
      <c r="D4683" s="107"/>
      <c r="E4683" s="39" t="e">
        <f>IF(ISBLANK(DataBase_PBs!CT93),#N/A,DataBase_PBs!CT93)</f>
        <v>#N/A</v>
      </c>
      <c r="F4683" s="39" t="e">
        <f t="shared" si="152"/>
        <v>#N/A</v>
      </c>
      <c r="G4683" s="177" t="e">
        <f t="shared" si="151"/>
        <v>#N/A</v>
      </c>
      <c r="H4683" s="78" t="e">
        <f>IF(ISBLANK(DataBase_PBs!AV93),#N/A,DataBase_PBs!AV93)</f>
        <v>#N/A</v>
      </c>
    </row>
    <row r="4684" spans="1:8" x14ac:dyDescent="0.35">
      <c r="A4684" s="257"/>
      <c r="B4684" s="265"/>
      <c r="C4684" s="74" t="e">
        <f>IF(ISBLANK(DataBase_PBs!C94),#N/A,DataBase_PBs!C94)</f>
        <v>#N/A</v>
      </c>
      <c r="D4684" s="107"/>
      <c r="E4684" s="39" t="e">
        <f>IF(ISBLANK(DataBase_PBs!CT94),#N/A,DataBase_PBs!CT94)</f>
        <v>#N/A</v>
      </c>
      <c r="F4684" s="39" t="e">
        <f t="shared" si="152"/>
        <v>#N/A</v>
      </c>
      <c r="G4684" s="177" t="e">
        <f t="shared" si="151"/>
        <v>#N/A</v>
      </c>
      <c r="H4684" s="78" t="e">
        <f>IF(ISBLANK(DataBase_PBs!AV94),#N/A,DataBase_PBs!AV94)</f>
        <v>#N/A</v>
      </c>
    </row>
    <row r="4685" spans="1:8" x14ac:dyDescent="0.35">
      <c r="A4685" s="257"/>
      <c r="B4685" s="265"/>
      <c r="C4685" s="74" t="e">
        <f>IF(ISBLANK(DataBase_PBs!C95),#N/A,DataBase_PBs!C95)</f>
        <v>#N/A</v>
      </c>
      <c r="D4685" s="107"/>
      <c r="E4685" s="39" t="e">
        <f>IF(ISBLANK(DataBase_PBs!CT95),#N/A,DataBase_PBs!CT95)</f>
        <v>#N/A</v>
      </c>
      <c r="F4685" s="39" t="e">
        <f t="shared" si="152"/>
        <v>#N/A</v>
      </c>
      <c r="G4685" s="177" t="e">
        <f t="shared" si="151"/>
        <v>#N/A</v>
      </c>
      <c r="H4685" s="78" t="e">
        <f>IF(ISBLANK(DataBase_PBs!AV95),#N/A,DataBase_PBs!AV95)</f>
        <v>#N/A</v>
      </c>
    </row>
    <row r="4686" spans="1:8" x14ac:dyDescent="0.35">
      <c r="A4686" s="257"/>
      <c r="B4686" s="265"/>
      <c r="C4686" s="74" t="e">
        <f>IF(ISBLANK(DataBase_PBs!C96),#N/A,DataBase_PBs!C96)</f>
        <v>#N/A</v>
      </c>
      <c r="D4686" s="107"/>
      <c r="E4686" s="39" t="e">
        <f>IF(ISBLANK(DataBase_PBs!CT96),#N/A,DataBase_PBs!CT96)</f>
        <v>#N/A</v>
      </c>
      <c r="F4686" s="39" t="e">
        <f t="shared" si="152"/>
        <v>#N/A</v>
      </c>
      <c r="G4686" s="177" t="e">
        <f t="shared" si="151"/>
        <v>#N/A</v>
      </c>
      <c r="H4686" s="78" t="e">
        <f>IF(ISBLANK(DataBase_PBs!AV96),#N/A,DataBase_PBs!AV96)</f>
        <v>#N/A</v>
      </c>
    </row>
    <row r="4687" spans="1:8" x14ac:dyDescent="0.35">
      <c r="A4687" s="257"/>
      <c r="B4687" s="265"/>
      <c r="C4687" s="74" t="e">
        <f>IF(ISBLANK(DataBase_PBs!C97),#N/A,DataBase_PBs!C97)</f>
        <v>#N/A</v>
      </c>
      <c r="D4687" s="107"/>
      <c r="E4687" s="39" t="e">
        <f>IF(ISBLANK(DataBase_PBs!CT97),#N/A,DataBase_PBs!CT97)</f>
        <v>#N/A</v>
      </c>
      <c r="F4687" s="39" t="e">
        <f t="shared" si="152"/>
        <v>#N/A</v>
      </c>
      <c r="G4687" s="177" t="e">
        <f t="shared" si="151"/>
        <v>#N/A</v>
      </c>
      <c r="H4687" s="78" t="e">
        <f>IF(ISBLANK(DataBase_PBs!AV97),#N/A,DataBase_PBs!AV97)</f>
        <v>#N/A</v>
      </c>
    </row>
    <row r="4688" spans="1:8" x14ac:dyDescent="0.35">
      <c r="A4688" s="257"/>
      <c r="B4688" s="265"/>
      <c r="C4688" s="74" t="e">
        <f>IF(ISBLANK(DataBase_PBs!C98),#N/A,DataBase_PBs!C98)</f>
        <v>#N/A</v>
      </c>
      <c r="D4688" s="107"/>
      <c r="E4688" s="39" t="e">
        <f>IF(ISBLANK(DataBase_PBs!CT98),#N/A,DataBase_PBs!CT98)</f>
        <v>#N/A</v>
      </c>
      <c r="F4688" s="39" t="e">
        <f t="shared" si="152"/>
        <v>#N/A</v>
      </c>
      <c r="G4688" s="177" t="e">
        <f t="shared" si="151"/>
        <v>#N/A</v>
      </c>
      <c r="H4688" s="78" t="e">
        <f>IF(ISBLANK(DataBase_PBs!AV98),#N/A,DataBase_PBs!AV98)</f>
        <v>#N/A</v>
      </c>
    </row>
    <row r="4689" spans="1:8" x14ac:dyDescent="0.35">
      <c r="A4689" s="257"/>
      <c r="B4689" s="265"/>
      <c r="C4689" s="74" t="e">
        <f>IF(ISBLANK(DataBase_PBs!C99),#N/A,DataBase_PBs!C99)</f>
        <v>#N/A</v>
      </c>
      <c r="D4689" s="107"/>
      <c r="E4689" s="39" t="e">
        <f>IF(ISBLANK(DataBase_PBs!CT99),#N/A,DataBase_PBs!CT99)</f>
        <v>#N/A</v>
      </c>
      <c r="F4689" s="39" t="e">
        <f t="shared" si="152"/>
        <v>#N/A</v>
      </c>
      <c r="G4689" s="177" t="e">
        <f t="shared" si="151"/>
        <v>#N/A</v>
      </c>
      <c r="H4689" s="78" t="e">
        <f>IF(ISBLANK(DataBase_PBs!AV99),#N/A,DataBase_PBs!AV99)</f>
        <v>#N/A</v>
      </c>
    </row>
    <row r="4690" spans="1:8" x14ac:dyDescent="0.35">
      <c r="A4690" s="257"/>
      <c r="B4690" s="265"/>
      <c r="C4690" s="74" t="e">
        <f>IF(ISBLANK(DataBase_PBs!C100),#N/A,DataBase_PBs!C100)</f>
        <v>#N/A</v>
      </c>
      <c r="D4690" s="107"/>
      <c r="E4690" s="39" t="e">
        <f>IF(ISBLANK(DataBase_PBs!CT100),#N/A,DataBase_PBs!CT100)</f>
        <v>#N/A</v>
      </c>
      <c r="F4690" s="39" t="e">
        <f t="shared" si="152"/>
        <v>#N/A</v>
      </c>
      <c r="G4690" s="177" t="e">
        <f t="shared" si="151"/>
        <v>#N/A</v>
      </c>
      <c r="H4690" s="78" t="e">
        <f>IF(ISBLANK(DataBase_PBs!AV100),#N/A,DataBase_PBs!AV100)</f>
        <v>#N/A</v>
      </c>
    </row>
    <row r="4691" spans="1:8" x14ac:dyDescent="0.35">
      <c r="A4691" s="257"/>
      <c r="B4691" s="265"/>
      <c r="C4691" s="74" t="e">
        <f>IF(ISBLANK(DataBase_PBs!C101),#N/A,DataBase_PBs!C101)</f>
        <v>#N/A</v>
      </c>
      <c r="D4691" s="107"/>
      <c r="E4691" s="39" t="e">
        <f>IF(ISBLANK(DataBase_PBs!CT101),#N/A,DataBase_PBs!CT101)</f>
        <v>#N/A</v>
      </c>
      <c r="F4691" s="39" t="e">
        <f t="shared" si="152"/>
        <v>#N/A</v>
      </c>
      <c r="G4691" s="177" t="e">
        <f t="shared" si="151"/>
        <v>#N/A</v>
      </c>
      <c r="H4691" s="78" t="e">
        <f>IF(ISBLANK(DataBase_PBs!AV101),#N/A,DataBase_PBs!AV101)</f>
        <v>#N/A</v>
      </c>
    </row>
    <row r="4692" spans="1:8" x14ac:dyDescent="0.35">
      <c r="A4692" s="257"/>
      <c r="B4692" s="265"/>
      <c r="C4692" s="74" t="e">
        <f>IF(ISBLANK(DataBase_PBs!C102),#N/A,DataBase_PBs!C102)</f>
        <v>#N/A</v>
      </c>
      <c r="D4692" s="107"/>
      <c r="E4692" s="39" t="e">
        <f>IF(ISBLANK(DataBase_PBs!CT102),#N/A,DataBase_PBs!CT102)</f>
        <v>#N/A</v>
      </c>
      <c r="F4692" s="39" t="e">
        <f t="shared" si="152"/>
        <v>#N/A</v>
      </c>
      <c r="G4692" s="177" t="e">
        <f t="shared" si="151"/>
        <v>#N/A</v>
      </c>
      <c r="H4692" s="78" t="e">
        <f>IF(ISBLANK(DataBase_PBs!AV102),#N/A,DataBase_PBs!AV102)</f>
        <v>#N/A</v>
      </c>
    </row>
    <row r="4693" spans="1:8" x14ac:dyDescent="0.35">
      <c r="A4693" s="257"/>
      <c r="B4693" s="265"/>
      <c r="C4693" s="74" t="e">
        <f>IF(ISBLANK(DataBase_PBs!C103),#N/A,DataBase_PBs!C103)</f>
        <v>#N/A</v>
      </c>
      <c r="D4693" s="107"/>
      <c r="E4693" s="39" t="e">
        <f>IF(ISBLANK(DataBase_PBs!CT103),#N/A,DataBase_PBs!CT103)</f>
        <v>#N/A</v>
      </c>
      <c r="F4693" s="39" t="e">
        <f t="shared" si="152"/>
        <v>#N/A</v>
      </c>
      <c r="G4693" s="177" t="e">
        <f t="shared" si="151"/>
        <v>#N/A</v>
      </c>
      <c r="H4693" s="78" t="e">
        <f>IF(ISBLANK(DataBase_PBs!AV103),#N/A,DataBase_PBs!AV103)</f>
        <v>#N/A</v>
      </c>
    </row>
    <row r="4694" spans="1:8" x14ac:dyDescent="0.35">
      <c r="A4694" s="257"/>
      <c r="B4694" s="265"/>
      <c r="C4694" s="74" t="e">
        <f>IF(ISBLANK(DataBase_PBs!C104),#N/A,DataBase_PBs!C104)</f>
        <v>#N/A</v>
      </c>
      <c r="D4694" s="107"/>
      <c r="E4694" s="39" t="e">
        <f>IF(ISBLANK(DataBase_PBs!CT104),#N/A,DataBase_PBs!CT104)</f>
        <v>#N/A</v>
      </c>
      <c r="F4694" s="39" t="e">
        <f t="shared" si="152"/>
        <v>#N/A</v>
      </c>
      <c r="G4694" s="177" t="e">
        <f t="shared" si="151"/>
        <v>#N/A</v>
      </c>
      <c r="H4694" s="78" t="e">
        <f>IF(ISBLANK(DataBase_PBs!AV104),#N/A,DataBase_PBs!AV104)</f>
        <v>#N/A</v>
      </c>
    </row>
    <row r="4695" spans="1:8" ht="15" thickBot="1" x14ac:dyDescent="0.4">
      <c r="A4695" s="260"/>
      <c r="B4695" s="266"/>
      <c r="C4695" s="92" t="e">
        <f>IF(ISBLANK(DataBase_PBs!C105),#N/A,DataBase_PBs!C105)</f>
        <v>#N/A</v>
      </c>
      <c r="D4695" s="109"/>
      <c r="E4695" s="93" t="e">
        <f>IF(ISBLANK(DataBase_PBs!CT105),#N/A,DataBase_PBs!CT105)</f>
        <v>#N/A</v>
      </c>
      <c r="F4695" s="93" t="e">
        <f t="shared" si="152"/>
        <v>#N/A</v>
      </c>
      <c r="G4695" s="178" t="e">
        <f t="shared" si="151"/>
        <v>#N/A</v>
      </c>
      <c r="H4695" s="95" t="e">
        <f>IF(ISBLANK(DataBase_PBs!AV105),#N/A,DataBase_PBs!AV105)</f>
        <v>#N/A</v>
      </c>
    </row>
    <row r="4696" spans="1:8" x14ac:dyDescent="0.35">
      <c r="A4696" s="256" t="s">
        <v>366</v>
      </c>
      <c r="B4696" s="267" t="s">
        <v>212</v>
      </c>
      <c r="C4696" s="75">
        <v>43602.40625</v>
      </c>
      <c r="D4696" s="106"/>
      <c r="E4696" s="76">
        <v>5.16</v>
      </c>
      <c r="F4696" s="76">
        <v>5.16</v>
      </c>
      <c r="G4696" s="184">
        <v>0</v>
      </c>
      <c r="H4696" s="77">
        <v>2.7</v>
      </c>
    </row>
    <row r="4697" spans="1:8" x14ac:dyDescent="0.35">
      <c r="A4697" s="257"/>
      <c r="B4697" s="265"/>
      <c r="C4697" s="74">
        <v>43609.357638888891</v>
      </c>
      <c r="D4697" s="107"/>
      <c r="E4697" s="39">
        <v>5.16</v>
      </c>
      <c r="F4697" s="39">
        <v>0</v>
      </c>
      <c r="G4697" s="177">
        <f t="shared" si="151"/>
        <v>0</v>
      </c>
      <c r="H4697" s="78">
        <v>2.7</v>
      </c>
    </row>
    <row r="4698" spans="1:8" x14ac:dyDescent="0.35">
      <c r="A4698" s="257"/>
      <c r="B4698" s="265"/>
      <c r="C4698" s="74">
        <v>43616.555555555555</v>
      </c>
      <c r="D4698" s="107"/>
      <c r="E4698" s="39">
        <v>33</v>
      </c>
      <c r="F4698" s="39">
        <v>27.84</v>
      </c>
      <c r="G4698" s="177">
        <f t="shared" si="151"/>
        <v>0.1611577424023698</v>
      </c>
      <c r="H4698" s="78">
        <v>0</v>
      </c>
    </row>
    <row r="4699" spans="1:8" x14ac:dyDescent="0.35">
      <c r="A4699" s="257"/>
      <c r="B4699" s="265"/>
      <c r="C4699" s="74">
        <v>43623.555555555555</v>
      </c>
      <c r="D4699" s="107"/>
      <c r="E4699" s="39">
        <v>40</v>
      </c>
      <c r="F4699" s="39">
        <v>7</v>
      </c>
      <c r="G4699" s="177">
        <f t="shared" si="151"/>
        <v>4.1666666666666664E-2</v>
      </c>
      <c r="H4699" s="78">
        <v>0</v>
      </c>
    </row>
    <row r="4700" spans="1:8" x14ac:dyDescent="0.35">
      <c r="A4700" s="257"/>
      <c r="B4700" s="265"/>
      <c r="C4700" s="74">
        <v>43630.555555555555</v>
      </c>
      <c r="D4700" s="107"/>
      <c r="E4700" s="39">
        <v>42</v>
      </c>
      <c r="F4700" s="39">
        <v>2</v>
      </c>
      <c r="G4700" s="177">
        <f t="shared" si="151"/>
        <v>1.1904761904761904E-2</v>
      </c>
      <c r="H4700" s="78">
        <v>0</v>
      </c>
    </row>
    <row r="4701" spans="1:8" x14ac:dyDescent="0.35">
      <c r="A4701" s="257"/>
      <c r="B4701" s="265"/>
      <c r="C4701" s="74">
        <v>43637.638888888891</v>
      </c>
      <c r="D4701" s="107"/>
      <c r="E4701" s="39">
        <v>43</v>
      </c>
      <c r="F4701" s="39">
        <v>1</v>
      </c>
      <c r="G4701" s="177">
        <f t="shared" si="151"/>
        <v>5.8823529411744565E-3</v>
      </c>
      <c r="H4701" s="78">
        <v>0</v>
      </c>
    </row>
    <row r="4702" spans="1:8" x14ac:dyDescent="0.35">
      <c r="A4702" s="257"/>
      <c r="B4702" s="265"/>
      <c r="C4702" s="74">
        <v>43644.638888888891</v>
      </c>
      <c r="D4702" s="107"/>
      <c r="E4702" s="39">
        <v>44</v>
      </c>
      <c r="F4702" s="39">
        <v>1</v>
      </c>
      <c r="G4702" s="177">
        <f t="shared" si="151"/>
        <v>5.9523809523809521E-3</v>
      </c>
      <c r="H4702" s="78">
        <v>0</v>
      </c>
    </row>
    <row r="4703" spans="1:8" x14ac:dyDescent="0.35">
      <c r="A4703" s="257"/>
      <c r="B4703" s="265"/>
      <c r="C4703" s="74">
        <v>43651.638888888891</v>
      </c>
      <c r="D4703" s="107"/>
      <c r="E4703" s="39">
        <v>53</v>
      </c>
      <c r="F4703" s="39">
        <v>9</v>
      </c>
      <c r="G4703" s="177">
        <f t="shared" si="151"/>
        <v>5.3571428571428568E-2</v>
      </c>
      <c r="H4703" s="78">
        <v>0</v>
      </c>
    </row>
    <row r="4704" spans="1:8" x14ac:dyDescent="0.35">
      <c r="A4704" s="257"/>
      <c r="B4704" s="265"/>
      <c r="C4704" s="74">
        <v>43658.505555555559</v>
      </c>
      <c r="D4704" s="107"/>
      <c r="E4704" s="39">
        <v>59</v>
      </c>
      <c r="F4704" s="39">
        <v>6</v>
      </c>
      <c r="G4704" s="177">
        <f t="shared" si="151"/>
        <v>3.6407766990280976E-2</v>
      </c>
      <c r="H4704" s="78">
        <v>0</v>
      </c>
    </row>
    <row r="4705" spans="1:8" x14ac:dyDescent="0.35">
      <c r="A4705" s="257"/>
      <c r="B4705" s="265"/>
      <c r="C4705" s="74">
        <v>43665.520833333336</v>
      </c>
      <c r="D4705" s="107"/>
      <c r="E4705" s="39">
        <v>60</v>
      </c>
      <c r="F4705" s="39">
        <v>1</v>
      </c>
      <c r="G4705" s="177">
        <f t="shared" si="151"/>
        <v>5.9394179370431278E-3</v>
      </c>
      <c r="H4705" s="78">
        <v>0</v>
      </c>
    </row>
    <row r="4706" spans="1:8" x14ac:dyDescent="0.35">
      <c r="A4706" s="257"/>
      <c r="B4706" s="265"/>
      <c r="C4706" s="74">
        <v>43672.521527777775</v>
      </c>
      <c r="D4706" s="107"/>
      <c r="E4706" s="39">
        <v>225</v>
      </c>
      <c r="F4706" s="39">
        <v>165</v>
      </c>
      <c r="G4706" s="177">
        <f t="shared" si="151"/>
        <v>0.98204543200149674</v>
      </c>
      <c r="H4706" s="78">
        <v>0</v>
      </c>
    </row>
    <row r="4707" spans="1:8" x14ac:dyDescent="0.35">
      <c r="A4707" s="257"/>
      <c r="B4707" s="265"/>
      <c r="C4707" s="74">
        <v>43679.519444444442</v>
      </c>
      <c r="D4707" s="107"/>
      <c r="E4707" s="39">
        <v>234</v>
      </c>
      <c r="F4707" s="39">
        <v>9</v>
      </c>
      <c r="G4707" s="177">
        <f t="shared" si="151"/>
        <v>5.3587377195590209E-2</v>
      </c>
      <c r="H4707" s="78">
        <v>0</v>
      </c>
    </row>
    <row r="4708" spans="1:8" x14ac:dyDescent="0.35">
      <c r="A4708" s="257"/>
      <c r="B4708" s="265"/>
      <c r="C4708" s="74">
        <v>43686.430555555555</v>
      </c>
      <c r="D4708" s="107"/>
      <c r="E4708" s="39">
        <v>248.74</v>
      </c>
      <c r="F4708" s="39">
        <v>14.740000000000009</v>
      </c>
      <c r="G4708" s="177">
        <f t="shared" si="151"/>
        <v>8.8866559485513974E-2</v>
      </c>
      <c r="H4708" s="78">
        <v>4</v>
      </c>
    </row>
    <row r="4709" spans="1:8" x14ac:dyDescent="0.35">
      <c r="A4709" s="257"/>
      <c r="B4709" s="265"/>
      <c r="C4709" s="74">
        <v>43693.375</v>
      </c>
      <c r="D4709" s="107"/>
      <c r="E4709" s="39">
        <v>254.59</v>
      </c>
      <c r="F4709" s="39">
        <v>5.8499999999999943</v>
      </c>
      <c r="G4709" s="177">
        <f t="shared" si="151"/>
        <v>3.5099999999995878E-2</v>
      </c>
      <c r="H4709" s="78">
        <v>3.9</v>
      </c>
    </row>
    <row r="4710" spans="1:8" x14ac:dyDescent="0.35">
      <c r="A4710" s="257"/>
      <c r="B4710" s="265"/>
      <c r="C4710" s="74">
        <v>43700.40625</v>
      </c>
      <c r="D4710" s="107"/>
      <c r="E4710" s="39">
        <v>282.38</v>
      </c>
      <c r="F4710" s="39">
        <v>27.789999999999992</v>
      </c>
      <c r="G4710" s="177">
        <f t="shared" si="151"/>
        <v>0.16468148148148143</v>
      </c>
      <c r="H4710" s="78">
        <v>5</v>
      </c>
    </row>
    <row r="4711" spans="1:8" x14ac:dyDescent="0.35">
      <c r="A4711" s="257"/>
      <c r="B4711" s="265"/>
      <c r="C4711" s="74">
        <v>43707.333333333336</v>
      </c>
      <c r="D4711" s="107"/>
      <c r="E4711" s="39">
        <v>290.16000000000003</v>
      </c>
      <c r="F4711" s="39">
        <v>7.7800000000000296</v>
      </c>
      <c r="G4711" s="177">
        <f t="shared" si="151"/>
        <v>4.6796992481186801E-2</v>
      </c>
      <c r="H4711" s="78">
        <v>3.8</v>
      </c>
    </row>
    <row r="4712" spans="1:8" x14ac:dyDescent="0.35">
      <c r="A4712" s="257"/>
      <c r="B4712" s="265"/>
      <c r="C4712" s="74">
        <v>43714.416666666664</v>
      </c>
      <c r="D4712" s="107"/>
      <c r="E4712" s="39">
        <v>304.18</v>
      </c>
      <c r="F4712" s="39">
        <v>14.019999999999982</v>
      </c>
      <c r="G4712" s="177">
        <f t="shared" si="151"/>
        <v>8.2470588235350487E-2</v>
      </c>
      <c r="H4712" s="78">
        <v>4.3</v>
      </c>
    </row>
    <row r="4713" spans="1:8" x14ac:dyDescent="0.35">
      <c r="A4713" s="257"/>
      <c r="B4713" s="265"/>
      <c r="C4713" s="74">
        <v>43721.333333333336</v>
      </c>
      <c r="D4713" s="107"/>
      <c r="E4713" s="39">
        <v>322.11</v>
      </c>
      <c r="F4713" s="39">
        <v>17.930000000000007</v>
      </c>
      <c r="G4713" s="177">
        <f t="shared" si="151"/>
        <v>0.10801204819269537</v>
      </c>
      <c r="H4713" s="78">
        <v>4.2</v>
      </c>
    </row>
    <row r="4714" spans="1:8" x14ac:dyDescent="0.35">
      <c r="A4714" s="257"/>
      <c r="B4714" s="265"/>
      <c r="C4714" s="74">
        <v>43727.541666666664</v>
      </c>
      <c r="D4714" s="107"/>
      <c r="E4714" s="39">
        <v>330.12</v>
      </c>
      <c r="F4714" s="39">
        <v>8.0099999999999909</v>
      </c>
      <c r="G4714" s="177">
        <f t="shared" si="151"/>
        <v>5.3758389261786908E-2</v>
      </c>
      <c r="H4714" s="78">
        <v>5</v>
      </c>
    </row>
    <row r="4715" spans="1:8" x14ac:dyDescent="0.35">
      <c r="A4715" s="257"/>
      <c r="B4715" s="265"/>
      <c r="C4715" s="74">
        <v>43735</v>
      </c>
      <c r="D4715" s="107"/>
      <c r="E4715" s="39">
        <v>339.12</v>
      </c>
      <c r="F4715" s="39">
        <v>9</v>
      </c>
      <c r="G4715" s="177">
        <f t="shared" si="151"/>
        <v>5.0279329608922195E-2</v>
      </c>
      <c r="H4715" s="78">
        <v>4</v>
      </c>
    </row>
    <row r="4716" spans="1:8" x14ac:dyDescent="0.35">
      <c r="A4716" s="257"/>
      <c r="B4716" s="265"/>
      <c r="C4716" s="74">
        <v>43741</v>
      </c>
      <c r="D4716" s="107"/>
      <c r="E4716" s="39">
        <v>347.1</v>
      </c>
      <c r="F4716" s="39">
        <v>7.9800000000000182</v>
      </c>
      <c r="G4716" s="177">
        <f t="shared" si="151"/>
        <v>5.5416666666666795E-2</v>
      </c>
      <c r="H4716" s="78">
        <v>4</v>
      </c>
    </row>
    <row r="4717" spans="1:8" x14ac:dyDescent="0.35">
      <c r="A4717" s="257"/>
      <c r="B4717" s="265"/>
      <c r="C4717" s="74">
        <v>43748</v>
      </c>
      <c r="D4717" s="107"/>
      <c r="E4717" s="39">
        <v>355.67</v>
      </c>
      <c r="F4717" s="39">
        <v>8.5699999999999932</v>
      </c>
      <c r="G4717" s="177">
        <f t="shared" si="151"/>
        <v>5.1011904761904724E-2</v>
      </c>
      <c r="H4717" s="78">
        <v>4</v>
      </c>
    </row>
    <row r="4718" spans="1:8" x14ac:dyDescent="0.35">
      <c r="A4718" s="257"/>
      <c r="B4718" s="265"/>
      <c r="C4718" s="74">
        <v>43755.361111111109</v>
      </c>
      <c r="D4718" s="107"/>
      <c r="E4718" s="39">
        <v>364.15</v>
      </c>
      <c r="F4718" s="39">
        <v>8.4799999999999613</v>
      </c>
      <c r="G4718" s="177">
        <f t="shared" si="151"/>
        <v>4.8000000000010326E-2</v>
      </c>
      <c r="H4718" s="78">
        <v>4</v>
      </c>
    </row>
    <row r="4719" spans="1:8" x14ac:dyDescent="0.35">
      <c r="A4719" s="257"/>
      <c r="B4719" s="265"/>
      <c r="C4719" s="74">
        <v>43762.434027777781</v>
      </c>
      <c r="D4719" s="107"/>
      <c r="E4719" s="39">
        <v>376.94</v>
      </c>
      <c r="F4719" s="39">
        <v>12.79000000000002</v>
      </c>
      <c r="G4719" s="177">
        <f t="shared" si="151"/>
        <v>7.5346097201715756E-2</v>
      </c>
      <c r="H4719" s="78">
        <v>4.8</v>
      </c>
    </row>
    <row r="4720" spans="1:8" x14ac:dyDescent="0.35">
      <c r="A4720" s="257"/>
      <c r="B4720" s="265"/>
      <c r="C4720" s="74">
        <v>43769.386111111111</v>
      </c>
      <c r="D4720" s="107"/>
      <c r="E4720" s="39">
        <v>390.93</v>
      </c>
      <c r="F4720" s="39">
        <v>13.990000000000009</v>
      </c>
      <c r="G4720" s="177">
        <f t="shared" ref="G4720:G4783" si="153">F4720/((C4720-C4719)*24)</f>
        <v>8.3847767455839634E-2</v>
      </c>
      <c r="H4720" s="78">
        <v>4.4000000000000004</v>
      </c>
    </row>
    <row r="4721" spans="1:8" x14ac:dyDescent="0.35">
      <c r="A4721" s="257"/>
      <c r="B4721" s="265"/>
      <c r="C4721" s="74">
        <v>43774.652777777781</v>
      </c>
      <c r="D4721" s="107"/>
      <c r="E4721" s="39">
        <v>399.48</v>
      </c>
      <c r="F4721" s="39">
        <v>8.5500000000000114</v>
      </c>
      <c r="G4721" s="177">
        <f t="shared" si="153"/>
        <v>6.7642405063247618E-2</v>
      </c>
      <c r="H4721" s="78">
        <v>4</v>
      </c>
    </row>
    <row r="4722" spans="1:8" x14ac:dyDescent="0.35">
      <c r="A4722" s="257"/>
      <c r="B4722" s="265"/>
      <c r="C4722" s="74">
        <v>43782.583333333336</v>
      </c>
      <c r="D4722" s="107"/>
      <c r="E4722" s="39">
        <v>414.64</v>
      </c>
      <c r="F4722" s="39">
        <v>15.159999999999968</v>
      </c>
      <c r="G4722" s="177">
        <f t="shared" si="153"/>
        <v>7.9649737302985191E-2</v>
      </c>
      <c r="H4722" s="78">
        <v>4</v>
      </c>
    </row>
    <row r="4723" spans="1:8" x14ac:dyDescent="0.35">
      <c r="A4723" s="257"/>
      <c r="B4723" s="265"/>
      <c r="C4723" s="74">
        <v>43791.406944444447</v>
      </c>
      <c r="D4723" s="107"/>
      <c r="E4723" s="39">
        <v>425.97</v>
      </c>
      <c r="F4723" s="39">
        <v>11.330000000000041</v>
      </c>
      <c r="G4723" s="177">
        <f t="shared" si="153"/>
        <v>5.3502282386275378E-2</v>
      </c>
      <c r="H4723" s="78">
        <v>4.2</v>
      </c>
    </row>
    <row r="4724" spans="1:8" x14ac:dyDescent="0.35">
      <c r="A4724" s="257"/>
      <c r="B4724" s="265"/>
      <c r="C4724" s="74">
        <v>43811.465277777781</v>
      </c>
      <c r="D4724" s="107"/>
      <c r="E4724" s="39">
        <v>443.92</v>
      </c>
      <c r="F4724" s="39">
        <v>17.949999999999989</v>
      </c>
      <c r="G4724" s="177">
        <f t="shared" si="153"/>
        <v>3.7287079351888491E-2</v>
      </c>
      <c r="H4724" s="78">
        <v>4.8</v>
      </c>
    </row>
    <row r="4725" spans="1:8" x14ac:dyDescent="0.35">
      <c r="A4725" s="257"/>
      <c r="B4725" s="265"/>
      <c r="C4725" s="74">
        <v>43818.628472222219</v>
      </c>
      <c r="D4725" s="107"/>
      <c r="E4725" s="39">
        <v>456.1</v>
      </c>
      <c r="F4725" s="39">
        <v>12.180000000000007</v>
      </c>
      <c r="G4725" s="177">
        <f t="shared" si="153"/>
        <v>7.0848279205105211E-2</v>
      </c>
      <c r="H4725" s="78">
        <v>4</v>
      </c>
    </row>
    <row r="4726" spans="1:8" x14ac:dyDescent="0.35">
      <c r="A4726" s="257"/>
      <c r="B4726" s="265"/>
      <c r="C4726" s="74">
        <v>43826.333333333336</v>
      </c>
      <c r="D4726" s="107"/>
      <c r="E4726" s="39">
        <v>458.65</v>
      </c>
      <c r="F4726" s="39">
        <v>2.5499999999999545</v>
      </c>
      <c r="G4726" s="177">
        <f t="shared" si="153"/>
        <v>1.3789995493455151E-2</v>
      </c>
      <c r="H4726" s="78">
        <v>4</v>
      </c>
    </row>
    <row r="4727" spans="1:8" x14ac:dyDescent="0.35">
      <c r="A4727" s="257"/>
      <c r="B4727" s="265"/>
      <c r="C4727" s="74">
        <v>43833.583333333336</v>
      </c>
      <c r="D4727" s="107"/>
      <c r="E4727" s="39">
        <v>465.38</v>
      </c>
      <c r="F4727" s="39">
        <v>6.7300000000000182</v>
      </c>
      <c r="G4727" s="177">
        <f t="shared" si="153"/>
        <v>3.8678160919540336E-2</v>
      </c>
      <c r="H4727" s="78">
        <v>3.4</v>
      </c>
    </row>
    <row r="4728" spans="1:8" x14ac:dyDescent="0.35">
      <c r="A4728" s="257"/>
      <c r="B4728" s="265"/>
      <c r="C4728" s="74">
        <v>43853</v>
      </c>
      <c r="D4728" s="107"/>
      <c r="E4728" s="39">
        <v>475.08</v>
      </c>
      <c r="F4728" s="39">
        <v>9.6999999999999886</v>
      </c>
      <c r="G4728" s="177">
        <f t="shared" si="153"/>
        <v>2.0815450643779401E-2</v>
      </c>
      <c r="H4728" s="78">
        <v>4</v>
      </c>
    </row>
    <row r="4729" spans="1:8" x14ac:dyDescent="0.35">
      <c r="A4729" s="257"/>
      <c r="B4729" s="265"/>
      <c r="C4729" s="74">
        <f>IF(ISBLANK(DataBase_PBs!C3),#N/A,DataBase_PBs!C3)</f>
        <v>43860.595810185201</v>
      </c>
      <c r="D4729" s="107"/>
      <c r="E4729" s="39">
        <f>IF(ISBLANK(DataBase_PBs!CU3),#N/A,DataBase_PBs!CU3)</f>
        <v>475.08</v>
      </c>
      <c r="F4729" s="39">
        <f>E4729-E4728</f>
        <v>0</v>
      </c>
      <c r="G4729" s="177">
        <f t="shared" si="153"/>
        <v>0</v>
      </c>
      <c r="H4729" s="78">
        <f>IF(ISBLANK(DataBase_PBs!AW3),#N/A,DataBase_PBs!AW3)</f>
        <v>4</v>
      </c>
    </row>
    <row r="4730" spans="1:8" x14ac:dyDescent="0.35">
      <c r="A4730" s="257"/>
      <c r="B4730" s="265"/>
      <c r="C4730" s="74">
        <f>IF(ISBLANK(DataBase_PBs!C4),#N/A,DataBase_PBs!C4)</f>
        <v>43867.627719907403</v>
      </c>
      <c r="D4730" s="107"/>
      <c r="E4730" s="39">
        <f>IF(ISBLANK(DataBase_PBs!CU4),#N/A,DataBase_PBs!CU4)</f>
        <v>475.08</v>
      </c>
      <c r="F4730" s="39">
        <f t="shared" ref="F4730:F4820" si="154">E4730-E4729</f>
        <v>0</v>
      </c>
      <c r="G4730" s="177">
        <f t="shared" si="153"/>
        <v>0</v>
      </c>
      <c r="H4730" s="78">
        <f>IF(ISBLANK(DataBase_PBs!AW4),#N/A,DataBase_PBs!AW4)</f>
        <v>3.6</v>
      </c>
    </row>
    <row r="4731" spans="1:8" x14ac:dyDescent="0.35">
      <c r="A4731" s="257"/>
      <c r="B4731" s="265"/>
      <c r="C4731" s="74">
        <f>IF(ISBLANK(DataBase_PBs!C5),#N/A,DataBase_PBs!C5)</f>
        <v>43875.484027777798</v>
      </c>
      <c r="D4731" s="107"/>
      <c r="E4731" s="39">
        <f>IF(ISBLANK(DataBase_PBs!CU5),#N/A,DataBase_PBs!CU5)</f>
        <v>475.08</v>
      </c>
      <c r="F4731" s="39">
        <f t="shared" si="154"/>
        <v>0</v>
      </c>
      <c r="G4731" s="177">
        <f t="shared" si="153"/>
        <v>0</v>
      </c>
      <c r="H4731" s="78">
        <f>IF(ISBLANK(DataBase_PBs!AW5),#N/A,DataBase_PBs!AW5)</f>
        <v>4</v>
      </c>
    </row>
    <row r="4732" spans="1:8" x14ac:dyDescent="0.35">
      <c r="A4732" s="257"/>
      <c r="B4732" s="265"/>
      <c r="C4732" s="74">
        <f>IF(ISBLANK(DataBase_PBs!C6),#N/A,DataBase_PBs!C6)</f>
        <v>43881.625196759298</v>
      </c>
      <c r="D4732" s="107"/>
      <c r="E4732" s="39">
        <f>IF(ISBLANK(DataBase_PBs!CU6),#N/A,DataBase_PBs!CU6)</f>
        <v>475.08</v>
      </c>
      <c r="F4732" s="39">
        <f t="shared" si="154"/>
        <v>0</v>
      </c>
      <c r="G4732" s="177">
        <f t="shared" si="153"/>
        <v>0</v>
      </c>
      <c r="H4732" s="78">
        <f>IF(ISBLANK(DataBase_PBs!AW6),#N/A,DataBase_PBs!AW6)</f>
        <v>4</v>
      </c>
    </row>
    <row r="4733" spans="1:8" x14ac:dyDescent="0.35">
      <c r="A4733" s="257"/>
      <c r="B4733" s="265"/>
      <c r="C4733" s="74">
        <f>IF(ISBLANK(DataBase_PBs!C7),#N/A,DataBase_PBs!C7)</f>
        <v>43903.637962963003</v>
      </c>
      <c r="D4733" s="107"/>
      <c r="E4733" s="39">
        <f>IF(ISBLANK(DataBase_PBs!CU7),#N/A,DataBase_PBs!CU7)</f>
        <v>477.07</v>
      </c>
      <c r="F4733" s="39">
        <f t="shared" si="154"/>
        <v>1.9900000000000091</v>
      </c>
      <c r="G4733" s="177">
        <f t="shared" si="153"/>
        <v>3.7667536146689246E-3</v>
      </c>
      <c r="H4733" s="78">
        <f>IF(ISBLANK(DataBase_PBs!AW7),#N/A,DataBase_PBs!AW7)</f>
        <v>3.2</v>
      </c>
    </row>
    <row r="4734" spans="1:8" x14ac:dyDescent="0.35">
      <c r="A4734" s="257"/>
      <c r="B4734" s="265"/>
      <c r="C4734" s="74">
        <f>IF(ISBLANK(DataBase_PBs!C8),#N/A,DataBase_PBs!C8)</f>
        <v>43929.826921296299</v>
      </c>
      <c r="D4734" s="107"/>
      <c r="E4734" s="39">
        <f>IF(ISBLANK(DataBase_PBs!CU8),#N/A,DataBase_PBs!CU8)</f>
        <v>506.71</v>
      </c>
      <c r="F4734" s="39">
        <f t="shared" si="154"/>
        <v>29.639999999999986</v>
      </c>
      <c r="G4734" s="177">
        <f t="shared" si="153"/>
        <v>4.7157278433249329E-2</v>
      </c>
      <c r="H4734" s="78">
        <f>IF(ISBLANK(DataBase_PBs!AW8),#N/A,DataBase_PBs!AW8)</f>
        <v>5.3</v>
      </c>
    </row>
    <row r="4735" spans="1:8" x14ac:dyDescent="0.35">
      <c r="A4735" s="257"/>
      <c r="B4735" s="265"/>
      <c r="C4735" s="74">
        <f>IF(ISBLANK(DataBase_PBs!C9),#N/A,DataBase_PBs!C9)</f>
        <v>43965.417511574102</v>
      </c>
      <c r="D4735" s="107"/>
      <c r="E4735" s="39">
        <f>IF(ISBLANK(DataBase_PBs!CU9),#N/A,DataBase_PBs!CU9)</f>
        <v>583.66</v>
      </c>
      <c r="F4735" s="39">
        <f t="shared" si="154"/>
        <v>76.949999999999989</v>
      </c>
      <c r="G4735" s="177">
        <f t="shared" si="153"/>
        <v>9.0087013870057936E-2</v>
      </c>
      <c r="H4735" s="78">
        <f>IF(ISBLANK(DataBase_PBs!AW9),#N/A,DataBase_PBs!AW9)</f>
        <v>4.4000000000000004</v>
      </c>
    </row>
    <row r="4736" spans="1:8" x14ac:dyDescent="0.35">
      <c r="A4736" s="257"/>
      <c r="B4736" s="265"/>
      <c r="C4736" s="74">
        <f>IF(ISBLANK(DataBase_PBs!C10),#N/A,DataBase_PBs!C10)</f>
        <v>43972.432581018496</v>
      </c>
      <c r="D4736" s="107"/>
      <c r="E4736" s="39">
        <f>IF(ISBLANK(DataBase_PBs!CU10),#N/A,DataBase_PBs!CU10)</f>
        <v>593.23</v>
      </c>
      <c r="F4736" s="39">
        <f t="shared" si="154"/>
        <v>9.57000000000005</v>
      </c>
      <c r="G4736" s="177">
        <f t="shared" si="153"/>
        <v>5.6841917697425373E-2</v>
      </c>
      <c r="H4736" s="78">
        <f>IF(ISBLANK(DataBase_PBs!AW10),#N/A,DataBase_PBs!AW10)</f>
        <v>4.8</v>
      </c>
    </row>
    <row r="4737" spans="1:8" x14ac:dyDescent="0.35">
      <c r="A4737" s="257"/>
      <c r="B4737" s="265"/>
      <c r="C4737" s="74">
        <f>IF(ISBLANK(DataBase_PBs!C11),#N/A,DataBase_PBs!C11)</f>
        <v>44001.467812499999</v>
      </c>
      <c r="D4737" s="107"/>
      <c r="E4737" s="39">
        <f>IF(ISBLANK(DataBase_PBs!CU11),#N/A,DataBase_PBs!CU11)</f>
        <v>617.66</v>
      </c>
      <c r="F4737" s="39">
        <f t="shared" si="154"/>
        <v>24.42999999999995</v>
      </c>
      <c r="G4737" s="177">
        <f t="shared" si="153"/>
        <v>3.5057983516168706E-2</v>
      </c>
      <c r="H4737" s="78">
        <f>IF(ISBLANK(DataBase_PBs!AW11),#N/A,DataBase_PBs!AW11)</f>
        <v>4.4000000000000004</v>
      </c>
    </row>
    <row r="4738" spans="1:8" x14ac:dyDescent="0.35">
      <c r="A4738" s="257"/>
      <c r="B4738" s="265"/>
      <c r="C4738" s="74">
        <f>IF(ISBLANK(DataBase_PBs!C12),#N/A,DataBase_PBs!C12)</f>
        <v>44008.489027777803</v>
      </c>
      <c r="D4738" s="107"/>
      <c r="E4738" s="39">
        <f>IF(ISBLANK(DataBase_PBs!CU12),#N/A,DataBase_PBs!CU12)</f>
        <v>618.33000000000004</v>
      </c>
      <c r="F4738" s="39">
        <f t="shared" si="154"/>
        <v>0.67000000000007276</v>
      </c>
      <c r="G4738" s="177">
        <f t="shared" si="153"/>
        <v>3.9760448244511139E-3</v>
      </c>
      <c r="H4738" s="78">
        <f>IF(ISBLANK(DataBase_PBs!AW12),#N/A,DataBase_PBs!AW12)</f>
        <v>6.8</v>
      </c>
    </row>
    <row r="4739" spans="1:8" x14ac:dyDescent="0.35">
      <c r="A4739" s="257"/>
      <c r="B4739" s="265"/>
      <c r="C4739" s="74">
        <f>IF(ISBLANK(DataBase_PBs!C13),#N/A,DataBase_PBs!C13)</f>
        <v>44022.402557870402</v>
      </c>
      <c r="D4739" s="107"/>
      <c r="E4739" s="39">
        <f>IF(ISBLANK(DataBase_PBs!CU13),#N/A,DataBase_PBs!CU13)</f>
        <v>629.47</v>
      </c>
      <c r="F4739" s="39">
        <f t="shared" si="154"/>
        <v>11.139999999999986</v>
      </c>
      <c r="G4739" s="177">
        <f t="shared" si="153"/>
        <v>3.3360812358724554E-2</v>
      </c>
      <c r="H4739" s="78">
        <f>IF(ISBLANK(DataBase_PBs!AW13),#N/A,DataBase_PBs!AW13)</f>
        <v>6.4</v>
      </c>
    </row>
    <row r="4740" spans="1:8" x14ac:dyDescent="0.35">
      <c r="A4740" s="257"/>
      <c r="B4740" s="265"/>
      <c r="C4740" s="74">
        <f>IF(ISBLANK(DataBase_PBs!C14),#N/A,DataBase_PBs!C14)</f>
        <v>44029.3745486111</v>
      </c>
      <c r="D4740" s="107"/>
      <c r="E4740" s="39">
        <f>IF(ISBLANK(DataBase_PBs!CU14),#N/A,DataBase_PBs!CU14)</f>
        <v>643.9</v>
      </c>
      <c r="F4740" s="39">
        <f t="shared" si="154"/>
        <v>14.42999999999995</v>
      </c>
      <c r="G4740" s="177">
        <f t="shared" si="153"/>
        <v>8.6237922906335987E-2</v>
      </c>
      <c r="H4740" s="78">
        <f>IF(ISBLANK(DataBase_PBs!AW14),#N/A,DataBase_PBs!AW14)</f>
        <v>6</v>
      </c>
    </row>
    <row r="4741" spans="1:8" x14ac:dyDescent="0.35">
      <c r="A4741" s="257"/>
      <c r="B4741" s="265"/>
      <c r="C4741" s="74">
        <f>IF(ISBLANK(DataBase_PBs!C15),#N/A,DataBase_PBs!C15)</f>
        <v>44040.462905092601</v>
      </c>
      <c r="D4741" s="107"/>
      <c r="E4741" s="39">
        <f>IF(ISBLANK(DataBase_PBs!CU15),#N/A,DataBase_PBs!CU15)</f>
        <v>657.55</v>
      </c>
      <c r="F4741" s="39">
        <f t="shared" si="154"/>
        <v>13.649999999999977</v>
      </c>
      <c r="G4741" s="177">
        <f t="shared" si="153"/>
        <v>5.1292542853293627E-2</v>
      </c>
      <c r="H4741" s="78">
        <f>IF(ISBLANK(DataBase_PBs!AW15),#N/A,DataBase_PBs!AW15)</f>
        <v>7</v>
      </c>
    </row>
    <row r="4742" spans="1:8" x14ac:dyDescent="0.35">
      <c r="A4742" s="257"/>
      <c r="B4742" s="265"/>
      <c r="C4742" s="74">
        <f>IF(ISBLANK(DataBase_PBs!C16),#N/A,DataBase_PBs!C16)</f>
        <v>44047.398090277798</v>
      </c>
      <c r="D4742" s="107"/>
      <c r="E4742" s="39">
        <f>IF(ISBLANK(DataBase_PBs!CU16),#N/A,DataBase_PBs!CU16)</f>
        <v>657.72</v>
      </c>
      <c r="F4742" s="39">
        <f t="shared" si="154"/>
        <v>0.17000000000007276</v>
      </c>
      <c r="G4742" s="177">
        <f t="shared" si="153"/>
        <v>1.0213618157530299E-3</v>
      </c>
      <c r="H4742" s="78">
        <f>IF(ISBLANK(DataBase_PBs!AW16),#N/A,DataBase_PBs!AW16)</f>
        <v>6.4</v>
      </c>
    </row>
    <row r="4743" spans="1:8" x14ac:dyDescent="0.35">
      <c r="A4743" s="257"/>
      <c r="B4743" s="265"/>
      <c r="C4743" s="74">
        <f>IF(ISBLANK(DataBase_PBs!C17),#N/A,DataBase_PBs!C17)</f>
        <v>44050.4674421296</v>
      </c>
      <c r="D4743" s="107"/>
      <c r="E4743" s="39">
        <f>IF(ISBLANK(DataBase_PBs!CU17),#N/A,DataBase_PBs!CU17)</f>
        <v>657.72</v>
      </c>
      <c r="F4743" s="39">
        <f t="shared" si="154"/>
        <v>0</v>
      </c>
      <c r="G4743" s="177">
        <f t="shared" si="153"/>
        <v>0</v>
      </c>
      <c r="H4743" s="78">
        <f>IF(ISBLANK(DataBase_PBs!AW17),#N/A,DataBase_PBs!AW17)</f>
        <v>4</v>
      </c>
    </row>
    <row r="4744" spans="1:8" x14ac:dyDescent="0.35">
      <c r="A4744" s="257"/>
      <c r="B4744" s="265"/>
      <c r="C4744" s="74">
        <f>IF(ISBLANK(DataBase_PBs!C18),#N/A,DataBase_PBs!C18)</f>
        <v>44056.465069444399</v>
      </c>
      <c r="D4744" s="107"/>
      <c r="E4744" s="39">
        <f>IF(ISBLANK(DataBase_PBs!CU18),#N/A,DataBase_PBs!CU18)</f>
        <v>657.72</v>
      </c>
      <c r="F4744" s="39">
        <f t="shared" si="154"/>
        <v>0</v>
      </c>
      <c r="G4744" s="177">
        <f t="shared" si="153"/>
        <v>0</v>
      </c>
      <c r="H4744" s="78">
        <f>IF(ISBLANK(DataBase_PBs!AW18),#N/A,DataBase_PBs!AW18)</f>
        <v>4</v>
      </c>
    </row>
    <row r="4745" spans="1:8" x14ac:dyDescent="0.35">
      <c r="A4745" s="257"/>
      <c r="B4745" s="265"/>
      <c r="C4745" s="74">
        <f>IF(ISBLANK(DataBase_PBs!C19),#N/A,DataBase_PBs!C19)</f>
        <v>44063.603761574101</v>
      </c>
      <c r="D4745" s="107"/>
      <c r="E4745" s="39">
        <f>IF(ISBLANK(DataBase_PBs!CU19),#N/A,DataBase_PBs!CU19)</f>
        <v>657.72</v>
      </c>
      <c r="F4745" s="39">
        <f t="shared" si="154"/>
        <v>0</v>
      </c>
      <c r="G4745" s="177">
        <f t="shared" si="153"/>
        <v>0</v>
      </c>
      <c r="H4745" s="78">
        <f>IF(ISBLANK(DataBase_PBs!AW19),#N/A,DataBase_PBs!AW19)</f>
        <v>4</v>
      </c>
    </row>
    <row r="4746" spans="1:8" x14ac:dyDescent="0.35">
      <c r="A4746" s="257"/>
      <c r="B4746" s="265"/>
      <c r="C4746" s="74">
        <f>IF(ISBLANK(DataBase_PBs!C20),#N/A,DataBase_PBs!C20)</f>
        <v>44071.447164351797</v>
      </c>
      <c r="D4746" s="107"/>
      <c r="E4746" s="39">
        <f>IF(ISBLANK(DataBase_PBs!CU20),#N/A,DataBase_PBs!CU20)</f>
        <v>657.72</v>
      </c>
      <c r="F4746" s="39">
        <f t="shared" si="154"/>
        <v>0</v>
      </c>
      <c r="G4746" s="177">
        <f t="shared" si="153"/>
        <v>0</v>
      </c>
      <c r="H4746" s="78">
        <f>IF(ISBLANK(DataBase_PBs!AW20),#N/A,DataBase_PBs!AW20)</f>
        <v>4</v>
      </c>
    </row>
    <row r="4747" spans="1:8" x14ac:dyDescent="0.35">
      <c r="A4747" s="257"/>
      <c r="B4747" s="265"/>
      <c r="C4747" s="74">
        <f>IF(ISBLANK(DataBase_PBs!C21),#N/A,DataBase_PBs!C21)</f>
        <v>44078.492557870399</v>
      </c>
      <c r="D4747" s="107"/>
      <c r="E4747" s="39">
        <f>IF(ISBLANK(DataBase_PBs!CU21),#N/A,DataBase_PBs!CU21)</f>
        <v>658.16</v>
      </c>
      <c r="F4747" s="39">
        <f t="shared" si="154"/>
        <v>0.43999999999994088</v>
      </c>
      <c r="G4747" s="177">
        <f t="shared" si="153"/>
        <v>2.6021730773343721E-3</v>
      </c>
      <c r="H4747" s="78">
        <f>IF(ISBLANK(DataBase_PBs!AW21),#N/A,DataBase_PBs!AW21)</f>
        <v>5</v>
      </c>
    </row>
    <row r="4748" spans="1:8" x14ac:dyDescent="0.35">
      <c r="A4748" s="257"/>
      <c r="B4748" s="265"/>
      <c r="C4748" s="74">
        <f>IF(ISBLANK(DataBase_PBs!C22),#N/A,DataBase_PBs!C22)</f>
        <v>44085.409629629597</v>
      </c>
      <c r="D4748" s="107"/>
      <c r="E4748" s="39">
        <f>IF(ISBLANK(DataBase_PBs!CU22),#N/A,DataBase_PBs!CU22)</f>
        <v>658.28</v>
      </c>
      <c r="F4748" s="39">
        <f t="shared" si="154"/>
        <v>0.12000000000000455</v>
      </c>
      <c r="G4748" s="177">
        <f t="shared" si="153"/>
        <v>7.2284923072409816E-4</v>
      </c>
      <c r="H4748" s="78">
        <f>IF(ISBLANK(DataBase_PBs!AW22),#N/A,DataBase_PBs!AW22)</f>
        <v>4.2</v>
      </c>
    </row>
    <row r="4749" spans="1:8" x14ac:dyDescent="0.35">
      <c r="A4749" s="257"/>
      <c r="B4749" s="265"/>
      <c r="C4749" s="74">
        <f>IF(ISBLANK(DataBase_PBs!C23),#N/A,DataBase_PBs!C23)</f>
        <v>44092.462303240703</v>
      </c>
      <c r="D4749" s="107"/>
      <c r="E4749" s="39">
        <f>IF(ISBLANK(DataBase_PBs!CU23),#N/A,DataBase_PBs!CU23)</f>
        <v>663.59</v>
      </c>
      <c r="F4749" s="39">
        <f t="shared" si="154"/>
        <v>5.3100000000000591</v>
      </c>
      <c r="G4749" s="177">
        <f t="shared" si="153"/>
        <v>3.1371081691855859E-2</v>
      </c>
      <c r="H4749" s="78">
        <f>IF(ISBLANK(DataBase_PBs!AW23),#N/A,DataBase_PBs!AW23)</f>
        <v>4.4000000000000004</v>
      </c>
    </row>
    <row r="4750" spans="1:8" x14ac:dyDescent="0.35">
      <c r="A4750" s="257"/>
      <c r="B4750" s="265"/>
      <c r="C4750" s="74">
        <f>IF(ISBLANK(DataBase_PBs!C24),#N/A,DataBase_PBs!C24)</f>
        <v>44099.481643518498</v>
      </c>
      <c r="D4750" s="107"/>
      <c r="E4750" s="39">
        <f>IF(ISBLANK(DataBase_PBs!CU24),#N/A,DataBase_PBs!CU24)</f>
        <v>676.44</v>
      </c>
      <c r="F4750" s="39">
        <f t="shared" si="154"/>
        <v>12.850000000000023</v>
      </c>
      <c r="G4750" s="177">
        <f t="shared" si="153"/>
        <v>7.6277348793077834E-2</v>
      </c>
      <c r="H4750" s="78">
        <f>IF(ISBLANK(DataBase_PBs!AW24),#N/A,DataBase_PBs!AW24)</f>
        <v>5</v>
      </c>
    </row>
    <row r="4751" spans="1:8" x14ac:dyDescent="0.35">
      <c r="A4751" s="257"/>
      <c r="B4751" s="265"/>
      <c r="C4751" s="74">
        <f>IF(ISBLANK(DataBase_PBs!C25),#N/A,DataBase_PBs!C25)</f>
        <v>44106.459421296298</v>
      </c>
      <c r="D4751" s="107"/>
      <c r="E4751" s="39">
        <f>IF(ISBLANK(DataBase_PBs!CU25),#N/A,DataBase_PBs!CU25)</f>
        <v>692.17</v>
      </c>
      <c r="F4751" s="39">
        <f t="shared" si="154"/>
        <v>15.729999999999905</v>
      </c>
      <c r="G4751" s="177">
        <f t="shared" si="153"/>
        <v>9.3929140127089777E-2</v>
      </c>
      <c r="H4751" s="78">
        <f>IF(ISBLANK(DataBase_PBs!AW25),#N/A,DataBase_PBs!AW25)</f>
        <v>4</v>
      </c>
    </row>
    <row r="4752" spans="1:8" x14ac:dyDescent="0.35">
      <c r="A4752" s="257"/>
      <c r="B4752" s="265"/>
      <c r="C4752" s="74">
        <f>IF(ISBLANK(DataBase_PBs!C26),#N/A,DataBase_PBs!C26)</f>
        <v>44120.498344907399</v>
      </c>
      <c r="D4752" s="107"/>
      <c r="E4752" s="39">
        <f>IF(ISBLANK(DataBase_PBs!CU26),#N/A,DataBase_PBs!CU26)</f>
        <v>697.66</v>
      </c>
      <c r="F4752" s="39">
        <f t="shared" si="154"/>
        <v>5.4900000000000091</v>
      </c>
      <c r="G4752" s="177">
        <f t="shared" si="153"/>
        <v>1.6293984235310567E-2</v>
      </c>
      <c r="H4752" s="78">
        <f>IF(ISBLANK(DataBase_PBs!AW26),#N/A,DataBase_PBs!AW26)</f>
        <v>6.8</v>
      </c>
    </row>
    <row r="4753" spans="1:8" x14ac:dyDescent="0.35">
      <c r="A4753" s="257"/>
      <c r="B4753" s="265"/>
      <c r="C4753" s="74">
        <f>IF(ISBLANK(DataBase_PBs!C27),#N/A,DataBase_PBs!C27)</f>
        <v>44127.491226851896</v>
      </c>
      <c r="D4753" s="107"/>
      <c r="E4753" s="39">
        <f>IF(ISBLANK(DataBase_PBs!CU27),#N/A,DataBase_PBs!CU27)</f>
        <v>697.66</v>
      </c>
      <c r="F4753" s="39">
        <f t="shared" si="154"/>
        <v>0</v>
      </c>
      <c r="G4753" s="177">
        <f t="shared" si="153"/>
        <v>0</v>
      </c>
      <c r="H4753" s="78">
        <f>IF(ISBLANK(DataBase_PBs!AW27),#N/A,DataBase_PBs!AW27)</f>
        <v>6.4</v>
      </c>
    </row>
    <row r="4754" spans="1:8" x14ac:dyDescent="0.35">
      <c r="A4754" s="257"/>
      <c r="B4754" s="265"/>
      <c r="C4754" s="74">
        <f>IF(ISBLANK(DataBase_PBs!C28),#N/A,DataBase_PBs!C28)</f>
        <v>44132.59375</v>
      </c>
      <c r="D4754" s="107"/>
      <c r="E4754" s="39">
        <f>IF(ISBLANK(DataBase_PBs!CU28),#N/A,DataBase_PBs!CU28)</f>
        <v>697.66</v>
      </c>
      <c r="F4754" s="39">
        <f t="shared" si="154"/>
        <v>0</v>
      </c>
      <c r="G4754" s="177">
        <f t="shared" si="153"/>
        <v>0</v>
      </c>
      <c r="H4754" s="78">
        <f>IF(ISBLANK(DataBase_PBs!AW28),#N/A,DataBase_PBs!AW28)</f>
        <v>6.6</v>
      </c>
    </row>
    <row r="4755" spans="1:8" x14ac:dyDescent="0.35">
      <c r="A4755" s="257"/>
      <c r="B4755" s="265"/>
      <c r="C4755" s="74">
        <f>IF(ISBLANK(DataBase_PBs!C29),#N/A,DataBase_PBs!C29)</f>
        <v>44141.599421296298</v>
      </c>
      <c r="D4755" s="107"/>
      <c r="E4755" s="39">
        <f>IF(ISBLANK(DataBase_PBs!CU29),#N/A,DataBase_PBs!CU29)</f>
        <v>697.66</v>
      </c>
      <c r="F4755" s="39">
        <f t="shared" si="154"/>
        <v>0</v>
      </c>
      <c r="G4755" s="177">
        <f t="shared" si="153"/>
        <v>0</v>
      </c>
      <c r="H4755" s="78">
        <f>IF(ISBLANK(DataBase_PBs!AW29),#N/A,DataBase_PBs!AW29)</f>
        <v>6</v>
      </c>
    </row>
    <row r="4756" spans="1:8" x14ac:dyDescent="0.35">
      <c r="A4756" s="257"/>
      <c r="B4756" s="265"/>
      <c r="C4756" s="74">
        <f>IF(ISBLANK(DataBase_PBs!C30),#N/A,DataBase_PBs!C30)</f>
        <v>44148.610347222202</v>
      </c>
      <c r="D4756" s="107"/>
      <c r="E4756" s="39">
        <f>IF(ISBLANK(DataBase_PBs!CU30),#N/A,DataBase_PBs!CU30)</f>
        <v>698.22</v>
      </c>
      <c r="F4756" s="39">
        <f t="shared" si="154"/>
        <v>0.56000000000005912</v>
      </c>
      <c r="G4756" s="177">
        <f t="shared" si="153"/>
        <v>3.3281386196255028E-3</v>
      </c>
      <c r="H4756" s="78">
        <f>IF(ISBLANK(DataBase_PBs!AW30),#N/A,DataBase_PBs!AW30)</f>
        <v>4.8</v>
      </c>
    </row>
    <row r="4757" spans="1:8" x14ac:dyDescent="0.35">
      <c r="A4757" s="257"/>
      <c r="B4757" s="265"/>
      <c r="C4757" s="74">
        <f>IF(ISBLANK(DataBase_PBs!C31),#N/A,DataBase_PBs!C31)</f>
        <v>44159.620902777802</v>
      </c>
      <c r="D4757" s="107"/>
      <c r="E4757" s="39">
        <f>IF(ISBLANK(DataBase_PBs!CU31),#N/A,DataBase_PBs!CU31)</f>
        <v>698.27</v>
      </c>
      <c r="F4757" s="39">
        <f t="shared" si="154"/>
        <v>4.9999999999954525E-2</v>
      </c>
      <c r="G4757" s="177">
        <f t="shared" si="153"/>
        <v>1.8921237196535656E-4</v>
      </c>
      <c r="H4757" s="78">
        <f>IF(ISBLANK(DataBase_PBs!AW31),#N/A,DataBase_PBs!AW31)</f>
        <v>2.8</v>
      </c>
    </row>
    <row r="4758" spans="1:8" x14ac:dyDescent="0.35">
      <c r="A4758" s="257"/>
      <c r="B4758" s="265"/>
      <c r="C4758" s="74">
        <f>IF(ISBLANK(DataBase_PBs!C32),#N/A,DataBase_PBs!C32)</f>
        <v>44162.596979166701</v>
      </c>
      <c r="D4758" s="107"/>
      <c r="E4758" s="39">
        <f>IF(ISBLANK(DataBase_PBs!CU32),#N/A,DataBase_PBs!CU32)</f>
        <v>698.27</v>
      </c>
      <c r="F4758" s="39">
        <f t="shared" si="154"/>
        <v>0</v>
      </c>
      <c r="G4758" s="177">
        <f t="shared" si="153"/>
        <v>0</v>
      </c>
      <c r="H4758" s="78">
        <f>IF(ISBLANK(DataBase_PBs!AW32),#N/A,DataBase_PBs!AW32)</f>
        <v>3</v>
      </c>
    </row>
    <row r="4759" spans="1:8" x14ac:dyDescent="0.35">
      <c r="A4759" s="257"/>
      <c r="B4759" s="265"/>
      <c r="C4759" s="74">
        <f>IF(ISBLANK(DataBase_PBs!C33),#N/A,DataBase_PBs!C33)</f>
        <v>44169.582453703697</v>
      </c>
      <c r="D4759" s="107"/>
      <c r="E4759" s="39">
        <f>IF(ISBLANK(DataBase_PBs!CU33),#N/A,DataBase_PBs!CU33)</f>
        <v>698.27</v>
      </c>
      <c r="F4759" s="39">
        <f t="shared" si="154"/>
        <v>0</v>
      </c>
      <c r="G4759" s="177">
        <f t="shared" si="153"/>
        <v>0</v>
      </c>
      <c r="H4759" s="78">
        <f>IF(ISBLANK(DataBase_PBs!AW33),#N/A,DataBase_PBs!AW33)</f>
        <v>4</v>
      </c>
    </row>
    <row r="4760" spans="1:8" x14ac:dyDescent="0.35">
      <c r="A4760" s="257"/>
      <c r="B4760" s="265"/>
      <c r="C4760" s="74">
        <f>IF(ISBLANK(DataBase_PBs!C34),#N/A,DataBase_PBs!C34)</f>
        <v>44195.580740740697</v>
      </c>
      <c r="D4760" s="107"/>
      <c r="E4760" s="39">
        <f>IF(ISBLANK(DataBase_PBs!CU34),#N/A,DataBase_PBs!CU34)</f>
        <v>698.27</v>
      </c>
      <c r="F4760" s="39">
        <f t="shared" si="154"/>
        <v>0</v>
      </c>
      <c r="G4760" s="177">
        <f t="shared" si="153"/>
        <v>0</v>
      </c>
      <c r="H4760" s="78">
        <f>IF(ISBLANK(DataBase_PBs!AW34),#N/A,DataBase_PBs!AW34)</f>
        <v>3</v>
      </c>
    </row>
    <row r="4761" spans="1:8" x14ac:dyDescent="0.35">
      <c r="A4761" s="257"/>
      <c r="B4761" s="265"/>
      <c r="C4761" s="74" t="e">
        <f>IF(ISBLANK(DataBase_PBs!C35),#N/A,DataBase_PBs!C35)</f>
        <v>#N/A</v>
      </c>
      <c r="D4761" s="107"/>
      <c r="E4761" s="39" t="e">
        <f>IF(ISBLANK(DataBase_PBs!CU35),#N/A,DataBase_PBs!CU35)</f>
        <v>#N/A</v>
      </c>
      <c r="F4761" s="39" t="e">
        <f t="shared" si="154"/>
        <v>#N/A</v>
      </c>
      <c r="G4761" s="177" t="e">
        <f t="shared" si="153"/>
        <v>#N/A</v>
      </c>
      <c r="H4761" s="78" t="e">
        <f>IF(ISBLANK(DataBase_PBs!AW35),#N/A,DataBase_PBs!AW35)</f>
        <v>#N/A</v>
      </c>
    </row>
    <row r="4762" spans="1:8" x14ac:dyDescent="0.35">
      <c r="A4762" s="257"/>
      <c r="B4762" s="265"/>
      <c r="C4762" s="74" t="e">
        <f>IF(ISBLANK(DataBase_PBs!C36),#N/A,DataBase_PBs!C36)</f>
        <v>#N/A</v>
      </c>
      <c r="D4762" s="107"/>
      <c r="E4762" s="39" t="e">
        <f>IF(ISBLANK(DataBase_PBs!CU36),#N/A,DataBase_PBs!CU36)</f>
        <v>#N/A</v>
      </c>
      <c r="F4762" s="39" t="e">
        <f t="shared" si="154"/>
        <v>#N/A</v>
      </c>
      <c r="G4762" s="177" t="e">
        <f t="shared" si="153"/>
        <v>#N/A</v>
      </c>
      <c r="H4762" s="78" t="e">
        <f>IF(ISBLANK(DataBase_PBs!AW36),#N/A,DataBase_PBs!AW36)</f>
        <v>#N/A</v>
      </c>
    </row>
    <row r="4763" spans="1:8" x14ac:dyDescent="0.35">
      <c r="A4763" s="257"/>
      <c r="B4763" s="265"/>
      <c r="C4763" s="74" t="e">
        <f>IF(ISBLANK(DataBase_PBs!C37),#N/A,DataBase_PBs!C37)</f>
        <v>#N/A</v>
      </c>
      <c r="D4763" s="107"/>
      <c r="E4763" s="39" t="e">
        <f>IF(ISBLANK(DataBase_PBs!CU37),#N/A,DataBase_PBs!CU37)</f>
        <v>#N/A</v>
      </c>
      <c r="F4763" s="39" t="e">
        <f t="shared" si="154"/>
        <v>#N/A</v>
      </c>
      <c r="G4763" s="177" t="e">
        <f t="shared" si="153"/>
        <v>#N/A</v>
      </c>
      <c r="H4763" s="78" t="e">
        <f>IF(ISBLANK(DataBase_PBs!AW37),#N/A,DataBase_PBs!AW37)</f>
        <v>#N/A</v>
      </c>
    </row>
    <row r="4764" spans="1:8" x14ac:dyDescent="0.35">
      <c r="A4764" s="257"/>
      <c r="B4764" s="265"/>
      <c r="C4764" s="74" t="e">
        <f>IF(ISBLANK(DataBase_PBs!C38),#N/A,DataBase_PBs!C38)</f>
        <v>#N/A</v>
      </c>
      <c r="D4764" s="107"/>
      <c r="E4764" s="39" t="e">
        <f>IF(ISBLANK(DataBase_PBs!CU38),#N/A,DataBase_PBs!CU38)</f>
        <v>#N/A</v>
      </c>
      <c r="F4764" s="39" t="e">
        <f t="shared" si="154"/>
        <v>#N/A</v>
      </c>
      <c r="G4764" s="177" t="e">
        <f t="shared" si="153"/>
        <v>#N/A</v>
      </c>
      <c r="H4764" s="78" t="e">
        <f>IF(ISBLANK(DataBase_PBs!AW38),#N/A,DataBase_PBs!AW38)</f>
        <v>#N/A</v>
      </c>
    </row>
    <row r="4765" spans="1:8" x14ac:dyDescent="0.35">
      <c r="A4765" s="257"/>
      <c r="B4765" s="265"/>
      <c r="C4765" s="74" t="e">
        <f>IF(ISBLANK(DataBase_PBs!C39),#N/A,DataBase_PBs!C39)</f>
        <v>#N/A</v>
      </c>
      <c r="D4765" s="107"/>
      <c r="E4765" s="39" t="e">
        <f>IF(ISBLANK(DataBase_PBs!CU39),#N/A,DataBase_PBs!CU39)</f>
        <v>#N/A</v>
      </c>
      <c r="F4765" s="39" t="e">
        <f t="shared" si="154"/>
        <v>#N/A</v>
      </c>
      <c r="G4765" s="177" t="e">
        <f t="shared" si="153"/>
        <v>#N/A</v>
      </c>
      <c r="H4765" s="78" t="e">
        <f>IF(ISBLANK(DataBase_PBs!AW39),#N/A,DataBase_PBs!AW39)</f>
        <v>#N/A</v>
      </c>
    </row>
    <row r="4766" spans="1:8" x14ac:dyDescent="0.35">
      <c r="A4766" s="257"/>
      <c r="B4766" s="265"/>
      <c r="C4766" s="74" t="e">
        <f>IF(ISBLANK(DataBase_PBs!C40),#N/A,DataBase_PBs!C40)</f>
        <v>#N/A</v>
      </c>
      <c r="D4766" s="107"/>
      <c r="E4766" s="39" t="e">
        <f>IF(ISBLANK(DataBase_PBs!CU40),#N/A,DataBase_PBs!CU40)</f>
        <v>#N/A</v>
      </c>
      <c r="F4766" s="39" t="e">
        <f t="shared" si="154"/>
        <v>#N/A</v>
      </c>
      <c r="G4766" s="177" t="e">
        <f t="shared" si="153"/>
        <v>#N/A</v>
      </c>
      <c r="H4766" s="78" t="e">
        <f>IF(ISBLANK(DataBase_PBs!AW40),#N/A,DataBase_PBs!AW40)</f>
        <v>#N/A</v>
      </c>
    </row>
    <row r="4767" spans="1:8" x14ac:dyDescent="0.35">
      <c r="A4767" s="257"/>
      <c r="B4767" s="265"/>
      <c r="C4767" s="74" t="e">
        <f>IF(ISBLANK(DataBase_PBs!C41),#N/A,DataBase_PBs!C41)</f>
        <v>#N/A</v>
      </c>
      <c r="D4767" s="107"/>
      <c r="E4767" s="39" t="e">
        <f>IF(ISBLANK(DataBase_PBs!CU41),#N/A,DataBase_PBs!CU41)</f>
        <v>#N/A</v>
      </c>
      <c r="F4767" s="39" t="e">
        <f t="shared" si="154"/>
        <v>#N/A</v>
      </c>
      <c r="G4767" s="177" t="e">
        <f t="shared" si="153"/>
        <v>#N/A</v>
      </c>
      <c r="H4767" s="78" t="e">
        <f>IF(ISBLANK(DataBase_PBs!AW41),#N/A,DataBase_PBs!AW41)</f>
        <v>#N/A</v>
      </c>
    </row>
    <row r="4768" spans="1:8" x14ac:dyDescent="0.35">
      <c r="A4768" s="257"/>
      <c r="B4768" s="265"/>
      <c r="C4768" s="74" t="e">
        <f>IF(ISBLANK(DataBase_PBs!C42),#N/A,DataBase_PBs!C42)</f>
        <v>#N/A</v>
      </c>
      <c r="D4768" s="107"/>
      <c r="E4768" s="39" t="e">
        <f>IF(ISBLANK(DataBase_PBs!CU42),#N/A,DataBase_PBs!CU42)</f>
        <v>#N/A</v>
      </c>
      <c r="F4768" s="39" t="e">
        <f t="shared" si="154"/>
        <v>#N/A</v>
      </c>
      <c r="G4768" s="177" t="e">
        <f t="shared" si="153"/>
        <v>#N/A</v>
      </c>
      <c r="H4768" s="78" t="e">
        <f>IF(ISBLANK(DataBase_PBs!AW42),#N/A,DataBase_PBs!AW42)</f>
        <v>#N/A</v>
      </c>
    </row>
    <row r="4769" spans="1:8" x14ac:dyDescent="0.35">
      <c r="A4769" s="257"/>
      <c r="B4769" s="265"/>
      <c r="C4769" s="74" t="e">
        <f>IF(ISBLANK(DataBase_PBs!C43),#N/A,DataBase_PBs!C43)</f>
        <v>#N/A</v>
      </c>
      <c r="D4769" s="107"/>
      <c r="E4769" s="39" t="e">
        <f>IF(ISBLANK(DataBase_PBs!CU43),#N/A,DataBase_PBs!CU43)</f>
        <v>#N/A</v>
      </c>
      <c r="F4769" s="39" t="e">
        <f t="shared" si="154"/>
        <v>#N/A</v>
      </c>
      <c r="G4769" s="177" t="e">
        <f t="shared" si="153"/>
        <v>#N/A</v>
      </c>
      <c r="H4769" s="78" t="e">
        <f>IF(ISBLANK(DataBase_PBs!AW43),#N/A,DataBase_PBs!AW43)</f>
        <v>#N/A</v>
      </c>
    </row>
    <row r="4770" spans="1:8" x14ac:dyDescent="0.35">
      <c r="A4770" s="257"/>
      <c r="B4770" s="265"/>
      <c r="C4770" s="74" t="e">
        <f>IF(ISBLANK(DataBase_PBs!C44),#N/A,DataBase_PBs!C44)</f>
        <v>#N/A</v>
      </c>
      <c r="D4770" s="107"/>
      <c r="E4770" s="39" t="e">
        <f>IF(ISBLANK(DataBase_PBs!CU44),#N/A,DataBase_PBs!CU44)</f>
        <v>#N/A</v>
      </c>
      <c r="F4770" s="39" t="e">
        <f t="shared" si="154"/>
        <v>#N/A</v>
      </c>
      <c r="G4770" s="177" t="e">
        <f t="shared" si="153"/>
        <v>#N/A</v>
      </c>
      <c r="H4770" s="78" t="e">
        <f>IF(ISBLANK(DataBase_PBs!AW44),#N/A,DataBase_PBs!AW44)</f>
        <v>#N/A</v>
      </c>
    </row>
    <row r="4771" spans="1:8" x14ac:dyDescent="0.35">
      <c r="A4771" s="257"/>
      <c r="B4771" s="265"/>
      <c r="C4771" s="74" t="e">
        <f>IF(ISBLANK(DataBase_PBs!C45),#N/A,DataBase_PBs!C45)</f>
        <v>#N/A</v>
      </c>
      <c r="D4771" s="107"/>
      <c r="E4771" s="39" t="e">
        <f>IF(ISBLANK(DataBase_PBs!CU45),#N/A,DataBase_PBs!CU45)</f>
        <v>#N/A</v>
      </c>
      <c r="F4771" s="39" t="e">
        <f t="shared" si="154"/>
        <v>#N/A</v>
      </c>
      <c r="G4771" s="177" t="e">
        <f t="shared" si="153"/>
        <v>#N/A</v>
      </c>
      <c r="H4771" s="78" t="e">
        <f>IF(ISBLANK(DataBase_PBs!AW45),#N/A,DataBase_PBs!AW45)</f>
        <v>#N/A</v>
      </c>
    </row>
    <row r="4772" spans="1:8" x14ac:dyDescent="0.35">
      <c r="A4772" s="257"/>
      <c r="B4772" s="265"/>
      <c r="C4772" s="74" t="e">
        <f>IF(ISBLANK(DataBase_PBs!C46),#N/A,DataBase_PBs!C46)</f>
        <v>#N/A</v>
      </c>
      <c r="D4772" s="107"/>
      <c r="E4772" s="39" t="e">
        <f>IF(ISBLANK(DataBase_PBs!CU46),#N/A,DataBase_PBs!CU46)</f>
        <v>#N/A</v>
      </c>
      <c r="F4772" s="39" t="e">
        <f t="shared" si="154"/>
        <v>#N/A</v>
      </c>
      <c r="G4772" s="177" t="e">
        <f t="shared" si="153"/>
        <v>#N/A</v>
      </c>
      <c r="H4772" s="78" t="e">
        <f>IF(ISBLANK(DataBase_PBs!AW46),#N/A,DataBase_PBs!AW46)</f>
        <v>#N/A</v>
      </c>
    </row>
    <row r="4773" spans="1:8" x14ac:dyDescent="0.35">
      <c r="A4773" s="257"/>
      <c r="B4773" s="265"/>
      <c r="C4773" s="74" t="e">
        <f>IF(ISBLANK(DataBase_PBs!C47),#N/A,DataBase_PBs!C47)</f>
        <v>#N/A</v>
      </c>
      <c r="D4773" s="107"/>
      <c r="E4773" s="39" t="e">
        <f>IF(ISBLANK(DataBase_PBs!CU47),#N/A,DataBase_PBs!CU47)</f>
        <v>#N/A</v>
      </c>
      <c r="F4773" s="39" t="e">
        <f t="shared" si="154"/>
        <v>#N/A</v>
      </c>
      <c r="G4773" s="177" t="e">
        <f t="shared" si="153"/>
        <v>#N/A</v>
      </c>
      <c r="H4773" s="78" t="e">
        <f>IF(ISBLANK(DataBase_PBs!AW47),#N/A,DataBase_PBs!AW47)</f>
        <v>#N/A</v>
      </c>
    </row>
    <row r="4774" spans="1:8" x14ac:dyDescent="0.35">
      <c r="A4774" s="257"/>
      <c r="B4774" s="265"/>
      <c r="C4774" s="74" t="e">
        <f>IF(ISBLANK(DataBase_PBs!C48),#N/A,DataBase_PBs!C48)</f>
        <v>#N/A</v>
      </c>
      <c r="D4774" s="107"/>
      <c r="E4774" s="39" t="e">
        <f>IF(ISBLANK(DataBase_PBs!CU48),#N/A,DataBase_PBs!CU48)</f>
        <v>#N/A</v>
      </c>
      <c r="F4774" s="39" t="e">
        <f t="shared" si="154"/>
        <v>#N/A</v>
      </c>
      <c r="G4774" s="177" t="e">
        <f t="shared" si="153"/>
        <v>#N/A</v>
      </c>
      <c r="H4774" s="78" t="e">
        <f>IF(ISBLANK(DataBase_PBs!AW48),#N/A,DataBase_PBs!AW48)</f>
        <v>#N/A</v>
      </c>
    </row>
    <row r="4775" spans="1:8" x14ac:dyDescent="0.35">
      <c r="A4775" s="257"/>
      <c r="B4775" s="265"/>
      <c r="C4775" s="74" t="e">
        <f>IF(ISBLANK(DataBase_PBs!C49),#N/A,DataBase_PBs!C49)</f>
        <v>#N/A</v>
      </c>
      <c r="D4775" s="107"/>
      <c r="E4775" s="39" t="e">
        <f>IF(ISBLANK(DataBase_PBs!CU49),#N/A,DataBase_PBs!CU49)</f>
        <v>#N/A</v>
      </c>
      <c r="F4775" s="39" t="e">
        <f t="shared" si="154"/>
        <v>#N/A</v>
      </c>
      <c r="G4775" s="177" t="e">
        <f t="shared" si="153"/>
        <v>#N/A</v>
      </c>
      <c r="H4775" s="78" t="e">
        <f>IF(ISBLANK(DataBase_PBs!AW49),#N/A,DataBase_PBs!AW49)</f>
        <v>#N/A</v>
      </c>
    </row>
    <row r="4776" spans="1:8" x14ac:dyDescent="0.35">
      <c r="A4776" s="257"/>
      <c r="B4776" s="265"/>
      <c r="C4776" s="74" t="e">
        <f>IF(ISBLANK(DataBase_PBs!C50),#N/A,DataBase_PBs!C50)</f>
        <v>#N/A</v>
      </c>
      <c r="D4776" s="107"/>
      <c r="E4776" s="39" t="e">
        <f>IF(ISBLANK(DataBase_PBs!CU50),#N/A,DataBase_PBs!CU50)</f>
        <v>#N/A</v>
      </c>
      <c r="F4776" s="39" t="e">
        <f t="shared" si="154"/>
        <v>#N/A</v>
      </c>
      <c r="G4776" s="177" t="e">
        <f t="shared" si="153"/>
        <v>#N/A</v>
      </c>
      <c r="H4776" s="78" t="e">
        <f>IF(ISBLANK(DataBase_PBs!AW50),#N/A,DataBase_PBs!AW50)</f>
        <v>#N/A</v>
      </c>
    </row>
    <row r="4777" spans="1:8" x14ac:dyDescent="0.35">
      <c r="A4777" s="257"/>
      <c r="B4777" s="265"/>
      <c r="C4777" s="74" t="e">
        <f>IF(ISBLANK(DataBase_PBs!C51),#N/A,DataBase_PBs!C51)</f>
        <v>#N/A</v>
      </c>
      <c r="D4777" s="107"/>
      <c r="E4777" s="39" t="e">
        <f>IF(ISBLANK(DataBase_PBs!CU51),#N/A,DataBase_PBs!CU51)</f>
        <v>#N/A</v>
      </c>
      <c r="F4777" s="39" t="e">
        <f t="shared" si="154"/>
        <v>#N/A</v>
      </c>
      <c r="G4777" s="177" t="e">
        <f t="shared" si="153"/>
        <v>#N/A</v>
      </c>
      <c r="H4777" s="78" t="e">
        <f>IF(ISBLANK(DataBase_PBs!AW51),#N/A,DataBase_PBs!AW51)</f>
        <v>#N/A</v>
      </c>
    </row>
    <row r="4778" spans="1:8" x14ac:dyDescent="0.35">
      <c r="A4778" s="257"/>
      <c r="B4778" s="265"/>
      <c r="C4778" s="74" t="e">
        <f>IF(ISBLANK(DataBase_PBs!C52),#N/A,DataBase_PBs!C52)</f>
        <v>#N/A</v>
      </c>
      <c r="D4778" s="107"/>
      <c r="E4778" s="39" t="e">
        <f>IF(ISBLANK(DataBase_PBs!CU52),#N/A,DataBase_PBs!CU52)</f>
        <v>#N/A</v>
      </c>
      <c r="F4778" s="39" t="e">
        <f t="shared" si="154"/>
        <v>#N/A</v>
      </c>
      <c r="G4778" s="177" t="e">
        <f t="shared" si="153"/>
        <v>#N/A</v>
      </c>
      <c r="H4778" s="78" t="e">
        <f>IF(ISBLANK(DataBase_PBs!AW52),#N/A,DataBase_PBs!AW52)</f>
        <v>#N/A</v>
      </c>
    </row>
    <row r="4779" spans="1:8" x14ac:dyDescent="0.35">
      <c r="A4779" s="257"/>
      <c r="B4779" s="265"/>
      <c r="C4779" s="74" t="e">
        <f>IF(ISBLANK(DataBase_PBs!C53),#N/A,DataBase_PBs!C53)</f>
        <v>#N/A</v>
      </c>
      <c r="D4779" s="107"/>
      <c r="E4779" s="39" t="e">
        <f>IF(ISBLANK(DataBase_PBs!CU53),#N/A,DataBase_PBs!CU53)</f>
        <v>#N/A</v>
      </c>
      <c r="F4779" s="39" t="e">
        <f t="shared" si="154"/>
        <v>#N/A</v>
      </c>
      <c r="G4779" s="177" t="e">
        <f t="shared" si="153"/>
        <v>#N/A</v>
      </c>
      <c r="H4779" s="78" t="e">
        <f>IF(ISBLANK(DataBase_PBs!AW53),#N/A,DataBase_PBs!AW53)</f>
        <v>#N/A</v>
      </c>
    </row>
    <row r="4780" spans="1:8" x14ac:dyDescent="0.35">
      <c r="A4780" s="257"/>
      <c r="B4780" s="265"/>
      <c r="C4780" s="74" t="e">
        <f>IF(ISBLANK(DataBase_PBs!C54),#N/A,DataBase_PBs!C54)</f>
        <v>#N/A</v>
      </c>
      <c r="D4780" s="107"/>
      <c r="E4780" s="39" t="e">
        <f>IF(ISBLANK(DataBase_PBs!CU54),#N/A,DataBase_PBs!CU54)</f>
        <v>#N/A</v>
      </c>
      <c r="F4780" s="39" t="e">
        <f t="shared" si="154"/>
        <v>#N/A</v>
      </c>
      <c r="G4780" s="177" t="e">
        <f t="shared" si="153"/>
        <v>#N/A</v>
      </c>
      <c r="H4780" s="78" t="e">
        <f>IF(ISBLANK(DataBase_PBs!AW54),#N/A,DataBase_PBs!AW54)</f>
        <v>#N/A</v>
      </c>
    </row>
    <row r="4781" spans="1:8" x14ac:dyDescent="0.35">
      <c r="A4781" s="257"/>
      <c r="B4781" s="265"/>
      <c r="C4781" s="74" t="e">
        <f>IF(ISBLANK(DataBase_PBs!C55),#N/A,DataBase_PBs!C55)</f>
        <v>#N/A</v>
      </c>
      <c r="D4781" s="107"/>
      <c r="E4781" s="39" t="e">
        <f>IF(ISBLANK(DataBase_PBs!CU55),#N/A,DataBase_PBs!CU55)</f>
        <v>#N/A</v>
      </c>
      <c r="F4781" s="39" t="e">
        <f t="shared" si="154"/>
        <v>#N/A</v>
      </c>
      <c r="G4781" s="177" t="e">
        <f t="shared" si="153"/>
        <v>#N/A</v>
      </c>
      <c r="H4781" s="78" t="e">
        <f>IF(ISBLANK(DataBase_PBs!AW55),#N/A,DataBase_PBs!AW55)</f>
        <v>#N/A</v>
      </c>
    </row>
    <row r="4782" spans="1:8" x14ac:dyDescent="0.35">
      <c r="A4782" s="257"/>
      <c r="B4782" s="265"/>
      <c r="C4782" s="74" t="e">
        <f>IF(ISBLANK(DataBase_PBs!C56),#N/A,DataBase_PBs!C56)</f>
        <v>#N/A</v>
      </c>
      <c r="D4782" s="107"/>
      <c r="E4782" s="39" t="e">
        <f>IF(ISBLANK(DataBase_PBs!CU56),#N/A,DataBase_PBs!CU56)</f>
        <v>#N/A</v>
      </c>
      <c r="F4782" s="39" t="e">
        <f t="shared" si="154"/>
        <v>#N/A</v>
      </c>
      <c r="G4782" s="177" t="e">
        <f t="shared" si="153"/>
        <v>#N/A</v>
      </c>
      <c r="H4782" s="78" t="e">
        <f>IF(ISBLANK(DataBase_PBs!AW56),#N/A,DataBase_PBs!AW56)</f>
        <v>#N/A</v>
      </c>
    </row>
    <row r="4783" spans="1:8" x14ac:dyDescent="0.35">
      <c r="A4783" s="257"/>
      <c r="B4783" s="265"/>
      <c r="C4783" s="74" t="e">
        <f>IF(ISBLANK(DataBase_PBs!C57),#N/A,DataBase_PBs!C57)</f>
        <v>#N/A</v>
      </c>
      <c r="D4783" s="107"/>
      <c r="E4783" s="39" t="e">
        <f>IF(ISBLANK(DataBase_PBs!CU57),#N/A,DataBase_PBs!CU57)</f>
        <v>#N/A</v>
      </c>
      <c r="F4783" s="39" t="e">
        <f t="shared" si="154"/>
        <v>#N/A</v>
      </c>
      <c r="G4783" s="177" t="e">
        <f t="shared" si="153"/>
        <v>#N/A</v>
      </c>
      <c r="H4783" s="78" t="e">
        <f>IF(ISBLANK(DataBase_PBs!AW57),#N/A,DataBase_PBs!AW57)</f>
        <v>#N/A</v>
      </c>
    </row>
    <row r="4784" spans="1:8" x14ac:dyDescent="0.35">
      <c r="A4784" s="257"/>
      <c r="B4784" s="265"/>
      <c r="C4784" s="74" t="e">
        <f>IF(ISBLANK(DataBase_PBs!C58),#N/A,DataBase_PBs!C58)</f>
        <v>#N/A</v>
      </c>
      <c r="D4784" s="107"/>
      <c r="E4784" s="39" t="e">
        <f>IF(ISBLANK(DataBase_PBs!CU58),#N/A,DataBase_PBs!CU58)</f>
        <v>#N/A</v>
      </c>
      <c r="F4784" s="39" t="e">
        <f t="shared" si="154"/>
        <v>#N/A</v>
      </c>
      <c r="G4784" s="177" t="e">
        <f t="shared" ref="G4784:G4847" si="155">F4784/((C4784-C4783)*24)</f>
        <v>#N/A</v>
      </c>
      <c r="H4784" s="78" t="e">
        <f>IF(ISBLANK(DataBase_PBs!AW58),#N/A,DataBase_PBs!AW58)</f>
        <v>#N/A</v>
      </c>
    </row>
    <row r="4785" spans="1:8" x14ac:dyDescent="0.35">
      <c r="A4785" s="257"/>
      <c r="B4785" s="265"/>
      <c r="C4785" s="74" t="e">
        <f>IF(ISBLANK(DataBase_PBs!C59),#N/A,DataBase_PBs!C59)</f>
        <v>#N/A</v>
      </c>
      <c r="D4785" s="107"/>
      <c r="E4785" s="39" t="e">
        <f>IF(ISBLANK(DataBase_PBs!CU59),#N/A,DataBase_PBs!CU59)</f>
        <v>#N/A</v>
      </c>
      <c r="F4785" s="39" t="e">
        <f t="shared" si="154"/>
        <v>#N/A</v>
      </c>
      <c r="G4785" s="177" t="e">
        <f t="shared" si="155"/>
        <v>#N/A</v>
      </c>
      <c r="H4785" s="78" t="e">
        <f>IF(ISBLANK(DataBase_PBs!AW59),#N/A,DataBase_PBs!AW59)</f>
        <v>#N/A</v>
      </c>
    </row>
    <row r="4786" spans="1:8" x14ac:dyDescent="0.35">
      <c r="A4786" s="257"/>
      <c r="B4786" s="265"/>
      <c r="C4786" s="74" t="e">
        <f>IF(ISBLANK(DataBase_PBs!C60),#N/A,DataBase_PBs!C60)</f>
        <v>#N/A</v>
      </c>
      <c r="D4786" s="107"/>
      <c r="E4786" s="39" t="e">
        <f>IF(ISBLANK(DataBase_PBs!CU60),#N/A,DataBase_PBs!CU60)</f>
        <v>#N/A</v>
      </c>
      <c r="F4786" s="39" t="e">
        <f t="shared" si="154"/>
        <v>#N/A</v>
      </c>
      <c r="G4786" s="177" t="e">
        <f t="shared" si="155"/>
        <v>#N/A</v>
      </c>
      <c r="H4786" s="78" t="e">
        <f>IF(ISBLANK(DataBase_PBs!AW60),#N/A,DataBase_PBs!AW60)</f>
        <v>#N/A</v>
      </c>
    </row>
    <row r="4787" spans="1:8" x14ac:dyDescent="0.35">
      <c r="A4787" s="257"/>
      <c r="B4787" s="265"/>
      <c r="C4787" s="74" t="e">
        <f>IF(ISBLANK(DataBase_PBs!C61),#N/A,DataBase_PBs!C61)</f>
        <v>#N/A</v>
      </c>
      <c r="D4787" s="107"/>
      <c r="E4787" s="39" t="e">
        <f>IF(ISBLANK(DataBase_PBs!CU61),#N/A,DataBase_PBs!CU61)</f>
        <v>#N/A</v>
      </c>
      <c r="F4787" s="39" t="e">
        <f t="shared" si="154"/>
        <v>#N/A</v>
      </c>
      <c r="G4787" s="177" t="e">
        <f t="shared" si="155"/>
        <v>#N/A</v>
      </c>
      <c r="H4787" s="78" t="e">
        <f>IF(ISBLANK(DataBase_PBs!AW61),#N/A,DataBase_PBs!AW61)</f>
        <v>#N/A</v>
      </c>
    </row>
    <row r="4788" spans="1:8" x14ac:dyDescent="0.35">
      <c r="A4788" s="257"/>
      <c r="B4788" s="265"/>
      <c r="C4788" s="74" t="e">
        <f>IF(ISBLANK(DataBase_PBs!C62),#N/A,DataBase_PBs!C62)</f>
        <v>#N/A</v>
      </c>
      <c r="D4788" s="107"/>
      <c r="E4788" s="39" t="e">
        <f>IF(ISBLANK(DataBase_PBs!CU62),#N/A,DataBase_PBs!CU62)</f>
        <v>#N/A</v>
      </c>
      <c r="F4788" s="39" t="e">
        <f t="shared" si="154"/>
        <v>#N/A</v>
      </c>
      <c r="G4788" s="177" t="e">
        <f t="shared" si="155"/>
        <v>#N/A</v>
      </c>
      <c r="H4788" s="78" t="e">
        <f>IF(ISBLANK(DataBase_PBs!AW62),#N/A,DataBase_PBs!AW62)</f>
        <v>#N/A</v>
      </c>
    </row>
    <row r="4789" spans="1:8" x14ac:dyDescent="0.35">
      <c r="A4789" s="257"/>
      <c r="B4789" s="265"/>
      <c r="C4789" s="74" t="e">
        <f>IF(ISBLANK(DataBase_PBs!C63),#N/A,DataBase_PBs!C63)</f>
        <v>#N/A</v>
      </c>
      <c r="D4789" s="107"/>
      <c r="E4789" s="39" t="e">
        <f>IF(ISBLANK(DataBase_PBs!CU63),#N/A,DataBase_PBs!CU63)</f>
        <v>#N/A</v>
      </c>
      <c r="F4789" s="39" t="e">
        <f t="shared" si="154"/>
        <v>#N/A</v>
      </c>
      <c r="G4789" s="177" t="e">
        <f t="shared" si="155"/>
        <v>#N/A</v>
      </c>
      <c r="H4789" s="78" t="e">
        <f>IF(ISBLANK(DataBase_PBs!AW63),#N/A,DataBase_PBs!AW63)</f>
        <v>#N/A</v>
      </c>
    </row>
    <row r="4790" spans="1:8" x14ac:dyDescent="0.35">
      <c r="A4790" s="257"/>
      <c r="B4790" s="265"/>
      <c r="C4790" s="74" t="e">
        <f>IF(ISBLANK(DataBase_PBs!C64),#N/A,DataBase_PBs!C64)</f>
        <v>#N/A</v>
      </c>
      <c r="D4790" s="107"/>
      <c r="E4790" s="39" t="e">
        <f>IF(ISBLANK(DataBase_PBs!CU64),#N/A,DataBase_PBs!CU64)</f>
        <v>#N/A</v>
      </c>
      <c r="F4790" s="39" t="e">
        <f t="shared" si="154"/>
        <v>#N/A</v>
      </c>
      <c r="G4790" s="177" t="e">
        <f t="shared" si="155"/>
        <v>#N/A</v>
      </c>
      <c r="H4790" s="78" t="e">
        <f>IF(ISBLANK(DataBase_PBs!AW64),#N/A,DataBase_PBs!AW64)</f>
        <v>#N/A</v>
      </c>
    </row>
    <row r="4791" spans="1:8" x14ac:dyDescent="0.35">
      <c r="A4791" s="257"/>
      <c r="B4791" s="265"/>
      <c r="C4791" s="74" t="e">
        <f>IF(ISBLANK(DataBase_PBs!C65),#N/A,DataBase_PBs!C65)</f>
        <v>#N/A</v>
      </c>
      <c r="D4791" s="107"/>
      <c r="E4791" s="39" t="e">
        <f>IF(ISBLANK(DataBase_PBs!CU65),#N/A,DataBase_PBs!CU65)</f>
        <v>#N/A</v>
      </c>
      <c r="F4791" s="39" t="e">
        <f t="shared" si="154"/>
        <v>#N/A</v>
      </c>
      <c r="G4791" s="177" t="e">
        <f t="shared" si="155"/>
        <v>#N/A</v>
      </c>
      <c r="H4791" s="78" t="e">
        <f>IF(ISBLANK(DataBase_PBs!AW65),#N/A,DataBase_PBs!AW65)</f>
        <v>#N/A</v>
      </c>
    </row>
    <row r="4792" spans="1:8" x14ac:dyDescent="0.35">
      <c r="A4792" s="257"/>
      <c r="B4792" s="265"/>
      <c r="C4792" s="74" t="e">
        <f>IF(ISBLANK(DataBase_PBs!C66),#N/A,DataBase_PBs!C66)</f>
        <v>#N/A</v>
      </c>
      <c r="D4792" s="107"/>
      <c r="E4792" s="39" t="e">
        <f>IF(ISBLANK(DataBase_PBs!CU66),#N/A,DataBase_PBs!CU66)</f>
        <v>#N/A</v>
      </c>
      <c r="F4792" s="39" t="e">
        <f t="shared" si="154"/>
        <v>#N/A</v>
      </c>
      <c r="G4792" s="177" t="e">
        <f t="shared" si="155"/>
        <v>#N/A</v>
      </c>
      <c r="H4792" s="78" t="e">
        <f>IF(ISBLANK(DataBase_PBs!AW66),#N/A,DataBase_PBs!AW66)</f>
        <v>#N/A</v>
      </c>
    </row>
    <row r="4793" spans="1:8" x14ac:dyDescent="0.35">
      <c r="A4793" s="257"/>
      <c r="B4793" s="265"/>
      <c r="C4793" s="74" t="e">
        <f>IF(ISBLANK(DataBase_PBs!C67),#N/A,DataBase_PBs!C67)</f>
        <v>#N/A</v>
      </c>
      <c r="D4793" s="107"/>
      <c r="E4793" s="39" t="e">
        <f>IF(ISBLANK(DataBase_PBs!CU67),#N/A,DataBase_PBs!CU67)</f>
        <v>#N/A</v>
      </c>
      <c r="F4793" s="39" t="e">
        <f t="shared" si="154"/>
        <v>#N/A</v>
      </c>
      <c r="G4793" s="177" t="e">
        <f t="shared" si="155"/>
        <v>#N/A</v>
      </c>
      <c r="H4793" s="78" t="e">
        <f>IF(ISBLANK(DataBase_PBs!AW67),#N/A,DataBase_PBs!AW67)</f>
        <v>#N/A</v>
      </c>
    </row>
    <row r="4794" spans="1:8" x14ac:dyDescent="0.35">
      <c r="A4794" s="257"/>
      <c r="B4794" s="265"/>
      <c r="C4794" s="74" t="e">
        <f>IF(ISBLANK(DataBase_PBs!C68),#N/A,DataBase_PBs!C68)</f>
        <v>#N/A</v>
      </c>
      <c r="D4794" s="107"/>
      <c r="E4794" s="39" t="e">
        <f>IF(ISBLANK(DataBase_PBs!CU68),#N/A,DataBase_PBs!CU68)</f>
        <v>#N/A</v>
      </c>
      <c r="F4794" s="39" t="e">
        <f t="shared" si="154"/>
        <v>#N/A</v>
      </c>
      <c r="G4794" s="177" t="e">
        <f t="shared" si="155"/>
        <v>#N/A</v>
      </c>
      <c r="H4794" s="78" t="e">
        <f>IF(ISBLANK(DataBase_PBs!AW68),#N/A,DataBase_PBs!AW68)</f>
        <v>#N/A</v>
      </c>
    </row>
    <row r="4795" spans="1:8" x14ac:dyDescent="0.35">
      <c r="A4795" s="257"/>
      <c r="B4795" s="265"/>
      <c r="C4795" s="74" t="e">
        <f>IF(ISBLANK(DataBase_PBs!C69),#N/A,DataBase_PBs!C69)</f>
        <v>#N/A</v>
      </c>
      <c r="D4795" s="107"/>
      <c r="E4795" s="39" t="e">
        <f>IF(ISBLANK(DataBase_PBs!CU69),#N/A,DataBase_PBs!CU69)</f>
        <v>#N/A</v>
      </c>
      <c r="F4795" s="39" t="e">
        <f t="shared" si="154"/>
        <v>#N/A</v>
      </c>
      <c r="G4795" s="177" t="e">
        <f t="shared" si="155"/>
        <v>#N/A</v>
      </c>
      <c r="H4795" s="78" t="e">
        <f>IF(ISBLANK(DataBase_PBs!AW69),#N/A,DataBase_PBs!AW69)</f>
        <v>#N/A</v>
      </c>
    </row>
    <row r="4796" spans="1:8" x14ac:dyDescent="0.35">
      <c r="A4796" s="257"/>
      <c r="B4796" s="265"/>
      <c r="C4796" s="74" t="e">
        <f>IF(ISBLANK(DataBase_PBs!C70),#N/A,DataBase_PBs!C70)</f>
        <v>#N/A</v>
      </c>
      <c r="D4796" s="107"/>
      <c r="E4796" s="39" t="e">
        <f>IF(ISBLANK(DataBase_PBs!CU70),#N/A,DataBase_PBs!CU70)</f>
        <v>#N/A</v>
      </c>
      <c r="F4796" s="39" t="e">
        <f t="shared" si="154"/>
        <v>#N/A</v>
      </c>
      <c r="G4796" s="177" t="e">
        <f t="shared" si="155"/>
        <v>#N/A</v>
      </c>
      <c r="H4796" s="78" t="e">
        <f>IF(ISBLANK(DataBase_PBs!AW70),#N/A,DataBase_PBs!AW70)</f>
        <v>#N/A</v>
      </c>
    </row>
    <row r="4797" spans="1:8" x14ac:dyDescent="0.35">
      <c r="A4797" s="257"/>
      <c r="B4797" s="265"/>
      <c r="C4797" s="74" t="e">
        <f>IF(ISBLANK(DataBase_PBs!C71),#N/A,DataBase_PBs!C71)</f>
        <v>#N/A</v>
      </c>
      <c r="D4797" s="107"/>
      <c r="E4797" s="39" t="e">
        <f>IF(ISBLANK(DataBase_PBs!CU71),#N/A,DataBase_PBs!CU71)</f>
        <v>#N/A</v>
      </c>
      <c r="F4797" s="39" t="e">
        <f t="shared" si="154"/>
        <v>#N/A</v>
      </c>
      <c r="G4797" s="177" t="e">
        <f t="shared" si="155"/>
        <v>#N/A</v>
      </c>
      <c r="H4797" s="78" t="e">
        <f>IF(ISBLANK(DataBase_PBs!AW71),#N/A,DataBase_PBs!AW71)</f>
        <v>#N/A</v>
      </c>
    </row>
    <row r="4798" spans="1:8" x14ac:dyDescent="0.35">
      <c r="A4798" s="257"/>
      <c r="B4798" s="265"/>
      <c r="C4798" s="74" t="e">
        <f>IF(ISBLANK(DataBase_PBs!C72),#N/A,DataBase_PBs!C72)</f>
        <v>#N/A</v>
      </c>
      <c r="D4798" s="107"/>
      <c r="E4798" s="39" t="e">
        <f>IF(ISBLANK(DataBase_PBs!CU72),#N/A,DataBase_PBs!CU72)</f>
        <v>#N/A</v>
      </c>
      <c r="F4798" s="39" t="e">
        <f t="shared" si="154"/>
        <v>#N/A</v>
      </c>
      <c r="G4798" s="177" t="e">
        <f t="shared" si="155"/>
        <v>#N/A</v>
      </c>
      <c r="H4798" s="78" t="e">
        <f>IF(ISBLANK(DataBase_PBs!AW72),#N/A,DataBase_PBs!AW72)</f>
        <v>#N/A</v>
      </c>
    </row>
    <row r="4799" spans="1:8" x14ac:dyDescent="0.35">
      <c r="A4799" s="257"/>
      <c r="B4799" s="265"/>
      <c r="C4799" s="74" t="e">
        <f>IF(ISBLANK(DataBase_PBs!C73),#N/A,DataBase_PBs!C73)</f>
        <v>#N/A</v>
      </c>
      <c r="D4799" s="107"/>
      <c r="E4799" s="39" t="e">
        <f>IF(ISBLANK(DataBase_PBs!CU73),#N/A,DataBase_PBs!CU73)</f>
        <v>#N/A</v>
      </c>
      <c r="F4799" s="39" t="e">
        <f t="shared" si="154"/>
        <v>#N/A</v>
      </c>
      <c r="G4799" s="177" t="e">
        <f t="shared" si="155"/>
        <v>#N/A</v>
      </c>
      <c r="H4799" s="78" t="e">
        <f>IF(ISBLANK(DataBase_PBs!AW73),#N/A,DataBase_PBs!AW73)</f>
        <v>#N/A</v>
      </c>
    </row>
    <row r="4800" spans="1:8" x14ac:dyDescent="0.35">
      <c r="A4800" s="257"/>
      <c r="B4800" s="265"/>
      <c r="C4800" s="74" t="e">
        <f>IF(ISBLANK(DataBase_PBs!C74),#N/A,DataBase_PBs!C74)</f>
        <v>#N/A</v>
      </c>
      <c r="D4800" s="107"/>
      <c r="E4800" s="39" t="e">
        <f>IF(ISBLANK(DataBase_PBs!CU74),#N/A,DataBase_PBs!CU74)</f>
        <v>#N/A</v>
      </c>
      <c r="F4800" s="39" t="e">
        <f t="shared" si="154"/>
        <v>#N/A</v>
      </c>
      <c r="G4800" s="177" t="e">
        <f t="shared" si="155"/>
        <v>#N/A</v>
      </c>
      <c r="H4800" s="78" t="e">
        <f>IF(ISBLANK(DataBase_PBs!AW74),#N/A,DataBase_PBs!AW74)</f>
        <v>#N/A</v>
      </c>
    </row>
    <row r="4801" spans="1:8" x14ac:dyDescent="0.35">
      <c r="A4801" s="257"/>
      <c r="B4801" s="265"/>
      <c r="C4801" s="74" t="e">
        <f>IF(ISBLANK(DataBase_PBs!C75),#N/A,DataBase_PBs!C75)</f>
        <v>#N/A</v>
      </c>
      <c r="D4801" s="107"/>
      <c r="E4801" s="39" t="e">
        <f>IF(ISBLANK(DataBase_PBs!CU75),#N/A,DataBase_PBs!CU75)</f>
        <v>#N/A</v>
      </c>
      <c r="F4801" s="39" t="e">
        <f t="shared" si="154"/>
        <v>#N/A</v>
      </c>
      <c r="G4801" s="177" t="e">
        <f t="shared" si="155"/>
        <v>#N/A</v>
      </c>
      <c r="H4801" s="78" t="e">
        <f>IF(ISBLANK(DataBase_PBs!AW75),#N/A,DataBase_PBs!AW75)</f>
        <v>#N/A</v>
      </c>
    </row>
    <row r="4802" spans="1:8" x14ac:dyDescent="0.35">
      <c r="A4802" s="257"/>
      <c r="B4802" s="265"/>
      <c r="C4802" s="74" t="e">
        <f>IF(ISBLANK(DataBase_PBs!C76),#N/A,DataBase_PBs!C76)</f>
        <v>#N/A</v>
      </c>
      <c r="D4802" s="107"/>
      <c r="E4802" s="39" t="e">
        <f>IF(ISBLANK(DataBase_PBs!CU76),#N/A,DataBase_PBs!CU76)</f>
        <v>#N/A</v>
      </c>
      <c r="F4802" s="39" t="e">
        <f t="shared" si="154"/>
        <v>#N/A</v>
      </c>
      <c r="G4802" s="177" t="e">
        <f t="shared" si="155"/>
        <v>#N/A</v>
      </c>
      <c r="H4802" s="78" t="e">
        <f>IF(ISBLANK(DataBase_PBs!AW76),#N/A,DataBase_PBs!AW76)</f>
        <v>#N/A</v>
      </c>
    </row>
    <row r="4803" spans="1:8" x14ac:dyDescent="0.35">
      <c r="A4803" s="257"/>
      <c r="B4803" s="265"/>
      <c r="C4803" s="74" t="e">
        <f>IF(ISBLANK(DataBase_PBs!C77),#N/A,DataBase_PBs!C77)</f>
        <v>#N/A</v>
      </c>
      <c r="D4803" s="107"/>
      <c r="E4803" s="39" t="e">
        <f>IF(ISBLANK(DataBase_PBs!CU77),#N/A,DataBase_PBs!CU77)</f>
        <v>#N/A</v>
      </c>
      <c r="F4803" s="39" t="e">
        <f t="shared" si="154"/>
        <v>#N/A</v>
      </c>
      <c r="G4803" s="177" t="e">
        <f t="shared" si="155"/>
        <v>#N/A</v>
      </c>
      <c r="H4803" s="78" t="e">
        <f>IF(ISBLANK(DataBase_PBs!AW77),#N/A,DataBase_PBs!AW77)</f>
        <v>#N/A</v>
      </c>
    </row>
    <row r="4804" spans="1:8" x14ac:dyDescent="0.35">
      <c r="A4804" s="257"/>
      <c r="B4804" s="265"/>
      <c r="C4804" s="74" t="e">
        <f>IF(ISBLANK(DataBase_PBs!C78),#N/A,DataBase_PBs!C78)</f>
        <v>#N/A</v>
      </c>
      <c r="D4804" s="107"/>
      <c r="E4804" s="39" t="e">
        <f>IF(ISBLANK(DataBase_PBs!CU78),#N/A,DataBase_PBs!CU78)</f>
        <v>#N/A</v>
      </c>
      <c r="F4804" s="39" t="e">
        <f t="shared" si="154"/>
        <v>#N/A</v>
      </c>
      <c r="G4804" s="177" t="e">
        <f t="shared" si="155"/>
        <v>#N/A</v>
      </c>
      <c r="H4804" s="78" t="e">
        <f>IF(ISBLANK(DataBase_PBs!AW78),#N/A,DataBase_PBs!AW78)</f>
        <v>#N/A</v>
      </c>
    </row>
    <row r="4805" spans="1:8" x14ac:dyDescent="0.35">
      <c r="A4805" s="257"/>
      <c r="B4805" s="265"/>
      <c r="C4805" s="74" t="e">
        <f>IF(ISBLANK(DataBase_PBs!C79),#N/A,DataBase_PBs!C79)</f>
        <v>#N/A</v>
      </c>
      <c r="D4805" s="107"/>
      <c r="E4805" s="39" t="e">
        <f>IF(ISBLANK(DataBase_PBs!CU79),#N/A,DataBase_PBs!CU79)</f>
        <v>#N/A</v>
      </c>
      <c r="F4805" s="39" t="e">
        <f t="shared" si="154"/>
        <v>#N/A</v>
      </c>
      <c r="G4805" s="177" t="e">
        <f t="shared" si="155"/>
        <v>#N/A</v>
      </c>
      <c r="H4805" s="78" t="e">
        <f>IF(ISBLANK(DataBase_PBs!AW79),#N/A,DataBase_PBs!AW79)</f>
        <v>#N/A</v>
      </c>
    </row>
    <row r="4806" spans="1:8" x14ac:dyDescent="0.35">
      <c r="A4806" s="257"/>
      <c r="B4806" s="265"/>
      <c r="C4806" s="74" t="e">
        <f>IF(ISBLANK(DataBase_PBs!C80),#N/A,DataBase_PBs!C80)</f>
        <v>#N/A</v>
      </c>
      <c r="D4806" s="107"/>
      <c r="E4806" s="39" t="e">
        <f>IF(ISBLANK(DataBase_PBs!CU80),#N/A,DataBase_PBs!CU80)</f>
        <v>#N/A</v>
      </c>
      <c r="F4806" s="39" t="e">
        <f t="shared" si="154"/>
        <v>#N/A</v>
      </c>
      <c r="G4806" s="177" t="e">
        <f t="shared" si="155"/>
        <v>#N/A</v>
      </c>
      <c r="H4806" s="78" t="e">
        <f>IF(ISBLANK(DataBase_PBs!AW80),#N/A,DataBase_PBs!AW80)</f>
        <v>#N/A</v>
      </c>
    </row>
    <row r="4807" spans="1:8" x14ac:dyDescent="0.35">
      <c r="A4807" s="257"/>
      <c r="B4807" s="265"/>
      <c r="C4807" s="74" t="e">
        <f>IF(ISBLANK(DataBase_PBs!C81),#N/A,DataBase_PBs!C81)</f>
        <v>#N/A</v>
      </c>
      <c r="D4807" s="107"/>
      <c r="E4807" s="39" t="e">
        <f>IF(ISBLANK(DataBase_PBs!CU81),#N/A,DataBase_PBs!CU81)</f>
        <v>#N/A</v>
      </c>
      <c r="F4807" s="39" t="e">
        <f t="shared" si="154"/>
        <v>#N/A</v>
      </c>
      <c r="G4807" s="177" t="e">
        <f t="shared" si="155"/>
        <v>#N/A</v>
      </c>
      <c r="H4807" s="78" t="e">
        <f>IF(ISBLANK(DataBase_PBs!AW81),#N/A,DataBase_PBs!AW81)</f>
        <v>#N/A</v>
      </c>
    </row>
    <row r="4808" spans="1:8" x14ac:dyDescent="0.35">
      <c r="A4808" s="257"/>
      <c r="B4808" s="265"/>
      <c r="C4808" s="74" t="e">
        <f>IF(ISBLANK(DataBase_PBs!C82),#N/A,DataBase_PBs!C82)</f>
        <v>#N/A</v>
      </c>
      <c r="D4808" s="107"/>
      <c r="E4808" s="39" t="e">
        <f>IF(ISBLANK(DataBase_PBs!CU82),#N/A,DataBase_PBs!CU82)</f>
        <v>#N/A</v>
      </c>
      <c r="F4808" s="39" t="e">
        <f t="shared" si="154"/>
        <v>#N/A</v>
      </c>
      <c r="G4808" s="177" t="e">
        <f t="shared" si="155"/>
        <v>#N/A</v>
      </c>
      <c r="H4808" s="78" t="e">
        <f>IF(ISBLANK(DataBase_PBs!AW82),#N/A,DataBase_PBs!AW82)</f>
        <v>#N/A</v>
      </c>
    </row>
    <row r="4809" spans="1:8" x14ac:dyDescent="0.35">
      <c r="A4809" s="257"/>
      <c r="B4809" s="265"/>
      <c r="C4809" s="74" t="e">
        <f>IF(ISBLANK(DataBase_PBs!C83),#N/A,DataBase_PBs!C83)</f>
        <v>#N/A</v>
      </c>
      <c r="D4809" s="107"/>
      <c r="E4809" s="39" t="e">
        <f>IF(ISBLANK(DataBase_PBs!CU83),#N/A,DataBase_PBs!CU83)</f>
        <v>#N/A</v>
      </c>
      <c r="F4809" s="39" t="e">
        <f t="shared" si="154"/>
        <v>#N/A</v>
      </c>
      <c r="G4809" s="177" t="e">
        <f t="shared" si="155"/>
        <v>#N/A</v>
      </c>
      <c r="H4809" s="78" t="e">
        <f>IF(ISBLANK(DataBase_PBs!AW83),#N/A,DataBase_PBs!AW83)</f>
        <v>#N/A</v>
      </c>
    </row>
    <row r="4810" spans="1:8" x14ac:dyDescent="0.35">
      <c r="A4810" s="257"/>
      <c r="B4810" s="265"/>
      <c r="C4810" s="74" t="e">
        <f>IF(ISBLANK(DataBase_PBs!C84),#N/A,DataBase_PBs!C84)</f>
        <v>#N/A</v>
      </c>
      <c r="D4810" s="107"/>
      <c r="E4810" s="39" t="e">
        <f>IF(ISBLANK(DataBase_PBs!CU84),#N/A,DataBase_PBs!CU84)</f>
        <v>#N/A</v>
      </c>
      <c r="F4810" s="39" t="e">
        <f t="shared" si="154"/>
        <v>#N/A</v>
      </c>
      <c r="G4810" s="177" t="e">
        <f t="shared" si="155"/>
        <v>#N/A</v>
      </c>
      <c r="H4810" s="78" t="e">
        <f>IF(ISBLANK(DataBase_PBs!AW84),#N/A,DataBase_PBs!AW84)</f>
        <v>#N/A</v>
      </c>
    </row>
    <row r="4811" spans="1:8" x14ac:dyDescent="0.35">
      <c r="A4811" s="257"/>
      <c r="B4811" s="265"/>
      <c r="C4811" s="74" t="e">
        <f>IF(ISBLANK(DataBase_PBs!C85),#N/A,DataBase_PBs!C85)</f>
        <v>#N/A</v>
      </c>
      <c r="D4811" s="107"/>
      <c r="E4811" s="39" t="e">
        <f>IF(ISBLANK(DataBase_PBs!CU85),#N/A,DataBase_PBs!CU85)</f>
        <v>#N/A</v>
      </c>
      <c r="F4811" s="39" t="e">
        <f t="shared" si="154"/>
        <v>#N/A</v>
      </c>
      <c r="G4811" s="177" t="e">
        <f t="shared" si="155"/>
        <v>#N/A</v>
      </c>
      <c r="H4811" s="78" t="e">
        <f>IF(ISBLANK(DataBase_PBs!AW85),#N/A,DataBase_PBs!AW85)</f>
        <v>#N/A</v>
      </c>
    </row>
    <row r="4812" spans="1:8" x14ac:dyDescent="0.35">
      <c r="A4812" s="257"/>
      <c r="B4812" s="265"/>
      <c r="C4812" s="74" t="e">
        <f>IF(ISBLANK(DataBase_PBs!C86),#N/A,DataBase_PBs!C86)</f>
        <v>#N/A</v>
      </c>
      <c r="D4812" s="107"/>
      <c r="E4812" s="39" t="e">
        <f>IF(ISBLANK(DataBase_PBs!CU86),#N/A,DataBase_PBs!CU86)</f>
        <v>#N/A</v>
      </c>
      <c r="F4812" s="39" t="e">
        <f t="shared" si="154"/>
        <v>#N/A</v>
      </c>
      <c r="G4812" s="177" t="e">
        <f t="shared" si="155"/>
        <v>#N/A</v>
      </c>
      <c r="H4812" s="78" t="e">
        <f>IF(ISBLANK(DataBase_PBs!AW86),#N/A,DataBase_PBs!AW86)</f>
        <v>#N/A</v>
      </c>
    </row>
    <row r="4813" spans="1:8" x14ac:dyDescent="0.35">
      <c r="A4813" s="257"/>
      <c r="B4813" s="265"/>
      <c r="C4813" s="74" t="e">
        <f>IF(ISBLANK(DataBase_PBs!C87),#N/A,DataBase_PBs!C87)</f>
        <v>#N/A</v>
      </c>
      <c r="D4813" s="107"/>
      <c r="E4813" s="39" t="e">
        <f>IF(ISBLANK(DataBase_PBs!CU87),#N/A,DataBase_PBs!CU87)</f>
        <v>#N/A</v>
      </c>
      <c r="F4813" s="39" t="e">
        <f t="shared" si="154"/>
        <v>#N/A</v>
      </c>
      <c r="G4813" s="177" t="e">
        <f t="shared" si="155"/>
        <v>#N/A</v>
      </c>
      <c r="H4813" s="78" t="e">
        <f>IF(ISBLANK(DataBase_PBs!AW87),#N/A,DataBase_PBs!AW87)</f>
        <v>#N/A</v>
      </c>
    </row>
    <row r="4814" spans="1:8" x14ac:dyDescent="0.35">
      <c r="A4814" s="257"/>
      <c r="B4814" s="265"/>
      <c r="C4814" s="74" t="e">
        <f>IF(ISBLANK(DataBase_PBs!C88),#N/A,DataBase_PBs!C88)</f>
        <v>#N/A</v>
      </c>
      <c r="D4814" s="107"/>
      <c r="E4814" s="39" t="e">
        <f>IF(ISBLANK(DataBase_PBs!CU88),#N/A,DataBase_PBs!CU88)</f>
        <v>#N/A</v>
      </c>
      <c r="F4814" s="39" t="e">
        <f t="shared" si="154"/>
        <v>#N/A</v>
      </c>
      <c r="G4814" s="177" t="e">
        <f t="shared" si="155"/>
        <v>#N/A</v>
      </c>
      <c r="H4814" s="78" t="e">
        <f>IF(ISBLANK(DataBase_PBs!AW88),#N/A,DataBase_PBs!AW88)</f>
        <v>#N/A</v>
      </c>
    </row>
    <row r="4815" spans="1:8" x14ac:dyDescent="0.35">
      <c r="A4815" s="257"/>
      <c r="B4815" s="265"/>
      <c r="C4815" s="74" t="e">
        <f>IF(ISBLANK(DataBase_PBs!C89),#N/A,DataBase_PBs!C89)</f>
        <v>#N/A</v>
      </c>
      <c r="D4815" s="107"/>
      <c r="E4815" s="39" t="e">
        <f>IF(ISBLANK(DataBase_PBs!CU89),#N/A,DataBase_PBs!CU89)</f>
        <v>#N/A</v>
      </c>
      <c r="F4815" s="39" t="e">
        <f t="shared" si="154"/>
        <v>#N/A</v>
      </c>
      <c r="G4815" s="177" t="e">
        <f t="shared" si="155"/>
        <v>#N/A</v>
      </c>
      <c r="H4815" s="78" t="e">
        <f>IF(ISBLANK(DataBase_PBs!AW89),#N/A,DataBase_PBs!AW89)</f>
        <v>#N/A</v>
      </c>
    </row>
    <row r="4816" spans="1:8" x14ac:dyDescent="0.35">
      <c r="A4816" s="257"/>
      <c r="B4816" s="265"/>
      <c r="C4816" s="74" t="e">
        <f>IF(ISBLANK(DataBase_PBs!C90),#N/A,DataBase_PBs!C90)</f>
        <v>#N/A</v>
      </c>
      <c r="D4816" s="107"/>
      <c r="E4816" s="39" t="e">
        <f>IF(ISBLANK(DataBase_PBs!CU90),#N/A,DataBase_PBs!CU90)</f>
        <v>#N/A</v>
      </c>
      <c r="F4816" s="39" t="e">
        <f t="shared" si="154"/>
        <v>#N/A</v>
      </c>
      <c r="G4816" s="177" t="e">
        <f t="shared" si="155"/>
        <v>#N/A</v>
      </c>
      <c r="H4816" s="78" t="e">
        <f>IF(ISBLANK(DataBase_PBs!AW90),#N/A,DataBase_PBs!AW90)</f>
        <v>#N/A</v>
      </c>
    </row>
    <row r="4817" spans="1:8" x14ac:dyDescent="0.35">
      <c r="A4817" s="257"/>
      <c r="B4817" s="265"/>
      <c r="C4817" s="74" t="e">
        <f>IF(ISBLANK(DataBase_PBs!C91),#N/A,DataBase_PBs!C91)</f>
        <v>#N/A</v>
      </c>
      <c r="D4817" s="107"/>
      <c r="E4817" s="39" t="e">
        <f>IF(ISBLANK(DataBase_PBs!CU91),#N/A,DataBase_PBs!CU91)</f>
        <v>#N/A</v>
      </c>
      <c r="F4817" s="39" t="e">
        <f t="shared" si="154"/>
        <v>#N/A</v>
      </c>
      <c r="G4817" s="177" t="e">
        <f t="shared" si="155"/>
        <v>#N/A</v>
      </c>
      <c r="H4817" s="78" t="e">
        <f>IF(ISBLANK(DataBase_PBs!AW91),#N/A,DataBase_PBs!AW91)</f>
        <v>#N/A</v>
      </c>
    </row>
    <row r="4818" spans="1:8" x14ac:dyDescent="0.35">
      <c r="A4818" s="257"/>
      <c r="B4818" s="265"/>
      <c r="C4818" s="74" t="e">
        <f>IF(ISBLANK(DataBase_PBs!C92),#N/A,DataBase_PBs!C92)</f>
        <v>#N/A</v>
      </c>
      <c r="D4818" s="107"/>
      <c r="E4818" s="39" t="e">
        <f>IF(ISBLANK(DataBase_PBs!CU92),#N/A,DataBase_PBs!CU92)</f>
        <v>#N/A</v>
      </c>
      <c r="F4818" s="39" t="e">
        <f t="shared" si="154"/>
        <v>#N/A</v>
      </c>
      <c r="G4818" s="177" t="e">
        <f t="shared" si="155"/>
        <v>#N/A</v>
      </c>
      <c r="H4818" s="78" t="e">
        <f>IF(ISBLANK(DataBase_PBs!AW92),#N/A,DataBase_PBs!AW92)</f>
        <v>#N/A</v>
      </c>
    </row>
    <row r="4819" spans="1:8" x14ac:dyDescent="0.35">
      <c r="A4819" s="257"/>
      <c r="B4819" s="265"/>
      <c r="C4819" s="74" t="e">
        <f>IF(ISBLANK(DataBase_PBs!C93),#N/A,DataBase_PBs!C93)</f>
        <v>#N/A</v>
      </c>
      <c r="D4819" s="107"/>
      <c r="E4819" s="39" t="e">
        <f>IF(ISBLANK(DataBase_PBs!CU93),#N/A,DataBase_PBs!CU93)</f>
        <v>#N/A</v>
      </c>
      <c r="F4819" s="39" t="e">
        <f t="shared" si="154"/>
        <v>#N/A</v>
      </c>
      <c r="G4819" s="177" t="e">
        <f t="shared" si="155"/>
        <v>#N/A</v>
      </c>
      <c r="H4819" s="78" t="e">
        <f>IF(ISBLANK(DataBase_PBs!AW93),#N/A,DataBase_PBs!AW93)</f>
        <v>#N/A</v>
      </c>
    </row>
    <row r="4820" spans="1:8" ht="15" thickBot="1" x14ac:dyDescent="0.4">
      <c r="A4820" s="258"/>
      <c r="B4820" s="268"/>
      <c r="C4820" s="79" t="e">
        <f>IF(ISBLANK(DataBase_PBs!C94),#N/A,DataBase_PBs!C94)</f>
        <v>#N/A</v>
      </c>
      <c r="D4820" s="108"/>
      <c r="E4820" s="80" t="e">
        <f>IF(ISBLANK(DataBase_PBs!CU94),#N/A,DataBase_PBs!CU94)</f>
        <v>#N/A</v>
      </c>
      <c r="F4820" s="80" t="e">
        <f t="shared" si="154"/>
        <v>#N/A</v>
      </c>
      <c r="G4820" s="185" t="e">
        <f t="shared" si="155"/>
        <v>#N/A</v>
      </c>
      <c r="H4820" s="111" t="e">
        <f>IF(ISBLANK(DataBase_PBs!AW94),#N/A,DataBase_PBs!AW94)</f>
        <v>#N/A</v>
      </c>
    </row>
    <row r="4821" spans="1:8" x14ac:dyDescent="0.35">
      <c r="A4821" s="259" t="s">
        <v>367</v>
      </c>
      <c r="B4821" s="264" t="s">
        <v>213</v>
      </c>
      <c r="C4821" s="179">
        <v>43602.40625</v>
      </c>
      <c r="D4821" s="180"/>
      <c r="E4821" s="181">
        <v>0.26</v>
      </c>
      <c r="F4821" s="181">
        <v>0.26</v>
      </c>
      <c r="G4821" s="182">
        <v>0</v>
      </c>
      <c r="H4821" s="183">
        <v>2.7</v>
      </c>
    </row>
    <row r="4822" spans="1:8" x14ac:dyDescent="0.35">
      <c r="A4822" s="257"/>
      <c r="B4822" s="265"/>
      <c r="C4822" s="74">
        <v>43609.357638888891</v>
      </c>
      <c r="D4822" s="107"/>
      <c r="E4822" s="39">
        <v>0.26</v>
      </c>
      <c r="F4822" s="39">
        <v>0</v>
      </c>
      <c r="G4822" s="177">
        <f t="shared" si="155"/>
        <v>0</v>
      </c>
      <c r="H4822" s="78">
        <v>2.7</v>
      </c>
    </row>
    <row r="4823" spans="1:8" x14ac:dyDescent="0.35">
      <c r="A4823" s="257"/>
      <c r="B4823" s="265"/>
      <c r="C4823" s="74">
        <v>43616.555555555555</v>
      </c>
      <c r="D4823" s="107"/>
      <c r="E4823" s="39">
        <v>0.26</v>
      </c>
      <c r="F4823" s="39">
        <v>0</v>
      </c>
      <c r="G4823" s="177">
        <f t="shared" si="155"/>
        <v>0</v>
      </c>
      <c r="H4823" s="78">
        <v>0</v>
      </c>
    </row>
    <row r="4824" spans="1:8" x14ac:dyDescent="0.35">
      <c r="A4824" s="257"/>
      <c r="B4824" s="265"/>
      <c r="C4824" s="74">
        <v>43623.555555555555</v>
      </c>
      <c r="D4824" s="107"/>
      <c r="E4824" s="39">
        <v>0.26</v>
      </c>
      <c r="F4824" s="39">
        <v>0</v>
      </c>
      <c r="G4824" s="177">
        <f t="shared" si="155"/>
        <v>0</v>
      </c>
      <c r="H4824" s="78">
        <v>0</v>
      </c>
    </row>
    <row r="4825" spans="1:8" x14ac:dyDescent="0.35">
      <c r="A4825" s="257"/>
      <c r="B4825" s="265"/>
      <c r="C4825" s="74">
        <v>43630.555555555555</v>
      </c>
      <c r="D4825" s="107"/>
      <c r="E4825" s="39">
        <v>21</v>
      </c>
      <c r="F4825" s="39">
        <v>20.74</v>
      </c>
      <c r="G4825" s="177">
        <f t="shared" si="155"/>
        <v>0.12345238095238094</v>
      </c>
      <c r="H4825" s="78">
        <v>0</v>
      </c>
    </row>
    <row r="4826" spans="1:8" x14ac:dyDescent="0.35">
      <c r="A4826" s="257"/>
      <c r="B4826" s="265"/>
      <c r="C4826" s="74">
        <v>43637.638888888891</v>
      </c>
      <c r="D4826" s="107"/>
      <c r="E4826" s="39">
        <v>54</v>
      </c>
      <c r="F4826" s="39">
        <v>33</v>
      </c>
      <c r="G4826" s="177">
        <f t="shared" si="155"/>
        <v>0.19411764705875706</v>
      </c>
      <c r="H4826" s="78">
        <v>0</v>
      </c>
    </row>
    <row r="4827" spans="1:8" x14ac:dyDescent="0.35">
      <c r="A4827" s="257"/>
      <c r="B4827" s="265"/>
      <c r="C4827" s="74">
        <v>43644.638888888891</v>
      </c>
      <c r="D4827" s="107"/>
      <c r="E4827" s="39">
        <v>121</v>
      </c>
      <c r="F4827" s="39">
        <v>67</v>
      </c>
      <c r="G4827" s="177">
        <f t="shared" si="155"/>
        <v>0.39880952380952384</v>
      </c>
      <c r="H4827" s="78">
        <v>0</v>
      </c>
    </row>
    <row r="4828" spans="1:8" x14ac:dyDescent="0.35">
      <c r="A4828" s="257"/>
      <c r="B4828" s="265"/>
      <c r="C4828" s="74">
        <v>43651.638888888891</v>
      </c>
      <c r="D4828" s="107"/>
      <c r="E4828" s="39">
        <v>217</v>
      </c>
      <c r="F4828" s="39">
        <v>96</v>
      </c>
      <c r="G4828" s="177">
        <f t="shared" si="155"/>
        <v>0.5714285714285714</v>
      </c>
      <c r="H4828" s="78">
        <v>0</v>
      </c>
    </row>
    <row r="4829" spans="1:8" x14ac:dyDescent="0.35">
      <c r="A4829" s="257"/>
      <c r="B4829" s="265"/>
      <c r="C4829" s="74">
        <v>43658.505555555559</v>
      </c>
      <c r="D4829" s="107"/>
      <c r="E4829" s="39">
        <v>224</v>
      </c>
      <c r="F4829" s="39">
        <v>7</v>
      </c>
      <c r="G4829" s="177">
        <f t="shared" si="155"/>
        <v>4.2475728155327803E-2</v>
      </c>
      <c r="H4829" s="78">
        <v>0</v>
      </c>
    </row>
    <row r="4830" spans="1:8" x14ac:dyDescent="0.35">
      <c r="A4830" s="257"/>
      <c r="B4830" s="265"/>
      <c r="C4830" s="74">
        <v>43665.520833333336</v>
      </c>
      <c r="D4830" s="107"/>
      <c r="E4830" s="39">
        <v>224</v>
      </c>
      <c r="F4830" s="39">
        <v>0</v>
      </c>
      <c r="G4830" s="177">
        <f t="shared" si="155"/>
        <v>0</v>
      </c>
      <c r="H4830" s="78">
        <v>0</v>
      </c>
    </row>
    <row r="4831" spans="1:8" x14ac:dyDescent="0.35">
      <c r="A4831" s="257"/>
      <c r="B4831" s="265"/>
      <c r="C4831" s="74">
        <v>43672.521527777775</v>
      </c>
      <c r="D4831" s="107"/>
      <c r="E4831" s="39">
        <v>276</v>
      </c>
      <c r="F4831" s="39">
        <v>52</v>
      </c>
      <c r="G4831" s="177">
        <f t="shared" si="155"/>
        <v>0.30949310584289591</v>
      </c>
      <c r="H4831" s="78">
        <v>0</v>
      </c>
    </row>
    <row r="4832" spans="1:8" x14ac:dyDescent="0.35">
      <c r="A4832" s="257"/>
      <c r="B4832" s="265"/>
      <c r="C4832" s="74">
        <v>43679.519444444442</v>
      </c>
      <c r="D4832" s="107"/>
      <c r="E4832" s="39">
        <v>305</v>
      </c>
      <c r="F4832" s="39">
        <v>29</v>
      </c>
      <c r="G4832" s="177">
        <f t="shared" si="155"/>
        <v>0.17267043763023512</v>
      </c>
      <c r="H4832" s="78">
        <v>0</v>
      </c>
    </row>
    <row r="4833" spans="1:8" x14ac:dyDescent="0.35">
      <c r="A4833" s="257"/>
      <c r="B4833" s="265"/>
      <c r="C4833" s="74">
        <v>43686.430555555555</v>
      </c>
      <c r="D4833" s="107"/>
      <c r="E4833" s="39">
        <v>343.55</v>
      </c>
      <c r="F4833" s="39">
        <v>38.550000000000011</v>
      </c>
      <c r="G4833" s="177">
        <f t="shared" si="155"/>
        <v>0.23241559485526203</v>
      </c>
      <c r="H4833" s="78">
        <v>4</v>
      </c>
    </row>
    <row r="4834" spans="1:8" x14ac:dyDescent="0.35">
      <c r="A4834" s="257"/>
      <c r="B4834" s="265"/>
      <c r="C4834" s="74">
        <v>43693.375</v>
      </c>
      <c r="D4834" s="107"/>
      <c r="E4834" s="39">
        <v>343.77</v>
      </c>
      <c r="F4834" s="39">
        <v>0.21999999999997044</v>
      </c>
      <c r="G4834" s="177">
        <f t="shared" si="155"/>
        <v>1.3199999999996689E-3</v>
      </c>
      <c r="H4834" s="78">
        <v>3.9</v>
      </c>
    </row>
    <row r="4835" spans="1:8" x14ac:dyDescent="0.35">
      <c r="A4835" s="257"/>
      <c r="B4835" s="265"/>
      <c r="C4835" s="74">
        <v>43700.40625</v>
      </c>
      <c r="D4835" s="107"/>
      <c r="E4835" s="39">
        <v>345.55</v>
      </c>
      <c r="F4835" s="39">
        <v>1.7800000000000296</v>
      </c>
      <c r="G4835" s="177">
        <f t="shared" si="155"/>
        <v>1.0548148148148324E-2</v>
      </c>
      <c r="H4835" s="78">
        <v>4.4000000000000004</v>
      </c>
    </row>
    <row r="4836" spans="1:8" x14ac:dyDescent="0.35">
      <c r="A4836" s="257"/>
      <c r="B4836" s="265"/>
      <c r="C4836" s="74">
        <v>43707.333333333336</v>
      </c>
      <c r="D4836" s="107"/>
      <c r="E4836" s="39">
        <v>363.93</v>
      </c>
      <c r="F4836" s="39">
        <v>18.379999999999995</v>
      </c>
      <c r="G4836" s="177">
        <f t="shared" si="155"/>
        <v>0.11055639097740487</v>
      </c>
      <c r="H4836" s="78">
        <v>3.6</v>
      </c>
    </row>
    <row r="4837" spans="1:8" x14ac:dyDescent="0.35">
      <c r="A4837" s="257"/>
      <c r="B4837" s="265"/>
      <c r="C4837" s="74">
        <v>43714.416666666664</v>
      </c>
      <c r="D4837" s="107"/>
      <c r="E4837" s="39">
        <v>447.86</v>
      </c>
      <c r="F4837" s="39">
        <v>83.93</v>
      </c>
      <c r="G4837" s="177">
        <f t="shared" si="155"/>
        <v>0.49370588235327928</v>
      </c>
      <c r="H4837" s="78">
        <v>4</v>
      </c>
    </row>
    <row r="4838" spans="1:8" x14ac:dyDescent="0.35">
      <c r="A4838" s="257"/>
      <c r="B4838" s="265"/>
      <c r="C4838" s="74">
        <v>43721.333333333336</v>
      </c>
      <c r="D4838" s="107"/>
      <c r="E4838" s="39">
        <v>500.46</v>
      </c>
      <c r="F4838" s="39">
        <v>52.599999999999966</v>
      </c>
      <c r="G4838" s="177">
        <f t="shared" si="155"/>
        <v>0.31686746987929565</v>
      </c>
      <c r="H4838" s="78">
        <v>4</v>
      </c>
    </row>
    <row r="4839" spans="1:8" x14ac:dyDescent="0.35">
      <c r="A4839" s="257"/>
      <c r="B4839" s="265"/>
      <c r="C4839" s="74">
        <v>43727.541666666664</v>
      </c>
      <c r="D4839" s="107"/>
      <c r="E4839" s="39">
        <v>578.28</v>
      </c>
      <c r="F4839" s="39">
        <v>77.819999999999993</v>
      </c>
      <c r="G4839" s="177">
        <f t="shared" si="155"/>
        <v>0.52228187919503888</v>
      </c>
      <c r="H4839" s="78">
        <v>5</v>
      </c>
    </row>
    <row r="4840" spans="1:8" x14ac:dyDescent="0.35">
      <c r="A4840" s="257"/>
      <c r="B4840" s="265"/>
      <c r="C4840" s="74">
        <v>43735</v>
      </c>
      <c r="D4840" s="107"/>
      <c r="E4840" s="39">
        <v>670.65</v>
      </c>
      <c r="F4840" s="39">
        <v>92.37</v>
      </c>
      <c r="G4840" s="177">
        <f t="shared" si="155"/>
        <v>0.51603351955290488</v>
      </c>
      <c r="H4840" s="78">
        <v>4</v>
      </c>
    </row>
    <row r="4841" spans="1:8" x14ac:dyDescent="0.35">
      <c r="A4841" s="257"/>
      <c r="B4841" s="265"/>
      <c r="C4841" s="74">
        <v>43741</v>
      </c>
      <c r="D4841" s="107"/>
      <c r="E4841" s="39">
        <v>755.88</v>
      </c>
      <c r="F4841" s="39">
        <v>85.230000000000018</v>
      </c>
      <c r="G4841" s="177">
        <f t="shared" si="155"/>
        <v>0.59187500000000015</v>
      </c>
      <c r="H4841" s="78">
        <v>4</v>
      </c>
    </row>
    <row r="4842" spans="1:8" x14ac:dyDescent="0.35">
      <c r="A4842" s="257"/>
      <c r="B4842" s="265"/>
      <c r="C4842" s="74">
        <v>43748</v>
      </c>
      <c r="D4842" s="107"/>
      <c r="E4842" s="39">
        <v>854.79</v>
      </c>
      <c r="F4842" s="39">
        <v>98.909999999999968</v>
      </c>
      <c r="G4842" s="177">
        <f t="shared" si="155"/>
        <v>0.58874999999999977</v>
      </c>
      <c r="H4842" s="78">
        <v>4</v>
      </c>
    </row>
    <row r="4843" spans="1:8" x14ac:dyDescent="0.35">
      <c r="A4843" s="257"/>
      <c r="B4843" s="265"/>
      <c r="C4843" s="74">
        <v>43755.361111111109</v>
      </c>
      <c r="D4843" s="107"/>
      <c r="E4843" s="39">
        <v>923.04</v>
      </c>
      <c r="F4843" s="39">
        <v>68.25</v>
      </c>
      <c r="G4843" s="177">
        <f t="shared" si="155"/>
        <v>0.38632075471706601</v>
      </c>
      <c r="H4843" s="78">
        <v>4</v>
      </c>
    </row>
    <row r="4844" spans="1:8" x14ac:dyDescent="0.35">
      <c r="A4844" s="257"/>
      <c r="B4844" s="265"/>
      <c r="C4844" s="74">
        <v>43762.434027777781</v>
      </c>
      <c r="D4844" s="107"/>
      <c r="E4844" s="39">
        <v>1039.8599999999999</v>
      </c>
      <c r="F4844" s="39">
        <v>116.81999999999994</v>
      </c>
      <c r="G4844" s="177">
        <f t="shared" si="155"/>
        <v>0.68818851251793711</v>
      </c>
      <c r="H4844" s="78">
        <v>4.5999999999999996</v>
      </c>
    </row>
    <row r="4845" spans="1:8" x14ac:dyDescent="0.35">
      <c r="A4845" s="257"/>
      <c r="B4845" s="265"/>
      <c r="C4845" s="74">
        <v>43769.386111111111</v>
      </c>
      <c r="D4845" s="107"/>
      <c r="E4845" s="39">
        <v>1148.05</v>
      </c>
      <c r="F4845" s="39">
        <v>108.19000000000005</v>
      </c>
      <c r="G4845" s="177">
        <f t="shared" si="155"/>
        <v>0.64842673059666101</v>
      </c>
      <c r="H4845" s="78">
        <v>4</v>
      </c>
    </row>
    <row r="4846" spans="1:8" x14ac:dyDescent="0.35">
      <c r="A4846" s="257"/>
      <c r="B4846" s="265"/>
      <c r="C4846" s="74">
        <v>43774.652777777781</v>
      </c>
      <c r="D4846" s="107"/>
      <c r="E4846" s="39">
        <v>1216.71</v>
      </c>
      <c r="F4846" s="39">
        <v>68.660000000000082</v>
      </c>
      <c r="G4846" s="177">
        <f t="shared" si="155"/>
        <v>0.54319620253129597</v>
      </c>
      <c r="H4846" s="78">
        <v>4</v>
      </c>
    </row>
    <row r="4847" spans="1:8" x14ac:dyDescent="0.35">
      <c r="A4847" s="257"/>
      <c r="B4847" s="265"/>
      <c r="C4847" s="74">
        <v>43782.583333333336</v>
      </c>
      <c r="D4847" s="107"/>
      <c r="E4847" s="39">
        <v>1333.12</v>
      </c>
      <c r="F4847" s="39">
        <v>116.40999999999985</v>
      </c>
      <c r="G4847" s="177">
        <f t="shared" si="155"/>
        <v>0.61161120840636629</v>
      </c>
      <c r="H4847" s="78">
        <v>4</v>
      </c>
    </row>
    <row r="4848" spans="1:8" x14ac:dyDescent="0.35">
      <c r="A4848" s="257"/>
      <c r="B4848" s="265"/>
      <c r="C4848" s="74">
        <v>43791.406944444447</v>
      </c>
      <c r="D4848" s="107"/>
      <c r="E4848" s="39">
        <v>1409.46</v>
      </c>
      <c r="F4848" s="39">
        <v>76.340000000000146</v>
      </c>
      <c r="G4848" s="177">
        <f t="shared" ref="G4848:G4911" si="156">F4848/((C4848-C4847)*24)</f>
        <v>0.36049110656383543</v>
      </c>
      <c r="H4848" s="78">
        <v>4.2</v>
      </c>
    </row>
    <row r="4849" spans="1:8" x14ac:dyDescent="0.35">
      <c r="A4849" s="257"/>
      <c r="B4849" s="265"/>
      <c r="C4849" s="74">
        <v>43811.465277777781</v>
      </c>
      <c r="D4849" s="107"/>
      <c r="E4849" s="39">
        <v>1442.55</v>
      </c>
      <c r="F4849" s="39">
        <v>33.089999999999918</v>
      </c>
      <c r="G4849" s="177">
        <f t="shared" si="156"/>
        <v>6.8737017033648359E-2</v>
      </c>
      <c r="H4849" s="78">
        <v>4.2</v>
      </c>
    </row>
    <row r="4850" spans="1:8" x14ac:dyDescent="0.35">
      <c r="A4850" s="257"/>
      <c r="B4850" s="265"/>
      <c r="C4850" s="74">
        <v>43818.628472222219</v>
      </c>
      <c r="D4850" s="107"/>
      <c r="E4850" s="39">
        <v>1543.31</v>
      </c>
      <c r="F4850" s="39">
        <v>100.75999999999999</v>
      </c>
      <c r="G4850" s="177">
        <f t="shared" si="156"/>
        <v>0.5860979156573396</v>
      </c>
      <c r="H4850" s="78">
        <v>4</v>
      </c>
    </row>
    <row r="4851" spans="1:8" x14ac:dyDescent="0.35">
      <c r="A4851" s="257"/>
      <c r="B4851" s="265"/>
      <c r="C4851" s="74">
        <v>43826.333333333336</v>
      </c>
      <c r="D4851" s="107"/>
      <c r="E4851" s="39">
        <v>1587.72</v>
      </c>
      <c r="F4851" s="39">
        <v>44.410000000000082</v>
      </c>
      <c r="G4851" s="177">
        <f t="shared" si="156"/>
        <v>0.24016223524092364</v>
      </c>
      <c r="H4851" s="78">
        <v>4.8</v>
      </c>
    </row>
    <row r="4852" spans="1:8" x14ac:dyDescent="0.35">
      <c r="A4852" s="257"/>
      <c r="B4852" s="265"/>
      <c r="C4852" s="74">
        <v>43833.583333333336</v>
      </c>
      <c r="D4852" s="107"/>
      <c r="E4852" s="39">
        <v>1669.62</v>
      </c>
      <c r="F4852" s="39">
        <v>81.899999999999864</v>
      </c>
      <c r="G4852" s="177">
        <f t="shared" si="156"/>
        <v>0.47068965517241301</v>
      </c>
      <c r="H4852" s="78">
        <v>3.4</v>
      </c>
    </row>
    <row r="4853" spans="1:8" x14ac:dyDescent="0.35">
      <c r="A4853" s="257"/>
      <c r="B4853" s="265"/>
      <c r="C4853" s="74">
        <v>43853</v>
      </c>
      <c r="D4853" s="107"/>
      <c r="E4853" s="39">
        <v>1846.36</v>
      </c>
      <c r="F4853" s="39">
        <v>176.74</v>
      </c>
      <c r="G4853" s="177">
        <f t="shared" si="156"/>
        <v>0.37927038626614179</v>
      </c>
      <c r="H4853" s="78">
        <v>4</v>
      </c>
    </row>
    <row r="4854" spans="1:8" x14ac:dyDescent="0.35">
      <c r="A4854" s="257"/>
      <c r="B4854" s="265"/>
      <c r="C4854" s="74">
        <f>IF(ISBLANK(DataBase_PBs!C3),#N/A,DataBase_PBs!C3)</f>
        <v>43860.595810185201</v>
      </c>
      <c r="D4854" s="107"/>
      <c r="E4854" s="39">
        <f>IF(ISBLANK(DataBase_PBs!CV3),#N/A,DataBase_PBs!CV3)</f>
        <v>1918.57</v>
      </c>
      <c r="F4854" s="39">
        <f>E4854-E4853</f>
        <v>72.210000000000036</v>
      </c>
      <c r="G4854" s="177">
        <f t="shared" si="156"/>
        <v>0.39610652802540219</v>
      </c>
      <c r="H4854" s="78">
        <f>IF(ISBLANK(DataBase_PBs!AX3),#N/A,DataBase_PBs!AX3)</f>
        <v>3.8</v>
      </c>
    </row>
    <row r="4855" spans="1:8" x14ac:dyDescent="0.35">
      <c r="A4855" s="257"/>
      <c r="B4855" s="265"/>
      <c r="C4855" s="74">
        <f>IF(ISBLANK(DataBase_PBs!C4),#N/A,DataBase_PBs!C4)</f>
        <v>43867.627719907403</v>
      </c>
      <c r="D4855" s="107"/>
      <c r="E4855" s="39">
        <f>IF(ISBLANK(DataBase_PBs!CV4),#N/A,DataBase_PBs!CV4)</f>
        <v>1985.16</v>
      </c>
      <c r="F4855" s="39">
        <f t="shared" ref="F4855:F4918" si="157">E4855-E4854</f>
        <v>66.590000000000146</v>
      </c>
      <c r="G4855" s="177">
        <f t="shared" si="156"/>
        <v>0.39457038598962096</v>
      </c>
      <c r="H4855" s="78">
        <f>IF(ISBLANK(DataBase_PBs!AX4),#N/A,DataBase_PBs!AX4)</f>
        <v>3.2</v>
      </c>
    </row>
    <row r="4856" spans="1:8" x14ac:dyDescent="0.35">
      <c r="A4856" s="257"/>
      <c r="B4856" s="265"/>
      <c r="C4856" s="74">
        <f>IF(ISBLANK(DataBase_PBs!C5),#N/A,DataBase_PBs!C5)</f>
        <v>43875.484027777798</v>
      </c>
      <c r="D4856" s="107"/>
      <c r="E4856" s="39">
        <f>IF(ISBLANK(DataBase_PBs!CV5),#N/A,DataBase_PBs!CV5)</f>
        <v>2088.48</v>
      </c>
      <c r="F4856" s="39">
        <f t="shared" si="157"/>
        <v>103.31999999999994</v>
      </c>
      <c r="G4856" s="177">
        <f t="shared" si="156"/>
        <v>0.54796732396680559</v>
      </c>
      <c r="H4856" s="78">
        <f>IF(ISBLANK(DataBase_PBs!AX5),#N/A,DataBase_PBs!AX5)</f>
        <v>4</v>
      </c>
    </row>
    <row r="4857" spans="1:8" x14ac:dyDescent="0.35">
      <c r="A4857" s="257"/>
      <c r="B4857" s="265"/>
      <c r="C4857" s="74">
        <f>IF(ISBLANK(DataBase_PBs!C6),#N/A,DataBase_PBs!C6)</f>
        <v>43881.625196759298</v>
      </c>
      <c r="D4857" s="107"/>
      <c r="E4857" s="39">
        <f>IF(ISBLANK(DataBase_PBs!CV6),#N/A,DataBase_PBs!CV6)</f>
        <v>2150.81</v>
      </c>
      <c r="F4857" s="39">
        <f t="shared" si="157"/>
        <v>62.329999999999927</v>
      </c>
      <c r="G4857" s="177">
        <f t="shared" si="156"/>
        <v>0.42289722708447508</v>
      </c>
      <c r="H4857" s="78">
        <f>IF(ISBLANK(DataBase_PBs!AX6),#N/A,DataBase_PBs!AX6)</f>
        <v>4</v>
      </c>
    </row>
    <row r="4858" spans="1:8" x14ac:dyDescent="0.35">
      <c r="A4858" s="257"/>
      <c r="B4858" s="265"/>
      <c r="C4858" s="74">
        <f>IF(ISBLANK(DataBase_PBs!C7),#N/A,DataBase_PBs!C7)</f>
        <v>43903.637962963003</v>
      </c>
      <c r="D4858" s="107"/>
      <c r="E4858" s="39">
        <f>IF(ISBLANK(DataBase_PBs!CV7),#N/A,DataBase_PBs!CV7)</f>
        <v>2430.54</v>
      </c>
      <c r="F4858" s="39">
        <f t="shared" si="157"/>
        <v>279.73</v>
      </c>
      <c r="G4858" s="177">
        <f t="shared" si="156"/>
        <v>0.52948441639765498</v>
      </c>
      <c r="H4858" s="78">
        <f>IF(ISBLANK(DataBase_PBs!AX7),#N/A,DataBase_PBs!AX7)</f>
        <v>3</v>
      </c>
    </row>
    <row r="4859" spans="1:8" x14ac:dyDescent="0.35">
      <c r="A4859" s="257"/>
      <c r="B4859" s="265"/>
      <c r="C4859" s="74">
        <f>IF(ISBLANK(DataBase_PBs!C8),#N/A,DataBase_PBs!C8)</f>
        <v>43929.826921296299</v>
      </c>
      <c r="D4859" s="107"/>
      <c r="E4859" s="39">
        <f>IF(ISBLANK(DataBase_PBs!CV8),#N/A,DataBase_PBs!CV8)</f>
        <v>2724.96</v>
      </c>
      <c r="F4859" s="39">
        <f t="shared" si="157"/>
        <v>294.42000000000007</v>
      </c>
      <c r="G4859" s="177">
        <f t="shared" si="156"/>
        <v>0.46842260176509032</v>
      </c>
      <c r="H4859" s="78">
        <f>IF(ISBLANK(DataBase_PBs!AX8),#N/A,DataBase_PBs!AX8)</f>
        <v>5.3</v>
      </c>
    </row>
    <row r="4860" spans="1:8" x14ac:dyDescent="0.35">
      <c r="A4860" s="257"/>
      <c r="B4860" s="265"/>
      <c r="C4860" s="74">
        <f>IF(ISBLANK(DataBase_PBs!C9),#N/A,DataBase_PBs!C9)</f>
        <v>43965.417511574102</v>
      </c>
      <c r="D4860" s="107"/>
      <c r="E4860" s="39">
        <f>IF(ISBLANK(DataBase_PBs!CV9),#N/A,DataBase_PBs!CV9)</f>
        <v>3116.23</v>
      </c>
      <c r="F4860" s="39">
        <f t="shared" si="157"/>
        <v>391.27</v>
      </c>
      <c r="G4860" s="177">
        <f t="shared" si="156"/>
        <v>0.45806817305961756</v>
      </c>
      <c r="H4860" s="78">
        <f>IF(ISBLANK(DataBase_PBs!AX9),#N/A,DataBase_PBs!AX9)</f>
        <v>4.4000000000000004</v>
      </c>
    </row>
    <row r="4861" spans="1:8" x14ac:dyDescent="0.35">
      <c r="A4861" s="257"/>
      <c r="B4861" s="265"/>
      <c r="C4861" s="74">
        <f>IF(ISBLANK(DataBase_PBs!C10),#N/A,DataBase_PBs!C10)</f>
        <v>43972.432581018496</v>
      </c>
      <c r="D4861" s="107"/>
      <c r="E4861" s="39">
        <f>IF(ISBLANK(DataBase_PBs!CV10),#N/A,DataBase_PBs!CV10)</f>
        <v>3188.74</v>
      </c>
      <c r="F4861" s="39">
        <f t="shared" si="157"/>
        <v>72.509999999999764</v>
      </c>
      <c r="G4861" s="177">
        <f t="shared" si="156"/>
        <v>0.43067998456011275</v>
      </c>
      <c r="H4861" s="78">
        <f>IF(ISBLANK(DataBase_PBs!AX10),#N/A,DataBase_PBs!AX10)</f>
        <v>4.8</v>
      </c>
    </row>
    <row r="4862" spans="1:8" x14ac:dyDescent="0.35">
      <c r="A4862" s="257"/>
      <c r="B4862" s="265"/>
      <c r="C4862" s="74">
        <f>IF(ISBLANK(DataBase_PBs!C11),#N/A,DataBase_PBs!C11)</f>
        <v>44001.467812499999</v>
      </c>
      <c r="D4862" s="107"/>
      <c r="E4862" s="39">
        <f>IF(ISBLANK(DataBase_PBs!CV11),#N/A,DataBase_PBs!CV11)</f>
        <v>3334.45</v>
      </c>
      <c r="F4862" s="39">
        <f t="shared" si="157"/>
        <v>145.71000000000004</v>
      </c>
      <c r="G4862" s="177">
        <f t="shared" si="156"/>
        <v>0.20909941785267924</v>
      </c>
      <c r="H4862" s="78">
        <f>IF(ISBLANK(DataBase_PBs!AX11),#N/A,DataBase_PBs!AX11)</f>
        <v>4.2</v>
      </c>
    </row>
    <row r="4863" spans="1:8" x14ac:dyDescent="0.35">
      <c r="A4863" s="257"/>
      <c r="B4863" s="265"/>
      <c r="C4863" s="74">
        <f>IF(ISBLANK(DataBase_PBs!C12),#N/A,DataBase_PBs!C12)</f>
        <v>44008.489027777803</v>
      </c>
      <c r="D4863" s="107"/>
      <c r="E4863" s="39">
        <f>IF(ISBLANK(DataBase_PBs!CV12),#N/A,DataBase_PBs!CV12)</f>
        <v>3413.49</v>
      </c>
      <c r="F4863" s="39">
        <f t="shared" si="157"/>
        <v>79.039999999999964</v>
      </c>
      <c r="G4863" s="177">
        <f t="shared" si="156"/>
        <v>0.46905460137997279</v>
      </c>
      <c r="H4863" s="78">
        <f>IF(ISBLANK(DataBase_PBs!AX12),#N/A,DataBase_PBs!AX12)</f>
        <v>6</v>
      </c>
    </row>
    <row r="4864" spans="1:8" x14ac:dyDescent="0.35">
      <c r="A4864" s="257"/>
      <c r="B4864" s="265"/>
      <c r="C4864" s="74">
        <f>IF(ISBLANK(DataBase_PBs!C13),#N/A,DataBase_PBs!C13)</f>
        <v>44022.402557870402</v>
      </c>
      <c r="D4864" s="107"/>
      <c r="E4864" s="39">
        <f>IF(ISBLANK(DataBase_PBs!CV13),#N/A,DataBase_PBs!CV13)</f>
        <v>3578.21</v>
      </c>
      <c r="F4864" s="39">
        <f t="shared" si="157"/>
        <v>164.72000000000025</v>
      </c>
      <c r="G4864" s="177">
        <f t="shared" si="156"/>
        <v>0.4932848304963306</v>
      </c>
      <c r="H4864" s="78">
        <f>IF(ISBLANK(DataBase_PBs!AX13),#N/A,DataBase_PBs!AX13)</f>
        <v>6</v>
      </c>
    </row>
    <row r="4865" spans="1:8" x14ac:dyDescent="0.35">
      <c r="A4865" s="257"/>
      <c r="B4865" s="265"/>
      <c r="C4865" s="74">
        <f>IF(ISBLANK(DataBase_PBs!C14),#N/A,DataBase_PBs!C14)</f>
        <v>44029.3745486111</v>
      </c>
      <c r="D4865" s="107"/>
      <c r="E4865" s="39">
        <f>IF(ISBLANK(DataBase_PBs!CV14),#N/A,DataBase_PBs!CV14)</f>
        <v>3616.15</v>
      </c>
      <c r="F4865" s="39">
        <f t="shared" si="157"/>
        <v>37.940000000000055</v>
      </c>
      <c r="G4865" s="177">
        <f t="shared" si="156"/>
        <v>0.22674059563869739</v>
      </c>
      <c r="H4865" s="78">
        <f>IF(ISBLANK(DataBase_PBs!AX14),#N/A,DataBase_PBs!AX14)</f>
        <v>5.6</v>
      </c>
    </row>
    <row r="4866" spans="1:8" x14ac:dyDescent="0.35">
      <c r="A4866" s="257"/>
      <c r="B4866" s="265"/>
      <c r="C4866" s="74">
        <f>IF(ISBLANK(DataBase_PBs!C15),#N/A,DataBase_PBs!C15)</f>
        <v>44040.462905092601</v>
      </c>
      <c r="D4866" s="107"/>
      <c r="E4866" s="39">
        <f>IF(ISBLANK(DataBase_PBs!CV15),#N/A,DataBase_PBs!CV15)</f>
        <v>3743.45</v>
      </c>
      <c r="F4866" s="39">
        <f t="shared" si="157"/>
        <v>127.29999999999973</v>
      </c>
      <c r="G4866" s="177">
        <f t="shared" si="156"/>
        <v>0.47835463041936088</v>
      </c>
      <c r="H4866" s="78">
        <f>IF(ISBLANK(DataBase_PBs!AX15),#N/A,DataBase_PBs!AX15)</f>
        <v>6.4</v>
      </c>
    </row>
    <row r="4867" spans="1:8" x14ac:dyDescent="0.35">
      <c r="A4867" s="257"/>
      <c r="B4867" s="265"/>
      <c r="C4867" s="74">
        <f>IF(ISBLANK(DataBase_PBs!C16),#N/A,DataBase_PBs!C16)</f>
        <v>44047.398090277798</v>
      </c>
      <c r="D4867" s="107"/>
      <c r="E4867" s="39">
        <f>IF(ISBLANK(DataBase_PBs!CV16),#N/A,DataBase_PBs!CV16)</f>
        <v>3808.11</v>
      </c>
      <c r="F4867" s="39">
        <f t="shared" si="157"/>
        <v>64.660000000000309</v>
      </c>
      <c r="G4867" s="177">
        <f t="shared" si="156"/>
        <v>0.38847797062684103</v>
      </c>
      <c r="H4867" s="78">
        <f>IF(ISBLANK(DataBase_PBs!AX16),#N/A,DataBase_PBs!AX16)</f>
        <v>6</v>
      </c>
    </row>
    <row r="4868" spans="1:8" x14ac:dyDescent="0.35">
      <c r="A4868" s="257"/>
      <c r="B4868" s="265"/>
      <c r="C4868" s="74">
        <f>IF(ISBLANK(DataBase_PBs!C17),#N/A,DataBase_PBs!C17)</f>
        <v>44050.4674421296</v>
      </c>
      <c r="D4868" s="107"/>
      <c r="E4868" s="39">
        <f>IF(ISBLANK(DataBase_PBs!CV17),#N/A,DataBase_PBs!CV17)</f>
        <v>3830.77</v>
      </c>
      <c r="F4868" s="39">
        <f t="shared" si="157"/>
        <v>22.659999999999854</v>
      </c>
      <c r="G4868" s="177">
        <f t="shared" si="156"/>
        <v>0.30761108932896453</v>
      </c>
      <c r="H4868" s="78">
        <f>IF(ISBLANK(DataBase_PBs!AX17),#N/A,DataBase_PBs!AX17)</f>
        <v>3.6</v>
      </c>
    </row>
    <row r="4869" spans="1:8" x14ac:dyDescent="0.35">
      <c r="A4869" s="257"/>
      <c r="B4869" s="265"/>
      <c r="C4869" s="74">
        <f>IF(ISBLANK(DataBase_PBs!C18),#N/A,DataBase_PBs!C18)</f>
        <v>44056.465069444399</v>
      </c>
      <c r="D4869" s="107"/>
      <c r="E4869" s="39">
        <f>IF(ISBLANK(DataBase_PBs!CV18),#N/A,DataBase_PBs!CV18)</f>
        <v>3870.71</v>
      </c>
      <c r="F4869" s="39">
        <f t="shared" si="157"/>
        <v>39.940000000000055</v>
      </c>
      <c r="G4869" s="177">
        <f t="shared" si="156"/>
        <v>0.27747083626895108</v>
      </c>
      <c r="H4869" s="78">
        <f>IF(ISBLANK(DataBase_PBs!AX18),#N/A,DataBase_PBs!AX18)</f>
        <v>4</v>
      </c>
    </row>
    <row r="4870" spans="1:8" x14ac:dyDescent="0.35">
      <c r="A4870" s="257"/>
      <c r="B4870" s="265"/>
      <c r="C4870" s="74">
        <f>IF(ISBLANK(DataBase_PBs!C19),#N/A,DataBase_PBs!C19)</f>
        <v>44063.603761574101</v>
      </c>
      <c r="D4870" s="107"/>
      <c r="E4870" s="39">
        <f>IF(ISBLANK(DataBase_PBs!CV19),#N/A,DataBase_PBs!CV19)</f>
        <v>3900.61</v>
      </c>
      <c r="F4870" s="39">
        <f t="shared" si="157"/>
        <v>29.900000000000091</v>
      </c>
      <c r="G4870" s="177">
        <f t="shared" si="156"/>
        <v>0.17451842868385498</v>
      </c>
      <c r="H4870" s="78">
        <f>IF(ISBLANK(DataBase_PBs!AX19),#N/A,DataBase_PBs!AX19)</f>
        <v>4</v>
      </c>
    </row>
    <row r="4871" spans="1:8" x14ac:dyDescent="0.35">
      <c r="A4871" s="257"/>
      <c r="B4871" s="265"/>
      <c r="C4871" s="74">
        <f>IF(ISBLANK(DataBase_PBs!C20),#N/A,DataBase_PBs!C20)</f>
        <v>44071.447164351797</v>
      </c>
      <c r="D4871" s="107"/>
      <c r="E4871" s="39">
        <f>IF(ISBLANK(DataBase_PBs!CV20),#N/A,DataBase_PBs!CV20)</f>
        <v>3965.61</v>
      </c>
      <c r="F4871" s="39">
        <f t="shared" si="157"/>
        <v>65</v>
      </c>
      <c r="G4871" s="177">
        <f t="shared" si="156"/>
        <v>0.34530081013239711</v>
      </c>
      <c r="H4871" s="78">
        <f>IF(ISBLANK(DataBase_PBs!AX20),#N/A,DataBase_PBs!AX20)</f>
        <v>4.4000000000000004</v>
      </c>
    </row>
    <row r="4872" spans="1:8" x14ac:dyDescent="0.35">
      <c r="A4872" s="257"/>
      <c r="B4872" s="265"/>
      <c r="C4872" s="74">
        <f>IF(ISBLANK(DataBase_PBs!C21),#N/A,DataBase_PBs!C21)</f>
        <v>44078.492557870399</v>
      </c>
      <c r="D4872" s="107"/>
      <c r="E4872" s="39">
        <f>IF(ISBLANK(DataBase_PBs!CV21),#N/A,DataBase_PBs!CV21)</f>
        <v>4006.79</v>
      </c>
      <c r="F4872" s="39">
        <f t="shared" si="157"/>
        <v>41.179999999999836</v>
      </c>
      <c r="G4872" s="177">
        <f t="shared" si="156"/>
        <v>0.24353974391964414</v>
      </c>
      <c r="H4872" s="78">
        <f>IF(ISBLANK(DataBase_PBs!AX21),#N/A,DataBase_PBs!AX21)</f>
        <v>4.8</v>
      </c>
    </row>
    <row r="4873" spans="1:8" x14ac:dyDescent="0.35">
      <c r="A4873" s="257"/>
      <c r="B4873" s="265"/>
      <c r="C4873" s="74">
        <f>IF(ISBLANK(DataBase_PBs!C22),#N/A,DataBase_PBs!C22)</f>
        <v>44085.409629629597</v>
      </c>
      <c r="D4873" s="107"/>
      <c r="E4873" s="39">
        <f>IF(ISBLANK(DataBase_PBs!CV22),#N/A,DataBase_PBs!CV22)</f>
        <v>4068.12</v>
      </c>
      <c r="F4873" s="39">
        <f t="shared" si="157"/>
        <v>61.329999999999927</v>
      </c>
      <c r="G4873" s="177">
        <f t="shared" si="156"/>
        <v>0.36943619433589342</v>
      </c>
      <c r="H4873" s="78">
        <f>IF(ISBLANK(DataBase_PBs!AX22),#N/A,DataBase_PBs!AX22)</f>
        <v>4</v>
      </c>
    </row>
    <row r="4874" spans="1:8" x14ac:dyDescent="0.35">
      <c r="A4874" s="257"/>
      <c r="B4874" s="265"/>
      <c r="C4874" s="74">
        <f>IF(ISBLANK(DataBase_PBs!C23),#N/A,DataBase_PBs!C23)</f>
        <v>44092.462303240703</v>
      </c>
      <c r="D4874" s="107"/>
      <c r="E4874" s="39">
        <f>IF(ISBLANK(DataBase_PBs!CV23),#N/A,DataBase_PBs!CV23)</f>
        <v>4150.01</v>
      </c>
      <c r="F4874" s="39">
        <f t="shared" si="157"/>
        <v>81.890000000000327</v>
      </c>
      <c r="G4874" s="177">
        <f t="shared" si="156"/>
        <v>0.48379997735330665</v>
      </c>
      <c r="H4874" s="78">
        <f>IF(ISBLANK(DataBase_PBs!AX23),#N/A,DataBase_PBs!AX23)</f>
        <v>4</v>
      </c>
    </row>
    <row r="4875" spans="1:8" x14ac:dyDescent="0.35">
      <c r="A4875" s="257"/>
      <c r="B4875" s="265"/>
      <c r="C4875" s="74">
        <f>IF(ISBLANK(DataBase_PBs!C24),#N/A,DataBase_PBs!C24)</f>
        <v>44099.481643518498</v>
      </c>
      <c r="D4875" s="107"/>
      <c r="E4875" s="39">
        <f>IF(ISBLANK(DataBase_PBs!CV24),#N/A,DataBase_PBs!CV24)</f>
        <v>4264.87</v>
      </c>
      <c r="F4875" s="39">
        <f t="shared" si="157"/>
        <v>114.85999999999967</v>
      </c>
      <c r="G4875" s="177">
        <f t="shared" si="156"/>
        <v>0.68180671458154696</v>
      </c>
      <c r="H4875" s="78">
        <f>IF(ISBLANK(DataBase_PBs!AX24),#N/A,DataBase_PBs!AX24)</f>
        <v>4.4000000000000004</v>
      </c>
    </row>
    <row r="4876" spans="1:8" x14ac:dyDescent="0.35">
      <c r="A4876" s="257"/>
      <c r="B4876" s="265"/>
      <c r="C4876" s="74">
        <f>IF(ISBLANK(DataBase_PBs!C25),#N/A,DataBase_PBs!C25)</f>
        <v>44106.459421296298</v>
      </c>
      <c r="D4876" s="107"/>
      <c r="E4876" s="39">
        <f>IF(ISBLANK(DataBase_PBs!CV25),#N/A,DataBase_PBs!CV25)</f>
        <v>4265.38</v>
      </c>
      <c r="F4876" s="39">
        <f t="shared" si="157"/>
        <v>0.51000000000021828</v>
      </c>
      <c r="G4876" s="177">
        <f t="shared" si="156"/>
        <v>3.0453821655967313E-3</v>
      </c>
      <c r="H4876" s="78">
        <f>IF(ISBLANK(DataBase_PBs!AX25),#N/A,DataBase_PBs!AX25)</f>
        <v>4.2</v>
      </c>
    </row>
    <row r="4877" spans="1:8" x14ac:dyDescent="0.35">
      <c r="A4877" s="257"/>
      <c r="B4877" s="265"/>
      <c r="C4877" s="74">
        <f>IF(ISBLANK(DataBase_PBs!C26),#N/A,DataBase_PBs!C26)</f>
        <v>44120.498344907399</v>
      </c>
      <c r="D4877" s="107"/>
      <c r="E4877" s="39">
        <f>IF(ISBLANK(DataBase_PBs!CV26),#N/A,DataBase_PBs!CV26)</f>
        <v>4423.1099999999997</v>
      </c>
      <c r="F4877" s="39">
        <f t="shared" si="157"/>
        <v>157.72999999999956</v>
      </c>
      <c r="G4877" s="177">
        <f t="shared" si="156"/>
        <v>0.46813299333980407</v>
      </c>
      <c r="H4877" s="78">
        <f>IF(ISBLANK(DataBase_PBs!AX26),#N/A,DataBase_PBs!AX26)</f>
        <v>6.8</v>
      </c>
    </row>
    <row r="4878" spans="1:8" x14ac:dyDescent="0.35">
      <c r="A4878" s="257"/>
      <c r="B4878" s="265"/>
      <c r="C4878" s="74">
        <f>IF(ISBLANK(DataBase_PBs!C27),#N/A,DataBase_PBs!C27)</f>
        <v>44127.491226851896</v>
      </c>
      <c r="D4878" s="107"/>
      <c r="E4878" s="39">
        <f>IF(ISBLANK(DataBase_PBs!CV27),#N/A,DataBase_PBs!CV27)</f>
        <v>4423.1099999999997</v>
      </c>
      <c r="F4878" s="39">
        <f t="shared" si="157"/>
        <v>0</v>
      </c>
      <c r="G4878" s="177">
        <f t="shared" si="156"/>
        <v>0</v>
      </c>
      <c r="H4878" s="78">
        <f>IF(ISBLANK(DataBase_PBs!AX27),#N/A,DataBase_PBs!AX27)</f>
        <v>6</v>
      </c>
    </row>
    <row r="4879" spans="1:8" x14ac:dyDescent="0.35">
      <c r="A4879" s="257"/>
      <c r="B4879" s="265"/>
      <c r="C4879" s="74">
        <f>IF(ISBLANK(DataBase_PBs!C28),#N/A,DataBase_PBs!C28)</f>
        <v>44132.59375</v>
      </c>
      <c r="D4879" s="107"/>
      <c r="E4879" s="39">
        <f>IF(ISBLANK(DataBase_PBs!CV28),#N/A,DataBase_PBs!CV28)</f>
        <v>4423.1099999999997</v>
      </c>
      <c r="F4879" s="39">
        <f t="shared" si="157"/>
        <v>0</v>
      </c>
      <c r="G4879" s="177">
        <f t="shared" si="156"/>
        <v>0</v>
      </c>
      <c r="H4879" s="78">
        <f>IF(ISBLANK(DataBase_PBs!AX28),#N/A,DataBase_PBs!AX28)</f>
        <v>6.4</v>
      </c>
    </row>
    <row r="4880" spans="1:8" x14ac:dyDescent="0.35">
      <c r="A4880" s="257"/>
      <c r="B4880" s="265"/>
      <c r="C4880" s="74">
        <f>IF(ISBLANK(DataBase_PBs!C29),#N/A,DataBase_PBs!C29)</f>
        <v>44141.599421296298</v>
      </c>
      <c r="D4880" s="107"/>
      <c r="E4880" s="39">
        <f>IF(ISBLANK(DataBase_PBs!CV29),#N/A,DataBase_PBs!CV29)</f>
        <v>4423.1099999999997</v>
      </c>
      <c r="F4880" s="39">
        <f t="shared" si="157"/>
        <v>0</v>
      </c>
      <c r="G4880" s="177">
        <f t="shared" si="156"/>
        <v>0</v>
      </c>
      <c r="H4880" s="78">
        <f>IF(ISBLANK(DataBase_PBs!AX29),#N/A,DataBase_PBs!AX29)</f>
        <v>5.8</v>
      </c>
    </row>
    <row r="4881" spans="1:8" x14ac:dyDescent="0.35">
      <c r="A4881" s="257"/>
      <c r="B4881" s="265"/>
      <c r="C4881" s="74">
        <f>IF(ISBLANK(DataBase_PBs!C30),#N/A,DataBase_PBs!C30)</f>
        <v>44148.610347222202</v>
      </c>
      <c r="D4881" s="107"/>
      <c r="E4881" s="39">
        <f>IF(ISBLANK(DataBase_PBs!CV30),#N/A,DataBase_PBs!CV30)</f>
        <v>4423.1099999999997</v>
      </c>
      <c r="F4881" s="39">
        <f t="shared" si="157"/>
        <v>0</v>
      </c>
      <c r="G4881" s="177">
        <f t="shared" si="156"/>
        <v>0</v>
      </c>
      <c r="H4881" s="78">
        <f>IF(ISBLANK(DataBase_PBs!AX30),#N/A,DataBase_PBs!AX30)</f>
        <v>4.5999999999999996</v>
      </c>
    </row>
    <row r="4882" spans="1:8" x14ac:dyDescent="0.35">
      <c r="A4882" s="257"/>
      <c r="B4882" s="265"/>
      <c r="C4882" s="74">
        <f>IF(ISBLANK(DataBase_PBs!C31),#N/A,DataBase_PBs!C31)</f>
        <v>44159.620902777802</v>
      </c>
      <c r="D4882" s="107"/>
      <c r="E4882" s="39">
        <f>IF(ISBLANK(DataBase_PBs!CV31),#N/A,DataBase_PBs!CV31)</f>
        <v>4425.58</v>
      </c>
      <c r="F4882" s="39">
        <f t="shared" si="157"/>
        <v>2.4700000000002547</v>
      </c>
      <c r="G4882" s="177">
        <f t="shared" si="156"/>
        <v>9.3470911750980785E-3</v>
      </c>
      <c r="H4882" s="78">
        <f>IF(ISBLANK(DataBase_PBs!AX31),#N/A,DataBase_PBs!AX31)</f>
        <v>2.6</v>
      </c>
    </row>
    <row r="4883" spans="1:8" x14ac:dyDescent="0.35">
      <c r="A4883" s="257"/>
      <c r="B4883" s="265"/>
      <c r="C4883" s="74">
        <f>IF(ISBLANK(DataBase_PBs!C32),#N/A,DataBase_PBs!C32)</f>
        <v>44162.596979166701</v>
      </c>
      <c r="D4883" s="107"/>
      <c r="E4883" s="39">
        <f>IF(ISBLANK(DataBase_PBs!CV32),#N/A,DataBase_PBs!CV32)</f>
        <v>4426.47</v>
      </c>
      <c r="F4883" s="39">
        <f t="shared" si="157"/>
        <v>0.89000000000032742</v>
      </c>
      <c r="G4883" s="177">
        <f t="shared" si="156"/>
        <v>1.2460477651605789E-2</v>
      </c>
      <c r="H4883" s="78">
        <f>IF(ISBLANK(DataBase_PBs!AX32),#N/A,DataBase_PBs!AX32)</f>
        <v>2.8</v>
      </c>
    </row>
    <row r="4884" spans="1:8" x14ac:dyDescent="0.35">
      <c r="A4884" s="257"/>
      <c r="B4884" s="265"/>
      <c r="C4884" s="74">
        <f>IF(ISBLANK(DataBase_PBs!C33),#N/A,DataBase_PBs!C33)</f>
        <v>44169.582453703697</v>
      </c>
      <c r="D4884" s="107"/>
      <c r="E4884" s="39">
        <f>IF(ISBLANK(DataBase_PBs!CV33),#N/A,DataBase_PBs!CV33)</f>
        <v>4428.37</v>
      </c>
      <c r="F4884" s="39">
        <f t="shared" si="157"/>
        <v>1.8999999999996362</v>
      </c>
      <c r="G4884" s="177">
        <f t="shared" si="156"/>
        <v>1.1333040618411411E-2</v>
      </c>
      <c r="H4884" s="78">
        <f>IF(ISBLANK(DataBase_PBs!AX33),#N/A,DataBase_PBs!AX33)</f>
        <v>4.2</v>
      </c>
    </row>
    <row r="4885" spans="1:8" x14ac:dyDescent="0.35">
      <c r="A4885" s="257"/>
      <c r="B4885" s="265"/>
      <c r="C4885" s="74">
        <f>IF(ISBLANK(DataBase_PBs!C34),#N/A,DataBase_PBs!C34)</f>
        <v>44195.580740740697</v>
      </c>
      <c r="D4885" s="107"/>
      <c r="E4885" s="39">
        <f>IF(ISBLANK(DataBase_PBs!CV34),#N/A,DataBase_PBs!CV34)</f>
        <v>4433.57</v>
      </c>
      <c r="F4885" s="39">
        <f t="shared" si="157"/>
        <v>5.1999999999998181</v>
      </c>
      <c r="G4885" s="177">
        <f t="shared" si="156"/>
        <v>8.3338823961094828E-3</v>
      </c>
      <c r="H4885" s="78">
        <f>IF(ISBLANK(DataBase_PBs!AX34),#N/A,DataBase_PBs!AX34)</f>
        <v>3</v>
      </c>
    </row>
    <row r="4886" spans="1:8" x14ac:dyDescent="0.35">
      <c r="A4886" s="257"/>
      <c r="B4886" s="265"/>
      <c r="C4886" s="74" t="e">
        <f>IF(ISBLANK(DataBase_PBs!C35),#N/A,DataBase_PBs!C35)</f>
        <v>#N/A</v>
      </c>
      <c r="D4886" s="107"/>
      <c r="E4886" s="39" t="e">
        <f>IF(ISBLANK(DataBase_PBs!CV35),#N/A,DataBase_PBs!CV35)</f>
        <v>#N/A</v>
      </c>
      <c r="F4886" s="39" t="e">
        <f t="shared" si="157"/>
        <v>#N/A</v>
      </c>
      <c r="G4886" s="177" t="e">
        <f t="shared" si="156"/>
        <v>#N/A</v>
      </c>
      <c r="H4886" s="78" t="e">
        <f>IF(ISBLANK(DataBase_PBs!AX35),#N/A,DataBase_PBs!AX35)</f>
        <v>#N/A</v>
      </c>
    </row>
    <row r="4887" spans="1:8" x14ac:dyDescent="0.35">
      <c r="A4887" s="257"/>
      <c r="B4887" s="265"/>
      <c r="C4887" s="74" t="e">
        <f>IF(ISBLANK(DataBase_PBs!C36),#N/A,DataBase_PBs!C36)</f>
        <v>#N/A</v>
      </c>
      <c r="D4887" s="107"/>
      <c r="E4887" s="39" t="e">
        <f>IF(ISBLANK(DataBase_PBs!CV36),#N/A,DataBase_PBs!CV36)</f>
        <v>#N/A</v>
      </c>
      <c r="F4887" s="39" t="e">
        <f t="shared" si="157"/>
        <v>#N/A</v>
      </c>
      <c r="G4887" s="177" t="e">
        <f t="shared" si="156"/>
        <v>#N/A</v>
      </c>
      <c r="H4887" s="78" t="e">
        <f>IF(ISBLANK(DataBase_PBs!AX36),#N/A,DataBase_PBs!AX36)</f>
        <v>#N/A</v>
      </c>
    </row>
    <row r="4888" spans="1:8" x14ac:dyDescent="0.35">
      <c r="A4888" s="257"/>
      <c r="B4888" s="265"/>
      <c r="C4888" s="74" t="e">
        <f>IF(ISBLANK(DataBase_PBs!C37),#N/A,DataBase_PBs!C37)</f>
        <v>#N/A</v>
      </c>
      <c r="D4888" s="107"/>
      <c r="E4888" s="39" t="e">
        <f>IF(ISBLANK(DataBase_PBs!CV37),#N/A,DataBase_PBs!CV37)</f>
        <v>#N/A</v>
      </c>
      <c r="F4888" s="39" t="e">
        <f t="shared" si="157"/>
        <v>#N/A</v>
      </c>
      <c r="G4888" s="177" t="e">
        <f t="shared" si="156"/>
        <v>#N/A</v>
      </c>
      <c r="H4888" s="78" t="e">
        <f>IF(ISBLANK(DataBase_PBs!AX37),#N/A,DataBase_PBs!AX37)</f>
        <v>#N/A</v>
      </c>
    </row>
    <row r="4889" spans="1:8" x14ac:dyDescent="0.35">
      <c r="A4889" s="257"/>
      <c r="B4889" s="265"/>
      <c r="C4889" s="74" t="e">
        <f>IF(ISBLANK(DataBase_PBs!C38),#N/A,DataBase_PBs!C38)</f>
        <v>#N/A</v>
      </c>
      <c r="D4889" s="107"/>
      <c r="E4889" s="39" t="e">
        <f>IF(ISBLANK(DataBase_PBs!CV38),#N/A,DataBase_PBs!CV38)</f>
        <v>#N/A</v>
      </c>
      <c r="F4889" s="39" t="e">
        <f t="shared" si="157"/>
        <v>#N/A</v>
      </c>
      <c r="G4889" s="177" t="e">
        <f t="shared" si="156"/>
        <v>#N/A</v>
      </c>
      <c r="H4889" s="78" t="e">
        <f>IF(ISBLANK(DataBase_PBs!AX38),#N/A,DataBase_PBs!AX38)</f>
        <v>#N/A</v>
      </c>
    </row>
    <row r="4890" spans="1:8" x14ac:dyDescent="0.35">
      <c r="A4890" s="257"/>
      <c r="B4890" s="265"/>
      <c r="C4890" s="74" t="e">
        <f>IF(ISBLANK(DataBase_PBs!C39),#N/A,DataBase_PBs!C39)</f>
        <v>#N/A</v>
      </c>
      <c r="D4890" s="107"/>
      <c r="E4890" s="39" t="e">
        <f>IF(ISBLANK(DataBase_PBs!CV39),#N/A,DataBase_PBs!CV39)</f>
        <v>#N/A</v>
      </c>
      <c r="F4890" s="39" t="e">
        <f t="shared" si="157"/>
        <v>#N/A</v>
      </c>
      <c r="G4890" s="177" t="e">
        <f t="shared" si="156"/>
        <v>#N/A</v>
      </c>
      <c r="H4890" s="78" t="e">
        <f>IF(ISBLANK(DataBase_PBs!AX39),#N/A,DataBase_PBs!AX39)</f>
        <v>#N/A</v>
      </c>
    </row>
    <row r="4891" spans="1:8" x14ac:dyDescent="0.35">
      <c r="A4891" s="257"/>
      <c r="B4891" s="265"/>
      <c r="C4891" s="74" t="e">
        <f>IF(ISBLANK(DataBase_PBs!C40),#N/A,DataBase_PBs!C40)</f>
        <v>#N/A</v>
      </c>
      <c r="D4891" s="107"/>
      <c r="E4891" s="39" t="e">
        <f>IF(ISBLANK(DataBase_PBs!CV40),#N/A,DataBase_PBs!CV40)</f>
        <v>#N/A</v>
      </c>
      <c r="F4891" s="39" t="e">
        <f t="shared" si="157"/>
        <v>#N/A</v>
      </c>
      <c r="G4891" s="177" t="e">
        <f t="shared" si="156"/>
        <v>#N/A</v>
      </c>
      <c r="H4891" s="78" t="e">
        <f>IF(ISBLANK(DataBase_PBs!AX40),#N/A,DataBase_PBs!AX40)</f>
        <v>#N/A</v>
      </c>
    </row>
    <row r="4892" spans="1:8" x14ac:dyDescent="0.35">
      <c r="A4892" s="257"/>
      <c r="B4892" s="265"/>
      <c r="C4892" s="74" t="e">
        <f>IF(ISBLANK(DataBase_PBs!C41),#N/A,DataBase_PBs!C41)</f>
        <v>#N/A</v>
      </c>
      <c r="D4892" s="107"/>
      <c r="E4892" s="39" t="e">
        <f>IF(ISBLANK(DataBase_PBs!CV41),#N/A,DataBase_PBs!CV41)</f>
        <v>#N/A</v>
      </c>
      <c r="F4892" s="39" t="e">
        <f t="shared" si="157"/>
        <v>#N/A</v>
      </c>
      <c r="G4892" s="177" t="e">
        <f t="shared" si="156"/>
        <v>#N/A</v>
      </c>
      <c r="H4892" s="78" t="e">
        <f>IF(ISBLANK(DataBase_PBs!AX41),#N/A,DataBase_PBs!AX41)</f>
        <v>#N/A</v>
      </c>
    </row>
    <row r="4893" spans="1:8" x14ac:dyDescent="0.35">
      <c r="A4893" s="257"/>
      <c r="B4893" s="265"/>
      <c r="C4893" s="74" t="e">
        <f>IF(ISBLANK(DataBase_PBs!C42),#N/A,DataBase_PBs!C42)</f>
        <v>#N/A</v>
      </c>
      <c r="D4893" s="107"/>
      <c r="E4893" s="39" t="e">
        <f>IF(ISBLANK(DataBase_PBs!CV42),#N/A,DataBase_PBs!CV42)</f>
        <v>#N/A</v>
      </c>
      <c r="F4893" s="39" t="e">
        <f t="shared" si="157"/>
        <v>#N/A</v>
      </c>
      <c r="G4893" s="177" t="e">
        <f t="shared" si="156"/>
        <v>#N/A</v>
      </c>
      <c r="H4893" s="78" t="e">
        <f>IF(ISBLANK(DataBase_PBs!AX42),#N/A,DataBase_PBs!AX42)</f>
        <v>#N/A</v>
      </c>
    </row>
    <row r="4894" spans="1:8" x14ac:dyDescent="0.35">
      <c r="A4894" s="257"/>
      <c r="B4894" s="265"/>
      <c r="C4894" s="74" t="e">
        <f>IF(ISBLANK(DataBase_PBs!C43),#N/A,DataBase_PBs!C43)</f>
        <v>#N/A</v>
      </c>
      <c r="D4894" s="107"/>
      <c r="E4894" s="39" t="e">
        <f>IF(ISBLANK(DataBase_PBs!CV43),#N/A,DataBase_PBs!CV43)</f>
        <v>#N/A</v>
      </c>
      <c r="F4894" s="39" t="e">
        <f t="shared" si="157"/>
        <v>#N/A</v>
      </c>
      <c r="G4894" s="177" t="e">
        <f t="shared" si="156"/>
        <v>#N/A</v>
      </c>
      <c r="H4894" s="78" t="e">
        <f>IF(ISBLANK(DataBase_PBs!AX43),#N/A,DataBase_PBs!AX43)</f>
        <v>#N/A</v>
      </c>
    </row>
    <row r="4895" spans="1:8" x14ac:dyDescent="0.35">
      <c r="A4895" s="257"/>
      <c r="B4895" s="265"/>
      <c r="C4895" s="74" t="e">
        <f>IF(ISBLANK(DataBase_PBs!C44),#N/A,DataBase_PBs!C44)</f>
        <v>#N/A</v>
      </c>
      <c r="D4895" s="107"/>
      <c r="E4895" s="39" t="e">
        <f>IF(ISBLANK(DataBase_PBs!CV44),#N/A,DataBase_PBs!CV44)</f>
        <v>#N/A</v>
      </c>
      <c r="F4895" s="39" t="e">
        <f t="shared" si="157"/>
        <v>#N/A</v>
      </c>
      <c r="G4895" s="177" t="e">
        <f t="shared" si="156"/>
        <v>#N/A</v>
      </c>
      <c r="H4895" s="78" t="e">
        <f>IF(ISBLANK(DataBase_PBs!AX44),#N/A,DataBase_PBs!AX44)</f>
        <v>#N/A</v>
      </c>
    </row>
    <row r="4896" spans="1:8" x14ac:dyDescent="0.35">
      <c r="A4896" s="257"/>
      <c r="B4896" s="265"/>
      <c r="C4896" s="74" t="e">
        <f>IF(ISBLANK(DataBase_PBs!C45),#N/A,DataBase_PBs!C45)</f>
        <v>#N/A</v>
      </c>
      <c r="D4896" s="107"/>
      <c r="E4896" s="39" t="e">
        <f>IF(ISBLANK(DataBase_PBs!CV45),#N/A,DataBase_PBs!CV45)</f>
        <v>#N/A</v>
      </c>
      <c r="F4896" s="39" t="e">
        <f t="shared" si="157"/>
        <v>#N/A</v>
      </c>
      <c r="G4896" s="177" t="e">
        <f t="shared" si="156"/>
        <v>#N/A</v>
      </c>
      <c r="H4896" s="78" t="e">
        <f>IF(ISBLANK(DataBase_PBs!AX45),#N/A,DataBase_PBs!AX45)</f>
        <v>#N/A</v>
      </c>
    </row>
    <row r="4897" spans="1:8" x14ac:dyDescent="0.35">
      <c r="A4897" s="257"/>
      <c r="B4897" s="265"/>
      <c r="C4897" s="74" t="e">
        <f>IF(ISBLANK(DataBase_PBs!C46),#N/A,DataBase_PBs!C46)</f>
        <v>#N/A</v>
      </c>
      <c r="D4897" s="107"/>
      <c r="E4897" s="39" t="e">
        <f>IF(ISBLANK(DataBase_PBs!CV46),#N/A,DataBase_PBs!CV46)</f>
        <v>#N/A</v>
      </c>
      <c r="F4897" s="39" t="e">
        <f t="shared" si="157"/>
        <v>#N/A</v>
      </c>
      <c r="G4897" s="177" t="e">
        <f t="shared" si="156"/>
        <v>#N/A</v>
      </c>
      <c r="H4897" s="78" t="e">
        <f>IF(ISBLANK(DataBase_PBs!AX46),#N/A,DataBase_PBs!AX46)</f>
        <v>#N/A</v>
      </c>
    </row>
    <row r="4898" spans="1:8" x14ac:dyDescent="0.35">
      <c r="A4898" s="257"/>
      <c r="B4898" s="265"/>
      <c r="C4898" s="74" t="e">
        <f>IF(ISBLANK(DataBase_PBs!C47),#N/A,DataBase_PBs!C47)</f>
        <v>#N/A</v>
      </c>
      <c r="D4898" s="107"/>
      <c r="E4898" s="39" t="e">
        <f>IF(ISBLANK(DataBase_PBs!CV47),#N/A,DataBase_PBs!CV47)</f>
        <v>#N/A</v>
      </c>
      <c r="F4898" s="39" t="e">
        <f t="shared" si="157"/>
        <v>#N/A</v>
      </c>
      <c r="G4898" s="177" t="e">
        <f t="shared" si="156"/>
        <v>#N/A</v>
      </c>
      <c r="H4898" s="78" t="e">
        <f>IF(ISBLANK(DataBase_PBs!AX47),#N/A,DataBase_PBs!AX47)</f>
        <v>#N/A</v>
      </c>
    </row>
    <row r="4899" spans="1:8" x14ac:dyDescent="0.35">
      <c r="A4899" s="257"/>
      <c r="B4899" s="265"/>
      <c r="C4899" s="74" t="e">
        <f>IF(ISBLANK(DataBase_PBs!C48),#N/A,DataBase_PBs!C48)</f>
        <v>#N/A</v>
      </c>
      <c r="D4899" s="107"/>
      <c r="E4899" s="39" t="e">
        <f>IF(ISBLANK(DataBase_PBs!CV48),#N/A,DataBase_PBs!CV48)</f>
        <v>#N/A</v>
      </c>
      <c r="F4899" s="39" t="e">
        <f t="shared" si="157"/>
        <v>#N/A</v>
      </c>
      <c r="G4899" s="177" t="e">
        <f t="shared" si="156"/>
        <v>#N/A</v>
      </c>
      <c r="H4899" s="78" t="e">
        <f>IF(ISBLANK(DataBase_PBs!AX48),#N/A,DataBase_PBs!AX48)</f>
        <v>#N/A</v>
      </c>
    </row>
    <row r="4900" spans="1:8" x14ac:dyDescent="0.35">
      <c r="A4900" s="257"/>
      <c r="B4900" s="265"/>
      <c r="C4900" s="74" t="e">
        <f>IF(ISBLANK(DataBase_PBs!C49),#N/A,DataBase_PBs!C49)</f>
        <v>#N/A</v>
      </c>
      <c r="D4900" s="107"/>
      <c r="E4900" s="39" t="e">
        <f>IF(ISBLANK(DataBase_PBs!CV49),#N/A,DataBase_PBs!CV49)</f>
        <v>#N/A</v>
      </c>
      <c r="F4900" s="39" t="e">
        <f t="shared" si="157"/>
        <v>#N/A</v>
      </c>
      <c r="G4900" s="177" t="e">
        <f t="shared" si="156"/>
        <v>#N/A</v>
      </c>
      <c r="H4900" s="78" t="e">
        <f>IF(ISBLANK(DataBase_PBs!AX49),#N/A,DataBase_PBs!AX49)</f>
        <v>#N/A</v>
      </c>
    </row>
    <row r="4901" spans="1:8" x14ac:dyDescent="0.35">
      <c r="A4901" s="257"/>
      <c r="B4901" s="265"/>
      <c r="C4901" s="74" t="e">
        <f>IF(ISBLANK(DataBase_PBs!C50),#N/A,DataBase_PBs!C50)</f>
        <v>#N/A</v>
      </c>
      <c r="D4901" s="107"/>
      <c r="E4901" s="39" t="e">
        <f>IF(ISBLANK(DataBase_PBs!CV50),#N/A,DataBase_PBs!CV50)</f>
        <v>#N/A</v>
      </c>
      <c r="F4901" s="39" t="e">
        <f t="shared" si="157"/>
        <v>#N/A</v>
      </c>
      <c r="G4901" s="177" t="e">
        <f t="shared" si="156"/>
        <v>#N/A</v>
      </c>
      <c r="H4901" s="78" t="e">
        <f>IF(ISBLANK(DataBase_PBs!AX50),#N/A,DataBase_PBs!AX50)</f>
        <v>#N/A</v>
      </c>
    </row>
    <row r="4902" spans="1:8" x14ac:dyDescent="0.35">
      <c r="A4902" s="257"/>
      <c r="B4902" s="265"/>
      <c r="C4902" s="74" t="e">
        <f>IF(ISBLANK(DataBase_PBs!C51),#N/A,DataBase_PBs!C51)</f>
        <v>#N/A</v>
      </c>
      <c r="D4902" s="107"/>
      <c r="E4902" s="39" t="e">
        <f>IF(ISBLANK(DataBase_PBs!CV51),#N/A,DataBase_PBs!CV51)</f>
        <v>#N/A</v>
      </c>
      <c r="F4902" s="39" t="e">
        <f t="shared" si="157"/>
        <v>#N/A</v>
      </c>
      <c r="G4902" s="177" t="e">
        <f t="shared" si="156"/>
        <v>#N/A</v>
      </c>
      <c r="H4902" s="78" t="e">
        <f>IF(ISBLANK(DataBase_PBs!AX51),#N/A,DataBase_PBs!AX51)</f>
        <v>#N/A</v>
      </c>
    </row>
    <row r="4903" spans="1:8" x14ac:dyDescent="0.35">
      <c r="A4903" s="257"/>
      <c r="B4903" s="265"/>
      <c r="C4903" s="74" t="e">
        <f>IF(ISBLANK(DataBase_PBs!C52),#N/A,DataBase_PBs!C52)</f>
        <v>#N/A</v>
      </c>
      <c r="D4903" s="107"/>
      <c r="E4903" s="39" t="e">
        <f>IF(ISBLANK(DataBase_PBs!CV52),#N/A,DataBase_PBs!CV52)</f>
        <v>#N/A</v>
      </c>
      <c r="F4903" s="39" t="e">
        <f t="shared" si="157"/>
        <v>#N/A</v>
      </c>
      <c r="G4903" s="177" t="e">
        <f t="shared" si="156"/>
        <v>#N/A</v>
      </c>
      <c r="H4903" s="78" t="e">
        <f>IF(ISBLANK(DataBase_PBs!AX52),#N/A,DataBase_PBs!AX52)</f>
        <v>#N/A</v>
      </c>
    </row>
    <row r="4904" spans="1:8" x14ac:dyDescent="0.35">
      <c r="A4904" s="257"/>
      <c r="B4904" s="265"/>
      <c r="C4904" s="74" t="e">
        <f>IF(ISBLANK(DataBase_PBs!C53),#N/A,DataBase_PBs!C53)</f>
        <v>#N/A</v>
      </c>
      <c r="D4904" s="107"/>
      <c r="E4904" s="39" t="e">
        <f>IF(ISBLANK(DataBase_PBs!CV53),#N/A,DataBase_PBs!CV53)</f>
        <v>#N/A</v>
      </c>
      <c r="F4904" s="39" t="e">
        <f t="shared" si="157"/>
        <v>#N/A</v>
      </c>
      <c r="G4904" s="177" t="e">
        <f t="shared" si="156"/>
        <v>#N/A</v>
      </c>
      <c r="H4904" s="78" t="e">
        <f>IF(ISBLANK(DataBase_PBs!AX53),#N/A,DataBase_PBs!AX53)</f>
        <v>#N/A</v>
      </c>
    </row>
    <row r="4905" spans="1:8" x14ac:dyDescent="0.35">
      <c r="A4905" s="257"/>
      <c r="B4905" s="265"/>
      <c r="C4905" s="74" t="e">
        <f>IF(ISBLANK(DataBase_PBs!C54),#N/A,DataBase_PBs!C54)</f>
        <v>#N/A</v>
      </c>
      <c r="D4905" s="107"/>
      <c r="E4905" s="39" t="e">
        <f>IF(ISBLANK(DataBase_PBs!CV54),#N/A,DataBase_PBs!CV54)</f>
        <v>#N/A</v>
      </c>
      <c r="F4905" s="39" t="e">
        <f t="shared" si="157"/>
        <v>#N/A</v>
      </c>
      <c r="G4905" s="177" t="e">
        <f t="shared" si="156"/>
        <v>#N/A</v>
      </c>
      <c r="H4905" s="78" t="e">
        <f>IF(ISBLANK(DataBase_PBs!AX54),#N/A,DataBase_PBs!AX54)</f>
        <v>#N/A</v>
      </c>
    </row>
    <row r="4906" spans="1:8" x14ac:dyDescent="0.35">
      <c r="A4906" s="257"/>
      <c r="B4906" s="265"/>
      <c r="C4906" s="74" t="e">
        <f>IF(ISBLANK(DataBase_PBs!C55),#N/A,DataBase_PBs!C55)</f>
        <v>#N/A</v>
      </c>
      <c r="D4906" s="107"/>
      <c r="E4906" s="39" t="e">
        <f>IF(ISBLANK(DataBase_PBs!CV55),#N/A,DataBase_PBs!CV55)</f>
        <v>#N/A</v>
      </c>
      <c r="F4906" s="39" t="e">
        <f t="shared" si="157"/>
        <v>#N/A</v>
      </c>
      <c r="G4906" s="177" t="e">
        <f t="shared" si="156"/>
        <v>#N/A</v>
      </c>
      <c r="H4906" s="78" t="e">
        <f>IF(ISBLANK(DataBase_PBs!AX55),#N/A,DataBase_PBs!AX55)</f>
        <v>#N/A</v>
      </c>
    </row>
    <row r="4907" spans="1:8" x14ac:dyDescent="0.35">
      <c r="A4907" s="257"/>
      <c r="B4907" s="265"/>
      <c r="C4907" s="74" t="e">
        <f>IF(ISBLANK(DataBase_PBs!C56),#N/A,DataBase_PBs!C56)</f>
        <v>#N/A</v>
      </c>
      <c r="D4907" s="107"/>
      <c r="E4907" s="39" t="e">
        <f>IF(ISBLANK(DataBase_PBs!CV56),#N/A,DataBase_PBs!CV56)</f>
        <v>#N/A</v>
      </c>
      <c r="F4907" s="39" t="e">
        <f t="shared" si="157"/>
        <v>#N/A</v>
      </c>
      <c r="G4907" s="177" t="e">
        <f t="shared" si="156"/>
        <v>#N/A</v>
      </c>
      <c r="H4907" s="78" t="e">
        <f>IF(ISBLANK(DataBase_PBs!AX56),#N/A,DataBase_PBs!AX56)</f>
        <v>#N/A</v>
      </c>
    </row>
    <row r="4908" spans="1:8" x14ac:dyDescent="0.35">
      <c r="A4908" s="257"/>
      <c r="B4908" s="265"/>
      <c r="C4908" s="74" t="e">
        <f>IF(ISBLANK(DataBase_PBs!C57),#N/A,DataBase_PBs!C57)</f>
        <v>#N/A</v>
      </c>
      <c r="D4908" s="107"/>
      <c r="E4908" s="39" t="e">
        <f>IF(ISBLANK(DataBase_PBs!CV57),#N/A,DataBase_PBs!CV57)</f>
        <v>#N/A</v>
      </c>
      <c r="F4908" s="39" t="e">
        <f t="shared" si="157"/>
        <v>#N/A</v>
      </c>
      <c r="G4908" s="177" t="e">
        <f t="shared" si="156"/>
        <v>#N/A</v>
      </c>
      <c r="H4908" s="78" t="e">
        <f>IF(ISBLANK(DataBase_PBs!AX57),#N/A,DataBase_PBs!AX57)</f>
        <v>#N/A</v>
      </c>
    </row>
    <row r="4909" spans="1:8" x14ac:dyDescent="0.35">
      <c r="A4909" s="257"/>
      <c r="B4909" s="265"/>
      <c r="C4909" s="74" t="e">
        <f>IF(ISBLANK(DataBase_PBs!C58),#N/A,DataBase_PBs!C58)</f>
        <v>#N/A</v>
      </c>
      <c r="D4909" s="107"/>
      <c r="E4909" s="39" t="e">
        <f>IF(ISBLANK(DataBase_PBs!CV58),#N/A,DataBase_PBs!CV58)</f>
        <v>#N/A</v>
      </c>
      <c r="F4909" s="39" t="e">
        <f t="shared" si="157"/>
        <v>#N/A</v>
      </c>
      <c r="G4909" s="177" t="e">
        <f t="shared" si="156"/>
        <v>#N/A</v>
      </c>
      <c r="H4909" s="78" t="e">
        <f>IF(ISBLANK(DataBase_PBs!AX58),#N/A,DataBase_PBs!AX58)</f>
        <v>#N/A</v>
      </c>
    </row>
    <row r="4910" spans="1:8" x14ac:dyDescent="0.35">
      <c r="A4910" s="257"/>
      <c r="B4910" s="265"/>
      <c r="C4910" s="74" t="e">
        <f>IF(ISBLANK(DataBase_PBs!C59),#N/A,DataBase_PBs!C59)</f>
        <v>#N/A</v>
      </c>
      <c r="D4910" s="107"/>
      <c r="E4910" s="39" t="e">
        <f>IF(ISBLANK(DataBase_PBs!CV59),#N/A,DataBase_PBs!CV59)</f>
        <v>#N/A</v>
      </c>
      <c r="F4910" s="39" t="e">
        <f t="shared" si="157"/>
        <v>#N/A</v>
      </c>
      <c r="G4910" s="177" t="e">
        <f t="shared" si="156"/>
        <v>#N/A</v>
      </c>
      <c r="H4910" s="78" t="e">
        <f>IF(ISBLANK(DataBase_PBs!AX59),#N/A,DataBase_PBs!AX59)</f>
        <v>#N/A</v>
      </c>
    </row>
    <row r="4911" spans="1:8" x14ac:dyDescent="0.35">
      <c r="A4911" s="257"/>
      <c r="B4911" s="265"/>
      <c r="C4911" s="74" t="e">
        <f>IF(ISBLANK(DataBase_PBs!C60),#N/A,DataBase_PBs!C60)</f>
        <v>#N/A</v>
      </c>
      <c r="D4911" s="107"/>
      <c r="E4911" s="39" t="e">
        <f>IF(ISBLANK(DataBase_PBs!CV60),#N/A,DataBase_PBs!CV60)</f>
        <v>#N/A</v>
      </c>
      <c r="F4911" s="39" t="e">
        <f t="shared" si="157"/>
        <v>#N/A</v>
      </c>
      <c r="G4911" s="177" t="e">
        <f t="shared" si="156"/>
        <v>#N/A</v>
      </c>
      <c r="H4911" s="78" t="e">
        <f>IF(ISBLANK(DataBase_PBs!AX60),#N/A,DataBase_PBs!AX60)</f>
        <v>#N/A</v>
      </c>
    </row>
    <row r="4912" spans="1:8" x14ac:dyDescent="0.35">
      <c r="A4912" s="257"/>
      <c r="B4912" s="265"/>
      <c r="C4912" s="74" t="e">
        <f>IF(ISBLANK(DataBase_PBs!C61),#N/A,DataBase_PBs!C61)</f>
        <v>#N/A</v>
      </c>
      <c r="D4912" s="107"/>
      <c r="E4912" s="39" t="e">
        <f>IF(ISBLANK(DataBase_PBs!CV61),#N/A,DataBase_PBs!CV61)</f>
        <v>#N/A</v>
      </c>
      <c r="F4912" s="39" t="e">
        <f t="shared" si="157"/>
        <v>#N/A</v>
      </c>
      <c r="G4912" s="177" t="e">
        <f t="shared" ref="G4912:G4975" si="158">F4912/((C4912-C4911)*24)</f>
        <v>#N/A</v>
      </c>
      <c r="H4912" s="78" t="e">
        <f>IF(ISBLANK(DataBase_PBs!AX61),#N/A,DataBase_PBs!AX61)</f>
        <v>#N/A</v>
      </c>
    </row>
    <row r="4913" spans="1:8" x14ac:dyDescent="0.35">
      <c r="A4913" s="257"/>
      <c r="B4913" s="265"/>
      <c r="C4913" s="74" t="e">
        <f>IF(ISBLANK(DataBase_PBs!C62),#N/A,DataBase_PBs!C62)</f>
        <v>#N/A</v>
      </c>
      <c r="D4913" s="107"/>
      <c r="E4913" s="39" t="e">
        <f>IF(ISBLANK(DataBase_PBs!CV62),#N/A,DataBase_PBs!CV62)</f>
        <v>#N/A</v>
      </c>
      <c r="F4913" s="39" t="e">
        <f t="shared" si="157"/>
        <v>#N/A</v>
      </c>
      <c r="G4913" s="177" t="e">
        <f t="shared" si="158"/>
        <v>#N/A</v>
      </c>
      <c r="H4913" s="78" t="e">
        <f>IF(ISBLANK(DataBase_PBs!AX62),#N/A,DataBase_PBs!AX62)</f>
        <v>#N/A</v>
      </c>
    </row>
    <row r="4914" spans="1:8" x14ac:dyDescent="0.35">
      <c r="A4914" s="257"/>
      <c r="B4914" s="265"/>
      <c r="C4914" s="74" t="e">
        <f>IF(ISBLANK(DataBase_PBs!C63),#N/A,DataBase_PBs!C63)</f>
        <v>#N/A</v>
      </c>
      <c r="D4914" s="107"/>
      <c r="E4914" s="39" t="e">
        <f>IF(ISBLANK(DataBase_PBs!CV63),#N/A,DataBase_PBs!CV63)</f>
        <v>#N/A</v>
      </c>
      <c r="F4914" s="39" t="e">
        <f t="shared" si="157"/>
        <v>#N/A</v>
      </c>
      <c r="G4914" s="177" t="e">
        <f t="shared" si="158"/>
        <v>#N/A</v>
      </c>
      <c r="H4914" s="78" t="e">
        <f>IF(ISBLANK(DataBase_PBs!AX63),#N/A,DataBase_PBs!AX63)</f>
        <v>#N/A</v>
      </c>
    </row>
    <row r="4915" spans="1:8" x14ac:dyDescent="0.35">
      <c r="A4915" s="257"/>
      <c r="B4915" s="265"/>
      <c r="C4915" s="74" t="e">
        <f>IF(ISBLANK(DataBase_PBs!C64),#N/A,DataBase_PBs!C64)</f>
        <v>#N/A</v>
      </c>
      <c r="D4915" s="107"/>
      <c r="E4915" s="39" t="e">
        <f>IF(ISBLANK(DataBase_PBs!CV64),#N/A,DataBase_PBs!CV64)</f>
        <v>#N/A</v>
      </c>
      <c r="F4915" s="39" t="e">
        <f t="shared" si="157"/>
        <v>#N/A</v>
      </c>
      <c r="G4915" s="177" t="e">
        <f t="shared" si="158"/>
        <v>#N/A</v>
      </c>
      <c r="H4915" s="78" t="e">
        <f>IF(ISBLANK(DataBase_PBs!AX64),#N/A,DataBase_PBs!AX64)</f>
        <v>#N/A</v>
      </c>
    </row>
    <row r="4916" spans="1:8" x14ac:dyDescent="0.35">
      <c r="A4916" s="257"/>
      <c r="B4916" s="265"/>
      <c r="C4916" s="74" t="e">
        <f>IF(ISBLANK(DataBase_PBs!C65),#N/A,DataBase_PBs!C65)</f>
        <v>#N/A</v>
      </c>
      <c r="D4916" s="107"/>
      <c r="E4916" s="39" t="e">
        <f>IF(ISBLANK(DataBase_PBs!CV65),#N/A,DataBase_PBs!CV65)</f>
        <v>#N/A</v>
      </c>
      <c r="F4916" s="39" t="e">
        <f t="shared" si="157"/>
        <v>#N/A</v>
      </c>
      <c r="G4916" s="177" t="e">
        <f t="shared" si="158"/>
        <v>#N/A</v>
      </c>
      <c r="H4916" s="78" t="e">
        <f>IF(ISBLANK(DataBase_PBs!AX65),#N/A,DataBase_PBs!AX65)</f>
        <v>#N/A</v>
      </c>
    </row>
    <row r="4917" spans="1:8" x14ac:dyDescent="0.35">
      <c r="A4917" s="257"/>
      <c r="B4917" s="265"/>
      <c r="C4917" s="74" t="e">
        <f>IF(ISBLANK(DataBase_PBs!C66),#N/A,DataBase_PBs!C66)</f>
        <v>#N/A</v>
      </c>
      <c r="D4917" s="107"/>
      <c r="E4917" s="39" t="e">
        <f>IF(ISBLANK(DataBase_PBs!CV66),#N/A,DataBase_PBs!CV66)</f>
        <v>#N/A</v>
      </c>
      <c r="F4917" s="39" t="e">
        <f t="shared" si="157"/>
        <v>#N/A</v>
      </c>
      <c r="G4917" s="177" t="e">
        <f t="shared" si="158"/>
        <v>#N/A</v>
      </c>
      <c r="H4917" s="78" t="e">
        <f>IF(ISBLANK(DataBase_PBs!AX66),#N/A,DataBase_PBs!AX66)</f>
        <v>#N/A</v>
      </c>
    </row>
    <row r="4918" spans="1:8" x14ac:dyDescent="0.35">
      <c r="A4918" s="257"/>
      <c r="B4918" s="265"/>
      <c r="C4918" s="74" t="e">
        <f>IF(ISBLANK(DataBase_PBs!C67),#N/A,DataBase_PBs!C67)</f>
        <v>#N/A</v>
      </c>
      <c r="D4918" s="107"/>
      <c r="E4918" s="39" t="e">
        <f>IF(ISBLANK(DataBase_PBs!CV67),#N/A,DataBase_PBs!CV67)</f>
        <v>#N/A</v>
      </c>
      <c r="F4918" s="39" t="e">
        <f t="shared" si="157"/>
        <v>#N/A</v>
      </c>
      <c r="G4918" s="177" t="e">
        <f t="shared" si="158"/>
        <v>#N/A</v>
      </c>
      <c r="H4918" s="78" t="e">
        <f>IF(ISBLANK(DataBase_PBs!AX67),#N/A,DataBase_PBs!AX67)</f>
        <v>#N/A</v>
      </c>
    </row>
    <row r="4919" spans="1:8" x14ac:dyDescent="0.35">
      <c r="A4919" s="257"/>
      <c r="B4919" s="265"/>
      <c r="C4919" s="74" t="e">
        <f>IF(ISBLANK(DataBase_PBs!C68),#N/A,DataBase_PBs!C68)</f>
        <v>#N/A</v>
      </c>
      <c r="D4919" s="107"/>
      <c r="E4919" s="39" t="e">
        <f>IF(ISBLANK(DataBase_PBs!CV68),#N/A,DataBase_PBs!CV68)</f>
        <v>#N/A</v>
      </c>
      <c r="F4919" s="39" t="e">
        <f t="shared" ref="F4919:F4960" si="159">E4919-E4918</f>
        <v>#N/A</v>
      </c>
      <c r="G4919" s="177" t="e">
        <f t="shared" si="158"/>
        <v>#N/A</v>
      </c>
      <c r="H4919" s="78" t="e">
        <f>IF(ISBLANK(DataBase_PBs!AX68),#N/A,DataBase_PBs!AX68)</f>
        <v>#N/A</v>
      </c>
    </row>
    <row r="4920" spans="1:8" x14ac:dyDescent="0.35">
      <c r="A4920" s="257"/>
      <c r="B4920" s="265"/>
      <c r="C4920" s="74" t="e">
        <f>IF(ISBLANK(DataBase_PBs!C69),#N/A,DataBase_PBs!C69)</f>
        <v>#N/A</v>
      </c>
      <c r="D4920" s="107"/>
      <c r="E4920" s="39" t="e">
        <f>IF(ISBLANK(DataBase_PBs!CV69),#N/A,DataBase_PBs!CV69)</f>
        <v>#N/A</v>
      </c>
      <c r="F4920" s="39" t="e">
        <f t="shared" si="159"/>
        <v>#N/A</v>
      </c>
      <c r="G4920" s="177" t="e">
        <f t="shared" si="158"/>
        <v>#N/A</v>
      </c>
      <c r="H4920" s="78" t="e">
        <f>IF(ISBLANK(DataBase_PBs!AX69),#N/A,DataBase_PBs!AX69)</f>
        <v>#N/A</v>
      </c>
    </row>
    <row r="4921" spans="1:8" x14ac:dyDescent="0.35">
      <c r="A4921" s="257"/>
      <c r="B4921" s="265"/>
      <c r="C4921" s="74" t="e">
        <f>IF(ISBLANK(DataBase_PBs!C70),#N/A,DataBase_PBs!C70)</f>
        <v>#N/A</v>
      </c>
      <c r="D4921" s="107"/>
      <c r="E4921" s="39" t="e">
        <f>IF(ISBLANK(DataBase_PBs!CV70),#N/A,DataBase_PBs!CV70)</f>
        <v>#N/A</v>
      </c>
      <c r="F4921" s="39" t="e">
        <f t="shared" si="159"/>
        <v>#N/A</v>
      </c>
      <c r="G4921" s="177" t="e">
        <f t="shared" si="158"/>
        <v>#N/A</v>
      </c>
      <c r="H4921" s="78" t="e">
        <f>IF(ISBLANK(DataBase_PBs!AX70),#N/A,DataBase_PBs!AX70)</f>
        <v>#N/A</v>
      </c>
    </row>
    <row r="4922" spans="1:8" x14ac:dyDescent="0.35">
      <c r="A4922" s="257"/>
      <c r="B4922" s="265"/>
      <c r="C4922" s="74" t="e">
        <f>IF(ISBLANK(DataBase_PBs!C71),#N/A,DataBase_PBs!C71)</f>
        <v>#N/A</v>
      </c>
      <c r="D4922" s="107"/>
      <c r="E4922" s="39" t="e">
        <f>IF(ISBLANK(DataBase_PBs!CV71),#N/A,DataBase_PBs!CV71)</f>
        <v>#N/A</v>
      </c>
      <c r="F4922" s="39" t="e">
        <f t="shared" si="159"/>
        <v>#N/A</v>
      </c>
      <c r="G4922" s="177" t="e">
        <f t="shared" si="158"/>
        <v>#N/A</v>
      </c>
      <c r="H4922" s="78" t="e">
        <f>IF(ISBLANK(DataBase_PBs!AX71),#N/A,DataBase_PBs!AX71)</f>
        <v>#N/A</v>
      </c>
    </row>
    <row r="4923" spans="1:8" x14ac:dyDescent="0.35">
      <c r="A4923" s="257"/>
      <c r="B4923" s="265"/>
      <c r="C4923" s="74" t="e">
        <f>IF(ISBLANK(DataBase_PBs!C72),#N/A,DataBase_PBs!C72)</f>
        <v>#N/A</v>
      </c>
      <c r="D4923" s="107"/>
      <c r="E4923" s="39" t="e">
        <f>IF(ISBLANK(DataBase_PBs!CV72),#N/A,DataBase_PBs!CV72)</f>
        <v>#N/A</v>
      </c>
      <c r="F4923" s="39" t="e">
        <f t="shared" si="159"/>
        <v>#N/A</v>
      </c>
      <c r="G4923" s="177" t="e">
        <f t="shared" si="158"/>
        <v>#N/A</v>
      </c>
      <c r="H4923" s="78" t="e">
        <f>IF(ISBLANK(DataBase_PBs!AX72),#N/A,DataBase_PBs!AX72)</f>
        <v>#N/A</v>
      </c>
    </row>
    <row r="4924" spans="1:8" x14ac:dyDescent="0.35">
      <c r="A4924" s="257"/>
      <c r="B4924" s="265"/>
      <c r="C4924" s="74" t="e">
        <f>IF(ISBLANK(DataBase_PBs!C73),#N/A,DataBase_PBs!C73)</f>
        <v>#N/A</v>
      </c>
      <c r="D4924" s="107"/>
      <c r="E4924" s="39" t="e">
        <f>IF(ISBLANK(DataBase_PBs!CV73),#N/A,DataBase_PBs!CV73)</f>
        <v>#N/A</v>
      </c>
      <c r="F4924" s="39" t="e">
        <f t="shared" si="159"/>
        <v>#N/A</v>
      </c>
      <c r="G4924" s="177" t="e">
        <f t="shared" si="158"/>
        <v>#N/A</v>
      </c>
      <c r="H4924" s="78" t="e">
        <f>IF(ISBLANK(DataBase_PBs!AX73),#N/A,DataBase_PBs!AX73)</f>
        <v>#N/A</v>
      </c>
    </row>
    <row r="4925" spans="1:8" x14ac:dyDescent="0.35">
      <c r="A4925" s="257"/>
      <c r="B4925" s="265"/>
      <c r="C4925" s="74" t="e">
        <f>IF(ISBLANK(DataBase_PBs!C74),#N/A,DataBase_PBs!C74)</f>
        <v>#N/A</v>
      </c>
      <c r="D4925" s="107"/>
      <c r="E4925" s="39" t="e">
        <f>IF(ISBLANK(DataBase_PBs!CV74),#N/A,DataBase_PBs!CV74)</f>
        <v>#N/A</v>
      </c>
      <c r="F4925" s="39" t="e">
        <f t="shared" si="159"/>
        <v>#N/A</v>
      </c>
      <c r="G4925" s="177" t="e">
        <f t="shared" si="158"/>
        <v>#N/A</v>
      </c>
      <c r="H4925" s="78" t="e">
        <f>IF(ISBLANK(DataBase_PBs!AX74),#N/A,DataBase_PBs!AX74)</f>
        <v>#N/A</v>
      </c>
    </row>
    <row r="4926" spans="1:8" x14ac:dyDescent="0.35">
      <c r="A4926" s="257"/>
      <c r="B4926" s="265"/>
      <c r="C4926" s="74" t="e">
        <f>IF(ISBLANK(DataBase_PBs!C75),#N/A,DataBase_PBs!C75)</f>
        <v>#N/A</v>
      </c>
      <c r="D4926" s="107"/>
      <c r="E4926" s="39" t="e">
        <f>IF(ISBLANK(DataBase_PBs!CV75),#N/A,DataBase_PBs!CV75)</f>
        <v>#N/A</v>
      </c>
      <c r="F4926" s="39" t="e">
        <f t="shared" si="159"/>
        <v>#N/A</v>
      </c>
      <c r="G4926" s="177" t="e">
        <f t="shared" si="158"/>
        <v>#N/A</v>
      </c>
      <c r="H4926" s="78" t="e">
        <f>IF(ISBLANK(DataBase_PBs!AX75),#N/A,DataBase_PBs!AX75)</f>
        <v>#N/A</v>
      </c>
    </row>
    <row r="4927" spans="1:8" x14ac:dyDescent="0.35">
      <c r="A4927" s="257"/>
      <c r="B4927" s="265"/>
      <c r="C4927" s="74" t="e">
        <f>IF(ISBLANK(DataBase_PBs!C76),#N/A,DataBase_PBs!C76)</f>
        <v>#N/A</v>
      </c>
      <c r="D4927" s="107"/>
      <c r="E4927" s="39" t="e">
        <f>IF(ISBLANK(DataBase_PBs!CV76),#N/A,DataBase_PBs!CV76)</f>
        <v>#N/A</v>
      </c>
      <c r="F4927" s="39" t="e">
        <f t="shared" si="159"/>
        <v>#N/A</v>
      </c>
      <c r="G4927" s="177" t="e">
        <f t="shared" si="158"/>
        <v>#N/A</v>
      </c>
      <c r="H4927" s="78" t="e">
        <f>IF(ISBLANK(DataBase_PBs!AX76),#N/A,DataBase_PBs!AX76)</f>
        <v>#N/A</v>
      </c>
    </row>
    <row r="4928" spans="1:8" x14ac:dyDescent="0.35">
      <c r="A4928" s="257"/>
      <c r="B4928" s="265"/>
      <c r="C4928" s="74" t="e">
        <f>IF(ISBLANK(DataBase_PBs!C77),#N/A,DataBase_PBs!C77)</f>
        <v>#N/A</v>
      </c>
      <c r="D4928" s="107"/>
      <c r="E4928" s="39" t="e">
        <f>IF(ISBLANK(DataBase_PBs!CV77),#N/A,DataBase_PBs!CV77)</f>
        <v>#N/A</v>
      </c>
      <c r="F4928" s="39" t="e">
        <f t="shared" si="159"/>
        <v>#N/A</v>
      </c>
      <c r="G4928" s="177" t="e">
        <f t="shared" si="158"/>
        <v>#N/A</v>
      </c>
      <c r="H4928" s="78" t="e">
        <f>IF(ISBLANK(DataBase_PBs!AX77),#N/A,DataBase_PBs!AX77)</f>
        <v>#N/A</v>
      </c>
    </row>
    <row r="4929" spans="1:8" x14ac:dyDescent="0.35">
      <c r="A4929" s="257"/>
      <c r="B4929" s="265"/>
      <c r="C4929" s="74" t="e">
        <f>IF(ISBLANK(DataBase_PBs!C78),#N/A,DataBase_PBs!C78)</f>
        <v>#N/A</v>
      </c>
      <c r="D4929" s="107"/>
      <c r="E4929" s="39" t="e">
        <f>IF(ISBLANK(DataBase_PBs!CV78),#N/A,DataBase_PBs!CV78)</f>
        <v>#N/A</v>
      </c>
      <c r="F4929" s="39" t="e">
        <f t="shared" si="159"/>
        <v>#N/A</v>
      </c>
      <c r="G4929" s="177" t="e">
        <f t="shared" si="158"/>
        <v>#N/A</v>
      </c>
      <c r="H4929" s="78" t="e">
        <f>IF(ISBLANK(DataBase_PBs!AX78),#N/A,DataBase_PBs!AX78)</f>
        <v>#N/A</v>
      </c>
    </row>
    <row r="4930" spans="1:8" x14ac:dyDescent="0.35">
      <c r="A4930" s="257"/>
      <c r="B4930" s="265"/>
      <c r="C4930" s="74" t="e">
        <f>IF(ISBLANK(DataBase_PBs!C79),#N/A,DataBase_PBs!C79)</f>
        <v>#N/A</v>
      </c>
      <c r="D4930" s="107"/>
      <c r="E4930" s="39" t="e">
        <f>IF(ISBLANK(DataBase_PBs!CV79),#N/A,DataBase_PBs!CV79)</f>
        <v>#N/A</v>
      </c>
      <c r="F4930" s="39" t="e">
        <f t="shared" si="159"/>
        <v>#N/A</v>
      </c>
      <c r="G4930" s="177" t="e">
        <f t="shared" si="158"/>
        <v>#N/A</v>
      </c>
      <c r="H4930" s="78" t="e">
        <f>IF(ISBLANK(DataBase_PBs!AX79),#N/A,DataBase_PBs!AX79)</f>
        <v>#N/A</v>
      </c>
    </row>
    <row r="4931" spans="1:8" x14ac:dyDescent="0.35">
      <c r="A4931" s="257"/>
      <c r="B4931" s="265"/>
      <c r="C4931" s="74" t="e">
        <f>IF(ISBLANK(DataBase_PBs!C80),#N/A,DataBase_PBs!C80)</f>
        <v>#N/A</v>
      </c>
      <c r="D4931" s="107"/>
      <c r="E4931" s="39" t="e">
        <f>IF(ISBLANK(DataBase_PBs!CV80),#N/A,DataBase_PBs!CV80)</f>
        <v>#N/A</v>
      </c>
      <c r="F4931" s="39" t="e">
        <f t="shared" si="159"/>
        <v>#N/A</v>
      </c>
      <c r="G4931" s="177" t="e">
        <f t="shared" si="158"/>
        <v>#N/A</v>
      </c>
      <c r="H4931" s="78" t="e">
        <f>IF(ISBLANK(DataBase_PBs!AX80),#N/A,DataBase_PBs!AX80)</f>
        <v>#N/A</v>
      </c>
    </row>
    <row r="4932" spans="1:8" x14ac:dyDescent="0.35">
      <c r="A4932" s="257"/>
      <c r="B4932" s="265"/>
      <c r="C4932" s="74" t="e">
        <f>IF(ISBLANK(DataBase_PBs!C81),#N/A,DataBase_PBs!C81)</f>
        <v>#N/A</v>
      </c>
      <c r="D4932" s="107"/>
      <c r="E4932" s="39" t="e">
        <f>IF(ISBLANK(DataBase_PBs!CV81),#N/A,DataBase_PBs!CV81)</f>
        <v>#N/A</v>
      </c>
      <c r="F4932" s="39" t="e">
        <f t="shared" si="159"/>
        <v>#N/A</v>
      </c>
      <c r="G4932" s="177" t="e">
        <f t="shared" si="158"/>
        <v>#N/A</v>
      </c>
      <c r="H4932" s="78" t="e">
        <f>IF(ISBLANK(DataBase_PBs!AX81),#N/A,DataBase_PBs!AX81)</f>
        <v>#N/A</v>
      </c>
    </row>
    <row r="4933" spans="1:8" x14ac:dyDescent="0.35">
      <c r="A4933" s="257"/>
      <c r="B4933" s="265"/>
      <c r="C4933" s="74" t="e">
        <f>IF(ISBLANK(DataBase_PBs!C82),#N/A,DataBase_PBs!C82)</f>
        <v>#N/A</v>
      </c>
      <c r="D4933" s="107"/>
      <c r="E4933" s="39" t="e">
        <f>IF(ISBLANK(DataBase_PBs!CV82),#N/A,DataBase_PBs!CV82)</f>
        <v>#N/A</v>
      </c>
      <c r="F4933" s="39" t="e">
        <f t="shared" si="159"/>
        <v>#N/A</v>
      </c>
      <c r="G4933" s="177" t="e">
        <f t="shared" si="158"/>
        <v>#N/A</v>
      </c>
      <c r="H4933" s="78" t="e">
        <f>IF(ISBLANK(DataBase_PBs!AX82),#N/A,DataBase_PBs!AX82)</f>
        <v>#N/A</v>
      </c>
    </row>
    <row r="4934" spans="1:8" x14ac:dyDescent="0.35">
      <c r="A4934" s="257"/>
      <c r="B4934" s="265"/>
      <c r="C4934" s="74" t="e">
        <f>IF(ISBLANK(DataBase_PBs!C83),#N/A,DataBase_PBs!C83)</f>
        <v>#N/A</v>
      </c>
      <c r="D4934" s="107"/>
      <c r="E4934" s="39" t="e">
        <f>IF(ISBLANK(DataBase_PBs!CV83),#N/A,DataBase_PBs!CV83)</f>
        <v>#N/A</v>
      </c>
      <c r="F4934" s="39" t="e">
        <f t="shared" si="159"/>
        <v>#N/A</v>
      </c>
      <c r="G4934" s="177" t="e">
        <f t="shared" si="158"/>
        <v>#N/A</v>
      </c>
      <c r="H4934" s="78" t="e">
        <f>IF(ISBLANK(DataBase_PBs!AX83),#N/A,DataBase_PBs!AX83)</f>
        <v>#N/A</v>
      </c>
    </row>
    <row r="4935" spans="1:8" x14ac:dyDescent="0.35">
      <c r="A4935" s="257"/>
      <c r="B4935" s="265"/>
      <c r="C4935" s="74" t="e">
        <f>IF(ISBLANK(DataBase_PBs!C84),#N/A,DataBase_PBs!C84)</f>
        <v>#N/A</v>
      </c>
      <c r="D4935" s="107"/>
      <c r="E4935" s="39" t="e">
        <f>IF(ISBLANK(DataBase_PBs!CV84),#N/A,DataBase_PBs!CV84)</f>
        <v>#N/A</v>
      </c>
      <c r="F4935" s="39" t="e">
        <f t="shared" si="159"/>
        <v>#N/A</v>
      </c>
      <c r="G4935" s="177" t="e">
        <f t="shared" si="158"/>
        <v>#N/A</v>
      </c>
      <c r="H4935" s="78" t="e">
        <f>IF(ISBLANK(DataBase_PBs!AX84),#N/A,DataBase_PBs!AX84)</f>
        <v>#N/A</v>
      </c>
    </row>
    <row r="4936" spans="1:8" x14ac:dyDescent="0.35">
      <c r="A4936" s="257"/>
      <c r="B4936" s="265"/>
      <c r="C4936" s="74" t="e">
        <f>IF(ISBLANK(DataBase_PBs!C85),#N/A,DataBase_PBs!C85)</f>
        <v>#N/A</v>
      </c>
      <c r="D4936" s="107"/>
      <c r="E4936" s="39" t="e">
        <f>IF(ISBLANK(DataBase_PBs!CV85),#N/A,DataBase_PBs!CV85)</f>
        <v>#N/A</v>
      </c>
      <c r="F4936" s="39" t="e">
        <f t="shared" si="159"/>
        <v>#N/A</v>
      </c>
      <c r="G4936" s="177" t="e">
        <f t="shared" si="158"/>
        <v>#N/A</v>
      </c>
      <c r="H4936" s="78" t="e">
        <f>IF(ISBLANK(DataBase_PBs!AX85),#N/A,DataBase_PBs!AX85)</f>
        <v>#N/A</v>
      </c>
    </row>
    <row r="4937" spans="1:8" x14ac:dyDescent="0.35">
      <c r="A4937" s="257"/>
      <c r="B4937" s="265"/>
      <c r="C4937" s="74" t="e">
        <f>IF(ISBLANK(DataBase_PBs!C86),#N/A,DataBase_PBs!C86)</f>
        <v>#N/A</v>
      </c>
      <c r="D4937" s="107"/>
      <c r="E4937" s="39" t="e">
        <f>IF(ISBLANK(DataBase_PBs!CV86),#N/A,DataBase_PBs!CV86)</f>
        <v>#N/A</v>
      </c>
      <c r="F4937" s="39" t="e">
        <f t="shared" si="159"/>
        <v>#N/A</v>
      </c>
      <c r="G4937" s="177" t="e">
        <f t="shared" si="158"/>
        <v>#N/A</v>
      </c>
      <c r="H4937" s="78" t="e">
        <f>IF(ISBLANK(DataBase_PBs!AX86),#N/A,DataBase_PBs!AX86)</f>
        <v>#N/A</v>
      </c>
    </row>
    <row r="4938" spans="1:8" x14ac:dyDescent="0.35">
      <c r="A4938" s="257"/>
      <c r="B4938" s="265"/>
      <c r="C4938" s="74" t="e">
        <f>IF(ISBLANK(DataBase_PBs!C87),#N/A,DataBase_PBs!C87)</f>
        <v>#N/A</v>
      </c>
      <c r="D4938" s="107"/>
      <c r="E4938" s="39" t="e">
        <f>IF(ISBLANK(DataBase_PBs!CV87),#N/A,DataBase_PBs!CV87)</f>
        <v>#N/A</v>
      </c>
      <c r="F4938" s="39" t="e">
        <f t="shared" si="159"/>
        <v>#N/A</v>
      </c>
      <c r="G4938" s="177" t="e">
        <f t="shared" si="158"/>
        <v>#N/A</v>
      </c>
      <c r="H4938" s="78" t="e">
        <f>IF(ISBLANK(DataBase_PBs!AX87),#N/A,DataBase_PBs!AX87)</f>
        <v>#N/A</v>
      </c>
    </row>
    <row r="4939" spans="1:8" x14ac:dyDescent="0.35">
      <c r="A4939" s="257"/>
      <c r="B4939" s="265"/>
      <c r="C4939" s="74" t="e">
        <f>IF(ISBLANK(DataBase_PBs!C88),#N/A,DataBase_PBs!C88)</f>
        <v>#N/A</v>
      </c>
      <c r="D4939" s="107"/>
      <c r="E4939" s="39" t="e">
        <f>IF(ISBLANK(DataBase_PBs!CV88),#N/A,DataBase_PBs!CV88)</f>
        <v>#N/A</v>
      </c>
      <c r="F4939" s="39" t="e">
        <f t="shared" si="159"/>
        <v>#N/A</v>
      </c>
      <c r="G4939" s="177" t="e">
        <f t="shared" si="158"/>
        <v>#N/A</v>
      </c>
      <c r="H4939" s="78" t="e">
        <f>IF(ISBLANK(DataBase_PBs!AX88),#N/A,DataBase_PBs!AX88)</f>
        <v>#N/A</v>
      </c>
    </row>
    <row r="4940" spans="1:8" x14ac:dyDescent="0.35">
      <c r="A4940" s="257"/>
      <c r="B4940" s="265"/>
      <c r="C4940" s="74" t="e">
        <f>IF(ISBLANK(DataBase_PBs!C89),#N/A,DataBase_PBs!C89)</f>
        <v>#N/A</v>
      </c>
      <c r="D4940" s="107"/>
      <c r="E4940" s="39" t="e">
        <f>IF(ISBLANK(DataBase_PBs!CV89),#N/A,DataBase_PBs!CV89)</f>
        <v>#N/A</v>
      </c>
      <c r="F4940" s="39" t="e">
        <f t="shared" si="159"/>
        <v>#N/A</v>
      </c>
      <c r="G4940" s="177" t="e">
        <f t="shared" si="158"/>
        <v>#N/A</v>
      </c>
      <c r="H4940" s="78" t="e">
        <f>IF(ISBLANK(DataBase_PBs!AX89),#N/A,DataBase_PBs!AX89)</f>
        <v>#N/A</v>
      </c>
    </row>
    <row r="4941" spans="1:8" x14ac:dyDescent="0.35">
      <c r="A4941" s="257"/>
      <c r="B4941" s="265"/>
      <c r="C4941" s="74" t="e">
        <f>IF(ISBLANK(DataBase_PBs!C90),#N/A,DataBase_PBs!C90)</f>
        <v>#N/A</v>
      </c>
      <c r="D4941" s="107"/>
      <c r="E4941" s="39" t="e">
        <f>IF(ISBLANK(DataBase_PBs!CV90),#N/A,DataBase_PBs!CV90)</f>
        <v>#N/A</v>
      </c>
      <c r="F4941" s="39" t="e">
        <f t="shared" si="159"/>
        <v>#N/A</v>
      </c>
      <c r="G4941" s="177" t="e">
        <f t="shared" si="158"/>
        <v>#N/A</v>
      </c>
      <c r="H4941" s="78" t="e">
        <f>IF(ISBLANK(DataBase_PBs!AX90),#N/A,DataBase_PBs!AX90)</f>
        <v>#N/A</v>
      </c>
    </row>
    <row r="4942" spans="1:8" x14ac:dyDescent="0.35">
      <c r="A4942" s="257"/>
      <c r="B4942" s="265"/>
      <c r="C4942" s="74" t="e">
        <f>IF(ISBLANK(DataBase_PBs!C91),#N/A,DataBase_PBs!C91)</f>
        <v>#N/A</v>
      </c>
      <c r="D4942" s="107"/>
      <c r="E4942" s="39" t="e">
        <f>IF(ISBLANK(DataBase_PBs!CV91),#N/A,DataBase_PBs!CV91)</f>
        <v>#N/A</v>
      </c>
      <c r="F4942" s="39" t="e">
        <f t="shared" si="159"/>
        <v>#N/A</v>
      </c>
      <c r="G4942" s="177" t="e">
        <f t="shared" si="158"/>
        <v>#N/A</v>
      </c>
      <c r="H4942" s="78" t="e">
        <f>IF(ISBLANK(DataBase_PBs!AX91),#N/A,DataBase_PBs!AX91)</f>
        <v>#N/A</v>
      </c>
    </row>
    <row r="4943" spans="1:8" x14ac:dyDescent="0.35">
      <c r="A4943" s="257"/>
      <c r="B4943" s="265"/>
      <c r="C4943" s="74" t="e">
        <f>IF(ISBLANK(DataBase_PBs!C92),#N/A,DataBase_PBs!C92)</f>
        <v>#N/A</v>
      </c>
      <c r="D4943" s="107"/>
      <c r="E4943" s="39" t="e">
        <f>IF(ISBLANK(DataBase_PBs!CV92),#N/A,DataBase_PBs!CV92)</f>
        <v>#N/A</v>
      </c>
      <c r="F4943" s="39" t="e">
        <f t="shared" si="159"/>
        <v>#N/A</v>
      </c>
      <c r="G4943" s="177" t="e">
        <f t="shared" si="158"/>
        <v>#N/A</v>
      </c>
      <c r="H4943" s="78" t="e">
        <f>IF(ISBLANK(DataBase_PBs!AX92),#N/A,DataBase_PBs!AX92)</f>
        <v>#N/A</v>
      </c>
    </row>
    <row r="4944" spans="1:8" x14ac:dyDescent="0.35">
      <c r="A4944" s="257"/>
      <c r="B4944" s="265"/>
      <c r="C4944" s="74" t="e">
        <f>IF(ISBLANK(DataBase_PBs!C93),#N/A,DataBase_PBs!C93)</f>
        <v>#N/A</v>
      </c>
      <c r="D4944" s="107"/>
      <c r="E4944" s="39" t="e">
        <f>IF(ISBLANK(DataBase_PBs!CV93),#N/A,DataBase_PBs!CV93)</f>
        <v>#N/A</v>
      </c>
      <c r="F4944" s="39" t="e">
        <f t="shared" si="159"/>
        <v>#N/A</v>
      </c>
      <c r="G4944" s="177" t="e">
        <f t="shared" si="158"/>
        <v>#N/A</v>
      </c>
      <c r="H4944" s="78" t="e">
        <f>IF(ISBLANK(DataBase_PBs!AX93),#N/A,DataBase_PBs!AX93)</f>
        <v>#N/A</v>
      </c>
    </row>
    <row r="4945" spans="1:8" x14ac:dyDescent="0.35">
      <c r="A4945" s="257"/>
      <c r="B4945" s="265"/>
      <c r="C4945" s="74" t="e">
        <f>IF(ISBLANK(DataBase_PBs!C94),#N/A,DataBase_PBs!C94)</f>
        <v>#N/A</v>
      </c>
      <c r="D4945" s="107"/>
      <c r="E4945" s="39" t="e">
        <f>IF(ISBLANK(DataBase_PBs!CV94),#N/A,DataBase_PBs!CV94)</f>
        <v>#N/A</v>
      </c>
      <c r="F4945" s="39" t="e">
        <f t="shared" si="159"/>
        <v>#N/A</v>
      </c>
      <c r="G4945" s="177" t="e">
        <f t="shared" si="158"/>
        <v>#N/A</v>
      </c>
      <c r="H4945" s="78" t="e">
        <f>IF(ISBLANK(DataBase_PBs!AX94),#N/A,DataBase_PBs!AX94)</f>
        <v>#N/A</v>
      </c>
    </row>
    <row r="4946" spans="1:8" x14ac:dyDescent="0.35">
      <c r="A4946" s="257"/>
      <c r="B4946" s="265"/>
      <c r="C4946" s="74" t="e">
        <f>IF(ISBLANK(DataBase_PBs!C95),#N/A,DataBase_PBs!C95)</f>
        <v>#N/A</v>
      </c>
      <c r="D4946" s="107"/>
      <c r="E4946" s="39" t="e">
        <f>IF(ISBLANK(DataBase_PBs!CV95),#N/A,DataBase_PBs!CV95)</f>
        <v>#N/A</v>
      </c>
      <c r="F4946" s="39" t="e">
        <f t="shared" si="159"/>
        <v>#N/A</v>
      </c>
      <c r="G4946" s="177" t="e">
        <f t="shared" si="158"/>
        <v>#N/A</v>
      </c>
      <c r="H4946" s="78" t="e">
        <f>IF(ISBLANK(DataBase_PBs!AX95),#N/A,DataBase_PBs!AX95)</f>
        <v>#N/A</v>
      </c>
    </row>
    <row r="4947" spans="1:8" x14ac:dyDescent="0.35">
      <c r="A4947" s="257"/>
      <c r="B4947" s="265"/>
      <c r="C4947" s="74" t="e">
        <f>IF(ISBLANK(DataBase_PBs!C96),#N/A,DataBase_PBs!C96)</f>
        <v>#N/A</v>
      </c>
      <c r="D4947" s="107"/>
      <c r="E4947" s="39" t="e">
        <f>IF(ISBLANK(DataBase_PBs!CV96),#N/A,DataBase_PBs!CV96)</f>
        <v>#N/A</v>
      </c>
      <c r="F4947" s="39" t="e">
        <f t="shared" si="159"/>
        <v>#N/A</v>
      </c>
      <c r="G4947" s="177" t="e">
        <f t="shared" si="158"/>
        <v>#N/A</v>
      </c>
      <c r="H4947" s="78" t="e">
        <f>IF(ISBLANK(DataBase_PBs!AX96),#N/A,DataBase_PBs!AX96)</f>
        <v>#N/A</v>
      </c>
    </row>
    <row r="4948" spans="1:8" x14ac:dyDescent="0.35">
      <c r="A4948" s="257"/>
      <c r="B4948" s="265"/>
      <c r="C4948" s="74" t="e">
        <f>IF(ISBLANK(DataBase_PBs!C97),#N/A,DataBase_PBs!C97)</f>
        <v>#N/A</v>
      </c>
      <c r="D4948" s="107"/>
      <c r="E4948" s="39" t="e">
        <f>IF(ISBLANK(DataBase_PBs!CV97),#N/A,DataBase_PBs!CV97)</f>
        <v>#N/A</v>
      </c>
      <c r="F4948" s="39" t="e">
        <f t="shared" si="159"/>
        <v>#N/A</v>
      </c>
      <c r="G4948" s="177" t="e">
        <f t="shared" si="158"/>
        <v>#N/A</v>
      </c>
      <c r="H4948" s="78" t="e">
        <f>IF(ISBLANK(DataBase_PBs!AX97),#N/A,DataBase_PBs!AX97)</f>
        <v>#N/A</v>
      </c>
    </row>
    <row r="4949" spans="1:8" x14ac:dyDescent="0.35">
      <c r="A4949" s="257"/>
      <c r="B4949" s="265"/>
      <c r="C4949" s="74" t="e">
        <f>IF(ISBLANK(DataBase_PBs!C98),#N/A,DataBase_PBs!C98)</f>
        <v>#N/A</v>
      </c>
      <c r="D4949" s="107"/>
      <c r="E4949" s="39" t="e">
        <f>IF(ISBLANK(DataBase_PBs!CV98),#N/A,DataBase_PBs!CV98)</f>
        <v>#N/A</v>
      </c>
      <c r="F4949" s="39" t="e">
        <f t="shared" si="159"/>
        <v>#N/A</v>
      </c>
      <c r="G4949" s="177" t="e">
        <f t="shared" si="158"/>
        <v>#N/A</v>
      </c>
      <c r="H4949" s="78" t="e">
        <f>IF(ISBLANK(DataBase_PBs!AX98),#N/A,DataBase_PBs!AX98)</f>
        <v>#N/A</v>
      </c>
    </row>
    <row r="4950" spans="1:8" x14ac:dyDescent="0.35">
      <c r="A4950" s="257"/>
      <c r="B4950" s="265"/>
      <c r="C4950" s="74" t="e">
        <f>IF(ISBLANK(DataBase_PBs!C99),#N/A,DataBase_PBs!C99)</f>
        <v>#N/A</v>
      </c>
      <c r="D4950" s="107"/>
      <c r="E4950" s="39" t="e">
        <f>IF(ISBLANK(DataBase_PBs!CV99),#N/A,DataBase_PBs!CV99)</f>
        <v>#N/A</v>
      </c>
      <c r="F4950" s="39" t="e">
        <f t="shared" si="159"/>
        <v>#N/A</v>
      </c>
      <c r="G4950" s="177" t="e">
        <f t="shared" si="158"/>
        <v>#N/A</v>
      </c>
      <c r="H4950" s="78" t="e">
        <f>IF(ISBLANK(DataBase_PBs!AX99),#N/A,DataBase_PBs!AX99)</f>
        <v>#N/A</v>
      </c>
    </row>
    <row r="4951" spans="1:8" x14ac:dyDescent="0.35">
      <c r="A4951" s="257"/>
      <c r="B4951" s="265"/>
      <c r="C4951" s="74" t="e">
        <f>IF(ISBLANK(DataBase_PBs!C100),#N/A,DataBase_PBs!C100)</f>
        <v>#N/A</v>
      </c>
      <c r="D4951" s="107"/>
      <c r="E4951" s="39" t="e">
        <f>IF(ISBLANK(DataBase_PBs!CV100),#N/A,DataBase_PBs!CV100)</f>
        <v>#N/A</v>
      </c>
      <c r="F4951" s="39" t="e">
        <f t="shared" si="159"/>
        <v>#N/A</v>
      </c>
      <c r="G4951" s="177" t="e">
        <f t="shared" si="158"/>
        <v>#N/A</v>
      </c>
      <c r="H4951" s="78" t="e">
        <f>IF(ISBLANK(DataBase_PBs!AX100),#N/A,DataBase_PBs!AX100)</f>
        <v>#N/A</v>
      </c>
    </row>
    <row r="4952" spans="1:8" x14ac:dyDescent="0.35">
      <c r="A4952" s="257"/>
      <c r="B4952" s="265"/>
      <c r="C4952" s="74" t="e">
        <f>IF(ISBLANK(DataBase_PBs!C101),#N/A,DataBase_PBs!C101)</f>
        <v>#N/A</v>
      </c>
      <c r="D4952" s="107"/>
      <c r="E4952" s="39" t="e">
        <f>IF(ISBLANK(DataBase_PBs!CV101),#N/A,DataBase_PBs!CV101)</f>
        <v>#N/A</v>
      </c>
      <c r="F4952" s="39" t="e">
        <f t="shared" si="159"/>
        <v>#N/A</v>
      </c>
      <c r="G4952" s="177" t="e">
        <f t="shared" si="158"/>
        <v>#N/A</v>
      </c>
      <c r="H4952" s="78" t="e">
        <f>IF(ISBLANK(DataBase_PBs!AX101),#N/A,DataBase_PBs!AX101)</f>
        <v>#N/A</v>
      </c>
    </row>
    <row r="4953" spans="1:8" x14ac:dyDescent="0.35">
      <c r="A4953" s="257"/>
      <c r="B4953" s="265"/>
      <c r="C4953" s="74" t="e">
        <f>IF(ISBLANK(DataBase_PBs!C102),#N/A,DataBase_PBs!C102)</f>
        <v>#N/A</v>
      </c>
      <c r="D4953" s="107"/>
      <c r="E4953" s="39" t="e">
        <f>IF(ISBLANK(DataBase_PBs!CV102),#N/A,DataBase_PBs!CV102)</f>
        <v>#N/A</v>
      </c>
      <c r="F4953" s="39" t="e">
        <f t="shared" si="159"/>
        <v>#N/A</v>
      </c>
      <c r="G4953" s="177" t="e">
        <f t="shared" si="158"/>
        <v>#N/A</v>
      </c>
      <c r="H4953" s="78" t="e">
        <f>IF(ISBLANK(DataBase_PBs!AX102),#N/A,DataBase_PBs!AX102)</f>
        <v>#N/A</v>
      </c>
    </row>
    <row r="4954" spans="1:8" x14ac:dyDescent="0.35">
      <c r="A4954" s="257"/>
      <c r="B4954" s="265"/>
      <c r="C4954" s="74" t="e">
        <f>IF(ISBLANK(DataBase_PBs!C103),#N/A,DataBase_PBs!C103)</f>
        <v>#N/A</v>
      </c>
      <c r="D4954" s="107"/>
      <c r="E4954" s="39" t="e">
        <f>IF(ISBLANK(DataBase_PBs!CV103),#N/A,DataBase_PBs!CV103)</f>
        <v>#N/A</v>
      </c>
      <c r="F4954" s="39" t="e">
        <f t="shared" si="159"/>
        <v>#N/A</v>
      </c>
      <c r="G4954" s="177" t="e">
        <f t="shared" si="158"/>
        <v>#N/A</v>
      </c>
      <c r="H4954" s="78" t="e">
        <f>IF(ISBLANK(DataBase_PBs!AX103),#N/A,DataBase_PBs!AX103)</f>
        <v>#N/A</v>
      </c>
    </row>
    <row r="4955" spans="1:8" x14ac:dyDescent="0.35">
      <c r="A4955" s="257"/>
      <c r="B4955" s="265"/>
      <c r="C4955" s="74" t="e">
        <f>IF(ISBLANK(DataBase_PBs!C104),#N/A,DataBase_PBs!C104)</f>
        <v>#N/A</v>
      </c>
      <c r="D4955" s="107"/>
      <c r="E4955" s="39" t="e">
        <f>IF(ISBLANK(DataBase_PBs!CV104),#N/A,DataBase_PBs!CV104)</f>
        <v>#N/A</v>
      </c>
      <c r="F4955" s="39" t="e">
        <f t="shared" si="159"/>
        <v>#N/A</v>
      </c>
      <c r="G4955" s="177" t="e">
        <f t="shared" si="158"/>
        <v>#N/A</v>
      </c>
      <c r="H4955" s="78" t="e">
        <f>IF(ISBLANK(DataBase_PBs!AX104),#N/A,DataBase_PBs!AX104)</f>
        <v>#N/A</v>
      </c>
    </row>
    <row r="4956" spans="1:8" x14ac:dyDescent="0.35">
      <c r="A4956" s="257"/>
      <c r="B4956" s="265"/>
      <c r="C4956" s="74" t="e">
        <f>IF(ISBLANK(DataBase_PBs!C105),#N/A,DataBase_PBs!C105)</f>
        <v>#N/A</v>
      </c>
      <c r="D4956" s="107"/>
      <c r="E4956" s="39" t="e">
        <f>IF(ISBLANK(DataBase_PBs!CV105),#N/A,DataBase_PBs!CV105)</f>
        <v>#N/A</v>
      </c>
      <c r="F4956" s="39" t="e">
        <f t="shared" si="159"/>
        <v>#N/A</v>
      </c>
      <c r="G4956" s="177" t="e">
        <f t="shared" si="158"/>
        <v>#N/A</v>
      </c>
      <c r="H4956" s="78" t="e">
        <f>IF(ISBLANK(DataBase_PBs!AX105),#N/A,DataBase_PBs!AX105)</f>
        <v>#N/A</v>
      </c>
    </row>
    <row r="4957" spans="1:8" x14ac:dyDescent="0.35">
      <c r="A4957" s="257"/>
      <c r="B4957" s="265"/>
      <c r="C4957" s="74" t="e">
        <f>IF(ISBLANK(DataBase_PBs!C106),#N/A,DataBase_PBs!C106)</f>
        <v>#N/A</v>
      </c>
      <c r="D4957" s="107"/>
      <c r="E4957" s="39" t="e">
        <f>IF(ISBLANK(DataBase_PBs!CV106),#N/A,DataBase_PBs!CV106)</f>
        <v>#N/A</v>
      </c>
      <c r="F4957" s="39" t="e">
        <f t="shared" si="159"/>
        <v>#N/A</v>
      </c>
      <c r="G4957" s="177" t="e">
        <f t="shared" si="158"/>
        <v>#N/A</v>
      </c>
      <c r="H4957" s="78" t="e">
        <f>IF(ISBLANK(DataBase_PBs!AX106),#N/A,DataBase_PBs!AX106)</f>
        <v>#N/A</v>
      </c>
    </row>
    <row r="4958" spans="1:8" x14ac:dyDescent="0.35">
      <c r="A4958" s="257"/>
      <c r="B4958" s="265"/>
      <c r="C4958" s="74" t="e">
        <f>IF(ISBLANK(DataBase_PBs!C107),#N/A,DataBase_PBs!C107)</f>
        <v>#N/A</v>
      </c>
      <c r="D4958" s="107"/>
      <c r="E4958" s="39" t="e">
        <f>IF(ISBLANK(DataBase_PBs!CV107),#N/A,DataBase_PBs!CV107)</f>
        <v>#N/A</v>
      </c>
      <c r="F4958" s="39" t="e">
        <f t="shared" si="159"/>
        <v>#N/A</v>
      </c>
      <c r="G4958" s="177" t="e">
        <f t="shared" si="158"/>
        <v>#N/A</v>
      </c>
      <c r="H4958" s="78" t="e">
        <f>IF(ISBLANK(DataBase_PBs!AX107),#N/A,DataBase_PBs!AX107)</f>
        <v>#N/A</v>
      </c>
    </row>
    <row r="4959" spans="1:8" x14ac:dyDescent="0.35">
      <c r="A4959" s="257"/>
      <c r="B4959" s="265"/>
      <c r="C4959" s="74" t="e">
        <f>IF(ISBLANK(DataBase_PBs!C108),#N/A,DataBase_PBs!C108)</f>
        <v>#N/A</v>
      </c>
      <c r="D4959" s="107"/>
      <c r="E4959" s="39" t="e">
        <f>IF(ISBLANK(DataBase_PBs!CV108),#N/A,DataBase_PBs!CV108)</f>
        <v>#N/A</v>
      </c>
      <c r="F4959" s="39" t="e">
        <f t="shared" si="159"/>
        <v>#N/A</v>
      </c>
      <c r="G4959" s="177" t="e">
        <f t="shared" si="158"/>
        <v>#N/A</v>
      </c>
      <c r="H4959" s="78" t="e">
        <f>IF(ISBLANK(DataBase_PBs!AX108),#N/A,DataBase_PBs!AX108)</f>
        <v>#N/A</v>
      </c>
    </row>
    <row r="4960" spans="1:8" ht="15" thickBot="1" x14ac:dyDescent="0.4">
      <c r="A4960" s="260"/>
      <c r="B4960" s="266"/>
      <c r="C4960" s="92" t="e">
        <f>IF(ISBLANK(DataBase_PBs!C109),#N/A,DataBase_PBs!C109)</f>
        <v>#N/A</v>
      </c>
      <c r="D4960" s="109"/>
      <c r="E4960" s="93" t="e">
        <f>IF(ISBLANK(DataBase_PBs!CV109),#N/A,DataBase_PBs!CV109)</f>
        <v>#N/A</v>
      </c>
      <c r="F4960" s="93" t="e">
        <f t="shared" si="159"/>
        <v>#N/A</v>
      </c>
      <c r="G4960" s="178" t="e">
        <f t="shared" si="158"/>
        <v>#N/A</v>
      </c>
      <c r="H4960" s="95" t="e">
        <f>IF(ISBLANK(DataBase_PBs!AX109),#N/A,DataBase_PBs!AX109)</f>
        <v>#N/A</v>
      </c>
    </row>
    <row r="4961" spans="1:8" x14ac:dyDescent="0.35">
      <c r="A4961" s="256" t="s">
        <v>366</v>
      </c>
      <c r="B4961" s="267" t="s">
        <v>214</v>
      </c>
      <c r="C4961" s="75">
        <v>43602.40625</v>
      </c>
      <c r="D4961" s="106"/>
      <c r="E4961" s="76">
        <v>0.35</v>
      </c>
      <c r="F4961" s="76">
        <v>0.35</v>
      </c>
      <c r="G4961" s="184">
        <v>0</v>
      </c>
      <c r="H4961" s="77">
        <v>2.7</v>
      </c>
    </row>
    <row r="4962" spans="1:8" x14ac:dyDescent="0.35">
      <c r="A4962" s="257"/>
      <c r="B4962" s="265"/>
      <c r="C4962" s="74">
        <v>43609.357638888891</v>
      </c>
      <c r="D4962" s="107"/>
      <c r="E4962" s="39">
        <v>0.35</v>
      </c>
      <c r="F4962" s="39">
        <v>0</v>
      </c>
      <c r="G4962" s="177">
        <f t="shared" si="158"/>
        <v>0</v>
      </c>
      <c r="H4962" s="78">
        <v>2.7</v>
      </c>
    </row>
    <row r="4963" spans="1:8" x14ac:dyDescent="0.35">
      <c r="A4963" s="257"/>
      <c r="B4963" s="265"/>
      <c r="C4963" s="74">
        <v>43616.555555555555</v>
      </c>
      <c r="D4963" s="107"/>
      <c r="E4963" s="39">
        <v>2</v>
      </c>
      <c r="F4963" s="39">
        <v>1.65</v>
      </c>
      <c r="G4963" s="177">
        <f t="shared" si="158"/>
        <v>9.5513748191059667E-3</v>
      </c>
      <c r="H4963" s="78">
        <v>0</v>
      </c>
    </row>
    <row r="4964" spans="1:8" x14ac:dyDescent="0.35">
      <c r="A4964" s="257"/>
      <c r="B4964" s="265"/>
      <c r="C4964" s="74">
        <v>43623.555555555555</v>
      </c>
      <c r="D4964" s="107"/>
      <c r="E4964" s="39">
        <v>2</v>
      </c>
      <c r="F4964" s="39">
        <v>0</v>
      </c>
      <c r="G4964" s="177">
        <f t="shared" si="158"/>
        <v>0</v>
      </c>
      <c r="H4964" s="78">
        <v>0</v>
      </c>
    </row>
    <row r="4965" spans="1:8" x14ac:dyDescent="0.35">
      <c r="A4965" s="257"/>
      <c r="B4965" s="265"/>
      <c r="C4965" s="74">
        <v>43630.555555555555</v>
      </c>
      <c r="D4965" s="107"/>
      <c r="E4965" s="39">
        <v>20</v>
      </c>
      <c r="F4965" s="39">
        <v>18</v>
      </c>
      <c r="G4965" s="177">
        <f t="shared" si="158"/>
        <v>0.10714285714285714</v>
      </c>
      <c r="H4965" s="78">
        <v>0</v>
      </c>
    </row>
    <row r="4966" spans="1:8" x14ac:dyDescent="0.35">
      <c r="A4966" s="257"/>
      <c r="B4966" s="265"/>
      <c r="C4966" s="74">
        <v>43637.638888888891</v>
      </c>
      <c r="D4966" s="107"/>
      <c r="E4966" s="39">
        <v>48</v>
      </c>
      <c r="F4966" s="39">
        <v>28</v>
      </c>
      <c r="G4966" s="177">
        <f t="shared" si="158"/>
        <v>0.16470588235288477</v>
      </c>
      <c r="H4966" s="78">
        <v>0</v>
      </c>
    </row>
    <row r="4967" spans="1:8" x14ac:dyDescent="0.35">
      <c r="A4967" s="257"/>
      <c r="B4967" s="265"/>
      <c r="C4967" s="74">
        <v>43644.638888888891</v>
      </c>
      <c r="D4967" s="107"/>
      <c r="E4967" s="39">
        <v>101</v>
      </c>
      <c r="F4967" s="39">
        <v>53</v>
      </c>
      <c r="G4967" s="177">
        <f t="shared" si="158"/>
        <v>0.31547619047619047</v>
      </c>
      <c r="H4967" s="78">
        <v>0</v>
      </c>
    </row>
    <row r="4968" spans="1:8" x14ac:dyDescent="0.35">
      <c r="A4968" s="257"/>
      <c r="B4968" s="265"/>
      <c r="C4968" s="74">
        <v>43651.638888888891</v>
      </c>
      <c r="D4968" s="107"/>
      <c r="E4968" s="39">
        <v>164</v>
      </c>
      <c r="F4968" s="39">
        <v>63</v>
      </c>
      <c r="G4968" s="177">
        <f t="shared" si="158"/>
        <v>0.375</v>
      </c>
      <c r="H4968" s="78">
        <v>0</v>
      </c>
    </row>
    <row r="4969" spans="1:8" x14ac:dyDescent="0.35">
      <c r="A4969" s="257"/>
      <c r="B4969" s="265"/>
      <c r="C4969" s="74">
        <v>43658.505555555559</v>
      </c>
      <c r="D4969" s="107"/>
      <c r="E4969" s="39">
        <v>177</v>
      </c>
      <c r="F4969" s="39">
        <v>13</v>
      </c>
      <c r="G4969" s="177">
        <f t="shared" si="158"/>
        <v>7.8883495145608773E-2</v>
      </c>
      <c r="H4969" s="78">
        <v>0</v>
      </c>
    </row>
    <row r="4970" spans="1:8" x14ac:dyDescent="0.35">
      <c r="A4970" s="257"/>
      <c r="B4970" s="265"/>
      <c r="C4970" s="74">
        <v>43665.520833333336</v>
      </c>
      <c r="D4970" s="107"/>
      <c r="E4970" s="39">
        <v>181</v>
      </c>
      <c r="F4970" s="39">
        <v>4</v>
      </c>
      <c r="G4970" s="177">
        <f t="shared" si="158"/>
        <v>2.3757671748172511E-2</v>
      </c>
      <c r="H4970" s="78">
        <v>0</v>
      </c>
    </row>
    <row r="4971" spans="1:8" x14ac:dyDescent="0.35">
      <c r="A4971" s="257"/>
      <c r="B4971" s="265"/>
      <c r="C4971" s="74">
        <v>43672.521527777775</v>
      </c>
      <c r="D4971" s="107"/>
      <c r="E4971" s="39">
        <v>206</v>
      </c>
      <c r="F4971" s="39">
        <v>25</v>
      </c>
      <c r="G4971" s="177">
        <f t="shared" si="158"/>
        <v>0.14879476242446921</v>
      </c>
      <c r="H4971" s="78">
        <v>0</v>
      </c>
    </row>
    <row r="4972" spans="1:8" x14ac:dyDescent="0.35">
      <c r="A4972" s="257"/>
      <c r="B4972" s="265"/>
      <c r="C4972" s="74">
        <v>43679.519444444442</v>
      </c>
      <c r="D4972" s="107"/>
      <c r="E4972" s="39">
        <v>236</v>
      </c>
      <c r="F4972" s="39">
        <v>30</v>
      </c>
      <c r="G4972" s="177">
        <f t="shared" si="158"/>
        <v>0.17862459065196737</v>
      </c>
      <c r="H4972" s="78">
        <v>0</v>
      </c>
    </row>
    <row r="4973" spans="1:8" x14ac:dyDescent="0.35">
      <c r="A4973" s="257"/>
      <c r="B4973" s="265"/>
      <c r="C4973" s="74">
        <v>43686.430555555555</v>
      </c>
      <c r="D4973" s="107"/>
      <c r="E4973" s="39">
        <v>293.99</v>
      </c>
      <c r="F4973" s="39">
        <v>57.990000000000009</v>
      </c>
      <c r="G4973" s="177">
        <f t="shared" si="158"/>
        <v>0.34961816720250699</v>
      </c>
      <c r="H4973" s="78">
        <v>3.5</v>
      </c>
    </row>
    <row r="4974" spans="1:8" x14ac:dyDescent="0.35">
      <c r="A4974" s="257"/>
      <c r="B4974" s="265"/>
      <c r="C4974" s="74">
        <v>43693.375</v>
      </c>
      <c r="D4974" s="107"/>
      <c r="E4974" s="39">
        <v>313.10000000000002</v>
      </c>
      <c r="F4974" s="39">
        <v>19.110000000000014</v>
      </c>
      <c r="G4974" s="177">
        <f t="shared" si="158"/>
        <v>0.11465999999998673</v>
      </c>
      <c r="H4974" s="78">
        <v>3.4</v>
      </c>
    </row>
    <row r="4975" spans="1:8" x14ac:dyDescent="0.35">
      <c r="A4975" s="257"/>
      <c r="B4975" s="265"/>
      <c r="C4975" s="74">
        <v>43700.40625</v>
      </c>
      <c r="D4975" s="107"/>
      <c r="E4975" s="39">
        <v>383.82</v>
      </c>
      <c r="F4975" s="39">
        <v>70.71999999999997</v>
      </c>
      <c r="G4975" s="177">
        <f t="shared" si="158"/>
        <v>0.41908148148148133</v>
      </c>
      <c r="H4975" s="78">
        <v>4</v>
      </c>
    </row>
    <row r="4976" spans="1:8" x14ac:dyDescent="0.35">
      <c r="A4976" s="257"/>
      <c r="B4976" s="265"/>
      <c r="C4976" s="74">
        <v>43707.333333333336</v>
      </c>
      <c r="D4976" s="107"/>
      <c r="E4976" s="39">
        <v>445.19</v>
      </c>
      <c r="F4976" s="39">
        <v>61.370000000000005</v>
      </c>
      <c r="G4976" s="177">
        <f t="shared" ref="G4976:G5039" si="160">F4976/((C4976-C4975)*24)</f>
        <v>0.36914285714272793</v>
      </c>
      <c r="H4976" s="78">
        <v>3</v>
      </c>
    </row>
    <row r="4977" spans="1:8" x14ac:dyDescent="0.35">
      <c r="A4977" s="257"/>
      <c r="B4977" s="265"/>
      <c r="C4977" s="74">
        <v>43714.416666666664</v>
      </c>
      <c r="D4977" s="107"/>
      <c r="E4977" s="39">
        <v>492.11</v>
      </c>
      <c r="F4977" s="39">
        <v>46.920000000000016</v>
      </c>
      <c r="G4977" s="177">
        <f t="shared" si="160"/>
        <v>0.27600000000018909</v>
      </c>
      <c r="H4977" s="78">
        <v>4</v>
      </c>
    </row>
    <row r="4978" spans="1:8" x14ac:dyDescent="0.35">
      <c r="A4978" s="257"/>
      <c r="B4978" s="265"/>
      <c r="C4978" s="74">
        <v>43721.333333333336</v>
      </c>
      <c r="D4978" s="107"/>
      <c r="E4978" s="39">
        <v>527.65</v>
      </c>
      <c r="F4978" s="39">
        <v>35.539999999999964</v>
      </c>
      <c r="G4978" s="177">
        <f t="shared" si="160"/>
        <v>0.21409638554201832</v>
      </c>
      <c r="H4978" s="78">
        <v>4</v>
      </c>
    </row>
    <row r="4979" spans="1:8" x14ac:dyDescent="0.35">
      <c r="A4979" s="257"/>
      <c r="B4979" s="265"/>
      <c r="C4979" s="74">
        <v>43727.541666666664</v>
      </c>
      <c r="D4979" s="107"/>
      <c r="E4979" s="39">
        <v>570.34</v>
      </c>
      <c r="F4979" s="39">
        <v>42.690000000000055</v>
      </c>
      <c r="G4979" s="177">
        <f t="shared" si="160"/>
        <v>0.2865100671143182</v>
      </c>
      <c r="H4979" s="78">
        <v>4.8</v>
      </c>
    </row>
    <row r="4980" spans="1:8" x14ac:dyDescent="0.35">
      <c r="A4980" s="257"/>
      <c r="B4980" s="265"/>
      <c r="C4980" s="74">
        <v>43735</v>
      </c>
      <c r="D4980" s="107"/>
      <c r="E4980" s="39">
        <v>611.30999999999995</v>
      </c>
      <c r="F4980" s="39">
        <v>40.969999999999914</v>
      </c>
      <c r="G4980" s="177">
        <f t="shared" si="160"/>
        <v>0.22888268156417091</v>
      </c>
      <c r="H4980" s="78">
        <v>3.6</v>
      </c>
    </row>
    <row r="4981" spans="1:8" x14ac:dyDescent="0.35">
      <c r="A4981" s="257"/>
      <c r="B4981" s="265"/>
      <c r="C4981" s="74">
        <v>43741</v>
      </c>
      <c r="D4981" s="107"/>
      <c r="E4981" s="39">
        <v>650.59</v>
      </c>
      <c r="F4981" s="39">
        <v>39.280000000000086</v>
      </c>
      <c r="G4981" s="177">
        <f t="shared" si="160"/>
        <v>0.2727777777777784</v>
      </c>
      <c r="H4981" s="78">
        <v>3.8</v>
      </c>
    </row>
    <row r="4982" spans="1:8" x14ac:dyDescent="0.35">
      <c r="A4982" s="257"/>
      <c r="B4982" s="265"/>
      <c r="C4982" s="74">
        <v>43748</v>
      </c>
      <c r="D4982" s="107"/>
      <c r="E4982" s="39">
        <v>679.95</v>
      </c>
      <c r="F4982" s="39">
        <v>29.360000000000014</v>
      </c>
      <c r="G4982" s="177">
        <f t="shared" si="160"/>
        <v>0.17476190476190484</v>
      </c>
      <c r="H4982" s="78">
        <v>3.8</v>
      </c>
    </row>
    <row r="4983" spans="1:8" x14ac:dyDescent="0.35">
      <c r="A4983" s="257"/>
      <c r="B4983" s="265"/>
      <c r="C4983" s="74">
        <v>43755.361111111109</v>
      </c>
      <c r="D4983" s="107"/>
      <c r="E4983" s="39">
        <v>732.5</v>
      </c>
      <c r="F4983" s="39">
        <v>52.549999999999955</v>
      </c>
      <c r="G4983" s="177">
        <f t="shared" si="160"/>
        <v>0.2974528301887443</v>
      </c>
      <c r="H4983" s="78">
        <v>3.7</v>
      </c>
    </row>
    <row r="4984" spans="1:8" x14ac:dyDescent="0.35">
      <c r="A4984" s="257"/>
      <c r="B4984" s="265"/>
      <c r="C4984" s="74">
        <v>43762.434027777781</v>
      </c>
      <c r="D4984" s="107"/>
      <c r="E4984" s="39">
        <v>786.16</v>
      </c>
      <c r="F4984" s="39">
        <v>53.659999999999968</v>
      </c>
      <c r="G4984" s="177">
        <f t="shared" si="160"/>
        <v>0.31611192930758863</v>
      </c>
      <c r="H4984" s="78">
        <v>4.4000000000000004</v>
      </c>
    </row>
    <row r="4985" spans="1:8" x14ac:dyDescent="0.35">
      <c r="A4985" s="257"/>
      <c r="B4985" s="265"/>
      <c r="C4985" s="74">
        <v>43769.386111111111</v>
      </c>
      <c r="D4985" s="107"/>
      <c r="E4985" s="39">
        <v>838.68</v>
      </c>
      <c r="F4985" s="39">
        <v>52.519999999999982</v>
      </c>
      <c r="G4985" s="177">
        <f t="shared" si="160"/>
        <v>0.31477374887638976</v>
      </c>
      <c r="H4985" s="78">
        <v>4</v>
      </c>
    </row>
    <row r="4986" spans="1:8" x14ac:dyDescent="0.35">
      <c r="A4986" s="257"/>
      <c r="B4986" s="265"/>
      <c r="C4986" s="74">
        <v>43774.652777777781</v>
      </c>
      <c r="D4986" s="107"/>
      <c r="E4986" s="39">
        <v>870.98</v>
      </c>
      <c r="F4986" s="39">
        <v>32.300000000000068</v>
      </c>
      <c r="G4986" s="177">
        <f t="shared" si="160"/>
        <v>0.25553797468338008</v>
      </c>
      <c r="H4986" s="78">
        <v>3.4</v>
      </c>
    </row>
    <row r="4987" spans="1:8" x14ac:dyDescent="0.35">
      <c r="A4987" s="257"/>
      <c r="B4987" s="265"/>
      <c r="C4987" s="74">
        <v>43782.583333333336</v>
      </c>
      <c r="D4987" s="107"/>
      <c r="E4987" s="39">
        <v>897.2</v>
      </c>
      <c r="F4987" s="39">
        <v>26.220000000000027</v>
      </c>
      <c r="G4987" s="177">
        <f t="shared" si="160"/>
        <v>0.13775831873906846</v>
      </c>
      <c r="H4987" s="78">
        <v>3.8</v>
      </c>
    </row>
    <row r="4988" spans="1:8" x14ac:dyDescent="0.35">
      <c r="A4988" s="257"/>
      <c r="B4988" s="265"/>
      <c r="C4988" s="74">
        <v>43791.406944444447</v>
      </c>
      <c r="D4988" s="107"/>
      <c r="E4988" s="39">
        <v>942.41</v>
      </c>
      <c r="F4988" s="39">
        <v>45.209999999999923</v>
      </c>
      <c r="G4988" s="177">
        <f t="shared" si="160"/>
        <v>0.21348968991028217</v>
      </c>
      <c r="H4988" s="78">
        <v>4</v>
      </c>
    </row>
    <row r="4989" spans="1:8" x14ac:dyDescent="0.35">
      <c r="A4989" s="257"/>
      <c r="B4989" s="265"/>
      <c r="C4989" s="74">
        <v>43811.465277777781</v>
      </c>
      <c r="D4989" s="107"/>
      <c r="E4989" s="39">
        <v>994.95</v>
      </c>
      <c r="F4989" s="39">
        <v>52.540000000000077</v>
      </c>
      <c r="G4989" s="177">
        <f t="shared" si="160"/>
        <v>0.10914000830909334</v>
      </c>
      <c r="H4989" s="78">
        <v>4</v>
      </c>
    </row>
    <row r="4990" spans="1:8" x14ac:dyDescent="0.35">
      <c r="A4990" s="257"/>
      <c r="B4990" s="265"/>
      <c r="C4990" s="74">
        <v>43818.628472222219</v>
      </c>
      <c r="D4990" s="107"/>
      <c r="E4990" s="39">
        <v>1050.3800000000001</v>
      </c>
      <c r="F4990" s="39">
        <v>55.430000000000064</v>
      </c>
      <c r="G4990" s="177">
        <f t="shared" si="160"/>
        <v>0.32242365487183777</v>
      </c>
      <c r="H4990" s="78">
        <v>3.8</v>
      </c>
    </row>
    <row r="4991" spans="1:8" x14ac:dyDescent="0.35">
      <c r="A4991" s="257"/>
      <c r="B4991" s="265"/>
      <c r="C4991" s="74">
        <v>43826.333333333336</v>
      </c>
      <c r="D4991" s="107"/>
      <c r="E4991" s="39">
        <v>1075.03</v>
      </c>
      <c r="F4991" s="39">
        <v>24.649999999999864</v>
      </c>
      <c r="G4991" s="177">
        <f t="shared" si="160"/>
        <v>0.13330328977006808</v>
      </c>
      <c r="H4991" s="78">
        <v>3.9</v>
      </c>
    </row>
    <row r="4992" spans="1:8" x14ac:dyDescent="0.35">
      <c r="A4992" s="257"/>
      <c r="B4992" s="265"/>
      <c r="C4992" s="74">
        <v>43833.583333333336</v>
      </c>
      <c r="D4992" s="107"/>
      <c r="E4992" s="39">
        <v>1121.1300000000001</v>
      </c>
      <c r="F4992" s="39">
        <v>46.100000000000136</v>
      </c>
      <c r="G4992" s="177">
        <f t="shared" si="160"/>
        <v>0.26494252873563295</v>
      </c>
      <c r="H4992" s="78">
        <v>3</v>
      </c>
    </row>
    <row r="4993" spans="1:8" x14ac:dyDescent="0.35">
      <c r="A4993" s="257"/>
      <c r="B4993" s="265"/>
      <c r="C4993" s="74">
        <v>43853</v>
      </c>
      <c r="D4993" s="107"/>
      <c r="E4993" s="39">
        <v>1248.1400000000001</v>
      </c>
      <c r="F4993" s="39">
        <v>127.00999999999999</v>
      </c>
      <c r="G4993" s="177">
        <f t="shared" si="160"/>
        <v>0.27255364806870358</v>
      </c>
      <c r="H4993" s="78">
        <v>0</v>
      </c>
    </row>
    <row r="4994" spans="1:8" x14ac:dyDescent="0.35">
      <c r="A4994" s="257"/>
      <c r="B4994" s="265"/>
      <c r="C4994" s="74">
        <f>IF(ISBLANK(DataBase_PBs!C3),#N/A,DataBase_PBs!C3)</f>
        <v>43860.595810185201</v>
      </c>
      <c r="D4994" s="107"/>
      <c r="E4994" s="39">
        <f>IF(ISBLANK(DataBase_PBs!CW3),#N/A,DataBase_PBs!CW3)</f>
        <v>1289.5899999999999</v>
      </c>
      <c r="F4994" s="39">
        <f>E4994-E4993</f>
        <v>41.449999999999818</v>
      </c>
      <c r="G4994" s="177">
        <f t="shared" si="160"/>
        <v>0.22737315588772802</v>
      </c>
      <c r="H4994" s="78">
        <f>IF(ISBLANK(DataBase_PBs!AY3),#N/A,DataBase_PBs!AY3)</f>
        <v>3.6</v>
      </c>
    </row>
    <row r="4995" spans="1:8" x14ac:dyDescent="0.35">
      <c r="A4995" s="257"/>
      <c r="B4995" s="265"/>
      <c r="C4995" s="74">
        <f>IF(ISBLANK(DataBase_PBs!C4),#N/A,DataBase_PBs!C4)</f>
        <v>43867.627719907403</v>
      </c>
      <c r="D4995" s="107"/>
      <c r="E4995" s="39">
        <f>IF(ISBLANK(DataBase_PBs!CW4),#N/A,DataBase_PBs!CW4)</f>
        <v>1325.37</v>
      </c>
      <c r="F4995" s="39">
        <f t="shared" ref="F4995:F5058" si="161">E4995-E4994</f>
        <v>35.779999999999973</v>
      </c>
      <c r="G4995" s="177">
        <f t="shared" si="160"/>
        <v>0.21200973735859133</v>
      </c>
      <c r="H4995" s="78">
        <f>IF(ISBLANK(DataBase_PBs!AY4),#N/A,DataBase_PBs!AY4)</f>
        <v>3</v>
      </c>
    </row>
    <row r="4996" spans="1:8" x14ac:dyDescent="0.35">
      <c r="A4996" s="257"/>
      <c r="B4996" s="265"/>
      <c r="C4996" s="74">
        <f>IF(ISBLANK(DataBase_PBs!C5),#N/A,DataBase_PBs!C5)</f>
        <v>43875.484027777798</v>
      </c>
      <c r="D4996" s="107"/>
      <c r="E4996" s="39">
        <f>IF(ISBLANK(DataBase_PBs!CW5),#N/A,DataBase_PBs!CW5)</f>
        <v>1385.33</v>
      </c>
      <c r="F4996" s="39">
        <f t="shared" si="161"/>
        <v>59.960000000000036</v>
      </c>
      <c r="G4996" s="177">
        <f t="shared" si="160"/>
        <v>0.31800349153164637</v>
      </c>
      <c r="H4996" s="78">
        <f>IF(ISBLANK(DataBase_PBs!AY5),#N/A,DataBase_PBs!AY5)</f>
        <v>3.8</v>
      </c>
    </row>
    <row r="4997" spans="1:8" x14ac:dyDescent="0.35">
      <c r="A4997" s="257"/>
      <c r="B4997" s="265"/>
      <c r="C4997" s="74">
        <f>IF(ISBLANK(DataBase_PBs!C6),#N/A,DataBase_PBs!C6)</f>
        <v>43881.625196759298</v>
      </c>
      <c r="D4997" s="107"/>
      <c r="E4997" s="39">
        <f>IF(ISBLANK(DataBase_PBs!CW6),#N/A,DataBase_PBs!CW6)</f>
        <v>1421.76</v>
      </c>
      <c r="F4997" s="39">
        <f t="shared" si="161"/>
        <v>36.430000000000064</v>
      </c>
      <c r="G4997" s="177">
        <f t="shared" si="160"/>
        <v>0.24717063986342808</v>
      </c>
      <c r="H4997" s="78">
        <f>IF(ISBLANK(DataBase_PBs!AY6),#N/A,DataBase_PBs!AY6)</f>
        <v>3.8</v>
      </c>
    </row>
    <row r="4998" spans="1:8" x14ac:dyDescent="0.35">
      <c r="A4998" s="257"/>
      <c r="B4998" s="265"/>
      <c r="C4998" s="74">
        <f>IF(ISBLANK(DataBase_PBs!C7),#N/A,DataBase_PBs!C7)</f>
        <v>43903.637962963003</v>
      </c>
      <c r="D4998" s="107"/>
      <c r="E4998" s="39">
        <f>IF(ISBLANK(DataBase_PBs!CW7),#N/A,DataBase_PBs!CW7)</f>
        <v>1596.18</v>
      </c>
      <c r="F4998" s="39">
        <f t="shared" si="161"/>
        <v>174.42000000000007</v>
      </c>
      <c r="G4998" s="177">
        <f t="shared" si="160"/>
        <v>0.3301493293821865</v>
      </c>
      <c r="H4998" s="78">
        <f>IF(ISBLANK(DataBase_PBs!AY7),#N/A,DataBase_PBs!AY7)</f>
        <v>3.2</v>
      </c>
    </row>
    <row r="4999" spans="1:8" x14ac:dyDescent="0.35">
      <c r="A4999" s="257"/>
      <c r="B4999" s="265"/>
      <c r="C4999" s="74">
        <f>IF(ISBLANK(DataBase_PBs!C8),#N/A,DataBase_PBs!C8)</f>
        <v>43929.826921296299</v>
      </c>
      <c r="D4999" s="107"/>
      <c r="E4999" s="39">
        <f>IF(ISBLANK(DataBase_PBs!CW8),#N/A,DataBase_PBs!CW8)</f>
        <v>1749.15</v>
      </c>
      <c r="F4999" s="39">
        <f t="shared" si="161"/>
        <v>152.97000000000003</v>
      </c>
      <c r="G4999" s="177">
        <f t="shared" si="160"/>
        <v>0.24337546835135473</v>
      </c>
      <c r="H4999" s="78">
        <f>IF(ISBLANK(DataBase_PBs!AY8),#N/A,DataBase_PBs!AY8)</f>
        <v>5</v>
      </c>
    </row>
    <row r="5000" spans="1:8" x14ac:dyDescent="0.35">
      <c r="A5000" s="257"/>
      <c r="B5000" s="265"/>
      <c r="C5000" s="74">
        <f>IF(ISBLANK(DataBase_PBs!C9),#N/A,DataBase_PBs!C9)</f>
        <v>43965.417511574102</v>
      </c>
      <c r="D5000" s="107"/>
      <c r="E5000" s="39">
        <f>IF(ISBLANK(DataBase_PBs!CW9),#N/A,DataBase_PBs!CW9)</f>
        <v>1990.76</v>
      </c>
      <c r="F5000" s="39">
        <f t="shared" si="161"/>
        <v>241.6099999999999</v>
      </c>
      <c r="G5000" s="177">
        <f t="shared" si="160"/>
        <v>0.28285800417342027</v>
      </c>
      <c r="H5000" s="78">
        <f>IF(ISBLANK(DataBase_PBs!AY9),#N/A,DataBase_PBs!AY9)</f>
        <v>4</v>
      </c>
    </row>
    <row r="5001" spans="1:8" x14ac:dyDescent="0.35">
      <c r="A5001" s="257"/>
      <c r="B5001" s="265"/>
      <c r="C5001" s="74">
        <f>IF(ISBLANK(DataBase_PBs!C10),#N/A,DataBase_PBs!C10)</f>
        <v>43972.432581018496</v>
      </c>
      <c r="D5001" s="107"/>
      <c r="E5001" s="39">
        <f>IF(ISBLANK(DataBase_PBs!CW10),#N/A,DataBase_PBs!CW10)</f>
        <v>2032.23</v>
      </c>
      <c r="F5001" s="39">
        <f t="shared" si="161"/>
        <v>41.470000000000027</v>
      </c>
      <c r="G5001" s="177">
        <f t="shared" si="160"/>
        <v>0.24631497668884217</v>
      </c>
      <c r="H5001" s="78">
        <f>IF(ISBLANK(DataBase_PBs!AY10),#N/A,DataBase_PBs!AY10)</f>
        <v>4.4000000000000004</v>
      </c>
    </row>
    <row r="5002" spans="1:8" x14ac:dyDescent="0.35">
      <c r="A5002" s="257"/>
      <c r="B5002" s="265"/>
      <c r="C5002" s="74">
        <f>IF(ISBLANK(DataBase_PBs!C11),#N/A,DataBase_PBs!C11)</f>
        <v>44001.467812499999</v>
      </c>
      <c r="D5002" s="107"/>
      <c r="E5002" s="39">
        <f>IF(ISBLANK(DataBase_PBs!CW11),#N/A,DataBase_PBs!CW11)</f>
        <v>2123.31</v>
      </c>
      <c r="F5002" s="39">
        <f t="shared" si="161"/>
        <v>91.079999999999927</v>
      </c>
      <c r="G5002" s="177">
        <f t="shared" si="160"/>
        <v>0.13070328033780801</v>
      </c>
      <c r="H5002" s="78">
        <f>IF(ISBLANK(DataBase_PBs!AY11),#N/A,DataBase_PBs!AY11)</f>
        <v>4</v>
      </c>
    </row>
    <row r="5003" spans="1:8" x14ac:dyDescent="0.35">
      <c r="A5003" s="257"/>
      <c r="B5003" s="265"/>
      <c r="C5003" s="74">
        <f>IF(ISBLANK(DataBase_PBs!C12),#N/A,DataBase_PBs!C12)</f>
        <v>44008.489027777803</v>
      </c>
      <c r="D5003" s="107"/>
      <c r="E5003" s="39">
        <f>IF(ISBLANK(DataBase_PBs!CW12),#N/A,DataBase_PBs!CW12)</f>
        <v>2167.56</v>
      </c>
      <c r="F5003" s="39">
        <f t="shared" si="161"/>
        <v>44.25</v>
      </c>
      <c r="G5003" s="177">
        <f t="shared" si="160"/>
        <v>0.26259699027155625</v>
      </c>
      <c r="H5003" s="78">
        <f>IF(ISBLANK(DataBase_PBs!AY12),#N/A,DataBase_PBs!AY12)</f>
        <v>5.8</v>
      </c>
    </row>
    <row r="5004" spans="1:8" x14ac:dyDescent="0.35">
      <c r="A5004" s="257"/>
      <c r="B5004" s="265"/>
      <c r="C5004" s="74">
        <f>IF(ISBLANK(DataBase_PBs!C13),#N/A,DataBase_PBs!C13)</f>
        <v>44022.402557870402</v>
      </c>
      <c r="D5004" s="107"/>
      <c r="E5004" s="39">
        <f>IF(ISBLANK(DataBase_PBs!CW13),#N/A,DataBase_PBs!CW13)</f>
        <v>2259.06</v>
      </c>
      <c r="F5004" s="39">
        <f t="shared" si="161"/>
        <v>91.5</v>
      </c>
      <c r="G5004" s="177">
        <f t="shared" si="160"/>
        <v>0.27401385375433573</v>
      </c>
      <c r="H5004" s="78">
        <f>IF(ISBLANK(DataBase_PBs!AY13),#N/A,DataBase_PBs!AY13)</f>
        <v>5.2</v>
      </c>
    </row>
    <row r="5005" spans="1:8" x14ac:dyDescent="0.35">
      <c r="A5005" s="257"/>
      <c r="B5005" s="265"/>
      <c r="C5005" s="74">
        <f>IF(ISBLANK(DataBase_PBs!C14),#N/A,DataBase_PBs!C14)</f>
        <v>44029.3745486111</v>
      </c>
      <c r="D5005" s="107"/>
      <c r="E5005" s="39">
        <f>IF(ISBLANK(DataBase_PBs!CW14),#N/A,DataBase_PBs!CW14)</f>
        <v>2306.1999999999998</v>
      </c>
      <c r="F5005" s="39">
        <f t="shared" si="161"/>
        <v>47.139999999999873</v>
      </c>
      <c r="G5005" s="177">
        <f t="shared" si="160"/>
        <v>0.2817225007487652</v>
      </c>
      <c r="H5005" s="78">
        <f>IF(ISBLANK(DataBase_PBs!AY14),#N/A,DataBase_PBs!AY14)</f>
        <v>5.6</v>
      </c>
    </row>
    <row r="5006" spans="1:8" x14ac:dyDescent="0.35">
      <c r="A5006" s="257"/>
      <c r="B5006" s="265"/>
      <c r="C5006" s="74">
        <f>IF(ISBLANK(DataBase_PBs!C15),#N/A,DataBase_PBs!C15)</f>
        <v>44040.462905092601</v>
      </c>
      <c r="D5006" s="107"/>
      <c r="E5006" s="39">
        <f>IF(ISBLANK(DataBase_PBs!CW15),#N/A,DataBase_PBs!CW15)</f>
        <v>2373.9299999999998</v>
      </c>
      <c r="F5006" s="39">
        <f t="shared" si="161"/>
        <v>67.730000000000018</v>
      </c>
      <c r="G5006" s="177">
        <f t="shared" si="160"/>
        <v>0.25450871263396219</v>
      </c>
      <c r="H5006" s="78">
        <f>IF(ISBLANK(DataBase_PBs!AY15),#N/A,DataBase_PBs!AY15)</f>
        <v>6.6</v>
      </c>
    </row>
    <row r="5007" spans="1:8" x14ac:dyDescent="0.35">
      <c r="A5007" s="257"/>
      <c r="B5007" s="265"/>
      <c r="C5007" s="74">
        <f>IF(ISBLANK(DataBase_PBs!C16),#N/A,DataBase_PBs!C16)</f>
        <v>44047.398090277798</v>
      </c>
      <c r="D5007" s="107"/>
      <c r="E5007" s="39">
        <f>IF(ISBLANK(DataBase_PBs!CW16),#N/A,DataBase_PBs!CW16)</f>
        <v>2409.66</v>
      </c>
      <c r="F5007" s="39">
        <f t="shared" si="161"/>
        <v>35.730000000000018</v>
      </c>
      <c r="G5007" s="177">
        <f t="shared" si="160"/>
        <v>0.21466622162847154</v>
      </c>
      <c r="H5007" s="78">
        <f>IF(ISBLANK(DataBase_PBs!AY16),#N/A,DataBase_PBs!AY16)</f>
        <v>6</v>
      </c>
    </row>
    <row r="5008" spans="1:8" x14ac:dyDescent="0.35">
      <c r="A5008" s="257"/>
      <c r="B5008" s="265"/>
      <c r="C5008" s="74">
        <f>IF(ISBLANK(DataBase_PBs!C17),#N/A,DataBase_PBs!C17)</f>
        <v>44050.4674421296</v>
      </c>
      <c r="D5008" s="107"/>
      <c r="E5008" s="39">
        <f>IF(ISBLANK(DataBase_PBs!CW17),#N/A,DataBase_PBs!CW17)</f>
        <v>2425.0300000000002</v>
      </c>
      <c r="F5008" s="39">
        <f t="shared" si="161"/>
        <v>15.370000000000346</v>
      </c>
      <c r="G5008" s="177">
        <f t="shared" si="160"/>
        <v>0.20864882802234427</v>
      </c>
      <c r="H5008" s="78">
        <f>IF(ISBLANK(DataBase_PBs!AY17),#N/A,DataBase_PBs!AY17)</f>
        <v>3.8</v>
      </c>
    </row>
    <row r="5009" spans="1:8" x14ac:dyDescent="0.35">
      <c r="A5009" s="257"/>
      <c r="B5009" s="265"/>
      <c r="C5009" s="74">
        <f>IF(ISBLANK(DataBase_PBs!C18),#N/A,DataBase_PBs!C18)</f>
        <v>44056.465069444399</v>
      </c>
      <c r="D5009" s="107"/>
      <c r="E5009" s="39">
        <f>IF(ISBLANK(DataBase_PBs!CW18),#N/A,DataBase_PBs!CW18)</f>
        <v>2454.9699999999998</v>
      </c>
      <c r="F5009" s="39">
        <f t="shared" si="161"/>
        <v>29.9399999999996</v>
      </c>
      <c r="G5009" s="177">
        <f t="shared" si="160"/>
        <v>0.20799891932629627</v>
      </c>
      <c r="H5009" s="78">
        <f>IF(ISBLANK(DataBase_PBs!AY18),#N/A,DataBase_PBs!AY18)</f>
        <v>4.2</v>
      </c>
    </row>
    <row r="5010" spans="1:8" x14ac:dyDescent="0.35">
      <c r="A5010" s="257"/>
      <c r="B5010" s="265"/>
      <c r="C5010" s="74">
        <f>IF(ISBLANK(DataBase_PBs!C19),#N/A,DataBase_PBs!C19)</f>
        <v>44063.603761574101</v>
      </c>
      <c r="D5010" s="107"/>
      <c r="E5010" s="39">
        <f>IF(ISBLANK(DataBase_PBs!CW19),#N/A,DataBase_PBs!CW19)</f>
        <v>2479.6</v>
      </c>
      <c r="F5010" s="39">
        <f t="shared" si="161"/>
        <v>24.630000000000109</v>
      </c>
      <c r="G5010" s="177">
        <f t="shared" si="160"/>
        <v>0.14375882603623258</v>
      </c>
      <c r="H5010" s="78">
        <f>IF(ISBLANK(DataBase_PBs!AY19),#N/A,DataBase_PBs!AY19)</f>
        <v>3.8</v>
      </c>
    </row>
    <row r="5011" spans="1:8" x14ac:dyDescent="0.35">
      <c r="A5011" s="257"/>
      <c r="B5011" s="265"/>
      <c r="C5011" s="74">
        <f>IF(ISBLANK(DataBase_PBs!C20),#N/A,DataBase_PBs!C20)</f>
        <v>44071.447164351797</v>
      </c>
      <c r="D5011" s="107"/>
      <c r="E5011" s="39">
        <f>IF(ISBLANK(DataBase_PBs!CW20),#N/A,DataBase_PBs!CW20)</f>
        <v>2525.02</v>
      </c>
      <c r="F5011" s="39">
        <f t="shared" si="161"/>
        <v>45.420000000000073</v>
      </c>
      <c r="G5011" s="177">
        <f t="shared" si="160"/>
        <v>0.24128558148020771</v>
      </c>
      <c r="H5011" s="78">
        <f>IF(ISBLANK(DataBase_PBs!AY20),#N/A,DataBase_PBs!AY20)</f>
        <v>4.4000000000000004</v>
      </c>
    </row>
    <row r="5012" spans="1:8" x14ac:dyDescent="0.35">
      <c r="A5012" s="257"/>
      <c r="B5012" s="265"/>
      <c r="C5012" s="74">
        <f>IF(ISBLANK(DataBase_PBs!C21),#N/A,DataBase_PBs!C21)</f>
        <v>44078.492557870399</v>
      </c>
      <c r="D5012" s="107"/>
      <c r="E5012" s="39">
        <f>IF(ISBLANK(DataBase_PBs!CW21),#N/A,DataBase_PBs!CW21)</f>
        <v>2581.4</v>
      </c>
      <c r="F5012" s="39">
        <f t="shared" si="161"/>
        <v>56.380000000000109</v>
      </c>
      <c r="G5012" s="177">
        <f t="shared" si="160"/>
        <v>0.33343299568211798</v>
      </c>
      <c r="H5012" s="78">
        <f>IF(ISBLANK(DataBase_PBs!AY21),#N/A,DataBase_PBs!AY21)</f>
        <v>5</v>
      </c>
    </row>
    <row r="5013" spans="1:8" x14ac:dyDescent="0.35">
      <c r="A5013" s="257"/>
      <c r="B5013" s="265"/>
      <c r="C5013" s="74">
        <f>IF(ISBLANK(DataBase_PBs!C22),#N/A,DataBase_PBs!C22)</f>
        <v>44085.409629629597</v>
      </c>
      <c r="D5013" s="107"/>
      <c r="E5013" s="39">
        <f>IF(ISBLANK(DataBase_PBs!CW22),#N/A,DataBase_PBs!CW22)</f>
        <v>2623.57</v>
      </c>
      <c r="F5013" s="39">
        <f t="shared" si="161"/>
        <v>42.170000000000073</v>
      </c>
      <c r="G5013" s="177">
        <f t="shared" si="160"/>
        <v>0.25402126716361767</v>
      </c>
      <c r="H5013" s="78">
        <f>IF(ISBLANK(DataBase_PBs!AY22),#N/A,DataBase_PBs!AY22)</f>
        <v>4</v>
      </c>
    </row>
    <row r="5014" spans="1:8" x14ac:dyDescent="0.35">
      <c r="A5014" s="257"/>
      <c r="B5014" s="265"/>
      <c r="C5014" s="74">
        <f>IF(ISBLANK(DataBase_PBs!C23),#N/A,DataBase_PBs!C23)</f>
        <v>44092.462303240703</v>
      </c>
      <c r="D5014" s="107"/>
      <c r="E5014" s="39">
        <f>IF(ISBLANK(DataBase_PBs!CW23),#N/A,DataBase_PBs!CW23)</f>
        <v>2678.51</v>
      </c>
      <c r="F5014" s="39">
        <f t="shared" si="161"/>
        <v>54.940000000000055</v>
      </c>
      <c r="G5014" s="177">
        <f t="shared" si="160"/>
        <v>0.32458139889840748</v>
      </c>
      <c r="H5014" s="78">
        <f>IF(ISBLANK(DataBase_PBs!AY23),#N/A,DataBase_PBs!AY23)</f>
        <v>4</v>
      </c>
    </row>
    <row r="5015" spans="1:8" x14ac:dyDescent="0.35">
      <c r="A5015" s="257"/>
      <c r="B5015" s="265"/>
      <c r="C5015" s="74">
        <f>IF(ISBLANK(DataBase_PBs!C24),#N/A,DataBase_PBs!C24)</f>
        <v>44099.481643518498</v>
      </c>
      <c r="D5015" s="107"/>
      <c r="E5015" s="39">
        <f>IF(ISBLANK(DataBase_PBs!CW24),#N/A,DataBase_PBs!CW24)</f>
        <v>2715.7</v>
      </c>
      <c r="F5015" s="39">
        <f t="shared" si="161"/>
        <v>37.1899999999996</v>
      </c>
      <c r="G5015" s="177">
        <f t="shared" si="160"/>
        <v>0.2207591129661112</v>
      </c>
      <c r="H5015" s="78">
        <f>IF(ISBLANK(DataBase_PBs!AY24),#N/A,DataBase_PBs!AY24)</f>
        <v>4.4000000000000004</v>
      </c>
    </row>
    <row r="5016" spans="1:8" x14ac:dyDescent="0.35">
      <c r="A5016" s="257"/>
      <c r="B5016" s="265"/>
      <c r="C5016" s="74">
        <f>IF(ISBLANK(DataBase_PBs!C25),#N/A,DataBase_PBs!C25)</f>
        <v>44106.459421296298</v>
      </c>
      <c r="D5016" s="107"/>
      <c r="E5016" s="39">
        <f>IF(ISBLANK(DataBase_PBs!CW25),#N/A,DataBase_PBs!CW25)</f>
        <v>2758.56</v>
      </c>
      <c r="F5016" s="39">
        <f t="shared" si="161"/>
        <v>42.860000000000127</v>
      </c>
      <c r="G5016" s="177">
        <f t="shared" si="160"/>
        <v>0.25593152866160868</v>
      </c>
      <c r="H5016" s="78">
        <f>IF(ISBLANK(DataBase_PBs!AY25),#N/A,DataBase_PBs!AY25)</f>
        <v>4.2</v>
      </c>
    </row>
    <row r="5017" spans="1:8" x14ac:dyDescent="0.35">
      <c r="A5017" s="257"/>
      <c r="B5017" s="265"/>
      <c r="C5017" s="74">
        <f>IF(ISBLANK(DataBase_PBs!C26),#N/A,DataBase_PBs!C26)</f>
        <v>44120.498344907399</v>
      </c>
      <c r="D5017" s="107"/>
      <c r="E5017" s="39">
        <f>IF(ISBLANK(DataBase_PBs!CW26),#N/A,DataBase_PBs!CW26)</f>
        <v>2852.83</v>
      </c>
      <c r="F5017" s="39">
        <f t="shared" si="161"/>
        <v>94.269999999999982</v>
      </c>
      <c r="G5017" s="177">
        <f t="shared" si="160"/>
        <v>0.27978759451051444</v>
      </c>
      <c r="H5017" s="78">
        <f>IF(ISBLANK(DataBase_PBs!AY26),#N/A,DataBase_PBs!AY26)</f>
        <v>6.8</v>
      </c>
    </row>
    <row r="5018" spans="1:8" x14ac:dyDescent="0.35">
      <c r="A5018" s="257"/>
      <c r="B5018" s="265"/>
      <c r="C5018" s="74">
        <f>IF(ISBLANK(DataBase_PBs!C27),#N/A,DataBase_PBs!C27)</f>
        <v>44127.491226851896</v>
      </c>
      <c r="D5018" s="107"/>
      <c r="E5018" s="39">
        <f>IF(ISBLANK(DataBase_PBs!CW27),#N/A,DataBase_PBs!CW27)</f>
        <v>2903.51</v>
      </c>
      <c r="F5018" s="39">
        <f t="shared" si="161"/>
        <v>50.680000000000291</v>
      </c>
      <c r="G5018" s="177">
        <f t="shared" si="160"/>
        <v>0.30197373320855891</v>
      </c>
      <c r="H5018" s="78">
        <f>IF(ISBLANK(DataBase_PBs!AY27),#N/A,DataBase_PBs!AY27)</f>
        <v>6.2</v>
      </c>
    </row>
    <row r="5019" spans="1:8" x14ac:dyDescent="0.35">
      <c r="A5019" s="257"/>
      <c r="B5019" s="265"/>
      <c r="C5019" s="74">
        <f>IF(ISBLANK(DataBase_PBs!C28),#N/A,DataBase_PBs!C28)</f>
        <v>44132.59375</v>
      </c>
      <c r="D5019" s="107"/>
      <c r="E5019" s="39">
        <f>IF(ISBLANK(DataBase_PBs!CW28),#N/A,DataBase_PBs!CW28)</f>
        <v>2940.4</v>
      </c>
      <c r="F5019" s="39">
        <f t="shared" si="161"/>
        <v>36.889999999999873</v>
      </c>
      <c r="G5019" s="177">
        <f t="shared" si="160"/>
        <v>0.30123985501263806</v>
      </c>
      <c r="H5019" s="78">
        <f>IF(ISBLANK(DataBase_PBs!AY28),#N/A,DataBase_PBs!AY28)</f>
        <v>6.4</v>
      </c>
    </row>
    <row r="5020" spans="1:8" x14ac:dyDescent="0.35">
      <c r="A5020" s="257"/>
      <c r="B5020" s="265"/>
      <c r="C5020" s="74">
        <f>IF(ISBLANK(DataBase_PBs!C29),#N/A,DataBase_PBs!C29)</f>
        <v>44141.599421296298</v>
      </c>
      <c r="D5020" s="107"/>
      <c r="E5020" s="39">
        <f>IF(ISBLANK(DataBase_PBs!CW29),#N/A,DataBase_PBs!CW29)</f>
        <v>2996.12</v>
      </c>
      <c r="F5020" s="39">
        <f t="shared" si="161"/>
        <v>55.7199999999998</v>
      </c>
      <c r="G5020" s="177">
        <f t="shared" si="160"/>
        <v>0.25780051150890726</v>
      </c>
      <c r="H5020" s="78">
        <f>IF(ISBLANK(DataBase_PBs!AY29),#N/A,DataBase_PBs!AY29)</f>
        <v>4</v>
      </c>
    </row>
    <row r="5021" spans="1:8" x14ac:dyDescent="0.35">
      <c r="A5021" s="257"/>
      <c r="B5021" s="265"/>
      <c r="C5021" s="74">
        <f>IF(ISBLANK(DataBase_PBs!C30),#N/A,DataBase_PBs!C30)</f>
        <v>44148.610347222202</v>
      </c>
      <c r="D5021" s="107"/>
      <c r="E5021" s="39">
        <f>IF(ISBLANK(DataBase_PBs!CW30),#N/A,DataBase_PBs!CW30)</f>
        <v>3031.63</v>
      </c>
      <c r="F5021" s="39">
        <f t="shared" si="161"/>
        <v>35.510000000000218</v>
      </c>
      <c r="G5021" s="177">
        <f t="shared" si="160"/>
        <v>0.2110396471123033</v>
      </c>
      <c r="H5021" s="78">
        <f>IF(ISBLANK(DataBase_PBs!AY30),#N/A,DataBase_PBs!AY30)</f>
        <v>4.8</v>
      </c>
    </row>
    <row r="5022" spans="1:8" x14ac:dyDescent="0.35">
      <c r="A5022" s="257"/>
      <c r="B5022" s="265"/>
      <c r="C5022" s="74">
        <f>IF(ISBLANK(DataBase_PBs!C31),#N/A,DataBase_PBs!C31)</f>
        <v>44159.620902777802</v>
      </c>
      <c r="D5022" s="107"/>
      <c r="E5022" s="39">
        <f>IF(ISBLANK(DataBase_PBs!CW31),#N/A,DataBase_PBs!CW31)</f>
        <v>3087.77</v>
      </c>
      <c r="F5022" s="39">
        <f t="shared" si="161"/>
        <v>56.139999999999873</v>
      </c>
      <c r="G5022" s="177">
        <f t="shared" si="160"/>
        <v>0.21244765124289508</v>
      </c>
      <c r="H5022" s="78">
        <f>IF(ISBLANK(DataBase_PBs!AY31),#N/A,DataBase_PBs!AY31)</f>
        <v>2.6</v>
      </c>
    </row>
    <row r="5023" spans="1:8" x14ac:dyDescent="0.35">
      <c r="A5023" s="257"/>
      <c r="B5023" s="265"/>
      <c r="C5023" s="74">
        <f>IF(ISBLANK(DataBase_PBs!C32),#N/A,DataBase_PBs!C32)</f>
        <v>44162.596979166701</v>
      </c>
      <c r="D5023" s="107"/>
      <c r="E5023" s="39">
        <f>IF(ISBLANK(DataBase_PBs!CW32),#N/A,DataBase_PBs!CW32)</f>
        <v>3103.45</v>
      </c>
      <c r="F5023" s="39">
        <f t="shared" si="161"/>
        <v>15.679999999999836</v>
      </c>
      <c r="G5023" s="177">
        <f t="shared" si="160"/>
        <v>0.219528415255174</v>
      </c>
      <c r="H5023" s="78">
        <f>IF(ISBLANK(DataBase_PBs!AY32),#N/A,DataBase_PBs!AY32)</f>
        <v>2.6</v>
      </c>
    </row>
    <row r="5024" spans="1:8" x14ac:dyDescent="0.35">
      <c r="A5024" s="257"/>
      <c r="B5024" s="265"/>
      <c r="C5024" s="74">
        <f>IF(ISBLANK(DataBase_PBs!C33),#N/A,DataBase_PBs!C33)</f>
        <v>44169.582453703697</v>
      </c>
      <c r="D5024" s="107"/>
      <c r="E5024" s="39">
        <f>IF(ISBLANK(DataBase_PBs!CW33),#N/A,DataBase_PBs!CW33)</f>
        <v>3134.9</v>
      </c>
      <c r="F5024" s="39">
        <f t="shared" si="161"/>
        <v>31.450000000000273</v>
      </c>
      <c r="G5024" s="177">
        <f t="shared" si="160"/>
        <v>0.18759164602584746</v>
      </c>
      <c r="H5024" s="78">
        <f>IF(ISBLANK(DataBase_PBs!AY33),#N/A,DataBase_PBs!AY33)</f>
        <v>4.2</v>
      </c>
    </row>
    <row r="5025" spans="1:8" x14ac:dyDescent="0.35">
      <c r="A5025" s="257"/>
      <c r="B5025" s="265"/>
      <c r="C5025" s="74">
        <f>IF(ISBLANK(DataBase_PBs!C34),#N/A,DataBase_PBs!C34)</f>
        <v>44195.580740740697</v>
      </c>
      <c r="D5025" s="107"/>
      <c r="E5025" s="39">
        <f>IF(ISBLANK(DataBase_PBs!CW34),#N/A,DataBase_PBs!CW34)</f>
        <v>3224.42</v>
      </c>
      <c r="F5025" s="39">
        <f t="shared" si="161"/>
        <v>89.519999999999982</v>
      </c>
      <c r="G5025" s="177">
        <f t="shared" si="160"/>
        <v>0.14347099078841286</v>
      </c>
      <c r="H5025" s="78">
        <f>IF(ISBLANK(DataBase_PBs!AY34),#N/A,DataBase_PBs!AY34)</f>
        <v>3</v>
      </c>
    </row>
    <row r="5026" spans="1:8" x14ac:dyDescent="0.35">
      <c r="A5026" s="257"/>
      <c r="B5026" s="265"/>
      <c r="C5026" s="74" t="e">
        <f>IF(ISBLANK(DataBase_PBs!C35),#N/A,DataBase_PBs!C35)</f>
        <v>#N/A</v>
      </c>
      <c r="D5026" s="107"/>
      <c r="E5026" s="39" t="e">
        <f>IF(ISBLANK(DataBase_PBs!CW35),#N/A,DataBase_PBs!CW35)</f>
        <v>#N/A</v>
      </c>
      <c r="F5026" s="39" t="e">
        <f t="shared" si="161"/>
        <v>#N/A</v>
      </c>
      <c r="G5026" s="177" t="e">
        <f t="shared" si="160"/>
        <v>#N/A</v>
      </c>
      <c r="H5026" s="78" t="e">
        <f>IF(ISBLANK(DataBase_PBs!AY35),#N/A,DataBase_PBs!AY35)</f>
        <v>#N/A</v>
      </c>
    </row>
    <row r="5027" spans="1:8" x14ac:dyDescent="0.35">
      <c r="A5027" s="257"/>
      <c r="B5027" s="265"/>
      <c r="C5027" s="74" t="e">
        <f>IF(ISBLANK(DataBase_PBs!C36),#N/A,DataBase_PBs!C36)</f>
        <v>#N/A</v>
      </c>
      <c r="D5027" s="107"/>
      <c r="E5027" s="39" t="e">
        <f>IF(ISBLANK(DataBase_PBs!CW36),#N/A,DataBase_PBs!CW36)</f>
        <v>#N/A</v>
      </c>
      <c r="F5027" s="39" t="e">
        <f t="shared" si="161"/>
        <v>#N/A</v>
      </c>
      <c r="G5027" s="177" t="e">
        <f t="shared" si="160"/>
        <v>#N/A</v>
      </c>
      <c r="H5027" s="78" t="e">
        <f>IF(ISBLANK(DataBase_PBs!AY36),#N/A,DataBase_PBs!AY36)</f>
        <v>#N/A</v>
      </c>
    </row>
    <row r="5028" spans="1:8" x14ac:dyDescent="0.35">
      <c r="A5028" s="257"/>
      <c r="B5028" s="265"/>
      <c r="C5028" s="74" t="e">
        <f>IF(ISBLANK(DataBase_PBs!C37),#N/A,DataBase_PBs!C37)</f>
        <v>#N/A</v>
      </c>
      <c r="D5028" s="107"/>
      <c r="E5028" s="39" t="e">
        <f>IF(ISBLANK(DataBase_PBs!CW37),#N/A,DataBase_PBs!CW37)</f>
        <v>#N/A</v>
      </c>
      <c r="F5028" s="39" t="e">
        <f t="shared" si="161"/>
        <v>#N/A</v>
      </c>
      <c r="G5028" s="177" t="e">
        <f t="shared" si="160"/>
        <v>#N/A</v>
      </c>
      <c r="H5028" s="78" t="e">
        <f>IF(ISBLANK(DataBase_PBs!AY37),#N/A,DataBase_PBs!AY37)</f>
        <v>#N/A</v>
      </c>
    </row>
    <row r="5029" spans="1:8" x14ac:dyDescent="0.35">
      <c r="A5029" s="257"/>
      <c r="B5029" s="265"/>
      <c r="C5029" s="74" t="e">
        <f>IF(ISBLANK(DataBase_PBs!C38),#N/A,DataBase_PBs!C38)</f>
        <v>#N/A</v>
      </c>
      <c r="D5029" s="107"/>
      <c r="E5029" s="39" t="e">
        <f>IF(ISBLANK(DataBase_PBs!CW38),#N/A,DataBase_PBs!CW38)</f>
        <v>#N/A</v>
      </c>
      <c r="F5029" s="39" t="e">
        <f t="shared" si="161"/>
        <v>#N/A</v>
      </c>
      <c r="G5029" s="177" t="e">
        <f t="shared" si="160"/>
        <v>#N/A</v>
      </c>
      <c r="H5029" s="78" t="e">
        <f>IF(ISBLANK(DataBase_PBs!AY38),#N/A,DataBase_PBs!AY38)</f>
        <v>#N/A</v>
      </c>
    </row>
    <row r="5030" spans="1:8" x14ac:dyDescent="0.35">
      <c r="A5030" s="257"/>
      <c r="B5030" s="265"/>
      <c r="C5030" s="74" t="e">
        <f>IF(ISBLANK(DataBase_PBs!C39),#N/A,DataBase_PBs!C39)</f>
        <v>#N/A</v>
      </c>
      <c r="D5030" s="107"/>
      <c r="E5030" s="39" t="e">
        <f>IF(ISBLANK(DataBase_PBs!CW39),#N/A,DataBase_PBs!CW39)</f>
        <v>#N/A</v>
      </c>
      <c r="F5030" s="39" t="e">
        <f t="shared" si="161"/>
        <v>#N/A</v>
      </c>
      <c r="G5030" s="177" t="e">
        <f t="shared" si="160"/>
        <v>#N/A</v>
      </c>
      <c r="H5030" s="78" t="e">
        <f>IF(ISBLANK(DataBase_PBs!AY39),#N/A,DataBase_PBs!AY39)</f>
        <v>#N/A</v>
      </c>
    </row>
    <row r="5031" spans="1:8" x14ac:dyDescent="0.35">
      <c r="A5031" s="257"/>
      <c r="B5031" s="265"/>
      <c r="C5031" s="74" t="e">
        <f>IF(ISBLANK(DataBase_PBs!C40),#N/A,DataBase_PBs!C40)</f>
        <v>#N/A</v>
      </c>
      <c r="D5031" s="107"/>
      <c r="E5031" s="39" t="e">
        <f>IF(ISBLANK(DataBase_PBs!CW40),#N/A,DataBase_PBs!CW40)</f>
        <v>#N/A</v>
      </c>
      <c r="F5031" s="39" t="e">
        <f t="shared" si="161"/>
        <v>#N/A</v>
      </c>
      <c r="G5031" s="177" t="e">
        <f t="shared" si="160"/>
        <v>#N/A</v>
      </c>
      <c r="H5031" s="78" t="e">
        <f>IF(ISBLANK(DataBase_PBs!AY40),#N/A,DataBase_PBs!AY40)</f>
        <v>#N/A</v>
      </c>
    </row>
    <row r="5032" spans="1:8" x14ac:dyDescent="0.35">
      <c r="A5032" s="257"/>
      <c r="B5032" s="265"/>
      <c r="C5032" s="74" t="e">
        <f>IF(ISBLANK(DataBase_PBs!C41),#N/A,DataBase_PBs!C41)</f>
        <v>#N/A</v>
      </c>
      <c r="D5032" s="107"/>
      <c r="E5032" s="39" t="e">
        <f>IF(ISBLANK(DataBase_PBs!CW41),#N/A,DataBase_PBs!CW41)</f>
        <v>#N/A</v>
      </c>
      <c r="F5032" s="39" t="e">
        <f t="shared" si="161"/>
        <v>#N/A</v>
      </c>
      <c r="G5032" s="177" t="e">
        <f t="shared" si="160"/>
        <v>#N/A</v>
      </c>
      <c r="H5032" s="78" t="e">
        <f>IF(ISBLANK(DataBase_PBs!AY41),#N/A,DataBase_PBs!AY41)</f>
        <v>#N/A</v>
      </c>
    </row>
    <row r="5033" spans="1:8" x14ac:dyDescent="0.35">
      <c r="A5033" s="257"/>
      <c r="B5033" s="265"/>
      <c r="C5033" s="74" t="e">
        <f>IF(ISBLANK(DataBase_PBs!C42),#N/A,DataBase_PBs!C42)</f>
        <v>#N/A</v>
      </c>
      <c r="D5033" s="107"/>
      <c r="E5033" s="39" t="e">
        <f>IF(ISBLANK(DataBase_PBs!CW42),#N/A,DataBase_PBs!CW42)</f>
        <v>#N/A</v>
      </c>
      <c r="F5033" s="39" t="e">
        <f t="shared" si="161"/>
        <v>#N/A</v>
      </c>
      <c r="G5033" s="177" t="e">
        <f t="shared" si="160"/>
        <v>#N/A</v>
      </c>
      <c r="H5033" s="78" t="e">
        <f>IF(ISBLANK(DataBase_PBs!AY42),#N/A,DataBase_PBs!AY42)</f>
        <v>#N/A</v>
      </c>
    </row>
    <row r="5034" spans="1:8" x14ac:dyDescent="0.35">
      <c r="A5034" s="257"/>
      <c r="B5034" s="265"/>
      <c r="C5034" s="74" t="e">
        <f>IF(ISBLANK(DataBase_PBs!C43),#N/A,DataBase_PBs!C43)</f>
        <v>#N/A</v>
      </c>
      <c r="D5034" s="107"/>
      <c r="E5034" s="39" t="e">
        <f>IF(ISBLANK(DataBase_PBs!CW43),#N/A,DataBase_PBs!CW43)</f>
        <v>#N/A</v>
      </c>
      <c r="F5034" s="39" t="e">
        <f t="shared" si="161"/>
        <v>#N/A</v>
      </c>
      <c r="G5034" s="177" t="e">
        <f t="shared" si="160"/>
        <v>#N/A</v>
      </c>
      <c r="H5034" s="78" t="e">
        <f>IF(ISBLANK(DataBase_PBs!AY43),#N/A,DataBase_PBs!AY43)</f>
        <v>#N/A</v>
      </c>
    </row>
    <row r="5035" spans="1:8" x14ac:dyDescent="0.35">
      <c r="A5035" s="257"/>
      <c r="B5035" s="265"/>
      <c r="C5035" s="74" t="e">
        <f>IF(ISBLANK(DataBase_PBs!C44),#N/A,DataBase_PBs!C44)</f>
        <v>#N/A</v>
      </c>
      <c r="D5035" s="107"/>
      <c r="E5035" s="39" t="e">
        <f>IF(ISBLANK(DataBase_PBs!CW44),#N/A,DataBase_PBs!CW44)</f>
        <v>#N/A</v>
      </c>
      <c r="F5035" s="39" t="e">
        <f t="shared" si="161"/>
        <v>#N/A</v>
      </c>
      <c r="G5035" s="177" t="e">
        <f t="shared" si="160"/>
        <v>#N/A</v>
      </c>
      <c r="H5035" s="78" t="e">
        <f>IF(ISBLANK(DataBase_PBs!AY44),#N/A,DataBase_PBs!AY44)</f>
        <v>#N/A</v>
      </c>
    </row>
    <row r="5036" spans="1:8" x14ac:dyDescent="0.35">
      <c r="A5036" s="257"/>
      <c r="B5036" s="265"/>
      <c r="C5036" s="74" t="e">
        <f>IF(ISBLANK(DataBase_PBs!C45),#N/A,DataBase_PBs!C45)</f>
        <v>#N/A</v>
      </c>
      <c r="D5036" s="107"/>
      <c r="E5036" s="39" t="e">
        <f>IF(ISBLANK(DataBase_PBs!CW45),#N/A,DataBase_PBs!CW45)</f>
        <v>#N/A</v>
      </c>
      <c r="F5036" s="39" t="e">
        <f t="shared" si="161"/>
        <v>#N/A</v>
      </c>
      <c r="G5036" s="177" t="e">
        <f t="shared" si="160"/>
        <v>#N/A</v>
      </c>
      <c r="H5036" s="78" t="e">
        <f>IF(ISBLANK(DataBase_PBs!AY45),#N/A,DataBase_PBs!AY45)</f>
        <v>#N/A</v>
      </c>
    </row>
    <row r="5037" spans="1:8" x14ac:dyDescent="0.35">
      <c r="A5037" s="257"/>
      <c r="B5037" s="265"/>
      <c r="C5037" s="74" t="e">
        <f>IF(ISBLANK(DataBase_PBs!C46),#N/A,DataBase_PBs!C46)</f>
        <v>#N/A</v>
      </c>
      <c r="D5037" s="107"/>
      <c r="E5037" s="39" t="e">
        <f>IF(ISBLANK(DataBase_PBs!CW46),#N/A,DataBase_PBs!CW46)</f>
        <v>#N/A</v>
      </c>
      <c r="F5037" s="39" t="e">
        <f t="shared" si="161"/>
        <v>#N/A</v>
      </c>
      <c r="G5037" s="177" t="e">
        <f t="shared" si="160"/>
        <v>#N/A</v>
      </c>
      <c r="H5037" s="78" t="e">
        <f>IF(ISBLANK(DataBase_PBs!AY46),#N/A,DataBase_PBs!AY46)</f>
        <v>#N/A</v>
      </c>
    </row>
    <row r="5038" spans="1:8" x14ac:dyDescent="0.35">
      <c r="A5038" s="257"/>
      <c r="B5038" s="265"/>
      <c r="C5038" s="74" t="e">
        <f>IF(ISBLANK(DataBase_PBs!C47),#N/A,DataBase_PBs!C47)</f>
        <v>#N/A</v>
      </c>
      <c r="D5038" s="107"/>
      <c r="E5038" s="39" t="e">
        <f>IF(ISBLANK(DataBase_PBs!CW47),#N/A,DataBase_PBs!CW47)</f>
        <v>#N/A</v>
      </c>
      <c r="F5038" s="39" t="e">
        <f t="shared" si="161"/>
        <v>#N/A</v>
      </c>
      <c r="G5038" s="177" t="e">
        <f t="shared" si="160"/>
        <v>#N/A</v>
      </c>
      <c r="H5038" s="78" t="e">
        <f>IF(ISBLANK(DataBase_PBs!AY47),#N/A,DataBase_PBs!AY47)</f>
        <v>#N/A</v>
      </c>
    </row>
    <row r="5039" spans="1:8" x14ac:dyDescent="0.35">
      <c r="A5039" s="257"/>
      <c r="B5039" s="265"/>
      <c r="C5039" s="74" t="e">
        <f>IF(ISBLANK(DataBase_PBs!C48),#N/A,DataBase_PBs!C48)</f>
        <v>#N/A</v>
      </c>
      <c r="D5039" s="107"/>
      <c r="E5039" s="39" t="e">
        <f>IF(ISBLANK(DataBase_PBs!CW48),#N/A,DataBase_PBs!CW48)</f>
        <v>#N/A</v>
      </c>
      <c r="F5039" s="39" t="e">
        <f t="shared" si="161"/>
        <v>#N/A</v>
      </c>
      <c r="G5039" s="177" t="e">
        <f t="shared" si="160"/>
        <v>#N/A</v>
      </c>
      <c r="H5039" s="78" t="e">
        <f>IF(ISBLANK(DataBase_PBs!AY48),#N/A,DataBase_PBs!AY48)</f>
        <v>#N/A</v>
      </c>
    </row>
    <row r="5040" spans="1:8" x14ac:dyDescent="0.35">
      <c r="A5040" s="257"/>
      <c r="B5040" s="265"/>
      <c r="C5040" s="74" t="e">
        <f>IF(ISBLANK(DataBase_PBs!C49),#N/A,DataBase_PBs!C49)</f>
        <v>#N/A</v>
      </c>
      <c r="D5040" s="107"/>
      <c r="E5040" s="39" t="e">
        <f>IF(ISBLANK(DataBase_PBs!CW49),#N/A,DataBase_PBs!CW49)</f>
        <v>#N/A</v>
      </c>
      <c r="F5040" s="39" t="e">
        <f t="shared" si="161"/>
        <v>#N/A</v>
      </c>
      <c r="G5040" s="177" t="e">
        <f t="shared" ref="G5040:G5103" si="162">F5040/((C5040-C5039)*24)</f>
        <v>#N/A</v>
      </c>
      <c r="H5040" s="78" t="e">
        <f>IF(ISBLANK(DataBase_PBs!AY49),#N/A,DataBase_PBs!AY49)</f>
        <v>#N/A</v>
      </c>
    </row>
    <row r="5041" spans="1:8" x14ac:dyDescent="0.35">
      <c r="A5041" s="257"/>
      <c r="B5041" s="265"/>
      <c r="C5041" s="74" t="e">
        <f>IF(ISBLANK(DataBase_PBs!C50),#N/A,DataBase_PBs!C50)</f>
        <v>#N/A</v>
      </c>
      <c r="D5041" s="107"/>
      <c r="E5041" s="39" t="e">
        <f>IF(ISBLANK(DataBase_PBs!CW50),#N/A,DataBase_PBs!CW50)</f>
        <v>#N/A</v>
      </c>
      <c r="F5041" s="39" t="e">
        <f t="shared" si="161"/>
        <v>#N/A</v>
      </c>
      <c r="G5041" s="177" t="e">
        <f t="shared" si="162"/>
        <v>#N/A</v>
      </c>
      <c r="H5041" s="78" t="e">
        <f>IF(ISBLANK(DataBase_PBs!AY50),#N/A,DataBase_PBs!AY50)</f>
        <v>#N/A</v>
      </c>
    </row>
    <row r="5042" spans="1:8" x14ac:dyDescent="0.35">
      <c r="A5042" s="257"/>
      <c r="B5042" s="265"/>
      <c r="C5042" s="74" t="e">
        <f>IF(ISBLANK(DataBase_PBs!C51),#N/A,DataBase_PBs!C51)</f>
        <v>#N/A</v>
      </c>
      <c r="D5042" s="107"/>
      <c r="E5042" s="39" t="e">
        <f>IF(ISBLANK(DataBase_PBs!CW51),#N/A,DataBase_PBs!CW51)</f>
        <v>#N/A</v>
      </c>
      <c r="F5042" s="39" t="e">
        <f t="shared" si="161"/>
        <v>#N/A</v>
      </c>
      <c r="G5042" s="177" t="e">
        <f t="shared" si="162"/>
        <v>#N/A</v>
      </c>
      <c r="H5042" s="78" t="e">
        <f>IF(ISBLANK(DataBase_PBs!AY51),#N/A,DataBase_PBs!AY51)</f>
        <v>#N/A</v>
      </c>
    </row>
    <row r="5043" spans="1:8" x14ac:dyDescent="0.35">
      <c r="A5043" s="257"/>
      <c r="B5043" s="265"/>
      <c r="C5043" s="74" t="e">
        <f>IF(ISBLANK(DataBase_PBs!C52),#N/A,DataBase_PBs!C52)</f>
        <v>#N/A</v>
      </c>
      <c r="D5043" s="107"/>
      <c r="E5043" s="39" t="e">
        <f>IF(ISBLANK(DataBase_PBs!CW52),#N/A,DataBase_PBs!CW52)</f>
        <v>#N/A</v>
      </c>
      <c r="F5043" s="39" t="e">
        <f t="shared" si="161"/>
        <v>#N/A</v>
      </c>
      <c r="G5043" s="177" t="e">
        <f t="shared" si="162"/>
        <v>#N/A</v>
      </c>
      <c r="H5043" s="78" t="e">
        <f>IF(ISBLANK(DataBase_PBs!AY52),#N/A,DataBase_PBs!AY52)</f>
        <v>#N/A</v>
      </c>
    </row>
    <row r="5044" spans="1:8" x14ac:dyDescent="0.35">
      <c r="A5044" s="257"/>
      <c r="B5044" s="265"/>
      <c r="C5044" s="74" t="e">
        <f>IF(ISBLANK(DataBase_PBs!C53),#N/A,DataBase_PBs!C53)</f>
        <v>#N/A</v>
      </c>
      <c r="D5044" s="107"/>
      <c r="E5044" s="39" t="e">
        <f>IF(ISBLANK(DataBase_PBs!CW53),#N/A,DataBase_PBs!CW53)</f>
        <v>#N/A</v>
      </c>
      <c r="F5044" s="39" t="e">
        <f t="shared" si="161"/>
        <v>#N/A</v>
      </c>
      <c r="G5044" s="177" t="e">
        <f t="shared" si="162"/>
        <v>#N/A</v>
      </c>
      <c r="H5044" s="78" t="e">
        <f>IF(ISBLANK(DataBase_PBs!AY53),#N/A,DataBase_PBs!AY53)</f>
        <v>#N/A</v>
      </c>
    </row>
    <row r="5045" spans="1:8" x14ac:dyDescent="0.35">
      <c r="A5045" s="257"/>
      <c r="B5045" s="265"/>
      <c r="C5045" s="74" t="e">
        <f>IF(ISBLANK(DataBase_PBs!C54),#N/A,DataBase_PBs!C54)</f>
        <v>#N/A</v>
      </c>
      <c r="D5045" s="107"/>
      <c r="E5045" s="39" t="e">
        <f>IF(ISBLANK(DataBase_PBs!CW54),#N/A,DataBase_PBs!CW54)</f>
        <v>#N/A</v>
      </c>
      <c r="F5045" s="39" t="e">
        <f t="shared" si="161"/>
        <v>#N/A</v>
      </c>
      <c r="G5045" s="177" t="e">
        <f t="shared" si="162"/>
        <v>#N/A</v>
      </c>
      <c r="H5045" s="78" t="e">
        <f>IF(ISBLANK(DataBase_PBs!AY54),#N/A,DataBase_PBs!AY54)</f>
        <v>#N/A</v>
      </c>
    </row>
    <row r="5046" spans="1:8" x14ac:dyDescent="0.35">
      <c r="A5046" s="257"/>
      <c r="B5046" s="265"/>
      <c r="C5046" s="74" t="e">
        <f>IF(ISBLANK(DataBase_PBs!C55),#N/A,DataBase_PBs!C55)</f>
        <v>#N/A</v>
      </c>
      <c r="D5046" s="107"/>
      <c r="E5046" s="39" t="e">
        <f>IF(ISBLANK(DataBase_PBs!CW55),#N/A,DataBase_PBs!CW55)</f>
        <v>#N/A</v>
      </c>
      <c r="F5046" s="39" t="e">
        <f t="shared" si="161"/>
        <v>#N/A</v>
      </c>
      <c r="G5046" s="177" t="e">
        <f t="shared" si="162"/>
        <v>#N/A</v>
      </c>
      <c r="H5046" s="78" t="e">
        <f>IF(ISBLANK(DataBase_PBs!AY55),#N/A,DataBase_PBs!AY55)</f>
        <v>#N/A</v>
      </c>
    </row>
    <row r="5047" spans="1:8" x14ac:dyDescent="0.35">
      <c r="A5047" s="257"/>
      <c r="B5047" s="265"/>
      <c r="C5047" s="74" t="e">
        <f>IF(ISBLANK(DataBase_PBs!C56),#N/A,DataBase_PBs!C56)</f>
        <v>#N/A</v>
      </c>
      <c r="D5047" s="107"/>
      <c r="E5047" s="39" t="e">
        <f>IF(ISBLANK(DataBase_PBs!CW56),#N/A,DataBase_PBs!CW56)</f>
        <v>#N/A</v>
      </c>
      <c r="F5047" s="39" t="e">
        <f t="shared" si="161"/>
        <v>#N/A</v>
      </c>
      <c r="G5047" s="177" t="e">
        <f t="shared" si="162"/>
        <v>#N/A</v>
      </c>
      <c r="H5047" s="78" t="e">
        <f>IF(ISBLANK(DataBase_PBs!AY56),#N/A,DataBase_PBs!AY56)</f>
        <v>#N/A</v>
      </c>
    </row>
    <row r="5048" spans="1:8" x14ac:dyDescent="0.35">
      <c r="A5048" s="257"/>
      <c r="B5048" s="265"/>
      <c r="C5048" s="74" t="e">
        <f>IF(ISBLANK(DataBase_PBs!C57),#N/A,DataBase_PBs!C57)</f>
        <v>#N/A</v>
      </c>
      <c r="D5048" s="107"/>
      <c r="E5048" s="39" t="e">
        <f>IF(ISBLANK(DataBase_PBs!CW57),#N/A,DataBase_PBs!CW57)</f>
        <v>#N/A</v>
      </c>
      <c r="F5048" s="39" t="e">
        <f t="shared" si="161"/>
        <v>#N/A</v>
      </c>
      <c r="G5048" s="177" t="e">
        <f t="shared" si="162"/>
        <v>#N/A</v>
      </c>
      <c r="H5048" s="78" t="e">
        <f>IF(ISBLANK(DataBase_PBs!AY57),#N/A,DataBase_PBs!AY57)</f>
        <v>#N/A</v>
      </c>
    </row>
    <row r="5049" spans="1:8" x14ac:dyDescent="0.35">
      <c r="A5049" s="257"/>
      <c r="B5049" s="265"/>
      <c r="C5049" s="74" t="e">
        <f>IF(ISBLANK(DataBase_PBs!C58),#N/A,DataBase_PBs!C58)</f>
        <v>#N/A</v>
      </c>
      <c r="D5049" s="107"/>
      <c r="E5049" s="39" t="e">
        <f>IF(ISBLANK(DataBase_PBs!CW58),#N/A,DataBase_PBs!CW58)</f>
        <v>#N/A</v>
      </c>
      <c r="F5049" s="39" t="e">
        <f t="shared" si="161"/>
        <v>#N/A</v>
      </c>
      <c r="G5049" s="177" t="e">
        <f t="shared" si="162"/>
        <v>#N/A</v>
      </c>
      <c r="H5049" s="78" t="e">
        <f>IF(ISBLANK(DataBase_PBs!AY58),#N/A,DataBase_PBs!AY58)</f>
        <v>#N/A</v>
      </c>
    </row>
    <row r="5050" spans="1:8" x14ac:dyDescent="0.35">
      <c r="A5050" s="257"/>
      <c r="B5050" s="265"/>
      <c r="C5050" s="74" t="e">
        <f>IF(ISBLANK(DataBase_PBs!C59),#N/A,DataBase_PBs!C59)</f>
        <v>#N/A</v>
      </c>
      <c r="D5050" s="107"/>
      <c r="E5050" s="39" t="e">
        <f>IF(ISBLANK(DataBase_PBs!CW59),#N/A,DataBase_PBs!CW59)</f>
        <v>#N/A</v>
      </c>
      <c r="F5050" s="39" t="e">
        <f t="shared" si="161"/>
        <v>#N/A</v>
      </c>
      <c r="G5050" s="177" t="e">
        <f t="shared" si="162"/>
        <v>#N/A</v>
      </c>
      <c r="H5050" s="78" t="e">
        <f>IF(ISBLANK(DataBase_PBs!AY59),#N/A,DataBase_PBs!AY59)</f>
        <v>#N/A</v>
      </c>
    </row>
    <row r="5051" spans="1:8" x14ac:dyDescent="0.35">
      <c r="A5051" s="257"/>
      <c r="B5051" s="265"/>
      <c r="C5051" s="74" t="e">
        <f>IF(ISBLANK(DataBase_PBs!C60),#N/A,DataBase_PBs!C60)</f>
        <v>#N/A</v>
      </c>
      <c r="D5051" s="107"/>
      <c r="E5051" s="39" t="e">
        <f>IF(ISBLANK(DataBase_PBs!CW60),#N/A,DataBase_PBs!CW60)</f>
        <v>#N/A</v>
      </c>
      <c r="F5051" s="39" t="e">
        <f t="shared" si="161"/>
        <v>#N/A</v>
      </c>
      <c r="G5051" s="177" t="e">
        <f t="shared" si="162"/>
        <v>#N/A</v>
      </c>
      <c r="H5051" s="78" t="e">
        <f>IF(ISBLANK(DataBase_PBs!AY60),#N/A,DataBase_PBs!AY60)</f>
        <v>#N/A</v>
      </c>
    </row>
    <row r="5052" spans="1:8" x14ac:dyDescent="0.35">
      <c r="A5052" s="257"/>
      <c r="B5052" s="265"/>
      <c r="C5052" s="74" t="e">
        <f>IF(ISBLANK(DataBase_PBs!C61),#N/A,DataBase_PBs!C61)</f>
        <v>#N/A</v>
      </c>
      <c r="D5052" s="107"/>
      <c r="E5052" s="39" t="e">
        <f>IF(ISBLANK(DataBase_PBs!CW61),#N/A,DataBase_PBs!CW61)</f>
        <v>#N/A</v>
      </c>
      <c r="F5052" s="39" t="e">
        <f t="shared" si="161"/>
        <v>#N/A</v>
      </c>
      <c r="G5052" s="177" t="e">
        <f t="shared" si="162"/>
        <v>#N/A</v>
      </c>
      <c r="H5052" s="78" t="e">
        <f>IF(ISBLANK(DataBase_PBs!AY61),#N/A,DataBase_PBs!AY61)</f>
        <v>#N/A</v>
      </c>
    </row>
    <row r="5053" spans="1:8" x14ac:dyDescent="0.35">
      <c r="A5053" s="257"/>
      <c r="B5053" s="265"/>
      <c r="C5053" s="74" t="e">
        <f>IF(ISBLANK(DataBase_PBs!C62),#N/A,DataBase_PBs!C62)</f>
        <v>#N/A</v>
      </c>
      <c r="D5053" s="107"/>
      <c r="E5053" s="39" t="e">
        <f>IF(ISBLANK(DataBase_PBs!CW62),#N/A,DataBase_PBs!CW62)</f>
        <v>#N/A</v>
      </c>
      <c r="F5053" s="39" t="e">
        <f t="shared" si="161"/>
        <v>#N/A</v>
      </c>
      <c r="G5053" s="177" t="e">
        <f t="shared" si="162"/>
        <v>#N/A</v>
      </c>
      <c r="H5053" s="78" t="e">
        <f>IF(ISBLANK(DataBase_PBs!AY62),#N/A,DataBase_PBs!AY62)</f>
        <v>#N/A</v>
      </c>
    </row>
    <row r="5054" spans="1:8" x14ac:dyDescent="0.35">
      <c r="A5054" s="257"/>
      <c r="B5054" s="265"/>
      <c r="C5054" s="74" t="e">
        <f>IF(ISBLANK(DataBase_PBs!C63),#N/A,DataBase_PBs!C63)</f>
        <v>#N/A</v>
      </c>
      <c r="D5054" s="107"/>
      <c r="E5054" s="39" t="e">
        <f>IF(ISBLANK(DataBase_PBs!CW63),#N/A,DataBase_PBs!CW63)</f>
        <v>#N/A</v>
      </c>
      <c r="F5054" s="39" t="e">
        <f t="shared" si="161"/>
        <v>#N/A</v>
      </c>
      <c r="G5054" s="177" t="e">
        <f t="shared" si="162"/>
        <v>#N/A</v>
      </c>
      <c r="H5054" s="78" t="e">
        <f>IF(ISBLANK(DataBase_PBs!AY63),#N/A,DataBase_PBs!AY63)</f>
        <v>#N/A</v>
      </c>
    </row>
    <row r="5055" spans="1:8" x14ac:dyDescent="0.35">
      <c r="A5055" s="257"/>
      <c r="B5055" s="265"/>
      <c r="C5055" s="74" t="e">
        <f>IF(ISBLANK(DataBase_PBs!C64),#N/A,DataBase_PBs!C64)</f>
        <v>#N/A</v>
      </c>
      <c r="D5055" s="107"/>
      <c r="E5055" s="39" t="e">
        <f>IF(ISBLANK(DataBase_PBs!CW64),#N/A,DataBase_PBs!CW64)</f>
        <v>#N/A</v>
      </c>
      <c r="F5055" s="39" t="e">
        <f t="shared" si="161"/>
        <v>#N/A</v>
      </c>
      <c r="G5055" s="177" t="e">
        <f t="shared" si="162"/>
        <v>#N/A</v>
      </c>
      <c r="H5055" s="78" t="e">
        <f>IF(ISBLANK(DataBase_PBs!AY64),#N/A,DataBase_PBs!AY64)</f>
        <v>#N/A</v>
      </c>
    </row>
    <row r="5056" spans="1:8" x14ac:dyDescent="0.35">
      <c r="A5056" s="257"/>
      <c r="B5056" s="265"/>
      <c r="C5056" s="74" t="e">
        <f>IF(ISBLANK(DataBase_PBs!C65),#N/A,DataBase_PBs!C65)</f>
        <v>#N/A</v>
      </c>
      <c r="D5056" s="107"/>
      <c r="E5056" s="39" t="e">
        <f>IF(ISBLANK(DataBase_PBs!CW65),#N/A,DataBase_PBs!CW65)</f>
        <v>#N/A</v>
      </c>
      <c r="F5056" s="39" t="e">
        <f t="shared" si="161"/>
        <v>#N/A</v>
      </c>
      <c r="G5056" s="177" t="e">
        <f t="shared" si="162"/>
        <v>#N/A</v>
      </c>
      <c r="H5056" s="78" t="e">
        <f>IF(ISBLANK(DataBase_PBs!AY65),#N/A,DataBase_PBs!AY65)</f>
        <v>#N/A</v>
      </c>
    </row>
    <row r="5057" spans="1:8" x14ac:dyDescent="0.35">
      <c r="A5057" s="257"/>
      <c r="B5057" s="265"/>
      <c r="C5057" s="74" t="e">
        <f>IF(ISBLANK(DataBase_PBs!C66),#N/A,DataBase_PBs!C66)</f>
        <v>#N/A</v>
      </c>
      <c r="D5057" s="107"/>
      <c r="E5057" s="39" t="e">
        <f>IF(ISBLANK(DataBase_PBs!CW66),#N/A,DataBase_PBs!CW66)</f>
        <v>#N/A</v>
      </c>
      <c r="F5057" s="39" t="e">
        <f t="shared" si="161"/>
        <v>#N/A</v>
      </c>
      <c r="G5057" s="177" t="e">
        <f t="shared" si="162"/>
        <v>#N/A</v>
      </c>
      <c r="H5057" s="78" t="e">
        <f>IF(ISBLANK(DataBase_PBs!AY66),#N/A,DataBase_PBs!AY66)</f>
        <v>#N/A</v>
      </c>
    </row>
    <row r="5058" spans="1:8" x14ac:dyDescent="0.35">
      <c r="A5058" s="257"/>
      <c r="B5058" s="265"/>
      <c r="C5058" s="74" t="e">
        <f>IF(ISBLANK(DataBase_PBs!C67),#N/A,DataBase_PBs!C67)</f>
        <v>#N/A</v>
      </c>
      <c r="D5058" s="107"/>
      <c r="E5058" s="39" t="e">
        <f>IF(ISBLANK(DataBase_PBs!CW67),#N/A,DataBase_PBs!CW67)</f>
        <v>#N/A</v>
      </c>
      <c r="F5058" s="39" t="e">
        <f t="shared" si="161"/>
        <v>#N/A</v>
      </c>
      <c r="G5058" s="177" t="e">
        <f t="shared" si="162"/>
        <v>#N/A</v>
      </c>
      <c r="H5058" s="78" t="e">
        <f>IF(ISBLANK(DataBase_PBs!AY67),#N/A,DataBase_PBs!AY67)</f>
        <v>#N/A</v>
      </c>
    </row>
    <row r="5059" spans="1:8" x14ac:dyDescent="0.35">
      <c r="A5059" s="257"/>
      <c r="B5059" s="265"/>
      <c r="C5059" s="74" t="e">
        <f>IF(ISBLANK(DataBase_PBs!C68),#N/A,DataBase_PBs!C68)</f>
        <v>#N/A</v>
      </c>
      <c r="D5059" s="107"/>
      <c r="E5059" s="39" t="e">
        <f>IF(ISBLANK(DataBase_PBs!CW68),#N/A,DataBase_PBs!CW68)</f>
        <v>#N/A</v>
      </c>
      <c r="F5059" s="39" t="e">
        <f t="shared" ref="F5059:F5112" si="163">E5059-E5058</f>
        <v>#N/A</v>
      </c>
      <c r="G5059" s="177" t="e">
        <f t="shared" si="162"/>
        <v>#N/A</v>
      </c>
      <c r="H5059" s="78" t="e">
        <f>IF(ISBLANK(DataBase_PBs!AY68),#N/A,DataBase_PBs!AY68)</f>
        <v>#N/A</v>
      </c>
    </row>
    <row r="5060" spans="1:8" x14ac:dyDescent="0.35">
      <c r="A5060" s="257"/>
      <c r="B5060" s="265"/>
      <c r="C5060" s="74" t="e">
        <f>IF(ISBLANK(DataBase_PBs!C69),#N/A,DataBase_PBs!C69)</f>
        <v>#N/A</v>
      </c>
      <c r="D5060" s="107"/>
      <c r="E5060" s="39" t="e">
        <f>IF(ISBLANK(DataBase_PBs!CW69),#N/A,DataBase_PBs!CW69)</f>
        <v>#N/A</v>
      </c>
      <c r="F5060" s="39" t="e">
        <f t="shared" si="163"/>
        <v>#N/A</v>
      </c>
      <c r="G5060" s="177" t="e">
        <f t="shared" si="162"/>
        <v>#N/A</v>
      </c>
      <c r="H5060" s="78" t="e">
        <f>IF(ISBLANK(DataBase_PBs!AY69),#N/A,DataBase_PBs!AY69)</f>
        <v>#N/A</v>
      </c>
    </row>
    <row r="5061" spans="1:8" x14ac:dyDescent="0.35">
      <c r="A5061" s="257"/>
      <c r="B5061" s="265"/>
      <c r="C5061" s="74" t="e">
        <f>IF(ISBLANK(DataBase_PBs!C70),#N/A,DataBase_PBs!C70)</f>
        <v>#N/A</v>
      </c>
      <c r="D5061" s="107"/>
      <c r="E5061" s="39" t="e">
        <f>IF(ISBLANK(DataBase_PBs!CW70),#N/A,DataBase_PBs!CW70)</f>
        <v>#N/A</v>
      </c>
      <c r="F5061" s="39" t="e">
        <f t="shared" si="163"/>
        <v>#N/A</v>
      </c>
      <c r="G5061" s="177" t="e">
        <f t="shared" si="162"/>
        <v>#N/A</v>
      </c>
      <c r="H5061" s="78" t="e">
        <f>IF(ISBLANK(DataBase_PBs!AY70),#N/A,DataBase_PBs!AY70)</f>
        <v>#N/A</v>
      </c>
    </row>
    <row r="5062" spans="1:8" x14ac:dyDescent="0.35">
      <c r="A5062" s="257"/>
      <c r="B5062" s="265"/>
      <c r="C5062" s="74" t="e">
        <f>IF(ISBLANK(DataBase_PBs!C71),#N/A,DataBase_PBs!C71)</f>
        <v>#N/A</v>
      </c>
      <c r="D5062" s="107"/>
      <c r="E5062" s="39" t="e">
        <f>IF(ISBLANK(DataBase_PBs!CW71),#N/A,DataBase_PBs!CW71)</f>
        <v>#N/A</v>
      </c>
      <c r="F5062" s="39" t="e">
        <f t="shared" si="163"/>
        <v>#N/A</v>
      </c>
      <c r="G5062" s="177" t="e">
        <f t="shared" si="162"/>
        <v>#N/A</v>
      </c>
      <c r="H5062" s="78" t="e">
        <f>IF(ISBLANK(DataBase_PBs!AY71),#N/A,DataBase_PBs!AY71)</f>
        <v>#N/A</v>
      </c>
    </row>
    <row r="5063" spans="1:8" x14ac:dyDescent="0.35">
      <c r="A5063" s="257"/>
      <c r="B5063" s="265"/>
      <c r="C5063" s="74" t="e">
        <f>IF(ISBLANK(DataBase_PBs!C72),#N/A,DataBase_PBs!C72)</f>
        <v>#N/A</v>
      </c>
      <c r="D5063" s="107"/>
      <c r="E5063" s="39" t="e">
        <f>IF(ISBLANK(DataBase_PBs!CW72),#N/A,DataBase_PBs!CW72)</f>
        <v>#N/A</v>
      </c>
      <c r="F5063" s="39" t="e">
        <f t="shared" si="163"/>
        <v>#N/A</v>
      </c>
      <c r="G5063" s="177" t="e">
        <f t="shared" si="162"/>
        <v>#N/A</v>
      </c>
      <c r="H5063" s="78" t="e">
        <f>IF(ISBLANK(DataBase_PBs!AY72),#N/A,DataBase_PBs!AY72)</f>
        <v>#N/A</v>
      </c>
    </row>
    <row r="5064" spans="1:8" x14ac:dyDescent="0.35">
      <c r="A5064" s="257"/>
      <c r="B5064" s="265"/>
      <c r="C5064" s="74" t="e">
        <f>IF(ISBLANK(DataBase_PBs!C73),#N/A,DataBase_PBs!C73)</f>
        <v>#N/A</v>
      </c>
      <c r="D5064" s="107"/>
      <c r="E5064" s="39" t="e">
        <f>IF(ISBLANK(DataBase_PBs!CW73),#N/A,DataBase_PBs!CW73)</f>
        <v>#N/A</v>
      </c>
      <c r="F5064" s="39" t="e">
        <f t="shared" si="163"/>
        <v>#N/A</v>
      </c>
      <c r="G5064" s="177" t="e">
        <f t="shared" si="162"/>
        <v>#N/A</v>
      </c>
      <c r="H5064" s="78" t="e">
        <f>IF(ISBLANK(DataBase_PBs!AY73),#N/A,DataBase_PBs!AY73)</f>
        <v>#N/A</v>
      </c>
    </row>
    <row r="5065" spans="1:8" x14ac:dyDescent="0.35">
      <c r="A5065" s="257"/>
      <c r="B5065" s="265"/>
      <c r="C5065" s="74" t="e">
        <f>IF(ISBLANK(DataBase_PBs!C74),#N/A,DataBase_PBs!C74)</f>
        <v>#N/A</v>
      </c>
      <c r="D5065" s="107"/>
      <c r="E5065" s="39" t="e">
        <f>IF(ISBLANK(DataBase_PBs!CW74),#N/A,DataBase_PBs!CW74)</f>
        <v>#N/A</v>
      </c>
      <c r="F5065" s="39" t="e">
        <f t="shared" si="163"/>
        <v>#N/A</v>
      </c>
      <c r="G5065" s="177" t="e">
        <f t="shared" si="162"/>
        <v>#N/A</v>
      </c>
      <c r="H5065" s="78" t="e">
        <f>IF(ISBLANK(DataBase_PBs!AY74),#N/A,DataBase_PBs!AY74)</f>
        <v>#N/A</v>
      </c>
    </row>
    <row r="5066" spans="1:8" x14ac:dyDescent="0.35">
      <c r="A5066" s="257"/>
      <c r="B5066" s="265"/>
      <c r="C5066" s="74" t="e">
        <f>IF(ISBLANK(DataBase_PBs!C75),#N/A,DataBase_PBs!C75)</f>
        <v>#N/A</v>
      </c>
      <c r="D5066" s="107"/>
      <c r="E5066" s="39" t="e">
        <f>IF(ISBLANK(DataBase_PBs!CW75),#N/A,DataBase_PBs!CW75)</f>
        <v>#N/A</v>
      </c>
      <c r="F5066" s="39" t="e">
        <f t="shared" si="163"/>
        <v>#N/A</v>
      </c>
      <c r="G5066" s="177" t="e">
        <f t="shared" si="162"/>
        <v>#N/A</v>
      </c>
      <c r="H5066" s="78" t="e">
        <f>IF(ISBLANK(DataBase_PBs!AY75),#N/A,DataBase_PBs!AY75)</f>
        <v>#N/A</v>
      </c>
    </row>
    <row r="5067" spans="1:8" x14ac:dyDescent="0.35">
      <c r="A5067" s="257"/>
      <c r="B5067" s="265"/>
      <c r="C5067" s="74" t="e">
        <f>IF(ISBLANK(DataBase_PBs!C76),#N/A,DataBase_PBs!C76)</f>
        <v>#N/A</v>
      </c>
      <c r="D5067" s="107"/>
      <c r="E5067" s="39" t="e">
        <f>IF(ISBLANK(DataBase_PBs!CW76),#N/A,DataBase_PBs!CW76)</f>
        <v>#N/A</v>
      </c>
      <c r="F5067" s="39" t="e">
        <f t="shared" si="163"/>
        <v>#N/A</v>
      </c>
      <c r="G5067" s="177" t="e">
        <f t="shared" si="162"/>
        <v>#N/A</v>
      </c>
      <c r="H5067" s="78" t="e">
        <f>IF(ISBLANK(DataBase_PBs!AY76),#N/A,DataBase_PBs!AY76)</f>
        <v>#N/A</v>
      </c>
    </row>
    <row r="5068" spans="1:8" x14ac:dyDescent="0.35">
      <c r="A5068" s="257"/>
      <c r="B5068" s="265"/>
      <c r="C5068" s="74" t="e">
        <f>IF(ISBLANK(DataBase_PBs!C77),#N/A,DataBase_PBs!C77)</f>
        <v>#N/A</v>
      </c>
      <c r="D5068" s="107"/>
      <c r="E5068" s="39" t="e">
        <f>IF(ISBLANK(DataBase_PBs!CW77),#N/A,DataBase_PBs!CW77)</f>
        <v>#N/A</v>
      </c>
      <c r="F5068" s="39" t="e">
        <f t="shared" si="163"/>
        <v>#N/A</v>
      </c>
      <c r="G5068" s="177" t="e">
        <f t="shared" si="162"/>
        <v>#N/A</v>
      </c>
      <c r="H5068" s="78" t="e">
        <f>IF(ISBLANK(DataBase_PBs!AY77),#N/A,DataBase_PBs!AY77)</f>
        <v>#N/A</v>
      </c>
    </row>
    <row r="5069" spans="1:8" x14ac:dyDescent="0.35">
      <c r="A5069" s="257"/>
      <c r="B5069" s="265"/>
      <c r="C5069" s="74" t="e">
        <f>IF(ISBLANK(DataBase_PBs!C78),#N/A,DataBase_PBs!C78)</f>
        <v>#N/A</v>
      </c>
      <c r="D5069" s="107"/>
      <c r="E5069" s="39" t="e">
        <f>IF(ISBLANK(DataBase_PBs!CW78),#N/A,DataBase_PBs!CW78)</f>
        <v>#N/A</v>
      </c>
      <c r="F5069" s="39" t="e">
        <f t="shared" si="163"/>
        <v>#N/A</v>
      </c>
      <c r="G5069" s="177" t="e">
        <f t="shared" si="162"/>
        <v>#N/A</v>
      </c>
      <c r="H5069" s="78" t="e">
        <f>IF(ISBLANK(DataBase_PBs!AY78),#N/A,DataBase_PBs!AY78)</f>
        <v>#N/A</v>
      </c>
    </row>
    <row r="5070" spans="1:8" x14ac:dyDescent="0.35">
      <c r="A5070" s="257"/>
      <c r="B5070" s="265"/>
      <c r="C5070" s="74" t="e">
        <f>IF(ISBLANK(DataBase_PBs!C79),#N/A,DataBase_PBs!C79)</f>
        <v>#N/A</v>
      </c>
      <c r="D5070" s="107"/>
      <c r="E5070" s="39" t="e">
        <f>IF(ISBLANK(DataBase_PBs!CW79),#N/A,DataBase_PBs!CW79)</f>
        <v>#N/A</v>
      </c>
      <c r="F5070" s="39" t="e">
        <f t="shared" si="163"/>
        <v>#N/A</v>
      </c>
      <c r="G5070" s="177" t="e">
        <f t="shared" si="162"/>
        <v>#N/A</v>
      </c>
      <c r="H5070" s="78" t="e">
        <f>IF(ISBLANK(DataBase_PBs!AY79),#N/A,DataBase_PBs!AY79)</f>
        <v>#N/A</v>
      </c>
    </row>
    <row r="5071" spans="1:8" x14ac:dyDescent="0.35">
      <c r="A5071" s="257"/>
      <c r="B5071" s="265"/>
      <c r="C5071" s="74" t="e">
        <f>IF(ISBLANK(DataBase_PBs!C80),#N/A,DataBase_PBs!C80)</f>
        <v>#N/A</v>
      </c>
      <c r="D5071" s="107"/>
      <c r="E5071" s="39" t="e">
        <f>IF(ISBLANK(DataBase_PBs!CW80),#N/A,DataBase_PBs!CW80)</f>
        <v>#N/A</v>
      </c>
      <c r="F5071" s="39" t="e">
        <f t="shared" si="163"/>
        <v>#N/A</v>
      </c>
      <c r="G5071" s="177" t="e">
        <f t="shared" si="162"/>
        <v>#N/A</v>
      </c>
      <c r="H5071" s="78" t="e">
        <f>IF(ISBLANK(DataBase_PBs!AY80),#N/A,DataBase_PBs!AY80)</f>
        <v>#N/A</v>
      </c>
    </row>
    <row r="5072" spans="1:8" x14ac:dyDescent="0.35">
      <c r="A5072" s="257"/>
      <c r="B5072" s="265"/>
      <c r="C5072" s="74" t="e">
        <f>IF(ISBLANK(DataBase_PBs!C81),#N/A,DataBase_PBs!C81)</f>
        <v>#N/A</v>
      </c>
      <c r="D5072" s="107"/>
      <c r="E5072" s="39" t="e">
        <f>IF(ISBLANK(DataBase_PBs!CW81),#N/A,DataBase_PBs!CW81)</f>
        <v>#N/A</v>
      </c>
      <c r="F5072" s="39" t="e">
        <f t="shared" si="163"/>
        <v>#N/A</v>
      </c>
      <c r="G5072" s="177" t="e">
        <f t="shared" si="162"/>
        <v>#N/A</v>
      </c>
      <c r="H5072" s="78" t="e">
        <f>IF(ISBLANK(DataBase_PBs!AY81),#N/A,DataBase_PBs!AY81)</f>
        <v>#N/A</v>
      </c>
    </row>
    <row r="5073" spans="1:8" x14ac:dyDescent="0.35">
      <c r="A5073" s="257"/>
      <c r="B5073" s="265"/>
      <c r="C5073" s="74" t="e">
        <f>IF(ISBLANK(DataBase_PBs!C82),#N/A,DataBase_PBs!C82)</f>
        <v>#N/A</v>
      </c>
      <c r="D5073" s="107"/>
      <c r="E5073" s="39" t="e">
        <f>IF(ISBLANK(DataBase_PBs!CW82),#N/A,DataBase_PBs!CW82)</f>
        <v>#N/A</v>
      </c>
      <c r="F5073" s="39" t="e">
        <f t="shared" si="163"/>
        <v>#N/A</v>
      </c>
      <c r="G5073" s="177" t="e">
        <f t="shared" si="162"/>
        <v>#N/A</v>
      </c>
      <c r="H5073" s="78" t="e">
        <f>IF(ISBLANK(DataBase_PBs!AY82),#N/A,DataBase_PBs!AY82)</f>
        <v>#N/A</v>
      </c>
    </row>
    <row r="5074" spans="1:8" x14ac:dyDescent="0.35">
      <c r="A5074" s="257"/>
      <c r="B5074" s="265"/>
      <c r="C5074" s="74" t="e">
        <f>IF(ISBLANK(DataBase_PBs!C83),#N/A,DataBase_PBs!C83)</f>
        <v>#N/A</v>
      </c>
      <c r="D5074" s="107"/>
      <c r="E5074" s="39" t="e">
        <f>IF(ISBLANK(DataBase_PBs!CW83),#N/A,DataBase_PBs!CW83)</f>
        <v>#N/A</v>
      </c>
      <c r="F5074" s="39" t="e">
        <f t="shared" si="163"/>
        <v>#N/A</v>
      </c>
      <c r="G5074" s="177" t="e">
        <f t="shared" si="162"/>
        <v>#N/A</v>
      </c>
      <c r="H5074" s="78" t="e">
        <f>IF(ISBLANK(DataBase_PBs!AY83),#N/A,DataBase_PBs!AY83)</f>
        <v>#N/A</v>
      </c>
    </row>
    <row r="5075" spans="1:8" x14ac:dyDescent="0.35">
      <c r="A5075" s="257"/>
      <c r="B5075" s="265"/>
      <c r="C5075" s="74" t="e">
        <f>IF(ISBLANK(DataBase_PBs!C84),#N/A,DataBase_PBs!C84)</f>
        <v>#N/A</v>
      </c>
      <c r="D5075" s="107"/>
      <c r="E5075" s="39" t="e">
        <f>IF(ISBLANK(DataBase_PBs!CW84),#N/A,DataBase_PBs!CW84)</f>
        <v>#N/A</v>
      </c>
      <c r="F5075" s="39" t="e">
        <f t="shared" si="163"/>
        <v>#N/A</v>
      </c>
      <c r="G5075" s="177" t="e">
        <f t="shared" si="162"/>
        <v>#N/A</v>
      </c>
      <c r="H5075" s="78" t="e">
        <f>IF(ISBLANK(DataBase_PBs!AY84),#N/A,DataBase_PBs!AY84)</f>
        <v>#N/A</v>
      </c>
    </row>
    <row r="5076" spans="1:8" x14ac:dyDescent="0.35">
      <c r="A5076" s="257"/>
      <c r="B5076" s="265"/>
      <c r="C5076" s="74" t="e">
        <f>IF(ISBLANK(DataBase_PBs!C85),#N/A,DataBase_PBs!C85)</f>
        <v>#N/A</v>
      </c>
      <c r="D5076" s="107"/>
      <c r="E5076" s="39" t="e">
        <f>IF(ISBLANK(DataBase_PBs!CW85),#N/A,DataBase_PBs!CW85)</f>
        <v>#N/A</v>
      </c>
      <c r="F5076" s="39" t="e">
        <f t="shared" si="163"/>
        <v>#N/A</v>
      </c>
      <c r="G5076" s="177" t="e">
        <f t="shared" si="162"/>
        <v>#N/A</v>
      </c>
      <c r="H5076" s="78" t="e">
        <f>IF(ISBLANK(DataBase_PBs!AY85),#N/A,DataBase_PBs!AY85)</f>
        <v>#N/A</v>
      </c>
    </row>
    <row r="5077" spans="1:8" x14ac:dyDescent="0.35">
      <c r="A5077" s="257"/>
      <c r="B5077" s="265"/>
      <c r="C5077" s="74" t="e">
        <f>IF(ISBLANK(DataBase_PBs!C86),#N/A,DataBase_PBs!C86)</f>
        <v>#N/A</v>
      </c>
      <c r="D5077" s="107"/>
      <c r="E5077" s="39" t="e">
        <f>IF(ISBLANK(DataBase_PBs!CW86),#N/A,DataBase_PBs!CW86)</f>
        <v>#N/A</v>
      </c>
      <c r="F5077" s="39" t="e">
        <f t="shared" si="163"/>
        <v>#N/A</v>
      </c>
      <c r="G5077" s="177" t="e">
        <f t="shared" si="162"/>
        <v>#N/A</v>
      </c>
      <c r="H5077" s="78" t="e">
        <f>IF(ISBLANK(DataBase_PBs!AY86),#N/A,DataBase_PBs!AY86)</f>
        <v>#N/A</v>
      </c>
    </row>
    <row r="5078" spans="1:8" x14ac:dyDescent="0.35">
      <c r="A5078" s="257"/>
      <c r="B5078" s="265"/>
      <c r="C5078" s="74" t="e">
        <f>IF(ISBLANK(DataBase_PBs!C87),#N/A,DataBase_PBs!C87)</f>
        <v>#N/A</v>
      </c>
      <c r="D5078" s="107"/>
      <c r="E5078" s="39" t="e">
        <f>IF(ISBLANK(DataBase_PBs!CW87),#N/A,DataBase_PBs!CW87)</f>
        <v>#N/A</v>
      </c>
      <c r="F5078" s="39" t="e">
        <f t="shared" si="163"/>
        <v>#N/A</v>
      </c>
      <c r="G5078" s="177" t="e">
        <f t="shared" si="162"/>
        <v>#N/A</v>
      </c>
      <c r="H5078" s="78" t="e">
        <f>IF(ISBLANK(DataBase_PBs!AY87),#N/A,DataBase_PBs!AY87)</f>
        <v>#N/A</v>
      </c>
    </row>
    <row r="5079" spans="1:8" x14ac:dyDescent="0.35">
      <c r="A5079" s="257"/>
      <c r="B5079" s="265"/>
      <c r="C5079" s="74" t="e">
        <f>IF(ISBLANK(DataBase_PBs!C88),#N/A,DataBase_PBs!C88)</f>
        <v>#N/A</v>
      </c>
      <c r="D5079" s="107"/>
      <c r="E5079" s="39" t="e">
        <f>IF(ISBLANK(DataBase_PBs!CW88),#N/A,DataBase_PBs!CW88)</f>
        <v>#N/A</v>
      </c>
      <c r="F5079" s="39" t="e">
        <f t="shared" si="163"/>
        <v>#N/A</v>
      </c>
      <c r="G5079" s="177" t="e">
        <f t="shared" si="162"/>
        <v>#N/A</v>
      </c>
      <c r="H5079" s="78" t="e">
        <f>IF(ISBLANK(DataBase_PBs!AY88),#N/A,DataBase_PBs!AY88)</f>
        <v>#N/A</v>
      </c>
    </row>
    <row r="5080" spans="1:8" x14ac:dyDescent="0.35">
      <c r="A5080" s="257"/>
      <c r="B5080" s="265"/>
      <c r="C5080" s="74" t="e">
        <f>IF(ISBLANK(DataBase_PBs!C89),#N/A,DataBase_PBs!C89)</f>
        <v>#N/A</v>
      </c>
      <c r="D5080" s="107"/>
      <c r="E5080" s="39" t="e">
        <f>IF(ISBLANK(DataBase_PBs!CW89),#N/A,DataBase_PBs!CW89)</f>
        <v>#N/A</v>
      </c>
      <c r="F5080" s="39" t="e">
        <f t="shared" si="163"/>
        <v>#N/A</v>
      </c>
      <c r="G5080" s="177" t="e">
        <f t="shared" si="162"/>
        <v>#N/A</v>
      </c>
      <c r="H5080" s="78" t="e">
        <f>IF(ISBLANK(DataBase_PBs!AY89),#N/A,DataBase_PBs!AY89)</f>
        <v>#N/A</v>
      </c>
    </row>
    <row r="5081" spans="1:8" x14ac:dyDescent="0.35">
      <c r="A5081" s="257"/>
      <c r="B5081" s="265"/>
      <c r="C5081" s="74" t="e">
        <f>IF(ISBLANK(DataBase_PBs!C90),#N/A,DataBase_PBs!C90)</f>
        <v>#N/A</v>
      </c>
      <c r="D5081" s="107"/>
      <c r="E5081" s="39" t="e">
        <f>IF(ISBLANK(DataBase_PBs!CW90),#N/A,DataBase_PBs!CW90)</f>
        <v>#N/A</v>
      </c>
      <c r="F5081" s="39" t="e">
        <f t="shared" si="163"/>
        <v>#N/A</v>
      </c>
      <c r="G5081" s="177" t="e">
        <f t="shared" si="162"/>
        <v>#N/A</v>
      </c>
      <c r="H5081" s="78" t="e">
        <f>IF(ISBLANK(DataBase_PBs!AY90),#N/A,DataBase_PBs!AY90)</f>
        <v>#N/A</v>
      </c>
    </row>
    <row r="5082" spans="1:8" x14ac:dyDescent="0.35">
      <c r="A5082" s="257"/>
      <c r="B5082" s="265"/>
      <c r="C5082" s="74" t="e">
        <f>IF(ISBLANK(DataBase_PBs!C91),#N/A,DataBase_PBs!C91)</f>
        <v>#N/A</v>
      </c>
      <c r="D5082" s="107"/>
      <c r="E5082" s="39" t="e">
        <f>IF(ISBLANK(DataBase_PBs!CW91),#N/A,DataBase_PBs!CW91)</f>
        <v>#N/A</v>
      </c>
      <c r="F5082" s="39" t="e">
        <f t="shared" si="163"/>
        <v>#N/A</v>
      </c>
      <c r="G5082" s="177" t="e">
        <f t="shared" si="162"/>
        <v>#N/A</v>
      </c>
      <c r="H5082" s="78" t="e">
        <f>IF(ISBLANK(DataBase_PBs!AY91),#N/A,DataBase_PBs!AY91)</f>
        <v>#N/A</v>
      </c>
    </row>
    <row r="5083" spans="1:8" x14ac:dyDescent="0.35">
      <c r="A5083" s="257"/>
      <c r="B5083" s="265"/>
      <c r="C5083" s="74" t="e">
        <f>IF(ISBLANK(DataBase_PBs!C92),#N/A,DataBase_PBs!C92)</f>
        <v>#N/A</v>
      </c>
      <c r="D5083" s="107"/>
      <c r="E5083" s="39" t="e">
        <f>IF(ISBLANK(DataBase_PBs!CW92),#N/A,DataBase_PBs!CW92)</f>
        <v>#N/A</v>
      </c>
      <c r="F5083" s="39" t="e">
        <f t="shared" si="163"/>
        <v>#N/A</v>
      </c>
      <c r="G5083" s="177" t="e">
        <f t="shared" si="162"/>
        <v>#N/A</v>
      </c>
      <c r="H5083" s="78" t="e">
        <f>IF(ISBLANK(DataBase_PBs!AY92),#N/A,DataBase_PBs!AY92)</f>
        <v>#N/A</v>
      </c>
    </row>
    <row r="5084" spans="1:8" x14ac:dyDescent="0.35">
      <c r="A5084" s="257"/>
      <c r="B5084" s="265"/>
      <c r="C5084" s="74" t="e">
        <f>IF(ISBLANK(DataBase_PBs!C93),#N/A,DataBase_PBs!C93)</f>
        <v>#N/A</v>
      </c>
      <c r="D5084" s="107"/>
      <c r="E5084" s="39" t="e">
        <f>IF(ISBLANK(DataBase_PBs!CW93),#N/A,DataBase_PBs!CW93)</f>
        <v>#N/A</v>
      </c>
      <c r="F5084" s="39" t="e">
        <f t="shared" si="163"/>
        <v>#N/A</v>
      </c>
      <c r="G5084" s="177" t="e">
        <f t="shared" si="162"/>
        <v>#N/A</v>
      </c>
      <c r="H5084" s="78" t="e">
        <f>IF(ISBLANK(DataBase_PBs!AY93),#N/A,DataBase_PBs!AY93)</f>
        <v>#N/A</v>
      </c>
    </row>
    <row r="5085" spans="1:8" x14ac:dyDescent="0.35">
      <c r="A5085" s="257"/>
      <c r="B5085" s="265"/>
      <c r="C5085" s="74" t="e">
        <f>IF(ISBLANK(DataBase_PBs!C94),#N/A,DataBase_PBs!C94)</f>
        <v>#N/A</v>
      </c>
      <c r="D5085" s="107"/>
      <c r="E5085" s="39" t="e">
        <f>IF(ISBLANK(DataBase_PBs!CW94),#N/A,DataBase_PBs!CW94)</f>
        <v>#N/A</v>
      </c>
      <c r="F5085" s="39" t="e">
        <f t="shared" si="163"/>
        <v>#N/A</v>
      </c>
      <c r="G5085" s="177" t="e">
        <f t="shared" si="162"/>
        <v>#N/A</v>
      </c>
      <c r="H5085" s="78" t="e">
        <f>IF(ISBLANK(DataBase_PBs!AY94),#N/A,DataBase_PBs!AY94)</f>
        <v>#N/A</v>
      </c>
    </row>
    <row r="5086" spans="1:8" x14ac:dyDescent="0.35">
      <c r="A5086" s="257"/>
      <c r="B5086" s="265"/>
      <c r="C5086" s="74" t="e">
        <f>IF(ISBLANK(DataBase_PBs!C95),#N/A,DataBase_PBs!C95)</f>
        <v>#N/A</v>
      </c>
      <c r="D5086" s="107"/>
      <c r="E5086" s="39" t="e">
        <f>IF(ISBLANK(DataBase_PBs!CW95),#N/A,DataBase_PBs!CW95)</f>
        <v>#N/A</v>
      </c>
      <c r="F5086" s="39" t="e">
        <f t="shared" si="163"/>
        <v>#N/A</v>
      </c>
      <c r="G5086" s="177" t="e">
        <f t="shared" si="162"/>
        <v>#N/A</v>
      </c>
      <c r="H5086" s="78" t="e">
        <f>IF(ISBLANK(DataBase_PBs!AY95),#N/A,DataBase_PBs!AY95)</f>
        <v>#N/A</v>
      </c>
    </row>
    <row r="5087" spans="1:8" x14ac:dyDescent="0.35">
      <c r="A5087" s="257"/>
      <c r="B5087" s="265"/>
      <c r="C5087" s="74" t="e">
        <f>IF(ISBLANK(DataBase_PBs!C96),#N/A,DataBase_PBs!C96)</f>
        <v>#N/A</v>
      </c>
      <c r="D5087" s="107"/>
      <c r="E5087" s="39" t="e">
        <f>IF(ISBLANK(DataBase_PBs!CW96),#N/A,DataBase_PBs!CW96)</f>
        <v>#N/A</v>
      </c>
      <c r="F5087" s="39" t="e">
        <f t="shared" si="163"/>
        <v>#N/A</v>
      </c>
      <c r="G5087" s="177" t="e">
        <f t="shared" si="162"/>
        <v>#N/A</v>
      </c>
      <c r="H5087" s="78" t="e">
        <f>IF(ISBLANK(DataBase_PBs!AY96),#N/A,DataBase_PBs!AY96)</f>
        <v>#N/A</v>
      </c>
    </row>
    <row r="5088" spans="1:8" x14ac:dyDescent="0.35">
      <c r="A5088" s="257"/>
      <c r="B5088" s="265"/>
      <c r="C5088" s="74" t="e">
        <f>IF(ISBLANK(DataBase_PBs!C97),#N/A,DataBase_PBs!C97)</f>
        <v>#N/A</v>
      </c>
      <c r="D5088" s="107"/>
      <c r="E5088" s="39" t="e">
        <f>IF(ISBLANK(DataBase_PBs!CW97),#N/A,DataBase_PBs!CW97)</f>
        <v>#N/A</v>
      </c>
      <c r="F5088" s="39" t="e">
        <f t="shared" si="163"/>
        <v>#N/A</v>
      </c>
      <c r="G5088" s="177" t="e">
        <f t="shared" si="162"/>
        <v>#N/A</v>
      </c>
      <c r="H5088" s="78" t="e">
        <f>IF(ISBLANK(DataBase_PBs!AY97),#N/A,DataBase_PBs!AY97)</f>
        <v>#N/A</v>
      </c>
    </row>
    <row r="5089" spans="1:8" x14ac:dyDescent="0.35">
      <c r="A5089" s="257"/>
      <c r="B5089" s="265"/>
      <c r="C5089" s="74" t="e">
        <f>IF(ISBLANK(DataBase_PBs!C98),#N/A,DataBase_PBs!C98)</f>
        <v>#N/A</v>
      </c>
      <c r="D5089" s="107"/>
      <c r="E5089" s="39" t="e">
        <f>IF(ISBLANK(DataBase_PBs!CW98),#N/A,DataBase_PBs!CW98)</f>
        <v>#N/A</v>
      </c>
      <c r="F5089" s="39" t="e">
        <f t="shared" si="163"/>
        <v>#N/A</v>
      </c>
      <c r="G5089" s="177" t="e">
        <f t="shared" si="162"/>
        <v>#N/A</v>
      </c>
      <c r="H5089" s="78" t="e">
        <f>IF(ISBLANK(DataBase_PBs!AY98),#N/A,DataBase_PBs!AY98)</f>
        <v>#N/A</v>
      </c>
    </row>
    <row r="5090" spans="1:8" x14ac:dyDescent="0.35">
      <c r="A5090" s="257"/>
      <c r="B5090" s="265"/>
      <c r="C5090" s="74" t="e">
        <f>IF(ISBLANK(DataBase_PBs!C99),#N/A,DataBase_PBs!C99)</f>
        <v>#N/A</v>
      </c>
      <c r="D5090" s="107"/>
      <c r="E5090" s="39" t="e">
        <f>IF(ISBLANK(DataBase_PBs!CW99),#N/A,DataBase_PBs!CW99)</f>
        <v>#N/A</v>
      </c>
      <c r="F5090" s="39" t="e">
        <f t="shared" si="163"/>
        <v>#N/A</v>
      </c>
      <c r="G5090" s="177" t="e">
        <f t="shared" si="162"/>
        <v>#N/A</v>
      </c>
      <c r="H5090" s="78" t="e">
        <f>IF(ISBLANK(DataBase_PBs!AY99),#N/A,DataBase_PBs!AY99)</f>
        <v>#N/A</v>
      </c>
    </row>
    <row r="5091" spans="1:8" x14ac:dyDescent="0.35">
      <c r="A5091" s="257"/>
      <c r="B5091" s="265"/>
      <c r="C5091" s="74" t="e">
        <f>IF(ISBLANK(DataBase_PBs!C100),#N/A,DataBase_PBs!C100)</f>
        <v>#N/A</v>
      </c>
      <c r="D5091" s="107"/>
      <c r="E5091" s="39" t="e">
        <f>IF(ISBLANK(DataBase_PBs!CW100),#N/A,DataBase_PBs!CW100)</f>
        <v>#N/A</v>
      </c>
      <c r="F5091" s="39" t="e">
        <f t="shared" si="163"/>
        <v>#N/A</v>
      </c>
      <c r="G5091" s="177" t="e">
        <f t="shared" si="162"/>
        <v>#N/A</v>
      </c>
      <c r="H5091" s="78" t="e">
        <f>IF(ISBLANK(DataBase_PBs!AY100),#N/A,DataBase_PBs!AY100)</f>
        <v>#N/A</v>
      </c>
    </row>
    <row r="5092" spans="1:8" x14ac:dyDescent="0.35">
      <c r="A5092" s="257"/>
      <c r="B5092" s="265"/>
      <c r="C5092" s="74" t="e">
        <f>IF(ISBLANK(DataBase_PBs!C101),#N/A,DataBase_PBs!C101)</f>
        <v>#N/A</v>
      </c>
      <c r="D5092" s="107"/>
      <c r="E5092" s="39" t="e">
        <f>IF(ISBLANK(DataBase_PBs!CW101),#N/A,DataBase_PBs!CW101)</f>
        <v>#N/A</v>
      </c>
      <c r="F5092" s="39" t="e">
        <f t="shared" si="163"/>
        <v>#N/A</v>
      </c>
      <c r="G5092" s="177" t="e">
        <f t="shared" si="162"/>
        <v>#N/A</v>
      </c>
      <c r="H5092" s="78" t="e">
        <f>IF(ISBLANK(DataBase_PBs!AY101),#N/A,DataBase_PBs!AY101)</f>
        <v>#N/A</v>
      </c>
    </row>
    <row r="5093" spans="1:8" x14ac:dyDescent="0.35">
      <c r="A5093" s="257"/>
      <c r="B5093" s="265"/>
      <c r="C5093" s="74" t="e">
        <f>IF(ISBLANK(DataBase_PBs!C102),#N/A,DataBase_PBs!C102)</f>
        <v>#N/A</v>
      </c>
      <c r="D5093" s="107"/>
      <c r="E5093" s="39" t="e">
        <f>IF(ISBLANK(DataBase_PBs!CW102),#N/A,DataBase_PBs!CW102)</f>
        <v>#N/A</v>
      </c>
      <c r="F5093" s="39" t="e">
        <f t="shared" si="163"/>
        <v>#N/A</v>
      </c>
      <c r="G5093" s="177" t="e">
        <f t="shared" si="162"/>
        <v>#N/A</v>
      </c>
      <c r="H5093" s="78" t="e">
        <f>IF(ISBLANK(DataBase_PBs!AY102),#N/A,DataBase_PBs!AY102)</f>
        <v>#N/A</v>
      </c>
    </row>
    <row r="5094" spans="1:8" x14ac:dyDescent="0.35">
      <c r="A5094" s="257"/>
      <c r="B5094" s="265"/>
      <c r="C5094" s="74" t="e">
        <f>IF(ISBLANK(DataBase_PBs!C103),#N/A,DataBase_PBs!C103)</f>
        <v>#N/A</v>
      </c>
      <c r="D5094" s="107"/>
      <c r="E5094" s="39" t="e">
        <f>IF(ISBLANK(DataBase_PBs!CW103),#N/A,DataBase_PBs!CW103)</f>
        <v>#N/A</v>
      </c>
      <c r="F5094" s="39" t="e">
        <f t="shared" si="163"/>
        <v>#N/A</v>
      </c>
      <c r="G5094" s="177" t="e">
        <f t="shared" si="162"/>
        <v>#N/A</v>
      </c>
      <c r="H5094" s="78" t="e">
        <f>IF(ISBLANK(DataBase_PBs!AY103),#N/A,DataBase_PBs!AY103)</f>
        <v>#N/A</v>
      </c>
    </row>
    <row r="5095" spans="1:8" x14ac:dyDescent="0.35">
      <c r="A5095" s="257"/>
      <c r="B5095" s="265"/>
      <c r="C5095" s="74" t="e">
        <f>IF(ISBLANK(DataBase_PBs!C104),#N/A,DataBase_PBs!C104)</f>
        <v>#N/A</v>
      </c>
      <c r="D5095" s="107"/>
      <c r="E5095" s="39" t="e">
        <f>IF(ISBLANK(DataBase_PBs!CW104),#N/A,DataBase_PBs!CW104)</f>
        <v>#N/A</v>
      </c>
      <c r="F5095" s="39" t="e">
        <f t="shared" si="163"/>
        <v>#N/A</v>
      </c>
      <c r="G5095" s="177" t="e">
        <f t="shared" si="162"/>
        <v>#N/A</v>
      </c>
      <c r="H5095" s="78" t="e">
        <f>IF(ISBLANK(DataBase_PBs!AY104),#N/A,DataBase_PBs!AY104)</f>
        <v>#N/A</v>
      </c>
    </row>
    <row r="5096" spans="1:8" x14ac:dyDescent="0.35">
      <c r="A5096" s="257"/>
      <c r="B5096" s="265"/>
      <c r="C5096" s="74" t="e">
        <f>IF(ISBLANK(DataBase_PBs!C105),#N/A,DataBase_PBs!C105)</f>
        <v>#N/A</v>
      </c>
      <c r="D5096" s="107"/>
      <c r="E5096" s="39" t="e">
        <f>IF(ISBLANK(DataBase_PBs!CW105),#N/A,DataBase_PBs!CW105)</f>
        <v>#N/A</v>
      </c>
      <c r="F5096" s="39" t="e">
        <f t="shared" si="163"/>
        <v>#N/A</v>
      </c>
      <c r="G5096" s="177" t="e">
        <f t="shared" si="162"/>
        <v>#N/A</v>
      </c>
      <c r="H5096" s="78" t="e">
        <f>IF(ISBLANK(DataBase_PBs!AY105),#N/A,DataBase_PBs!AY105)</f>
        <v>#N/A</v>
      </c>
    </row>
    <row r="5097" spans="1:8" x14ac:dyDescent="0.35">
      <c r="A5097" s="257"/>
      <c r="B5097" s="265"/>
      <c r="C5097" s="74" t="e">
        <f>IF(ISBLANK(DataBase_PBs!C106),#N/A,DataBase_PBs!C106)</f>
        <v>#N/A</v>
      </c>
      <c r="D5097" s="107"/>
      <c r="E5097" s="39" t="e">
        <f>IF(ISBLANK(DataBase_PBs!CW106),#N/A,DataBase_PBs!CW106)</f>
        <v>#N/A</v>
      </c>
      <c r="F5097" s="39" t="e">
        <f t="shared" si="163"/>
        <v>#N/A</v>
      </c>
      <c r="G5097" s="177" t="e">
        <f t="shared" si="162"/>
        <v>#N/A</v>
      </c>
      <c r="H5097" s="78" t="e">
        <f>IF(ISBLANK(DataBase_PBs!AY106),#N/A,DataBase_PBs!AY106)</f>
        <v>#N/A</v>
      </c>
    </row>
    <row r="5098" spans="1:8" x14ac:dyDescent="0.35">
      <c r="A5098" s="257"/>
      <c r="B5098" s="265"/>
      <c r="C5098" s="74" t="e">
        <f>IF(ISBLANK(DataBase_PBs!C107),#N/A,DataBase_PBs!C107)</f>
        <v>#N/A</v>
      </c>
      <c r="D5098" s="107"/>
      <c r="E5098" s="39" t="e">
        <f>IF(ISBLANK(DataBase_PBs!CW107),#N/A,DataBase_PBs!CW107)</f>
        <v>#N/A</v>
      </c>
      <c r="F5098" s="39" t="e">
        <f t="shared" si="163"/>
        <v>#N/A</v>
      </c>
      <c r="G5098" s="177" t="e">
        <f t="shared" si="162"/>
        <v>#N/A</v>
      </c>
      <c r="H5098" s="78" t="e">
        <f>IF(ISBLANK(DataBase_PBs!AY107),#N/A,DataBase_PBs!AY107)</f>
        <v>#N/A</v>
      </c>
    </row>
    <row r="5099" spans="1:8" x14ac:dyDescent="0.35">
      <c r="A5099" s="257"/>
      <c r="B5099" s="265"/>
      <c r="C5099" s="74" t="e">
        <f>IF(ISBLANK(DataBase_PBs!C108),#N/A,DataBase_PBs!C108)</f>
        <v>#N/A</v>
      </c>
      <c r="D5099" s="107"/>
      <c r="E5099" s="39" t="e">
        <f>IF(ISBLANK(DataBase_PBs!CW108),#N/A,DataBase_PBs!CW108)</f>
        <v>#N/A</v>
      </c>
      <c r="F5099" s="39" t="e">
        <f t="shared" si="163"/>
        <v>#N/A</v>
      </c>
      <c r="G5099" s="177" t="e">
        <f t="shared" si="162"/>
        <v>#N/A</v>
      </c>
      <c r="H5099" s="78" t="e">
        <f>IF(ISBLANK(DataBase_PBs!AY108),#N/A,DataBase_PBs!AY108)</f>
        <v>#N/A</v>
      </c>
    </row>
    <row r="5100" spans="1:8" x14ac:dyDescent="0.35">
      <c r="A5100" s="257"/>
      <c r="B5100" s="265"/>
      <c r="C5100" s="74" t="e">
        <f>IF(ISBLANK(DataBase_PBs!C109),#N/A,DataBase_PBs!C109)</f>
        <v>#N/A</v>
      </c>
      <c r="D5100" s="107"/>
      <c r="E5100" s="39" t="e">
        <f>IF(ISBLANK(DataBase_PBs!CW109),#N/A,DataBase_PBs!CW109)</f>
        <v>#N/A</v>
      </c>
      <c r="F5100" s="39" t="e">
        <f t="shared" si="163"/>
        <v>#N/A</v>
      </c>
      <c r="G5100" s="177" t="e">
        <f t="shared" si="162"/>
        <v>#N/A</v>
      </c>
      <c r="H5100" s="78" t="e">
        <f>IF(ISBLANK(DataBase_PBs!AY109),#N/A,DataBase_PBs!AY109)</f>
        <v>#N/A</v>
      </c>
    </row>
    <row r="5101" spans="1:8" x14ac:dyDescent="0.35">
      <c r="A5101" s="257"/>
      <c r="B5101" s="265"/>
      <c r="C5101" s="74" t="e">
        <f>IF(ISBLANK(DataBase_PBs!C110),#N/A,DataBase_PBs!C110)</f>
        <v>#N/A</v>
      </c>
      <c r="D5101" s="107"/>
      <c r="E5101" s="39" t="e">
        <f>IF(ISBLANK(DataBase_PBs!CW110),#N/A,DataBase_PBs!CW110)</f>
        <v>#N/A</v>
      </c>
      <c r="F5101" s="39" t="e">
        <f t="shared" si="163"/>
        <v>#N/A</v>
      </c>
      <c r="G5101" s="177" t="e">
        <f t="shared" si="162"/>
        <v>#N/A</v>
      </c>
      <c r="H5101" s="78" t="e">
        <f>IF(ISBLANK(DataBase_PBs!AY110),#N/A,DataBase_PBs!AY110)</f>
        <v>#N/A</v>
      </c>
    </row>
    <row r="5102" spans="1:8" x14ac:dyDescent="0.35">
      <c r="A5102" s="257"/>
      <c r="B5102" s="265"/>
      <c r="C5102" s="74" t="e">
        <f>IF(ISBLANK(DataBase_PBs!C111),#N/A,DataBase_PBs!C111)</f>
        <v>#N/A</v>
      </c>
      <c r="D5102" s="107"/>
      <c r="E5102" s="39" t="e">
        <f>IF(ISBLANK(DataBase_PBs!CW111),#N/A,DataBase_PBs!CW111)</f>
        <v>#N/A</v>
      </c>
      <c r="F5102" s="39" t="e">
        <f t="shared" si="163"/>
        <v>#N/A</v>
      </c>
      <c r="G5102" s="177" t="e">
        <f t="shared" si="162"/>
        <v>#N/A</v>
      </c>
      <c r="H5102" s="78" t="e">
        <f>IF(ISBLANK(DataBase_PBs!AY111),#N/A,DataBase_PBs!AY111)</f>
        <v>#N/A</v>
      </c>
    </row>
    <row r="5103" spans="1:8" x14ac:dyDescent="0.35">
      <c r="A5103" s="257"/>
      <c r="B5103" s="265"/>
      <c r="C5103" s="74" t="e">
        <f>IF(ISBLANK(DataBase_PBs!C112),#N/A,DataBase_PBs!C112)</f>
        <v>#N/A</v>
      </c>
      <c r="D5103" s="107"/>
      <c r="E5103" s="39" t="e">
        <f>IF(ISBLANK(DataBase_PBs!CW112),#N/A,DataBase_PBs!CW112)</f>
        <v>#N/A</v>
      </c>
      <c r="F5103" s="39" t="e">
        <f t="shared" si="163"/>
        <v>#N/A</v>
      </c>
      <c r="G5103" s="177" t="e">
        <f t="shared" si="162"/>
        <v>#N/A</v>
      </c>
      <c r="H5103" s="78" t="e">
        <f>IF(ISBLANK(DataBase_PBs!AY112),#N/A,DataBase_PBs!AY112)</f>
        <v>#N/A</v>
      </c>
    </row>
    <row r="5104" spans="1:8" x14ac:dyDescent="0.35">
      <c r="A5104" s="257"/>
      <c r="B5104" s="265"/>
      <c r="C5104" s="74" t="e">
        <f>IF(ISBLANK(DataBase_PBs!C113),#N/A,DataBase_PBs!C113)</f>
        <v>#N/A</v>
      </c>
      <c r="D5104" s="107"/>
      <c r="E5104" s="39" t="e">
        <f>IF(ISBLANK(DataBase_PBs!CW113),#N/A,DataBase_PBs!CW113)</f>
        <v>#N/A</v>
      </c>
      <c r="F5104" s="39" t="e">
        <f t="shared" si="163"/>
        <v>#N/A</v>
      </c>
      <c r="G5104" s="177" t="e">
        <f t="shared" ref="G5104:G5167" si="164">F5104/((C5104-C5103)*24)</f>
        <v>#N/A</v>
      </c>
      <c r="H5104" s="78" t="e">
        <f>IF(ISBLANK(DataBase_PBs!AY113),#N/A,DataBase_PBs!AY113)</f>
        <v>#N/A</v>
      </c>
    </row>
    <row r="5105" spans="1:8" x14ac:dyDescent="0.35">
      <c r="A5105" s="257"/>
      <c r="B5105" s="265"/>
      <c r="C5105" s="74" t="e">
        <f>IF(ISBLANK(DataBase_PBs!C114),#N/A,DataBase_PBs!C114)</f>
        <v>#N/A</v>
      </c>
      <c r="D5105" s="107"/>
      <c r="E5105" s="39" t="e">
        <f>IF(ISBLANK(DataBase_PBs!CW114),#N/A,DataBase_PBs!CW114)</f>
        <v>#N/A</v>
      </c>
      <c r="F5105" s="39" t="e">
        <f t="shared" si="163"/>
        <v>#N/A</v>
      </c>
      <c r="G5105" s="177" t="e">
        <f t="shared" si="164"/>
        <v>#N/A</v>
      </c>
      <c r="H5105" s="78" t="e">
        <f>IF(ISBLANK(DataBase_PBs!AY114),#N/A,DataBase_PBs!AY114)</f>
        <v>#N/A</v>
      </c>
    </row>
    <row r="5106" spans="1:8" x14ac:dyDescent="0.35">
      <c r="A5106" s="257"/>
      <c r="B5106" s="265"/>
      <c r="C5106" s="74" t="e">
        <f>IF(ISBLANK(DataBase_PBs!C115),#N/A,DataBase_PBs!C115)</f>
        <v>#N/A</v>
      </c>
      <c r="D5106" s="107"/>
      <c r="E5106" s="39" t="e">
        <f>IF(ISBLANK(DataBase_PBs!CW115),#N/A,DataBase_PBs!CW115)</f>
        <v>#N/A</v>
      </c>
      <c r="F5106" s="39" t="e">
        <f t="shared" si="163"/>
        <v>#N/A</v>
      </c>
      <c r="G5106" s="177" t="e">
        <f t="shared" si="164"/>
        <v>#N/A</v>
      </c>
      <c r="H5106" s="78" t="e">
        <f>IF(ISBLANK(DataBase_PBs!AY115),#N/A,DataBase_PBs!AY115)</f>
        <v>#N/A</v>
      </c>
    </row>
    <row r="5107" spans="1:8" x14ac:dyDescent="0.35">
      <c r="A5107" s="257"/>
      <c r="B5107" s="265"/>
      <c r="C5107" s="74" t="e">
        <f>IF(ISBLANK(DataBase_PBs!C116),#N/A,DataBase_PBs!C116)</f>
        <v>#N/A</v>
      </c>
      <c r="D5107" s="107"/>
      <c r="E5107" s="39" t="e">
        <f>IF(ISBLANK(DataBase_PBs!CW116),#N/A,DataBase_PBs!CW116)</f>
        <v>#N/A</v>
      </c>
      <c r="F5107" s="39" t="e">
        <f t="shared" si="163"/>
        <v>#N/A</v>
      </c>
      <c r="G5107" s="177" t="e">
        <f t="shared" si="164"/>
        <v>#N/A</v>
      </c>
      <c r="H5107" s="78" t="e">
        <f>IF(ISBLANK(DataBase_PBs!AY116),#N/A,DataBase_PBs!AY116)</f>
        <v>#N/A</v>
      </c>
    </row>
    <row r="5108" spans="1:8" x14ac:dyDescent="0.35">
      <c r="A5108" s="257"/>
      <c r="B5108" s="265"/>
      <c r="C5108" s="74" t="e">
        <f>IF(ISBLANK(DataBase_PBs!C117),#N/A,DataBase_PBs!C117)</f>
        <v>#N/A</v>
      </c>
      <c r="D5108" s="107"/>
      <c r="E5108" s="39" t="e">
        <f>IF(ISBLANK(DataBase_PBs!CW117),#N/A,DataBase_PBs!CW117)</f>
        <v>#N/A</v>
      </c>
      <c r="F5108" s="39" t="e">
        <f t="shared" si="163"/>
        <v>#N/A</v>
      </c>
      <c r="G5108" s="177" t="e">
        <f t="shared" si="164"/>
        <v>#N/A</v>
      </c>
      <c r="H5108" s="78" t="e">
        <f>IF(ISBLANK(DataBase_PBs!AY117),#N/A,DataBase_PBs!AY117)</f>
        <v>#N/A</v>
      </c>
    </row>
    <row r="5109" spans="1:8" x14ac:dyDescent="0.35">
      <c r="A5109" s="257"/>
      <c r="B5109" s="265"/>
      <c r="C5109" s="74" t="e">
        <f>IF(ISBLANK(DataBase_PBs!C118),#N/A,DataBase_PBs!C118)</f>
        <v>#N/A</v>
      </c>
      <c r="D5109" s="107"/>
      <c r="E5109" s="39" t="e">
        <f>IF(ISBLANK(DataBase_PBs!CW118),#N/A,DataBase_PBs!CW118)</f>
        <v>#N/A</v>
      </c>
      <c r="F5109" s="39" t="e">
        <f t="shared" si="163"/>
        <v>#N/A</v>
      </c>
      <c r="G5109" s="177" t="e">
        <f t="shared" si="164"/>
        <v>#N/A</v>
      </c>
      <c r="H5109" s="78" t="e">
        <f>IF(ISBLANK(DataBase_PBs!AY118),#N/A,DataBase_PBs!AY118)</f>
        <v>#N/A</v>
      </c>
    </row>
    <row r="5110" spans="1:8" x14ac:dyDescent="0.35">
      <c r="A5110" s="257"/>
      <c r="B5110" s="265"/>
      <c r="C5110" s="74" t="e">
        <f>IF(ISBLANK(DataBase_PBs!C119),#N/A,DataBase_PBs!C119)</f>
        <v>#N/A</v>
      </c>
      <c r="D5110" s="107"/>
      <c r="E5110" s="39" t="e">
        <f>IF(ISBLANK(DataBase_PBs!CW119),#N/A,DataBase_PBs!CW119)</f>
        <v>#N/A</v>
      </c>
      <c r="F5110" s="39" t="e">
        <f t="shared" si="163"/>
        <v>#N/A</v>
      </c>
      <c r="G5110" s="177" t="e">
        <f t="shared" si="164"/>
        <v>#N/A</v>
      </c>
      <c r="H5110" s="78" t="e">
        <f>IF(ISBLANK(DataBase_PBs!AY119),#N/A,DataBase_PBs!AY119)</f>
        <v>#N/A</v>
      </c>
    </row>
    <row r="5111" spans="1:8" x14ac:dyDescent="0.35">
      <c r="A5111" s="257"/>
      <c r="B5111" s="265"/>
      <c r="C5111" s="74" t="e">
        <f>IF(ISBLANK(DataBase_PBs!C120),#N/A,DataBase_PBs!C120)</f>
        <v>#N/A</v>
      </c>
      <c r="D5111" s="107"/>
      <c r="E5111" s="39" t="e">
        <f>IF(ISBLANK(DataBase_PBs!CW120),#N/A,DataBase_PBs!CW120)</f>
        <v>#N/A</v>
      </c>
      <c r="F5111" s="39" t="e">
        <f t="shared" si="163"/>
        <v>#N/A</v>
      </c>
      <c r="G5111" s="177" t="e">
        <f t="shared" si="164"/>
        <v>#N/A</v>
      </c>
      <c r="H5111" s="78" t="e">
        <f>IF(ISBLANK(DataBase_PBs!AY120),#N/A,DataBase_PBs!AY120)</f>
        <v>#N/A</v>
      </c>
    </row>
    <row r="5112" spans="1:8" ht="15" thickBot="1" x14ac:dyDescent="0.4">
      <c r="A5112" s="258"/>
      <c r="B5112" s="268"/>
      <c r="C5112" s="79" t="e">
        <f>IF(ISBLANK(DataBase_PBs!C121),#N/A,DataBase_PBs!C121)</f>
        <v>#N/A</v>
      </c>
      <c r="D5112" s="108"/>
      <c r="E5112" s="80" t="e">
        <f>IF(ISBLANK(DataBase_PBs!CW121),#N/A,DataBase_PBs!CW121)</f>
        <v>#N/A</v>
      </c>
      <c r="F5112" s="80" t="e">
        <f t="shared" si="163"/>
        <v>#N/A</v>
      </c>
      <c r="G5112" s="185" t="e">
        <f t="shared" si="164"/>
        <v>#N/A</v>
      </c>
      <c r="H5112" s="111" t="e">
        <f>IF(ISBLANK(DataBase_PBs!AY121),#N/A,DataBase_PBs!AY121)</f>
        <v>#N/A</v>
      </c>
    </row>
    <row r="5113" spans="1:8" x14ac:dyDescent="0.35">
      <c r="A5113" s="259" t="s">
        <v>366</v>
      </c>
      <c r="B5113" s="264" t="s">
        <v>215</v>
      </c>
      <c r="C5113" s="179">
        <v>43602.40625</v>
      </c>
      <c r="D5113" s="180"/>
      <c r="E5113" s="181">
        <v>0.37</v>
      </c>
      <c r="F5113" s="181">
        <v>0.37</v>
      </c>
      <c r="G5113" s="182">
        <v>0</v>
      </c>
      <c r="H5113" s="183">
        <v>2.7</v>
      </c>
    </row>
    <row r="5114" spans="1:8" x14ac:dyDescent="0.35">
      <c r="A5114" s="257"/>
      <c r="B5114" s="265"/>
      <c r="C5114" s="74">
        <v>43609.357638888891</v>
      </c>
      <c r="D5114" s="107"/>
      <c r="E5114" s="39">
        <v>0.37</v>
      </c>
      <c r="F5114" s="39">
        <v>0</v>
      </c>
      <c r="G5114" s="177">
        <f t="shared" si="164"/>
        <v>0</v>
      </c>
      <c r="H5114" s="78">
        <v>2.7</v>
      </c>
    </row>
    <row r="5115" spans="1:8" x14ac:dyDescent="0.35">
      <c r="A5115" s="257"/>
      <c r="B5115" s="265"/>
      <c r="C5115" s="74">
        <v>43616.555555555555</v>
      </c>
      <c r="D5115" s="107"/>
      <c r="E5115" s="39">
        <v>24</v>
      </c>
      <c r="F5115" s="39">
        <v>23.63</v>
      </c>
      <c r="G5115" s="177">
        <f t="shared" si="164"/>
        <v>0.13678726483362061</v>
      </c>
      <c r="H5115" s="78">
        <v>0</v>
      </c>
    </row>
    <row r="5116" spans="1:8" x14ac:dyDescent="0.35">
      <c r="A5116" s="257"/>
      <c r="B5116" s="265"/>
      <c r="C5116" s="74">
        <v>43623.555555555555</v>
      </c>
      <c r="D5116" s="107"/>
      <c r="E5116" s="39">
        <v>66</v>
      </c>
      <c r="F5116" s="39">
        <v>42</v>
      </c>
      <c r="G5116" s="177">
        <f t="shared" si="164"/>
        <v>0.25</v>
      </c>
      <c r="H5116" s="78">
        <v>0</v>
      </c>
    </row>
    <row r="5117" spans="1:8" x14ac:dyDescent="0.35">
      <c r="A5117" s="257"/>
      <c r="B5117" s="265"/>
      <c r="C5117" s="74">
        <v>43630.555555555555</v>
      </c>
      <c r="D5117" s="107"/>
      <c r="E5117" s="39">
        <v>77</v>
      </c>
      <c r="F5117" s="39">
        <v>11</v>
      </c>
      <c r="G5117" s="177">
        <f t="shared" si="164"/>
        <v>6.5476190476190479E-2</v>
      </c>
      <c r="H5117" s="78">
        <v>0</v>
      </c>
    </row>
    <row r="5118" spans="1:8" x14ac:dyDescent="0.35">
      <c r="A5118" s="257"/>
      <c r="B5118" s="265"/>
      <c r="C5118" s="74">
        <v>43637.638888888891</v>
      </c>
      <c r="D5118" s="107"/>
      <c r="E5118" s="39">
        <v>78</v>
      </c>
      <c r="F5118" s="39">
        <v>1</v>
      </c>
      <c r="G5118" s="177">
        <f t="shared" si="164"/>
        <v>5.8823529411744565E-3</v>
      </c>
      <c r="H5118" s="78">
        <v>0</v>
      </c>
    </row>
    <row r="5119" spans="1:8" x14ac:dyDescent="0.35">
      <c r="A5119" s="257"/>
      <c r="B5119" s="265"/>
      <c r="C5119" s="74">
        <v>43644.638888888891</v>
      </c>
      <c r="D5119" s="107"/>
      <c r="E5119" s="39">
        <v>97</v>
      </c>
      <c r="F5119" s="39">
        <v>19</v>
      </c>
      <c r="G5119" s="177">
        <f t="shared" si="164"/>
        <v>0.1130952380952381</v>
      </c>
      <c r="H5119" s="78">
        <v>0</v>
      </c>
    </row>
    <row r="5120" spans="1:8" x14ac:dyDescent="0.35">
      <c r="A5120" s="257"/>
      <c r="B5120" s="265"/>
      <c r="C5120" s="74">
        <v>43651.638888888891</v>
      </c>
      <c r="D5120" s="107"/>
      <c r="E5120" s="39">
        <v>116</v>
      </c>
      <c r="F5120" s="39">
        <v>19</v>
      </c>
      <c r="G5120" s="177">
        <f t="shared" si="164"/>
        <v>0.1130952380952381</v>
      </c>
      <c r="H5120" s="78">
        <v>0</v>
      </c>
    </row>
    <row r="5121" spans="1:8" x14ac:dyDescent="0.35">
      <c r="A5121" s="257"/>
      <c r="B5121" s="265"/>
      <c r="C5121" s="74">
        <v>43658.505555555559</v>
      </c>
      <c r="D5121" s="107"/>
      <c r="E5121" s="39">
        <v>131</v>
      </c>
      <c r="F5121" s="39">
        <v>15</v>
      </c>
      <c r="G5121" s="177">
        <f t="shared" si="164"/>
        <v>9.1019417475702441E-2</v>
      </c>
      <c r="H5121" s="78">
        <v>0</v>
      </c>
    </row>
    <row r="5122" spans="1:8" x14ac:dyDescent="0.35">
      <c r="A5122" s="257"/>
      <c r="B5122" s="265"/>
      <c r="C5122" s="74">
        <v>43665.520833333336</v>
      </c>
      <c r="D5122" s="107"/>
      <c r="E5122" s="39">
        <v>134</v>
      </c>
      <c r="F5122" s="39">
        <v>3</v>
      </c>
      <c r="G5122" s="177">
        <f t="shared" si="164"/>
        <v>1.7818253811129385E-2</v>
      </c>
      <c r="H5122" s="78">
        <v>0</v>
      </c>
    </row>
    <row r="5123" spans="1:8" x14ac:dyDescent="0.35">
      <c r="A5123" s="257"/>
      <c r="B5123" s="265"/>
      <c r="C5123" s="74">
        <v>43672.521527777775</v>
      </c>
      <c r="D5123" s="107"/>
      <c r="E5123" s="39">
        <v>267</v>
      </c>
      <c r="F5123" s="39">
        <v>133</v>
      </c>
      <c r="G5123" s="177">
        <f t="shared" si="164"/>
        <v>0.79158813609817613</v>
      </c>
      <c r="H5123" s="78">
        <v>0</v>
      </c>
    </row>
    <row r="5124" spans="1:8" x14ac:dyDescent="0.35">
      <c r="A5124" s="257"/>
      <c r="B5124" s="265"/>
      <c r="C5124" s="74">
        <v>43679.519444444442</v>
      </c>
      <c r="D5124" s="107"/>
      <c r="E5124" s="39">
        <v>342</v>
      </c>
      <c r="F5124" s="39">
        <v>75</v>
      </c>
      <c r="G5124" s="177">
        <f t="shared" si="164"/>
        <v>0.44656147662991846</v>
      </c>
      <c r="H5124" s="78">
        <v>0</v>
      </c>
    </row>
    <row r="5125" spans="1:8" x14ac:dyDescent="0.35">
      <c r="A5125" s="257"/>
      <c r="B5125" s="265"/>
      <c r="C5125" s="74">
        <v>43686.430555555555</v>
      </c>
      <c r="D5125" s="107"/>
      <c r="E5125" s="39">
        <v>406.26</v>
      </c>
      <c r="F5125" s="39">
        <v>64.259999999999991</v>
      </c>
      <c r="G5125" s="177">
        <f t="shared" si="164"/>
        <v>0.38741961414783738</v>
      </c>
      <c r="H5125" s="78">
        <v>4</v>
      </c>
    </row>
    <row r="5126" spans="1:8" x14ac:dyDescent="0.35">
      <c r="A5126" s="257"/>
      <c r="B5126" s="265"/>
      <c r="C5126" s="74">
        <v>43693.375</v>
      </c>
      <c r="D5126" s="107"/>
      <c r="E5126" s="39">
        <v>421.43</v>
      </c>
      <c r="F5126" s="39">
        <v>15.170000000000016</v>
      </c>
      <c r="G5126" s="177">
        <f t="shared" si="164"/>
        <v>9.1019999999989498E-2</v>
      </c>
      <c r="H5126" s="78">
        <v>3.6</v>
      </c>
    </row>
    <row r="5127" spans="1:8" x14ac:dyDescent="0.35">
      <c r="A5127" s="257"/>
      <c r="B5127" s="265"/>
      <c r="C5127" s="74">
        <v>43700.40625</v>
      </c>
      <c r="D5127" s="107"/>
      <c r="E5127" s="39">
        <v>436.73</v>
      </c>
      <c r="F5127" s="39">
        <v>15.300000000000011</v>
      </c>
      <c r="G5127" s="177">
        <f t="shared" si="164"/>
        <v>9.0666666666666729E-2</v>
      </c>
      <c r="H5127" s="78">
        <v>4.4000000000000004</v>
      </c>
    </row>
    <row r="5128" spans="1:8" x14ac:dyDescent="0.35">
      <c r="A5128" s="257"/>
      <c r="B5128" s="265"/>
      <c r="C5128" s="74">
        <v>43707.333333333336</v>
      </c>
      <c r="D5128" s="107"/>
      <c r="E5128" s="39">
        <v>460.09</v>
      </c>
      <c r="F5128" s="39">
        <v>23.359999999999957</v>
      </c>
      <c r="G5128" s="177">
        <f t="shared" si="164"/>
        <v>0.14051127819543927</v>
      </c>
      <c r="H5128" s="78">
        <v>3.6</v>
      </c>
    </row>
    <row r="5129" spans="1:8" x14ac:dyDescent="0.35">
      <c r="A5129" s="257"/>
      <c r="B5129" s="265"/>
      <c r="C5129" s="74">
        <v>43714.416666666664</v>
      </c>
      <c r="D5129" s="107"/>
      <c r="E5129" s="39">
        <v>460.09</v>
      </c>
      <c r="F5129" s="39">
        <v>0</v>
      </c>
      <c r="G5129" s="177">
        <f t="shared" si="164"/>
        <v>0</v>
      </c>
      <c r="H5129" s="78">
        <v>4.4000000000000004</v>
      </c>
    </row>
    <row r="5130" spans="1:8" x14ac:dyDescent="0.35">
      <c r="A5130" s="257"/>
      <c r="B5130" s="265"/>
      <c r="C5130" s="74">
        <v>43721.333333333336</v>
      </c>
      <c r="D5130" s="107"/>
      <c r="E5130" s="39">
        <v>469.91</v>
      </c>
      <c r="F5130" s="39">
        <v>9.82000000000005</v>
      </c>
      <c r="G5130" s="177">
        <f t="shared" si="164"/>
        <v>5.9156626505982912E-2</v>
      </c>
      <c r="H5130" s="78">
        <v>3.6</v>
      </c>
    </row>
    <row r="5131" spans="1:8" x14ac:dyDescent="0.35">
      <c r="A5131" s="257"/>
      <c r="B5131" s="265"/>
      <c r="C5131" s="74">
        <v>43727.541666666664</v>
      </c>
      <c r="D5131" s="107"/>
      <c r="E5131" s="39">
        <v>470.69</v>
      </c>
      <c r="F5131" s="39">
        <v>0.77999999999997272</v>
      </c>
      <c r="G5131" s="177">
        <f t="shared" si="164"/>
        <v>5.2348993288629676E-3</v>
      </c>
      <c r="H5131" s="78">
        <v>5.2</v>
      </c>
    </row>
    <row r="5132" spans="1:8" x14ac:dyDescent="0.35">
      <c r="A5132" s="257"/>
      <c r="B5132" s="265"/>
      <c r="C5132" s="74">
        <v>43735</v>
      </c>
      <c r="D5132" s="107"/>
      <c r="E5132" s="39">
        <v>470.73</v>
      </c>
      <c r="F5132" s="39">
        <v>4.0000000000020464E-2</v>
      </c>
      <c r="G5132" s="177">
        <f t="shared" si="164"/>
        <v>2.2346368715087965E-4</v>
      </c>
      <c r="H5132" s="78">
        <v>3.8</v>
      </c>
    </row>
    <row r="5133" spans="1:8" x14ac:dyDescent="0.35">
      <c r="A5133" s="257"/>
      <c r="B5133" s="265"/>
      <c r="C5133" s="74">
        <v>43741</v>
      </c>
      <c r="D5133" s="107"/>
      <c r="E5133" s="39">
        <v>479.34</v>
      </c>
      <c r="F5133" s="39">
        <v>8.6099999999999568</v>
      </c>
      <c r="G5133" s="177">
        <f t="shared" si="164"/>
        <v>5.9791666666666368E-2</v>
      </c>
      <c r="H5133" s="78">
        <v>3.8</v>
      </c>
    </row>
    <row r="5134" spans="1:8" x14ac:dyDescent="0.35">
      <c r="A5134" s="257"/>
      <c r="B5134" s="265"/>
      <c r="C5134" s="74">
        <v>43748</v>
      </c>
      <c r="D5134" s="107"/>
      <c r="E5134" s="39">
        <v>484.03</v>
      </c>
      <c r="F5134" s="39">
        <v>4.6899999999999977</v>
      </c>
      <c r="G5134" s="177">
        <f t="shared" si="164"/>
        <v>2.7916666666666652E-2</v>
      </c>
      <c r="H5134" s="78">
        <v>3.8</v>
      </c>
    </row>
    <row r="5135" spans="1:8" x14ac:dyDescent="0.35">
      <c r="A5135" s="257"/>
      <c r="B5135" s="265"/>
      <c r="C5135" s="74">
        <v>43755.361111111109</v>
      </c>
      <c r="D5135" s="107"/>
      <c r="E5135" s="39">
        <v>487.85</v>
      </c>
      <c r="F5135" s="39">
        <v>3.82000000000005</v>
      </c>
      <c r="G5135" s="177">
        <f t="shared" si="164"/>
        <v>2.1622641509438996E-2</v>
      </c>
      <c r="H5135" s="78">
        <v>3.8</v>
      </c>
    </row>
    <row r="5136" spans="1:8" x14ac:dyDescent="0.35">
      <c r="A5136" s="257"/>
      <c r="B5136" s="265"/>
      <c r="C5136" s="74">
        <v>43762.434027777781</v>
      </c>
      <c r="D5136" s="107"/>
      <c r="E5136" s="39">
        <v>509.73</v>
      </c>
      <c r="F5136" s="39">
        <v>21.879999999999995</v>
      </c>
      <c r="G5136" s="177">
        <f t="shared" si="164"/>
        <v>0.12889543446235635</v>
      </c>
      <c r="H5136" s="78">
        <v>4.5999999999999996</v>
      </c>
    </row>
    <row r="5137" spans="1:8" x14ac:dyDescent="0.35">
      <c r="A5137" s="257"/>
      <c r="B5137" s="265"/>
      <c r="C5137" s="74">
        <v>43769.386111111111</v>
      </c>
      <c r="D5137" s="107"/>
      <c r="E5137" s="39">
        <v>525.25</v>
      </c>
      <c r="F5137" s="39">
        <v>15.519999999999982</v>
      </c>
      <c r="G5137" s="177">
        <f t="shared" si="164"/>
        <v>9.3017680551438789E-2</v>
      </c>
      <c r="H5137" s="78">
        <v>4</v>
      </c>
    </row>
    <row r="5138" spans="1:8" x14ac:dyDescent="0.35">
      <c r="A5138" s="257"/>
      <c r="B5138" s="265"/>
      <c r="C5138" s="74">
        <v>43774.652777777781</v>
      </c>
      <c r="D5138" s="107"/>
      <c r="E5138" s="39">
        <v>526.04</v>
      </c>
      <c r="F5138" s="39">
        <v>0.78999999999996362</v>
      </c>
      <c r="G5138" s="177">
        <f t="shared" si="164"/>
        <v>6.2499999999956826E-3</v>
      </c>
      <c r="H5138" s="78">
        <v>4</v>
      </c>
    </row>
    <row r="5139" spans="1:8" x14ac:dyDescent="0.35">
      <c r="A5139" s="257"/>
      <c r="B5139" s="265"/>
      <c r="C5139" s="74">
        <v>43782.583333333336</v>
      </c>
      <c r="D5139" s="107"/>
      <c r="E5139" s="39">
        <v>544.95000000000005</v>
      </c>
      <c r="F5139" s="39">
        <v>18.910000000000082</v>
      </c>
      <c r="G5139" s="177">
        <f t="shared" si="164"/>
        <v>9.9352014010518436E-2</v>
      </c>
      <c r="H5139" s="78">
        <v>4</v>
      </c>
    </row>
    <row r="5140" spans="1:8" x14ac:dyDescent="0.35">
      <c r="A5140" s="257"/>
      <c r="B5140" s="265"/>
      <c r="C5140" s="74">
        <v>43791.406944444447</v>
      </c>
      <c r="D5140" s="107"/>
      <c r="E5140" s="39">
        <v>555.89</v>
      </c>
      <c r="F5140" s="39">
        <v>10.939999999999941</v>
      </c>
      <c r="G5140" s="177">
        <f t="shared" si="164"/>
        <v>5.1660632771919443E-2</v>
      </c>
      <c r="H5140" s="78">
        <v>4.2</v>
      </c>
    </row>
    <row r="5141" spans="1:8" x14ac:dyDescent="0.35">
      <c r="A5141" s="257"/>
      <c r="B5141" s="265"/>
      <c r="C5141" s="74">
        <v>43811.465277777781</v>
      </c>
      <c r="D5141" s="107"/>
      <c r="E5141" s="39">
        <v>593.61</v>
      </c>
      <c r="F5141" s="39">
        <v>37.720000000000027</v>
      </c>
      <c r="G5141" s="177">
        <f t="shared" si="164"/>
        <v>7.8354798504358544E-2</v>
      </c>
      <c r="H5141" s="78">
        <v>4</v>
      </c>
    </row>
    <row r="5142" spans="1:8" x14ac:dyDescent="0.35">
      <c r="A5142" s="257"/>
      <c r="B5142" s="265"/>
      <c r="C5142" s="74">
        <v>43818.628472222219</v>
      </c>
      <c r="D5142" s="107"/>
      <c r="E5142" s="39">
        <v>644.17999999999995</v>
      </c>
      <c r="F5142" s="39">
        <v>50.569999999999936</v>
      </c>
      <c r="G5142" s="177">
        <f t="shared" si="164"/>
        <v>0.29415414445009558</v>
      </c>
      <c r="H5142" s="78">
        <v>4.2</v>
      </c>
    </row>
    <row r="5143" spans="1:8" x14ac:dyDescent="0.35">
      <c r="A5143" s="257"/>
      <c r="B5143" s="265"/>
      <c r="C5143" s="74">
        <v>43826.333333333336</v>
      </c>
      <c r="D5143" s="107"/>
      <c r="E5143" s="39">
        <v>644.88</v>
      </c>
      <c r="F5143" s="39">
        <v>0.70000000000004547</v>
      </c>
      <c r="G5143" s="177">
        <f t="shared" si="164"/>
        <v>3.7854889589880019E-3</v>
      </c>
      <c r="H5143" s="78">
        <v>3.7</v>
      </c>
    </row>
    <row r="5144" spans="1:8" x14ac:dyDescent="0.35">
      <c r="A5144" s="257"/>
      <c r="B5144" s="265"/>
      <c r="C5144" s="74">
        <v>43833.583333333336</v>
      </c>
      <c r="D5144" s="107"/>
      <c r="E5144" s="39">
        <v>673.5</v>
      </c>
      <c r="F5144" s="39">
        <v>28.620000000000005</v>
      </c>
      <c r="G5144" s="177">
        <f t="shared" si="164"/>
        <v>0.16448275862068967</v>
      </c>
      <c r="H5144" s="78">
        <v>3</v>
      </c>
    </row>
    <row r="5145" spans="1:8" x14ac:dyDescent="0.35">
      <c r="A5145" s="257"/>
      <c r="B5145" s="265"/>
      <c r="C5145" s="74">
        <v>43853</v>
      </c>
      <c r="D5145" s="107"/>
      <c r="E5145" s="39">
        <v>801.3</v>
      </c>
      <c r="F5145" s="39">
        <v>127.79999999999995</v>
      </c>
      <c r="G5145" s="177">
        <f t="shared" si="164"/>
        <v>0.27424892703866077</v>
      </c>
      <c r="H5145" s="78">
        <v>4</v>
      </c>
    </row>
    <row r="5146" spans="1:8" x14ac:dyDescent="0.35">
      <c r="A5146" s="257"/>
      <c r="B5146" s="265"/>
      <c r="C5146" s="74">
        <f>IF(ISBLANK(DataBase_PBs!C3),#N/A,DataBase_PBs!C3)</f>
        <v>43860.595810185201</v>
      </c>
      <c r="D5146" s="107"/>
      <c r="E5146" s="39">
        <f>IF(ISBLANK(DataBase_PBs!CX3),#N/A,DataBase_PBs!CX3)</f>
        <v>820.64</v>
      </c>
      <c r="F5146" s="39">
        <f>E5146-E5145</f>
        <v>19.340000000000032</v>
      </c>
      <c r="G5146" s="177">
        <f t="shared" si="164"/>
        <v>0.10608918781347856</v>
      </c>
      <c r="H5146" s="78">
        <f>IF(ISBLANK(DataBase_PBs!AZ3),#N/A,DataBase_PBs!AZ3)</f>
        <v>3.8</v>
      </c>
    </row>
    <row r="5147" spans="1:8" x14ac:dyDescent="0.35">
      <c r="A5147" s="257"/>
      <c r="B5147" s="265"/>
      <c r="C5147" s="74">
        <f>IF(ISBLANK(DataBase_PBs!C4),#N/A,DataBase_PBs!C4)</f>
        <v>43867.627719907403</v>
      </c>
      <c r="D5147" s="107"/>
      <c r="E5147" s="39">
        <f>IF(ISBLANK(DataBase_PBs!CX4),#N/A,DataBase_PBs!CX4)</f>
        <v>849.34</v>
      </c>
      <c r="F5147" s="39">
        <f t="shared" ref="F5147:F5194" si="165">E5147-E5146</f>
        <v>28.700000000000045</v>
      </c>
      <c r="G5147" s="177">
        <f t="shared" si="164"/>
        <v>0.17005811800423659</v>
      </c>
      <c r="H5147" s="78">
        <f>IF(ISBLANK(DataBase_PBs!AZ4),#N/A,DataBase_PBs!AZ4)</f>
        <v>3.2</v>
      </c>
    </row>
    <row r="5148" spans="1:8" x14ac:dyDescent="0.35">
      <c r="A5148" s="257"/>
      <c r="B5148" s="265"/>
      <c r="C5148" s="74">
        <f>IF(ISBLANK(DataBase_PBs!C5),#N/A,DataBase_PBs!C5)</f>
        <v>43875.484027777798</v>
      </c>
      <c r="D5148" s="107"/>
      <c r="E5148" s="39">
        <f>IF(ISBLANK(DataBase_PBs!CX5),#N/A,DataBase_PBs!CX5)</f>
        <v>920.62</v>
      </c>
      <c r="F5148" s="39">
        <f t="shared" si="165"/>
        <v>71.279999999999973</v>
      </c>
      <c r="G5148" s="177">
        <f t="shared" si="164"/>
        <v>0.37804017472274404</v>
      </c>
      <c r="H5148" s="78">
        <f>IF(ISBLANK(DataBase_PBs!AZ5),#N/A,DataBase_PBs!AZ5)</f>
        <v>4</v>
      </c>
    </row>
    <row r="5149" spans="1:8" x14ac:dyDescent="0.35">
      <c r="A5149" s="257"/>
      <c r="B5149" s="265"/>
      <c r="C5149" s="74">
        <f>IF(ISBLANK(DataBase_PBs!C6),#N/A,DataBase_PBs!C6)</f>
        <v>43881.625196759298</v>
      </c>
      <c r="D5149" s="107"/>
      <c r="E5149" s="39">
        <f>IF(ISBLANK(DataBase_PBs!CX6),#N/A,DataBase_PBs!CX6)</f>
        <v>947.51</v>
      </c>
      <c r="F5149" s="39">
        <f t="shared" si="165"/>
        <v>26.889999999999986</v>
      </c>
      <c r="G5149" s="177">
        <f t="shared" si="164"/>
        <v>0.18244354943528865</v>
      </c>
      <c r="H5149" s="78">
        <f>IF(ISBLANK(DataBase_PBs!AZ6),#N/A,DataBase_PBs!AZ6)</f>
        <v>4</v>
      </c>
    </row>
    <row r="5150" spans="1:8" x14ac:dyDescent="0.35">
      <c r="A5150" s="257"/>
      <c r="B5150" s="265"/>
      <c r="C5150" s="74">
        <f>IF(ISBLANK(DataBase_PBs!C7),#N/A,DataBase_PBs!C7)</f>
        <v>43903.637962963003</v>
      </c>
      <c r="D5150" s="107"/>
      <c r="E5150" s="39">
        <f>IF(ISBLANK(DataBase_PBs!CX7),#N/A,DataBase_PBs!CX7)</f>
        <v>1147</v>
      </c>
      <c r="F5150" s="39">
        <f t="shared" si="165"/>
        <v>199.49</v>
      </c>
      <c r="G5150" s="177">
        <f t="shared" si="164"/>
        <v>0.37760285356296497</v>
      </c>
      <c r="H5150" s="78">
        <f>IF(ISBLANK(DataBase_PBs!AZ7),#N/A,DataBase_PBs!AZ7)</f>
        <v>3.6</v>
      </c>
    </row>
    <row r="5151" spans="1:8" x14ac:dyDescent="0.35">
      <c r="A5151" s="257"/>
      <c r="B5151" s="265"/>
      <c r="C5151" s="74">
        <f>IF(ISBLANK(DataBase_PBs!C8),#N/A,DataBase_PBs!C8)</f>
        <v>43929.826921296299</v>
      </c>
      <c r="D5151" s="107"/>
      <c r="E5151" s="39">
        <f>IF(ISBLANK(DataBase_PBs!CX8),#N/A,DataBase_PBs!CX8)</f>
        <v>1333.3</v>
      </c>
      <c r="F5151" s="39">
        <f t="shared" si="165"/>
        <v>186.29999999999995</v>
      </c>
      <c r="G5151" s="177">
        <f t="shared" si="164"/>
        <v>0.29640354156931015</v>
      </c>
      <c r="H5151" s="78">
        <f>IF(ISBLANK(DataBase_PBs!AZ8),#N/A,DataBase_PBs!AZ8)</f>
        <v>5.4</v>
      </c>
    </row>
    <row r="5152" spans="1:8" x14ac:dyDescent="0.35">
      <c r="A5152" s="257"/>
      <c r="B5152" s="265"/>
      <c r="C5152" s="74">
        <f>IF(ISBLANK(DataBase_PBs!C9),#N/A,DataBase_PBs!C9)</f>
        <v>43965.417511574102</v>
      </c>
      <c r="D5152" s="107"/>
      <c r="E5152" s="39">
        <f>IF(ISBLANK(DataBase_PBs!CX9),#N/A,DataBase_PBs!CX9)</f>
        <v>1475.91</v>
      </c>
      <c r="F5152" s="39">
        <f t="shared" si="165"/>
        <v>142.61000000000013</v>
      </c>
      <c r="G5152" s="177">
        <f t="shared" si="164"/>
        <v>0.16695658282012962</v>
      </c>
      <c r="H5152" s="78">
        <f>IF(ISBLANK(DataBase_PBs!AZ9),#N/A,DataBase_PBs!AZ9)</f>
        <v>4.5999999999999996</v>
      </c>
    </row>
    <row r="5153" spans="1:8" x14ac:dyDescent="0.35">
      <c r="A5153" s="257"/>
      <c r="B5153" s="265"/>
      <c r="C5153" s="74">
        <f>IF(ISBLANK(DataBase_PBs!C10),#N/A,DataBase_PBs!C10)</f>
        <v>43972.432581018496</v>
      </c>
      <c r="D5153" s="107"/>
      <c r="E5153" s="39">
        <f>IF(ISBLANK(DataBase_PBs!CX10),#N/A,DataBase_PBs!CX10)</f>
        <v>1502.14</v>
      </c>
      <c r="F5153" s="39">
        <f t="shared" si="165"/>
        <v>26.230000000000018</v>
      </c>
      <c r="G5153" s="177">
        <f t="shared" si="164"/>
        <v>0.15579555916441595</v>
      </c>
      <c r="H5153" s="78">
        <f>IF(ISBLANK(DataBase_PBs!AZ10),#N/A,DataBase_PBs!AZ10)</f>
        <v>5</v>
      </c>
    </row>
    <row r="5154" spans="1:8" x14ac:dyDescent="0.35">
      <c r="A5154" s="257"/>
      <c r="B5154" s="265"/>
      <c r="C5154" s="74">
        <f>IF(ISBLANK(DataBase_PBs!C11),#N/A,DataBase_PBs!C11)</f>
        <v>44001.467812499999</v>
      </c>
      <c r="D5154" s="107"/>
      <c r="E5154" s="39">
        <f>IF(ISBLANK(DataBase_PBs!CX11),#N/A,DataBase_PBs!CX11)</f>
        <v>1560.44</v>
      </c>
      <c r="F5154" s="39">
        <f t="shared" si="165"/>
        <v>58.299999999999955</v>
      </c>
      <c r="G5154" s="177">
        <f t="shared" si="164"/>
        <v>8.3662727752461655E-2</v>
      </c>
      <c r="H5154" s="78">
        <f>IF(ISBLANK(DataBase_PBs!AZ11),#N/A,DataBase_PBs!AZ11)</f>
        <v>4.2</v>
      </c>
    </row>
    <row r="5155" spans="1:8" x14ac:dyDescent="0.35">
      <c r="A5155" s="257"/>
      <c r="B5155" s="265"/>
      <c r="C5155" s="74">
        <f>IF(ISBLANK(DataBase_PBs!C12),#N/A,DataBase_PBs!C12)</f>
        <v>44008.489027777803</v>
      </c>
      <c r="D5155" s="107"/>
      <c r="E5155" s="39">
        <f>IF(ISBLANK(DataBase_PBs!CX12),#N/A,DataBase_PBs!CX12)</f>
        <v>1560.8</v>
      </c>
      <c r="F5155" s="39">
        <f t="shared" si="165"/>
        <v>0.35999999999989996</v>
      </c>
      <c r="G5155" s="177">
        <f t="shared" si="164"/>
        <v>2.1363822937341013E-3</v>
      </c>
      <c r="H5155" s="78">
        <f>IF(ISBLANK(DataBase_PBs!AZ12),#N/A,DataBase_PBs!AZ12)</f>
        <v>6</v>
      </c>
    </row>
    <row r="5156" spans="1:8" x14ac:dyDescent="0.35">
      <c r="A5156" s="257"/>
      <c r="B5156" s="265"/>
      <c r="C5156" s="74">
        <f>IF(ISBLANK(DataBase_PBs!C13),#N/A,DataBase_PBs!C13)</f>
        <v>44022.402557870402</v>
      </c>
      <c r="D5156" s="107"/>
      <c r="E5156" s="39">
        <f>IF(ISBLANK(DataBase_PBs!CX13),#N/A,DataBase_PBs!CX13)</f>
        <v>1580.69</v>
      </c>
      <c r="F5156" s="39">
        <f t="shared" si="165"/>
        <v>19.8900000000001</v>
      </c>
      <c r="G5156" s="177">
        <f t="shared" si="164"/>
        <v>5.9564322963647706E-2</v>
      </c>
      <c r="H5156" s="78">
        <f>IF(ISBLANK(DataBase_PBs!AZ13),#N/A,DataBase_PBs!AZ13)</f>
        <v>5</v>
      </c>
    </row>
    <row r="5157" spans="1:8" x14ac:dyDescent="0.35">
      <c r="A5157" s="257"/>
      <c r="B5157" s="265"/>
      <c r="C5157" s="74">
        <f>IF(ISBLANK(DataBase_PBs!C14),#N/A,DataBase_PBs!C14)</f>
        <v>44029.3745486111</v>
      </c>
      <c r="D5157" s="107"/>
      <c r="E5157" s="39">
        <f>IF(ISBLANK(DataBase_PBs!CX14),#N/A,DataBase_PBs!CX14)</f>
        <v>1580.69</v>
      </c>
      <c r="F5157" s="39">
        <f t="shared" si="165"/>
        <v>0</v>
      </c>
      <c r="G5157" s="177">
        <f t="shared" si="164"/>
        <v>0</v>
      </c>
      <c r="H5157" s="78">
        <f>IF(ISBLANK(DataBase_PBs!AZ14),#N/A,DataBase_PBs!AZ14)</f>
        <v>6</v>
      </c>
    </row>
    <row r="5158" spans="1:8" x14ac:dyDescent="0.35">
      <c r="A5158" s="257"/>
      <c r="B5158" s="265"/>
      <c r="C5158" s="74">
        <f>IF(ISBLANK(DataBase_PBs!C15),#N/A,DataBase_PBs!C15)</f>
        <v>44040.462905092601</v>
      </c>
      <c r="D5158" s="107"/>
      <c r="E5158" s="39">
        <f>IF(ISBLANK(DataBase_PBs!CX15),#N/A,DataBase_PBs!CX15)</f>
        <v>1580.69</v>
      </c>
      <c r="F5158" s="39">
        <f t="shared" si="165"/>
        <v>0</v>
      </c>
      <c r="G5158" s="177">
        <f t="shared" si="164"/>
        <v>0</v>
      </c>
      <c r="H5158" s="78">
        <f>IF(ISBLANK(DataBase_PBs!AZ15),#N/A,DataBase_PBs!AZ15)</f>
        <v>6</v>
      </c>
    </row>
    <row r="5159" spans="1:8" x14ac:dyDescent="0.35">
      <c r="A5159" s="257"/>
      <c r="B5159" s="265"/>
      <c r="C5159" s="74">
        <f>IF(ISBLANK(DataBase_PBs!C16),#N/A,DataBase_PBs!C16)</f>
        <v>44047.398090277798</v>
      </c>
      <c r="D5159" s="107"/>
      <c r="E5159" s="39">
        <f>IF(ISBLANK(DataBase_PBs!CX16),#N/A,DataBase_PBs!CX16)</f>
        <v>1580.69</v>
      </c>
      <c r="F5159" s="39">
        <f t="shared" si="165"/>
        <v>0</v>
      </c>
      <c r="G5159" s="177">
        <f t="shared" si="164"/>
        <v>0</v>
      </c>
      <c r="H5159" s="78">
        <f>IF(ISBLANK(DataBase_PBs!AZ16),#N/A,DataBase_PBs!AZ16)</f>
        <v>0</v>
      </c>
    </row>
    <row r="5160" spans="1:8" x14ac:dyDescent="0.35">
      <c r="A5160" s="257"/>
      <c r="B5160" s="265"/>
      <c r="C5160" s="74">
        <f>IF(ISBLANK(DataBase_PBs!C17),#N/A,DataBase_PBs!C17)</f>
        <v>44050.4674421296</v>
      </c>
      <c r="D5160" s="107"/>
      <c r="E5160" s="39">
        <f>IF(ISBLANK(DataBase_PBs!CX17),#N/A,DataBase_PBs!CX17)</f>
        <v>1580.69</v>
      </c>
      <c r="F5160" s="39">
        <f t="shared" si="165"/>
        <v>0</v>
      </c>
      <c r="G5160" s="177">
        <f t="shared" si="164"/>
        <v>0</v>
      </c>
      <c r="H5160" s="78">
        <f>IF(ISBLANK(DataBase_PBs!AZ17),#N/A,DataBase_PBs!AZ17)</f>
        <v>4</v>
      </c>
    </row>
    <row r="5161" spans="1:8" x14ac:dyDescent="0.35">
      <c r="A5161" s="257"/>
      <c r="B5161" s="265"/>
      <c r="C5161" s="74">
        <f>IF(ISBLANK(DataBase_PBs!C18),#N/A,DataBase_PBs!C18)</f>
        <v>44056.465069444399</v>
      </c>
      <c r="D5161" s="107"/>
      <c r="E5161" s="39">
        <f>IF(ISBLANK(DataBase_PBs!CX18),#N/A,DataBase_PBs!CX18)</f>
        <v>1580.69</v>
      </c>
      <c r="F5161" s="39">
        <f t="shared" si="165"/>
        <v>0</v>
      </c>
      <c r="G5161" s="177">
        <f t="shared" si="164"/>
        <v>0</v>
      </c>
      <c r="H5161" s="78">
        <f>IF(ISBLANK(DataBase_PBs!AZ18),#N/A,DataBase_PBs!AZ18)</f>
        <v>0</v>
      </c>
    </row>
    <row r="5162" spans="1:8" x14ac:dyDescent="0.35">
      <c r="A5162" s="257"/>
      <c r="B5162" s="265"/>
      <c r="C5162" s="74">
        <f>IF(ISBLANK(DataBase_PBs!C19),#N/A,DataBase_PBs!C19)</f>
        <v>44063.603761574101</v>
      </c>
      <c r="D5162" s="107"/>
      <c r="E5162" s="39">
        <f>IF(ISBLANK(DataBase_PBs!CX19),#N/A,DataBase_PBs!CX19)</f>
        <v>1580.69</v>
      </c>
      <c r="F5162" s="39">
        <f t="shared" si="165"/>
        <v>0</v>
      </c>
      <c r="G5162" s="177">
        <f t="shared" si="164"/>
        <v>0</v>
      </c>
      <c r="H5162" s="78">
        <f>IF(ISBLANK(DataBase_PBs!AZ19),#N/A,DataBase_PBs!AZ19)</f>
        <v>4</v>
      </c>
    </row>
    <row r="5163" spans="1:8" x14ac:dyDescent="0.35">
      <c r="A5163" s="257"/>
      <c r="B5163" s="265"/>
      <c r="C5163" s="74">
        <f>IF(ISBLANK(DataBase_PBs!C20),#N/A,DataBase_PBs!C20)</f>
        <v>44071.447164351797</v>
      </c>
      <c r="D5163" s="107"/>
      <c r="E5163" s="39">
        <f>IF(ISBLANK(DataBase_PBs!CX20),#N/A,DataBase_PBs!CX20)</f>
        <v>1580.69</v>
      </c>
      <c r="F5163" s="39">
        <f t="shared" si="165"/>
        <v>0</v>
      </c>
      <c r="G5163" s="177">
        <f t="shared" si="164"/>
        <v>0</v>
      </c>
      <c r="H5163" s="78">
        <f>IF(ISBLANK(DataBase_PBs!AZ20),#N/A,DataBase_PBs!AZ20)</f>
        <v>0</v>
      </c>
    </row>
    <row r="5164" spans="1:8" x14ac:dyDescent="0.35">
      <c r="A5164" s="257"/>
      <c r="B5164" s="265"/>
      <c r="C5164" s="74">
        <f>IF(ISBLANK(DataBase_PBs!C21),#N/A,DataBase_PBs!C21)</f>
        <v>44078.492557870399</v>
      </c>
      <c r="D5164" s="107"/>
      <c r="E5164" s="39">
        <f>IF(ISBLANK(DataBase_PBs!CX21),#N/A,DataBase_PBs!CX21)</f>
        <v>1580.69</v>
      </c>
      <c r="F5164" s="39">
        <f t="shared" si="165"/>
        <v>0</v>
      </c>
      <c r="G5164" s="177">
        <f t="shared" si="164"/>
        <v>0</v>
      </c>
      <c r="H5164" s="78">
        <f>IF(ISBLANK(DataBase_PBs!AZ21),#N/A,DataBase_PBs!AZ21)</f>
        <v>0</v>
      </c>
    </row>
    <row r="5165" spans="1:8" x14ac:dyDescent="0.35">
      <c r="A5165" s="257"/>
      <c r="B5165" s="265"/>
      <c r="C5165" s="74">
        <f>IF(ISBLANK(DataBase_PBs!C22),#N/A,DataBase_PBs!C22)</f>
        <v>44085.409629629597</v>
      </c>
      <c r="D5165" s="107"/>
      <c r="E5165" s="39">
        <f>IF(ISBLANK(DataBase_PBs!CX22),#N/A,DataBase_PBs!CX22)</f>
        <v>1580.69</v>
      </c>
      <c r="F5165" s="39">
        <f t="shared" si="165"/>
        <v>0</v>
      </c>
      <c r="G5165" s="177">
        <f t="shared" si="164"/>
        <v>0</v>
      </c>
      <c r="H5165" s="78">
        <f>IF(ISBLANK(DataBase_PBs!AZ22),#N/A,DataBase_PBs!AZ22)</f>
        <v>0</v>
      </c>
    </row>
    <row r="5166" spans="1:8" x14ac:dyDescent="0.35">
      <c r="A5166" s="257"/>
      <c r="B5166" s="265"/>
      <c r="C5166" s="74">
        <f>IF(ISBLANK(DataBase_PBs!C23),#N/A,DataBase_PBs!C23)</f>
        <v>44092.462303240703</v>
      </c>
      <c r="D5166" s="107"/>
      <c r="E5166" s="39">
        <f>IF(ISBLANK(DataBase_PBs!CX23),#N/A,DataBase_PBs!CX23)</f>
        <v>1580.69</v>
      </c>
      <c r="F5166" s="39">
        <f t="shared" si="165"/>
        <v>0</v>
      </c>
      <c r="G5166" s="177">
        <f t="shared" si="164"/>
        <v>0</v>
      </c>
      <c r="H5166" s="78">
        <f>IF(ISBLANK(DataBase_PBs!AZ23),#N/A,DataBase_PBs!AZ23)</f>
        <v>0</v>
      </c>
    </row>
    <row r="5167" spans="1:8" x14ac:dyDescent="0.35">
      <c r="A5167" s="257"/>
      <c r="B5167" s="265"/>
      <c r="C5167" s="74">
        <f>IF(ISBLANK(DataBase_PBs!C24),#N/A,DataBase_PBs!C24)</f>
        <v>44099.481643518498</v>
      </c>
      <c r="D5167" s="107"/>
      <c r="E5167" s="39">
        <f>IF(ISBLANK(DataBase_PBs!CX24),#N/A,DataBase_PBs!CX24)</f>
        <v>1580.69</v>
      </c>
      <c r="F5167" s="39">
        <f t="shared" si="165"/>
        <v>0</v>
      </c>
      <c r="G5167" s="177">
        <f t="shared" si="164"/>
        <v>0</v>
      </c>
      <c r="H5167" s="78">
        <f>IF(ISBLANK(DataBase_PBs!AZ24),#N/A,DataBase_PBs!AZ24)</f>
        <v>0</v>
      </c>
    </row>
    <row r="5168" spans="1:8" x14ac:dyDescent="0.35">
      <c r="A5168" s="257"/>
      <c r="B5168" s="265"/>
      <c r="C5168" s="74">
        <f>IF(ISBLANK(DataBase_PBs!C25),#N/A,DataBase_PBs!C25)</f>
        <v>44106.459421296298</v>
      </c>
      <c r="D5168" s="107"/>
      <c r="E5168" s="39">
        <f>IF(ISBLANK(DataBase_PBs!CX25),#N/A,DataBase_PBs!CX25)</f>
        <v>1580.69</v>
      </c>
      <c r="F5168" s="39">
        <f t="shared" si="165"/>
        <v>0</v>
      </c>
      <c r="G5168" s="177">
        <f t="shared" ref="G5168:G5231" si="166">F5168/((C5168-C5167)*24)</f>
        <v>0</v>
      </c>
      <c r="H5168" s="78">
        <f>IF(ISBLANK(DataBase_PBs!AZ25),#N/A,DataBase_PBs!AZ25)</f>
        <v>0</v>
      </c>
    </row>
    <row r="5169" spans="1:8" x14ac:dyDescent="0.35">
      <c r="A5169" s="257"/>
      <c r="B5169" s="265"/>
      <c r="C5169" s="74">
        <f>IF(ISBLANK(DataBase_PBs!C26),#N/A,DataBase_PBs!C26)</f>
        <v>44120.498344907399</v>
      </c>
      <c r="D5169" s="107"/>
      <c r="E5169" s="39">
        <f>IF(ISBLANK(DataBase_PBs!CX26),#N/A,DataBase_PBs!CX26)</f>
        <v>1580.69</v>
      </c>
      <c r="F5169" s="39">
        <f t="shared" si="165"/>
        <v>0</v>
      </c>
      <c r="G5169" s="177">
        <f t="shared" si="166"/>
        <v>0</v>
      </c>
      <c r="H5169" s="78">
        <f>IF(ISBLANK(DataBase_PBs!AZ26),#N/A,DataBase_PBs!AZ26)</f>
        <v>0</v>
      </c>
    </row>
    <row r="5170" spans="1:8" x14ac:dyDescent="0.35">
      <c r="A5170" s="257"/>
      <c r="B5170" s="265"/>
      <c r="C5170" s="74">
        <f>IF(ISBLANK(DataBase_PBs!C27),#N/A,DataBase_PBs!C27)</f>
        <v>44127.491226851896</v>
      </c>
      <c r="D5170" s="107"/>
      <c r="E5170" s="39">
        <f>IF(ISBLANK(DataBase_PBs!CX27),#N/A,DataBase_PBs!CX27)</f>
        <v>1580.69</v>
      </c>
      <c r="F5170" s="39">
        <f t="shared" si="165"/>
        <v>0</v>
      </c>
      <c r="G5170" s="177">
        <f t="shared" si="166"/>
        <v>0</v>
      </c>
      <c r="H5170" s="78">
        <f>IF(ISBLANK(DataBase_PBs!AZ27),#N/A,DataBase_PBs!AZ27)</f>
        <v>0</v>
      </c>
    </row>
    <row r="5171" spans="1:8" x14ac:dyDescent="0.35">
      <c r="A5171" s="257"/>
      <c r="B5171" s="265"/>
      <c r="C5171" s="74">
        <f>IF(ISBLANK(DataBase_PBs!C28),#N/A,DataBase_PBs!C28)</f>
        <v>44132.59375</v>
      </c>
      <c r="D5171" s="107"/>
      <c r="E5171" s="39">
        <f>IF(ISBLANK(DataBase_PBs!CX28),#N/A,DataBase_PBs!CX28)</f>
        <v>1580.69</v>
      </c>
      <c r="F5171" s="39">
        <f t="shared" si="165"/>
        <v>0</v>
      </c>
      <c r="G5171" s="177">
        <f t="shared" si="166"/>
        <v>0</v>
      </c>
      <c r="H5171" s="78">
        <f>IF(ISBLANK(DataBase_PBs!AZ28),#N/A,DataBase_PBs!AZ28)</f>
        <v>0</v>
      </c>
    </row>
    <row r="5172" spans="1:8" x14ac:dyDescent="0.35">
      <c r="A5172" s="257"/>
      <c r="B5172" s="265"/>
      <c r="C5172" s="74">
        <f>IF(ISBLANK(DataBase_PBs!C29),#N/A,DataBase_PBs!C29)</f>
        <v>44141.599421296298</v>
      </c>
      <c r="D5172" s="107"/>
      <c r="E5172" s="39">
        <f>IF(ISBLANK(DataBase_PBs!CX29),#N/A,DataBase_PBs!CX29)</f>
        <v>1580.69</v>
      </c>
      <c r="F5172" s="39">
        <f t="shared" si="165"/>
        <v>0</v>
      </c>
      <c r="G5172" s="177">
        <f t="shared" si="166"/>
        <v>0</v>
      </c>
      <c r="H5172" s="78">
        <f>IF(ISBLANK(DataBase_PBs!AZ29),#N/A,DataBase_PBs!AZ29)</f>
        <v>0</v>
      </c>
    </row>
    <row r="5173" spans="1:8" x14ac:dyDescent="0.35">
      <c r="A5173" s="257"/>
      <c r="B5173" s="265"/>
      <c r="C5173" s="74">
        <f>IF(ISBLANK(DataBase_PBs!C30),#N/A,DataBase_PBs!C30)</f>
        <v>44148.610347222202</v>
      </c>
      <c r="D5173" s="107"/>
      <c r="E5173" s="39">
        <f>IF(ISBLANK(DataBase_PBs!CX30),#N/A,DataBase_PBs!CX30)</f>
        <v>1580.69</v>
      </c>
      <c r="F5173" s="39">
        <f t="shared" si="165"/>
        <v>0</v>
      </c>
      <c r="G5173" s="177">
        <f t="shared" si="166"/>
        <v>0</v>
      </c>
      <c r="H5173" s="78">
        <f>IF(ISBLANK(DataBase_PBs!AZ30),#N/A,DataBase_PBs!AZ30)</f>
        <v>0</v>
      </c>
    </row>
    <row r="5174" spans="1:8" x14ac:dyDescent="0.35">
      <c r="A5174" s="257"/>
      <c r="B5174" s="265"/>
      <c r="C5174" s="74">
        <f>IF(ISBLANK(DataBase_PBs!C31),#N/A,DataBase_PBs!C31)</f>
        <v>44159.620902777802</v>
      </c>
      <c r="D5174" s="107"/>
      <c r="E5174" s="39">
        <f>IF(ISBLANK(DataBase_PBs!CX31),#N/A,DataBase_PBs!CX31)</f>
        <v>1580.69</v>
      </c>
      <c r="F5174" s="39">
        <f t="shared" si="165"/>
        <v>0</v>
      </c>
      <c r="G5174" s="177">
        <f t="shared" si="166"/>
        <v>0</v>
      </c>
      <c r="H5174" s="78">
        <f>IF(ISBLANK(DataBase_PBs!AZ31),#N/A,DataBase_PBs!AZ31)</f>
        <v>0</v>
      </c>
    </row>
    <row r="5175" spans="1:8" x14ac:dyDescent="0.35">
      <c r="A5175" s="257"/>
      <c r="B5175" s="265"/>
      <c r="C5175" s="74">
        <f>IF(ISBLANK(DataBase_PBs!C32),#N/A,DataBase_PBs!C32)</f>
        <v>44162.596979166701</v>
      </c>
      <c r="D5175" s="107"/>
      <c r="E5175" s="39">
        <f>IF(ISBLANK(DataBase_PBs!CX32),#N/A,DataBase_PBs!CX32)</f>
        <v>1580.69</v>
      </c>
      <c r="F5175" s="39">
        <f t="shared" si="165"/>
        <v>0</v>
      </c>
      <c r="G5175" s="177">
        <f t="shared" si="166"/>
        <v>0</v>
      </c>
      <c r="H5175" s="78">
        <f>IF(ISBLANK(DataBase_PBs!AZ32),#N/A,DataBase_PBs!AZ32)</f>
        <v>0</v>
      </c>
    </row>
    <row r="5176" spans="1:8" x14ac:dyDescent="0.35">
      <c r="A5176" s="257"/>
      <c r="B5176" s="265"/>
      <c r="C5176" s="74">
        <f>IF(ISBLANK(DataBase_PBs!C33),#N/A,DataBase_PBs!C33)</f>
        <v>44169.582453703697</v>
      </c>
      <c r="D5176" s="107"/>
      <c r="E5176" s="39">
        <f>IF(ISBLANK(DataBase_PBs!CX33),#N/A,DataBase_PBs!CX33)</f>
        <v>1580.69</v>
      </c>
      <c r="F5176" s="39">
        <f t="shared" si="165"/>
        <v>0</v>
      </c>
      <c r="G5176" s="177">
        <f t="shared" si="166"/>
        <v>0</v>
      </c>
      <c r="H5176" s="78">
        <f>IF(ISBLANK(DataBase_PBs!AZ33),#N/A,DataBase_PBs!AZ33)</f>
        <v>0</v>
      </c>
    </row>
    <row r="5177" spans="1:8" x14ac:dyDescent="0.35">
      <c r="A5177" s="257"/>
      <c r="B5177" s="265"/>
      <c r="C5177" s="74">
        <f>IF(ISBLANK(DataBase_PBs!C34),#N/A,DataBase_PBs!C34)</f>
        <v>44195.580740740697</v>
      </c>
      <c r="D5177" s="107"/>
      <c r="E5177" s="39">
        <f>IF(ISBLANK(DataBase_PBs!CX34),#N/A,DataBase_PBs!CX34)</f>
        <v>1580.69</v>
      </c>
      <c r="F5177" s="39">
        <f t="shared" si="165"/>
        <v>0</v>
      </c>
      <c r="G5177" s="177">
        <f t="shared" si="166"/>
        <v>0</v>
      </c>
      <c r="H5177" s="78" t="str">
        <f>IF(ISBLANK(DataBase_PBs!AZ34),#N/A,DataBase_PBs!AZ34)</f>
        <v>0</v>
      </c>
    </row>
    <row r="5178" spans="1:8" x14ac:dyDescent="0.35">
      <c r="A5178" s="257"/>
      <c r="B5178" s="265"/>
      <c r="C5178" s="74" t="e">
        <f>IF(ISBLANK(DataBase_PBs!C35),#N/A,DataBase_PBs!C35)</f>
        <v>#N/A</v>
      </c>
      <c r="D5178" s="107"/>
      <c r="E5178" s="39" t="e">
        <f>IF(ISBLANK(DataBase_PBs!CX35),#N/A,DataBase_PBs!CX35)</f>
        <v>#N/A</v>
      </c>
      <c r="F5178" s="39" t="e">
        <f t="shared" si="165"/>
        <v>#N/A</v>
      </c>
      <c r="G5178" s="177" t="e">
        <f t="shared" si="166"/>
        <v>#N/A</v>
      </c>
      <c r="H5178" s="78" t="e">
        <f>IF(ISBLANK(DataBase_PBs!AZ35),#N/A,DataBase_PBs!AZ35)</f>
        <v>#N/A</v>
      </c>
    </row>
    <row r="5179" spans="1:8" x14ac:dyDescent="0.35">
      <c r="A5179" s="257"/>
      <c r="B5179" s="265"/>
      <c r="C5179" s="74" t="e">
        <f>IF(ISBLANK(DataBase_PBs!C36),#N/A,DataBase_PBs!C36)</f>
        <v>#N/A</v>
      </c>
      <c r="D5179" s="107"/>
      <c r="E5179" s="39" t="e">
        <f>IF(ISBLANK(DataBase_PBs!CX36),#N/A,DataBase_PBs!CX36)</f>
        <v>#N/A</v>
      </c>
      <c r="F5179" s="39" t="e">
        <f t="shared" si="165"/>
        <v>#N/A</v>
      </c>
      <c r="G5179" s="177" t="e">
        <f t="shared" si="166"/>
        <v>#N/A</v>
      </c>
      <c r="H5179" s="78" t="e">
        <f>IF(ISBLANK(DataBase_PBs!AZ36),#N/A,DataBase_PBs!AZ36)</f>
        <v>#N/A</v>
      </c>
    </row>
    <row r="5180" spans="1:8" x14ac:dyDescent="0.35">
      <c r="A5180" s="257"/>
      <c r="B5180" s="265"/>
      <c r="C5180" s="74" t="e">
        <f>IF(ISBLANK(DataBase_PBs!C37),#N/A,DataBase_PBs!C37)</f>
        <v>#N/A</v>
      </c>
      <c r="D5180" s="107"/>
      <c r="E5180" s="39" t="e">
        <f>IF(ISBLANK(DataBase_PBs!CX37),#N/A,DataBase_PBs!CX37)</f>
        <v>#N/A</v>
      </c>
      <c r="F5180" s="39" t="e">
        <f t="shared" si="165"/>
        <v>#N/A</v>
      </c>
      <c r="G5180" s="177" t="e">
        <f t="shared" si="166"/>
        <v>#N/A</v>
      </c>
      <c r="H5180" s="78" t="e">
        <f>IF(ISBLANK(DataBase_PBs!AZ37),#N/A,DataBase_PBs!AZ37)</f>
        <v>#N/A</v>
      </c>
    </row>
    <row r="5181" spans="1:8" x14ac:dyDescent="0.35">
      <c r="A5181" s="257"/>
      <c r="B5181" s="265"/>
      <c r="C5181" s="74" t="e">
        <f>IF(ISBLANK(DataBase_PBs!C38),#N/A,DataBase_PBs!C38)</f>
        <v>#N/A</v>
      </c>
      <c r="D5181" s="107"/>
      <c r="E5181" s="39" t="e">
        <f>IF(ISBLANK(DataBase_PBs!CX38),#N/A,DataBase_PBs!CX38)</f>
        <v>#N/A</v>
      </c>
      <c r="F5181" s="39" t="e">
        <f t="shared" si="165"/>
        <v>#N/A</v>
      </c>
      <c r="G5181" s="177" t="e">
        <f t="shared" si="166"/>
        <v>#N/A</v>
      </c>
      <c r="H5181" s="78" t="e">
        <f>IF(ISBLANK(DataBase_PBs!AZ38),#N/A,DataBase_PBs!AZ38)</f>
        <v>#N/A</v>
      </c>
    </row>
    <row r="5182" spans="1:8" x14ac:dyDescent="0.35">
      <c r="A5182" s="257"/>
      <c r="B5182" s="265"/>
      <c r="C5182" s="74" t="e">
        <f>IF(ISBLANK(DataBase_PBs!C39),#N/A,DataBase_PBs!C39)</f>
        <v>#N/A</v>
      </c>
      <c r="D5182" s="107"/>
      <c r="E5182" s="39" t="e">
        <f>IF(ISBLANK(DataBase_PBs!CX39),#N/A,DataBase_PBs!CX39)</f>
        <v>#N/A</v>
      </c>
      <c r="F5182" s="39" t="e">
        <f t="shared" si="165"/>
        <v>#N/A</v>
      </c>
      <c r="G5182" s="177" t="e">
        <f t="shared" si="166"/>
        <v>#N/A</v>
      </c>
      <c r="H5182" s="78" t="e">
        <f>IF(ISBLANK(DataBase_PBs!AZ39),#N/A,DataBase_PBs!AZ39)</f>
        <v>#N/A</v>
      </c>
    </row>
    <row r="5183" spans="1:8" x14ac:dyDescent="0.35">
      <c r="A5183" s="257"/>
      <c r="B5183" s="265"/>
      <c r="C5183" s="74" t="e">
        <f>IF(ISBLANK(DataBase_PBs!C40),#N/A,DataBase_PBs!C40)</f>
        <v>#N/A</v>
      </c>
      <c r="D5183" s="107"/>
      <c r="E5183" s="39" t="e">
        <f>IF(ISBLANK(DataBase_PBs!CX40),#N/A,DataBase_PBs!CX40)</f>
        <v>#N/A</v>
      </c>
      <c r="F5183" s="39" t="e">
        <f t="shared" si="165"/>
        <v>#N/A</v>
      </c>
      <c r="G5183" s="177" t="e">
        <f t="shared" si="166"/>
        <v>#N/A</v>
      </c>
      <c r="H5183" s="78" t="e">
        <f>IF(ISBLANK(DataBase_PBs!AZ40),#N/A,DataBase_PBs!AZ40)</f>
        <v>#N/A</v>
      </c>
    </row>
    <row r="5184" spans="1:8" x14ac:dyDescent="0.35">
      <c r="A5184" s="257"/>
      <c r="B5184" s="265"/>
      <c r="C5184" s="74" t="e">
        <f>IF(ISBLANK(DataBase_PBs!C41),#N/A,DataBase_PBs!C41)</f>
        <v>#N/A</v>
      </c>
      <c r="D5184" s="107"/>
      <c r="E5184" s="39" t="e">
        <f>IF(ISBLANK(DataBase_PBs!CX41),#N/A,DataBase_PBs!CX41)</f>
        <v>#N/A</v>
      </c>
      <c r="F5184" s="39" t="e">
        <f t="shared" si="165"/>
        <v>#N/A</v>
      </c>
      <c r="G5184" s="177" t="e">
        <f t="shared" si="166"/>
        <v>#N/A</v>
      </c>
      <c r="H5184" s="78" t="e">
        <f>IF(ISBLANK(DataBase_PBs!AZ41),#N/A,DataBase_PBs!AZ41)</f>
        <v>#N/A</v>
      </c>
    </row>
    <row r="5185" spans="1:8" x14ac:dyDescent="0.35">
      <c r="A5185" s="257"/>
      <c r="B5185" s="265"/>
      <c r="C5185" s="74" t="e">
        <f>IF(ISBLANK(DataBase_PBs!C42),#N/A,DataBase_PBs!C42)</f>
        <v>#N/A</v>
      </c>
      <c r="D5185" s="107"/>
      <c r="E5185" s="39" t="e">
        <f>IF(ISBLANK(DataBase_PBs!CX42),#N/A,DataBase_PBs!CX42)</f>
        <v>#N/A</v>
      </c>
      <c r="F5185" s="39" t="e">
        <f t="shared" si="165"/>
        <v>#N/A</v>
      </c>
      <c r="G5185" s="177" t="e">
        <f t="shared" si="166"/>
        <v>#N/A</v>
      </c>
      <c r="H5185" s="78" t="e">
        <f>IF(ISBLANK(DataBase_PBs!AZ42),#N/A,DataBase_PBs!AZ42)</f>
        <v>#N/A</v>
      </c>
    </row>
    <row r="5186" spans="1:8" x14ac:dyDescent="0.35">
      <c r="A5186" s="257"/>
      <c r="B5186" s="265"/>
      <c r="C5186" s="74" t="e">
        <f>IF(ISBLANK(DataBase_PBs!C43),#N/A,DataBase_PBs!C43)</f>
        <v>#N/A</v>
      </c>
      <c r="D5186" s="107"/>
      <c r="E5186" s="39" t="e">
        <f>IF(ISBLANK(DataBase_PBs!CX43),#N/A,DataBase_PBs!CX43)</f>
        <v>#N/A</v>
      </c>
      <c r="F5186" s="39" t="e">
        <f t="shared" si="165"/>
        <v>#N/A</v>
      </c>
      <c r="G5186" s="177" t="e">
        <f t="shared" si="166"/>
        <v>#N/A</v>
      </c>
      <c r="H5186" s="78" t="e">
        <f>IF(ISBLANK(DataBase_PBs!AZ43),#N/A,DataBase_PBs!AZ43)</f>
        <v>#N/A</v>
      </c>
    </row>
    <row r="5187" spans="1:8" x14ac:dyDescent="0.35">
      <c r="A5187" s="257"/>
      <c r="B5187" s="265"/>
      <c r="C5187" s="74" t="e">
        <f>IF(ISBLANK(DataBase_PBs!C44),#N/A,DataBase_PBs!C44)</f>
        <v>#N/A</v>
      </c>
      <c r="D5187" s="107"/>
      <c r="E5187" s="39" t="e">
        <f>IF(ISBLANK(DataBase_PBs!CX44),#N/A,DataBase_PBs!CX44)</f>
        <v>#N/A</v>
      </c>
      <c r="F5187" s="39" t="e">
        <f t="shared" si="165"/>
        <v>#N/A</v>
      </c>
      <c r="G5187" s="177" t="e">
        <f t="shared" si="166"/>
        <v>#N/A</v>
      </c>
      <c r="H5187" s="78" t="e">
        <f>IF(ISBLANK(DataBase_PBs!AZ44),#N/A,DataBase_PBs!AZ44)</f>
        <v>#N/A</v>
      </c>
    </row>
    <row r="5188" spans="1:8" x14ac:dyDescent="0.35">
      <c r="A5188" s="257"/>
      <c r="B5188" s="265"/>
      <c r="C5188" s="74" t="e">
        <f>IF(ISBLANK(DataBase_PBs!C45),#N/A,DataBase_PBs!C45)</f>
        <v>#N/A</v>
      </c>
      <c r="D5188" s="107"/>
      <c r="E5188" s="39" t="e">
        <f>IF(ISBLANK(DataBase_PBs!CX45),#N/A,DataBase_PBs!CX45)</f>
        <v>#N/A</v>
      </c>
      <c r="F5188" s="39" t="e">
        <f t="shared" si="165"/>
        <v>#N/A</v>
      </c>
      <c r="G5188" s="177" t="e">
        <f t="shared" si="166"/>
        <v>#N/A</v>
      </c>
      <c r="H5188" s="78" t="e">
        <f>IF(ISBLANK(DataBase_PBs!AZ45),#N/A,DataBase_PBs!AZ45)</f>
        <v>#N/A</v>
      </c>
    </row>
    <row r="5189" spans="1:8" x14ac:dyDescent="0.35">
      <c r="A5189" s="257"/>
      <c r="B5189" s="265"/>
      <c r="C5189" s="74" t="e">
        <f>IF(ISBLANK(DataBase_PBs!C46),#N/A,DataBase_PBs!C46)</f>
        <v>#N/A</v>
      </c>
      <c r="D5189" s="107"/>
      <c r="E5189" s="39" t="e">
        <f>IF(ISBLANK(DataBase_PBs!CX46),#N/A,DataBase_PBs!CX46)</f>
        <v>#N/A</v>
      </c>
      <c r="F5189" s="39" t="e">
        <f t="shared" si="165"/>
        <v>#N/A</v>
      </c>
      <c r="G5189" s="177" t="e">
        <f t="shared" si="166"/>
        <v>#N/A</v>
      </c>
      <c r="H5189" s="78" t="e">
        <f>IF(ISBLANK(DataBase_PBs!AZ46),#N/A,DataBase_PBs!AZ46)</f>
        <v>#N/A</v>
      </c>
    </row>
    <row r="5190" spans="1:8" x14ac:dyDescent="0.35">
      <c r="A5190" s="257"/>
      <c r="B5190" s="265"/>
      <c r="C5190" s="74" t="e">
        <f>IF(ISBLANK(DataBase_PBs!C47),#N/A,DataBase_PBs!C47)</f>
        <v>#N/A</v>
      </c>
      <c r="D5190" s="107"/>
      <c r="E5190" s="39" t="e">
        <f>IF(ISBLANK(DataBase_PBs!CX47),#N/A,DataBase_PBs!CX47)</f>
        <v>#N/A</v>
      </c>
      <c r="F5190" s="39" t="e">
        <f t="shared" si="165"/>
        <v>#N/A</v>
      </c>
      <c r="G5190" s="177" t="e">
        <f t="shared" si="166"/>
        <v>#N/A</v>
      </c>
      <c r="H5190" s="78" t="e">
        <f>IF(ISBLANK(DataBase_PBs!AZ47),#N/A,DataBase_PBs!AZ47)</f>
        <v>#N/A</v>
      </c>
    </row>
    <row r="5191" spans="1:8" x14ac:dyDescent="0.35">
      <c r="A5191" s="257"/>
      <c r="B5191" s="265"/>
      <c r="C5191" s="74" t="e">
        <f>IF(ISBLANK(DataBase_PBs!C48),#N/A,DataBase_PBs!C48)</f>
        <v>#N/A</v>
      </c>
      <c r="D5191" s="107"/>
      <c r="E5191" s="39" t="e">
        <f>IF(ISBLANK(DataBase_PBs!CX48),#N/A,DataBase_PBs!CX48)</f>
        <v>#N/A</v>
      </c>
      <c r="F5191" s="39" t="e">
        <f t="shared" si="165"/>
        <v>#N/A</v>
      </c>
      <c r="G5191" s="177" t="e">
        <f t="shared" si="166"/>
        <v>#N/A</v>
      </c>
      <c r="H5191" s="78" t="e">
        <f>IF(ISBLANK(DataBase_PBs!AZ48),#N/A,DataBase_PBs!AZ48)</f>
        <v>#N/A</v>
      </c>
    </row>
    <row r="5192" spans="1:8" x14ac:dyDescent="0.35">
      <c r="A5192" s="257"/>
      <c r="B5192" s="265"/>
      <c r="C5192" s="74" t="e">
        <f>IF(ISBLANK(DataBase_PBs!C49),#N/A,DataBase_PBs!C49)</f>
        <v>#N/A</v>
      </c>
      <c r="D5192" s="107"/>
      <c r="E5192" s="39" t="e">
        <f>IF(ISBLANK(DataBase_PBs!CX49),#N/A,DataBase_PBs!CX49)</f>
        <v>#N/A</v>
      </c>
      <c r="F5192" s="39" t="e">
        <f t="shared" si="165"/>
        <v>#N/A</v>
      </c>
      <c r="G5192" s="177" t="e">
        <f t="shared" si="166"/>
        <v>#N/A</v>
      </c>
      <c r="H5192" s="78" t="e">
        <f>IF(ISBLANK(DataBase_PBs!AZ49),#N/A,DataBase_PBs!AZ49)</f>
        <v>#N/A</v>
      </c>
    </row>
    <row r="5193" spans="1:8" x14ac:dyDescent="0.35">
      <c r="A5193" s="257"/>
      <c r="B5193" s="265"/>
      <c r="C5193" s="74" t="e">
        <f>IF(ISBLANK(DataBase_PBs!C50),#N/A,DataBase_PBs!C50)</f>
        <v>#N/A</v>
      </c>
      <c r="D5193" s="107"/>
      <c r="E5193" s="39" t="e">
        <f>IF(ISBLANK(DataBase_PBs!CX50),#N/A,DataBase_PBs!CX50)</f>
        <v>#N/A</v>
      </c>
      <c r="F5193" s="39" t="e">
        <f t="shared" si="165"/>
        <v>#N/A</v>
      </c>
      <c r="G5193" s="177" t="e">
        <f t="shared" si="166"/>
        <v>#N/A</v>
      </c>
      <c r="H5193" s="78" t="e">
        <f>IF(ISBLANK(DataBase_PBs!AZ50),#N/A,DataBase_PBs!AZ50)</f>
        <v>#N/A</v>
      </c>
    </row>
    <row r="5194" spans="1:8" ht="15" thickBot="1" x14ac:dyDescent="0.4">
      <c r="A5194" s="260"/>
      <c r="B5194" s="266"/>
      <c r="C5194" s="92" t="e">
        <f>IF(ISBLANK(DataBase_PBs!C51),#N/A,DataBase_PBs!C51)</f>
        <v>#N/A</v>
      </c>
      <c r="D5194" s="109"/>
      <c r="E5194" s="93" t="e">
        <f>IF(ISBLANK(DataBase_PBs!CX51),#N/A,DataBase_PBs!CX51)</f>
        <v>#N/A</v>
      </c>
      <c r="F5194" s="93" t="e">
        <f t="shared" si="165"/>
        <v>#N/A</v>
      </c>
      <c r="G5194" s="178" t="e">
        <f t="shared" si="166"/>
        <v>#N/A</v>
      </c>
      <c r="H5194" s="95" t="e">
        <f>IF(ISBLANK(DataBase_PBs!AZ51),#N/A,DataBase_PBs!AZ51)</f>
        <v>#N/A</v>
      </c>
    </row>
    <row r="5195" spans="1:8" x14ac:dyDescent="0.35">
      <c r="A5195" s="256" t="s">
        <v>366</v>
      </c>
      <c r="B5195" s="267" t="s">
        <v>216</v>
      </c>
      <c r="C5195" s="75">
        <v>43602.40625</v>
      </c>
      <c r="D5195" s="106"/>
      <c r="E5195" s="76">
        <v>0.36</v>
      </c>
      <c r="F5195" s="76">
        <v>0.36</v>
      </c>
      <c r="G5195" s="184">
        <v>0</v>
      </c>
      <c r="H5195" s="77">
        <v>2.7</v>
      </c>
    </row>
    <row r="5196" spans="1:8" x14ac:dyDescent="0.35">
      <c r="A5196" s="257"/>
      <c r="B5196" s="265"/>
      <c r="C5196" s="74">
        <v>43609.357638888891</v>
      </c>
      <c r="D5196" s="107"/>
      <c r="E5196" s="39">
        <v>0.36</v>
      </c>
      <c r="F5196" s="39">
        <v>0</v>
      </c>
      <c r="G5196" s="177">
        <f t="shared" si="166"/>
        <v>0</v>
      </c>
      <c r="H5196" s="78">
        <v>2.7</v>
      </c>
    </row>
    <row r="5197" spans="1:8" x14ac:dyDescent="0.35">
      <c r="A5197" s="257"/>
      <c r="B5197" s="265"/>
      <c r="C5197" s="74">
        <v>43616.555555555555</v>
      </c>
      <c r="D5197" s="107"/>
      <c r="E5197" s="39">
        <v>3</v>
      </c>
      <c r="F5197" s="39">
        <v>2.64</v>
      </c>
      <c r="G5197" s="177">
        <f t="shared" si="166"/>
        <v>1.5282199710569549E-2</v>
      </c>
      <c r="H5197" s="78">
        <v>0</v>
      </c>
    </row>
    <row r="5198" spans="1:8" x14ac:dyDescent="0.35">
      <c r="A5198" s="257"/>
      <c r="B5198" s="265"/>
      <c r="C5198" s="74">
        <v>43623.555555555555</v>
      </c>
      <c r="D5198" s="107"/>
      <c r="E5198" s="39">
        <v>5</v>
      </c>
      <c r="F5198" s="39">
        <v>2</v>
      </c>
      <c r="G5198" s="177">
        <f t="shared" si="166"/>
        <v>1.1904761904761904E-2</v>
      </c>
      <c r="H5198" s="78">
        <v>0</v>
      </c>
    </row>
    <row r="5199" spans="1:8" x14ac:dyDescent="0.35">
      <c r="A5199" s="257"/>
      <c r="B5199" s="265"/>
      <c r="C5199" s="74">
        <v>43630.555555555555</v>
      </c>
      <c r="D5199" s="107"/>
      <c r="E5199" s="39">
        <v>8</v>
      </c>
      <c r="F5199" s="39">
        <v>3</v>
      </c>
      <c r="G5199" s="177">
        <f t="shared" si="166"/>
        <v>1.7857142857142856E-2</v>
      </c>
      <c r="H5199" s="78">
        <v>0</v>
      </c>
    </row>
    <row r="5200" spans="1:8" x14ac:dyDescent="0.35">
      <c r="A5200" s="257"/>
      <c r="B5200" s="265"/>
      <c r="C5200" s="74">
        <v>43637.638888888891</v>
      </c>
      <c r="D5200" s="107"/>
      <c r="E5200" s="39">
        <v>8</v>
      </c>
      <c r="F5200" s="39">
        <v>0</v>
      </c>
      <c r="G5200" s="177">
        <f t="shared" si="166"/>
        <v>0</v>
      </c>
      <c r="H5200" s="78">
        <v>0</v>
      </c>
    </row>
    <row r="5201" spans="1:8" x14ac:dyDescent="0.35">
      <c r="A5201" s="257"/>
      <c r="B5201" s="265"/>
      <c r="C5201" s="74">
        <v>43644.638888888891</v>
      </c>
      <c r="D5201" s="107"/>
      <c r="E5201" s="39">
        <v>8</v>
      </c>
      <c r="F5201" s="39">
        <v>0</v>
      </c>
      <c r="G5201" s="177">
        <f t="shared" si="166"/>
        <v>0</v>
      </c>
      <c r="H5201" s="78">
        <v>0</v>
      </c>
    </row>
    <row r="5202" spans="1:8" x14ac:dyDescent="0.35">
      <c r="A5202" s="257"/>
      <c r="B5202" s="265"/>
      <c r="C5202" s="74">
        <v>43651.638888888891</v>
      </c>
      <c r="D5202" s="107"/>
      <c r="E5202" s="39">
        <v>25</v>
      </c>
      <c r="F5202" s="39">
        <v>17</v>
      </c>
      <c r="G5202" s="177">
        <f t="shared" si="166"/>
        <v>0.10119047619047619</v>
      </c>
      <c r="H5202" s="78">
        <v>0</v>
      </c>
    </row>
    <row r="5203" spans="1:8" x14ac:dyDescent="0.35">
      <c r="A5203" s="257"/>
      <c r="B5203" s="265"/>
      <c r="C5203" s="74">
        <v>43658.505555555559</v>
      </c>
      <c r="D5203" s="107"/>
      <c r="E5203" s="39">
        <v>30</v>
      </c>
      <c r="F5203" s="39">
        <v>5</v>
      </c>
      <c r="G5203" s="177">
        <f t="shared" si="166"/>
        <v>3.0339805825234146E-2</v>
      </c>
      <c r="H5203" s="78">
        <v>0</v>
      </c>
    </row>
    <row r="5204" spans="1:8" x14ac:dyDescent="0.35">
      <c r="A5204" s="257"/>
      <c r="B5204" s="265"/>
      <c r="C5204" s="74">
        <v>43665.520833333336</v>
      </c>
      <c r="D5204" s="107"/>
      <c r="E5204" s="39">
        <v>31</v>
      </c>
      <c r="F5204" s="39">
        <v>1</v>
      </c>
      <c r="G5204" s="177">
        <f t="shared" si="166"/>
        <v>5.9394179370431278E-3</v>
      </c>
      <c r="H5204" s="78">
        <v>0</v>
      </c>
    </row>
    <row r="5205" spans="1:8" x14ac:dyDescent="0.35">
      <c r="A5205" s="257"/>
      <c r="B5205" s="265"/>
      <c r="C5205" s="74">
        <v>43672.521527777775</v>
      </c>
      <c r="D5205" s="107"/>
      <c r="E5205" s="39">
        <v>42</v>
      </c>
      <c r="F5205" s="39">
        <v>11</v>
      </c>
      <c r="G5205" s="177">
        <f t="shared" si="166"/>
        <v>6.5469695466766439E-2</v>
      </c>
      <c r="H5205" s="78">
        <v>0</v>
      </c>
    </row>
    <row r="5206" spans="1:8" x14ac:dyDescent="0.35">
      <c r="A5206" s="257"/>
      <c r="B5206" s="265"/>
      <c r="C5206" s="74">
        <v>43679.519444444442</v>
      </c>
      <c r="D5206" s="107"/>
      <c r="E5206" s="39">
        <v>53</v>
      </c>
      <c r="F5206" s="39">
        <v>11</v>
      </c>
      <c r="G5206" s="177">
        <f t="shared" si="166"/>
        <v>6.5495683239054706E-2</v>
      </c>
      <c r="H5206" s="78">
        <v>0</v>
      </c>
    </row>
    <row r="5207" spans="1:8" x14ac:dyDescent="0.35">
      <c r="A5207" s="257"/>
      <c r="B5207" s="265"/>
      <c r="C5207" s="74">
        <v>43686.430555555555</v>
      </c>
      <c r="D5207" s="107"/>
      <c r="E5207" s="39">
        <v>70.22</v>
      </c>
      <c r="F5207" s="39">
        <v>17.22</v>
      </c>
      <c r="G5207" s="177">
        <f t="shared" si="166"/>
        <v>0.10381832797425709</v>
      </c>
      <c r="H5207" s="78">
        <v>4</v>
      </c>
    </row>
    <row r="5208" spans="1:8" x14ac:dyDescent="0.35">
      <c r="A5208" s="257"/>
      <c r="B5208" s="265"/>
      <c r="C5208" s="74">
        <v>43693.375</v>
      </c>
      <c r="D5208" s="107"/>
      <c r="E5208" s="39">
        <v>85.67</v>
      </c>
      <c r="F5208" s="39">
        <v>15.450000000000003</v>
      </c>
      <c r="G5208" s="177">
        <f t="shared" si="166"/>
        <v>9.2699999999989222E-2</v>
      </c>
      <c r="H5208" s="78">
        <v>4</v>
      </c>
    </row>
    <row r="5209" spans="1:8" x14ac:dyDescent="0.35">
      <c r="A5209" s="257"/>
      <c r="B5209" s="265"/>
      <c r="C5209" s="74">
        <v>43700.40625</v>
      </c>
      <c r="D5209" s="107"/>
      <c r="E5209" s="39">
        <v>114.85</v>
      </c>
      <c r="F5209" s="39">
        <v>29.179999999999993</v>
      </c>
      <c r="G5209" s="177">
        <f t="shared" si="166"/>
        <v>0.17291851851851847</v>
      </c>
      <c r="H5209" s="78">
        <v>4.3</v>
      </c>
    </row>
    <row r="5210" spans="1:8" x14ac:dyDescent="0.35">
      <c r="A5210" s="257"/>
      <c r="B5210" s="265"/>
      <c r="C5210" s="74">
        <v>43707.333333333336</v>
      </c>
      <c r="D5210" s="107"/>
      <c r="E5210" s="39">
        <v>141.38</v>
      </c>
      <c r="F5210" s="39">
        <v>26.53</v>
      </c>
      <c r="G5210" s="177">
        <f t="shared" si="166"/>
        <v>0.1595789473683652</v>
      </c>
      <c r="H5210" s="78">
        <v>3.8</v>
      </c>
    </row>
    <row r="5211" spans="1:8" x14ac:dyDescent="0.35">
      <c r="A5211" s="257"/>
      <c r="B5211" s="265"/>
      <c r="C5211" s="74">
        <v>43714.416666666664</v>
      </c>
      <c r="D5211" s="107"/>
      <c r="E5211" s="39">
        <v>163.16</v>
      </c>
      <c r="F5211" s="39">
        <v>21.78</v>
      </c>
      <c r="G5211" s="177">
        <f t="shared" si="166"/>
        <v>0.12811764705891127</v>
      </c>
      <c r="H5211" s="78">
        <v>3.6</v>
      </c>
    </row>
    <row r="5212" spans="1:8" x14ac:dyDescent="0.35">
      <c r="A5212" s="257"/>
      <c r="B5212" s="265"/>
      <c r="C5212" s="74">
        <v>43721.333333333336</v>
      </c>
      <c r="D5212" s="107"/>
      <c r="E5212" s="39">
        <v>176.76</v>
      </c>
      <c r="F5212" s="39">
        <v>13.599999999999994</v>
      </c>
      <c r="G5212" s="177">
        <f t="shared" si="166"/>
        <v>8.1927710843316001E-2</v>
      </c>
      <c r="H5212" s="78">
        <v>3.8</v>
      </c>
    </row>
    <row r="5213" spans="1:8" x14ac:dyDescent="0.35">
      <c r="A5213" s="257"/>
      <c r="B5213" s="265"/>
      <c r="C5213" s="74">
        <v>43727.541666666664</v>
      </c>
      <c r="D5213" s="107"/>
      <c r="E5213" s="39">
        <v>197.5</v>
      </c>
      <c r="F5213" s="39">
        <v>20.740000000000009</v>
      </c>
      <c r="G5213" s="177">
        <f t="shared" si="166"/>
        <v>0.13919463087259204</v>
      </c>
      <c r="H5213" s="78">
        <v>3.8</v>
      </c>
    </row>
    <row r="5214" spans="1:8" x14ac:dyDescent="0.35">
      <c r="A5214" s="257"/>
      <c r="B5214" s="265"/>
      <c r="C5214" s="74">
        <v>43735</v>
      </c>
      <c r="D5214" s="107"/>
      <c r="E5214" s="39">
        <v>216.12</v>
      </c>
      <c r="F5214" s="39">
        <v>18.620000000000005</v>
      </c>
      <c r="G5214" s="177">
        <f t="shared" si="166"/>
        <v>0.10402234636868128</v>
      </c>
      <c r="H5214" s="78">
        <v>3.8</v>
      </c>
    </row>
    <row r="5215" spans="1:8" x14ac:dyDescent="0.35">
      <c r="A5215" s="257"/>
      <c r="B5215" s="265"/>
      <c r="C5215" s="74">
        <v>43741</v>
      </c>
      <c r="D5215" s="107"/>
      <c r="E5215" s="39">
        <v>233.82</v>
      </c>
      <c r="F5215" s="39">
        <v>17.699999999999989</v>
      </c>
      <c r="G5215" s="177">
        <f t="shared" si="166"/>
        <v>0.12291666666666659</v>
      </c>
      <c r="H5215" s="78">
        <v>3.6</v>
      </c>
    </row>
    <row r="5216" spans="1:8" x14ac:dyDescent="0.35">
      <c r="A5216" s="257"/>
      <c r="B5216" s="265"/>
      <c r="C5216" s="74">
        <v>43748</v>
      </c>
      <c r="D5216" s="107"/>
      <c r="E5216" s="39">
        <v>253.31</v>
      </c>
      <c r="F5216" s="39">
        <v>19.490000000000009</v>
      </c>
      <c r="G5216" s="177">
        <f t="shared" si="166"/>
        <v>0.11601190476190482</v>
      </c>
      <c r="H5216" s="78">
        <v>3.6</v>
      </c>
    </row>
    <row r="5217" spans="1:8" x14ac:dyDescent="0.35">
      <c r="A5217" s="257"/>
      <c r="B5217" s="265"/>
      <c r="C5217" s="74">
        <v>43755.361111111109</v>
      </c>
      <c r="D5217" s="107"/>
      <c r="E5217" s="39">
        <v>280.45</v>
      </c>
      <c r="F5217" s="39">
        <v>27.139999999999986</v>
      </c>
      <c r="G5217" s="177">
        <f t="shared" si="166"/>
        <v>0.15362264150946764</v>
      </c>
      <c r="H5217" s="78">
        <v>3.8</v>
      </c>
    </row>
    <row r="5218" spans="1:8" x14ac:dyDescent="0.35">
      <c r="A5218" s="257"/>
      <c r="B5218" s="265"/>
      <c r="C5218" s="74">
        <v>43762.434027777781</v>
      </c>
      <c r="D5218" s="107"/>
      <c r="E5218" s="39">
        <v>327.12</v>
      </c>
      <c r="F5218" s="39">
        <v>46.670000000000016</v>
      </c>
      <c r="G5218" s="177">
        <f t="shared" si="166"/>
        <v>0.27493372606755823</v>
      </c>
      <c r="H5218" s="78">
        <v>5</v>
      </c>
    </row>
    <row r="5219" spans="1:8" x14ac:dyDescent="0.35">
      <c r="A5219" s="257"/>
      <c r="B5219" s="265"/>
      <c r="C5219" s="74">
        <v>43769.386111111111</v>
      </c>
      <c r="D5219" s="107"/>
      <c r="E5219" s="39">
        <v>367.33</v>
      </c>
      <c r="F5219" s="39">
        <v>40.20999999999998</v>
      </c>
      <c r="G5219" s="177">
        <f t="shared" si="166"/>
        <v>0.24099490560395337</v>
      </c>
      <c r="H5219" s="78">
        <v>4.4000000000000004</v>
      </c>
    </row>
    <row r="5220" spans="1:8" x14ac:dyDescent="0.35">
      <c r="A5220" s="257"/>
      <c r="B5220" s="265"/>
      <c r="C5220" s="74">
        <v>43774.652777777781</v>
      </c>
      <c r="D5220" s="107"/>
      <c r="E5220" s="39">
        <v>392.24</v>
      </c>
      <c r="F5220" s="39">
        <v>24.910000000000025</v>
      </c>
      <c r="G5220" s="177">
        <f t="shared" si="166"/>
        <v>0.19707278480999973</v>
      </c>
      <c r="H5220" s="78">
        <v>4</v>
      </c>
    </row>
    <row r="5221" spans="1:8" x14ac:dyDescent="0.35">
      <c r="A5221" s="257"/>
      <c r="B5221" s="265"/>
      <c r="C5221" s="74">
        <v>43782.583333333336</v>
      </c>
      <c r="D5221" s="107"/>
      <c r="E5221" s="39">
        <v>413.12</v>
      </c>
      <c r="F5221" s="39">
        <v>20.879999999999995</v>
      </c>
      <c r="G5221" s="177">
        <f t="shared" si="166"/>
        <v>0.1097022767075418</v>
      </c>
      <c r="H5221" s="78">
        <v>4</v>
      </c>
    </row>
    <row r="5222" spans="1:8" x14ac:dyDescent="0.35">
      <c r="A5222" s="257"/>
      <c r="B5222" s="265"/>
      <c r="C5222" s="74">
        <v>43791.406944444447</v>
      </c>
      <c r="D5222" s="107"/>
      <c r="E5222" s="39">
        <v>450.98</v>
      </c>
      <c r="F5222" s="39">
        <v>37.860000000000014</v>
      </c>
      <c r="G5222" s="177">
        <f t="shared" si="166"/>
        <v>0.17878167794742975</v>
      </c>
      <c r="H5222" s="78">
        <v>4.2</v>
      </c>
    </row>
    <row r="5223" spans="1:8" x14ac:dyDescent="0.35">
      <c r="A5223" s="257"/>
      <c r="B5223" s="265"/>
      <c r="C5223" s="74">
        <v>43811.465277777781</v>
      </c>
      <c r="D5223" s="107"/>
      <c r="E5223" s="39">
        <v>457.95</v>
      </c>
      <c r="F5223" s="39">
        <v>6.9699999999999704</v>
      </c>
      <c r="G5223" s="177">
        <f t="shared" si="166"/>
        <v>1.4478604071457485E-2</v>
      </c>
      <c r="H5223" s="78">
        <v>4.5999999999999996</v>
      </c>
    </row>
    <row r="5224" spans="1:8" x14ac:dyDescent="0.35">
      <c r="A5224" s="257"/>
      <c r="B5224" s="265"/>
      <c r="C5224" s="74">
        <v>43818.628472222219</v>
      </c>
      <c r="D5224" s="107"/>
      <c r="E5224" s="39">
        <v>463.9</v>
      </c>
      <c r="F5224" s="39">
        <v>5.9499999999999886</v>
      </c>
      <c r="G5224" s="177">
        <f t="shared" si="166"/>
        <v>3.4609791565712228E-2</v>
      </c>
      <c r="H5224" s="78">
        <v>4</v>
      </c>
    </row>
    <row r="5225" spans="1:8" x14ac:dyDescent="0.35">
      <c r="A5225" s="257"/>
      <c r="B5225" s="265"/>
      <c r="C5225" s="74">
        <v>43826.333333333336</v>
      </c>
      <c r="D5225" s="107"/>
      <c r="E5225" s="39">
        <v>467.14</v>
      </c>
      <c r="F5225" s="39">
        <v>3.2400000000000091</v>
      </c>
      <c r="G5225" s="177">
        <f t="shared" si="166"/>
        <v>1.7521406038743376E-2</v>
      </c>
      <c r="H5225" s="78">
        <v>4.5999999999999996</v>
      </c>
    </row>
    <row r="5226" spans="1:8" x14ac:dyDescent="0.35">
      <c r="A5226" s="257"/>
      <c r="B5226" s="265"/>
      <c r="C5226" s="74">
        <v>43833.583333333336</v>
      </c>
      <c r="D5226" s="107"/>
      <c r="E5226" s="39">
        <v>473.05</v>
      </c>
      <c r="F5226" s="39">
        <v>5.910000000000025</v>
      </c>
      <c r="G5226" s="177">
        <f t="shared" si="166"/>
        <v>3.3965517241379452E-2</v>
      </c>
      <c r="H5226" s="78">
        <v>3.4</v>
      </c>
    </row>
    <row r="5227" spans="1:8" x14ac:dyDescent="0.35">
      <c r="A5227" s="257"/>
      <c r="B5227" s="265"/>
      <c r="C5227" s="74">
        <v>43853</v>
      </c>
      <c r="D5227" s="107"/>
      <c r="E5227" s="39">
        <v>497.9</v>
      </c>
      <c r="F5227" s="39">
        <v>24.849999999999966</v>
      </c>
      <c r="G5227" s="177">
        <f t="shared" si="166"/>
        <v>5.3326180257517321E-2</v>
      </c>
      <c r="H5227" s="78">
        <v>3.8</v>
      </c>
    </row>
    <row r="5228" spans="1:8" x14ac:dyDescent="0.35">
      <c r="A5228" s="257"/>
      <c r="B5228" s="265"/>
      <c r="C5228" s="74">
        <f>IF(ISBLANK(DataBase_PBs!C3),#N/A,DataBase_PBs!C3)</f>
        <v>43860.595810185201</v>
      </c>
      <c r="D5228" s="107"/>
      <c r="E5228" s="39">
        <v>497.9</v>
      </c>
      <c r="F5228" s="39">
        <f>E5228-E5227</f>
        <v>0</v>
      </c>
      <c r="G5228" s="177">
        <f t="shared" si="166"/>
        <v>0</v>
      </c>
      <c r="H5228" s="78">
        <f>IF(ISBLANK(DataBase_PBs!BA3),#N/A,DataBase_PBs!BA3)</f>
        <v>4</v>
      </c>
    </row>
    <row r="5229" spans="1:8" x14ac:dyDescent="0.35">
      <c r="A5229" s="257"/>
      <c r="B5229" s="265"/>
      <c r="C5229" s="74">
        <f>IF(ISBLANK(DataBase_PBs!C4),#N/A,DataBase_PBs!C4)</f>
        <v>43867.627719907403</v>
      </c>
      <c r="D5229" s="107"/>
      <c r="E5229" s="39">
        <f>IF(ISBLANK(DataBase_PBs!CY4),#N/A,DataBase_PBs!CY4)</f>
        <v>510.38</v>
      </c>
      <c r="F5229" s="39">
        <f t="shared" ref="F5229:F5276" si="167">E5229-E5228</f>
        <v>12.480000000000018</v>
      </c>
      <c r="G5229" s="177">
        <f t="shared" si="166"/>
        <v>7.3948617166999048E-2</v>
      </c>
      <c r="H5229" s="78">
        <f>IF(ISBLANK(DataBase_PBs!BA4),#N/A,DataBase_PBs!BA4)</f>
        <v>3.6</v>
      </c>
    </row>
    <row r="5230" spans="1:8" x14ac:dyDescent="0.35">
      <c r="A5230" s="257"/>
      <c r="B5230" s="265"/>
      <c r="C5230" s="74">
        <f>IF(ISBLANK(DataBase_PBs!C5),#N/A,DataBase_PBs!C5)</f>
        <v>43875.484027777798</v>
      </c>
      <c r="D5230" s="107"/>
      <c r="E5230" s="39">
        <f>IF(ISBLANK(DataBase_PBs!CY5),#N/A,DataBase_PBs!CY5)</f>
        <v>520.89</v>
      </c>
      <c r="F5230" s="39">
        <f t="shared" si="167"/>
        <v>10.509999999999991</v>
      </c>
      <c r="G5230" s="177">
        <f t="shared" si="166"/>
        <v>5.5740772114703109E-2</v>
      </c>
      <c r="H5230" s="78">
        <f>IF(ISBLANK(DataBase_PBs!BA5),#N/A,DataBase_PBs!BA5)</f>
        <v>4</v>
      </c>
    </row>
    <row r="5231" spans="1:8" x14ac:dyDescent="0.35">
      <c r="A5231" s="257"/>
      <c r="B5231" s="265"/>
      <c r="C5231" s="74">
        <f>IF(ISBLANK(DataBase_PBs!C6),#N/A,DataBase_PBs!C6)</f>
        <v>43881.625196759298</v>
      </c>
      <c r="D5231" s="107"/>
      <c r="E5231" s="39">
        <f>IF(ISBLANK(DataBase_PBs!CY6),#N/A,DataBase_PBs!CY6)</f>
        <v>528.12</v>
      </c>
      <c r="F5231" s="39">
        <f t="shared" si="167"/>
        <v>7.2300000000000182</v>
      </c>
      <c r="G5231" s="177">
        <f t="shared" si="166"/>
        <v>4.9054178594910409E-2</v>
      </c>
      <c r="H5231" s="78">
        <f>IF(ISBLANK(DataBase_PBs!BA6),#N/A,DataBase_PBs!BA6)</f>
        <v>4</v>
      </c>
    </row>
    <row r="5232" spans="1:8" x14ac:dyDescent="0.35">
      <c r="A5232" s="257"/>
      <c r="B5232" s="265"/>
      <c r="C5232" s="74">
        <f>IF(ISBLANK(DataBase_PBs!C7),#N/A,DataBase_PBs!C7)</f>
        <v>43903.637962963003</v>
      </c>
      <c r="D5232" s="107"/>
      <c r="E5232" s="39">
        <f>IF(ISBLANK(DataBase_PBs!CY7),#N/A,DataBase_PBs!CY7)</f>
        <v>584.51</v>
      </c>
      <c r="F5232" s="39">
        <f t="shared" si="167"/>
        <v>56.389999999999986</v>
      </c>
      <c r="G5232" s="177">
        <f t="shared" ref="G5232:G5295" si="168">F5232/((C5232-C5231)*24)</f>
        <v>0.10673730468903499</v>
      </c>
      <c r="H5232" s="78">
        <f>IF(ISBLANK(DataBase_PBs!BA7),#N/A,DataBase_PBs!BA7)</f>
        <v>3.6</v>
      </c>
    </row>
    <row r="5233" spans="1:8" x14ac:dyDescent="0.35">
      <c r="A5233" s="257"/>
      <c r="B5233" s="265"/>
      <c r="C5233" s="74">
        <f>IF(ISBLANK(DataBase_PBs!C8),#N/A,DataBase_PBs!C8)</f>
        <v>43929.826921296299</v>
      </c>
      <c r="D5233" s="107"/>
      <c r="E5233" s="39">
        <f>IF(ISBLANK(DataBase_PBs!CY8),#N/A,DataBase_PBs!CY8)</f>
        <v>650.22</v>
      </c>
      <c r="F5233" s="39">
        <f t="shared" si="167"/>
        <v>65.710000000000036</v>
      </c>
      <c r="G5233" s="177">
        <f t="shared" si="168"/>
        <v>0.10454469520407614</v>
      </c>
      <c r="H5233" s="78">
        <f>IF(ISBLANK(DataBase_PBs!BA8),#N/A,DataBase_PBs!BA8)</f>
        <v>5.4</v>
      </c>
    </row>
    <row r="5234" spans="1:8" x14ac:dyDescent="0.35">
      <c r="A5234" s="257"/>
      <c r="B5234" s="265"/>
      <c r="C5234" s="74">
        <f>IF(ISBLANK(DataBase_PBs!C9),#N/A,DataBase_PBs!C9)</f>
        <v>43965.417511574102</v>
      </c>
      <c r="D5234" s="107"/>
      <c r="E5234" s="39">
        <f>IF(ISBLANK(DataBase_PBs!CY9),#N/A,DataBase_PBs!CY9)</f>
        <v>743</v>
      </c>
      <c r="F5234" s="39">
        <f t="shared" si="167"/>
        <v>92.779999999999973</v>
      </c>
      <c r="G5234" s="177">
        <f t="shared" si="168"/>
        <v>0.10861953407230635</v>
      </c>
      <c r="H5234" s="78">
        <f>IF(ISBLANK(DataBase_PBs!BA9),#N/A,DataBase_PBs!BA9)</f>
        <v>4.5999999999999996</v>
      </c>
    </row>
    <row r="5235" spans="1:8" x14ac:dyDescent="0.35">
      <c r="A5235" s="257"/>
      <c r="B5235" s="265"/>
      <c r="C5235" s="74">
        <f>IF(ISBLANK(DataBase_PBs!C10),#N/A,DataBase_PBs!C10)</f>
        <v>43972.432581018496</v>
      </c>
      <c r="D5235" s="107"/>
      <c r="E5235" s="39">
        <f>IF(ISBLANK(DataBase_PBs!CY10),#N/A,DataBase_PBs!CY10)</f>
        <v>759.81</v>
      </c>
      <c r="F5235" s="39">
        <f t="shared" si="167"/>
        <v>16.809999999999945</v>
      </c>
      <c r="G5235" s="177">
        <f t="shared" si="168"/>
        <v>9.9844580615852913E-2</v>
      </c>
      <c r="H5235" s="78">
        <f>IF(ISBLANK(DataBase_PBs!BA10),#N/A,DataBase_PBs!BA10)</f>
        <v>5</v>
      </c>
    </row>
    <row r="5236" spans="1:8" x14ac:dyDescent="0.35">
      <c r="A5236" s="257"/>
      <c r="B5236" s="265"/>
      <c r="C5236" s="74">
        <f>IF(ISBLANK(DataBase_PBs!C11),#N/A,DataBase_PBs!C11)</f>
        <v>44001.467812499999</v>
      </c>
      <c r="D5236" s="107"/>
      <c r="E5236" s="39">
        <f>IF(ISBLANK(DataBase_PBs!CY11),#N/A,DataBase_PBs!CY11)</f>
        <v>795.7</v>
      </c>
      <c r="F5236" s="39">
        <f t="shared" si="167"/>
        <v>35.8900000000001</v>
      </c>
      <c r="G5236" s="177">
        <f t="shared" si="168"/>
        <v>5.1503521424285756E-2</v>
      </c>
      <c r="H5236" s="78">
        <f>IF(ISBLANK(DataBase_PBs!BA11),#N/A,DataBase_PBs!BA11)</f>
        <v>4.2</v>
      </c>
    </row>
    <row r="5237" spans="1:8" x14ac:dyDescent="0.35">
      <c r="A5237" s="257"/>
      <c r="B5237" s="265"/>
      <c r="C5237" s="74">
        <f>IF(ISBLANK(DataBase_PBs!C12),#N/A,DataBase_PBs!C12)</f>
        <v>44008.489027777803</v>
      </c>
      <c r="D5237" s="107"/>
      <c r="E5237" s="39">
        <f>IF(ISBLANK(DataBase_PBs!CY12),#N/A,DataBase_PBs!CY12)</f>
        <v>814.38</v>
      </c>
      <c r="F5237" s="39">
        <f t="shared" si="167"/>
        <v>18.67999999999995</v>
      </c>
      <c r="G5237" s="177">
        <f t="shared" si="168"/>
        <v>0.11085450346378888</v>
      </c>
      <c r="H5237" s="78">
        <f>IF(ISBLANK(DataBase_PBs!BA12),#N/A,DataBase_PBs!BA12)</f>
        <v>5.8</v>
      </c>
    </row>
    <row r="5238" spans="1:8" x14ac:dyDescent="0.35">
      <c r="A5238" s="257"/>
      <c r="B5238" s="265"/>
      <c r="C5238" s="74">
        <f>IF(ISBLANK(DataBase_PBs!C13),#N/A,DataBase_PBs!C13)</f>
        <v>44022.402557870402</v>
      </c>
      <c r="D5238" s="107"/>
      <c r="E5238" s="39">
        <f>IF(ISBLANK(DataBase_PBs!CY13),#N/A,DataBase_PBs!CY13)</f>
        <v>855.14</v>
      </c>
      <c r="F5238" s="39">
        <f t="shared" si="167"/>
        <v>40.759999999999991</v>
      </c>
      <c r="G5238" s="177">
        <f t="shared" si="168"/>
        <v>0.12206343911504615</v>
      </c>
      <c r="H5238" s="78">
        <f>IF(ISBLANK(DataBase_PBs!BA13),#N/A,DataBase_PBs!BA13)</f>
        <v>5.8</v>
      </c>
    </row>
    <row r="5239" spans="1:8" x14ac:dyDescent="0.35">
      <c r="A5239" s="257"/>
      <c r="B5239" s="265"/>
      <c r="C5239" s="74">
        <f>IF(ISBLANK(DataBase_PBs!C14),#N/A,DataBase_PBs!C14)</f>
        <v>44029.3745486111</v>
      </c>
      <c r="D5239" s="107"/>
      <c r="E5239" s="39">
        <f>IF(ISBLANK(DataBase_PBs!CY14),#N/A,DataBase_PBs!CY14)</f>
        <v>874.78</v>
      </c>
      <c r="F5239" s="39">
        <f t="shared" si="167"/>
        <v>19.639999999999986</v>
      </c>
      <c r="G5239" s="177">
        <f t="shared" si="168"/>
        <v>0.11737441482192955</v>
      </c>
      <c r="H5239" s="78">
        <f>IF(ISBLANK(DataBase_PBs!BA14),#N/A,DataBase_PBs!BA14)</f>
        <v>5.2</v>
      </c>
    </row>
    <row r="5240" spans="1:8" x14ac:dyDescent="0.35">
      <c r="A5240" s="257"/>
      <c r="B5240" s="265"/>
      <c r="C5240" s="74">
        <f>IF(ISBLANK(DataBase_PBs!C15),#N/A,DataBase_PBs!C15)</f>
        <v>44040.462905092601</v>
      </c>
      <c r="D5240" s="107"/>
      <c r="E5240" s="39">
        <f>IF(ISBLANK(DataBase_PBs!CY15),#N/A,DataBase_PBs!CY15)</f>
        <v>905.42</v>
      </c>
      <c r="F5240" s="39">
        <f t="shared" si="167"/>
        <v>30.639999999999986</v>
      </c>
      <c r="G5240" s="177">
        <f t="shared" si="168"/>
        <v>0.11513578849999405</v>
      </c>
      <c r="H5240" s="78">
        <f>IF(ISBLANK(DataBase_PBs!BA15),#N/A,DataBase_PBs!BA15)</f>
        <v>5.4</v>
      </c>
    </row>
    <row r="5241" spans="1:8" x14ac:dyDescent="0.35">
      <c r="A5241" s="257"/>
      <c r="B5241" s="265"/>
      <c r="C5241" s="74">
        <f>IF(ISBLANK(DataBase_PBs!C16),#N/A,DataBase_PBs!C16)</f>
        <v>44047.398090277798</v>
      </c>
      <c r="D5241" s="107"/>
      <c r="E5241" s="39">
        <f>IF(ISBLANK(DataBase_PBs!CY16),#N/A,DataBase_PBs!CY16)</f>
        <v>921.37</v>
      </c>
      <c r="F5241" s="39">
        <f t="shared" si="167"/>
        <v>15.950000000000045</v>
      </c>
      <c r="G5241" s="177">
        <f t="shared" si="168"/>
        <v>9.5827770360317074E-2</v>
      </c>
      <c r="H5241" s="78">
        <f>IF(ISBLANK(DataBase_PBs!BA16),#N/A,DataBase_PBs!BA16)</f>
        <v>6</v>
      </c>
    </row>
    <row r="5242" spans="1:8" x14ac:dyDescent="0.35">
      <c r="A5242" s="257"/>
      <c r="B5242" s="265"/>
      <c r="C5242" s="74">
        <f>IF(ISBLANK(DataBase_PBs!C17),#N/A,DataBase_PBs!C17)</f>
        <v>44050.4674421296</v>
      </c>
      <c r="D5242" s="107"/>
      <c r="E5242" s="39">
        <f>IF(ISBLANK(DataBase_PBs!CY17),#N/A,DataBase_PBs!CY17)</f>
        <v>929.29</v>
      </c>
      <c r="F5242" s="39">
        <f t="shared" si="167"/>
        <v>7.9199999999999591</v>
      </c>
      <c r="G5242" s="177">
        <f t="shared" si="168"/>
        <v>0.10751455549361881</v>
      </c>
      <c r="H5242" s="78">
        <f>IF(ISBLANK(DataBase_PBs!BA17),#N/A,DataBase_PBs!BA17)</f>
        <v>4.2</v>
      </c>
    </row>
    <row r="5243" spans="1:8" x14ac:dyDescent="0.35">
      <c r="A5243" s="257"/>
      <c r="B5243" s="265"/>
      <c r="C5243" s="74">
        <f>IF(ISBLANK(DataBase_PBs!C18),#N/A,DataBase_PBs!C18)</f>
        <v>44056.465069444399</v>
      </c>
      <c r="D5243" s="107"/>
      <c r="E5243" s="39">
        <f>IF(ISBLANK(DataBase_PBs!CY18),#N/A,DataBase_PBs!CY18)</f>
        <v>929.69</v>
      </c>
      <c r="F5243" s="39">
        <f t="shared" si="167"/>
        <v>0.40000000000009095</v>
      </c>
      <c r="G5243" s="177">
        <f t="shared" si="168"/>
        <v>2.7788766777066981E-3</v>
      </c>
      <c r="H5243" s="78">
        <f>IF(ISBLANK(DataBase_PBs!BA18),#N/A,DataBase_PBs!BA18)</f>
        <v>0</v>
      </c>
    </row>
    <row r="5244" spans="1:8" x14ac:dyDescent="0.35">
      <c r="A5244" s="257"/>
      <c r="B5244" s="265"/>
      <c r="C5244" s="74">
        <f>IF(ISBLANK(DataBase_PBs!C19),#N/A,DataBase_PBs!C19)</f>
        <v>44063.603761574101</v>
      </c>
      <c r="D5244" s="107"/>
      <c r="E5244" s="39">
        <f>IF(ISBLANK(DataBase_PBs!CY19),#N/A,DataBase_PBs!CY19)</f>
        <v>929.69</v>
      </c>
      <c r="F5244" s="39">
        <f t="shared" si="167"/>
        <v>0</v>
      </c>
      <c r="G5244" s="177">
        <f t="shared" si="168"/>
        <v>0</v>
      </c>
      <c r="H5244" s="78">
        <f>IF(ISBLANK(DataBase_PBs!BA19),#N/A,DataBase_PBs!BA19)</f>
        <v>0</v>
      </c>
    </row>
    <row r="5245" spans="1:8" x14ac:dyDescent="0.35">
      <c r="A5245" s="257"/>
      <c r="B5245" s="265"/>
      <c r="C5245" s="74">
        <f>IF(ISBLANK(DataBase_PBs!C20),#N/A,DataBase_PBs!C20)</f>
        <v>44071.447164351797</v>
      </c>
      <c r="D5245" s="107"/>
      <c r="E5245" s="39">
        <f>IF(ISBLANK(DataBase_PBs!CY20),#N/A,DataBase_PBs!CY20)</f>
        <v>929.69</v>
      </c>
      <c r="F5245" s="39">
        <f t="shared" si="167"/>
        <v>0</v>
      </c>
      <c r="G5245" s="177">
        <f t="shared" si="168"/>
        <v>0</v>
      </c>
      <c r="H5245" s="78">
        <f>IF(ISBLANK(DataBase_PBs!BA20),#N/A,DataBase_PBs!BA20)</f>
        <v>0</v>
      </c>
    </row>
    <row r="5246" spans="1:8" x14ac:dyDescent="0.35">
      <c r="A5246" s="257"/>
      <c r="B5246" s="265"/>
      <c r="C5246" s="74">
        <f>IF(ISBLANK(DataBase_PBs!C21),#N/A,DataBase_PBs!C21)</f>
        <v>44078.492557870399</v>
      </c>
      <c r="D5246" s="107"/>
      <c r="E5246" s="39">
        <f>IF(ISBLANK(DataBase_PBs!CY21),#N/A,DataBase_PBs!CY21)</f>
        <v>929.8</v>
      </c>
      <c r="F5246" s="39">
        <f t="shared" si="167"/>
        <v>0.10999999999989996</v>
      </c>
      <c r="G5246" s="177">
        <f t="shared" si="168"/>
        <v>6.5054326933308877E-4</v>
      </c>
      <c r="H5246" s="78">
        <f>IF(ISBLANK(DataBase_PBs!BA21),#N/A,DataBase_PBs!BA21)</f>
        <v>0</v>
      </c>
    </row>
    <row r="5247" spans="1:8" x14ac:dyDescent="0.35">
      <c r="A5247" s="257"/>
      <c r="B5247" s="265"/>
      <c r="C5247" s="74">
        <f>IF(ISBLANK(DataBase_PBs!C22),#N/A,DataBase_PBs!C22)</f>
        <v>44085.409629629597</v>
      </c>
      <c r="D5247" s="107"/>
      <c r="E5247" s="39">
        <f>IF(ISBLANK(DataBase_PBs!CY22),#N/A,DataBase_PBs!CY22)</f>
        <v>930.05</v>
      </c>
      <c r="F5247" s="39">
        <f t="shared" si="167"/>
        <v>0.25</v>
      </c>
      <c r="G5247" s="177">
        <f t="shared" si="168"/>
        <v>1.5059358973418143E-3</v>
      </c>
      <c r="H5247" s="78">
        <f>IF(ISBLANK(DataBase_PBs!BA22),#N/A,DataBase_PBs!BA22)</f>
        <v>4</v>
      </c>
    </row>
    <row r="5248" spans="1:8" x14ac:dyDescent="0.35">
      <c r="A5248" s="257"/>
      <c r="B5248" s="265"/>
      <c r="C5248" s="74">
        <f>IF(ISBLANK(DataBase_PBs!C23),#N/A,DataBase_PBs!C23)</f>
        <v>44092.462303240703</v>
      </c>
      <c r="D5248" s="107"/>
      <c r="E5248" s="39">
        <v>953.7</v>
      </c>
      <c r="F5248" s="39">
        <f t="shared" si="167"/>
        <v>23.650000000000091</v>
      </c>
      <c r="G5248" s="177">
        <f t="shared" si="168"/>
        <v>0.1397224259910331</v>
      </c>
      <c r="H5248" s="78">
        <f>IF(ISBLANK(DataBase_PBs!BA23),#N/A,DataBase_PBs!BA23)</f>
        <v>4.2</v>
      </c>
    </row>
    <row r="5249" spans="1:8" x14ac:dyDescent="0.35">
      <c r="A5249" s="257"/>
      <c r="B5249" s="265"/>
      <c r="C5249" s="74">
        <f>IF(ISBLANK(DataBase_PBs!C24),#N/A,DataBase_PBs!C24)</f>
        <v>44099.481643518498</v>
      </c>
      <c r="D5249" s="107"/>
      <c r="E5249" s="39">
        <f>IF(ISBLANK(DataBase_PBs!CY24),#N/A,DataBase_PBs!CY24)</f>
        <v>969.85</v>
      </c>
      <c r="F5249" s="39">
        <f t="shared" si="167"/>
        <v>16.149999999999977</v>
      </c>
      <c r="G5249" s="177">
        <f t="shared" si="168"/>
        <v>9.5866084280794003E-2</v>
      </c>
      <c r="H5249" s="78">
        <f>IF(ISBLANK(DataBase_PBs!BA24),#N/A,DataBase_PBs!BA24)</f>
        <v>5</v>
      </c>
    </row>
    <row r="5250" spans="1:8" x14ac:dyDescent="0.35">
      <c r="A5250" s="257"/>
      <c r="B5250" s="265"/>
      <c r="C5250" s="74">
        <f>IF(ISBLANK(DataBase_PBs!C25),#N/A,DataBase_PBs!C25)</f>
        <v>44106.459421296298</v>
      </c>
      <c r="D5250" s="107"/>
      <c r="E5250" s="39">
        <f>IF(ISBLANK(DataBase_PBs!CY25),#N/A,DataBase_PBs!CY25)</f>
        <v>989.02</v>
      </c>
      <c r="F5250" s="39">
        <f t="shared" si="167"/>
        <v>19.169999999999959</v>
      </c>
      <c r="G5250" s="177">
        <f t="shared" si="168"/>
        <v>0.11447054140091024</v>
      </c>
      <c r="H5250" s="78">
        <f>IF(ISBLANK(DataBase_PBs!BA25),#N/A,DataBase_PBs!BA25)</f>
        <v>4.5999999999999996</v>
      </c>
    </row>
    <row r="5251" spans="1:8" x14ac:dyDescent="0.35">
      <c r="A5251" s="257"/>
      <c r="B5251" s="265"/>
      <c r="C5251" s="74">
        <f>IF(ISBLANK(DataBase_PBs!C26),#N/A,DataBase_PBs!C26)</f>
        <v>44120.498344907399</v>
      </c>
      <c r="D5251" s="107"/>
      <c r="E5251" s="39">
        <f>IF(ISBLANK(DataBase_PBs!CY26),#N/A,DataBase_PBs!CY26)</f>
        <v>996.99</v>
      </c>
      <c r="F5251" s="39">
        <f t="shared" si="167"/>
        <v>7.9700000000000273</v>
      </c>
      <c r="G5251" s="177">
        <f t="shared" si="168"/>
        <v>2.3654472560186785E-2</v>
      </c>
      <c r="H5251" s="78">
        <f>IF(ISBLANK(DataBase_PBs!BA26),#N/A,DataBase_PBs!BA26)</f>
        <v>6.6</v>
      </c>
    </row>
    <row r="5252" spans="1:8" x14ac:dyDescent="0.35">
      <c r="A5252" s="257"/>
      <c r="B5252" s="265"/>
      <c r="C5252" s="74">
        <f>IF(ISBLANK(DataBase_PBs!C27),#N/A,DataBase_PBs!C27)</f>
        <v>44127.491226851896</v>
      </c>
      <c r="D5252" s="107"/>
      <c r="E5252" s="39">
        <f>IF(ISBLANK(DataBase_PBs!CY27),#N/A,DataBase_PBs!CY27)</f>
        <v>998.76</v>
      </c>
      <c r="F5252" s="39">
        <f t="shared" si="167"/>
        <v>1.7699999999999818</v>
      </c>
      <c r="G5252" s="177">
        <f t="shared" si="168"/>
        <v>1.0546438590748632E-2</v>
      </c>
      <c r="H5252" s="78">
        <f>IF(ISBLANK(DataBase_PBs!BA27),#N/A,DataBase_PBs!BA27)</f>
        <v>6.4</v>
      </c>
    </row>
    <row r="5253" spans="1:8" x14ac:dyDescent="0.35">
      <c r="A5253" s="257"/>
      <c r="B5253" s="265"/>
      <c r="C5253" s="74">
        <f>IF(ISBLANK(DataBase_PBs!C28),#N/A,DataBase_PBs!C28)</f>
        <v>44132.59375</v>
      </c>
      <c r="D5253" s="107"/>
      <c r="E5253" s="39">
        <f>IF(ISBLANK(DataBase_PBs!CY28),#N/A,DataBase_PBs!CY28)</f>
        <v>998.93</v>
      </c>
      <c r="F5253" s="39">
        <f t="shared" si="167"/>
        <v>0.16999999999995907</v>
      </c>
      <c r="G5253" s="177">
        <f t="shared" si="168"/>
        <v>1.388202096832104E-3</v>
      </c>
      <c r="H5253" s="78">
        <f>IF(ISBLANK(DataBase_PBs!BA28),#N/A,DataBase_PBs!BA28)</f>
        <v>6.4</v>
      </c>
    </row>
    <row r="5254" spans="1:8" x14ac:dyDescent="0.35">
      <c r="A5254" s="257"/>
      <c r="B5254" s="265"/>
      <c r="C5254" s="74">
        <f>IF(ISBLANK(DataBase_PBs!C29),#N/A,DataBase_PBs!C29)</f>
        <v>44141.599421296298</v>
      </c>
      <c r="D5254" s="107"/>
      <c r="E5254" s="39">
        <f>IF(ISBLANK(DataBase_PBs!CY29),#N/A,DataBase_PBs!CY29)</f>
        <v>1077.6600000000001</v>
      </c>
      <c r="F5254" s="39">
        <f t="shared" si="167"/>
        <v>78.730000000000132</v>
      </c>
      <c r="G5254" s="177">
        <f t="shared" si="168"/>
        <v>0.36426120371673326</v>
      </c>
      <c r="H5254" s="78">
        <f>IF(ISBLANK(DataBase_PBs!BA29),#N/A,DataBase_PBs!BA29)</f>
        <v>4.4000000000000004</v>
      </c>
    </row>
    <row r="5255" spans="1:8" x14ac:dyDescent="0.35">
      <c r="A5255" s="257"/>
      <c r="B5255" s="265"/>
      <c r="C5255" s="74">
        <f>IF(ISBLANK(DataBase_PBs!C30),#N/A,DataBase_PBs!C30)</f>
        <v>44148.610347222202</v>
      </c>
      <c r="D5255" s="107"/>
      <c r="E5255" s="39">
        <f>IF(ISBLANK(DataBase_PBs!CY30),#N/A,DataBase_PBs!CY30)</f>
        <v>1097.31</v>
      </c>
      <c r="F5255" s="39">
        <f t="shared" si="167"/>
        <v>19.649999999999864</v>
      </c>
      <c r="G5255" s="177">
        <f t="shared" si="168"/>
        <v>0.11678200692077459</v>
      </c>
      <c r="H5255" s="78">
        <f>IF(ISBLANK(DataBase_PBs!BA30),#N/A,DataBase_PBs!BA30)</f>
        <v>4.4000000000000004</v>
      </c>
    </row>
    <row r="5256" spans="1:8" x14ac:dyDescent="0.35">
      <c r="A5256" s="257"/>
      <c r="B5256" s="265"/>
      <c r="C5256" s="74">
        <f>IF(ISBLANK(DataBase_PBs!C31),#N/A,DataBase_PBs!C31)</f>
        <v>44159.620902777802</v>
      </c>
      <c r="D5256" s="107"/>
      <c r="E5256" s="39">
        <f>IF(ISBLANK(DataBase_PBs!CY31),#N/A,DataBase_PBs!CY31)</f>
        <v>1117.9000000000001</v>
      </c>
      <c r="F5256" s="39">
        <f t="shared" si="167"/>
        <v>20.590000000000146</v>
      </c>
      <c r="G5256" s="177">
        <f t="shared" si="168"/>
        <v>7.7917654775405243E-2</v>
      </c>
      <c r="H5256" s="78">
        <f>IF(ISBLANK(DataBase_PBs!BA31),#N/A,DataBase_PBs!BA31)</f>
        <v>3</v>
      </c>
    </row>
    <row r="5257" spans="1:8" x14ac:dyDescent="0.35">
      <c r="A5257" s="257"/>
      <c r="B5257" s="265"/>
      <c r="C5257" s="74">
        <f>IF(ISBLANK(DataBase_PBs!C32),#N/A,DataBase_PBs!C32)</f>
        <v>44162.596979166701</v>
      </c>
      <c r="D5257" s="107"/>
      <c r="E5257" s="39">
        <f>IF(ISBLANK(DataBase_PBs!CY32),#N/A,DataBase_PBs!CY32)</f>
        <v>1122.3399999999999</v>
      </c>
      <c r="F5257" s="39">
        <f t="shared" si="167"/>
        <v>4.4399999999998272</v>
      </c>
      <c r="G5257" s="177">
        <f t="shared" si="168"/>
        <v>6.2162382891131684E-2</v>
      </c>
      <c r="H5257" s="78">
        <f>IF(ISBLANK(DataBase_PBs!BA32),#N/A,DataBase_PBs!BA32)</f>
        <v>3</v>
      </c>
    </row>
    <row r="5258" spans="1:8" x14ac:dyDescent="0.35">
      <c r="A5258" s="257"/>
      <c r="B5258" s="265"/>
      <c r="C5258" s="74">
        <f>IF(ISBLANK(DataBase_PBs!C33),#N/A,DataBase_PBs!C33)</f>
        <v>44169.582453703697</v>
      </c>
      <c r="D5258" s="107"/>
      <c r="E5258" s="39">
        <f>IF(ISBLANK(DataBase_PBs!CY33),#N/A,DataBase_PBs!CY33)</f>
        <v>1132.99</v>
      </c>
      <c r="F5258" s="39">
        <f t="shared" si="167"/>
        <v>10.650000000000091</v>
      </c>
      <c r="G5258" s="177">
        <f t="shared" si="168"/>
        <v>6.3524675045318765E-2</v>
      </c>
      <c r="H5258" s="78">
        <f>IF(ISBLANK(DataBase_PBs!BA33),#N/A,DataBase_PBs!BA33)</f>
        <v>4.4000000000000004</v>
      </c>
    </row>
    <row r="5259" spans="1:8" x14ac:dyDescent="0.35">
      <c r="A5259" s="257"/>
      <c r="B5259" s="265"/>
      <c r="C5259" s="74">
        <f>IF(ISBLANK(DataBase_PBs!C34),#N/A,DataBase_PBs!C34)</f>
        <v>44195.580740740697</v>
      </c>
      <c r="D5259" s="107"/>
      <c r="E5259" s="39">
        <f>IF(ISBLANK(DataBase_PBs!CY34),#N/A,DataBase_PBs!CY34)</f>
        <v>1162.08</v>
      </c>
      <c r="F5259" s="39">
        <f t="shared" si="167"/>
        <v>29.089999999999918</v>
      </c>
      <c r="G5259" s="177">
        <f t="shared" si="168"/>
        <v>4.6621661327467818E-2</v>
      </c>
      <c r="H5259" s="78">
        <f>IF(ISBLANK(DataBase_PBs!BA34),#N/A,DataBase_PBs!BA34)</f>
        <v>3.2</v>
      </c>
    </row>
    <row r="5260" spans="1:8" x14ac:dyDescent="0.35">
      <c r="A5260" s="257"/>
      <c r="B5260" s="265"/>
      <c r="C5260" s="74" t="e">
        <f>IF(ISBLANK(DataBase_PBs!C35),#N/A,DataBase_PBs!C35)</f>
        <v>#N/A</v>
      </c>
      <c r="D5260" s="107"/>
      <c r="E5260" s="39" t="e">
        <f>IF(ISBLANK(DataBase_PBs!CY35),#N/A,DataBase_PBs!CY35)</f>
        <v>#N/A</v>
      </c>
      <c r="F5260" s="39" t="e">
        <f t="shared" si="167"/>
        <v>#N/A</v>
      </c>
      <c r="G5260" s="177" t="e">
        <f t="shared" si="168"/>
        <v>#N/A</v>
      </c>
      <c r="H5260" s="78" t="e">
        <f>IF(ISBLANK(DataBase_PBs!BA35),#N/A,DataBase_PBs!BA35)</f>
        <v>#N/A</v>
      </c>
    </row>
    <row r="5261" spans="1:8" x14ac:dyDescent="0.35">
      <c r="A5261" s="257"/>
      <c r="B5261" s="265"/>
      <c r="C5261" s="74" t="e">
        <f>IF(ISBLANK(DataBase_PBs!C36),#N/A,DataBase_PBs!C36)</f>
        <v>#N/A</v>
      </c>
      <c r="D5261" s="107"/>
      <c r="E5261" s="39" t="e">
        <f>IF(ISBLANK(DataBase_PBs!CY36),#N/A,DataBase_PBs!CY36)</f>
        <v>#N/A</v>
      </c>
      <c r="F5261" s="39" t="e">
        <f t="shared" si="167"/>
        <v>#N/A</v>
      </c>
      <c r="G5261" s="177" t="e">
        <f t="shared" si="168"/>
        <v>#N/A</v>
      </c>
      <c r="H5261" s="78" t="e">
        <f>IF(ISBLANK(DataBase_PBs!BA36),#N/A,DataBase_PBs!BA36)</f>
        <v>#N/A</v>
      </c>
    </row>
    <row r="5262" spans="1:8" x14ac:dyDescent="0.35">
      <c r="A5262" s="257"/>
      <c r="B5262" s="265"/>
      <c r="C5262" s="74" t="e">
        <f>IF(ISBLANK(DataBase_PBs!C37),#N/A,DataBase_PBs!C37)</f>
        <v>#N/A</v>
      </c>
      <c r="D5262" s="107"/>
      <c r="E5262" s="39" t="e">
        <f>IF(ISBLANK(DataBase_PBs!CY37),#N/A,DataBase_PBs!CY37)</f>
        <v>#N/A</v>
      </c>
      <c r="F5262" s="39" t="e">
        <f t="shared" si="167"/>
        <v>#N/A</v>
      </c>
      <c r="G5262" s="177" t="e">
        <f t="shared" si="168"/>
        <v>#N/A</v>
      </c>
      <c r="H5262" s="78" t="e">
        <f>IF(ISBLANK(DataBase_PBs!BA37),#N/A,DataBase_PBs!BA37)</f>
        <v>#N/A</v>
      </c>
    </row>
    <row r="5263" spans="1:8" x14ac:dyDescent="0.35">
      <c r="A5263" s="257"/>
      <c r="B5263" s="265"/>
      <c r="C5263" s="74" t="e">
        <f>IF(ISBLANK(DataBase_PBs!C38),#N/A,DataBase_PBs!C38)</f>
        <v>#N/A</v>
      </c>
      <c r="D5263" s="107"/>
      <c r="E5263" s="39" t="e">
        <f>IF(ISBLANK(DataBase_PBs!CY38),#N/A,DataBase_PBs!CY38)</f>
        <v>#N/A</v>
      </c>
      <c r="F5263" s="39" t="e">
        <f t="shared" si="167"/>
        <v>#N/A</v>
      </c>
      <c r="G5263" s="177" t="e">
        <f t="shared" si="168"/>
        <v>#N/A</v>
      </c>
      <c r="H5263" s="78" t="e">
        <f>IF(ISBLANK(DataBase_PBs!BA38),#N/A,DataBase_PBs!BA38)</f>
        <v>#N/A</v>
      </c>
    </row>
    <row r="5264" spans="1:8" x14ac:dyDescent="0.35">
      <c r="A5264" s="257"/>
      <c r="B5264" s="265"/>
      <c r="C5264" s="74" t="e">
        <f>IF(ISBLANK(DataBase_PBs!C39),#N/A,DataBase_PBs!C39)</f>
        <v>#N/A</v>
      </c>
      <c r="D5264" s="107"/>
      <c r="E5264" s="39" t="e">
        <f>IF(ISBLANK(DataBase_PBs!CY39),#N/A,DataBase_PBs!CY39)</f>
        <v>#N/A</v>
      </c>
      <c r="F5264" s="39" t="e">
        <f t="shared" si="167"/>
        <v>#N/A</v>
      </c>
      <c r="G5264" s="177" t="e">
        <f t="shared" si="168"/>
        <v>#N/A</v>
      </c>
      <c r="H5264" s="78" t="e">
        <f>IF(ISBLANK(DataBase_PBs!BA39),#N/A,DataBase_PBs!BA39)</f>
        <v>#N/A</v>
      </c>
    </row>
    <row r="5265" spans="1:8" x14ac:dyDescent="0.35">
      <c r="A5265" s="257"/>
      <c r="B5265" s="265"/>
      <c r="C5265" s="74" t="e">
        <f>IF(ISBLANK(DataBase_PBs!C40),#N/A,DataBase_PBs!C40)</f>
        <v>#N/A</v>
      </c>
      <c r="D5265" s="107"/>
      <c r="E5265" s="39" t="e">
        <f>IF(ISBLANK(DataBase_PBs!CY40),#N/A,DataBase_PBs!CY40)</f>
        <v>#N/A</v>
      </c>
      <c r="F5265" s="39" t="e">
        <f t="shared" si="167"/>
        <v>#N/A</v>
      </c>
      <c r="G5265" s="177" t="e">
        <f t="shared" si="168"/>
        <v>#N/A</v>
      </c>
      <c r="H5265" s="78" t="e">
        <f>IF(ISBLANK(DataBase_PBs!BA40),#N/A,DataBase_PBs!BA40)</f>
        <v>#N/A</v>
      </c>
    </row>
    <row r="5266" spans="1:8" x14ac:dyDescent="0.35">
      <c r="A5266" s="257"/>
      <c r="B5266" s="265"/>
      <c r="C5266" s="74" t="e">
        <f>IF(ISBLANK(DataBase_PBs!C41),#N/A,DataBase_PBs!C41)</f>
        <v>#N/A</v>
      </c>
      <c r="D5266" s="107"/>
      <c r="E5266" s="39" t="e">
        <f>IF(ISBLANK(DataBase_PBs!CY41),#N/A,DataBase_PBs!CY41)</f>
        <v>#N/A</v>
      </c>
      <c r="F5266" s="39" t="e">
        <f t="shared" si="167"/>
        <v>#N/A</v>
      </c>
      <c r="G5266" s="177" t="e">
        <f t="shared" si="168"/>
        <v>#N/A</v>
      </c>
      <c r="H5266" s="78" t="e">
        <f>IF(ISBLANK(DataBase_PBs!BA41),#N/A,DataBase_PBs!BA41)</f>
        <v>#N/A</v>
      </c>
    </row>
    <row r="5267" spans="1:8" x14ac:dyDescent="0.35">
      <c r="A5267" s="257"/>
      <c r="B5267" s="265"/>
      <c r="C5267" s="74" t="e">
        <f>IF(ISBLANK(DataBase_PBs!C42),#N/A,DataBase_PBs!C42)</f>
        <v>#N/A</v>
      </c>
      <c r="D5267" s="107"/>
      <c r="E5267" s="39" t="e">
        <f>IF(ISBLANK(DataBase_PBs!CY42),#N/A,DataBase_PBs!CY42)</f>
        <v>#N/A</v>
      </c>
      <c r="F5267" s="39" t="e">
        <f t="shared" si="167"/>
        <v>#N/A</v>
      </c>
      <c r="G5267" s="177" t="e">
        <f t="shared" si="168"/>
        <v>#N/A</v>
      </c>
      <c r="H5267" s="78" t="e">
        <f>IF(ISBLANK(DataBase_PBs!BA42),#N/A,DataBase_PBs!BA42)</f>
        <v>#N/A</v>
      </c>
    </row>
    <row r="5268" spans="1:8" x14ac:dyDescent="0.35">
      <c r="A5268" s="257"/>
      <c r="B5268" s="265"/>
      <c r="C5268" s="74" t="e">
        <f>IF(ISBLANK(DataBase_PBs!C43),#N/A,DataBase_PBs!C43)</f>
        <v>#N/A</v>
      </c>
      <c r="D5268" s="107"/>
      <c r="E5268" s="39" t="e">
        <f>IF(ISBLANK(DataBase_PBs!CY43),#N/A,DataBase_PBs!CY43)</f>
        <v>#N/A</v>
      </c>
      <c r="F5268" s="39" t="e">
        <f t="shared" si="167"/>
        <v>#N/A</v>
      </c>
      <c r="G5268" s="177" t="e">
        <f t="shared" si="168"/>
        <v>#N/A</v>
      </c>
      <c r="H5268" s="78" t="e">
        <f>IF(ISBLANK(DataBase_PBs!BA43),#N/A,DataBase_PBs!BA43)</f>
        <v>#N/A</v>
      </c>
    </row>
    <row r="5269" spans="1:8" x14ac:dyDescent="0.35">
      <c r="A5269" s="257"/>
      <c r="B5269" s="265"/>
      <c r="C5269" s="74" t="e">
        <f>IF(ISBLANK(DataBase_PBs!C44),#N/A,DataBase_PBs!C44)</f>
        <v>#N/A</v>
      </c>
      <c r="D5269" s="107"/>
      <c r="E5269" s="39" t="e">
        <f>IF(ISBLANK(DataBase_PBs!CY44),#N/A,DataBase_PBs!CY44)</f>
        <v>#N/A</v>
      </c>
      <c r="F5269" s="39" t="e">
        <f t="shared" si="167"/>
        <v>#N/A</v>
      </c>
      <c r="G5269" s="177" t="e">
        <f t="shared" si="168"/>
        <v>#N/A</v>
      </c>
      <c r="H5269" s="78" t="e">
        <f>IF(ISBLANK(DataBase_PBs!BA44),#N/A,DataBase_PBs!BA44)</f>
        <v>#N/A</v>
      </c>
    </row>
    <row r="5270" spans="1:8" x14ac:dyDescent="0.35">
      <c r="A5270" s="257"/>
      <c r="B5270" s="265"/>
      <c r="C5270" s="74" t="e">
        <f>IF(ISBLANK(DataBase_PBs!C45),#N/A,DataBase_PBs!C45)</f>
        <v>#N/A</v>
      </c>
      <c r="D5270" s="107"/>
      <c r="E5270" s="39" t="e">
        <f>IF(ISBLANK(DataBase_PBs!CY45),#N/A,DataBase_PBs!CY45)</f>
        <v>#N/A</v>
      </c>
      <c r="F5270" s="39" t="e">
        <f t="shared" si="167"/>
        <v>#N/A</v>
      </c>
      <c r="G5270" s="177" t="e">
        <f t="shared" si="168"/>
        <v>#N/A</v>
      </c>
      <c r="H5270" s="78" t="e">
        <f>IF(ISBLANK(DataBase_PBs!BA45),#N/A,DataBase_PBs!BA45)</f>
        <v>#N/A</v>
      </c>
    </row>
    <row r="5271" spans="1:8" x14ac:dyDescent="0.35">
      <c r="A5271" s="257"/>
      <c r="B5271" s="265"/>
      <c r="C5271" s="74" t="e">
        <f>IF(ISBLANK(DataBase_PBs!C46),#N/A,DataBase_PBs!C46)</f>
        <v>#N/A</v>
      </c>
      <c r="D5271" s="107"/>
      <c r="E5271" s="39" t="e">
        <f>IF(ISBLANK(DataBase_PBs!CY46),#N/A,DataBase_PBs!CY46)</f>
        <v>#N/A</v>
      </c>
      <c r="F5271" s="39" t="e">
        <f t="shared" si="167"/>
        <v>#N/A</v>
      </c>
      <c r="G5271" s="177" t="e">
        <f t="shared" si="168"/>
        <v>#N/A</v>
      </c>
      <c r="H5271" s="78" t="e">
        <f>IF(ISBLANK(DataBase_PBs!BA46),#N/A,DataBase_PBs!BA46)</f>
        <v>#N/A</v>
      </c>
    </row>
    <row r="5272" spans="1:8" x14ac:dyDescent="0.35">
      <c r="A5272" s="257"/>
      <c r="B5272" s="265"/>
      <c r="C5272" s="74" t="e">
        <f>IF(ISBLANK(DataBase_PBs!C47),#N/A,DataBase_PBs!C47)</f>
        <v>#N/A</v>
      </c>
      <c r="D5272" s="107"/>
      <c r="E5272" s="39" t="e">
        <f>IF(ISBLANK(DataBase_PBs!CY47),#N/A,DataBase_PBs!CY47)</f>
        <v>#N/A</v>
      </c>
      <c r="F5272" s="39" t="e">
        <f t="shared" si="167"/>
        <v>#N/A</v>
      </c>
      <c r="G5272" s="177" t="e">
        <f t="shared" si="168"/>
        <v>#N/A</v>
      </c>
      <c r="H5272" s="78" t="e">
        <f>IF(ISBLANK(DataBase_PBs!BA47),#N/A,DataBase_PBs!BA47)</f>
        <v>#N/A</v>
      </c>
    </row>
    <row r="5273" spans="1:8" x14ac:dyDescent="0.35">
      <c r="A5273" s="257"/>
      <c r="B5273" s="265"/>
      <c r="C5273" s="74" t="e">
        <f>IF(ISBLANK(DataBase_PBs!C48),#N/A,DataBase_PBs!C48)</f>
        <v>#N/A</v>
      </c>
      <c r="D5273" s="107"/>
      <c r="E5273" s="39" t="e">
        <f>IF(ISBLANK(DataBase_PBs!CY48),#N/A,DataBase_PBs!CY48)</f>
        <v>#N/A</v>
      </c>
      <c r="F5273" s="39" t="e">
        <f t="shared" si="167"/>
        <v>#N/A</v>
      </c>
      <c r="G5273" s="177" t="e">
        <f t="shared" si="168"/>
        <v>#N/A</v>
      </c>
      <c r="H5273" s="78" t="e">
        <f>IF(ISBLANK(DataBase_PBs!BA48),#N/A,DataBase_PBs!BA48)</f>
        <v>#N/A</v>
      </c>
    </row>
    <row r="5274" spans="1:8" x14ac:dyDescent="0.35">
      <c r="A5274" s="257"/>
      <c r="B5274" s="265"/>
      <c r="C5274" s="74" t="e">
        <f>IF(ISBLANK(DataBase_PBs!C49),#N/A,DataBase_PBs!C49)</f>
        <v>#N/A</v>
      </c>
      <c r="D5274" s="107"/>
      <c r="E5274" s="39" t="e">
        <f>IF(ISBLANK(DataBase_PBs!CY49),#N/A,DataBase_PBs!CY49)</f>
        <v>#N/A</v>
      </c>
      <c r="F5274" s="39" t="e">
        <f t="shared" si="167"/>
        <v>#N/A</v>
      </c>
      <c r="G5274" s="177" t="e">
        <f t="shared" si="168"/>
        <v>#N/A</v>
      </c>
      <c r="H5274" s="78" t="e">
        <f>IF(ISBLANK(DataBase_PBs!BA49),#N/A,DataBase_PBs!BA49)</f>
        <v>#N/A</v>
      </c>
    </row>
    <row r="5275" spans="1:8" x14ac:dyDescent="0.35">
      <c r="A5275" s="257"/>
      <c r="B5275" s="265"/>
      <c r="C5275" s="74" t="e">
        <f>IF(ISBLANK(DataBase_PBs!C50),#N/A,DataBase_PBs!C50)</f>
        <v>#N/A</v>
      </c>
      <c r="D5275" s="107"/>
      <c r="E5275" s="39" t="e">
        <f>IF(ISBLANK(DataBase_PBs!CY50),#N/A,DataBase_PBs!CY50)</f>
        <v>#N/A</v>
      </c>
      <c r="F5275" s="39" t="e">
        <f t="shared" si="167"/>
        <v>#N/A</v>
      </c>
      <c r="G5275" s="177" t="e">
        <f t="shared" si="168"/>
        <v>#N/A</v>
      </c>
      <c r="H5275" s="78" t="e">
        <f>IF(ISBLANK(DataBase_PBs!BA50),#N/A,DataBase_PBs!BA50)</f>
        <v>#N/A</v>
      </c>
    </row>
    <row r="5276" spans="1:8" ht="15" thickBot="1" x14ac:dyDescent="0.4">
      <c r="A5276" s="258"/>
      <c r="B5276" s="268"/>
      <c r="C5276" s="79" t="e">
        <f>IF(ISBLANK(DataBase_PBs!C51),#N/A,DataBase_PBs!C51)</f>
        <v>#N/A</v>
      </c>
      <c r="D5276" s="108"/>
      <c r="E5276" s="80" t="e">
        <f>IF(ISBLANK(DataBase_PBs!CY51),#N/A,DataBase_PBs!CY51)</f>
        <v>#N/A</v>
      </c>
      <c r="F5276" s="80" t="e">
        <f t="shared" si="167"/>
        <v>#N/A</v>
      </c>
      <c r="G5276" s="185" t="e">
        <f t="shared" si="168"/>
        <v>#N/A</v>
      </c>
      <c r="H5276" s="111" t="e">
        <f>IF(ISBLANK(DataBase_PBs!BA51),#N/A,DataBase_PBs!BA51)</f>
        <v>#N/A</v>
      </c>
    </row>
    <row r="5277" spans="1:8" x14ac:dyDescent="0.35">
      <c r="A5277" s="259" t="s">
        <v>366</v>
      </c>
      <c r="B5277" s="264" t="s">
        <v>217</v>
      </c>
      <c r="C5277" s="179">
        <v>43602.40625</v>
      </c>
      <c r="D5277" s="180"/>
      <c r="E5277" s="181">
        <v>0.25</v>
      </c>
      <c r="F5277" s="181">
        <v>0.25</v>
      </c>
      <c r="G5277" s="182">
        <v>0</v>
      </c>
      <c r="H5277" s="183">
        <v>2.7</v>
      </c>
    </row>
    <row r="5278" spans="1:8" x14ac:dyDescent="0.35">
      <c r="A5278" s="257"/>
      <c r="B5278" s="265"/>
      <c r="C5278" s="74">
        <v>43609.357638888891</v>
      </c>
      <c r="D5278" s="107"/>
      <c r="E5278" s="39">
        <v>0.25</v>
      </c>
      <c r="F5278" s="39">
        <v>0</v>
      </c>
      <c r="G5278" s="177">
        <f t="shared" si="168"/>
        <v>0</v>
      </c>
      <c r="H5278" s="78">
        <v>2.7</v>
      </c>
    </row>
    <row r="5279" spans="1:8" x14ac:dyDescent="0.35">
      <c r="A5279" s="257"/>
      <c r="B5279" s="265"/>
      <c r="C5279" s="74">
        <v>43616.555555555555</v>
      </c>
      <c r="D5279" s="107"/>
      <c r="E5279" s="39">
        <v>1</v>
      </c>
      <c r="F5279" s="39">
        <v>0.75</v>
      </c>
      <c r="G5279" s="177">
        <f t="shared" si="168"/>
        <v>4.3415340086845307E-3</v>
      </c>
      <c r="H5279" s="78">
        <v>0</v>
      </c>
    </row>
    <row r="5280" spans="1:8" x14ac:dyDescent="0.35">
      <c r="A5280" s="257"/>
      <c r="B5280" s="265"/>
      <c r="C5280" s="74">
        <v>43623.555555555555</v>
      </c>
      <c r="D5280" s="107"/>
      <c r="E5280" s="39">
        <v>3</v>
      </c>
      <c r="F5280" s="39">
        <v>2</v>
      </c>
      <c r="G5280" s="177">
        <f t="shared" si="168"/>
        <v>1.1904761904761904E-2</v>
      </c>
      <c r="H5280" s="78">
        <v>0</v>
      </c>
    </row>
    <row r="5281" spans="1:8" x14ac:dyDescent="0.35">
      <c r="A5281" s="257"/>
      <c r="B5281" s="265"/>
      <c r="C5281" s="74">
        <v>43630.555555555555</v>
      </c>
      <c r="D5281" s="107"/>
      <c r="E5281" s="39">
        <v>6</v>
      </c>
      <c r="F5281" s="39">
        <v>3</v>
      </c>
      <c r="G5281" s="177">
        <f t="shared" si="168"/>
        <v>1.7857142857142856E-2</v>
      </c>
      <c r="H5281" s="78">
        <v>0</v>
      </c>
    </row>
    <row r="5282" spans="1:8" x14ac:dyDescent="0.35">
      <c r="A5282" s="257"/>
      <c r="B5282" s="265"/>
      <c r="C5282" s="74">
        <v>43637.638888888891</v>
      </c>
      <c r="D5282" s="107"/>
      <c r="E5282" s="39">
        <v>6</v>
      </c>
      <c r="F5282" s="39">
        <v>0</v>
      </c>
      <c r="G5282" s="177">
        <f t="shared" si="168"/>
        <v>0</v>
      </c>
      <c r="H5282" s="78">
        <v>0</v>
      </c>
    </row>
    <row r="5283" spans="1:8" x14ac:dyDescent="0.35">
      <c r="A5283" s="257"/>
      <c r="B5283" s="265"/>
      <c r="C5283" s="74">
        <v>43644.638888888891</v>
      </c>
      <c r="D5283" s="107"/>
      <c r="E5283" s="39">
        <v>6</v>
      </c>
      <c r="F5283" s="39">
        <v>0</v>
      </c>
      <c r="G5283" s="177">
        <f t="shared" si="168"/>
        <v>0</v>
      </c>
      <c r="H5283" s="78">
        <v>0</v>
      </c>
    </row>
    <row r="5284" spans="1:8" x14ac:dyDescent="0.35">
      <c r="A5284" s="257"/>
      <c r="B5284" s="265"/>
      <c r="C5284" s="74">
        <v>43651.638888888891</v>
      </c>
      <c r="D5284" s="107"/>
      <c r="E5284" s="39">
        <v>22</v>
      </c>
      <c r="F5284" s="39">
        <v>16</v>
      </c>
      <c r="G5284" s="177">
        <f t="shared" si="168"/>
        <v>9.5238095238095233E-2</v>
      </c>
      <c r="H5284" s="78">
        <v>0</v>
      </c>
    </row>
    <row r="5285" spans="1:8" x14ac:dyDescent="0.35">
      <c r="A5285" s="257"/>
      <c r="B5285" s="265"/>
      <c r="C5285" s="74">
        <v>43658.505555555559</v>
      </c>
      <c r="D5285" s="107"/>
      <c r="E5285" s="39">
        <v>29</v>
      </c>
      <c r="F5285" s="39">
        <v>7</v>
      </c>
      <c r="G5285" s="177">
        <f t="shared" si="168"/>
        <v>4.2475728155327803E-2</v>
      </c>
      <c r="H5285" s="78">
        <v>0</v>
      </c>
    </row>
    <row r="5286" spans="1:8" x14ac:dyDescent="0.35">
      <c r="A5286" s="257"/>
      <c r="B5286" s="265"/>
      <c r="C5286" s="74">
        <v>43665.520833333336</v>
      </c>
      <c r="D5286" s="107"/>
      <c r="E5286" s="39">
        <v>29</v>
      </c>
      <c r="F5286" s="39">
        <v>0</v>
      </c>
      <c r="G5286" s="177">
        <f t="shared" si="168"/>
        <v>0</v>
      </c>
      <c r="H5286" s="78">
        <v>0</v>
      </c>
    </row>
    <row r="5287" spans="1:8" x14ac:dyDescent="0.35">
      <c r="A5287" s="257"/>
      <c r="B5287" s="265"/>
      <c r="C5287" s="74">
        <v>43672.521527777775</v>
      </c>
      <c r="D5287" s="107"/>
      <c r="E5287" s="39">
        <v>37</v>
      </c>
      <c r="F5287" s="39">
        <v>8</v>
      </c>
      <c r="G5287" s="177">
        <f t="shared" si="168"/>
        <v>4.7614323975830146E-2</v>
      </c>
      <c r="H5287" s="78">
        <v>0</v>
      </c>
    </row>
    <row r="5288" spans="1:8" x14ac:dyDescent="0.35">
      <c r="A5288" s="257"/>
      <c r="B5288" s="265"/>
      <c r="C5288" s="74">
        <v>43679.519444444442</v>
      </c>
      <c r="D5288" s="107"/>
      <c r="E5288" s="39">
        <v>37</v>
      </c>
      <c r="F5288" s="39">
        <v>0</v>
      </c>
      <c r="G5288" s="177">
        <f t="shared" si="168"/>
        <v>0</v>
      </c>
      <c r="H5288" s="78">
        <v>0</v>
      </c>
    </row>
    <row r="5289" spans="1:8" x14ac:dyDescent="0.35">
      <c r="A5289" s="257"/>
      <c r="B5289" s="265"/>
      <c r="C5289" s="74">
        <v>43686.430555555555</v>
      </c>
      <c r="D5289" s="107"/>
      <c r="E5289" s="39">
        <v>37.28</v>
      </c>
      <c r="F5289" s="39">
        <v>0.28000000000000114</v>
      </c>
      <c r="G5289" s="177">
        <f t="shared" si="168"/>
        <v>1.6881028938903662E-3</v>
      </c>
      <c r="H5289" s="78">
        <v>0</v>
      </c>
    </row>
    <row r="5290" spans="1:8" x14ac:dyDescent="0.35">
      <c r="A5290" s="257"/>
      <c r="B5290" s="265"/>
      <c r="C5290" s="74">
        <v>43693.375</v>
      </c>
      <c r="D5290" s="107"/>
      <c r="E5290" s="39">
        <v>37.28</v>
      </c>
      <c r="F5290" s="39">
        <v>0</v>
      </c>
      <c r="G5290" s="177">
        <f t="shared" si="168"/>
        <v>0</v>
      </c>
      <c r="H5290" s="78">
        <v>0</v>
      </c>
    </row>
    <row r="5291" spans="1:8" x14ac:dyDescent="0.35">
      <c r="A5291" s="257"/>
      <c r="B5291" s="265"/>
      <c r="C5291" s="74">
        <v>43700.40625</v>
      </c>
      <c r="D5291" s="107"/>
      <c r="E5291" s="39">
        <v>47.84</v>
      </c>
      <c r="F5291" s="39">
        <v>10.560000000000002</v>
      </c>
      <c r="G5291" s="177">
        <f t="shared" si="168"/>
        <v>6.2577777777777788E-2</v>
      </c>
      <c r="H5291" s="78">
        <v>3</v>
      </c>
    </row>
    <row r="5292" spans="1:8" x14ac:dyDescent="0.35">
      <c r="A5292" s="257"/>
      <c r="B5292" s="265"/>
      <c r="C5292" s="74">
        <v>43707.333333333336</v>
      </c>
      <c r="D5292" s="107"/>
      <c r="E5292" s="39">
        <v>62.99</v>
      </c>
      <c r="F5292" s="39">
        <v>15.149999999999999</v>
      </c>
      <c r="G5292" s="177">
        <f t="shared" si="168"/>
        <v>9.1127819548840264E-2</v>
      </c>
      <c r="H5292" s="78">
        <v>3</v>
      </c>
    </row>
    <row r="5293" spans="1:8" x14ac:dyDescent="0.35">
      <c r="A5293" s="257"/>
      <c r="B5293" s="265"/>
      <c r="C5293" s="74">
        <v>43714.416666666664</v>
      </c>
      <c r="D5293" s="107"/>
      <c r="E5293" s="39">
        <v>81.260000000000005</v>
      </c>
      <c r="F5293" s="39">
        <v>18.270000000000003</v>
      </c>
      <c r="G5293" s="177">
        <f t="shared" si="168"/>
        <v>0.10747058823536773</v>
      </c>
      <c r="H5293" s="78">
        <v>3</v>
      </c>
    </row>
    <row r="5294" spans="1:8" x14ac:dyDescent="0.35">
      <c r="A5294" s="257"/>
      <c r="B5294" s="265"/>
      <c r="C5294" s="74">
        <v>43721.333333333336</v>
      </c>
      <c r="D5294" s="107"/>
      <c r="E5294" s="39">
        <v>95.71</v>
      </c>
      <c r="F5294" s="39">
        <v>14.449999999999989</v>
      </c>
      <c r="G5294" s="177">
        <f t="shared" si="168"/>
        <v>8.7048192771023228E-2</v>
      </c>
      <c r="H5294" s="78">
        <v>3</v>
      </c>
    </row>
    <row r="5295" spans="1:8" x14ac:dyDescent="0.35">
      <c r="A5295" s="257"/>
      <c r="B5295" s="265"/>
      <c r="C5295" s="74">
        <v>43727.541666666664</v>
      </c>
      <c r="D5295" s="107"/>
      <c r="E5295" s="39">
        <v>113.12</v>
      </c>
      <c r="F5295" s="39">
        <v>17.410000000000011</v>
      </c>
      <c r="G5295" s="177">
        <f t="shared" si="168"/>
        <v>0.11684563758398399</v>
      </c>
      <c r="H5295" s="78">
        <v>2.8</v>
      </c>
    </row>
    <row r="5296" spans="1:8" x14ac:dyDescent="0.35">
      <c r="A5296" s="257"/>
      <c r="B5296" s="265"/>
      <c r="C5296" s="74">
        <v>43735</v>
      </c>
      <c r="D5296" s="107"/>
      <c r="E5296" s="39">
        <v>129.07</v>
      </c>
      <c r="F5296" s="39">
        <v>15.949999999999989</v>
      </c>
      <c r="G5296" s="177">
        <f t="shared" ref="G5296:G5359" si="169">F5296/((C5296-C5295)*24)</f>
        <v>8.9106145251367605E-2</v>
      </c>
      <c r="H5296" s="78">
        <v>2.8</v>
      </c>
    </row>
    <row r="5297" spans="1:8" x14ac:dyDescent="0.35">
      <c r="A5297" s="257"/>
      <c r="B5297" s="265"/>
      <c r="C5297" s="74">
        <v>43741</v>
      </c>
      <c r="D5297" s="107"/>
      <c r="E5297" s="39">
        <v>144.25</v>
      </c>
      <c r="F5297" s="39">
        <v>15.180000000000007</v>
      </c>
      <c r="G5297" s="177">
        <f t="shared" si="169"/>
        <v>0.10541666666666671</v>
      </c>
      <c r="H5297" s="78">
        <v>3</v>
      </c>
    </row>
    <row r="5298" spans="1:8" x14ac:dyDescent="0.35">
      <c r="A5298" s="257"/>
      <c r="B5298" s="265"/>
      <c r="C5298" s="74">
        <v>43748</v>
      </c>
      <c r="D5298" s="107"/>
      <c r="E5298" s="39">
        <v>160.77000000000001</v>
      </c>
      <c r="F5298" s="39">
        <v>16.52000000000001</v>
      </c>
      <c r="G5298" s="177">
        <f t="shared" si="169"/>
        <v>9.8333333333333398E-2</v>
      </c>
      <c r="H5298" s="78">
        <v>3</v>
      </c>
    </row>
    <row r="5299" spans="1:8" x14ac:dyDescent="0.35">
      <c r="A5299" s="257"/>
      <c r="B5299" s="265"/>
      <c r="C5299" s="74">
        <v>43755.361111111109</v>
      </c>
      <c r="D5299" s="107"/>
      <c r="E5299" s="39">
        <v>172.33</v>
      </c>
      <c r="F5299" s="39">
        <v>11.560000000000002</v>
      </c>
      <c r="G5299" s="177">
        <f t="shared" si="169"/>
        <v>6.5433962264165327E-2</v>
      </c>
      <c r="H5299" s="78">
        <v>4</v>
      </c>
    </row>
    <row r="5300" spans="1:8" x14ac:dyDescent="0.35">
      <c r="A5300" s="257"/>
      <c r="B5300" s="265"/>
      <c r="C5300" s="74">
        <v>43762.434027777781</v>
      </c>
      <c r="D5300" s="107"/>
      <c r="E5300" s="39">
        <v>192.45</v>
      </c>
      <c r="F5300" s="39">
        <v>20.119999999999976</v>
      </c>
      <c r="G5300" s="177">
        <f t="shared" si="169"/>
        <v>0.11852724594984493</v>
      </c>
      <c r="H5300" s="78">
        <v>5</v>
      </c>
    </row>
    <row r="5301" spans="1:8" x14ac:dyDescent="0.35">
      <c r="A5301" s="257"/>
      <c r="B5301" s="265"/>
      <c r="C5301" s="74">
        <v>43769.386111111111</v>
      </c>
      <c r="D5301" s="107"/>
      <c r="E5301" s="39">
        <v>212.33</v>
      </c>
      <c r="F5301" s="39">
        <v>19.880000000000024</v>
      </c>
      <c r="G5301" s="177">
        <f t="shared" si="169"/>
        <v>0.1191489361702711</v>
      </c>
      <c r="H5301" s="78">
        <v>4</v>
      </c>
    </row>
    <row r="5302" spans="1:8" x14ac:dyDescent="0.35">
      <c r="A5302" s="257"/>
      <c r="B5302" s="265"/>
      <c r="C5302" s="74">
        <v>43774.652777777781</v>
      </c>
      <c r="D5302" s="107"/>
      <c r="E5302" s="39">
        <v>223.66</v>
      </c>
      <c r="F5302" s="39">
        <v>11.329999999999984</v>
      </c>
      <c r="G5302" s="177">
        <f t="shared" si="169"/>
        <v>8.9636075949309169E-2</v>
      </c>
      <c r="H5302" s="78">
        <v>4</v>
      </c>
    </row>
    <row r="5303" spans="1:8" x14ac:dyDescent="0.35">
      <c r="A5303" s="257"/>
      <c r="B5303" s="265"/>
      <c r="C5303" s="74">
        <v>43782.583333333336</v>
      </c>
      <c r="D5303" s="107"/>
      <c r="E5303" s="39">
        <v>233.25</v>
      </c>
      <c r="F5303" s="39">
        <v>9.5900000000000034</v>
      </c>
      <c r="G5303" s="177">
        <f t="shared" si="169"/>
        <v>5.0385288966730196E-2</v>
      </c>
      <c r="H5303" s="78">
        <v>4</v>
      </c>
    </row>
    <row r="5304" spans="1:8" x14ac:dyDescent="0.35">
      <c r="A5304" s="257"/>
      <c r="B5304" s="265"/>
      <c r="C5304" s="74">
        <v>43791.406944444447</v>
      </c>
      <c r="D5304" s="107"/>
      <c r="E5304" s="39">
        <v>238.95</v>
      </c>
      <c r="F5304" s="39">
        <v>5.6999999999999886</v>
      </c>
      <c r="G5304" s="177">
        <f t="shared" si="169"/>
        <v>2.6916417440579692E-2</v>
      </c>
      <c r="H5304" s="78">
        <v>4.2</v>
      </c>
    </row>
    <row r="5305" spans="1:8" x14ac:dyDescent="0.35">
      <c r="A5305" s="257"/>
      <c r="B5305" s="265"/>
      <c r="C5305" s="74">
        <v>43811.465277777781</v>
      </c>
      <c r="D5305" s="107"/>
      <c r="E5305" s="39">
        <v>257.07</v>
      </c>
      <c r="F5305" s="39">
        <v>18.120000000000005</v>
      </c>
      <c r="G5305" s="177">
        <f t="shared" si="169"/>
        <v>3.7640216036558219E-2</v>
      </c>
      <c r="H5305" s="78">
        <v>4.5999999999999996</v>
      </c>
    </row>
    <row r="5306" spans="1:8" x14ac:dyDescent="0.35">
      <c r="A5306" s="257"/>
      <c r="B5306" s="265"/>
      <c r="C5306" s="74">
        <v>43818.628472222219</v>
      </c>
      <c r="D5306" s="107"/>
      <c r="E5306" s="39">
        <v>269.12</v>
      </c>
      <c r="F5306" s="39">
        <v>12.050000000000011</v>
      </c>
      <c r="G5306" s="177">
        <f t="shared" si="169"/>
        <v>7.0092098885182114E-2</v>
      </c>
      <c r="H5306" s="78">
        <v>4</v>
      </c>
    </row>
    <row r="5307" spans="1:8" x14ac:dyDescent="0.35">
      <c r="A5307" s="257"/>
      <c r="B5307" s="265"/>
      <c r="C5307" s="74">
        <v>43826.333333333336</v>
      </c>
      <c r="D5307" s="107"/>
      <c r="E5307" s="39">
        <v>273.92</v>
      </c>
      <c r="F5307" s="39">
        <v>4.8000000000000114</v>
      </c>
      <c r="G5307" s="177">
        <f t="shared" si="169"/>
        <v>2.5957638575916101E-2</v>
      </c>
      <c r="H5307" s="78">
        <v>4.9000000000000004</v>
      </c>
    </row>
    <row r="5308" spans="1:8" x14ac:dyDescent="0.35">
      <c r="A5308" s="257"/>
      <c r="B5308" s="265"/>
      <c r="C5308" s="74">
        <v>43833.583333333336</v>
      </c>
      <c r="D5308" s="107"/>
      <c r="E5308" s="39">
        <v>290.93</v>
      </c>
      <c r="F5308" s="39">
        <v>17.009999999999991</v>
      </c>
      <c r="G5308" s="177">
        <f t="shared" si="169"/>
        <v>9.7758620689655115E-2</v>
      </c>
      <c r="H5308" s="78">
        <v>3.4</v>
      </c>
    </row>
    <row r="5309" spans="1:8" x14ac:dyDescent="0.35">
      <c r="A5309" s="257"/>
      <c r="B5309" s="265"/>
      <c r="C5309" s="74">
        <v>43853</v>
      </c>
      <c r="D5309" s="107"/>
      <c r="E5309" s="39">
        <v>344.44</v>
      </c>
      <c r="F5309" s="39">
        <v>53.509999999999991</v>
      </c>
      <c r="G5309" s="177">
        <f t="shared" si="169"/>
        <v>0.11482832618027183</v>
      </c>
      <c r="H5309" s="78">
        <v>3.8</v>
      </c>
    </row>
    <row r="5310" spans="1:8" x14ac:dyDescent="0.35">
      <c r="A5310" s="257"/>
      <c r="B5310" s="265"/>
      <c r="C5310" s="74">
        <f>IF(ISBLANK(DataBase_PBs!C3),#N/A,DataBase_PBs!C3)</f>
        <v>43860.595810185201</v>
      </c>
      <c r="D5310" s="107"/>
      <c r="E5310" s="39">
        <f>IF(ISBLANK(DataBase_PBs!CZ3),#N/A,DataBase_PBs!CZ3)</f>
        <v>361.21</v>
      </c>
      <c r="F5310" s="39">
        <f>E5310-E5309</f>
        <v>16.769999999999982</v>
      </c>
      <c r="G5310" s="177">
        <f t="shared" si="169"/>
        <v>9.1991503600415234E-2</v>
      </c>
      <c r="H5310" s="78">
        <f>IF(ISBLANK(DataBase_PBs!BB3),#N/A,DataBase_PBs!BB3)</f>
        <v>4</v>
      </c>
    </row>
    <row r="5311" spans="1:8" x14ac:dyDescent="0.35">
      <c r="A5311" s="257"/>
      <c r="B5311" s="265"/>
      <c r="C5311" s="74">
        <f>IF(ISBLANK(DataBase_PBs!C4),#N/A,DataBase_PBs!C4)</f>
        <v>43867.627719907403</v>
      </c>
      <c r="D5311" s="107"/>
      <c r="E5311" s="39">
        <f>IF(ISBLANK(DataBase_PBs!CZ4),#N/A,DataBase_PBs!CZ4)</f>
        <v>378.82</v>
      </c>
      <c r="F5311" s="39">
        <f t="shared" ref="F5311:F5374" si="170">E5311-E5310</f>
        <v>17.610000000000014</v>
      </c>
      <c r="G5311" s="177">
        <f t="shared" si="169"/>
        <v>0.1043457650890106</v>
      </c>
      <c r="H5311" s="78">
        <f>IF(ISBLANK(DataBase_PBs!BB4),#N/A,DataBase_PBs!BB4)</f>
        <v>3.6</v>
      </c>
    </row>
    <row r="5312" spans="1:8" x14ac:dyDescent="0.35">
      <c r="A5312" s="257"/>
      <c r="B5312" s="265"/>
      <c r="C5312" s="74">
        <f>IF(ISBLANK(DataBase_PBs!C5),#N/A,DataBase_PBs!C5)</f>
        <v>43875.484027777798</v>
      </c>
      <c r="D5312" s="107"/>
      <c r="E5312" s="39">
        <f>IF(ISBLANK(DataBase_PBs!CZ5),#N/A,DataBase_PBs!CZ5)</f>
        <v>416.1</v>
      </c>
      <c r="F5312" s="39">
        <f t="shared" si="170"/>
        <v>37.28000000000003</v>
      </c>
      <c r="G5312" s="177">
        <f t="shared" si="169"/>
        <v>0.19771798139259139</v>
      </c>
      <c r="H5312" s="78">
        <f>IF(ISBLANK(DataBase_PBs!BB5),#N/A,DataBase_PBs!BB5)</f>
        <v>4</v>
      </c>
    </row>
    <row r="5313" spans="1:8" x14ac:dyDescent="0.35">
      <c r="A5313" s="257"/>
      <c r="B5313" s="265"/>
      <c r="C5313" s="74">
        <f>IF(ISBLANK(DataBase_PBs!C6),#N/A,DataBase_PBs!C6)</f>
        <v>43881.625196759298</v>
      </c>
      <c r="D5313" s="107"/>
      <c r="E5313" s="39">
        <f>IF(ISBLANK(DataBase_PBs!CZ6),#N/A,DataBase_PBs!CZ6)</f>
        <v>439.08</v>
      </c>
      <c r="F5313" s="39">
        <f t="shared" si="170"/>
        <v>22.979999999999961</v>
      </c>
      <c r="G5313" s="177">
        <f t="shared" si="169"/>
        <v>0.15591494109419593</v>
      </c>
      <c r="H5313" s="78">
        <f>IF(ISBLANK(DataBase_PBs!BB6),#N/A,DataBase_PBs!BB6)</f>
        <v>4</v>
      </c>
    </row>
    <row r="5314" spans="1:8" x14ac:dyDescent="0.35">
      <c r="A5314" s="257"/>
      <c r="B5314" s="265"/>
      <c r="C5314" s="74">
        <f>IF(ISBLANK(DataBase_PBs!C7),#N/A,DataBase_PBs!C7)</f>
        <v>43903.637962963003</v>
      </c>
      <c r="D5314" s="107"/>
      <c r="E5314" s="39">
        <f>IF(ISBLANK(DataBase_PBs!CZ7),#N/A,DataBase_PBs!CZ7)</f>
        <v>546.41999999999996</v>
      </c>
      <c r="F5314" s="39">
        <f t="shared" si="170"/>
        <v>107.33999999999997</v>
      </c>
      <c r="G5314" s="177">
        <f t="shared" si="169"/>
        <v>0.20317755427063336</v>
      </c>
      <c r="H5314" s="78">
        <f>IF(ISBLANK(DataBase_PBs!BB7),#N/A,DataBase_PBs!BB7)</f>
        <v>3.8</v>
      </c>
    </row>
    <row r="5315" spans="1:8" x14ac:dyDescent="0.35">
      <c r="A5315" s="257"/>
      <c r="B5315" s="265"/>
      <c r="C5315" s="74">
        <f>IF(ISBLANK(DataBase_PBs!C8),#N/A,DataBase_PBs!C8)</f>
        <v>43929.826921296299</v>
      </c>
      <c r="D5315" s="107"/>
      <c r="E5315" s="39">
        <f>IF(ISBLANK(DataBase_PBs!CZ8),#N/A,DataBase_PBs!CZ8)</f>
        <v>642.20000000000005</v>
      </c>
      <c r="F5315" s="39">
        <f t="shared" si="170"/>
        <v>95.780000000000086</v>
      </c>
      <c r="G5315" s="177">
        <f t="shared" si="169"/>
        <v>0.15238610419489296</v>
      </c>
      <c r="H5315" s="78">
        <f>IF(ISBLANK(DataBase_PBs!BB8),#N/A,DataBase_PBs!BB8)</f>
        <v>5</v>
      </c>
    </row>
    <row r="5316" spans="1:8" x14ac:dyDescent="0.35">
      <c r="A5316" s="257"/>
      <c r="B5316" s="265"/>
      <c r="C5316" s="74">
        <f>IF(ISBLANK(DataBase_PBs!C9),#N/A,DataBase_PBs!C9)</f>
        <v>43965.417511574102</v>
      </c>
      <c r="D5316" s="107"/>
      <c r="E5316" s="39">
        <f>IF(ISBLANK(DataBase_PBs!CZ9),#N/A,DataBase_PBs!CZ9)</f>
        <v>746.37</v>
      </c>
      <c r="F5316" s="39">
        <f t="shared" si="170"/>
        <v>104.16999999999996</v>
      </c>
      <c r="G5316" s="177">
        <f t="shared" si="169"/>
        <v>0.12195405113507385</v>
      </c>
      <c r="H5316" s="78">
        <f>IF(ISBLANK(DataBase_PBs!BB9),#N/A,DataBase_PBs!BB9)</f>
        <v>4.8</v>
      </c>
    </row>
    <row r="5317" spans="1:8" x14ac:dyDescent="0.35">
      <c r="A5317" s="257"/>
      <c r="B5317" s="265"/>
      <c r="C5317" s="74">
        <f>IF(ISBLANK(DataBase_PBs!C10),#N/A,DataBase_PBs!C10)</f>
        <v>43972.432581018496</v>
      </c>
      <c r="D5317" s="107"/>
      <c r="E5317" s="39">
        <f>IF(ISBLANK(DataBase_PBs!CZ10),#N/A,DataBase_PBs!CZ10)</f>
        <v>765.81</v>
      </c>
      <c r="F5317" s="39">
        <f t="shared" si="170"/>
        <v>19.439999999999941</v>
      </c>
      <c r="G5317" s="177">
        <f t="shared" si="169"/>
        <v>0.11546571369257472</v>
      </c>
      <c r="H5317" s="78">
        <f>IF(ISBLANK(DataBase_PBs!BB10),#N/A,DataBase_PBs!BB10)</f>
        <v>5</v>
      </c>
    </row>
    <row r="5318" spans="1:8" x14ac:dyDescent="0.35">
      <c r="A5318" s="257"/>
      <c r="B5318" s="265"/>
      <c r="C5318" s="74">
        <f>IF(ISBLANK(DataBase_PBs!C11),#N/A,DataBase_PBs!C11)</f>
        <v>44001.467812499999</v>
      </c>
      <c r="D5318" s="107"/>
      <c r="E5318" s="39">
        <f>IF(ISBLANK(DataBase_PBs!CZ11),#N/A,DataBase_PBs!CZ11)</f>
        <v>807.1</v>
      </c>
      <c r="F5318" s="39">
        <f t="shared" si="170"/>
        <v>41.290000000000077</v>
      </c>
      <c r="G5318" s="177">
        <f t="shared" si="169"/>
        <v>5.9252727768424544E-2</v>
      </c>
      <c r="H5318" s="78">
        <f>IF(ISBLANK(DataBase_PBs!BB11),#N/A,DataBase_PBs!BB11)</f>
        <v>4.2</v>
      </c>
    </row>
    <row r="5319" spans="1:8" x14ac:dyDescent="0.35">
      <c r="A5319" s="257"/>
      <c r="B5319" s="265"/>
      <c r="C5319" s="74">
        <f>IF(ISBLANK(DataBase_PBs!C12),#N/A,DataBase_PBs!C12)</f>
        <v>44008.489027777803</v>
      </c>
      <c r="D5319" s="107"/>
      <c r="E5319" s="39">
        <f>IF(ISBLANK(DataBase_PBs!CZ12),#N/A,DataBase_PBs!CZ12)</f>
        <v>823.3</v>
      </c>
      <c r="F5319" s="39">
        <f t="shared" si="170"/>
        <v>16.199999999999932</v>
      </c>
      <c r="G5319" s="177">
        <f t="shared" si="169"/>
        <v>9.6137203218060865E-2</v>
      </c>
      <c r="H5319" s="78">
        <f>IF(ISBLANK(DataBase_PBs!BB12),#N/A,DataBase_PBs!BB12)</f>
        <v>4.8</v>
      </c>
    </row>
    <row r="5320" spans="1:8" x14ac:dyDescent="0.35">
      <c r="A5320" s="257"/>
      <c r="B5320" s="265"/>
      <c r="C5320" s="74">
        <f>IF(ISBLANK(DataBase_PBs!C13),#N/A,DataBase_PBs!C13)</f>
        <v>44022.402557870402</v>
      </c>
      <c r="D5320" s="107"/>
      <c r="E5320" s="39">
        <f>IF(ISBLANK(DataBase_PBs!CZ13),#N/A,DataBase_PBs!CZ13)</f>
        <v>858.39</v>
      </c>
      <c r="F5320" s="39">
        <f t="shared" si="170"/>
        <v>35.090000000000032</v>
      </c>
      <c r="G5320" s="177">
        <f t="shared" si="169"/>
        <v>0.10508356424305627</v>
      </c>
      <c r="H5320" s="78">
        <f>IF(ISBLANK(DataBase_PBs!BB13),#N/A,DataBase_PBs!BB13)</f>
        <v>5.6</v>
      </c>
    </row>
    <row r="5321" spans="1:8" x14ac:dyDescent="0.35">
      <c r="A5321" s="257"/>
      <c r="B5321" s="265"/>
      <c r="C5321" s="74">
        <f>IF(ISBLANK(DataBase_PBs!C14),#N/A,DataBase_PBs!C14)</f>
        <v>44029.3745486111</v>
      </c>
      <c r="D5321" s="107"/>
      <c r="E5321" s="39">
        <f>IF(ISBLANK(DataBase_PBs!CZ14),#N/A,DataBase_PBs!CZ14)</f>
        <v>871.02</v>
      </c>
      <c r="F5321" s="39">
        <f t="shared" si="170"/>
        <v>12.629999999999995</v>
      </c>
      <c r="G5321" s="177">
        <f t="shared" si="169"/>
        <v>7.5480593645670613E-2</v>
      </c>
      <c r="H5321" s="78">
        <f>IF(ISBLANK(DataBase_PBs!BB14),#N/A,DataBase_PBs!BB14)</f>
        <v>5.4</v>
      </c>
    </row>
    <row r="5322" spans="1:8" x14ac:dyDescent="0.35">
      <c r="A5322" s="257"/>
      <c r="B5322" s="265"/>
      <c r="C5322" s="74">
        <f>IF(ISBLANK(DataBase_PBs!C15),#N/A,DataBase_PBs!C15)</f>
        <v>44040.462905092601</v>
      </c>
      <c r="D5322" s="107"/>
      <c r="E5322" s="39">
        <f>IF(ISBLANK(DataBase_PBs!CZ15),#N/A,DataBase_PBs!CZ15)</f>
        <v>871.02</v>
      </c>
      <c r="F5322" s="39">
        <f t="shared" si="170"/>
        <v>0</v>
      </c>
      <c r="G5322" s="177">
        <f t="shared" si="169"/>
        <v>0</v>
      </c>
      <c r="H5322" s="78">
        <f>IF(ISBLANK(DataBase_PBs!BB15),#N/A,DataBase_PBs!BB15)</f>
        <v>5.2</v>
      </c>
    </row>
    <row r="5323" spans="1:8" x14ac:dyDescent="0.35">
      <c r="A5323" s="257"/>
      <c r="B5323" s="265"/>
      <c r="C5323" s="74">
        <f>IF(ISBLANK(DataBase_PBs!C16),#N/A,DataBase_PBs!C16)</f>
        <v>44047.398090277798</v>
      </c>
      <c r="D5323" s="107"/>
      <c r="E5323" s="39">
        <f>IF(ISBLANK(DataBase_PBs!CZ16),#N/A,DataBase_PBs!CZ16)</f>
        <v>871.02</v>
      </c>
      <c r="F5323" s="39">
        <f t="shared" si="170"/>
        <v>0</v>
      </c>
      <c r="G5323" s="177">
        <f t="shared" si="169"/>
        <v>0</v>
      </c>
      <c r="H5323" s="78">
        <f>IF(ISBLANK(DataBase_PBs!BB16),#N/A,DataBase_PBs!BB16)</f>
        <v>5</v>
      </c>
    </row>
    <row r="5324" spans="1:8" x14ac:dyDescent="0.35">
      <c r="A5324" s="257"/>
      <c r="B5324" s="265"/>
      <c r="C5324" s="74">
        <f>IF(ISBLANK(DataBase_PBs!C17),#N/A,DataBase_PBs!C17)</f>
        <v>44050.4674421296</v>
      </c>
      <c r="D5324" s="107"/>
      <c r="E5324" s="39">
        <f>IF(ISBLANK(DataBase_PBs!CZ17),#N/A,DataBase_PBs!CZ17)</f>
        <v>871.02</v>
      </c>
      <c r="F5324" s="39">
        <f t="shared" si="170"/>
        <v>0</v>
      </c>
      <c r="G5324" s="177">
        <f t="shared" si="169"/>
        <v>0</v>
      </c>
      <c r="H5324" s="78">
        <f>IF(ISBLANK(DataBase_PBs!BB17),#N/A,DataBase_PBs!BB17)</f>
        <v>4.2</v>
      </c>
    </row>
    <row r="5325" spans="1:8" x14ac:dyDescent="0.35">
      <c r="A5325" s="257"/>
      <c r="B5325" s="265"/>
      <c r="C5325" s="74">
        <f>IF(ISBLANK(DataBase_PBs!C18),#N/A,DataBase_PBs!C18)</f>
        <v>44056.465069444399</v>
      </c>
      <c r="D5325" s="107"/>
      <c r="E5325" s="39">
        <f>IF(ISBLANK(DataBase_PBs!CZ18),#N/A,DataBase_PBs!CZ18)</f>
        <v>871.02</v>
      </c>
      <c r="F5325" s="39">
        <f t="shared" si="170"/>
        <v>0</v>
      </c>
      <c r="G5325" s="177">
        <f t="shared" si="169"/>
        <v>0</v>
      </c>
      <c r="H5325" s="78">
        <f>IF(ISBLANK(DataBase_PBs!BB18),#N/A,DataBase_PBs!BB18)</f>
        <v>0</v>
      </c>
    </row>
    <row r="5326" spans="1:8" x14ac:dyDescent="0.35">
      <c r="A5326" s="257"/>
      <c r="B5326" s="265"/>
      <c r="C5326" s="74">
        <f>IF(ISBLANK(DataBase_PBs!C19),#N/A,DataBase_PBs!C19)</f>
        <v>44063.603761574101</v>
      </c>
      <c r="D5326" s="107"/>
      <c r="E5326" s="39">
        <f>IF(ISBLANK(DataBase_PBs!CZ19),#N/A,DataBase_PBs!CZ19)</f>
        <v>871.02</v>
      </c>
      <c r="F5326" s="39">
        <f t="shared" si="170"/>
        <v>0</v>
      </c>
      <c r="G5326" s="177">
        <f t="shared" si="169"/>
        <v>0</v>
      </c>
      <c r="H5326" s="78">
        <f>IF(ISBLANK(DataBase_PBs!BB19),#N/A,DataBase_PBs!BB19)</f>
        <v>4</v>
      </c>
    </row>
    <row r="5327" spans="1:8" x14ac:dyDescent="0.35">
      <c r="A5327" s="257"/>
      <c r="B5327" s="265"/>
      <c r="C5327" s="74">
        <f>IF(ISBLANK(DataBase_PBs!C20),#N/A,DataBase_PBs!C20)</f>
        <v>44071.447164351797</v>
      </c>
      <c r="D5327" s="107"/>
      <c r="E5327" s="39">
        <f>IF(ISBLANK(DataBase_PBs!CZ20),#N/A,DataBase_PBs!CZ20)</f>
        <v>871.02</v>
      </c>
      <c r="F5327" s="39">
        <f t="shared" si="170"/>
        <v>0</v>
      </c>
      <c r="G5327" s="177">
        <f t="shared" si="169"/>
        <v>0</v>
      </c>
      <c r="H5327" s="78">
        <f>IF(ISBLANK(DataBase_PBs!BB20),#N/A,DataBase_PBs!BB20)</f>
        <v>0</v>
      </c>
    </row>
    <row r="5328" spans="1:8" x14ac:dyDescent="0.35">
      <c r="A5328" s="257"/>
      <c r="B5328" s="265"/>
      <c r="C5328" s="74">
        <f>IF(ISBLANK(DataBase_PBs!C21),#N/A,DataBase_PBs!C21)</f>
        <v>44078.492557870399</v>
      </c>
      <c r="D5328" s="107"/>
      <c r="E5328" s="39">
        <f>IF(ISBLANK(DataBase_PBs!CZ21),#N/A,DataBase_PBs!CZ21)</f>
        <v>871.02</v>
      </c>
      <c r="F5328" s="39">
        <f t="shared" si="170"/>
        <v>0</v>
      </c>
      <c r="G5328" s="177">
        <f t="shared" si="169"/>
        <v>0</v>
      </c>
      <c r="H5328" s="78">
        <f>IF(ISBLANK(DataBase_PBs!BB21),#N/A,DataBase_PBs!BB21)</f>
        <v>0</v>
      </c>
    </row>
    <row r="5329" spans="1:8" x14ac:dyDescent="0.35">
      <c r="A5329" s="257"/>
      <c r="B5329" s="265"/>
      <c r="C5329" s="74">
        <f>IF(ISBLANK(DataBase_PBs!C22),#N/A,DataBase_PBs!C22)</f>
        <v>44085.409629629597</v>
      </c>
      <c r="D5329" s="107"/>
      <c r="E5329" s="39">
        <f>IF(ISBLANK(DataBase_PBs!CZ22),#N/A,DataBase_PBs!CZ22)</f>
        <v>871.02</v>
      </c>
      <c r="F5329" s="39">
        <f t="shared" si="170"/>
        <v>0</v>
      </c>
      <c r="G5329" s="177">
        <f t="shared" si="169"/>
        <v>0</v>
      </c>
      <c r="H5329" s="78">
        <f>IF(ISBLANK(DataBase_PBs!BB22),#N/A,DataBase_PBs!BB22)</f>
        <v>4</v>
      </c>
    </row>
    <row r="5330" spans="1:8" x14ac:dyDescent="0.35">
      <c r="A5330" s="257"/>
      <c r="B5330" s="265"/>
      <c r="C5330" s="74">
        <f>IF(ISBLANK(DataBase_PBs!C23),#N/A,DataBase_PBs!C23)</f>
        <v>44092.462303240703</v>
      </c>
      <c r="D5330" s="107"/>
      <c r="E5330" s="39">
        <f>IF(ISBLANK(DataBase_PBs!CZ23),#N/A,DataBase_PBs!CZ23)</f>
        <v>871.02</v>
      </c>
      <c r="F5330" s="39">
        <f t="shared" si="170"/>
        <v>0</v>
      </c>
      <c r="G5330" s="177">
        <f t="shared" si="169"/>
        <v>0</v>
      </c>
      <c r="H5330" s="78">
        <f>IF(ISBLANK(DataBase_PBs!BB23),#N/A,DataBase_PBs!BB23)</f>
        <v>0</v>
      </c>
    </row>
    <row r="5331" spans="1:8" x14ac:dyDescent="0.35">
      <c r="A5331" s="257"/>
      <c r="B5331" s="265"/>
      <c r="C5331" s="74">
        <f>IF(ISBLANK(DataBase_PBs!C24),#N/A,DataBase_PBs!C24)</f>
        <v>44099.481643518498</v>
      </c>
      <c r="D5331" s="107"/>
      <c r="E5331" s="39">
        <f>IF(ISBLANK(DataBase_PBs!CZ24),#N/A,DataBase_PBs!CZ24)</f>
        <v>871.02</v>
      </c>
      <c r="F5331" s="39">
        <f t="shared" si="170"/>
        <v>0</v>
      </c>
      <c r="G5331" s="177">
        <f t="shared" si="169"/>
        <v>0</v>
      </c>
      <c r="H5331" s="78">
        <f>IF(ISBLANK(DataBase_PBs!BB24),#N/A,DataBase_PBs!BB24)</f>
        <v>0</v>
      </c>
    </row>
    <row r="5332" spans="1:8" x14ac:dyDescent="0.35">
      <c r="A5332" s="257"/>
      <c r="B5332" s="265"/>
      <c r="C5332" s="74">
        <f>IF(ISBLANK(DataBase_PBs!C25),#N/A,DataBase_PBs!C25)</f>
        <v>44106.459421296298</v>
      </c>
      <c r="D5332" s="107"/>
      <c r="E5332" s="39">
        <f>IF(ISBLANK(DataBase_PBs!CZ25),#N/A,DataBase_PBs!CZ25)</f>
        <v>871.02</v>
      </c>
      <c r="F5332" s="39">
        <f t="shared" si="170"/>
        <v>0</v>
      </c>
      <c r="G5332" s="177">
        <f t="shared" si="169"/>
        <v>0</v>
      </c>
      <c r="H5332" s="78">
        <f>IF(ISBLANK(DataBase_PBs!BB25),#N/A,DataBase_PBs!BB25)</f>
        <v>0</v>
      </c>
    </row>
    <row r="5333" spans="1:8" x14ac:dyDescent="0.35">
      <c r="A5333" s="257"/>
      <c r="B5333" s="265"/>
      <c r="C5333" s="74">
        <f>IF(ISBLANK(DataBase_PBs!C26),#N/A,DataBase_PBs!C26)</f>
        <v>44120.498344907399</v>
      </c>
      <c r="D5333" s="107"/>
      <c r="E5333" s="39">
        <f>IF(ISBLANK(DataBase_PBs!CZ26),#N/A,DataBase_PBs!CZ26)</f>
        <v>871.02</v>
      </c>
      <c r="F5333" s="39">
        <f t="shared" si="170"/>
        <v>0</v>
      </c>
      <c r="G5333" s="177">
        <f t="shared" si="169"/>
        <v>0</v>
      </c>
      <c r="H5333" s="78">
        <f>IF(ISBLANK(DataBase_PBs!BB26),#N/A,DataBase_PBs!BB26)</f>
        <v>0</v>
      </c>
    </row>
    <row r="5334" spans="1:8" x14ac:dyDescent="0.35">
      <c r="A5334" s="257"/>
      <c r="B5334" s="265"/>
      <c r="C5334" s="74">
        <f>IF(ISBLANK(DataBase_PBs!C27),#N/A,DataBase_PBs!C27)</f>
        <v>44127.491226851896</v>
      </c>
      <c r="D5334" s="107"/>
      <c r="E5334" s="39">
        <f>IF(ISBLANK(DataBase_PBs!CZ27),#N/A,DataBase_PBs!CZ27)</f>
        <v>871.02</v>
      </c>
      <c r="F5334" s="39">
        <f t="shared" si="170"/>
        <v>0</v>
      </c>
      <c r="G5334" s="177">
        <f t="shared" si="169"/>
        <v>0</v>
      </c>
      <c r="H5334" s="78">
        <f>IF(ISBLANK(DataBase_PBs!BB27),#N/A,DataBase_PBs!BB27)</f>
        <v>0</v>
      </c>
    </row>
    <row r="5335" spans="1:8" x14ac:dyDescent="0.35">
      <c r="A5335" s="257"/>
      <c r="B5335" s="265"/>
      <c r="C5335" s="74">
        <f>IF(ISBLANK(DataBase_PBs!C28),#N/A,DataBase_PBs!C28)</f>
        <v>44132.59375</v>
      </c>
      <c r="D5335" s="107"/>
      <c r="E5335" s="39">
        <f>IF(ISBLANK(DataBase_PBs!CZ28),#N/A,DataBase_PBs!CZ28)</f>
        <v>871.02</v>
      </c>
      <c r="F5335" s="39">
        <f t="shared" si="170"/>
        <v>0</v>
      </c>
      <c r="G5335" s="177">
        <f t="shared" si="169"/>
        <v>0</v>
      </c>
      <c r="H5335" s="78">
        <f>IF(ISBLANK(DataBase_PBs!BB28),#N/A,DataBase_PBs!BB28)</f>
        <v>0</v>
      </c>
    </row>
    <row r="5336" spans="1:8" x14ac:dyDescent="0.35">
      <c r="A5336" s="257"/>
      <c r="B5336" s="265"/>
      <c r="C5336" s="74">
        <f>IF(ISBLANK(DataBase_PBs!C29),#N/A,DataBase_PBs!C29)</f>
        <v>44141.599421296298</v>
      </c>
      <c r="D5336" s="107"/>
      <c r="E5336" s="39">
        <f>IF(ISBLANK(DataBase_PBs!CZ29),#N/A,DataBase_PBs!CZ29)</f>
        <v>871.02</v>
      </c>
      <c r="F5336" s="39">
        <f t="shared" si="170"/>
        <v>0</v>
      </c>
      <c r="G5336" s="177">
        <f t="shared" si="169"/>
        <v>0</v>
      </c>
      <c r="H5336" s="78">
        <f>IF(ISBLANK(DataBase_PBs!BB29),#N/A,DataBase_PBs!BB29)</f>
        <v>0</v>
      </c>
    </row>
    <row r="5337" spans="1:8" x14ac:dyDescent="0.35">
      <c r="A5337" s="257"/>
      <c r="B5337" s="265"/>
      <c r="C5337" s="74">
        <f>IF(ISBLANK(DataBase_PBs!C30),#N/A,DataBase_PBs!C30)</f>
        <v>44148.610347222202</v>
      </c>
      <c r="D5337" s="107"/>
      <c r="E5337" s="39">
        <f>IF(ISBLANK(DataBase_PBs!CZ30),#N/A,DataBase_PBs!CZ30)</f>
        <v>871.02</v>
      </c>
      <c r="F5337" s="39">
        <f t="shared" si="170"/>
        <v>0</v>
      </c>
      <c r="G5337" s="177">
        <f t="shared" si="169"/>
        <v>0</v>
      </c>
      <c r="H5337" s="78">
        <f>IF(ISBLANK(DataBase_PBs!BB30),#N/A,DataBase_PBs!BB30)</f>
        <v>0</v>
      </c>
    </row>
    <row r="5338" spans="1:8" x14ac:dyDescent="0.35">
      <c r="A5338" s="257"/>
      <c r="B5338" s="265"/>
      <c r="C5338" s="74">
        <f>IF(ISBLANK(DataBase_PBs!C31),#N/A,DataBase_PBs!C31)</f>
        <v>44159.620902777802</v>
      </c>
      <c r="D5338" s="107"/>
      <c r="E5338" s="39">
        <f>IF(ISBLANK(DataBase_PBs!CZ31),#N/A,DataBase_PBs!CZ31)</f>
        <v>871.02</v>
      </c>
      <c r="F5338" s="39">
        <f t="shared" si="170"/>
        <v>0</v>
      </c>
      <c r="G5338" s="177">
        <f t="shared" si="169"/>
        <v>0</v>
      </c>
      <c r="H5338" s="78">
        <f>IF(ISBLANK(DataBase_PBs!BB31),#N/A,DataBase_PBs!BB31)</f>
        <v>0</v>
      </c>
    </row>
    <row r="5339" spans="1:8" x14ac:dyDescent="0.35">
      <c r="A5339" s="257"/>
      <c r="B5339" s="265"/>
      <c r="C5339" s="74">
        <f>IF(ISBLANK(DataBase_PBs!C32),#N/A,DataBase_PBs!C32)</f>
        <v>44162.596979166701</v>
      </c>
      <c r="D5339" s="107"/>
      <c r="E5339" s="39">
        <f>IF(ISBLANK(DataBase_PBs!CZ32),#N/A,DataBase_PBs!CZ32)</f>
        <v>871.02</v>
      </c>
      <c r="F5339" s="39">
        <f t="shared" si="170"/>
        <v>0</v>
      </c>
      <c r="G5339" s="177">
        <f t="shared" si="169"/>
        <v>0</v>
      </c>
      <c r="H5339" s="78">
        <f>IF(ISBLANK(DataBase_PBs!BB32),#N/A,DataBase_PBs!BB32)</f>
        <v>0</v>
      </c>
    </row>
    <row r="5340" spans="1:8" x14ac:dyDescent="0.35">
      <c r="A5340" s="257"/>
      <c r="B5340" s="265"/>
      <c r="C5340" s="74">
        <f>IF(ISBLANK(DataBase_PBs!C33),#N/A,DataBase_PBs!C33)</f>
        <v>44169.582453703697</v>
      </c>
      <c r="D5340" s="107"/>
      <c r="E5340" s="39">
        <f>IF(ISBLANK(DataBase_PBs!CZ33),#N/A,DataBase_PBs!CZ33)</f>
        <v>871.02</v>
      </c>
      <c r="F5340" s="39">
        <f t="shared" si="170"/>
        <v>0</v>
      </c>
      <c r="G5340" s="177">
        <f t="shared" si="169"/>
        <v>0</v>
      </c>
      <c r="H5340" s="78">
        <f>IF(ISBLANK(DataBase_PBs!BB33),#N/A,DataBase_PBs!BB33)</f>
        <v>0</v>
      </c>
    </row>
    <row r="5341" spans="1:8" x14ac:dyDescent="0.35">
      <c r="A5341" s="257"/>
      <c r="B5341" s="265"/>
      <c r="C5341" s="74">
        <f>IF(ISBLANK(DataBase_PBs!C34),#N/A,DataBase_PBs!C34)</f>
        <v>44195.580740740697</v>
      </c>
      <c r="D5341" s="107"/>
      <c r="E5341" s="39">
        <f>IF(ISBLANK(DataBase_PBs!CZ34),#N/A,DataBase_PBs!CZ34)</f>
        <v>871.02</v>
      </c>
      <c r="F5341" s="39">
        <f t="shared" si="170"/>
        <v>0</v>
      </c>
      <c r="G5341" s="177">
        <f t="shared" si="169"/>
        <v>0</v>
      </c>
      <c r="H5341" s="78" t="str">
        <f>IF(ISBLANK(DataBase_PBs!BB34),#N/A,DataBase_PBs!BB34)</f>
        <v>0</v>
      </c>
    </row>
    <row r="5342" spans="1:8" x14ac:dyDescent="0.35">
      <c r="A5342" s="257"/>
      <c r="B5342" s="265"/>
      <c r="C5342" s="74" t="e">
        <f>IF(ISBLANK(DataBase_PBs!C35),#N/A,DataBase_PBs!C35)</f>
        <v>#N/A</v>
      </c>
      <c r="D5342" s="107"/>
      <c r="E5342" s="39" t="e">
        <f>IF(ISBLANK(DataBase_PBs!CZ35),#N/A,DataBase_PBs!CZ35)</f>
        <v>#N/A</v>
      </c>
      <c r="F5342" s="39" t="e">
        <f t="shared" si="170"/>
        <v>#N/A</v>
      </c>
      <c r="G5342" s="177" t="e">
        <f t="shared" si="169"/>
        <v>#N/A</v>
      </c>
      <c r="H5342" s="78" t="e">
        <f>IF(ISBLANK(DataBase_PBs!BB35),#N/A,DataBase_PBs!BB35)</f>
        <v>#N/A</v>
      </c>
    </row>
    <row r="5343" spans="1:8" x14ac:dyDescent="0.35">
      <c r="A5343" s="257"/>
      <c r="B5343" s="265"/>
      <c r="C5343" s="74" t="e">
        <f>IF(ISBLANK(DataBase_PBs!C36),#N/A,DataBase_PBs!C36)</f>
        <v>#N/A</v>
      </c>
      <c r="D5343" s="107"/>
      <c r="E5343" s="39" t="e">
        <f>IF(ISBLANK(DataBase_PBs!CZ36),#N/A,DataBase_PBs!CZ36)</f>
        <v>#N/A</v>
      </c>
      <c r="F5343" s="39" t="e">
        <f t="shared" si="170"/>
        <v>#N/A</v>
      </c>
      <c r="G5343" s="177" t="e">
        <f t="shared" si="169"/>
        <v>#N/A</v>
      </c>
      <c r="H5343" s="78" t="e">
        <f>IF(ISBLANK(DataBase_PBs!BB36),#N/A,DataBase_PBs!BB36)</f>
        <v>#N/A</v>
      </c>
    </row>
    <row r="5344" spans="1:8" x14ac:dyDescent="0.35">
      <c r="A5344" s="257"/>
      <c r="B5344" s="265"/>
      <c r="C5344" s="74" t="e">
        <f>IF(ISBLANK(DataBase_PBs!C37),#N/A,DataBase_PBs!C37)</f>
        <v>#N/A</v>
      </c>
      <c r="D5344" s="107"/>
      <c r="E5344" s="39" t="e">
        <f>IF(ISBLANK(DataBase_PBs!CZ37),#N/A,DataBase_PBs!CZ37)</f>
        <v>#N/A</v>
      </c>
      <c r="F5344" s="39" t="e">
        <f t="shared" si="170"/>
        <v>#N/A</v>
      </c>
      <c r="G5344" s="177" t="e">
        <f t="shared" si="169"/>
        <v>#N/A</v>
      </c>
      <c r="H5344" s="78" t="e">
        <f>IF(ISBLANK(DataBase_PBs!BB37),#N/A,DataBase_PBs!BB37)</f>
        <v>#N/A</v>
      </c>
    </row>
    <row r="5345" spans="1:8" x14ac:dyDescent="0.35">
      <c r="A5345" s="257"/>
      <c r="B5345" s="265"/>
      <c r="C5345" s="74" t="e">
        <f>IF(ISBLANK(DataBase_PBs!C38),#N/A,DataBase_PBs!C38)</f>
        <v>#N/A</v>
      </c>
      <c r="D5345" s="107"/>
      <c r="E5345" s="39" t="e">
        <f>IF(ISBLANK(DataBase_PBs!CZ38),#N/A,DataBase_PBs!CZ38)</f>
        <v>#N/A</v>
      </c>
      <c r="F5345" s="39" t="e">
        <f t="shared" si="170"/>
        <v>#N/A</v>
      </c>
      <c r="G5345" s="177" t="e">
        <f t="shared" si="169"/>
        <v>#N/A</v>
      </c>
      <c r="H5345" s="78" t="e">
        <f>IF(ISBLANK(DataBase_PBs!BB38),#N/A,DataBase_PBs!BB38)</f>
        <v>#N/A</v>
      </c>
    </row>
    <row r="5346" spans="1:8" x14ac:dyDescent="0.35">
      <c r="A5346" s="257"/>
      <c r="B5346" s="265"/>
      <c r="C5346" s="74" t="e">
        <f>IF(ISBLANK(DataBase_PBs!C39),#N/A,DataBase_PBs!C39)</f>
        <v>#N/A</v>
      </c>
      <c r="D5346" s="107"/>
      <c r="E5346" s="39" t="e">
        <f>IF(ISBLANK(DataBase_PBs!CZ39),#N/A,DataBase_PBs!CZ39)</f>
        <v>#N/A</v>
      </c>
      <c r="F5346" s="39" t="e">
        <f t="shared" si="170"/>
        <v>#N/A</v>
      </c>
      <c r="G5346" s="177" t="e">
        <f t="shared" si="169"/>
        <v>#N/A</v>
      </c>
      <c r="H5346" s="78" t="e">
        <f>IF(ISBLANK(DataBase_PBs!BB39),#N/A,DataBase_PBs!BB39)</f>
        <v>#N/A</v>
      </c>
    </row>
    <row r="5347" spans="1:8" x14ac:dyDescent="0.35">
      <c r="A5347" s="257"/>
      <c r="B5347" s="265"/>
      <c r="C5347" s="74" t="e">
        <f>IF(ISBLANK(DataBase_PBs!C40),#N/A,DataBase_PBs!C40)</f>
        <v>#N/A</v>
      </c>
      <c r="D5347" s="107"/>
      <c r="E5347" s="39" t="e">
        <f>IF(ISBLANK(DataBase_PBs!CZ40),#N/A,DataBase_PBs!CZ40)</f>
        <v>#N/A</v>
      </c>
      <c r="F5347" s="39" t="e">
        <f t="shared" si="170"/>
        <v>#N/A</v>
      </c>
      <c r="G5347" s="177" t="e">
        <f t="shared" si="169"/>
        <v>#N/A</v>
      </c>
      <c r="H5347" s="78" t="e">
        <f>IF(ISBLANK(DataBase_PBs!BB40),#N/A,DataBase_PBs!BB40)</f>
        <v>#N/A</v>
      </c>
    </row>
    <row r="5348" spans="1:8" x14ac:dyDescent="0.35">
      <c r="A5348" s="257"/>
      <c r="B5348" s="265"/>
      <c r="C5348" s="74" t="e">
        <f>IF(ISBLANK(DataBase_PBs!C41),#N/A,DataBase_PBs!C41)</f>
        <v>#N/A</v>
      </c>
      <c r="D5348" s="107"/>
      <c r="E5348" s="39" t="e">
        <f>IF(ISBLANK(DataBase_PBs!CZ41),#N/A,DataBase_PBs!CZ41)</f>
        <v>#N/A</v>
      </c>
      <c r="F5348" s="39" t="e">
        <f t="shared" si="170"/>
        <v>#N/A</v>
      </c>
      <c r="G5348" s="177" t="e">
        <f t="shared" si="169"/>
        <v>#N/A</v>
      </c>
      <c r="H5348" s="78" t="e">
        <f>IF(ISBLANK(DataBase_PBs!BB41),#N/A,DataBase_PBs!BB41)</f>
        <v>#N/A</v>
      </c>
    </row>
    <row r="5349" spans="1:8" x14ac:dyDescent="0.35">
      <c r="A5349" s="257"/>
      <c r="B5349" s="265"/>
      <c r="C5349" s="74" t="e">
        <f>IF(ISBLANK(DataBase_PBs!C42),#N/A,DataBase_PBs!C42)</f>
        <v>#N/A</v>
      </c>
      <c r="D5349" s="107"/>
      <c r="E5349" s="39" t="e">
        <f>IF(ISBLANK(DataBase_PBs!CZ42),#N/A,DataBase_PBs!CZ42)</f>
        <v>#N/A</v>
      </c>
      <c r="F5349" s="39" t="e">
        <f t="shared" si="170"/>
        <v>#N/A</v>
      </c>
      <c r="G5349" s="177" t="e">
        <f t="shared" si="169"/>
        <v>#N/A</v>
      </c>
      <c r="H5349" s="78" t="e">
        <f>IF(ISBLANK(DataBase_PBs!BB42),#N/A,DataBase_PBs!BB42)</f>
        <v>#N/A</v>
      </c>
    </row>
    <row r="5350" spans="1:8" x14ac:dyDescent="0.35">
      <c r="A5350" s="257"/>
      <c r="B5350" s="265"/>
      <c r="C5350" s="74" t="e">
        <f>IF(ISBLANK(DataBase_PBs!C43),#N/A,DataBase_PBs!C43)</f>
        <v>#N/A</v>
      </c>
      <c r="D5350" s="107"/>
      <c r="E5350" s="39" t="e">
        <f>IF(ISBLANK(DataBase_PBs!CZ43),#N/A,DataBase_PBs!CZ43)</f>
        <v>#N/A</v>
      </c>
      <c r="F5350" s="39" t="e">
        <f t="shared" si="170"/>
        <v>#N/A</v>
      </c>
      <c r="G5350" s="177" t="e">
        <f t="shared" si="169"/>
        <v>#N/A</v>
      </c>
      <c r="H5350" s="78" t="e">
        <f>IF(ISBLANK(DataBase_PBs!BB43),#N/A,DataBase_PBs!BB43)</f>
        <v>#N/A</v>
      </c>
    </row>
    <row r="5351" spans="1:8" x14ac:dyDescent="0.35">
      <c r="A5351" s="257"/>
      <c r="B5351" s="265"/>
      <c r="C5351" s="74" t="e">
        <f>IF(ISBLANK(DataBase_PBs!C44),#N/A,DataBase_PBs!C44)</f>
        <v>#N/A</v>
      </c>
      <c r="D5351" s="107"/>
      <c r="E5351" s="39" t="e">
        <f>IF(ISBLANK(DataBase_PBs!CZ44),#N/A,DataBase_PBs!CZ44)</f>
        <v>#N/A</v>
      </c>
      <c r="F5351" s="39" t="e">
        <f t="shared" si="170"/>
        <v>#N/A</v>
      </c>
      <c r="G5351" s="177" t="e">
        <f t="shared" si="169"/>
        <v>#N/A</v>
      </c>
      <c r="H5351" s="78" t="e">
        <f>IF(ISBLANK(DataBase_PBs!BB44),#N/A,DataBase_PBs!BB44)</f>
        <v>#N/A</v>
      </c>
    </row>
    <row r="5352" spans="1:8" x14ac:dyDescent="0.35">
      <c r="A5352" s="257"/>
      <c r="B5352" s="265"/>
      <c r="C5352" s="74" t="e">
        <f>IF(ISBLANK(DataBase_PBs!C45),#N/A,DataBase_PBs!C45)</f>
        <v>#N/A</v>
      </c>
      <c r="D5352" s="107"/>
      <c r="E5352" s="39" t="e">
        <f>IF(ISBLANK(DataBase_PBs!CZ45),#N/A,DataBase_PBs!CZ45)</f>
        <v>#N/A</v>
      </c>
      <c r="F5352" s="39" t="e">
        <f t="shared" si="170"/>
        <v>#N/A</v>
      </c>
      <c r="G5352" s="177" t="e">
        <f t="shared" si="169"/>
        <v>#N/A</v>
      </c>
      <c r="H5352" s="78" t="e">
        <f>IF(ISBLANK(DataBase_PBs!BB45),#N/A,DataBase_PBs!BB45)</f>
        <v>#N/A</v>
      </c>
    </row>
    <row r="5353" spans="1:8" x14ac:dyDescent="0.35">
      <c r="A5353" s="257"/>
      <c r="B5353" s="265"/>
      <c r="C5353" s="74" t="e">
        <f>IF(ISBLANK(DataBase_PBs!C46),#N/A,DataBase_PBs!C46)</f>
        <v>#N/A</v>
      </c>
      <c r="D5353" s="107"/>
      <c r="E5353" s="39" t="e">
        <f>IF(ISBLANK(DataBase_PBs!CZ46),#N/A,DataBase_PBs!CZ46)</f>
        <v>#N/A</v>
      </c>
      <c r="F5353" s="39" t="e">
        <f t="shared" si="170"/>
        <v>#N/A</v>
      </c>
      <c r="G5353" s="177" t="e">
        <f t="shared" si="169"/>
        <v>#N/A</v>
      </c>
      <c r="H5353" s="78" t="e">
        <f>IF(ISBLANK(DataBase_PBs!BB46),#N/A,DataBase_PBs!BB46)</f>
        <v>#N/A</v>
      </c>
    </row>
    <row r="5354" spans="1:8" x14ac:dyDescent="0.35">
      <c r="A5354" s="257"/>
      <c r="B5354" s="265"/>
      <c r="C5354" s="74" t="e">
        <f>IF(ISBLANK(DataBase_PBs!C47),#N/A,DataBase_PBs!C47)</f>
        <v>#N/A</v>
      </c>
      <c r="D5354" s="107"/>
      <c r="E5354" s="39" t="e">
        <f>IF(ISBLANK(DataBase_PBs!CZ47),#N/A,DataBase_PBs!CZ47)</f>
        <v>#N/A</v>
      </c>
      <c r="F5354" s="39" t="e">
        <f t="shared" si="170"/>
        <v>#N/A</v>
      </c>
      <c r="G5354" s="177" t="e">
        <f t="shared" si="169"/>
        <v>#N/A</v>
      </c>
      <c r="H5354" s="78" t="e">
        <f>IF(ISBLANK(DataBase_PBs!BB47),#N/A,DataBase_PBs!BB47)</f>
        <v>#N/A</v>
      </c>
    </row>
    <row r="5355" spans="1:8" x14ac:dyDescent="0.35">
      <c r="A5355" s="257"/>
      <c r="B5355" s="265"/>
      <c r="C5355" s="74" t="e">
        <f>IF(ISBLANK(DataBase_PBs!C48),#N/A,DataBase_PBs!C48)</f>
        <v>#N/A</v>
      </c>
      <c r="D5355" s="107"/>
      <c r="E5355" s="39" t="e">
        <f>IF(ISBLANK(DataBase_PBs!CZ48),#N/A,DataBase_PBs!CZ48)</f>
        <v>#N/A</v>
      </c>
      <c r="F5355" s="39" t="e">
        <f t="shared" si="170"/>
        <v>#N/A</v>
      </c>
      <c r="G5355" s="177" t="e">
        <f t="shared" si="169"/>
        <v>#N/A</v>
      </c>
      <c r="H5355" s="78" t="e">
        <f>IF(ISBLANK(DataBase_PBs!BB48),#N/A,DataBase_PBs!BB48)</f>
        <v>#N/A</v>
      </c>
    </row>
    <row r="5356" spans="1:8" x14ac:dyDescent="0.35">
      <c r="A5356" s="257"/>
      <c r="B5356" s="265"/>
      <c r="C5356" s="74" t="e">
        <f>IF(ISBLANK(DataBase_PBs!C49),#N/A,DataBase_PBs!C49)</f>
        <v>#N/A</v>
      </c>
      <c r="D5356" s="107"/>
      <c r="E5356" s="39" t="e">
        <f>IF(ISBLANK(DataBase_PBs!CZ49),#N/A,DataBase_PBs!CZ49)</f>
        <v>#N/A</v>
      </c>
      <c r="F5356" s="39" t="e">
        <f t="shared" si="170"/>
        <v>#N/A</v>
      </c>
      <c r="G5356" s="177" t="e">
        <f t="shared" si="169"/>
        <v>#N/A</v>
      </c>
      <c r="H5356" s="78" t="e">
        <f>IF(ISBLANK(DataBase_PBs!BB49),#N/A,DataBase_PBs!BB49)</f>
        <v>#N/A</v>
      </c>
    </row>
    <row r="5357" spans="1:8" x14ac:dyDescent="0.35">
      <c r="A5357" s="257"/>
      <c r="B5357" s="265"/>
      <c r="C5357" s="74" t="e">
        <f>IF(ISBLANK(DataBase_PBs!C50),#N/A,DataBase_PBs!C50)</f>
        <v>#N/A</v>
      </c>
      <c r="D5357" s="107"/>
      <c r="E5357" s="39" t="e">
        <f>IF(ISBLANK(DataBase_PBs!CZ50),#N/A,DataBase_PBs!CZ50)</f>
        <v>#N/A</v>
      </c>
      <c r="F5357" s="39" t="e">
        <f t="shared" si="170"/>
        <v>#N/A</v>
      </c>
      <c r="G5357" s="177" t="e">
        <f t="shared" si="169"/>
        <v>#N/A</v>
      </c>
      <c r="H5357" s="78" t="e">
        <f>IF(ISBLANK(DataBase_PBs!BB50),#N/A,DataBase_PBs!BB50)</f>
        <v>#N/A</v>
      </c>
    </row>
    <row r="5358" spans="1:8" x14ac:dyDescent="0.35">
      <c r="A5358" s="257"/>
      <c r="B5358" s="265"/>
      <c r="C5358" s="74" t="e">
        <f>IF(ISBLANK(DataBase_PBs!C51),#N/A,DataBase_PBs!C51)</f>
        <v>#N/A</v>
      </c>
      <c r="D5358" s="107"/>
      <c r="E5358" s="39" t="e">
        <f>IF(ISBLANK(DataBase_PBs!CZ51),#N/A,DataBase_PBs!CZ51)</f>
        <v>#N/A</v>
      </c>
      <c r="F5358" s="39" t="e">
        <f t="shared" si="170"/>
        <v>#N/A</v>
      </c>
      <c r="G5358" s="177" t="e">
        <f t="shared" si="169"/>
        <v>#N/A</v>
      </c>
      <c r="H5358" s="78" t="e">
        <f>IF(ISBLANK(DataBase_PBs!BB51),#N/A,DataBase_PBs!BB51)</f>
        <v>#N/A</v>
      </c>
    </row>
    <row r="5359" spans="1:8" x14ac:dyDescent="0.35">
      <c r="A5359" s="257"/>
      <c r="B5359" s="265"/>
      <c r="C5359" s="74" t="e">
        <f>IF(ISBLANK(DataBase_PBs!C52),#N/A,DataBase_PBs!C52)</f>
        <v>#N/A</v>
      </c>
      <c r="D5359" s="107"/>
      <c r="E5359" s="39" t="e">
        <f>IF(ISBLANK(DataBase_PBs!CZ52),#N/A,DataBase_PBs!CZ52)</f>
        <v>#N/A</v>
      </c>
      <c r="F5359" s="39" t="e">
        <f t="shared" si="170"/>
        <v>#N/A</v>
      </c>
      <c r="G5359" s="177" t="e">
        <f t="shared" si="169"/>
        <v>#N/A</v>
      </c>
      <c r="H5359" s="78" t="e">
        <f>IF(ISBLANK(DataBase_PBs!BB52),#N/A,DataBase_PBs!BB52)</f>
        <v>#N/A</v>
      </c>
    </row>
    <row r="5360" spans="1:8" x14ac:dyDescent="0.35">
      <c r="A5360" s="257"/>
      <c r="B5360" s="265"/>
      <c r="C5360" s="74" t="e">
        <f>IF(ISBLANK(DataBase_PBs!C53),#N/A,DataBase_PBs!C53)</f>
        <v>#N/A</v>
      </c>
      <c r="D5360" s="107"/>
      <c r="E5360" s="39" t="e">
        <f>IF(ISBLANK(DataBase_PBs!CZ53),#N/A,DataBase_PBs!CZ53)</f>
        <v>#N/A</v>
      </c>
      <c r="F5360" s="39" t="e">
        <f t="shared" si="170"/>
        <v>#N/A</v>
      </c>
      <c r="G5360" s="177" t="e">
        <f t="shared" ref="G5360:G5423" si="171">F5360/((C5360-C5359)*24)</f>
        <v>#N/A</v>
      </c>
      <c r="H5360" s="78" t="e">
        <f>IF(ISBLANK(DataBase_PBs!BB53),#N/A,DataBase_PBs!BB53)</f>
        <v>#N/A</v>
      </c>
    </row>
    <row r="5361" spans="1:8" x14ac:dyDescent="0.35">
      <c r="A5361" s="257"/>
      <c r="B5361" s="265"/>
      <c r="C5361" s="74" t="e">
        <f>IF(ISBLANK(DataBase_PBs!C54),#N/A,DataBase_PBs!C54)</f>
        <v>#N/A</v>
      </c>
      <c r="D5361" s="107"/>
      <c r="E5361" s="39" t="e">
        <f>IF(ISBLANK(DataBase_PBs!CZ54),#N/A,DataBase_PBs!CZ54)</f>
        <v>#N/A</v>
      </c>
      <c r="F5361" s="39" t="e">
        <f t="shared" si="170"/>
        <v>#N/A</v>
      </c>
      <c r="G5361" s="177" t="e">
        <f t="shared" si="171"/>
        <v>#N/A</v>
      </c>
      <c r="H5361" s="78" t="e">
        <f>IF(ISBLANK(DataBase_PBs!BB54),#N/A,DataBase_PBs!BB54)</f>
        <v>#N/A</v>
      </c>
    </row>
    <row r="5362" spans="1:8" x14ac:dyDescent="0.35">
      <c r="A5362" s="257"/>
      <c r="B5362" s="265"/>
      <c r="C5362" s="74" t="e">
        <f>IF(ISBLANK(DataBase_PBs!C55),#N/A,DataBase_PBs!C55)</f>
        <v>#N/A</v>
      </c>
      <c r="D5362" s="107"/>
      <c r="E5362" s="39" t="e">
        <f>IF(ISBLANK(DataBase_PBs!CZ55),#N/A,DataBase_PBs!CZ55)</f>
        <v>#N/A</v>
      </c>
      <c r="F5362" s="39" t="e">
        <f t="shared" si="170"/>
        <v>#N/A</v>
      </c>
      <c r="G5362" s="177" t="e">
        <f t="shared" si="171"/>
        <v>#N/A</v>
      </c>
      <c r="H5362" s="78" t="e">
        <f>IF(ISBLANK(DataBase_PBs!BB55),#N/A,DataBase_PBs!BB55)</f>
        <v>#N/A</v>
      </c>
    </row>
    <row r="5363" spans="1:8" x14ac:dyDescent="0.35">
      <c r="A5363" s="257"/>
      <c r="B5363" s="265"/>
      <c r="C5363" s="74" t="e">
        <f>IF(ISBLANK(DataBase_PBs!C56),#N/A,DataBase_PBs!C56)</f>
        <v>#N/A</v>
      </c>
      <c r="D5363" s="107"/>
      <c r="E5363" s="39" t="e">
        <f>IF(ISBLANK(DataBase_PBs!CZ56),#N/A,DataBase_PBs!CZ56)</f>
        <v>#N/A</v>
      </c>
      <c r="F5363" s="39" t="e">
        <f t="shared" si="170"/>
        <v>#N/A</v>
      </c>
      <c r="G5363" s="177" t="e">
        <f t="shared" si="171"/>
        <v>#N/A</v>
      </c>
      <c r="H5363" s="78" t="e">
        <f>IF(ISBLANK(DataBase_PBs!BB56),#N/A,DataBase_PBs!BB56)</f>
        <v>#N/A</v>
      </c>
    </row>
    <row r="5364" spans="1:8" x14ac:dyDescent="0.35">
      <c r="A5364" s="257"/>
      <c r="B5364" s="265"/>
      <c r="C5364" s="74" t="e">
        <f>IF(ISBLANK(DataBase_PBs!C57),#N/A,DataBase_PBs!C57)</f>
        <v>#N/A</v>
      </c>
      <c r="D5364" s="107"/>
      <c r="E5364" s="39" t="e">
        <f>IF(ISBLANK(DataBase_PBs!CZ57),#N/A,DataBase_PBs!CZ57)</f>
        <v>#N/A</v>
      </c>
      <c r="F5364" s="39" t="e">
        <f t="shared" si="170"/>
        <v>#N/A</v>
      </c>
      <c r="G5364" s="177" t="e">
        <f t="shared" si="171"/>
        <v>#N/A</v>
      </c>
      <c r="H5364" s="78" t="e">
        <f>IF(ISBLANK(DataBase_PBs!BB57),#N/A,DataBase_PBs!BB57)</f>
        <v>#N/A</v>
      </c>
    </row>
    <row r="5365" spans="1:8" x14ac:dyDescent="0.35">
      <c r="A5365" s="257"/>
      <c r="B5365" s="265"/>
      <c r="C5365" s="74" t="e">
        <f>IF(ISBLANK(DataBase_PBs!C58),#N/A,DataBase_PBs!C58)</f>
        <v>#N/A</v>
      </c>
      <c r="D5365" s="107"/>
      <c r="E5365" s="39" t="e">
        <f>IF(ISBLANK(DataBase_PBs!CZ58),#N/A,DataBase_PBs!CZ58)</f>
        <v>#N/A</v>
      </c>
      <c r="F5365" s="39" t="e">
        <f t="shared" si="170"/>
        <v>#N/A</v>
      </c>
      <c r="G5365" s="177" t="e">
        <f t="shared" si="171"/>
        <v>#N/A</v>
      </c>
      <c r="H5365" s="78" t="e">
        <f>IF(ISBLANK(DataBase_PBs!BB58),#N/A,DataBase_PBs!BB58)</f>
        <v>#N/A</v>
      </c>
    </row>
    <row r="5366" spans="1:8" x14ac:dyDescent="0.35">
      <c r="A5366" s="257"/>
      <c r="B5366" s="265"/>
      <c r="C5366" s="74" t="e">
        <f>IF(ISBLANK(DataBase_PBs!C59),#N/A,DataBase_PBs!C59)</f>
        <v>#N/A</v>
      </c>
      <c r="D5366" s="107"/>
      <c r="E5366" s="39" t="e">
        <f>IF(ISBLANK(DataBase_PBs!CZ59),#N/A,DataBase_PBs!CZ59)</f>
        <v>#N/A</v>
      </c>
      <c r="F5366" s="39" t="e">
        <f t="shared" si="170"/>
        <v>#N/A</v>
      </c>
      <c r="G5366" s="177" t="e">
        <f t="shared" si="171"/>
        <v>#N/A</v>
      </c>
      <c r="H5366" s="78" t="e">
        <f>IF(ISBLANK(DataBase_PBs!BB59),#N/A,DataBase_PBs!BB59)</f>
        <v>#N/A</v>
      </c>
    </row>
    <row r="5367" spans="1:8" x14ac:dyDescent="0.35">
      <c r="A5367" s="257"/>
      <c r="B5367" s="265"/>
      <c r="C5367" s="74" t="e">
        <f>IF(ISBLANK(DataBase_PBs!C60),#N/A,DataBase_PBs!C60)</f>
        <v>#N/A</v>
      </c>
      <c r="D5367" s="107"/>
      <c r="E5367" s="39" t="e">
        <f>IF(ISBLANK(DataBase_PBs!CZ60),#N/A,DataBase_PBs!CZ60)</f>
        <v>#N/A</v>
      </c>
      <c r="F5367" s="39" t="e">
        <f t="shared" si="170"/>
        <v>#N/A</v>
      </c>
      <c r="G5367" s="177" t="e">
        <f t="shared" si="171"/>
        <v>#N/A</v>
      </c>
      <c r="H5367" s="78" t="e">
        <f>IF(ISBLANK(DataBase_PBs!BB60),#N/A,DataBase_PBs!BB60)</f>
        <v>#N/A</v>
      </c>
    </row>
    <row r="5368" spans="1:8" x14ac:dyDescent="0.35">
      <c r="A5368" s="257"/>
      <c r="B5368" s="265"/>
      <c r="C5368" s="74" t="e">
        <f>IF(ISBLANK(DataBase_PBs!C61),#N/A,DataBase_PBs!C61)</f>
        <v>#N/A</v>
      </c>
      <c r="D5368" s="107"/>
      <c r="E5368" s="39" t="e">
        <f>IF(ISBLANK(DataBase_PBs!CZ61),#N/A,DataBase_PBs!CZ61)</f>
        <v>#N/A</v>
      </c>
      <c r="F5368" s="39" t="e">
        <f t="shared" si="170"/>
        <v>#N/A</v>
      </c>
      <c r="G5368" s="177" t="e">
        <f t="shared" si="171"/>
        <v>#N/A</v>
      </c>
      <c r="H5368" s="78" t="e">
        <f>IF(ISBLANK(DataBase_PBs!BB61),#N/A,DataBase_PBs!BB61)</f>
        <v>#N/A</v>
      </c>
    </row>
    <row r="5369" spans="1:8" x14ac:dyDescent="0.35">
      <c r="A5369" s="257"/>
      <c r="B5369" s="265"/>
      <c r="C5369" s="74" t="e">
        <f>IF(ISBLANK(DataBase_PBs!C62),#N/A,DataBase_PBs!C62)</f>
        <v>#N/A</v>
      </c>
      <c r="D5369" s="107"/>
      <c r="E5369" s="39" t="e">
        <f>IF(ISBLANK(DataBase_PBs!CZ62),#N/A,DataBase_PBs!CZ62)</f>
        <v>#N/A</v>
      </c>
      <c r="F5369" s="39" t="e">
        <f t="shared" si="170"/>
        <v>#N/A</v>
      </c>
      <c r="G5369" s="177" t="e">
        <f t="shared" si="171"/>
        <v>#N/A</v>
      </c>
      <c r="H5369" s="78" t="e">
        <f>IF(ISBLANK(DataBase_PBs!BB62),#N/A,DataBase_PBs!BB62)</f>
        <v>#N/A</v>
      </c>
    </row>
    <row r="5370" spans="1:8" x14ac:dyDescent="0.35">
      <c r="A5370" s="257"/>
      <c r="B5370" s="265"/>
      <c r="C5370" s="74" t="e">
        <f>IF(ISBLANK(DataBase_PBs!C63),#N/A,DataBase_PBs!C63)</f>
        <v>#N/A</v>
      </c>
      <c r="D5370" s="107"/>
      <c r="E5370" s="39" t="e">
        <f>IF(ISBLANK(DataBase_PBs!CZ63),#N/A,DataBase_PBs!CZ63)</f>
        <v>#N/A</v>
      </c>
      <c r="F5370" s="39" t="e">
        <f t="shared" si="170"/>
        <v>#N/A</v>
      </c>
      <c r="G5370" s="177" t="e">
        <f t="shared" si="171"/>
        <v>#N/A</v>
      </c>
      <c r="H5370" s="78" t="e">
        <f>IF(ISBLANK(DataBase_PBs!BB63),#N/A,DataBase_PBs!BB63)</f>
        <v>#N/A</v>
      </c>
    </row>
    <row r="5371" spans="1:8" x14ac:dyDescent="0.35">
      <c r="A5371" s="257"/>
      <c r="B5371" s="265"/>
      <c r="C5371" s="74" t="e">
        <f>IF(ISBLANK(DataBase_PBs!C64),#N/A,DataBase_PBs!C64)</f>
        <v>#N/A</v>
      </c>
      <c r="D5371" s="107"/>
      <c r="E5371" s="39" t="e">
        <f>IF(ISBLANK(DataBase_PBs!CZ64),#N/A,DataBase_PBs!CZ64)</f>
        <v>#N/A</v>
      </c>
      <c r="F5371" s="39" t="e">
        <f t="shared" si="170"/>
        <v>#N/A</v>
      </c>
      <c r="G5371" s="177" t="e">
        <f t="shared" si="171"/>
        <v>#N/A</v>
      </c>
      <c r="H5371" s="78" t="e">
        <f>IF(ISBLANK(DataBase_PBs!BB64),#N/A,DataBase_PBs!BB64)</f>
        <v>#N/A</v>
      </c>
    </row>
    <row r="5372" spans="1:8" x14ac:dyDescent="0.35">
      <c r="A5372" s="257"/>
      <c r="B5372" s="265"/>
      <c r="C5372" s="74" t="e">
        <f>IF(ISBLANK(DataBase_PBs!C65),#N/A,DataBase_PBs!C65)</f>
        <v>#N/A</v>
      </c>
      <c r="D5372" s="107"/>
      <c r="E5372" s="39" t="e">
        <f>IF(ISBLANK(DataBase_PBs!CZ65),#N/A,DataBase_PBs!CZ65)</f>
        <v>#N/A</v>
      </c>
      <c r="F5372" s="39" t="e">
        <f t="shared" si="170"/>
        <v>#N/A</v>
      </c>
      <c r="G5372" s="177" t="e">
        <f t="shared" si="171"/>
        <v>#N/A</v>
      </c>
      <c r="H5372" s="78" t="e">
        <f>IF(ISBLANK(DataBase_PBs!BB65),#N/A,DataBase_PBs!BB65)</f>
        <v>#N/A</v>
      </c>
    </row>
    <row r="5373" spans="1:8" x14ac:dyDescent="0.35">
      <c r="A5373" s="257"/>
      <c r="B5373" s="265"/>
      <c r="C5373" s="74" t="e">
        <f>IF(ISBLANK(DataBase_PBs!C66),#N/A,DataBase_PBs!C66)</f>
        <v>#N/A</v>
      </c>
      <c r="D5373" s="107"/>
      <c r="E5373" s="39" t="e">
        <f>IF(ISBLANK(DataBase_PBs!CZ66),#N/A,DataBase_PBs!CZ66)</f>
        <v>#N/A</v>
      </c>
      <c r="F5373" s="39" t="e">
        <f t="shared" si="170"/>
        <v>#N/A</v>
      </c>
      <c r="G5373" s="177" t="e">
        <f t="shared" si="171"/>
        <v>#N/A</v>
      </c>
      <c r="H5373" s="78" t="e">
        <f>IF(ISBLANK(DataBase_PBs!BB66),#N/A,DataBase_PBs!BB66)</f>
        <v>#N/A</v>
      </c>
    </row>
    <row r="5374" spans="1:8" x14ac:dyDescent="0.35">
      <c r="A5374" s="257"/>
      <c r="B5374" s="265"/>
      <c r="C5374" s="74" t="e">
        <f>IF(ISBLANK(DataBase_PBs!C67),#N/A,DataBase_PBs!C67)</f>
        <v>#N/A</v>
      </c>
      <c r="D5374" s="107"/>
      <c r="E5374" s="39" t="e">
        <f>IF(ISBLANK(DataBase_PBs!CZ67),#N/A,DataBase_PBs!CZ67)</f>
        <v>#N/A</v>
      </c>
      <c r="F5374" s="39" t="e">
        <f t="shared" si="170"/>
        <v>#N/A</v>
      </c>
      <c r="G5374" s="177" t="e">
        <f t="shared" si="171"/>
        <v>#N/A</v>
      </c>
      <c r="H5374" s="78" t="e">
        <f>IF(ISBLANK(DataBase_PBs!BB67),#N/A,DataBase_PBs!BB67)</f>
        <v>#N/A</v>
      </c>
    </row>
    <row r="5375" spans="1:8" x14ac:dyDescent="0.35">
      <c r="A5375" s="257"/>
      <c r="B5375" s="265"/>
      <c r="C5375" s="74" t="e">
        <f>IF(ISBLANK(DataBase_PBs!C68),#N/A,DataBase_PBs!C68)</f>
        <v>#N/A</v>
      </c>
      <c r="D5375" s="107"/>
      <c r="E5375" s="39" t="e">
        <f>IF(ISBLANK(DataBase_PBs!CZ68),#N/A,DataBase_PBs!CZ68)</f>
        <v>#N/A</v>
      </c>
      <c r="F5375" s="39" t="e">
        <f t="shared" ref="F5375:F5402" si="172">E5375-E5374</f>
        <v>#N/A</v>
      </c>
      <c r="G5375" s="177" t="e">
        <f t="shared" si="171"/>
        <v>#N/A</v>
      </c>
      <c r="H5375" s="78" t="e">
        <f>IF(ISBLANK(DataBase_PBs!BB68),#N/A,DataBase_PBs!BB68)</f>
        <v>#N/A</v>
      </c>
    </row>
    <row r="5376" spans="1:8" x14ac:dyDescent="0.35">
      <c r="A5376" s="257"/>
      <c r="B5376" s="265"/>
      <c r="C5376" s="74" t="e">
        <f>IF(ISBLANK(DataBase_PBs!C69),#N/A,DataBase_PBs!C69)</f>
        <v>#N/A</v>
      </c>
      <c r="D5376" s="107"/>
      <c r="E5376" s="39" t="e">
        <f>IF(ISBLANK(DataBase_PBs!CZ69),#N/A,DataBase_PBs!CZ69)</f>
        <v>#N/A</v>
      </c>
      <c r="F5376" s="39" t="e">
        <f t="shared" si="172"/>
        <v>#N/A</v>
      </c>
      <c r="G5376" s="177" t="e">
        <f t="shared" si="171"/>
        <v>#N/A</v>
      </c>
      <c r="H5376" s="78" t="e">
        <f>IF(ISBLANK(DataBase_PBs!BB69),#N/A,DataBase_PBs!BB69)</f>
        <v>#N/A</v>
      </c>
    </row>
    <row r="5377" spans="1:8" x14ac:dyDescent="0.35">
      <c r="A5377" s="257"/>
      <c r="B5377" s="265"/>
      <c r="C5377" s="74" t="e">
        <f>IF(ISBLANK(DataBase_PBs!C70),#N/A,DataBase_PBs!C70)</f>
        <v>#N/A</v>
      </c>
      <c r="D5377" s="107"/>
      <c r="E5377" s="39" t="e">
        <f>IF(ISBLANK(DataBase_PBs!CZ70),#N/A,DataBase_PBs!CZ70)</f>
        <v>#N/A</v>
      </c>
      <c r="F5377" s="39" t="e">
        <f t="shared" si="172"/>
        <v>#N/A</v>
      </c>
      <c r="G5377" s="177" t="e">
        <f t="shared" si="171"/>
        <v>#N/A</v>
      </c>
      <c r="H5377" s="78" t="e">
        <f>IF(ISBLANK(DataBase_PBs!BB70),#N/A,DataBase_PBs!BB70)</f>
        <v>#N/A</v>
      </c>
    </row>
    <row r="5378" spans="1:8" x14ac:dyDescent="0.35">
      <c r="A5378" s="257"/>
      <c r="B5378" s="265"/>
      <c r="C5378" s="74" t="e">
        <f>IF(ISBLANK(DataBase_PBs!C71),#N/A,DataBase_PBs!C71)</f>
        <v>#N/A</v>
      </c>
      <c r="D5378" s="107"/>
      <c r="E5378" s="39" t="e">
        <f>IF(ISBLANK(DataBase_PBs!CZ71),#N/A,DataBase_PBs!CZ71)</f>
        <v>#N/A</v>
      </c>
      <c r="F5378" s="39" t="e">
        <f t="shared" si="172"/>
        <v>#N/A</v>
      </c>
      <c r="G5378" s="177" t="e">
        <f t="shared" si="171"/>
        <v>#N/A</v>
      </c>
      <c r="H5378" s="78" t="e">
        <f>IF(ISBLANK(DataBase_PBs!BB71),#N/A,DataBase_PBs!BB71)</f>
        <v>#N/A</v>
      </c>
    </row>
    <row r="5379" spans="1:8" x14ac:dyDescent="0.35">
      <c r="A5379" s="257"/>
      <c r="B5379" s="265"/>
      <c r="C5379" s="74" t="e">
        <f>IF(ISBLANK(DataBase_PBs!C72),#N/A,DataBase_PBs!C72)</f>
        <v>#N/A</v>
      </c>
      <c r="D5379" s="107"/>
      <c r="E5379" s="39" t="e">
        <f>IF(ISBLANK(DataBase_PBs!CZ72),#N/A,DataBase_PBs!CZ72)</f>
        <v>#N/A</v>
      </c>
      <c r="F5379" s="39" t="e">
        <f t="shared" si="172"/>
        <v>#N/A</v>
      </c>
      <c r="G5379" s="177" t="e">
        <f t="shared" si="171"/>
        <v>#N/A</v>
      </c>
      <c r="H5379" s="78" t="e">
        <f>IF(ISBLANK(DataBase_PBs!BB72),#N/A,DataBase_PBs!BB72)</f>
        <v>#N/A</v>
      </c>
    </row>
    <row r="5380" spans="1:8" x14ac:dyDescent="0.35">
      <c r="A5380" s="257"/>
      <c r="B5380" s="265"/>
      <c r="C5380" s="74" t="e">
        <f>IF(ISBLANK(DataBase_PBs!C73),#N/A,DataBase_PBs!C73)</f>
        <v>#N/A</v>
      </c>
      <c r="D5380" s="107"/>
      <c r="E5380" s="39" t="e">
        <f>IF(ISBLANK(DataBase_PBs!CZ73),#N/A,DataBase_PBs!CZ73)</f>
        <v>#N/A</v>
      </c>
      <c r="F5380" s="39" t="e">
        <f t="shared" si="172"/>
        <v>#N/A</v>
      </c>
      <c r="G5380" s="177" t="e">
        <f t="shared" si="171"/>
        <v>#N/A</v>
      </c>
      <c r="H5380" s="78" t="e">
        <f>IF(ISBLANK(DataBase_PBs!BB73),#N/A,DataBase_PBs!BB73)</f>
        <v>#N/A</v>
      </c>
    </row>
    <row r="5381" spans="1:8" x14ac:dyDescent="0.35">
      <c r="A5381" s="257"/>
      <c r="B5381" s="265"/>
      <c r="C5381" s="74" t="e">
        <f>IF(ISBLANK(DataBase_PBs!C74),#N/A,DataBase_PBs!C74)</f>
        <v>#N/A</v>
      </c>
      <c r="D5381" s="107"/>
      <c r="E5381" s="39" t="e">
        <f>IF(ISBLANK(DataBase_PBs!CZ74),#N/A,DataBase_PBs!CZ74)</f>
        <v>#N/A</v>
      </c>
      <c r="F5381" s="39" t="e">
        <f t="shared" si="172"/>
        <v>#N/A</v>
      </c>
      <c r="G5381" s="177" t="e">
        <f t="shared" si="171"/>
        <v>#N/A</v>
      </c>
      <c r="H5381" s="78" t="e">
        <f>IF(ISBLANK(DataBase_PBs!BB74),#N/A,DataBase_PBs!BB74)</f>
        <v>#N/A</v>
      </c>
    </row>
    <row r="5382" spans="1:8" x14ac:dyDescent="0.35">
      <c r="A5382" s="257"/>
      <c r="B5382" s="265"/>
      <c r="C5382" s="74" t="e">
        <f>IF(ISBLANK(DataBase_PBs!C75),#N/A,DataBase_PBs!C75)</f>
        <v>#N/A</v>
      </c>
      <c r="D5382" s="107"/>
      <c r="E5382" s="39" t="e">
        <f>IF(ISBLANK(DataBase_PBs!CZ75),#N/A,DataBase_PBs!CZ75)</f>
        <v>#N/A</v>
      </c>
      <c r="F5382" s="39" t="e">
        <f t="shared" si="172"/>
        <v>#N/A</v>
      </c>
      <c r="G5382" s="177" t="e">
        <f t="shared" si="171"/>
        <v>#N/A</v>
      </c>
      <c r="H5382" s="78" t="e">
        <f>IF(ISBLANK(DataBase_PBs!BB75),#N/A,DataBase_PBs!BB75)</f>
        <v>#N/A</v>
      </c>
    </row>
    <row r="5383" spans="1:8" x14ac:dyDescent="0.35">
      <c r="A5383" s="257"/>
      <c r="B5383" s="265"/>
      <c r="C5383" s="74" t="e">
        <f>IF(ISBLANK(DataBase_PBs!C76),#N/A,DataBase_PBs!C76)</f>
        <v>#N/A</v>
      </c>
      <c r="D5383" s="107"/>
      <c r="E5383" s="39" t="e">
        <f>IF(ISBLANK(DataBase_PBs!CZ76),#N/A,DataBase_PBs!CZ76)</f>
        <v>#N/A</v>
      </c>
      <c r="F5383" s="39" t="e">
        <f t="shared" si="172"/>
        <v>#N/A</v>
      </c>
      <c r="G5383" s="177" t="e">
        <f t="shared" si="171"/>
        <v>#N/A</v>
      </c>
      <c r="H5383" s="78" t="e">
        <f>IF(ISBLANK(DataBase_PBs!BB76),#N/A,DataBase_PBs!BB76)</f>
        <v>#N/A</v>
      </c>
    </row>
    <row r="5384" spans="1:8" x14ac:dyDescent="0.35">
      <c r="A5384" s="257"/>
      <c r="B5384" s="265"/>
      <c r="C5384" s="74" t="e">
        <f>IF(ISBLANK(DataBase_PBs!C77),#N/A,DataBase_PBs!C77)</f>
        <v>#N/A</v>
      </c>
      <c r="D5384" s="107"/>
      <c r="E5384" s="39" t="e">
        <f>IF(ISBLANK(DataBase_PBs!CZ77),#N/A,DataBase_PBs!CZ77)</f>
        <v>#N/A</v>
      </c>
      <c r="F5384" s="39" t="e">
        <f t="shared" si="172"/>
        <v>#N/A</v>
      </c>
      <c r="G5384" s="177" t="e">
        <f t="shared" si="171"/>
        <v>#N/A</v>
      </c>
      <c r="H5384" s="78" t="e">
        <f>IF(ISBLANK(DataBase_PBs!BB77),#N/A,DataBase_PBs!BB77)</f>
        <v>#N/A</v>
      </c>
    </row>
    <row r="5385" spans="1:8" x14ac:dyDescent="0.35">
      <c r="A5385" s="257"/>
      <c r="B5385" s="265"/>
      <c r="C5385" s="74" t="e">
        <f>IF(ISBLANK(DataBase_PBs!C78),#N/A,DataBase_PBs!C78)</f>
        <v>#N/A</v>
      </c>
      <c r="D5385" s="107"/>
      <c r="E5385" s="39" t="e">
        <f>IF(ISBLANK(DataBase_PBs!CZ78),#N/A,DataBase_PBs!CZ78)</f>
        <v>#N/A</v>
      </c>
      <c r="F5385" s="39" t="e">
        <f t="shared" si="172"/>
        <v>#N/A</v>
      </c>
      <c r="G5385" s="177" t="e">
        <f t="shared" si="171"/>
        <v>#N/A</v>
      </c>
      <c r="H5385" s="78" t="e">
        <f>IF(ISBLANK(DataBase_PBs!BB78),#N/A,DataBase_PBs!BB78)</f>
        <v>#N/A</v>
      </c>
    </row>
    <row r="5386" spans="1:8" x14ac:dyDescent="0.35">
      <c r="A5386" s="257"/>
      <c r="B5386" s="265"/>
      <c r="C5386" s="74" t="e">
        <f>IF(ISBLANK(DataBase_PBs!C79),#N/A,DataBase_PBs!C79)</f>
        <v>#N/A</v>
      </c>
      <c r="D5386" s="107"/>
      <c r="E5386" s="39" t="e">
        <f>IF(ISBLANK(DataBase_PBs!CZ79),#N/A,DataBase_PBs!CZ79)</f>
        <v>#N/A</v>
      </c>
      <c r="F5386" s="39" t="e">
        <f t="shared" si="172"/>
        <v>#N/A</v>
      </c>
      <c r="G5386" s="177" t="e">
        <f t="shared" si="171"/>
        <v>#N/A</v>
      </c>
      <c r="H5386" s="78" t="e">
        <f>IF(ISBLANK(DataBase_PBs!BB79),#N/A,DataBase_PBs!BB79)</f>
        <v>#N/A</v>
      </c>
    </row>
    <row r="5387" spans="1:8" x14ac:dyDescent="0.35">
      <c r="A5387" s="257"/>
      <c r="B5387" s="265"/>
      <c r="C5387" s="74" t="e">
        <f>IF(ISBLANK(DataBase_PBs!C80),#N/A,DataBase_PBs!C80)</f>
        <v>#N/A</v>
      </c>
      <c r="D5387" s="107"/>
      <c r="E5387" s="39" t="e">
        <f>IF(ISBLANK(DataBase_PBs!CZ80),#N/A,DataBase_PBs!CZ80)</f>
        <v>#N/A</v>
      </c>
      <c r="F5387" s="39" t="e">
        <f t="shared" si="172"/>
        <v>#N/A</v>
      </c>
      <c r="G5387" s="177" t="e">
        <f t="shared" si="171"/>
        <v>#N/A</v>
      </c>
      <c r="H5387" s="78" t="e">
        <f>IF(ISBLANK(DataBase_PBs!BB80),#N/A,DataBase_PBs!BB80)</f>
        <v>#N/A</v>
      </c>
    </row>
    <row r="5388" spans="1:8" x14ac:dyDescent="0.35">
      <c r="A5388" s="257"/>
      <c r="B5388" s="265"/>
      <c r="C5388" s="74" t="e">
        <f>IF(ISBLANK(DataBase_PBs!C81),#N/A,DataBase_PBs!C81)</f>
        <v>#N/A</v>
      </c>
      <c r="D5388" s="107"/>
      <c r="E5388" s="39" t="e">
        <f>IF(ISBLANK(DataBase_PBs!CZ81),#N/A,DataBase_PBs!CZ81)</f>
        <v>#N/A</v>
      </c>
      <c r="F5388" s="39" t="e">
        <f t="shared" si="172"/>
        <v>#N/A</v>
      </c>
      <c r="G5388" s="177" t="e">
        <f t="shared" si="171"/>
        <v>#N/A</v>
      </c>
      <c r="H5388" s="78" t="e">
        <f>IF(ISBLANK(DataBase_PBs!BB81),#N/A,DataBase_PBs!BB81)</f>
        <v>#N/A</v>
      </c>
    </row>
    <row r="5389" spans="1:8" x14ac:dyDescent="0.35">
      <c r="A5389" s="257"/>
      <c r="B5389" s="265"/>
      <c r="C5389" s="74" t="e">
        <f>IF(ISBLANK(DataBase_PBs!C82),#N/A,DataBase_PBs!C82)</f>
        <v>#N/A</v>
      </c>
      <c r="D5389" s="107"/>
      <c r="E5389" s="39" t="e">
        <f>IF(ISBLANK(DataBase_PBs!CZ82),#N/A,DataBase_PBs!CZ82)</f>
        <v>#N/A</v>
      </c>
      <c r="F5389" s="39" t="e">
        <f t="shared" si="172"/>
        <v>#N/A</v>
      </c>
      <c r="G5389" s="177" t="e">
        <f t="shared" si="171"/>
        <v>#N/A</v>
      </c>
      <c r="H5389" s="78" t="e">
        <f>IF(ISBLANK(DataBase_PBs!BB82),#N/A,DataBase_PBs!BB82)</f>
        <v>#N/A</v>
      </c>
    </row>
    <row r="5390" spans="1:8" x14ac:dyDescent="0.35">
      <c r="A5390" s="257"/>
      <c r="B5390" s="265"/>
      <c r="C5390" s="74" t="e">
        <f>IF(ISBLANK(DataBase_PBs!C83),#N/A,DataBase_PBs!C83)</f>
        <v>#N/A</v>
      </c>
      <c r="D5390" s="107"/>
      <c r="E5390" s="39" t="e">
        <f>IF(ISBLANK(DataBase_PBs!CZ83),#N/A,DataBase_PBs!CZ83)</f>
        <v>#N/A</v>
      </c>
      <c r="F5390" s="39" t="e">
        <f t="shared" si="172"/>
        <v>#N/A</v>
      </c>
      <c r="G5390" s="177" t="e">
        <f t="shared" si="171"/>
        <v>#N/A</v>
      </c>
      <c r="H5390" s="78" t="e">
        <f>IF(ISBLANK(DataBase_PBs!BB83),#N/A,DataBase_PBs!BB83)</f>
        <v>#N/A</v>
      </c>
    </row>
    <row r="5391" spans="1:8" x14ac:dyDescent="0.35">
      <c r="A5391" s="257"/>
      <c r="B5391" s="265"/>
      <c r="C5391" s="74" t="e">
        <f>IF(ISBLANK(DataBase_PBs!C84),#N/A,DataBase_PBs!C84)</f>
        <v>#N/A</v>
      </c>
      <c r="D5391" s="107"/>
      <c r="E5391" s="39" t="e">
        <f>IF(ISBLANK(DataBase_PBs!CZ84),#N/A,DataBase_PBs!CZ84)</f>
        <v>#N/A</v>
      </c>
      <c r="F5391" s="39" t="e">
        <f t="shared" si="172"/>
        <v>#N/A</v>
      </c>
      <c r="G5391" s="177" t="e">
        <f t="shared" si="171"/>
        <v>#N/A</v>
      </c>
      <c r="H5391" s="78" t="e">
        <f>IF(ISBLANK(DataBase_PBs!BB84),#N/A,DataBase_PBs!BB84)</f>
        <v>#N/A</v>
      </c>
    </row>
    <row r="5392" spans="1:8" x14ac:dyDescent="0.35">
      <c r="A5392" s="257"/>
      <c r="B5392" s="265"/>
      <c r="C5392" s="74" t="e">
        <f>IF(ISBLANK(DataBase_PBs!C85),#N/A,DataBase_PBs!C85)</f>
        <v>#N/A</v>
      </c>
      <c r="D5392" s="107"/>
      <c r="E5392" s="39" t="e">
        <f>IF(ISBLANK(DataBase_PBs!CZ85),#N/A,DataBase_PBs!CZ85)</f>
        <v>#N/A</v>
      </c>
      <c r="F5392" s="39" t="e">
        <f t="shared" si="172"/>
        <v>#N/A</v>
      </c>
      <c r="G5392" s="177" t="e">
        <f t="shared" si="171"/>
        <v>#N/A</v>
      </c>
      <c r="H5392" s="78" t="e">
        <f>IF(ISBLANK(DataBase_PBs!BB85),#N/A,DataBase_PBs!BB85)</f>
        <v>#N/A</v>
      </c>
    </row>
    <row r="5393" spans="1:8" x14ac:dyDescent="0.35">
      <c r="A5393" s="257"/>
      <c r="B5393" s="265"/>
      <c r="C5393" s="74" t="e">
        <f>IF(ISBLANK(DataBase_PBs!C86),#N/A,DataBase_PBs!C86)</f>
        <v>#N/A</v>
      </c>
      <c r="D5393" s="107"/>
      <c r="E5393" s="39" t="e">
        <f>IF(ISBLANK(DataBase_PBs!CZ86),#N/A,DataBase_PBs!CZ86)</f>
        <v>#N/A</v>
      </c>
      <c r="F5393" s="39" t="e">
        <f t="shared" si="172"/>
        <v>#N/A</v>
      </c>
      <c r="G5393" s="177" t="e">
        <f t="shared" si="171"/>
        <v>#N/A</v>
      </c>
      <c r="H5393" s="78" t="e">
        <f>IF(ISBLANK(DataBase_PBs!BB86),#N/A,DataBase_PBs!BB86)</f>
        <v>#N/A</v>
      </c>
    </row>
    <row r="5394" spans="1:8" x14ac:dyDescent="0.35">
      <c r="A5394" s="257"/>
      <c r="B5394" s="265"/>
      <c r="C5394" s="74" t="e">
        <f>IF(ISBLANK(DataBase_PBs!C87),#N/A,DataBase_PBs!C87)</f>
        <v>#N/A</v>
      </c>
      <c r="D5394" s="107"/>
      <c r="E5394" s="39" t="e">
        <f>IF(ISBLANK(DataBase_PBs!CZ87),#N/A,DataBase_PBs!CZ87)</f>
        <v>#N/A</v>
      </c>
      <c r="F5394" s="39" t="e">
        <f t="shared" si="172"/>
        <v>#N/A</v>
      </c>
      <c r="G5394" s="177" t="e">
        <f t="shared" si="171"/>
        <v>#N/A</v>
      </c>
      <c r="H5394" s="78" t="e">
        <f>IF(ISBLANK(DataBase_PBs!BB87),#N/A,DataBase_PBs!BB87)</f>
        <v>#N/A</v>
      </c>
    </row>
    <row r="5395" spans="1:8" x14ac:dyDescent="0.35">
      <c r="A5395" s="257"/>
      <c r="B5395" s="265"/>
      <c r="C5395" s="74" t="e">
        <f>IF(ISBLANK(DataBase_PBs!C88),#N/A,DataBase_PBs!C88)</f>
        <v>#N/A</v>
      </c>
      <c r="D5395" s="107"/>
      <c r="E5395" s="39" t="e">
        <f>IF(ISBLANK(DataBase_PBs!CZ88),#N/A,DataBase_PBs!CZ88)</f>
        <v>#N/A</v>
      </c>
      <c r="F5395" s="39" t="e">
        <f t="shared" si="172"/>
        <v>#N/A</v>
      </c>
      <c r="G5395" s="177" t="e">
        <f t="shared" si="171"/>
        <v>#N/A</v>
      </c>
      <c r="H5395" s="78" t="e">
        <f>IF(ISBLANK(DataBase_PBs!BB88),#N/A,DataBase_PBs!BB88)</f>
        <v>#N/A</v>
      </c>
    </row>
    <row r="5396" spans="1:8" x14ac:dyDescent="0.35">
      <c r="A5396" s="257"/>
      <c r="B5396" s="265"/>
      <c r="C5396" s="74" t="e">
        <f>IF(ISBLANK(DataBase_PBs!C89),#N/A,DataBase_PBs!C89)</f>
        <v>#N/A</v>
      </c>
      <c r="D5396" s="107"/>
      <c r="E5396" s="39" t="e">
        <f>IF(ISBLANK(DataBase_PBs!CZ89),#N/A,DataBase_PBs!CZ89)</f>
        <v>#N/A</v>
      </c>
      <c r="F5396" s="39" t="e">
        <f t="shared" si="172"/>
        <v>#N/A</v>
      </c>
      <c r="G5396" s="177" t="e">
        <f t="shared" si="171"/>
        <v>#N/A</v>
      </c>
      <c r="H5396" s="78" t="e">
        <f>IF(ISBLANK(DataBase_PBs!BB89),#N/A,DataBase_PBs!BB89)</f>
        <v>#N/A</v>
      </c>
    </row>
    <row r="5397" spans="1:8" x14ac:dyDescent="0.35">
      <c r="A5397" s="257"/>
      <c r="B5397" s="265"/>
      <c r="C5397" s="74" t="e">
        <f>IF(ISBLANK(DataBase_PBs!C90),#N/A,DataBase_PBs!C90)</f>
        <v>#N/A</v>
      </c>
      <c r="D5397" s="107"/>
      <c r="E5397" s="39" t="e">
        <f>IF(ISBLANK(DataBase_PBs!CZ90),#N/A,DataBase_PBs!CZ90)</f>
        <v>#N/A</v>
      </c>
      <c r="F5397" s="39" t="e">
        <f t="shared" si="172"/>
        <v>#N/A</v>
      </c>
      <c r="G5397" s="177" t="e">
        <f t="shared" si="171"/>
        <v>#N/A</v>
      </c>
      <c r="H5397" s="78" t="e">
        <f>IF(ISBLANK(DataBase_PBs!BB90),#N/A,DataBase_PBs!BB90)</f>
        <v>#N/A</v>
      </c>
    </row>
    <row r="5398" spans="1:8" x14ac:dyDescent="0.35">
      <c r="A5398" s="257"/>
      <c r="B5398" s="265"/>
      <c r="C5398" s="74" t="e">
        <f>IF(ISBLANK(DataBase_PBs!C91),#N/A,DataBase_PBs!C91)</f>
        <v>#N/A</v>
      </c>
      <c r="D5398" s="107"/>
      <c r="E5398" s="39" t="e">
        <f>IF(ISBLANK(DataBase_PBs!CZ91),#N/A,DataBase_PBs!CZ91)</f>
        <v>#N/A</v>
      </c>
      <c r="F5398" s="39" t="e">
        <f t="shared" si="172"/>
        <v>#N/A</v>
      </c>
      <c r="G5398" s="177" t="e">
        <f t="shared" si="171"/>
        <v>#N/A</v>
      </c>
      <c r="H5398" s="78" t="e">
        <f>IF(ISBLANK(DataBase_PBs!BB91),#N/A,DataBase_PBs!BB91)</f>
        <v>#N/A</v>
      </c>
    </row>
    <row r="5399" spans="1:8" x14ac:dyDescent="0.35">
      <c r="A5399" s="257"/>
      <c r="B5399" s="265"/>
      <c r="C5399" s="74" t="e">
        <f>IF(ISBLANK(DataBase_PBs!C92),#N/A,DataBase_PBs!C92)</f>
        <v>#N/A</v>
      </c>
      <c r="D5399" s="107"/>
      <c r="E5399" s="39" t="e">
        <f>IF(ISBLANK(DataBase_PBs!CZ92),#N/A,DataBase_PBs!CZ92)</f>
        <v>#N/A</v>
      </c>
      <c r="F5399" s="39" t="e">
        <f t="shared" si="172"/>
        <v>#N/A</v>
      </c>
      <c r="G5399" s="177" t="e">
        <f t="shared" si="171"/>
        <v>#N/A</v>
      </c>
      <c r="H5399" s="78" t="e">
        <f>IF(ISBLANK(DataBase_PBs!BB92),#N/A,DataBase_PBs!BB92)</f>
        <v>#N/A</v>
      </c>
    </row>
    <row r="5400" spans="1:8" x14ac:dyDescent="0.35">
      <c r="A5400" s="257"/>
      <c r="B5400" s="265"/>
      <c r="C5400" s="74" t="e">
        <f>IF(ISBLANK(DataBase_PBs!C93),#N/A,DataBase_PBs!C93)</f>
        <v>#N/A</v>
      </c>
      <c r="D5400" s="107"/>
      <c r="E5400" s="39" t="e">
        <f>IF(ISBLANK(DataBase_PBs!CZ93),#N/A,DataBase_PBs!CZ93)</f>
        <v>#N/A</v>
      </c>
      <c r="F5400" s="39" t="e">
        <f t="shared" si="172"/>
        <v>#N/A</v>
      </c>
      <c r="G5400" s="177" t="e">
        <f t="shared" si="171"/>
        <v>#N/A</v>
      </c>
      <c r="H5400" s="78" t="e">
        <f>IF(ISBLANK(DataBase_PBs!BB93),#N/A,DataBase_PBs!BB93)</f>
        <v>#N/A</v>
      </c>
    </row>
    <row r="5401" spans="1:8" x14ac:dyDescent="0.35">
      <c r="A5401" s="257"/>
      <c r="B5401" s="265"/>
      <c r="C5401" s="74" t="e">
        <f>IF(ISBLANK(DataBase_PBs!C94),#N/A,DataBase_PBs!C94)</f>
        <v>#N/A</v>
      </c>
      <c r="D5401" s="107"/>
      <c r="E5401" s="39" t="e">
        <f>IF(ISBLANK(DataBase_PBs!CZ94),#N/A,DataBase_PBs!CZ94)</f>
        <v>#N/A</v>
      </c>
      <c r="F5401" s="39" t="e">
        <f t="shared" si="172"/>
        <v>#N/A</v>
      </c>
      <c r="G5401" s="177" t="e">
        <f t="shared" si="171"/>
        <v>#N/A</v>
      </c>
      <c r="H5401" s="78" t="e">
        <f>IF(ISBLANK(DataBase_PBs!BB94),#N/A,DataBase_PBs!BB94)</f>
        <v>#N/A</v>
      </c>
    </row>
    <row r="5402" spans="1:8" ht="15" thickBot="1" x14ac:dyDescent="0.4">
      <c r="A5402" s="260"/>
      <c r="B5402" s="266"/>
      <c r="C5402" s="92" t="e">
        <f>IF(ISBLANK(DataBase_PBs!C95),#N/A,DataBase_PBs!C95)</f>
        <v>#N/A</v>
      </c>
      <c r="D5402" s="109"/>
      <c r="E5402" s="93" t="e">
        <f>IF(ISBLANK(DataBase_PBs!CZ95),#N/A,DataBase_PBs!CZ95)</f>
        <v>#N/A</v>
      </c>
      <c r="F5402" s="93" t="e">
        <f t="shared" si="172"/>
        <v>#N/A</v>
      </c>
      <c r="G5402" s="178" t="e">
        <f t="shared" si="171"/>
        <v>#N/A</v>
      </c>
      <c r="H5402" s="95" t="e">
        <f>IF(ISBLANK(DataBase_PBs!BB95),#N/A,DataBase_PBs!BB95)</f>
        <v>#N/A</v>
      </c>
    </row>
    <row r="5403" spans="1:8" x14ac:dyDescent="0.35">
      <c r="A5403" s="256" t="s">
        <v>366</v>
      </c>
      <c r="B5403" s="267" t="s">
        <v>218</v>
      </c>
      <c r="C5403" s="75">
        <v>43602.40625</v>
      </c>
      <c r="D5403" s="106"/>
      <c r="E5403" s="76">
        <v>0.35</v>
      </c>
      <c r="F5403" s="76">
        <v>0.35</v>
      </c>
      <c r="G5403" s="184">
        <v>0</v>
      </c>
      <c r="H5403" s="77">
        <v>2.7</v>
      </c>
    </row>
    <row r="5404" spans="1:8" x14ac:dyDescent="0.35">
      <c r="A5404" s="257"/>
      <c r="B5404" s="265"/>
      <c r="C5404" s="74">
        <v>43609.357638888891</v>
      </c>
      <c r="D5404" s="107"/>
      <c r="E5404" s="39">
        <v>0.35</v>
      </c>
      <c r="F5404" s="39">
        <v>0</v>
      </c>
      <c r="G5404" s="177">
        <f t="shared" si="171"/>
        <v>0</v>
      </c>
      <c r="H5404" s="78">
        <v>2.7</v>
      </c>
    </row>
    <row r="5405" spans="1:8" x14ac:dyDescent="0.35">
      <c r="A5405" s="257"/>
      <c r="B5405" s="265"/>
      <c r="C5405" s="74">
        <v>43616.555555555555</v>
      </c>
      <c r="D5405" s="107"/>
      <c r="E5405" s="39">
        <v>5</v>
      </c>
      <c r="F5405" s="39">
        <v>4.6500000000000004</v>
      </c>
      <c r="G5405" s="177">
        <f t="shared" si="171"/>
        <v>2.6917510853844095E-2</v>
      </c>
      <c r="H5405" s="78">
        <v>0</v>
      </c>
    </row>
    <row r="5406" spans="1:8" x14ac:dyDescent="0.35">
      <c r="A5406" s="257"/>
      <c r="B5406" s="265"/>
      <c r="C5406" s="74">
        <v>43623.555555555555</v>
      </c>
      <c r="D5406" s="107"/>
      <c r="E5406" s="39">
        <v>14</v>
      </c>
      <c r="F5406" s="39">
        <v>9</v>
      </c>
      <c r="G5406" s="177">
        <f t="shared" si="171"/>
        <v>5.3571428571428568E-2</v>
      </c>
      <c r="H5406" s="78">
        <v>0</v>
      </c>
    </row>
    <row r="5407" spans="1:8" x14ac:dyDescent="0.35">
      <c r="A5407" s="257"/>
      <c r="B5407" s="265"/>
      <c r="C5407" s="74">
        <v>43630.555555555555</v>
      </c>
      <c r="D5407" s="107"/>
      <c r="E5407" s="39">
        <v>16</v>
      </c>
      <c r="F5407" s="39">
        <v>2</v>
      </c>
      <c r="G5407" s="177">
        <f t="shared" si="171"/>
        <v>1.1904761904761904E-2</v>
      </c>
      <c r="H5407" s="78">
        <v>0</v>
      </c>
    </row>
    <row r="5408" spans="1:8" x14ac:dyDescent="0.35">
      <c r="A5408" s="257"/>
      <c r="B5408" s="265"/>
      <c r="C5408" s="74">
        <v>43637.638888888891</v>
      </c>
      <c r="D5408" s="107"/>
      <c r="E5408" s="39">
        <v>16</v>
      </c>
      <c r="F5408" s="39">
        <v>0</v>
      </c>
      <c r="G5408" s="177">
        <f t="shared" si="171"/>
        <v>0</v>
      </c>
      <c r="H5408" s="78">
        <v>0</v>
      </c>
    </row>
    <row r="5409" spans="1:8" x14ac:dyDescent="0.35">
      <c r="A5409" s="257"/>
      <c r="B5409" s="265"/>
      <c r="C5409" s="74">
        <v>43644.638888888891</v>
      </c>
      <c r="D5409" s="107"/>
      <c r="E5409" s="39">
        <v>16</v>
      </c>
      <c r="F5409" s="39">
        <v>0</v>
      </c>
      <c r="G5409" s="177">
        <f t="shared" si="171"/>
        <v>0</v>
      </c>
      <c r="H5409" s="78">
        <v>0</v>
      </c>
    </row>
    <row r="5410" spans="1:8" x14ac:dyDescent="0.35">
      <c r="A5410" s="257"/>
      <c r="B5410" s="265"/>
      <c r="C5410" s="74">
        <v>43651.638888888891</v>
      </c>
      <c r="D5410" s="107"/>
      <c r="E5410" s="39">
        <v>17</v>
      </c>
      <c r="F5410" s="39">
        <v>1</v>
      </c>
      <c r="G5410" s="177">
        <f t="shared" si="171"/>
        <v>5.9523809523809521E-3</v>
      </c>
      <c r="H5410" s="78">
        <v>0</v>
      </c>
    </row>
    <row r="5411" spans="1:8" x14ac:dyDescent="0.35">
      <c r="A5411" s="257"/>
      <c r="B5411" s="265"/>
      <c r="C5411" s="74">
        <v>43658.505555555559</v>
      </c>
      <c r="D5411" s="107"/>
      <c r="E5411" s="39">
        <v>18</v>
      </c>
      <c r="F5411" s="39">
        <v>1</v>
      </c>
      <c r="G5411" s="177">
        <f t="shared" si="171"/>
        <v>6.0679611650468288E-3</v>
      </c>
      <c r="H5411" s="78">
        <v>0</v>
      </c>
    </row>
    <row r="5412" spans="1:8" x14ac:dyDescent="0.35">
      <c r="A5412" s="257"/>
      <c r="B5412" s="265"/>
      <c r="C5412" s="74">
        <v>43665.520833333336</v>
      </c>
      <c r="D5412" s="107"/>
      <c r="E5412" s="39">
        <v>18</v>
      </c>
      <c r="F5412" s="39">
        <v>0</v>
      </c>
      <c r="G5412" s="177">
        <f t="shared" si="171"/>
        <v>0</v>
      </c>
      <c r="H5412" s="78">
        <v>0</v>
      </c>
    </row>
    <row r="5413" spans="1:8" x14ac:dyDescent="0.35">
      <c r="A5413" s="257"/>
      <c r="B5413" s="265"/>
      <c r="C5413" s="74">
        <v>43672.521527777775</v>
      </c>
      <c r="D5413" s="107"/>
      <c r="E5413" s="39">
        <v>23</v>
      </c>
      <c r="F5413" s="39">
        <v>5</v>
      </c>
      <c r="G5413" s="177">
        <f t="shared" si="171"/>
        <v>2.9758952484893839E-2</v>
      </c>
      <c r="H5413" s="78">
        <v>0</v>
      </c>
    </row>
    <row r="5414" spans="1:8" x14ac:dyDescent="0.35">
      <c r="A5414" s="257"/>
      <c r="B5414" s="265"/>
      <c r="C5414" s="74">
        <v>43679.519444444442</v>
      </c>
      <c r="D5414" s="107"/>
      <c r="E5414" s="39">
        <v>29</v>
      </c>
      <c r="F5414" s="39">
        <v>6</v>
      </c>
      <c r="G5414" s="177">
        <f t="shared" si="171"/>
        <v>3.5724918130393475E-2</v>
      </c>
      <c r="H5414" s="78">
        <v>0</v>
      </c>
    </row>
    <row r="5415" spans="1:8" x14ac:dyDescent="0.35">
      <c r="A5415" s="257"/>
      <c r="B5415" s="265"/>
      <c r="C5415" s="74">
        <v>43686.430555555555</v>
      </c>
      <c r="D5415" s="107"/>
      <c r="E5415" s="39">
        <v>40.75</v>
      </c>
      <c r="F5415" s="39">
        <v>11.75</v>
      </c>
      <c r="G5415" s="177">
        <f t="shared" si="171"/>
        <v>7.0840032154327576E-2</v>
      </c>
      <c r="H5415" s="78">
        <v>4</v>
      </c>
    </row>
    <row r="5416" spans="1:8" x14ac:dyDescent="0.35">
      <c r="A5416" s="257"/>
      <c r="B5416" s="265"/>
      <c r="C5416" s="74">
        <v>43693.375</v>
      </c>
      <c r="D5416" s="107"/>
      <c r="E5416" s="39">
        <v>43.92</v>
      </c>
      <c r="F5416" s="39">
        <v>3.1700000000000017</v>
      </c>
      <c r="G5416" s="177">
        <f t="shared" si="171"/>
        <v>1.9019999999997796E-2</v>
      </c>
      <c r="H5416" s="78">
        <v>3.8</v>
      </c>
    </row>
    <row r="5417" spans="1:8" x14ac:dyDescent="0.35">
      <c r="A5417" s="257"/>
      <c r="B5417" s="265"/>
      <c r="C5417" s="74">
        <v>43700.40625</v>
      </c>
      <c r="D5417" s="107"/>
      <c r="E5417" s="39">
        <v>119.33</v>
      </c>
      <c r="F5417" s="39">
        <v>75.41</v>
      </c>
      <c r="G5417" s="177">
        <f t="shared" si="171"/>
        <v>0.44687407407407403</v>
      </c>
      <c r="H5417" s="78">
        <v>4</v>
      </c>
    </row>
    <row r="5418" spans="1:8" x14ac:dyDescent="0.35">
      <c r="A5418" s="257"/>
      <c r="B5418" s="265"/>
      <c r="C5418" s="74">
        <v>43707.333333333336</v>
      </c>
      <c r="D5418" s="107"/>
      <c r="E5418" s="39">
        <v>122.67</v>
      </c>
      <c r="F5418" s="39">
        <v>3.3400000000000034</v>
      </c>
      <c r="G5418" s="177">
        <f t="shared" si="171"/>
        <v>2.0090225563902761E-2</v>
      </c>
      <c r="H5418" s="78">
        <v>3.6</v>
      </c>
    </row>
    <row r="5419" spans="1:8" x14ac:dyDescent="0.35">
      <c r="A5419" s="257"/>
      <c r="B5419" s="265"/>
      <c r="C5419" s="74">
        <v>43714.416666666664</v>
      </c>
      <c r="D5419" s="107"/>
      <c r="E5419" s="39">
        <v>123.7</v>
      </c>
      <c r="F5419" s="39">
        <v>1.0300000000000011</v>
      </c>
      <c r="G5419" s="177">
        <f t="shared" si="171"/>
        <v>6.0588235294159205E-3</v>
      </c>
      <c r="H5419" s="78">
        <v>4</v>
      </c>
    </row>
    <row r="5420" spans="1:8" x14ac:dyDescent="0.35">
      <c r="A5420" s="257"/>
      <c r="B5420" s="265"/>
      <c r="C5420" s="74">
        <v>43721.333333333336</v>
      </c>
      <c r="D5420" s="107"/>
      <c r="E5420" s="39">
        <v>125.68</v>
      </c>
      <c r="F5420" s="39">
        <v>1.980000000000004</v>
      </c>
      <c r="G5420" s="177">
        <f t="shared" si="171"/>
        <v>1.1927710843365153E-2</v>
      </c>
      <c r="H5420" s="78">
        <v>4</v>
      </c>
    </row>
    <row r="5421" spans="1:8" x14ac:dyDescent="0.35">
      <c r="A5421" s="257"/>
      <c r="B5421" s="265"/>
      <c r="C5421" s="74">
        <v>43727.541666666664</v>
      </c>
      <c r="D5421" s="107"/>
      <c r="E5421" s="39">
        <v>126.32</v>
      </c>
      <c r="F5421" s="39">
        <v>0.63999999999998636</v>
      </c>
      <c r="G5421" s="177">
        <f t="shared" si="171"/>
        <v>4.2953020134260831E-3</v>
      </c>
      <c r="H5421" s="78">
        <v>4.8</v>
      </c>
    </row>
    <row r="5422" spans="1:8" x14ac:dyDescent="0.35">
      <c r="A5422" s="257"/>
      <c r="B5422" s="265"/>
      <c r="C5422" s="74">
        <v>43735</v>
      </c>
      <c r="D5422" s="107"/>
      <c r="E5422" s="39">
        <v>126.32</v>
      </c>
      <c r="F5422" s="39">
        <v>0</v>
      </c>
      <c r="G5422" s="177">
        <f t="shared" si="171"/>
        <v>0</v>
      </c>
      <c r="H5422" s="78">
        <v>4</v>
      </c>
    </row>
    <row r="5423" spans="1:8" x14ac:dyDescent="0.35">
      <c r="A5423" s="257"/>
      <c r="B5423" s="265"/>
      <c r="C5423" s="74">
        <v>43741</v>
      </c>
      <c r="D5423" s="107"/>
      <c r="E5423" s="39">
        <v>126.34</v>
      </c>
      <c r="F5423" s="39">
        <v>2.0000000000010232E-2</v>
      </c>
      <c r="G5423" s="177">
        <f t="shared" si="171"/>
        <v>1.3888888888895993E-4</v>
      </c>
      <c r="H5423" s="78">
        <v>4</v>
      </c>
    </row>
    <row r="5424" spans="1:8" x14ac:dyDescent="0.35">
      <c r="A5424" s="257"/>
      <c r="B5424" s="265"/>
      <c r="C5424" s="74">
        <v>43748</v>
      </c>
      <c r="D5424" s="107"/>
      <c r="E5424" s="39">
        <v>126.37</v>
      </c>
      <c r="F5424" s="39">
        <v>3.0000000000001137E-2</v>
      </c>
      <c r="G5424" s="177">
        <f t="shared" ref="G5424:G5487" si="173">F5424/((C5424-C5423)*24)</f>
        <v>1.7857142857143535E-4</v>
      </c>
      <c r="H5424" s="78">
        <v>4</v>
      </c>
    </row>
    <row r="5425" spans="1:8" x14ac:dyDescent="0.35">
      <c r="A5425" s="257"/>
      <c r="B5425" s="265"/>
      <c r="C5425" s="74">
        <v>43755.361111111109</v>
      </c>
      <c r="D5425" s="107"/>
      <c r="E5425" s="39">
        <v>126.4</v>
      </c>
      <c r="F5425" s="39">
        <v>3.0000000000001137E-2</v>
      </c>
      <c r="G5425" s="177">
        <f t="shared" si="173"/>
        <v>1.6981132075476071E-4</v>
      </c>
      <c r="H5425" s="78">
        <v>4</v>
      </c>
    </row>
    <row r="5426" spans="1:8" x14ac:dyDescent="0.35">
      <c r="A5426" s="257"/>
      <c r="B5426" s="265"/>
      <c r="C5426" s="74">
        <v>43762.434027777781</v>
      </c>
      <c r="D5426" s="107"/>
      <c r="E5426" s="39">
        <v>126.4</v>
      </c>
      <c r="F5426" s="39">
        <v>0</v>
      </c>
      <c r="G5426" s="177">
        <f t="shared" si="173"/>
        <v>0</v>
      </c>
      <c r="H5426" s="78">
        <v>4.5999999999999996</v>
      </c>
    </row>
    <row r="5427" spans="1:8" x14ac:dyDescent="0.35">
      <c r="A5427" s="257"/>
      <c r="B5427" s="265"/>
      <c r="C5427" s="74">
        <v>43769.386111111111</v>
      </c>
      <c r="D5427" s="107"/>
      <c r="E5427" s="39">
        <v>126.4</v>
      </c>
      <c r="F5427" s="39">
        <v>0</v>
      </c>
      <c r="G5427" s="177">
        <f t="shared" si="173"/>
        <v>0</v>
      </c>
      <c r="H5427" s="78">
        <v>4.2</v>
      </c>
    </row>
    <row r="5428" spans="1:8" x14ac:dyDescent="0.35">
      <c r="A5428" s="257"/>
      <c r="B5428" s="265"/>
      <c r="C5428" s="74">
        <v>43774.652777777781</v>
      </c>
      <c r="D5428" s="107"/>
      <c r="E5428" s="39">
        <v>314.45</v>
      </c>
      <c r="F5428" s="39">
        <v>188.15999999999997</v>
      </c>
      <c r="G5428" s="177">
        <f t="shared" si="173"/>
        <v>1.4886075949357489</v>
      </c>
      <c r="H5428" s="78">
        <v>3.2</v>
      </c>
    </row>
    <row r="5429" spans="1:8" x14ac:dyDescent="0.35">
      <c r="A5429" s="257"/>
      <c r="B5429" s="265"/>
      <c r="C5429" s="74">
        <v>43782.583333333336</v>
      </c>
      <c r="D5429" s="107"/>
      <c r="E5429" s="39">
        <v>415.93</v>
      </c>
      <c r="F5429" s="39">
        <v>101.48000000000002</v>
      </c>
      <c r="G5429" s="177">
        <f t="shared" si="173"/>
        <v>0.5331698774081105</v>
      </c>
      <c r="H5429" s="78">
        <v>3</v>
      </c>
    </row>
    <row r="5430" spans="1:8" x14ac:dyDescent="0.35">
      <c r="A5430" s="257"/>
      <c r="B5430" s="265"/>
      <c r="C5430" s="74">
        <v>43791.406944444447</v>
      </c>
      <c r="D5430" s="107"/>
      <c r="E5430" s="39">
        <v>416.97</v>
      </c>
      <c r="F5430" s="39">
        <v>1.0400000000000205</v>
      </c>
      <c r="G5430" s="177">
        <f t="shared" si="173"/>
        <v>4.9110656382813133E-3</v>
      </c>
      <c r="H5430" s="78">
        <v>3.2</v>
      </c>
    </row>
    <row r="5431" spans="1:8" x14ac:dyDescent="0.35">
      <c r="A5431" s="257"/>
      <c r="B5431" s="265"/>
      <c r="C5431" s="74">
        <v>43811.465277777781</v>
      </c>
      <c r="D5431" s="107"/>
      <c r="E5431" s="39">
        <v>593.70000000000005</v>
      </c>
      <c r="F5431" s="39">
        <v>176.73000000000002</v>
      </c>
      <c r="G5431" s="177">
        <f t="shared" si="173"/>
        <v>0.36711674283338486</v>
      </c>
      <c r="H5431" s="78">
        <v>3.2</v>
      </c>
    </row>
    <row r="5432" spans="1:8" x14ac:dyDescent="0.35">
      <c r="A5432" s="257"/>
      <c r="B5432" s="265"/>
      <c r="C5432" s="74">
        <v>43818.628472222219</v>
      </c>
      <c r="D5432" s="107"/>
      <c r="E5432" s="39">
        <v>600.41999999999996</v>
      </c>
      <c r="F5432" s="39">
        <v>6.7199999999999136</v>
      </c>
      <c r="G5432" s="177">
        <f t="shared" si="173"/>
        <v>3.9088705768333384E-2</v>
      </c>
      <c r="H5432" s="78">
        <v>4</v>
      </c>
    </row>
    <row r="5433" spans="1:8" x14ac:dyDescent="0.35">
      <c r="A5433" s="257"/>
      <c r="B5433" s="265"/>
      <c r="C5433" s="74">
        <v>43826.333333333336</v>
      </c>
      <c r="D5433" s="107"/>
      <c r="E5433" s="39">
        <v>600.87</v>
      </c>
      <c r="F5433" s="39">
        <v>0.45000000000004547</v>
      </c>
      <c r="G5433" s="177">
        <f t="shared" si="173"/>
        <v>2.4335286164923749E-3</v>
      </c>
      <c r="H5433" s="78">
        <v>4.5</v>
      </c>
    </row>
    <row r="5434" spans="1:8" x14ac:dyDescent="0.35">
      <c r="A5434" s="257"/>
      <c r="B5434" s="265"/>
      <c r="C5434" s="74">
        <v>43833.583333333336</v>
      </c>
      <c r="D5434" s="107"/>
      <c r="E5434" s="39">
        <v>601.33000000000004</v>
      </c>
      <c r="F5434" s="39">
        <v>0.46000000000003638</v>
      </c>
      <c r="G5434" s="177">
        <f t="shared" si="173"/>
        <v>2.6436781609197493E-3</v>
      </c>
      <c r="H5434" s="78">
        <v>3.2</v>
      </c>
    </row>
    <row r="5435" spans="1:8" x14ac:dyDescent="0.35">
      <c r="A5435" s="257"/>
      <c r="B5435" s="265"/>
      <c r="C5435" s="74">
        <v>43853</v>
      </c>
      <c r="D5435" s="107"/>
      <c r="E5435" s="39">
        <v>601.41999999999996</v>
      </c>
      <c r="F5435" s="39">
        <v>8.9999999999918145E-2</v>
      </c>
      <c r="G5435" s="177">
        <f t="shared" si="173"/>
        <v>1.9313304721014891E-4</v>
      </c>
      <c r="H5435" s="78">
        <v>3.8</v>
      </c>
    </row>
    <row r="5436" spans="1:8" x14ac:dyDescent="0.35">
      <c r="A5436" s="257"/>
      <c r="B5436" s="265"/>
      <c r="C5436" s="74">
        <f>IF(ISBLANK(DataBase_PBs!C3),#N/A,DataBase_PBs!C3)</f>
        <v>43860.595810185201</v>
      </c>
      <c r="D5436" s="107"/>
      <c r="E5436" s="39">
        <f>IF(ISBLANK(DataBase_PBs!DA3),#N/A,DataBase_PBs!DA3)</f>
        <v>601.44000000000005</v>
      </c>
      <c r="F5436" s="39">
        <f>E5436-E5435</f>
        <v>2.0000000000095497E-2</v>
      </c>
      <c r="G5436" s="177">
        <f t="shared" si="173"/>
        <v>1.0970960477144255E-4</v>
      </c>
      <c r="H5436" s="78">
        <f>IF(ISBLANK(DataBase_PBs!BC3),#N/A,DataBase_PBs!BC3)</f>
        <v>3.4</v>
      </c>
    </row>
    <row r="5437" spans="1:8" x14ac:dyDescent="0.35">
      <c r="A5437" s="257"/>
      <c r="B5437" s="265"/>
      <c r="C5437" s="74">
        <f>IF(ISBLANK(DataBase_PBs!C4),#N/A,DataBase_PBs!C4)</f>
        <v>43867.627719907403</v>
      </c>
      <c r="D5437" s="107"/>
      <c r="E5437" s="39">
        <f>IF(ISBLANK(DataBase_PBs!DA4),#N/A,DataBase_PBs!DA4)</f>
        <v>601.48</v>
      </c>
      <c r="F5437" s="39">
        <f t="shared" ref="F5437:F5492" si="174">E5437-E5436</f>
        <v>3.999999999996362E-2</v>
      </c>
      <c r="G5437" s="177">
        <f t="shared" si="173"/>
        <v>2.3701479861196052E-4</v>
      </c>
      <c r="H5437" s="78">
        <f>IF(ISBLANK(DataBase_PBs!BC4),#N/A,DataBase_PBs!BC4)</f>
        <v>3.6</v>
      </c>
    </row>
    <row r="5438" spans="1:8" x14ac:dyDescent="0.35">
      <c r="A5438" s="257"/>
      <c r="B5438" s="265"/>
      <c r="C5438" s="74">
        <f>IF(ISBLANK(DataBase_PBs!C5),#N/A,DataBase_PBs!C5)</f>
        <v>43875.484027777798</v>
      </c>
      <c r="D5438" s="107"/>
      <c r="E5438" s="39">
        <f>IF(ISBLANK(DataBase_PBs!DA5),#N/A,DataBase_PBs!DA5)</f>
        <v>601.59</v>
      </c>
      <c r="F5438" s="39">
        <f t="shared" si="174"/>
        <v>0.11000000000001364</v>
      </c>
      <c r="G5438" s="177">
        <f t="shared" si="173"/>
        <v>5.833953313623319E-4</v>
      </c>
      <c r="H5438" s="78">
        <f>IF(ISBLANK(DataBase_PBs!BC5),#N/A,DataBase_PBs!BC5)</f>
        <v>3.8</v>
      </c>
    </row>
    <row r="5439" spans="1:8" x14ac:dyDescent="0.35">
      <c r="A5439" s="257"/>
      <c r="B5439" s="265"/>
      <c r="C5439" s="74">
        <f>IF(ISBLANK(DataBase_PBs!C6),#N/A,DataBase_PBs!C6)</f>
        <v>43881.625196759298</v>
      </c>
      <c r="D5439" s="107"/>
      <c r="E5439" s="39">
        <f>IF(ISBLANK(DataBase_PBs!DA6),#N/A,DataBase_PBs!DA6)</f>
        <v>601.59</v>
      </c>
      <c r="F5439" s="39">
        <f t="shared" si="174"/>
        <v>0</v>
      </c>
      <c r="G5439" s="177">
        <f t="shared" si="173"/>
        <v>0</v>
      </c>
      <c r="H5439" s="78">
        <f>IF(ISBLANK(DataBase_PBs!BC6),#N/A,DataBase_PBs!BC6)</f>
        <v>3.8</v>
      </c>
    </row>
    <row r="5440" spans="1:8" x14ac:dyDescent="0.35">
      <c r="A5440" s="257"/>
      <c r="B5440" s="265"/>
      <c r="C5440" s="74">
        <f>IF(ISBLANK(DataBase_PBs!C7),#N/A,DataBase_PBs!C7)</f>
        <v>43903.637962963003</v>
      </c>
      <c r="D5440" s="107"/>
      <c r="E5440" s="39">
        <f>IF(ISBLANK(DataBase_PBs!DA7),#N/A,DataBase_PBs!DA7)</f>
        <v>770.38</v>
      </c>
      <c r="F5440" s="39">
        <f t="shared" si="174"/>
        <v>168.78999999999996</v>
      </c>
      <c r="G5440" s="177">
        <f t="shared" si="173"/>
        <v>0.31949263448239434</v>
      </c>
      <c r="H5440" s="78">
        <f>IF(ISBLANK(DataBase_PBs!BC7),#N/A,DataBase_PBs!BC7)</f>
        <v>3.6</v>
      </c>
    </row>
    <row r="5441" spans="1:8" x14ac:dyDescent="0.35">
      <c r="A5441" s="257"/>
      <c r="B5441" s="265"/>
      <c r="C5441" s="74">
        <f>IF(ISBLANK(DataBase_PBs!C8),#N/A,DataBase_PBs!C8)</f>
        <v>43929.826921296299</v>
      </c>
      <c r="D5441" s="107"/>
      <c r="E5441" s="39">
        <f>IF(ISBLANK(DataBase_PBs!DA8),#N/A,DataBase_PBs!DA8)</f>
        <v>871.48</v>
      </c>
      <c r="F5441" s="39">
        <f t="shared" si="174"/>
        <v>101.10000000000002</v>
      </c>
      <c r="G5441" s="177">
        <f t="shared" si="173"/>
        <v>0.16085023109316837</v>
      </c>
      <c r="H5441" s="78">
        <f>IF(ISBLANK(DataBase_PBs!BC8),#N/A,DataBase_PBs!BC8)</f>
        <v>4.2</v>
      </c>
    </row>
    <row r="5442" spans="1:8" x14ac:dyDescent="0.35">
      <c r="A5442" s="257"/>
      <c r="B5442" s="265"/>
      <c r="C5442" s="74">
        <f>IF(ISBLANK(DataBase_PBs!C9),#N/A,DataBase_PBs!C9)</f>
        <v>43965.417511574102</v>
      </c>
      <c r="D5442" s="107"/>
      <c r="E5442" s="39">
        <f>IF(ISBLANK(DataBase_PBs!DA9),#N/A,DataBase_PBs!DA9)</f>
        <v>871.48</v>
      </c>
      <c r="F5442" s="39">
        <f t="shared" si="174"/>
        <v>0</v>
      </c>
      <c r="G5442" s="177">
        <f t="shared" si="173"/>
        <v>0</v>
      </c>
      <c r="H5442" s="78">
        <f>IF(ISBLANK(DataBase_PBs!BC9),#N/A,DataBase_PBs!BC9)</f>
        <v>4.4000000000000004</v>
      </c>
    </row>
    <row r="5443" spans="1:8" x14ac:dyDescent="0.35">
      <c r="A5443" s="257"/>
      <c r="B5443" s="265"/>
      <c r="C5443" s="74">
        <f>IF(ISBLANK(DataBase_PBs!C10),#N/A,DataBase_PBs!C10)</f>
        <v>43972.432581018496</v>
      </c>
      <c r="D5443" s="107"/>
      <c r="E5443" s="39">
        <f>IF(ISBLANK(DataBase_PBs!DA10),#N/A,DataBase_PBs!DA10)</f>
        <v>871.48</v>
      </c>
      <c r="F5443" s="39">
        <f t="shared" si="174"/>
        <v>0</v>
      </c>
      <c r="G5443" s="177">
        <f t="shared" si="173"/>
        <v>0</v>
      </c>
      <c r="H5443" s="78">
        <f>IF(ISBLANK(DataBase_PBs!BC10),#N/A,DataBase_PBs!BC10)</f>
        <v>4.5999999999999996</v>
      </c>
    </row>
    <row r="5444" spans="1:8" x14ac:dyDescent="0.35">
      <c r="A5444" s="257"/>
      <c r="B5444" s="265"/>
      <c r="C5444" s="74">
        <f>IF(ISBLANK(DataBase_PBs!C11),#N/A,DataBase_PBs!C11)</f>
        <v>44001.467812499999</v>
      </c>
      <c r="D5444" s="107"/>
      <c r="E5444" s="39">
        <f>IF(ISBLANK(DataBase_PBs!DA11),#N/A,DataBase_PBs!DA11)</f>
        <v>871.49</v>
      </c>
      <c r="F5444" s="39">
        <f t="shared" si="174"/>
        <v>9.9999999999909051E-3</v>
      </c>
      <c r="G5444" s="177">
        <f t="shared" si="173"/>
        <v>1.4350382118762544E-5</v>
      </c>
      <c r="H5444" s="78">
        <f>IF(ISBLANK(DataBase_PBs!BC11),#N/A,DataBase_PBs!BC11)</f>
        <v>0</v>
      </c>
    </row>
    <row r="5445" spans="1:8" x14ac:dyDescent="0.35">
      <c r="A5445" s="257"/>
      <c r="B5445" s="265"/>
      <c r="C5445" s="74">
        <f>IF(ISBLANK(DataBase_PBs!C12),#N/A,DataBase_PBs!C12)</f>
        <v>44008.489027777803</v>
      </c>
      <c r="D5445" s="107"/>
      <c r="E5445" s="39">
        <f>IF(ISBLANK(DataBase_PBs!DA12),#N/A,DataBase_PBs!DA12)</f>
        <v>871.49</v>
      </c>
      <c r="F5445" s="39">
        <f t="shared" si="174"/>
        <v>0</v>
      </c>
      <c r="G5445" s="177">
        <f t="shared" si="173"/>
        <v>0</v>
      </c>
      <c r="H5445" s="78">
        <f>IF(ISBLANK(DataBase_PBs!BC12),#N/A,DataBase_PBs!BC12)</f>
        <v>0</v>
      </c>
    </row>
    <row r="5446" spans="1:8" x14ac:dyDescent="0.35">
      <c r="A5446" s="257"/>
      <c r="B5446" s="265"/>
      <c r="C5446" s="74">
        <f>IF(ISBLANK(DataBase_PBs!C13),#N/A,DataBase_PBs!C13)</f>
        <v>44022.402557870402</v>
      </c>
      <c r="D5446" s="107"/>
      <c r="E5446" s="39">
        <f>IF(ISBLANK(DataBase_PBs!DA13),#N/A,DataBase_PBs!DA13)</f>
        <v>871.49</v>
      </c>
      <c r="F5446" s="39">
        <f t="shared" si="174"/>
        <v>0</v>
      </c>
      <c r="G5446" s="177">
        <f t="shared" si="173"/>
        <v>0</v>
      </c>
      <c r="H5446" s="78">
        <f>IF(ISBLANK(DataBase_PBs!BC13),#N/A,DataBase_PBs!BC13)</f>
        <v>0</v>
      </c>
    </row>
    <row r="5447" spans="1:8" x14ac:dyDescent="0.35">
      <c r="A5447" s="257"/>
      <c r="B5447" s="265"/>
      <c r="C5447" s="74">
        <f>IF(ISBLANK(DataBase_PBs!C14),#N/A,DataBase_PBs!C14)</f>
        <v>44029.3745486111</v>
      </c>
      <c r="D5447" s="107"/>
      <c r="E5447" s="39">
        <f>IF(ISBLANK(DataBase_PBs!DA14),#N/A,DataBase_PBs!DA14)</f>
        <v>871.49</v>
      </c>
      <c r="F5447" s="39">
        <f t="shared" si="174"/>
        <v>0</v>
      </c>
      <c r="G5447" s="177">
        <f t="shared" si="173"/>
        <v>0</v>
      </c>
      <c r="H5447" s="78">
        <f>IF(ISBLANK(DataBase_PBs!BC14),#N/A,DataBase_PBs!BC14)</f>
        <v>0</v>
      </c>
    </row>
    <row r="5448" spans="1:8" x14ac:dyDescent="0.35">
      <c r="A5448" s="257"/>
      <c r="B5448" s="265"/>
      <c r="C5448" s="74">
        <f>IF(ISBLANK(DataBase_PBs!C15),#N/A,DataBase_PBs!C15)</f>
        <v>44040.462905092601</v>
      </c>
      <c r="D5448" s="107"/>
      <c r="E5448" s="39">
        <f>IF(ISBLANK(DataBase_PBs!DA15),#N/A,DataBase_PBs!DA15)</f>
        <v>871.49</v>
      </c>
      <c r="F5448" s="39">
        <f t="shared" si="174"/>
        <v>0</v>
      </c>
      <c r="G5448" s="177">
        <f t="shared" si="173"/>
        <v>0</v>
      </c>
      <c r="H5448" s="78">
        <f>IF(ISBLANK(DataBase_PBs!BC15),#N/A,DataBase_PBs!BC15)</f>
        <v>0</v>
      </c>
    </row>
    <row r="5449" spans="1:8" x14ac:dyDescent="0.35">
      <c r="A5449" s="257"/>
      <c r="B5449" s="265"/>
      <c r="C5449" s="74">
        <f>IF(ISBLANK(DataBase_PBs!C16),#N/A,DataBase_PBs!C16)</f>
        <v>44047.398090277798</v>
      </c>
      <c r="D5449" s="107"/>
      <c r="E5449" s="39">
        <f>IF(ISBLANK(DataBase_PBs!DA16),#N/A,DataBase_PBs!DA16)</f>
        <v>877.91</v>
      </c>
      <c r="F5449" s="39">
        <f t="shared" si="174"/>
        <v>6.4199999999999591</v>
      </c>
      <c r="G5449" s="177">
        <f t="shared" si="173"/>
        <v>3.8571428571362379E-2</v>
      </c>
      <c r="H5449" s="78">
        <f>IF(ISBLANK(DataBase_PBs!BC16),#N/A,DataBase_PBs!BC16)</f>
        <v>4</v>
      </c>
    </row>
    <row r="5450" spans="1:8" x14ac:dyDescent="0.35">
      <c r="A5450" s="257"/>
      <c r="B5450" s="265"/>
      <c r="C5450" s="74">
        <f>IF(ISBLANK(DataBase_PBs!C17),#N/A,DataBase_PBs!C17)</f>
        <v>44050.4674421296</v>
      </c>
      <c r="D5450" s="107"/>
      <c r="E5450" s="39">
        <f>IF(ISBLANK(DataBase_PBs!DA17),#N/A,DataBase_PBs!DA17)</f>
        <v>882.41</v>
      </c>
      <c r="F5450" s="39">
        <f t="shared" si="174"/>
        <v>4.5</v>
      </c>
      <c r="G5450" s="177">
        <f t="shared" si="173"/>
        <v>6.1087815621374636E-2</v>
      </c>
      <c r="H5450" s="78">
        <f>IF(ISBLANK(DataBase_PBs!BC17),#N/A,DataBase_PBs!BC17)</f>
        <v>4.4000000000000004</v>
      </c>
    </row>
    <row r="5451" spans="1:8" x14ac:dyDescent="0.35">
      <c r="A5451" s="257"/>
      <c r="B5451" s="265"/>
      <c r="C5451" s="74">
        <f>IF(ISBLANK(DataBase_PBs!C18),#N/A,DataBase_PBs!C18)</f>
        <v>44056.465069444399</v>
      </c>
      <c r="D5451" s="107"/>
      <c r="E5451" s="39">
        <f>IF(ISBLANK(DataBase_PBs!DA18),#N/A,DataBase_PBs!DA18)</f>
        <v>882.64</v>
      </c>
      <c r="F5451" s="39">
        <f t="shared" si="174"/>
        <v>0.23000000000001819</v>
      </c>
      <c r="G5451" s="177">
        <f t="shared" si="173"/>
        <v>1.5978540896811144E-3</v>
      </c>
      <c r="H5451" s="78">
        <f>IF(ISBLANK(DataBase_PBs!BC18),#N/A,DataBase_PBs!BC18)</f>
        <v>0</v>
      </c>
    </row>
    <row r="5452" spans="1:8" x14ac:dyDescent="0.35">
      <c r="A5452" s="257"/>
      <c r="B5452" s="265"/>
      <c r="C5452" s="74">
        <f>IF(ISBLANK(DataBase_PBs!C19),#N/A,DataBase_PBs!C19)</f>
        <v>44063.603761574101</v>
      </c>
      <c r="D5452" s="107"/>
      <c r="E5452" s="39">
        <f>IF(ISBLANK(DataBase_PBs!DA19),#N/A,DataBase_PBs!DA19)</f>
        <v>882.64</v>
      </c>
      <c r="F5452" s="39">
        <f t="shared" si="174"/>
        <v>0</v>
      </c>
      <c r="G5452" s="177">
        <f t="shared" si="173"/>
        <v>0</v>
      </c>
      <c r="H5452" s="78">
        <f>IF(ISBLANK(DataBase_PBs!BC19),#N/A,DataBase_PBs!BC19)</f>
        <v>0</v>
      </c>
    </row>
    <row r="5453" spans="1:8" x14ac:dyDescent="0.35">
      <c r="A5453" s="257"/>
      <c r="B5453" s="265"/>
      <c r="C5453" s="74">
        <f>IF(ISBLANK(DataBase_PBs!C20),#N/A,DataBase_PBs!C20)</f>
        <v>44071.447164351797</v>
      </c>
      <c r="D5453" s="107"/>
      <c r="E5453" s="39">
        <f>IF(ISBLANK(DataBase_PBs!DA20),#N/A,DataBase_PBs!DA20)</f>
        <v>882.64</v>
      </c>
      <c r="F5453" s="39">
        <f t="shared" si="174"/>
        <v>0</v>
      </c>
      <c r="G5453" s="177">
        <f t="shared" si="173"/>
        <v>0</v>
      </c>
      <c r="H5453" s="78">
        <f>IF(ISBLANK(DataBase_PBs!BC20),#N/A,DataBase_PBs!BC20)</f>
        <v>0</v>
      </c>
    </row>
    <row r="5454" spans="1:8" x14ac:dyDescent="0.35">
      <c r="A5454" s="257"/>
      <c r="B5454" s="265"/>
      <c r="C5454" s="74">
        <f>IF(ISBLANK(DataBase_PBs!C21),#N/A,DataBase_PBs!C21)</f>
        <v>44078.492557870399</v>
      </c>
      <c r="D5454" s="107"/>
      <c r="E5454" s="39">
        <f>IF(ISBLANK(DataBase_PBs!DA21),#N/A,DataBase_PBs!DA21)</f>
        <v>882.64</v>
      </c>
      <c r="F5454" s="39">
        <f t="shared" si="174"/>
        <v>0</v>
      </c>
      <c r="G5454" s="177">
        <f t="shared" si="173"/>
        <v>0</v>
      </c>
      <c r="H5454" s="78">
        <f>IF(ISBLANK(DataBase_PBs!BC21),#N/A,DataBase_PBs!BC21)</f>
        <v>0</v>
      </c>
    </row>
    <row r="5455" spans="1:8" x14ac:dyDescent="0.35">
      <c r="A5455" s="257"/>
      <c r="B5455" s="265"/>
      <c r="C5455" s="74">
        <f>IF(ISBLANK(DataBase_PBs!C22),#N/A,DataBase_PBs!C22)</f>
        <v>44085.409629629597</v>
      </c>
      <c r="D5455" s="107"/>
      <c r="E5455" s="39">
        <f>IF(ISBLANK(DataBase_PBs!DA22),#N/A,DataBase_PBs!DA22)</f>
        <v>882.64</v>
      </c>
      <c r="F5455" s="39">
        <f t="shared" si="174"/>
        <v>0</v>
      </c>
      <c r="G5455" s="177">
        <f t="shared" si="173"/>
        <v>0</v>
      </c>
      <c r="H5455" s="78">
        <f>IF(ISBLANK(DataBase_PBs!BC22),#N/A,DataBase_PBs!BC22)</f>
        <v>4</v>
      </c>
    </row>
    <row r="5456" spans="1:8" x14ac:dyDescent="0.35">
      <c r="A5456" s="257"/>
      <c r="B5456" s="265"/>
      <c r="C5456" s="74">
        <f>IF(ISBLANK(DataBase_PBs!C23),#N/A,DataBase_PBs!C23)</f>
        <v>44092.462303240703</v>
      </c>
      <c r="D5456" s="107"/>
      <c r="E5456" s="39">
        <f>IF(ISBLANK(DataBase_PBs!DA23),#N/A,DataBase_PBs!DA23)</f>
        <v>893.73</v>
      </c>
      <c r="F5456" s="39">
        <f t="shared" si="174"/>
        <v>11.090000000000032</v>
      </c>
      <c r="G5456" s="177">
        <f t="shared" si="173"/>
        <v>6.5518888128564712E-2</v>
      </c>
      <c r="H5456" s="78">
        <f>IF(ISBLANK(DataBase_PBs!BC23),#N/A,DataBase_PBs!BC23)</f>
        <v>4</v>
      </c>
    </row>
    <row r="5457" spans="1:8" x14ac:dyDescent="0.35">
      <c r="A5457" s="257"/>
      <c r="B5457" s="265"/>
      <c r="C5457" s="74">
        <f>IF(ISBLANK(DataBase_PBs!C24),#N/A,DataBase_PBs!C24)</f>
        <v>44099.481643518498</v>
      </c>
      <c r="D5457" s="107"/>
      <c r="E5457" s="39">
        <f>IF(ISBLANK(DataBase_PBs!DA24),#N/A,DataBase_PBs!DA24)</f>
        <v>903.01</v>
      </c>
      <c r="F5457" s="39">
        <f t="shared" si="174"/>
        <v>9.2799999999999727</v>
      </c>
      <c r="G5457" s="177">
        <f t="shared" si="173"/>
        <v>5.5085898583638826E-2</v>
      </c>
      <c r="H5457" s="78">
        <f>IF(ISBLANK(DataBase_PBs!BC24),#N/A,DataBase_PBs!BC24)</f>
        <v>5</v>
      </c>
    </row>
    <row r="5458" spans="1:8" x14ac:dyDescent="0.35">
      <c r="A5458" s="257"/>
      <c r="B5458" s="265"/>
      <c r="C5458" s="74">
        <f>IF(ISBLANK(DataBase_PBs!C25),#N/A,DataBase_PBs!C25)</f>
        <v>44106.459421296298</v>
      </c>
      <c r="D5458" s="107"/>
      <c r="E5458" s="39">
        <f>IF(ISBLANK(DataBase_PBs!DA25),#N/A,DataBase_PBs!DA25)</f>
        <v>914.64</v>
      </c>
      <c r="F5458" s="39">
        <f t="shared" si="174"/>
        <v>11.629999999999995</v>
      </c>
      <c r="G5458" s="177">
        <f t="shared" si="173"/>
        <v>6.9446656050734926E-2</v>
      </c>
      <c r="H5458" s="78">
        <f>IF(ISBLANK(DataBase_PBs!BC25),#N/A,DataBase_PBs!BC25)</f>
        <v>4</v>
      </c>
    </row>
    <row r="5459" spans="1:8" x14ac:dyDescent="0.35">
      <c r="A5459" s="257"/>
      <c r="B5459" s="265"/>
      <c r="C5459" s="74">
        <f>IF(ISBLANK(DataBase_PBs!C26),#N/A,DataBase_PBs!C26)</f>
        <v>44120.498344907399</v>
      </c>
      <c r="D5459" s="107"/>
      <c r="E5459" s="39">
        <f>IF(ISBLANK(DataBase_PBs!DA26),#N/A,DataBase_PBs!DA26)</f>
        <v>914.75</v>
      </c>
      <c r="F5459" s="39">
        <f t="shared" si="174"/>
        <v>0.11000000000001364</v>
      </c>
      <c r="G5459" s="177">
        <f t="shared" si="173"/>
        <v>3.2647327247438645E-4</v>
      </c>
      <c r="H5459" s="78">
        <f>IF(ISBLANK(DataBase_PBs!BC26),#N/A,DataBase_PBs!BC26)</f>
        <v>6.6</v>
      </c>
    </row>
    <row r="5460" spans="1:8" x14ac:dyDescent="0.35">
      <c r="A5460" s="257"/>
      <c r="B5460" s="265"/>
      <c r="C5460" s="74">
        <f>IF(ISBLANK(DataBase_PBs!C27),#N/A,DataBase_PBs!C27)</f>
        <v>44127.491226851896</v>
      </c>
      <c r="D5460" s="107"/>
      <c r="E5460" s="39">
        <f>IF(ISBLANK(DataBase_PBs!DA27),#N/A,DataBase_PBs!DA27)</f>
        <v>914.75</v>
      </c>
      <c r="F5460" s="39">
        <f t="shared" si="174"/>
        <v>0</v>
      </c>
      <c r="G5460" s="177">
        <f t="shared" si="173"/>
        <v>0</v>
      </c>
      <c r="H5460" s="78">
        <f>IF(ISBLANK(DataBase_PBs!BC27),#N/A,DataBase_PBs!BC27)</f>
        <v>7</v>
      </c>
    </row>
    <row r="5461" spans="1:8" x14ac:dyDescent="0.35">
      <c r="A5461" s="257"/>
      <c r="B5461" s="265"/>
      <c r="C5461" s="74">
        <f>IF(ISBLANK(DataBase_PBs!C28),#N/A,DataBase_PBs!C28)</f>
        <v>44132.59375</v>
      </c>
      <c r="D5461" s="107"/>
      <c r="E5461" s="39">
        <f>IF(ISBLANK(DataBase_PBs!DA28),#N/A,DataBase_PBs!DA28)</f>
        <v>914.75</v>
      </c>
      <c r="F5461" s="39">
        <f t="shared" si="174"/>
        <v>0</v>
      </c>
      <c r="G5461" s="177">
        <f t="shared" si="173"/>
        <v>0</v>
      </c>
      <c r="H5461" s="78">
        <f>IF(ISBLANK(DataBase_PBs!BC28),#N/A,DataBase_PBs!BC28)</f>
        <v>7</v>
      </c>
    </row>
    <row r="5462" spans="1:8" x14ac:dyDescent="0.35">
      <c r="A5462" s="257"/>
      <c r="B5462" s="265"/>
      <c r="C5462" s="74">
        <f>IF(ISBLANK(DataBase_PBs!C29),#N/A,DataBase_PBs!C29)</f>
        <v>44141.599421296298</v>
      </c>
      <c r="D5462" s="107"/>
      <c r="E5462" s="39">
        <f>IF(ISBLANK(DataBase_PBs!DA29),#N/A,DataBase_PBs!DA29)</f>
        <v>914.75</v>
      </c>
      <c r="F5462" s="39">
        <f t="shared" si="174"/>
        <v>0</v>
      </c>
      <c r="G5462" s="177">
        <f t="shared" si="173"/>
        <v>0</v>
      </c>
      <c r="H5462" s="78">
        <f>IF(ISBLANK(DataBase_PBs!BC29),#N/A,DataBase_PBs!BC29)</f>
        <v>4.8</v>
      </c>
    </row>
    <row r="5463" spans="1:8" x14ac:dyDescent="0.35">
      <c r="A5463" s="257"/>
      <c r="B5463" s="265"/>
      <c r="C5463" s="74">
        <f>IF(ISBLANK(DataBase_PBs!C30),#N/A,DataBase_PBs!C30)</f>
        <v>44148.610347222202</v>
      </c>
      <c r="D5463" s="107"/>
      <c r="E5463" s="39">
        <f>IF(ISBLANK(DataBase_PBs!DA30),#N/A,DataBase_PBs!DA30)</f>
        <v>914.88</v>
      </c>
      <c r="F5463" s="39">
        <f t="shared" si="174"/>
        <v>0.12999999999999545</v>
      </c>
      <c r="G5463" s="177">
        <f t="shared" si="173"/>
        <v>7.7260360812724026E-4</v>
      </c>
      <c r="H5463" s="78">
        <f>IF(ISBLANK(DataBase_PBs!BC30),#N/A,DataBase_PBs!BC30)</f>
        <v>4.5999999999999996</v>
      </c>
    </row>
    <row r="5464" spans="1:8" x14ac:dyDescent="0.35">
      <c r="A5464" s="257"/>
      <c r="B5464" s="265"/>
      <c r="C5464" s="74">
        <f>IF(ISBLANK(DataBase_PBs!C31),#N/A,DataBase_PBs!C31)</f>
        <v>44159.620902777802</v>
      </c>
      <c r="D5464" s="107"/>
      <c r="E5464" s="39">
        <f>IF(ISBLANK(DataBase_PBs!DA31),#N/A,DataBase_PBs!DA31)</f>
        <v>922.09</v>
      </c>
      <c r="F5464" s="39">
        <f t="shared" si="174"/>
        <v>7.2100000000000364</v>
      </c>
      <c r="G5464" s="177">
        <f t="shared" si="173"/>
        <v>2.7284424037429367E-2</v>
      </c>
      <c r="H5464" s="78">
        <f>IF(ISBLANK(DataBase_PBs!BC31),#N/A,DataBase_PBs!BC31)</f>
        <v>3</v>
      </c>
    </row>
    <row r="5465" spans="1:8" x14ac:dyDescent="0.35">
      <c r="A5465" s="257"/>
      <c r="B5465" s="265"/>
      <c r="C5465" s="74">
        <f>IF(ISBLANK(DataBase_PBs!C32),#N/A,DataBase_PBs!C32)</f>
        <v>44162.596979166701</v>
      </c>
      <c r="D5465" s="107"/>
      <c r="E5465" s="39">
        <f>IF(ISBLANK(DataBase_PBs!DA32),#N/A,DataBase_PBs!DA32)</f>
        <v>923.92</v>
      </c>
      <c r="F5465" s="39">
        <f t="shared" si="174"/>
        <v>1.8299999999999272</v>
      </c>
      <c r="G5465" s="177">
        <f t="shared" si="173"/>
        <v>2.5620982137561012E-2</v>
      </c>
      <c r="H5465" s="78">
        <f>IF(ISBLANK(DataBase_PBs!BC32),#N/A,DataBase_PBs!BC32)</f>
        <v>3.2</v>
      </c>
    </row>
    <row r="5466" spans="1:8" x14ac:dyDescent="0.35">
      <c r="A5466" s="257"/>
      <c r="B5466" s="265"/>
      <c r="C5466" s="74">
        <f>IF(ISBLANK(DataBase_PBs!C33),#N/A,DataBase_PBs!C33)</f>
        <v>44169.582453703697</v>
      </c>
      <c r="D5466" s="107"/>
      <c r="E5466" s="39">
        <f>IF(ISBLANK(DataBase_PBs!DA33),#N/A,DataBase_PBs!DA33)</f>
        <v>930.75</v>
      </c>
      <c r="F5466" s="39">
        <f t="shared" si="174"/>
        <v>6.8300000000000409</v>
      </c>
      <c r="G5466" s="177">
        <f t="shared" si="173"/>
        <v>4.0739298644086958E-2</v>
      </c>
      <c r="H5466" s="78">
        <f>IF(ISBLANK(DataBase_PBs!BC33),#N/A,DataBase_PBs!BC33)</f>
        <v>3.6</v>
      </c>
    </row>
    <row r="5467" spans="1:8" x14ac:dyDescent="0.35">
      <c r="A5467" s="257"/>
      <c r="B5467" s="265"/>
      <c r="C5467" s="74">
        <f>IF(ISBLANK(DataBase_PBs!C34),#N/A,DataBase_PBs!C34)</f>
        <v>44195.580740740697</v>
      </c>
      <c r="D5467" s="107"/>
      <c r="E5467" s="39">
        <f>IF(ISBLANK(DataBase_PBs!DA34),#N/A,DataBase_PBs!DA34)</f>
        <v>957.46</v>
      </c>
      <c r="F5467" s="39">
        <f t="shared" si="174"/>
        <v>26.710000000000036</v>
      </c>
      <c r="G5467" s="177">
        <f t="shared" si="173"/>
        <v>4.2807307461556227E-2</v>
      </c>
      <c r="H5467" s="78">
        <f>IF(ISBLANK(DataBase_PBs!BC34),#N/A,DataBase_PBs!BC34)</f>
        <v>4</v>
      </c>
    </row>
    <row r="5468" spans="1:8" x14ac:dyDescent="0.35">
      <c r="A5468" s="257"/>
      <c r="B5468" s="265"/>
      <c r="C5468" s="74" t="e">
        <f>IF(ISBLANK(DataBase_PBs!C35),#N/A,DataBase_PBs!C35)</f>
        <v>#N/A</v>
      </c>
      <c r="D5468" s="107"/>
      <c r="E5468" s="39" t="e">
        <f>IF(ISBLANK(DataBase_PBs!DA35),#N/A,DataBase_PBs!DA35)</f>
        <v>#N/A</v>
      </c>
      <c r="F5468" s="39" t="e">
        <f t="shared" si="174"/>
        <v>#N/A</v>
      </c>
      <c r="G5468" s="177" t="e">
        <f t="shared" si="173"/>
        <v>#N/A</v>
      </c>
      <c r="H5468" s="78" t="e">
        <f>IF(ISBLANK(DataBase_PBs!BC35),#N/A,DataBase_PBs!BC35)</f>
        <v>#N/A</v>
      </c>
    </row>
    <row r="5469" spans="1:8" x14ac:dyDescent="0.35">
      <c r="A5469" s="257"/>
      <c r="B5469" s="265"/>
      <c r="C5469" s="74" t="e">
        <f>IF(ISBLANK(DataBase_PBs!C36),#N/A,DataBase_PBs!C36)</f>
        <v>#N/A</v>
      </c>
      <c r="D5469" s="107"/>
      <c r="E5469" s="39" t="e">
        <f>IF(ISBLANK(DataBase_PBs!DA36),#N/A,DataBase_PBs!DA36)</f>
        <v>#N/A</v>
      </c>
      <c r="F5469" s="39" t="e">
        <f t="shared" si="174"/>
        <v>#N/A</v>
      </c>
      <c r="G5469" s="177" t="e">
        <f t="shared" si="173"/>
        <v>#N/A</v>
      </c>
      <c r="H5469" s="78" t="e">
        <f>IF(ISBLANK(DataBase_PBs!BC36),#N/A,DataBase_PBs!BC36)</f>
        <v>#N/A</v>
      </c>
    </row>
    <row r="5470" spans="1:8" x14ac:dyDescent="0.35">
      <c r="A5470" s="257"/>
      <c r="B5470" s="265"/>
      <c r="C5470" s="74" t="e">
        <f>IF(ISBLANK(DataBase_PBs!C37),#N/A,DataBase_PBs!C37)</f>
        <v>#N/A</v>
      </c>
      <c r="D5470" s="107"/>
      <c r="E5470" s="39" t="e">
        <f>IF(ISBLANK(DataBase_PBs!DA37),#N/A,DataBase_PBs!DA37)</f>
        <v>#N/A</v>
      </c>
      <c r="F5470" s="39" t="e">
        <f t="shared" si="174"/>
        <v>#N/A</v>
      </c>
      <c r="G5470" s="177" t="e">
        <f t="shared" si="173"/>
        <v>#N/A</v>
      </c>
      <c r="H5470" s="78" t="e">
        <f>IF(ISBLANK(DataBase_PBs!BC37),#N/A,DataBase_PBs!BC37)</f>
        <v>#N/A</v>
      </c>
    </row>
    <row r="5471" spans="1:8" x14ac:dyDescent="0.35">
      <c r="A5471" s="257"/>
      <c r="B5471" s="265"/>
      <c r="C5471" s="74" t="e">
        <f>IF(ISBLANK(DataBase_PBs!C38),#N/A,DataBase_PBs!C38)</f>
        <v>#N/A</v>
      </c>
      <c r="D5471" s="107"/>
      <c r="E5471" s="39" t="e">
        <f>IF(ISBLANK(DataBase_PBs!DA38),#N/A,DataBase_PBs!DA38)</f>
        <v>#N/A</v>
      </c>
      <c r="F5471" s="39" t="e">
        <f t="shared" si="174"/>
        <v>#N/A</v>
      </c>
      <c r="G5471" s="177" t="e">
        <f t="shared" si="173"/>
        <v>#N/A</v>
      </c>
      <c r="H5471" s="78" t="e">
        <f>IF(ISBLANK(DataBase_PBs!BC38),#N/A,DataBase_PBs!BC38)</f>
        <v>#N/A</v>
      </c>
    </row>
    <row r="5472" spans="1:8" x14ac:dyDescent="0.35">
      <c r="A5472" s="257"/>
      <c r="B5472" s="265"/>
      <c r="C5472" s="74" t="e">
        <f>IF(ISBLANK(DataBase_PBs!C39),#N/A,DataBase_PBs!C39)</f>
        <v>#N/A</v>
      </c>
      <c r="D5472" s="107"/>
      <c r="E5472" s="39" t="e">
        <f>IF(ISBLANK(DataBase_PBs!DA39),#N/A,DataBase_PBs!DA39)</f>
        <v>#N/A</v>
      </c>
      <c r="F5472" s="39" t="e">
        <f t="shared" si="174"/>
        <v>#N/A</v>
      </c>
      <c r="G5472" s="177" t="e">
        <f t="shared" si="173"/>
        <v>#N/A</v>
      </c>
      <c r="H5472" s="78" t="e">
        <f>IF(ISBLANK(DataBase_PBs!BC39),#N/A,DataBase_PBs!BC39)</f>
        <v>#N/A</v>
      </c>
    </row>
    <row r="5473" spans="1:8" x14ac:dyDescent="0.35">
      <c r="A5473" s="257"/>
      <c r="B5473" s="265"/>
      <c r="C5473" s="74" t="e">
        <f>IF(ISBLANK(DataBase_PBs!C40),#N/A,DataBase_PBs!C40)</f>
        <v>#N/A</v>
      </c>
      <c r="D5473" s="107"/>
      <c r="E5473" s="39" t="e">
        <f>IF(ISBLANK(DataBase_PBs!DA40),#N/A,DataBase_PBs!DA40)</f>
        <v>#N/A</v>
      </c>
      <c r="F5473" s="39" t="e">
        <f t="shared" si="174"/>
        <v>#N/A</v>
      </c>
      <c r="G5473" s="177" t="e">
        <f t="shared" si="173"/>
        <v>#N/A</v>
      </c>
      <c r="H5473" s="78" t="e">
        <f>IF(ISBLANK(DataBase_PBs!BC40),#N/A,DataBase_PBs!BC40)</f>
        <v>#N/A</v>
      </c>
    </row>
    <row r="5474" spans="1:8" x14ac:dyDescent="0.35">
      <c r="A5474" s="257"/>
      <c r="B5474" s="265"/>
      <c r="C5474" s="74" t="e">
        <f>IF(ISBLANK(DataBase_PBs!C41),#N/A,DataBase_PBs!C41)</f>
        <v>#N/A</v>
      </c>
      <c r="D5474" s="107"/>
      <c r="E5474" s="39" t="e">
        <f>IF(ISBLANK(DataBase_PBs!DA41),#N/A,DataBase_PBs!DA41)</f>
        <v>#N/A</v>
      </c>
      <c r="F5474" s="39" t="e">
        <f t="shared" si="174"/>
        <v>#N/A</v>
      </c>
      <c r="G5474" s="177" t="e">
        <f t="shared" si="173"/>
        <v>#N/A</v>
      </c>
      <c r="H5474" s="78" t="e">
        <f>IF(ISBLANK(DataBase_PBs!BC41),#N/A,DataBase_PBs!BC41)</f>
        <v>#N/A</v>
      </c>
    </row>
    <row r="5475" spans="1:8" x14ac:dyDescent="0.35">
      <c r="A5475" s="257"/>
      <c r="B5475" s="265"/>
      <c r="C5475" s="74" t="e">
        <f>IF(ISBLANK(DataBase_PBs!C42),#N/A,DataBase_PBs!C42)</f>
        <v>#N/A</v>
      </c>
      <c r="D5475" s="107"/>
      <c r="E5475" s="39" t="e">
        <f>IF(ISBLANK(DataBase_PBs!DA42),#N/A,DataBase_PBs!DA42)</f>
        <v>#N/A</v>
      </c>
      <c r="F5475" s="39" t="e">
        <f t="shared" si="174"/>
        <v>#N/A</v>
      </c>
      <c r="G5475" s="177" t="e">
        <f t="shared" si="173"/>
        <v>#N/A</v>
      </c>
      <c r="H5475" s="78" t="e">
        <f>IF(ISBLANK(DataBase_PBs!BC42),#N/A,DataBase_PBs!BC42)</f>
        <v>#N/A</v>
      </c>
    </row>
    <row r="5476" spans="1:8" x14ac:dyDescent="0.35">
      <c r="A5476" s="257"/>
      <c r="B5476" s="265"/>
      <c r="C5476" s="74" t="e">
        <f>IF(ISBLANK(DataBase_PBs!C43),#N/A,DataBase_PBs!C43)</f>
        <v>#N/A</v>
      </c>
      <c r="D5476" s="107"/>
      <c r="E5476" s="39" t="e">
        <f>IF(ISBLANK(DataBase_PBs!DA43),#N/A,DataBase_PBs!DA43)</f>
        <v>#N/A</v>
      </c>
      <c r="F5476" s="39" t="e">
        <f t="shared" si="174"/>
        <v>#N/A</v>
      </c>
      <c r="G5476" s="177" t="e">
        <f t="shared" si="173"/>
        <v>#N/A</v>
      </c>
      <c r="H5476" s="78" t="e">
        <f>IF(ISBLANK(DataBase_PBs!BC43),#N/A,DataBase_PBs!BC43)</f>
        <v>#N/A</v>
      </c>
    </row>
    <row r="5477" spans="1:8" x14ac:dyDescent="0.35">
      <c r="A5477" s="257"/>
      <c r="B5477" s="265"/>
      <c r="C5477" s="74" t="e">
        <f>IF(ISBLANK(DataBase_PBs!C44),#N/A,DataBase_PBs!C44)</f>
        <v>#N/A</v>
      </c>
      <c r="D5477" s="107"/>
      <c r="E5477" s="39" t="e">
        <f>IF(ISBLANK(DataBase_PBs!DA44),#N/A,DataBase_PBs!DA44)</f>
        <v>#N/A</v>
      </c>
      <c r="F5477" s="39" t="e">
        <f t="shared" si="174"/>
        <v>#N/A</v>
      </c>
      <c r="G5477" s="177" t="e">
        <f t="shared" si="173"/>
        <v>#N/A</v>
      </c>
      <c r="H5477" s="78" t="e">
        <f>IF(ISBLANK(DataBase_PBs!BC44),#N/A,DataBase_PBs!BC44)</f>
        <v>#N/A</v>
      </c>
    </row>
    <row r="5478" spans="1:8" x14ac:dyDescent="0.35">
      <c r="A5478" s="257"/>
      <c r="B5478" s="265"/>
      <c r="C5478" s="74" t="e">
        <f>IF(ISBLANK(DataBase_PBs!C45),#N/A,DataBase_PBs!C45)</f>
        <v>#N/A</v>
      </c>
      <c r="D5478" s="107"/>
      <c r="E5478" s="39" t="e">
        <f>IF(ISBLANK(DataBase_PBs!DA45),#N/A,DataBase_PBs!DA45)</f>
        <v>#N/A</v>
      </c>
      <c r="F5478" s="39" t="e">
        <f t="shared" si="174"/>
        <v>#N/A</v>
      </c>
      <c r="G5478" s="177" t="e">
        <f t="shared" si="173"/>
        <v>#N/A</v>
      </c>
      <c r="H5478" s="78" t="e">
        <f>IF(ISBLANK(DataBase_PBs!BC45),#N/A,DataBase_PBs!BC45)</f>
        <v>#N/A</v>
      </c>
    </row>
    <row r="5479" spans="1:8" x14ac:dyDescent="0.35">
      <c r="A5479" s="257"/>
      <c r="B5479" s="265"/>
      <c r="C5479" s="74" t="e">
        <f>IF(ISBLANK(DataBase_PBs!C46),#N/A,DataBase_PBs!C46)</f>
        <v>#N/A</v>
      </c>
      <c r="D5479" s="107"/>
      <c r="E5479" s="39" t="e">
        <f>IF(ISBLANK(DataBase_PBs!DA46),#N/A,DataBase_PBs!DA46)</f>
        <v>#N/A</v>
      </c>
      <c r="F5479" s="39" t="e">
        <f t="shared" si="174"/>
        <v>#N/A</v>
      </c>
      <c r="G5479" s="177" t="e">
        <f t="shared" si="173"/>
        <v>#N/A</v>
      </c>
      <c r="H5479" s="78" t="e">
        <f>IF(ISBLANK(DataBase_PBs!BC46),#N/A,DataBase_PBs!BC46)</f>
        <v>#N/A</v>
      </c>
    </row>
    <row r="5480" spans="1:8" x14ac:dyDescent="0.35">
      <c r="A5480" s="257"/>
      <c r="B5480" s="265"/>
      <c r="C5480" s="74" t="e">
        <f>IF(ISBLANK(DataBase_PBs!C47),#N/A,DataBase_PBs!C47)</f>
        <v>#N/A</v>
      </c>
      <c r="D5480" s="107"/>
      <c r="E5480" s="39" t="e">
        <f>IF(ISBLANK(DataBase_PBs!DA47),#N/A,DataBase_PBs!DA47)</f>
        <v>#N/A</v>
      </c>
      <c r="F5480" s="39" t="e">
        <f t="shared" si="174"/>
        <v>#N/A</v>
      </c>
      <c r="G5480" s="177" t="e">
        <f t="shared" si="173"/>
        <v>#N/A</v>
      </c>
      <c r="H5480" s="78" t="e">
        <f>IF(ISBLANK(DataBase_PBs!BC47),#N/A,DataBase_PBs!BC47)</f>
        <v>#N/A</v>
      </c>
    </row>
    <row r="5481" spans="1:8" x14ac:dyDescent="0.35">
      <c r="A5481" s="257"/>
      <c r="B5481" s="265"/>
      <c r="C5481" s="74" t="e">
        <f>IF(ISBLANK(DataBase_PBs!C48),#N/A,DataBase_PBs!C48)</f>
        <v>#N/A</v>
      </c>
      <c r="D5481" s="107"/>
      <c r="E5481" s="39" t="e">
        <f>IF(ISBLANK(DataBase_PBs!DA48),#N/A,DataBase_PBs!DA48)</f>
        <v>#N/A</v>
      </c>
      <c r="F5481" s="39" t="e">
        <f t="shared" si="174"/>
        <v>#N/A</v>
      </c>
      <c r="G5481" s="177" t="e">
        <f t="shared" si="173"/>
        <v>#N/A</v>
      </c>
      <c r="H5481" s="78" t="e">
        <f>IF(ISBLANK(DataBase_PBs!BC48),#N/A,DataBase_PBs!BC48)</f>
        <v>#N/A</v>
      </c>
    </row>
    <row r="5482" spans="1:8" x14ac:dyDescent="0.35">
      <c r="A5482" s="257"/>
      <c r="B5482" s="265"/>
      <c r="C5482" s="74" t="e">
        <f>IF(ISBLANK(DataBase_PBs!C49),#N/A,DataBase_PBs!C49)</f>
        <v>#N/A</v>
      </c>
      <c r="D5482" s="107"/>
      <c r="E5482" s="39" t="e">
        <f>IF(ISBLANK(DataBase_PBs!DA49),#N/A,DataBase_PBs!DA49)</f>
        <v>#N/A</v>
      </c>
      <c r="F5482" s="39" t="e">
        <f t="shared" si="174"/>
        <v>#N/A</v>
      </c>
      <c r="G5482" s="177" t="e">
        <f t="shared" si="173"/>
        <v>#N/A</v>
      </c>
      <c r="H5482" s="78" t="e">
        <f>IF(ISBLANK(DataBase_PBs!BC49),#N/A,DataBase_PBs!BC49)</f>
        <v>#N/A</v>
      </c>
    </row>
    <row r="5483" spans="1:8" x14ac:dyDescent="0.35">
      <c r="A5483" s="257"/>
      <c r="B5483" s="265"/>
      <c r="C5483" s="74" t="e">
        <f>IF(ISBLANK(DataBase_PBs!C50),#N/A,DataBase_PBs!C50)</f>
        <v>#N/A</v>
      </c>
      <c r="D5483" s="107"/>
      <c r="E5483" s="39" t="e">
        <f>IF(ISBLANK(DataBase_PBs!DA50),#N/A,DataBase_PBs!DA50)</f>
        <v>#N/A</v>
      </c>
      <c r="F5483" s="39" t="e">
        <f t="shared" si="174"/>
        <v>#N/A</v>
      </c>
      <c r="G5483" s="177" t="e">
        <f t="shared" si="173"/>
        <v>#N/A</v>
      </c>
      <c r="H5483" s="78" t="e">
        <f>IF(ISBLANK(DataBase_PBs!BC50),#N/A,DataBase_PBs!BC50)</f>
        <v>#N/A</v>
      </c>
    </row>
    <row r="5484" spans="1:8" x14ac:dyDescent="0.35">
      <c r="A5484" s="257"/>
      <c r="B5484" s="265"/>
      <c r="C5484" s="74" t="e">
        <f>IF(ISBLANK(DataBase_PBs!C51),#N/A,DataBase_PBs!C51)</f>
        <v>#N/A</v>
      </c>
      <c r="D5484" s="107"/>
      <c r="E5484" s="39" t="e">
        <f>IF(ISBLANK(DataBase_PBs!DA51),#N/A,DataBase_PBs!DA51)</f>
        <v>#N/A</v>
      </c>
      <c r="F5484" s="39" t="e">
        <f t="shared" si="174"/>
        <v>#N/A</v>
      </c>
      <c r="G5484" s="177" t="e">
        <f t="shared" si="173"/>
        <v>#N/A</v>
      </c>
      <c r="H5484" s="78" t="e">
        <f>IF(ISBLANK(DataBase_PBs!BC51),#N/A,DataBase_PBs!BC51)</f>
        <v>#N/A</v>
      </c>
    </row>
    <row r="5485" spans="1:8" x14ac:dyDescent="0.35">
      <c r="A5485" s="257"/>
      <c r="B5485" s="265"/>
      <c r="C5485" s="74" t="e">
        <f>IF(ISBLANK(DataBase_PBs!C52),#N/A,DataBase_PBs!C52)</f>
        <v>#N/A</v>
      </c>
      <c r="D5485" s="107"/>
      <c r="E5485" s="39" t="e">
        <f>IF(ISBLANK(DataBase_PBs!DA52),#N/A,DataBase_PBs!DA52)</f>
        <v>#N/A</v>
      </c>
      <c r="F5485" s="39" t="e">
        <f t="shared" si="174"/>
        <v>#N/A</v>
      </c>
      <c r="G5485" s="177" t="e">
        <f t="shared" si="173"/>
        <v>#N/A</v>
      </c>
      <c r="H5485" s="78" t="e">
        <f>IF(ISBLANK(DataBase_PBs!BC52),#N/A,DataBase_PBs!BC52)</f>
        <v>#N/A</v>
      </c>
    </row>
    <row r="5486" spans="1:8" x14ac:dyDescent="0.35">
      <c r="A5486" s="257"/>
      <c r="B5486" s="265"/>
      <c r="C5486" s="74" t="e">
        <f>IF(ISBLANK(DataBase_PBs!C53),#N/A,DataBase_PBs!C53)</f>
        <v>#N/A</v>
      </c>
      <c r="D5486" s="107"/>
      <c r="E5486" s="39" t="e">
        <f>IF(ISBLANK(DataBase_PBs!DA53),#N/A,DataBase_PBs!DA53)</f>
        <v>#N/A</v>
      </c>
      <c r="F5486" s="39" t="e">
        <f t="shared" si="174"/>
        <v>#N/A</v>
      </c>
      <c r="G5486" s="177" t="e">
        <f t="shared" si="173"/>
        <v>#N/A</v>
      </c>
      <c r="H5486" s="78" t="e">
        <f>IF(ISBLANK(DataBase_PBs!BC53),#N/A,DataBase_PBs!BC53)</f>
        <v>#N/A</v>
      </c>
    </row>
    <row r="5487" spans="1:8" x14ac:dyDescent="0.35">
      <c r="A5487" s="257"/>
      <c r="B5487" s="265"/>
      <c r="C5487" s="74" t="e">
        <f>IF(ISBLANK(DataBase_PBs!C54),#N/A,DataBase_PBs!C54)</f>
        <v>#N/A</v>
      </c>
      <c r="D5487" s="107"/>
      <c r="E5487" s="39" t="e">
        <f>IF(ISBLANK(DataBase_PBs!DA54),#N/A,DataBase_PBs!DA54)</f>
        <v>#N/A</v>
      </c>
      <c r="F5487" s="39" t="e">
        <f t="shared" si="174"/>
        <v>#N/A</v>
      </c>
      <c r="G5487" s="177" t="e">
        <f t="shared" si="173"/>
        <v>#N/A</v>
      </c>
      <c r="H5487" s="78" t="e">
        <f>IF(ISBLANK(DataBase_PBs!BC54),#N/A,DataBase_PBs!BC54)</f>
        <v>#N/A</v>
      </c>
    </row>
    <row r="5488" spans="1:8" x14ac:dyDescent="0.35">
      <c r="A5488" s="257"/>
      <c r="B5488" s="265"/>
      <c r="C5488" s="74" t="e">
        <f>IF(ISBLANK(DataBase_PBs!C55),#N/A,DataBase_PBs!C55)</f>
        <v>#N/A</v>
      </c>
      <c r="D5488" s="107"/>
      <c r="E5488" s="39" t="e">
        <f>IF(ISBLANK(DataBase_PBs!DA55),#N/A,DataBase_PBs!DA55)</f>
        <v>#N/A</v>
      </c>
      <c r="F5488" s="39" t="e">
        <f t="shared" si="174"/>
        <v>#N/A</v>
      </c>
      <c r="G5488" s="177" t="e">
        <f t="shared" ref="G5488:G5492" si="175">F5488/((C5488-C5487)*24)</f>
        <v>#N/A</v>
      </c>
      <c r="H5488" s="78" t="e">
        <f>IF(ISBLANK(DataBase_PBs!BC55),#N/A,DataBase_PBs!BC55)</f>
        <v>#N/A</v>
      </c>
    </row>
    <row r="5489" spans="1:8" x14ac:dyDescent="0.35">
      <c r="A5489" s="257"/>
      <c r="B5489" s="265"/>
      <c r="C5489" s="74" t="e">
        <f>IF(ISBLANK(DataBase_PBs!C56),#N/A,DataBase_PBs!C56)</f>
        <v>#N/A</v>
      </c>
      <c r="D5489" s="107"/>
      <c r="E5489" s="39" t="e">
        <f>IF(ISBLANK(DataBase_PBs!DA56),#N/A,DataBase_PBs!DA56)</f>
        <v>#N/A</v>
      </c>
      <c r="F5489" s="39" t="e">
        <f t="shared" si="174"/>
        <v>#N/A</v>
      </c>
      <c r="G5489" s="177" t="e">
        <f t="shared" si="175"/>
        <v>#N/A</v>
      </c>
      <c r="H5489" s="78" t="e">
        <f>IF(ISBLANK(DataBase_PBs!BC56),#N/A,DataBase_PBs!BC56)</f>
        <v>#N/A</v>
      </c>
    </row>
    <row r="5490" spans="1:8" x14ac:dyDescent="0.35">
      <c r="A5490" s="257"/>
      <c r="B5490" s="265"/>
      <c r="C5490" s="74" t="e">
        <f>IF(ISBLANK(DataBase_PBs!C57),#N/A,DataBase_PBs!C57)</f>
        <v>#N/A</v>
      </c>
      <c r="D5490" s="107"/>
      <c r="E5490" s="39" t="e">
        <f>IF(ISBLANK(DataBase_PBs!DA57),#N/A,DataBase_PBs!DA57)</f>
        <v>#N/A</v>
      </c>
      <c r="F5490" s="39" t="e">
        <f t="shared" si="174"/>
        <v>#N/A</v>
      </c>
      <c r="G5490" s="177" t="e">
        <f t="shared" si="175"/>
        <v>#N/A</v>
      </c>
      <c r="H5490" s="78" t="e">
        <f>IF(ISBLANK(DataBase_PBs!BC57),#N/A,DataBase_PBs!BC57)</f>
        <v>#N/A</v>
      </c>
    </row>
    <row r="5491" spans="1:8" x14ac:dyDescent="0.35">
      <c r="A5491" s="257"/>
      <c r="B5491" s="265"/>
      <c r="C5491" s="74" t="e">
        <f>IF(ISBLANK(DataBase_PBs!C58),#N/A,DataBase_PBs!C58)</f>
        <v>#N/A</v>
      </c>
      <c r="D5491" s="107"/>
      <c r="E5491" s="39" t="e">
        <f>IF(ISBLANK(DataBase_PBs!DA58),#N/A,DataBase_PBs!DA58)</f>
        <v>#N/A</v>
      </c>
      <c r="F5491" s="39" t="e">
        <f t="shared" si="174"/>
        <v>#N/A</v>
      </c>
      <c r="G5491" s="177" t="e">
        <f t="shared" si="175"/>
        <v>#N/A</v>
      </c>
      <c r="H5491" s="78" t="e">
        <f>IF(ISBLANK(DataBase_PBs!BC58),#N/A,DataBase_PBs!BC58)</f>
        <v>#N/A</v>
      </c>
    </row>
    <row r="5492" spans="1:8" ht="15" thickBot="1" x14ac:dyDescent="0.4">
      <c r="A5492" s="258"/>
      <c r="B5492" s="268"/>
      <c r="C5492" s="79" t="e">
        <f>IF(ISBLANK(DataBase_PBs!C59),#N/A,DataBase_PBs!C59)</f>
        <v>#N/A</v>
      </c>
      <c r="D5492" s="108"/>
      <c r="E5492" s="80" t="e">
        <f>IF(ISBLANK(DataBase_PBs!DA59),#N/A,DataBase_PBs!DA59)</f>
        <v>#N/A</v>
      </c>
      <c r="F5492" s="80" t="e">
        <f t="shared" si="174"/>
        <v>#N/A</v>
      </c>
      <c r="G5492" s="185" t="e">
        <f t="shared" si="175"/>
        <v>#N/A</v>
      </c>
      <c r="H5492" s="111" t="e">
        <f>IF(ISBLANK(DataBase_PBs!BC59),#N/A,DataBase_PBs!BC59)</f>
        <v>#N/A</v>
      </c>
    </row>
    <row r="5493" spans="1:8" x14ac:dyDescent="0.35">
      <c r="B5493" s="71"/>
      <c r="C5493" s="72"/>
      <c r="D5493" s="91"/>
    </row>
  </sheetData>
  <mergeCells count="100">
    <mergeCell ref="B2177:B2282"/>
    <mergeCell ref="B2283:B2396"/>
    <mergeCell ref="B2397:B2505"/>
    <mergeCell ref="B1860:B1968"/>
    <mergeCell ref="B1969:B2071"/>
    <mergeCell ref="B1006:B1114"/>
    <mergeCell ref="B1115:B1225"/>
    <mergeCell ref="B1226:B1322"/>
    <mergeCell ref="B1323:B1406"/>
    <mergeCell ref="B1407:B1508"/>
    <mergeCell ref="B499:B596"/>
    <mergeCell ref="B597:B708"/>
    <mergeCell ref="B709:B823"/>
    <mergeCell ref="B824:B913"/>
    <mergeCell ref="B914:B1005"/>
    <mergeCell ref="B3:B109"/>
    <mergeCell ref="B110:B204"/>
    <mergeCell ref="B205:B301"/>
    <mergeCell ref="B302:B398"/>
    <mergeCell ref="B399:B498"/>
    <mergeCell ref="B1509:B1633"/>
    <mergeCell ref="B1634:B1739"/>
    <mergeCell ref="B3775:B3889"/>
    <mergeCell ref="B2506:B2605"/>
    <mergeCell ref="B2606:B2704"/>
    <mergeCell ref="B2705:B2818"/>
    <mergeCell ref="B2819:B2907"/>
    <mergeCell ref="B2908:B3032"/>
    <mergeCell ref="B3033:B3156"/>
    <mergeCell ref="B3157:B3277"/>
    <mergeCell ref="B3278:B3380"/>
    <mergeCell ref="B3381:B3506"/>
    <mergeCell ref="B3507:B3624"/>
    <mergeCell ref="B3625:B3774"/>
    <mergeCell ref="B1740:B1859"/>
    <mergeCell ref="B2072:B2176"/>
    <mergeCell ref="B5195:B5276"/>
    <mergeCell ref="B3890:B3989"/>
    <mergeCell ref="B3990:B4093"/>
    <mergeCell ref="B4094:B4209"/>
    <mergeCell ref="B4210:B4327"/>
    <mergeCell ref="B4328:B4441"/>
    <mergeCell ref="B4442:B4559"/>
    <mergeCell ref="A1323:A1406"/>
    <mergeCell ref="B5277:B5402"/>
    <mergeCell ref="B5403:B5492"/>
    <mergeCell ref="A3:A109"/>
    <mergeCell ref="A110:A204"/>
    <mergeCell ref="A205:A301"/>
    <mergeCell ref="A302:A398"/>
    <mergeCell ref="A399:A498"/>
    <mergeCell ref="A499:A596"/>
    <mergeCell ref="A597:A708"/>
    <mergeCell ref="A709:A823"/>
    <mergeCell ref="B4560:B4695"/>
    <mergeCell ref="B4696:B4820"/>
    <mergeCell ref="B4821:B4960"/>
    <mergeCell ref="B4961:B5112"/>
    <mergeCell ref="B5113:B5194"/>
    <mergeCell ref="A824:A913"/>
    <mergeCell ref="A914:A1005"/>
    <mergeCell ref="A1006:A1114"/>
    <mergeCell ref="A1115:A1225"/>
    <mergeCell ref="A1226:A1322"/>
    <mergeCell ref="A2606:A2704"/>
    <mergeCell ref="A1407:A1508"/>
    <mergeCell ref="A1509:A1633"/>
    <mergeCell ref="A1634:A1739"/>
    <mergeCell ref="A1740:A1859"/>
    <mergeCell ref="A1860:A1968"/>
    <mergeCell ref="A1969:A2071"/>
    <mergeCell ref="A2072:A2176"/>
    <mergeCell ref="A2177:A2282"/>
    <mergeCell ref="A2283:A2396"/>
    <mergeCell ref="A2397:A2505"/>
    <mergeCell ref="A2506:A2605"/>
    <mergeCell ref="A3990:A4093"/>
    <mergeCell ref="A2705:A2818"/>
    <mergeCell ref="A2819:A2907"/>
    <mergeCell ref="A2908:A3032"/>
    <mergeCell ref="A3033:A3156"/>
    <mergeCell ref="A3157:A3277"/>
    <mergeCell ref="A3278:A3380"/>
    <mergeCell ref="A3381:A3506"/>
    <mergeCell ref="A3507:A3624"/>
    <mergeCell ref="A3625:A3774"/>
    <mergeCell ref="A3775:A3889"/>
    <mergeCell ref="A3890:A3989"/>
    <mergeCell ref="A5403:A5492"/>
    <mergeCell ref="A4094:A4209"/>
    <mergeCell ref="A4210:A4327"/>
    <mergeCell ref="A4328:A4441"/>
    <mergeCell ref="A4442:A4559"/>
    <mergeCell ref="A4560:A4695"/>
    <mergeCell ref="A4696:A4820"/>
    <mergeCell ref="A4821:A4960"/>
    <mergeCell ref="A4961:A5112"/>
    <mergeCell ref="A5113:A5194"/>
    <mergeCell ref="A5195:A5276"/>
    <mergeCell ref="A5277:A5402"/>
  </mergeCells>
  <conditionalFormatting sqref="H3:H5493">
    <cfRule type="cellIs" dxfId="124" priority="4" operator="greaterThan">
      <formula>10</formula>
    </cfRule>
  </conditionalFormatting>
  <conditionalFormatting sqref="C3:H5492">
    <cfRule type="containsErrors" dxfId="123" priority="2">
      <formula>ISERROR(C3)</formula>
    </cfRule>
  </conditionalFormatting>
  <conditionalFormatting sqref="F1:F1048576">
    <cfRule type="cellIs" dxfId="122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A1C54-6F34-40AD-B4C6-1E4521635B9D}">
  <sheetPr>
    <tabColor theme="5" tint="0.39997558519241921"/>
  </sheetPr>
  <dimension ref="B1:H868"/>
  <sheetViews>
    <sheetView topLeftCell="A693" zoomScale="70" zoomScaleNormal="70" workbookViewId="0">
      <selection activeCell="N45" sqref="N45"/>
    </sheetView>
  </sheetViews>
  <sheetFormatPr defaultRowHeight="14.5" x14ac:dyDescent="0.35"/>
  <cols>
    <col min="1" max="1" width="4.453125" customWidth="1"/>
    <col min="2" max="2" width="10.90625" customWidth="1"/>
    <col min="3" max="3" width="12.90625" customWidth="1"/>
    <col min="4" max="4" width="4.26953125" style="155" customWidth="1"/>
    <col min="5" max="5" width="12.54296875" customWidth="1"/>
    <col min="6" max="6" width="11.26953125" customWidth="1"/>
    <col min="7" max="7" width="10.6328125" customWidth="1"/>
    <col min="8" max="8" width="12.08984375" customWidth="1"/>
  </cols>
  <sheetData>
    <row r="1" spans="2:8" ht="52.5" thickBot="1" x14ac:dyDescent="0.4">
      <c r="B1" s="115" t="s">
        <v>373</v>
      </c>
      <c r="C1" s="112" t="s">
        <v>0</v>
      </c>
      <c r="D1" s="156" t="s">
        <v>473</v>
      </c>
      <c r="E1" s="87" t="s">
        <v>53</v>
      </c>
      <c r="F1" s="88" t="s">
        <v>161</v>
      </c>
      <c r="G1" s="88" t="s">
        <v>142</v>
      </c>
      <c r="H1" s="90" t="s">
        <v>52</v>
      </c>
    </row>
    <row r="2" spans="2:8" x14ac:dyDescent="0.35">
      <c r="B2" s="269" t="s">
        <v>54</v>
      </c>
      <c r="C2" s="116">
        <v>43602.40625</v>
      </c>
      <c r="D2" s="151"/>
      <c r="E2" s="76">
        <v>22.04</v>
      </c>
      <c r="F2" s="76">
        <v>22.04</v>
      </c>
      <c r="G2" s="82">
        <v>0.91833333333333333</v>
      </c>
      <c r="H2" s="77">
        <v>7</v>
      </c>
    </row>
    <row r="3" spans="2:8" x14ac:dyDescent="0.35">
      <c r="B3" s="270"/>
      <c r="C3" s="117">
        <v>43609.357638888891</v>
      </c>
      <c r="D3" s="152"/>
      <c r="E3" s="39">
        <v>66.010000000000005</v>
      </c>
      <c r="F3" s="39">
        <v>43.970000000000006</v>
      </c>
      <c r="G3" s="83">
        <f>F3/((C3-C2)*24)</f>
        <v>0.2635564435563823</v>
      </c>
      <c r="H3" s="78">
        <v>8</v>
      </c>
    </row>
    <row r="4" spans="2:8" x14ac:dyDescent="0.35">
      <c r="B4" s="270"/>
      <c r="C4" s="117">
        <v>43616</v>
      </c>
      <c r="D4" s="152"/>
      <c r="E4" s="39">
        <v>151</v>
      </c>
      <c r="F4" s="39">
        <v>84.99</v>
      </c>
      <c r="G4" s="83">
        <f t="shared" ref="G4:G35" si="0">F4/((C4-C3)*24)</f>
        <v>0.53313120752757359</v>
      </c>
      <c r="H4" s="78">
        <v>0</v>
      </c>
    </row>
    <row r="5" spans="2:8" x14ac:dyDescent="0.35">
      <c r="B5" s="270"/>
      <c r="C5" s="117">
        <v>43623.558333333334</v>
      </c>
      <c r="D5" s="152"/>
      <c r="E5" s="39">
        <v>187</v>
      </c>
      <c r="F5" s="39">
        <v>36</v>
      </c>
      <c r="G5" s="83">
        <f t="shared" si="0"/>
        <v>0.19845644983459415</v>
      </c>
      <c r="H5" s="78">
        <v>0</v>
      </c>
    </row>
    <row r="6" spans="2:8" x14ac:dyDescent="0.35">
      <c r="B6" s="270"/>
      <c r="C6" s="117">
        <v>43630.636111111111</v>
      </c>
      <c r="D6" s="152"/>
      <c r="E6" s="39">
        <v>206</v>
      </c>
      <c r="F6" s="39">
        <v>19</v>
      </c>
      <c r="G6" s="83">
        <f t="shared" si="0"/>
        <v>0.1118524332810226</v>
      </c>
      <c r="H6" s="78">
        <v>0</v>
      </c>
    </row>
    <row r="7" spans="2:8" x14ac:dyDescent="0.35">
      <c r="B7" s="270"/>
      <c r="C7" s="117">
        <v>43637.638194444444</v>
      </c>
      <c r="D7" s="152"/>
      <c r="E7" s="39">
        <v>303</v>
      </c>
      <c r="F7" s="39">
        <v>97</v>
      </c>
      <c r="G7" s="83">
        <f t="shared" si="0"/>
        <v>0.57720916393934374</v>
      </c>
      <c r="H7" s="78">
        <v>0</v>
      </c>
    </row>
    <row r="8" spans="2:8" x14ac:dyDescent="0.35">
      <c r="B8" s="270"/>
      <c r="C8" s="117">
        <v>43644.645138888889</v>
      </c>
      <c r="D8" s="152"/>
      <c r="E8" s="39">
        <v>493</v>
      </c>
      <c r="F8" s="39">
        <v>190</v>
      </c>
      <c r="G8" s="83">
        <f t="shared" si="0"/>
        <v>1.1298315163526942</v>
      </c>
      <c r="H8" s="78">
        <v>0</v>
      </c>
    </row>
    <row r="9" spans="2:8" x14ac:dyDescent="0.35">
      <c r="B9" s="270"/>
      <c r="C9" s="117">
        <v>43651.647222222222</v>
      </c>
      <c r="D9" s="152"/>
      <c r="E9" s="39">
        <v>668</v>
      </c>
      <c r="F9" s="39">
        <v>175</v>
      </c>
      <c r="G9" s="83">
        <f t="shared" si="0"/>
        <v>1.0413567390658265</v>
      </c>
      <c r="H9" s="78">
        <v>0</v>
      </c>
    </row>
    <row r="10" spans="2:8" x14ac:dyDescent="0.35">
      <c r="B10" s="270"/>
      <c r="C10" s="117">
        <v>43658.505555555559</v>
      </c>
      <c r="D10" s="152"/>
      <c r="E10" s="39">
        <v>716</v>
      </c>
      <c r="F10" s="39">
        <v>48</v>
      </c>
      <c r="G10" s="83">
        <f t="shared" si="0"/>
        <v>0.29161603888197352</v>
      </c>
      <c r="H10" s="78">
        <v>0</v>
      </c>
    </row>
    <row r="11" spans="2:8" x14ac:dyDescent="0.35">
      <c r="B11" s="270"/>
      <c r="C11" s="117">
        <v>43665.520833333336</v>
      </c>
      <c r="D11" s="152"/>
      <c r="E11" s="39">
        <v>736</v>
      </c>
      <c r="F11" s="39">
        <v>20</v>
      </c>
      <c r="G11" s="83">
        <f t="shared" si="0"/>
        <v>0.11878835874086256</v>
      </c>
      <c r="H11" s="78">
        <v>0</v>
      </c>
    </row>
    <row r="12" spans="2:8" x14ac:dyDescent="0.35">
      <c r="B12" s="270"/>
      <c r="C12" s="117">
        <v>43672.521527777775</v>
      </c>
      <c r="D12" s="152"/>
      <c r="E12" s="39">
        <v>789</v>
      </c>
      <c r="F12" s="39">
        <v>53</v>
      </c>
      <c r="G12" s="83">
        <f t="shared" si="0"/>
        <v>0.31544489633987471</v>
      </c>
      <c r="H12" s="78">
        <v>0</v>
      </c>
    </row>
    <row r="13" spans="2:8" x14ac:dyDescent="0.35">
      <c r="B13" s="270"/>
      <c r="C13" s="117">
        <v>43679.519444444442</v>
      </c>
      <c r="D13" s="152"/>
      <c r="E13" s="39">
        <v>829</v>
      </c>
      <c r="F13" s="39">
        <v>40</v>
      </c>
      <c r="G13" s="83">
        <f t="shared" si="0"/>
        <v>0.23816612086928984</v>
      </c>
      <c r="H13" s="78">
        <v>0</v>
      </c>
    </row>
    <row r="14" spans="2:8" x14ac:dyDescent="0.35">
      <c r="B14" s="270"/>
      <c r="C14" s="117">
        <v>43686.440972222219</v>
      </c>
      <c r="D14" s="152"/>
      <c r="E14" s="39">
        <v>921.82</v>
      </c>
      <c r="F14" s="39">
        <v>92.82000000000005</v>
      </c>
      <c r="G14" s="83">
        <f t="shared" si="0"/>
        <v>0.55876392093919069</v>
      </c>
      <c r="H14" s="78">
        <v>10</v>
      </c>
    </row>
    <row r="15" spans="2:8" x14ac:dyDescent="0.35">
      <c r="B15" s="270"/>
      <c r="C15" s="117">
        <v>43693.375</v>
      </c>
      <c r="D15" s="152"/>
      <c r="E15" s="39">
        <v>936.99</v>
      </c>
      <c r="F15" s="39">
        <v>15.169999999999959</v>
      </c>
      <c r="G15" s="83">
        <f t="shared" si="0"/>
        <v>9.1156735102611228E-2</v>
      </c>
      <c r="H15" s="78">
        <v>4.5999999999999996</v>
      </c>
    </row>
    <row r="16" spans="2:8" x14ac:dyDescent="0.35">
      <c r="B16" s="270"/>
      <c r="C16" s="117">
        <v>43700.40625</v>
      </c>
      <c r="D16" s="152"/>
      <c r="E16" s="39">
        <v>1038.8900000000001</v>
      </c>
      <c r="F16" s="39">
        <v>101.90000000000009</v>
      </c>
      <c r="G16" s="83">
        <f t="shared" si="0"/>
        <v>0.60385185185185242</v>
      </c>
      <c r="H16" s="78">
        <v>10.199999999999999</v>
      </c>
    </row>
    <row r="17" spans="2:8" x14ac:dyDescent="0.35">
      <c r="B17" s="270"/>
      <c r="C17" s="117">
        <v>43707.333333333336</v>
      </c>
      <c r="D17" s="152"/>
      <c r="E17" s="39">
        <v>1187.1400000000001</v>
      </c>
      <c r="F17" s="39">
        <v>148.25</v>
      </c>
      <c r="G17" s="83">
        <f t="shared" si="0"/>
        <v>0.89172932330795851</v>
      </c>
      <c r="H17" s="78">
        <v>9</v>
      </c>
    </row>
    <row r="18" spans="2:8" x14ac:dyDescent="0.35">
      <c r="B18" s="270"/>
      <c r="C18" s="117">
        <v>43714.416666666664</v>
      </c>
      <c r="D18" s="152"/>
      <c r="E18" s="39">
        <v>1326.96</v>
      </c>
      <c r="F18" s="39">
        <v>139.81999999999994</v>
      </c>
      <c r="G18" s="83">
        <f t="shared" si="0"/>
        <v>0.82247058823585695</v>
      </c>
      <c r="H18" s="78">
        <v>4.5999999999999996</v>
      </c>
    </row>
    <row r="19" spans="2:8" x14ac:dyDescent="0.35">
      <c r="B19" s="270"/>
      <c r="C19" s="117">
        <v>43721.333333333336</v>
      </c>
      <c r="D19" s="152"/>
      <c r="E19" s="39">
        <v>1440.99</v>
      </c>
      <c r="F19" s="39">
        <v>114.02999999999997</v>
      </c>
      <c r="G19" s="83">
        <f t="shared" si="0"/>
        <v>0.68692771084289161</v>
      </c>
      <c r="H19" s="78">
        <v>6.4</v>
      </c>
    </row>
    <row r="20" spans="2:8" x14ac:dyDescent="0.35">
      <c r="B20" s="270"/>
      <c r="C20" s="117">
        <v>43727.541666666664</v>
      </c>
      <c r="D20" s="152"/>
      <c r="E20" s="39">
        <v>1558.71</v>
      </c>
      <c r="F20" s="39">
        <v>117.72000000000003</v>
      </c>
      <c r="G20" s="83">
        <f t="shared" si="0"/>
        <v>0.79006711409457719</v>
      </c>
      <c r="H20" s="78">
        <v>4.8</v>
      </c>
    </row>
    <row r="21" spans="2:8" x14ac:dyDescent="0.35">
      <c r="B21" s="270"/>
      <c r="C21" s="117">
        <v>43735</v>
      </c>
      <c r="D21" s="152"/>
      <c r="E21" s="39">
        <v>1683.27</v>
      </c>
      <c r="F21" s="39">
        <v>124.55999999999995</v>
      </c>
      <c r="G21" s="83">
        <f t="shared" si="0"/>
        <v>0.69586592178748286</v>
      </c>
      <c r="H21" s="78">
        <v>4</v>
      </c>
    </row>
    <row r="22" spans="2:8" x14ac:dyDescent="0.35">
      <c r="B22" s="270"/>
      <c r="C22" s="117">
        <v>43741</v>
      </c>
      <c r="D22" s="152"/>
      <c r="E22" s="39">
        <v>1841.8</v>
      </c>
      <c r="F22" s="39">
        <v>158.52999999999997</v>
      </c>
      <c r="G22" s="83">
        <f t="shared" si="0"/>
        <v>1.1009027777777776</v>
      </c>
      <c r="H22" s="78">
        <v>4.3</v>
      </c>
    </row>
    <row r="23" spans="2:8" x14ac:dyDescent="0.35">
      <c r="B23" s="270"/>
      <c r="C23" s="117">
        <v>43748</v>
      </c>
      <c r="D23" s="152"/>
      <c r="E23" s="39">
        <v>2097.36</v>
      </c>
      <c r="F23" s="39">
        <v>255.56000000000017</v>
      </c>
      <c r="G23" s="83">
        <f t="shared" si="0"/>
        <v>1.5211904761904773</v>
      </c>
      <c r="H23" s="78">
        <v>10</v>
      </c>
    </row>
    <row r="24" spans="2:8" x14ac:dyDescent="0.35">
      <c r="B24" s="270"/>
      <c r="C24" s="117">
        <v>43755.361111111109</v>
      </c>
      <c r="D24" s="152"/>
      <c r="E24" s="39">
        <v>2275.58</v>
      </c>
      <c r="F24" s="39">
        <v>178.2199999999998</v>
      </c>
      <c r="G24" s="83">
        <f t="shared" si="0"/>
        <v>1.0087924528304091</v>
      </c>
      <c r="H24" s="78">
        <v>2</v>
      </c>
    </row>
    <row r="25" spans="2:8" x14ac:dyDescent="0.35">
      <c r="B25" s="270"/>
      <c r="C25" s="117">
        <v>43762.434027777781</v>
      </c>
      <c r="D25" s="152"/>
      <c r="E25" s="39">
        <v>2675.61</v>
      </c>
      <c r="F25" s="39">
        <v>400.0300000000002</v>
      </c>
      <c r="G25" s="83">
        <f t="shared" si="0"/>
        <v>2.356583210602214</v>
      </c>
      <c r="H25" s="78">
        <v>3.2</v>
      </c>
    </row>
    <row r="26" spans="2:8" x14ac:dyDescent="0.35">
      <c r="B26" s="270"/>
      <c r="C26" s="117">
        <v>43769.386111111111</v>
      </c>
      <c r="D26" s="152"/>
      <c r="E26" s="39">
        <v>3028.89</v>
      </c>
      <c r="F26" s="39">
        <v>353.27999999999975</v>
      </c>
      <c r="G26" s="83">
        <f t="shared" si="0"/>
        <v>2.1173509139956384</v>
      </c>
      <c r="H26" s="78">
        <v>2.8</v>
      </c>
    </row>
    <row r="27" spans="2:8" x14ac:dyDescent="0.35">
      <c r="B27" s="270"/>
      <c r="C27" s="117">
        <v>43774.652777777781</v>
      </c>
      <c r="D27" s="152"/>
      <c r="E27" s="39">
        <v>3224.73</v>
      </c>
      <c r="F27" s="39">
        <v>195.84000000000015</v>
      </c>
      <c r="G27" s="83">
        <f t="shared" si="0"/>
        <v>1.5493670886065971</v>
      </c>
      <c r="H27" s="78">
        <v>9.4</v>
      </c>
    </row>
    <row r="28" spans="2:8" x14ac:dyDescent="0.35">
      <c r="B28" s="270"/>
      <c r="C28" s="117">
        <v>43782.583333333336</v>
      </c>
      <c r="D28" s="152"/>
      <c r="E28" s="39">
        <v>3548.42</v>
      </c>
      <c r="F28" s="39">
        <v>323.69000000000005</v>
      </c>
      <c r="G28" s="83">
        <f t="shared" si="0"/>
        <v>1.7006479859896657</v>
      </c>
      <c r="H28" s="78">
        <v>9</v>
      </c>
    </row>
    <row r="29" spans="2:8" x14ac:dyDescent="0.35">
      <c r="B29" s="270"/>
      <c r="C29" s="117">
        <v>43791.406944444447</v>
      </c>
      <c r="D29" s="152"/>
      <c r="E29" s="39">
        <v>3752.2</v>
      </c>
      <c r="F29" s="39">
        <v>203.77999999999975</v>
      </c>
      <c r="G29" s="83">
        <f t="shared" si="0"/>
        <v>0.96228553439321651</v>
      </c>
      <c r="H29" s="78">
        <v>0</v>
      </c>
    </row>
    <row r="30" spans="2:8" x14ac:dyDescent="0.35">
      <c r="B30" s="270"/>
      <c r="C30" s="117">
        <v>43811.465277777781</v>
      </c>
      <c r="D30" s="152"/>
      <c r="E30" s="39">
        <v>3883.44</v>
      </c>
      <c r="F30" s="39">
        <v>131.24000000000024</v>
      </c>
      <c r="G30" s="83">
        <f t="shared" si="0"/>
        <v>0.27262152056500599</v>
      </c>
      <c r="H30" s="78">
        <v>6</v>
      </c>
    </row>
    <row r="31" spans="2:8" x14ac:dyDescent="0.35">
      <c r="B31" s="270"/>
      <c r="C31" s="117">
        <v>43818.628472222219</v>
      </c>
      <c r="D31" s="152"/>
      <c r="E31" s="39">
        <v>4108.8100000000004</v>
      </c>
      <c r="F31" s="39">
        <v>225.37000000000035</v>
      </c>
      <c r="G31" s="83">
        <f t="shared" si="0"/>
        <v>1.3109258361621163</v>
      </c>
      <c r="H31" s="78">
        <v>6</v>
      </c>
    </row>
    <row r="32" spans="2:8" x14ac:dyDescent="0.35">
      <c r="B32" s="270"/>
      <c r="C32" s="117">
        <v>43826.333333333336</v>
      </c>
      <c r="D32" s="152"/>
      <c r="E32" s="39">
        <v>4219.2299999999996</v>
      </c>
      <c r="F32" s="39">
        <v>110.41999999999916</v>
      </c>
      <c r="G32" s="83">
        <f t="shared" si="0"/>
        <v>0.59713384407346404</v>
      </c>
      <c r="H32" s="78">
        <v>4</v>
      </c>
    </row>
    <row r="33" spans="2:8" x14ac:dyDescent="0.35">
      <c r="B33" s="270"/>
      <c r="C33" s="117">
        <v>43833.583333333336</v>
      </c>
      <c r="D33" s="152"/>
      <c r="E33" s="39">
        <v>4454.0200000000004</v>
      </c>
      <c r="F33" s="39">
        <v>234.79000000000087</v>
      </c>
      <c r="G33" s="83">
        <f t="shared" si="0"/>
        <v>1.3493678160919591</v>
      </c>
      <c r="H33" s="78">
        <v>0</v>
      </c>
    </row>
    <row r="34" spans="2:8" x14ac:dyDescent="0.35">
      <c r="B34" s="270"/>
      <c r="C34" s="117">
        <v>43853</v>
      </c>
      <c r="D34" s="152"/>
      <c r="E34" s="39">
        <v>4962.3</v>
      </c>
      <c r="F34" s="39">
        <v>508.27999999999975</v>
      </c>
      <c r="G34" s="83">
        <f t="shared" si="0"/>
        <v>1.0907296137340412</v>
      </c>
      <c r="H34" s="78">
        <v>0</v>
      </c>
    </row>
    <row r="35" spans="2:8" x14ac:dyDescent="0.35">
      <c r="B35" s="270"/>
      <c r="C35" s="117">
        <f>IF(ISBLANK(DataBase_PIs!B3),#N/A,DataBase_PIs!B3)</f>
        <v>43860.596215277801</v>
      </c>
      <c r="D35" s="152"/>
      <c r="E35" s="39">
        <f>IF(ISBLANK(DataBase_PIs!BD3),#N/A,DataBase_PIs!BD3)</f>
        <v>5103.16</v>
      </c>
      <c r="F35" s="39">
        <f>E35-E34</f>
        <v>140.85999999999967</v>
      </c>
      <c r="G35" s="83">
        <f t="shared" si="0"/>
        <v>0.77264354050345241</v>
      </c>
      <c r="H35" s="78">
        <f>IF(ISBLANK(DataBase_PIs_2!F3),#N/A,DataBase_PIs_2!F3)</f>
        <v>6</v>
      </c>
    </row>
    <row r="36" spans="2:8" x14ac:dyDescent="0.35">
      <c r="B36" s="270"/>
      <c r="C36" s="117">
        <f>IF(ISBLANK(DataBase_PIs!B4),#N/A,DataBase_PIs!B4)</f>
        <v>43867.628298611096</v>
      </c>
      <c r="D36" s="152"/>
      <c r="E36" s="39">
        <f>IF(ISBLANK(DataBase_PIs!BD4),#N/A,DataBase_PIs!BD4)</f>
        <v>5225.1400000000003</v>
      </c>
      <c r="F36" s="39">
        <f t="shared" ref="F36:F99" si="1">E36-E35</f>
        <v>121.98000000000047</v>
      </c>
      <c r="G36" s="83">
        <f t="shared" ref="G36:G99" si="2">F36/((C36-C35)*24)</f>
        <v>0.72275878414801287</v>
      </c>
      <c r="H36" s="78">
        <f>IF(ISBLANK(DataBase_PIs_2!F4),#N/A,DataBase_PIs_2!F4)</f>
        <v>1.8</v>
      </c>
    </row>
    <row r="37" spans="2:8" x14ac:dyDescent="0.35">
      <c r="B37" s="270"/>
      <c r="C37" s="117">
        <f>IF(ISBLANK(DataBase_PIs!B5),#N/A,DataBase_PIs!B5)</f>
        <v>43875.484398148103</v>
      </c>
      <c r="D37" s="152"/>
      <c r="E37" s="39">
        <f>IF(ISBLANK(DataBase_PIs!BD5),#N/A,DataBase_PIs!BD5)</f>
        <v>5315.7</v>
      </c>
      <c r="F37" s="39">
        <f t="shared" si="1"/>
        <v>90.559999999999491</v>
      </c>
      <c r="G37" s="83">
        <f t="shared" si="2"/>
        <v>0.48030620227747756</v>
      </c>
      <c r="H37" s="78">
        <f>IF(ISBLANK(DataBase_PIs_2!F5),#N/A,DataBase_PIs_2!F5)</f>
        <v>10</v>
      </c>
    </row>
    <row r="38" spans="2:8" x14ac:dyDescent="0.35">
      <c r="B38" s="270"/>
      <c r="C38" s="117">
        <f>IF(ISBLANK(DataBase_PIs!B6),#N/A,DataBase_PIs!B6)</f>
        <v>43881.580671296302</v>
      </c>
      <c r="D38" s="152"/>
      <c r="E38" s="39">
        <f>IF(ISBLANK(DataBase_PIs!BD6),#N/A,DataBase_PIs!BD6)</f>
        <v>5481.38</v>
      </c>
      <c r="F38" s="39">
        <f t="shared" si="1"/>
        <v>165.68000000000029</v>
      </c>
      <c r="G38" s="83">
        <f t="shared" si="2"/>
        <v>1.1323858307385977</v>
      </c>
      <c r="H38" s="78"/>
    </row>
    <row r="39" spans="2:8" x14ac:dyDescent="0.35">
      <c r="B39" s="270"/>
      <c r="C39" s="117">
        <f>IF(ISBLANK(DataBase_PIs!B7),#N/A,DataBase_PIs!B7)</f>
        <v>43903.638067129599</v>
      </c>
      <c r="D39" s="152"/>
      <c r="E39" s="39">
        <f>IF(ISBLANK(DataBase_PIs!BD7),#N/A,DataBase_PIs!BD7)</f>
        <v>6368.98</v>
      </c>
      <c r="F39" s="39">
        <f t="shared" si="1"/>
        <v>887.59999999999945</v>
      </c>
      <c r="G39" s="83">
        <f t="shared" si="2"/>
        <v>1.6766862966436229</v>
      </c>
      <c r="H39" s="78">
        <f>IF(ISBLANK(DataBase_PIs_2!F7),#N/A,DataBase_PIs_2!F7)</f>
        <v>8</v>
      </c>
    </row>
    <row r="40" spans="2:8" x14ac:dyDescent="0.35">
      <c r="B40" s="270"/>
      <c r="C40" s="117">
        <f>IF(ISBLANK(DataBase_PIs!B8),#N/A,DataBase_PIs!B8)</f>
        <v>43929.827118055597</v>
      </c>
      <c r="D40" s="152"/>
      <c r="E40" s="39">
        <f>IF(ISBLANK(DataBase_PIs!BD8),#N/A,DataBase_PIs!BD8)</f>
        <v>7471.5</v>
      </c>
      <c r="F40" s="39">
        <f t="shared" si="1"/>
        <v>1102.5200000000004</v>
      </c>
      <c r="G40" s="83">
        <f t="shared" si="2"/>
        <v>1.7541045478563384</v>
      </c>
      <c r="H40" s="78">
        <f>IF(ISBLANK(DataBase_PIs_2!F8),#N/A,DataBase_PIs_2!F8)</f>
        <v>6</v>
      </c>
    </row>
    <row r="41" spans="2:8" x14ac:dyDescent="0.35">
      <c r="B41" s="270"/>
      <c r="C41" s="117">
        <f>IF(ISBLANK(DataBase_PIs!B9),#N/A,DataBase_PIs!B9)</f>
        <v>43965.417638888903</v>
      </c>
      <c r="D41" s="152"/>
      <c r="E41" s="39">
        <f>IF(ISBLANK(DataBase_PIs!BD9),#N/A,DataBase_PIs!BD9)</f>
        <v>8054.24</v>
      </c>
      <c r="F41" s="39">
        <f t="shared" si="1"/>
        <v>582.73999999999978</v>
      </c>
      <c r="G41" s="83">
        <f t="shared" si="2"/>
        <v>0.68222753600759345</v>
      </c>
      <c r="H41" s="78"/>
    </row>
    <row r="42" spans="2:8" x14ac:dyDescent="0.35">
      <c r="B42" s="270"/>
      <c r="C42" s="117">
        <f>IF(ISBLANK(DataBase_PIs!B10),#N/A,DataBase_PIs!B10)</f>
        <v>43972.448888888903</v>
      </c>
      <c r="D42" s="152"/>
      <c r="E42" s="39">
        <f>IF(ISBLANK(DataBase_PIs!BD10),#N/A,DataBase_PIs!BD10)</f>
        <v>8224.4</v>
      </c>
      <c r="F42" s="39">
        <f t="shared" si="1"/>
        <v>170.15999999999985</v>
      </c>
      <c r="G42" s="83">
        <f t="shared" si="2"/>
        <v>1.0083555555555548</v>
      </c>
      <c r="H42" s="78">
        <f>IF(ISBLANK(DataBase_PIs_2!F10),#N/A,DataBase_PIs_2!F10)</f>
        <v>4.8</v>
      </c>
    </row>
    <row r="43" spans="2:8" x14ac:dyDescent="0.35">
      <c r="B43" s="270"/>
      <c r="C43" s="117">
        <f>IF(ISBLANK(DataBase_PIs!B11),#N/A,DataBase_PIs!B11)</f>
        <v>44001.4682060185</v>
      </c>
      <c r="D43" s="152"/>
      <c r="E43" s="39">
        <f>IF(ISBLANK(DataBase_PIs!BD11),#N/A,DataBase_PIs!BD11)</f>
        <v>8352.15</v>
      </c>
      <c r="F43" s="39">
        <f t="shared" si="1"/>
        <v>127.75</v>
      </c>
      <c r="G43" s="83">
        <f t="shared" si="2"/>
        <v>0.18342666861852677</v>
      </c>
      <c r="H43" s="78">
        <f>IF(ISBLANK(DataBase_PIs_2!F11),#N/A,DataBase_PIs_2!F11)</f>
        <v>4.2</v>
      </c>
    </row>
    <row r="44" spans="2:8" x14ac:dyDescent="0.35">
      <c r="B44" s="270"/>
      <c r="C44" s="117">
        <f>IF(ISBLANK(DataBase_PIs!B12),#N/A,DataBase_PIs!B12)</f>
        <v>44008.494062500002</v>
      </c>
      <c r="D44" s="152"/>
      <c r="E44" s="39">
        <f>IF(ISBLANK(DataBase_PIs!BD12),#N/A,DataBase_PIs!BD12)</f>
        <v>8485.25</v>
      </c>
      <c r="F44" s="39">
        <f t="shared" si="1"/>
        <v>133.10000000000036</v>
      </c>
      <c r="G44" s="83">
        <f t="shared" si="2"/>
        <v>0.78934623101614254</v>
      </c>
      <c r="H44" s="78">
        <f>IF(ISBLANK(DataBase_PIs_2!F12),#N/A,DataBase_PIs_2!F12)</f>
        <v>5</v>
      </c>
    </row>
    <row r="45" spans="2:8" x14ac:dyDescent="0.35">
      <c r="B45" s="270"/>
      <c r="C45" s="117">
        <f>IF(ISBLANK(DataBase_PIs!B13),#N/A,DataBase_PIs!B13)</f>
        <v>44022.406886574099</v>
      </c>
      <c r="D45" s="152"/>
      <c r="E45" s="39">
        <f>IF(ISBLANK(DataBase_PIs!BD13),#N/A,DataBase_PIs!BD13)</f>
        <v>8783.49</v>
      </c>
      <c r="F45" s="39">
        <f t="shared" si="1"/>
        <v>298.23999999999978</v>
      </c>
      <c r="G45" s="83">
        <f t="shared" si="2"/>
        <v>0.89318075183616552</v>
      </c>
      <c r="H45" s="78">
        <f>IF(ISBLANK(DataBase_PIs_2!F13),#N/A,DataBase_PIs_2!F13)</f>
        <v>5.8</v>
      </c>
    </row>
    <row r="46" spans="2:8" x14ac:dyDescent="0.35">
      <c r="B46" s="270"/>
      <c r="C46" s="117">
        <f>IF(ISBLANK(DataBase_PIs!B14),#N/A,DataBase_PIs!B14)</f>
        <v>44029.375057870398</v>
      </c>
      <c r="D46" s="152"/>
      <c r="E46" s="39">
        <f>IF(ISBLANK(DataBase_PIs!BD14),#N/A,DataBase_PIs!BD14)</f>
        <v>9010.94</v>
      </c>
      <c r="F46" s="39">
        <f t="shared" si="1"/>
        <v>227.45000000000073</v>
      </c>
      <c r="G46" s="83">
        <f t="shared" si="2"/>
        <v>1.3600531517310095</v>
      </c>
      <c r="H46" s="78">
        <f>IF(ISBLANK(DataBase_PIs_2!F14),#N/A,DataBase_PIs_2!F14)</f>
        <v>8.1999999999999993</v>
      </c>
    </row>
    <row r="47" spans="2:8" x14ac:dyDescent="0.35">
      <c r="B47" s="270"/>
      <c r="C47" s="117">
        <f>IF(ISBLANK(DataBase_PIs!B15),#N/A,DataBase_PIs!B15)</f>
        <v>44040.463506944398</v>
      </c>
      <c r="D47" s="152"/>
      <c r="E47" s="39">
        <f>IF(ISBLANK(DataBase_PIs!BD15),#N/A,DataBase_PIs!BD15)</f>
        <v>9350.8700000000008</v>
      </c>
      <c r="F47" s="39">
        <f t="shared" si="1"/>
        <v>339.93000000000029</v>
      </c>
      <c r="G47" s="83">
        <f t="shared" si="2"/>
        <v>1.277342746986331</v>
      </c>
      <c r="H47" s="78">
        <f>IF(ISBLANK(DataBase_PIs_2!F15),#N/A,DataBase_PIs_2!F15)</f>
        <v>8.8000000000000007</v>
      </c>
    </row>
    <row r="48" spans="2:8" x14ac:dyDescent="0.35">
      <c r="B48" s="270"/>
      <c r="C48" s="117">
        <f>IF(ISBLANK(DataBase_PIs!B16),#N/A,DataBase_PIs!B16)</f>
        <v>44047.398877314801</v>
      </c>
      <c r="D48" s="152"/>
      <c r="E48" s="39">
        <f>IF(ISBLANK(DataBase_PIs!BD16),#N/A,DataBase_PIs!BD16)</f>
        <v>9531.1299999999992</v>
      </c>
      <c r="F48" s="39">
        <f t="shared" si="1"/>
        <v>180.2599999999984</v>
      </c>
      <c r="G48" s="83">
        <f t="shared" si="2"/>
        <v>1.0829750874423858</v>
      </c>
      <c r="H48" s="78">
        <f>IF(ISBLANK(DataBase_PIs_2!F16),#N/A,DataBase_PIs_2!F16)</f>
        <v>8.6</v>
      </c>
    </row>
    <row r="49" spans="2:8" x14ac:dyDescent="0.35">
      <c r="B49" s="270"/>
      <c r="C49" s="117">
        <f>IF(ISBLANK(DataBase_PIs!B17),#N/A,DataBase_PIs!B17)</f>
        <v>44050.468449074098</v>
      </c>
      <c r="D49" s="152"/>
      <c r="E49" s="39">
        <f>IF(ISBLANK(DataBase_PIs!BD17),#N/A,DataBase_PIs!BD17)</f>
        <v>9625.7900000000009</v>
      </c>
      <c r="F49" s="39">
        <f t="shared" si="1"/>
        <v>94.660000000001673</v>
      </c>
      <c r="G49" s="83">
        <f t="shared" si="2"/>
        <v>1.2849240793021575</v>
      </c>
      <c r="H49" s="78">
        <f>IF(ISBLANK(DataBase_PIs_2!F17),#N/A,DataBase_PIs_2!F17)</f>
        <v>10.4</v>
      </c>
    </row>
    <row r="50" spans="2:8" x14ac:dyDescent="0.35">
      <c r="B50" s="270"/>
      <c r="C50" s="117">
        <f>IF(ISBLANK(DataBase_PIs!B18),#N/A,DataBase_PIs!B18)</f>
        <v>44056.471840277802</v>
      </c>
      <c r="D50" s="152"/>
      <c r="E50" s="39">
        <f>IF(ISBLANK(DataBase_PIs!BD18),#N/A,DataBase_PIs!BD18)</f>
        <v>9809.01</v>
      </c>
      <c r="F50" s="39">
        <f t="shared" si="1"/>
        <v>183.21999999999935</v>
      </c>
      <c r="G50" s="83">
        <f t="shared" si="2"/>
        <v>1.271642378054139</v>
      </c>
      <c r="H50" s="78">
        <f>IF(ISBLANK(DataBase_PIs_2!F18),#N/A,DataBase_PIs_2!F18)</f>
        <v>8</v>
      </c>
    </row>
    <row r="51" spans="2:8" x14ac:dyDescent="0.35">
      <c r="B51" s="270"/>
      <c r="C51" s="117">
        <f>IF(ISBLANK(DataBase_PIs!B19),#N/A,DataBase_PIs!B19)</f>
        <v>44063.6187152778</v>
      </c>
      <c r="D51" s="152"/>
      <c r="E51" s="39">
        <f>IF(ISBLANK(DataBase_PIs!BD19),#N/A,DataBase_PIs!BD19)</f>
        <v>9995.4699999999993</v>
      </c>
      <c r="F51" s="39">
        <f t="shared" si="1"/>
        <v>186.45999999999913</v>
      </c>
      <c r="G51" s="83">
        <f t="shared" si="2"/>
        <v>1.0870718554148788</v>
      </c>
      <c r="H51" s="78">
        <f>IF(ISBLANK(DataBase_PIs_2!F19),#N/A,DataBase_PIs_2!F19)</f>
        <v>11</v>
      </c>
    </row>
    <row r="52" spans="2:8" x14ac:dyDescent="0.35">
      <c r="B52" s="270"/>
      <c r="C52" s="117">
        <f>IF(ISBLANK(DataBase_PIs!B20),#N/A,DataBase_PIs!B20)</f>
        <v>44071.447638888902</v>
      </c>
      <c r="D52" s="152"/>
      <c r="E52" s="39">
        <f>IF(ISBLANK(DataBase_PIs!BD20),#N/A,DataBase_PIs!BD20)</f>
        <v>10212.84</v>
      </c>
      <c r="F52" s="39">
        <f t="shared" si="1"/>
        <v>217.3700000000008</v>
      </c>
      <c r="G52" s="83">
        <f t="shared" si="2"/>
        <v>1.1568746590515331</v>
      </c>
      <c r="H52" s="78">
        <f>IF(ISBLANK(DataBase_PIs_2!F20),#N/A,DataBase_PIs_2!F20)</f>
        <v>8.1999999999999993</v>
      </c>
    </row>
    <row r="53" spans="2:8" x14ac:dyDescent="0.35">
      <c r="B53" s="270"/>
      <c r="C53" s="117">
        <f>IF(ISBLANK(DataBase_PIs!B21),#N/A,DataBase_PIs!B21)</f>
        <v>44078.493113425902</v>
      </c>
      <c r="D53" s="152"/>
      <c r="E53" s="39">
        <f>IF(ISBLANK(DataBase_PIs!BD21),#N/A,DataBase_PIs!BD21)</f>
        <v>10395.870000000001</v>
      </c>
      <c r="F53" s="39">
        <f t="shared" si="1"/>
        <v>183.03000000000065</v>
      </c>
      <c r="G53" s="83">
        <f t="shared" si="2"/>
        <v>1.0824324124584186</v>
      </c>
      <c r="H53" s="78">
        <f>IF(ISBLANK(DataBase_PIs_2!F21),#N/A,DataBase_PIs_2!F21)</f>
        <v>9.8000000000000007</v>
      </c>
    </row>
    <row r="54" spans="2:8" x14ac:dyDescent="0.35">
      <c r="B54" s="270"/>
      <c r="C54" s="117">
        <f>IF(ISBLANK(DataBase_PIs!B22),#N/A,DataBase_PIs!B22)</f>
        <v>44085.416388888902</v>
      </c>
      <c r="D54" s="152"/>
      <c r="E54" s="39">
        <f>IF(ISBLANK(DataBase_PIs!BD22),#N/A,DataBase_PIs!BD22)</f>
        <v>10520.27</v>
      </c>
      <c r="F54" s="39">
        <f t="shared" si="1"/>
        <v>124.39999999999964</v>
      </c>
      <c r="G54" s="83">
        <f t="shared" si="2"/>
        <v>0.74868223300301784</v>
      </c>
      <c r="H54" s="78">
        <f>IF(ISBLANK(DataBase_PIs_2!F22),#N/A,DataBase_PIs_2!F22)</f>
        <v>8.4</v>
      </c>
    </row>
    <row r="55" spans="2:8" x14ac:dyDescent="0.35">
      <c r="B55" s="270"/>
      <c r="C55" s="117">
        <f>IF(ISBLANK(DataBase_PIs!B23),#N/A,DataBase_PIs!B23)</f>
        <v>44092.469490740703</v>
      </c>
      <c r="D55" s="152"/>
      <c r="E55" s="39">
        <f>IF(ISBLANK(DataBase_PIs!BD23),#N/A,DataBase_PIs!BD23)</f>
        <v>10698.99</v>
      </c>
      <c r="F55" s="39">
        <f t="shared" si="1"/>
        <v>178.71999999999935</v>
      </c>
      <c r="G55" s="83">
        <f t="shared" si="2"/>
        <v>1.0558002454997577</v>
      </c>
      <c r="H55" s="78">
        <f>IF(ISBLANK(DataBase_PIs_2!F23),#N/A,DataBase_PIs_2!F23)</f>
        <v>8.4</v>
      </c>
    </row>
    <row r="56" spans="2:8" x14ac:dyDescent="0.35">
      <c r="B56" s="270"/>
      <c r="C56" s="117">
        <f>IF(ISBLANK(DataBase_PIs!B24),#N/A,DataBase_PIs!B24)</f>
        <v>44099.474502314799</v>
      </c>
      <c r="D56" s="152"/>
      <c r="E56" s="39">
        <f>IF(ISBLANK(DataBase_PIs!BD24),#N/A,DataBase_PIs!BD24)</f>
        <v>10820.14</v>
      </c>
      <c r="F56" s="39">
        <f t="shared" si="1"/>
        <v>121.14999999999964</v>
      </c>
      <c r="G56" s="83">
        <f t="shared" si="2"/>
        <v>0.72061503585996511</v>
      </c>
      <c r="H56" s="78">
        <f>IF(ISBLANK(DataBase_PIs_2!F24),#N/A,DataBase_PIs_2!F24)</f>
        <v>9</v>
      </c>
    </row>
    <row r="57" spans="2:8" x14ac:dyDescent="0.35">
      <c r="B57" s="270"/>
      <c r="C57" s="117">
        <f>IF(ISBLANK(DataBase_PIs!B25),#N/A,DataBase_PIs!B25)</f>
        <v>44106.575057870403</v>
      </c>
      <c r="D57" s="152"/>
      <c r="E57" s="39">
        <f>IF(ISBLANK(DataBase_PIs!BD25),#N/A,DataBase_PIs!BD25)</f>
        <v>10953.61</v>
      </c>
      <c r="F57" s="39">
        <f t="shared" si="1"/>
        <v>133.47000000000116</v>
      </c>
      <c r="G57" s="83">
        <f t="shared" si="2"/>
        <v>0.78321336358124449</v>
      </c>
      <c r="H57" s="78">
        <f>IF(ISBLANK(DataBase_PIs_2!F25),#N/A,DataBase_PIs_2!F25)</f>
        <v>8.1999999999999993</v>
      </c>
    </row>
    <row r="58" spans="2:8" x14ac:dyDescent="0.35">
      <c r="B58" s="270"/>
      <c r="C58" s="117">
        <f>IF(ISBLANK(DataBase_PIs!B26),#N/A,DataBase_PIs!B26)</f>
        <v>44120.469988425903</v>
      </c>
      <c r="D58" s="152"/>
      <c r="E58" s="39">
        <f>IF(ISBLANK(DataBase_PIs!BD26),#N/A,DataBase_PIs!BD26)</f>
        <v>11045.37</v>
      </c>
      <c r="F58" s="39">
        <f t="shared" si="1"/>
        <v>91.760000000000218</v>
      </c>
      <c r="G58" s="83">
        <f t="shared" si="2"/>
        <v>0.2751603052683147</v>
      </c>
      <c r="H58" s="78">
        <f>IF(ISBLANK(DataBase_PIs_2!F26),#N/A,DataBase_PIs_2!F26)</f>
        <v>11.2</v>
      </c>
    </row>
    <row r="59" spans="2:8" x14ac:dyDescent="0.35">
      <c r="B59" s="270"/>
      <c r="C59" s="117">
        <f>IF(ISBLANK(DataBase_PIs!B27),#N/A,DataBase_PIs!B27)</f>
        <v>44127.465208333299</v>
      </c>
      <c r="D59" s="152"/>
      <c r="E59" s="39">
        <f>IF(ISBLANK(DataBase_PIs!BD27),#N/A,DataBase_PIs!BD27)</f>
        <v>11131.38</v>
      </c>
      <c r="F59" s="39">
        <f t="shared" si="1"/>
        <v>86.009999999998399</v>
      </c>
      <c r="G59" s="83">
        <f t="shared" si="2"/>
        <v>0.51231412985471469</v>
      </c>
      <c r="H59" s="78">
        <f>IF(ISBLANK(DataBase_PIs_2!F27),#N/A,DataBase_PIs_2!F27)</f>
        <v>10.4</v>
      </c>
    </row>
    <row r="60" spans="2:8" x14ac:dyDescent="0.35">
      <c r="B60" s="270"/>
      <c r="C60" s="117">
        <f>IF(ISBLANK(DataBase_PIs!B28),#N/A,DataBase_PIs!B28)</f>
        <v>44132.593831018501</v>
      </c>
      <c r="D60" s="152"/>
      <c r="E60" s="39">
        <f>IF(ISBLANK(DataBase_PIs!BD28),#N/A,DataBase_PIs!BD28)</f>
        <v>11215.79</v>
      </c>
      <c r="F60" s="39">
        <f t="shared" si="1"/>
        <v>84.410000000001673</v>
      </c>
      <c r="G60" s="83">
        <f t="shared" si="2"/>
        <v>0.68577541168725775</v>
      </c>
      <c r="H60" s="78"/>
    </row>
    <row r="61" spans="2:8" x14ac:dyDescent="0.35">
      <c r="B61" s="270"/>
      <c r="C61" s="117">
        <f>IF(ISBLANK(DataBase_PIs!B29),#N/A,DataBase_PIs!B29)</f>
        <v>44141.599513888897</v>
      </c>
      <c r="D61" s="152"/>
      <c r="E61" s="39">
        <f>IF(ISBLANK(DataBase_PIs!BD29),#N/A,DataBase_PIs!BD29)</f>
        <v>11392.9</v>
      </c>
      <c r="F61" s="39">
        <f t="shared" si="1"/>
        <v>177.10999999999876</v>
      </c>
      <c r="G61" s="83">
        <f t="shared" si="2"/>
        <v>0.81943628701289661</v>
      </c>
      <c r="H61" s="78">
        <f>IF(ISBLANK(DataBase_PIs_2!F29),#N/A,DataBase_PIs_2!F29)</f>
        <v>10</v>
      </c>
    </row>
    <row r="62" spans="2:8" x14ac:dyDescent="0.35">
      <c r="B62" s="270"/>
      <c r="C62" s="117">
        <f>IF(ISBLANK(DataBase_PIs!B30),#N/A,DataBase_PIs!B30)</f>
        <v>44148.610416666699</v>
      </c>
      <c r="D62" s="152"/>
      <c r="E62" s="39">
        <f>IF(ISBLANK(DataBase_PIs!BD30),#N/A,DataBase_PIs!BD30)</f>
        <v>11505.33</v>
      </c>
      <c r="F62" s="39">
        <f t="shared" si="1"/>
        <v>112.43000000000029</v>
      </c>
      <c r="G62" s="83">
        <f t="shared" si="2"/>
        <v>0.66818546509672672</v>
      </c>
      <c r="H62" s="78">
        <f>IF(ISBLANK(DataBase_PIs_2!F30),#N/A,DataBase_PIs_2!F30)</f>
        <v>9.4</v>
      </c>
    </row>
    <row r="63" spans="2:8" x14ac:dyDescent="0.35">
      <c r="B63" s="270"/>
      <c r="C63" s="117">
        <f>IF(ISBLANK(DataBase_PIs!B31),#N/A,DataBase_PIs!B31)</f>
        <v>44159.623900462997</v>
      </c>
      <c r="D63" s="152"/>
      <c r="E63" s="39">
        <f>IF(ISBLANK(DataBase_PIs!BD31),#N/A,DataBase_PIs!BD31)</f>
        <v>11662.38</v>
      </c>
      <c r="F63" s="39">
        <f t="shared" si="1"/>
        <v>157.04999999999927</v>
      </c>
      <c r="G63" s="83">
        <f t="shared" si="2"/>
        <v>0.59415804490488822</v>
      </c>
      <c r="H63" s="78"/>
    </row>
    <row r="64" spans="2:8" x14ac:dyDescent="0.35">
      <c r="B64" s="270"/>
      <c r="C64" s="117">
        <f>IF(ISBLANK(DataBase_PIs!B32),#N/A,DataBase_PIs!B32)</f>
        <v>44162.597071759301</v>
      </c>
      <c r="D64" s="152"/>
      <c r="E64" s="39">
        <f>IF(ISBLANK(DataBase_PIs!BD32),#N/A,DataBase_PIs!BD32)</f>
        <v>11703.19</v>
      </c>
      <c r="F64" s="39">
        <f t="shared" si="1"/>
        <v>40.81000000000131</v>
      </c>
      <c r="G64" s="83">
        <f t="shared" si="2"/>
        <v>0.57192018124908761</v>
      </c>
      <c r="H64" s="78">
        <f>IF(ISBLANK(DataBase_PIs_2!F32),#N/A,DataBase_PIs_2!F32)</f>
        <v>9.4</v>
      </c>
    </row>
    <row r="65" spans="2:8" x14ac:dyDescent="0.35">
      <c r="B65" s="270"/>
      <c r="C65" s="117">
        <f>IF(ISBLANK(DataBase_PIs!B33),#N/A,DataBase_PIs!B33)</f>
        <v>44169.583321759303</v>
      </c>
      <c r="D65" s="152"/>
      <c r="E65" s="39">
        <f>IF(ISBLANK(DataBase_PIs!BD33),#N/A,DataBase_PIs!BD33)</f>
        <v>11800.61</v>
      </c>
      <c r="F65" s="39">
        <f t="shared" si="1"/>
        <v>97.420000000000073</v>
      </c>
      <c r="G65" s="83">
        <f t="shared" si="2"/>
        <v>0.58102224607846198</v>
      </c>
      <c r="H65" s="78">
        <f>IF(ISBLANK(DataBase_PIs_2!F33),#N/A,DataBase_PIs_2!F33)</f>
        <v>9</v>
      </c>
    </row>
    <row r="66" spans="2:8" x14ac:dyDescent="0.35">
      <c r="B66" s="270"/>
      <c r="C66" s="117">
        <f>IF(ISBLANK(DataBase_PIs!B34),#N/A,DataBase_PIs!B34)</f>
        <v>44195.584212962996</v>
      </c>
      <c r="D66" s="152"/>
      <c r="E66" s="39">
        <f>IF(ISBLANK(DataBase_PIs!BD34),#N/A,DataBase_PIs!BD34)</f>
        <v>12013.19</v>
      </c>
      <c r="F66" s="39">
        <f t="shared" si="1"/>
        <v>212.57999999999993</v>
      </c>
      <c r="G66" s="83">
        <f t="shared" si="2"/>
        <v>0.34066140005007511</v>
      </c>
      <c r="H66" s="78">
        <f>IF(ISBLANK(DataBase_PIs_2!F34),#N/A,DataBase_PIs_2!F34)</f>
        <v>8</v>
      </c>
    </row>
    <row r="67" spans="2:8" x14ac:dyDescent="0.35">
      <c r="B67" s="270"/>
      <c r="C67" s="117" t="e">
        <f>IF(ISBLANK(DataBase_PIs!B35),#N/A,DataBase_PIs!B35)</f>
        <v>#N/A</v>
      </c>
      <c r="D67" s="152"/>
      <c r="E67" s="39" t="e">
        <f>IF(ISBLANK(DataBase_PIs!BD35),#N/A,DataBase_PIs!BD35)</f>
        <v>#N/A</v>
      </c>
      <c r="F67" s="39" t="e">
        <f t="shared" si="1"/>
        <v>#N/A</v>
      </c>
      <c r="G67" s="83" t="e">
        <f t="shared" si="2"/>
        <v>#N/A</v>
      </c>
      <c r="H67" s="78" t="e">
        <f>IF(ISBLANK(DataBase_PIs_2!F35),#N/A,DataBase_PIs_2!F35)</f>
        <v>#N/A</v>
      </c>
    </row>
    <row r="68" spans="2:8" x14ac:dyDescent="0.35">
      <c r="B68" s="270"/>
      <c r="C68" s="117" t="e">
        <f>IF(ISBLANK(DataBase_PIs!B36),#N/A,DataBase_PIs!B36)</f>
        <v>#N/A</v>
      </c>
      <c r="D68" s="152"/>
      <c r="E68" s="39" t="e">
        <f>IF(ISBLANK(DataBase_PIs!BD36),#N/A,DataBase_PIs!BD36)</f>
        <v>#N/A</v>
      </c>
      <c r="F68" s="39" t="e">
        <f t="shared" si="1"/>
        <v>#N/A</v>
      </c>
      <c r="G68" s="83" t="e">
        <f t="shared" si="2"/>
        <v>#N/A</v>
      </c>
      <c r="H68" s="78" t="e">
        <f>IF(ISBLANK(DataBase_PIs_2!F36),#N/A,DataBase_PIs_2!F36)</f>
        <v>#N/A</v>
      </c>
    </row>
    <row r="69" spans="2:8" x14ac:dyDescent="0.35">
      <c r="B69" s="270"/>
      <c r="C69" s="117" t="e">
        <f>IF(ISBLANK(DataBase_PIs!B37),#N/A,DataBase_PIs!B37)</f>
        <v>#N/A</v>
      </c>
      <c r="D69" s="152"/>
      <c r="E69" s="39" t="e">
        <f>IF(ISBLANK(DataBase_PIs!BD37),#N/A,DataBase_PIs!BD37)</f>
        <v>#N/A</v>
      </c>
      <c r="F69" s="39" t="e">
        <f t="shared" si="1"/>
        <v>#N/A</v>
      </c>
      <c r="G69" s="83" t="e">
        <f t="shared" si="2"/>
        <v>#N/A</v>
      </c>
      <c r="H69" s="78" t="e">
        <f>IF(ISBLANK(DataBase_PIs_2!F37),#N/A,DataBase_PIs_2!F37)</f>
        <v>#N/A</v>
      </c>
    </row>
    <row r="70" spans="2:8" x14ac:dyDescent="0.35">
      <c r="B70" s="270"/>
      <c r="C70" s="117" t="e">
        <f>IF(ISBLANK(DataBase_PIs!B38),#N/A,DataBase_PIs!B38)</f>
        <v>#N/A</v>
      </c>
      <c r="D70" s="152"/>
      <c r="E70" s="39" t="e">
        <f>IF(ISBLANK(DataBase_PIs!BD38),#N/A,DataBase_PIs!BD38)</f>
        <v>#N/A</v>
      </c>
      <c r="F70" s="39" t="e">
        <f t="shared" si="1"/>
        <v>#N/A</v>
      </c>
      <c r="G70" s="83" t="e">
        <f t="shared" si="2"/>
        <v>#N/A</v>
      </c>
      <c r="H70" s="78" t="e">
        <f>IF(ISBLANK(DataBase_PIs_2!F38),#N/A,DataBase_PIs_2!F38)</f>
        <v>#N/A</v>
      </c>
    </row>
    <row r="71" spans="2:8" x14ac:dyDescent="0.35">
      <c r="B71" s="270"/>
      <c r="C71" s="117" t="e">
        <f>IF(ISBLANK(DataBase_PIs!B39),#N/A,DataBase_PIs!B39)</f>
        <v>#N/A</v>
      </c>
      <c r="D71" s="152"/>
      <c r="E71" s="39" t="e">
        <f>IF(ISBLANK(DataBase_PIs!BD39),#N/A,DataBase_PIs!BD39)</f>
        <v>#N/A</v>
      </c>
      <c r="F71" s="39" t="e">
        <f t="shared" si="1"/>
        <v>#N/A</v>
      </c>
      <c r="G71" s="83" t="e">
        <f t="shared" si="2"/>
        <v>#N/A</v>
      </c>
      <c r="H71" s="78" t="e">
        <f>IF(ISBLANK(DataBase_PIs_2!F39),#N/A,DataBase_PIs_2!F39)</f>
        <v>#N/A</v>
      </c>
    </row>
    <row r="72" spans="2:8" x14ac:dyDescent="0.35">
      <c r="B72" s="270"/>
      <c r="C72" s="117" t="e">
        <f>IF(ISBLANK(DataBase_PIs!B40),#N/A,DataBase_PIs!B40)</f>
        <v>#N/A</v>
      </c>
      <c r="D72" s="152"/>
      <c r="E72" s="39" t="e">
        <f>IF(ISBLANK(DataBase_PIs!BD40),#N/A,DataBase_PIs!BD40)</f>
        <v>#N/A</v>
      </c>
      <c r="F72" s="39" t="e">
        <f t="shared" si="1"/>
        <v>#N/A</v>
      </c>
      <c r="G72" s="83" t="e">
        <f t="shared" si="2"/>
        <v>#N/A</v>
      </c>
      <c r="H72" s="78" t="e">
        <f>IF(ISBLANK(DataBase_PIs_2!F40),#N/A,DataBase_PIs_2!F40)</f>
        <v>#N/A</v>
      </c>
    </row>
    <row r="73" spans="2:8" x14ac:dyDescent="0.35">
      <c r="B73" s="270"/>
      <c r="C73" s="117" t="e">
        <f>IF(ISBLANK(DataBase_PIs!B41),#N/A,DataBase_PIs!B41)</f>
        <v>#N/A</v>
      </c>
      <c r="D73" s="152"/>
      <c r="E73" s="39" t="e">
        <f>IF(ISBLANK(DataBase_PIs!BD41),#N/A,DataBase_PIs!BD41)</f>
        <v>#N/A</v>
      </c>
      <c r="F73" s="39" t="e">
        <f t="shared" si="1"/>
        <v>#N/A</v>
      </c>
      <c r="G73" s="83" t="e">
        <f t="shared" si="2"/>
        <v>#N/A</v>
      </c>
      <c r="H73" s="78" t="e">
        <f>IF(ISBLANK(DataBase_PIs_2!F41),#N/A,DataBase_PIs_2!F41)</f>
        <v>#N/A</v>
      </c>
    </row>
    <row r="74" spans="2:8" x14ac:dyDescent="0.35">
      <c r="B74" s="270"/>
      <c r="C74" s="117" t="e">
        <f>IF(ISBLANK(DataBase_PIs!B42),#N/A,DataBase_PIs!B42)</f>
        <v>#N/A</v>
      </c>
      <c r="D74" s="152"/>
      <c r="E74" s="39" t="e">
        <f>IF(ISBLANK(DataBase_PIs!BD42),#N/A,DataBase_PIs!BD42)</f>
        <v>#N/A</v>
      </c>
      <c r="F74" s="39" t="e">
        <f t="shared" si="1"/>
        <v>#N/A</v>
      </c>
      <c r="G74" s="83" t="e">
        <f t="shared" si="2"/>
        <v>#N/A</v>
      </c>
      <c r="H74" s="78" t="e">
        <f>IF(ISBLANK(DataBase_PIs_2!F42),#N/A,DataBase_PIs_2!F42)</f>
        <v>#N/A</v>
      </c>
    </row>
    <row r="75" spans="2:8" x14ac:dyDescent="0.35">
      <c r="B75" s="270"/>
      <c r="C75" s="117" t="e">
        <f>IF(ISBLANK(DataBase_PIs!B43),#N/A,DataBase_PIs!B43)</f>
        <v>#N/A</v>
      </c>
      <c r="D75" s="152"/>
      <c r="E75" s="39" t="e">
        <f>IF(ISBLANK(DataBase_PIs!BD43),#N/A,DataBase_PIs!BD43)</f>
        <v>#N/A</v>
      </c>
      <c r="F75" s="39" t="e">
        <f t="shared" si="1"/>
        <v>#N/A</v>
      </c>
      <c r="G75" s="83" t="e">
        <f t="shared" si="2"/>
        <v>#N/A</v>
      </c>
      <c r="H75" s="78" t="e">
        <f>IF(ISBLANK(DataBase_PIs_2!F43),#N/A,DataBase_PIs_2!F43)</f>
        <v>#N/A</v>
      </c>
    </row>
    <row r="76" spans="2:8" x14ac:dyDescent="0.35">
      <c r="B76" s="270"/>
      <c r="C76" s="117" t="e">
        <f>IF(ISBLANK(DataBase_PIs!B44),#N/A,DataBase_PIs!B44)</f>
        <v>#N/A</v>
      </c>
      <c r="D76" s="152"/>
      <c r="E76" s="39" t="e">
        <f>IF(ISBLANK(DataBase_PIs!BD44),#N/A,DataBase_PIs!BD44)</f>
        <v>#N/A</v>
      </c>
      <c r="F76" s="39" t="e">
        <f t="shared" si="1"/>
        <v>#N/A</v>
      </c>
      <c r="G76" s="83" t="e">
        <f t="shared" si="2"/>
        <v>#N/A</v>
      </c>
      <c r="H76" s="78" t="e">
        <f>IF(ISBLANK(DataBase_PIs_2!F44),#N/A,DataBase_PIs_2!F44)</f>
        <v>#N/A</v>
      </c>
    </row>
    <row r="77" spans="2:8" x14ac:dyDescent="0.35">
      <c r="B77" s="270"/>
      <c r="C77" s="117" t="e">
        <f>IF(ISBLANK(DataBase_PIs!B45),#N/A,DataBase_PIs!B45)</f>
        <v>#N/A</v>
      </c>
      <c r="D77" s="152"/>
      <c r="E77" s="39" t="e">
        <f>IF(ISBLANK(DataBase_PIs!BD45),#N/A,DataBase_PIs!BD45)</f>
        <v>#N/A</v>
      </c>
      <c r="F77" s="39" t="e">
        <f t="shared" si="1"/>
        <v>#N/A</v>
      </c>
      <c r="G77" s="83" t="e">
        <f t="shared" si="2"/>
        <v>#N/A</v>
      </c>
      <c r="H77" s="78" t="e">
        <f>IF(ISBLANK(DataBase_PIs_2!F45),#N/A,DataBase_PIs_2!F45)</f>
        <v>#N/A</v>
      </c>
    </row>
    <row r="78" spans="2:8" x14ac:dyDescent="0.35">
      <c r="B78" s="270"/>
      <c r="C78" s="117" t="e">
        <f>IF(ISBLANK(DataBase_PIs!B46),#N/A,DataBase_PIs!B46)</f>
        <v>#N/A</v>
      </c>
      <c r="D78" s="152"/>
      <c r="E78" s="39" t="e">
        <f>IF(ISBLANK(DataBase_PIs!BD46),#N/A,DataBase_PIs!BD46)</f>
        <v>#N/A</v>
      </c>
      <c r="F78" s="39" t="e">
        <f t="shared" si="1"/>
        <v>#N/A</v>
      </c>
      <c r="G78" s="83" t="e">
        <f t="shared" si="2"/>
        <v>#N/A</v>
      </c>
      <c r="H78" s="78" t="e">
        <f>IF(ISBLANK(DataBase_PIs_2!F46),#N/A,DataBase_PIs_2!F46)</f>
        <v>#N/A</v>
      </c>
    </row>
    <row r="79" spans="2:8" x14ac:dyDescent="0.35">
      <c r="B79" s="270"/>
      <c r="C79" s="117" t="e">
        <f>IF(ISBLANK(DataBase_PIs!B47),#N/A,DataBase_PIs!B47)</f>
        <v>#N/A</v>
      </c>
      <c r="D79" s="152"/>
      <c r="E79" s="39" t="e">
        <f>IF(ISBLANK(DataBase_PIs!BD47),#N/A,DataBase_PIs!BD47)</f>
        <v>#N/A</v>
      </c>
      <c r="F79" s="39" t="e">
        <f t="shared" si="1"/>
        <v>#N/A</v>
      </c>
      <c r="G79" s="83" t="e">
        <f t="shared" si="2"/>
        <v>#N/A</v>
      </c>
      <c r="H79" s="78" t="e">
        <f>IF(ISBLANK(DataBase_PIs_2!F47),#N/A,DataBase_PIs_2!F47)</f>
        <v>#N/A</v>
      </c>
    </row>
    <row r="80" spans="2:8" x14ac:dyDescent="0.35">
      <c r="B80" s="270"/>
      <c r="C80" s="117" t="e">
        <f>IF(ISBLANK(DataBase_PIs!B48),#N/A,DataBase_PIs!B48)</f>
        <v>#N/A</v>
      </c>
      <c r="D80" s="152"/>
      <c r="E80" s="39" t="e">
        <f>IF(ISBLANK(DataBase_PIs!BD48),#N/A,DataBase_PIs!BD48)</f>
        <v>#N/A</v>
      </c>
      <c r="F80" s="39" t="e">
        <f t="shared" si="1"/>
        <v>#N/A</v>
      </c>
      <c r="G80" s="83" t="e">
        <f t="shared" si="2"/>
        <v>#N/A</v>
      </c>
      <c r="H80" s="78" t="e">
        <f>IF(ISBLANK(DataBase_PIs_2!F48),#N/A,DataBase_PIs_2!F48)</f>
        <v>#N/A</v>
      </c>
    </row>
    <row r="81" spans="2:8" x14ac:dyDescent="0.35">
      <c r="B81" s="270"/>
      <c r="C81" s="117" t="e">
        <f>IF(ISBLANK(DataBase_PIs!B49),#N/A,DataBase_PIs!B49)</f>
        <v>#N/A</v>
      </c>
      <c r="D81" s="152"/>
      <c r="E81" s="39" t="e">
        <f>IF(ISBLANK(DataBase_PIs!BD49),#N/A,DataBase_PIs!BD49)</f>
        <v>#N/A</v>
      </c>
      <c r="F81" s="39" t="e">
        <f t="shared" si="1"/>
        <v>#N/A</v>
      </c>
      <c r="G81" s="83" t="e">
        <f t="shared" si="2"/>
        <v>#N/A</v>
      </c>
      <c r="H81" s="78" t="e">
        <f>IF(ISBLANK(DataBase_PIs_2!F49),#N/A,DataBase_PIs_2!F49)</f>
        <v>#N/A</v>
      </c>
    </row>
    <row r="82" spans="2:8" x14ac:dyDescent="0.35">
      <c r="B82" s="270"/>
      <c r="C82" s="117" t="e">
        <f>IF(ISBLANK(DataBase_PIs!B50),#N/A,DataBase_PIs!B50)</f>
        <v>#N/A</v>
      </c>
      <c r="D82" s="152"/>
      <c r="E82" s="39" t="e">
        <f>IF(ISBLANK(DataBase_PIs!BD50),#N/A,DataBase_PIs!BD50)</f>
        <v>#N/A</v>
      </c>
      <c r="F82" s="39" t="e">
        <f t="shared" si="1"/>
        <v>#N/A</v>
      </c>
      <c r="G82" s="83" t="e">
        <f t="shared" si="2"/>
        <v>#N/A</v>
      </c>
      <c r="H82" s="78" t="e">
        <f>IF(ISBLANK(DataBase_PIs_2!F50),#N/A,DataBase_PIs_2!F50)</f>
        <v>#N/A</v>
      </c>
    </row>
    <row r="83" spans="2:8" x14ac:dyDescent="0.35">
      <c r="B83" s="270"/>
      <c r="C83" s="117" t="e">
        <f>IF(ISBLANK(DataBase_PIs!B51),#N/A,DataBase_PIs!B51)</f>
        <v>#N/A</v>
      </c>
      <c r="D83" s="152"/>
      <c r="E83" s="39" t="e">
        <f>IF(ISBLANK(DataBase_PIs!BD51),#N/A,DataBase_PIs!BD51)</f>
        <v>#N/A</v>
      </c>
      <c r="F83" s="39" t="e">
        <f t="shared" si="1"/>
        <v>#N/A</v>
      </c>
      <c r="G83" s="83" t="e">
        <f t="shared" si="2"/>
        <v>#N/A</v>
      </c>
      <c r="H83" s="78" t="e">
        <f>IF(ISBLANK(DataBase_PIs_2!F51),#N/A,DataBase_PIs_2!F51)</f>
        <v>#N/A</v>
      </c>
    </row>
    <row r="84" spans="2:8" x14ac:dyDescent="0.35">
      <c r="B84" s="270"/>
      <c r="C84" s="117" t="e">
        <f>IF(ISBLANK(DataBase_PIs!B52),#N/A,DataBase_PIs!B52)</f>
        <v>#N/A</v>
      </c>
      <c r="D84" s="152"/>
      <c r="E84" s="39" t="e">
        <f>IF(ISBLANK(DataBase_PIs!BD52),#N/A,DataBase_PIs!BD52)</f>
        <v>#N/A</v>
      </c>
      <c r="F84" s="39" t="e">
        <f t="shared" si="1"/>
        <v>#N/A</v>
      </c>
      <c r="G84" s="83" t="e">
        <f t="shared" si="2"/>
        <v>#N/A</v>
      </c>
      <c r="H84" s="78" t="e">
        <f>IF(ISBLANK(DataBase_PIs_2!F52),#N/A,DataBase_PIs_2!F52)</f>
        <v>#N/A</v>
      </c>
    </row>
    <row r="85" spans="2:8" x14ac:dyDescent="0.35">
      <c r="B85" s="270"/>
      <c r="C85" s="117" t="e">
        <f>IF(ISBLANK(DataBase_PIs!B53),#N/A,DataBase_PIs!B53)</f>
        <v>#N/A</v>
      </c>
      <c r="D85" s="152"/>
      <c r="E85" s="39" t="e">
        <f>IF(ISBLANK(DataBase_PIs!BD53),#N/A,DataBase_PIs!BD53)</f>
        <v>#N/A</v>
      </c>
      <c r="F85" s="39" t="e">
        <f t="shared" si="1"/>
        <v>#N/A</v>
      </c>
      <c r="G85" s="83" t="e">
        <f t="shared" si="2"/>
        <v>#N/A</v>
      </c>
      <c r="H85" s="78" t="e">
        <f>IF(ISBLANK(DataBase_PIs_2!F53),#N/A,DataBase_PIs_2!F53)</f>
        <v>#N/A</v>
      </c>
    </row>
    <row r="86" spans="2:8" x14ac:dyDescent="0.35">
      <c r="B86" s="270"/>
      <c r="C86" s="117" t="e">
        <f>IF(ISBLANK(DataBase_PIs!B54),#N/A,DataBase_PIs!B54)</f>
        <v>#N/A</v>
      </c>
      <c r="D86" s="152"/>
      <c r="E86" s="39" t="e">
        <f>IF(ISBLANK(DataBase_PIs!BD54),#N/A,DataBase_PIs!BD54)</f>
        <v>#N/A</v>
      </c>
      <c r="F86" s="39" t="e">
        <f t="shared" si="1"/>
        <v>#N/A</v>
      </c>
      <c r="G86" s="83" t="e">
        <f t="shared" si="2"/>
        <v>#N/A</v>
      </c>
      <c r="H86" s="78" t="e">
        <f>IF(ISBLANK(DataBase_PIs_2!F54),#N/A,DataBase_PIs_2!F54)</f>
        <v>#N/A</v>
      </c>
    </row>
    <row r="87" spans="2:8" x14ac:dyDescent="0.35">
      <c r="B87" s="270"/>
      <c r="C87" s="117" t="e">
        <f>IF(ISBLANK(DataBase_PIs!B55),#N/A,DataBase_PIs!B55)</f>
        <v>#N/A</v>
      </c>
      <c r="D87" s="152"/>
      <c r="E87" s="39" t="e">
        <f>IF(ISBLANK(DataBase_PIs!BD55),#N/A,DataBase_PIs!BD55)</f>
        <v>#N/A</v>
      </c>
      <c r="F87" s="39" t="e">
        <f t="shared" si="1"/>
        <v>#N/A</v>
      </c>
      <c r="G87" s="83" t="e">
        <f t="shared" si="2"/>
        <v>#N/A</v>
      </c>
      <c r="H87" s="78" t="e">
        <f>IF(ISBLANK(DataBase_PIs_2!F55),#N/A,DataBase_PIs_2!F55)</f>
        <v>#N/A</v>
      </c>
    </row>
    <row r="88" spans="2:8" x14ac:dyDescent="0.35">
      <c r="B88" s="270"/>
      <c r="C88" s="117" t="e">
        <f>IF(ISBLANK(DataBase_PIs!B56),#N/A,DataBase_PIs!B56)</f>
        <v>#N/A</v>
      </c>
      <c r="D88" s="152"/>
      <c r="E88" s="39" t="e">
        <f>IF(ISBLANK(DataBase_PIs!BD56),#N/A,DataBase_PIs!BD56)</f>
        <v>#N/A</v>
      </c>
      <c r="F88" s="39" t="e">
        <f t="shared" si="1"/>
        <v>#N/A</v>
      </c>
      <c r="G88" s="83" t="e">
        <f t="shared" si="2"/>
        <v>#N/A</v>
      </c>
      <c r="H88" s="78" t="e">
        <f>IF(ISBLANK(DataBase_PIs_2!F56),#N/A,DataBase_PIs_2!F56)</f>
        <v>#N/A</v>
      </c>
    </row>
    <row r="89" spans="2:8" x14ac:dyDescent="0.35">
      <c r="B89" s="270"/>
      <c r="C89" s="117" t="e">
        <f>IF(ISBLANK(DataBase_PIs!B57),#N/A,DataBase_PIs!B57)</f>
        <v>#N/A</v>
      </c>
      <c r="D89" s="152"/>
      <c r="E89" s="39" t="e">
        <f>IF(ISBLANK(DataBase_PIs!BD57),#N/A,DataBase_PIs!BD57)</f>
        <v>#N/A</v>
      </c>
      <c r="F89" s="39" t="e">
        <f t="shared" si="1"/>
        <v>#N/A</v>
      </c>
      <c r="G89" s="83" t="e">
        <f t="shared" si="2"/>
        <v>#N/A</v>
      </c>
      <c r="H89" s="78" t="e">
        <f>IF(ISBLANK(DataBase_PIs_2!F57),#N/A,DataBase_PIs_2!F57)</f>
        <v>#N/A</v>
      </c>
    </row>
    <row r="90" spans="2:8" x14ac:dyDescent="0.35">
      <c r="B90" s="270"/>
      <c r="C90" s="117" t="e">
        <f>IF(ISBLANK(DataBase_PIs!B58),#N/A,DataBase_PIs!B58)</f>
        <v>#N/A</v>
      </c>
      <c r="D90" s="152"/>
      <c r="E90" s="39" t="e">
        <f>IF(ISBLANK(DataBase_PIs!BD58),#N/A,DataBase_PIs!BD58)</f>
        <v>#N/A</v>
      </c>
      <c r="F90" s="39" t="e">
        <f t="shared" si="1"/>
        <v>#N/A</v>
      </c>
      <c r="G90" s="83" t="e">
        <f t="shared" si="2"/>
        <v>#N/A</v>
      </c>
      <c r="H90" s="78" t="e">
        <f>IF(ISBLANK(DataBase_PIs_2!F58),#N/A,DataBase_PIs_2!F58)</f>
        <v>#N/A</v>
      </c>
    </row>
    <row r="91" spans="2:8" x14ac:dyDescent="0.35">
      <c r="B91" s="270"/>
      <c r="C91" s="117" t="e">
        <f>IF(ISBLANK(DataBase_PIs!B59),#N/A,DataBase_PIs!B59)</f>
        <v>#N/A</v>
      </c>
      <c r="D91" s="152"/>
      <c r="E91" s="39" t="e">
        <f>IF(ISBLANK(DataBase_PIs!BD59),#N/A,DataBase_PIs!BD59)</f>
        <v>#N/A</v>
      </c>
      <c r="F91" s="39" t="e">
        <f t="shared" si="1"/>
        <v>#N/A</v>
      </c>
      <c r="G91" s="83" t="e">
        <f t="shared" si="2"/>
        <v>#N/A</v>
      </c>
      <c r="H91" s="78" t="e">
        <f>IF(ISBLANK(DataBase_PIs_2!F59),#N/A,DataBase_PIs_2!F59)</f>
        <v>#N/A</v>
      </c>
    </row>
    <row r="92" spans="2:8" x14ac:dyDescent="0.35">
      <c r="B92" s="270"/>
      <c r="C92" s="117" t="e">
        <f>IF(ISBLANK(DataBase_PIs!B60),#N/A,DataBase_PIs!B60)</f>
        <v>#N/A</v>
      </c>
      <c r="D92" s="152"/>
      <c r="E92" s="39" t="e">
        <f>IF(ISBLANK(DataBase_PIs!BD60),#N/A,DataBase_PIs!BD60)</f>
        <v>#N/A</v>
      </c>
      <c r="F92" s="39" t="e">
        <f t="shared" si="1"/>
        <v>#N/A</v>
      </c>
      <c r="G92" s="83" t="e">
        <f t="shared" si="2"/>
        <v>#N/A</v>
      </c>
      <c r="H92" s="78" t="e">
        <f>IF(ISBLANK(DataBase_PIs_2!F60),#N/A,DataBase_PIs_2!F60)</f>
        <v>#N/A</v>
      </c>
    </row>
    <row r="93" spans="2:8" x14ac:dyDescent="0.35">
      <c r="B93" s="270"/>
      <c r="C93" s="117" t="e">
        <f>IF(ISBLANK(DataBase_PIs!B61),#N/A,DataBase_PIs!B61)</f>
        <v>#N/A</v>
      </c>
      <c r="D93" s="152"/>
      <c r="E93" s="39" t="e">
        <f>IF(ISBLANK(DataBase_PIs!BD61),#N/A,DataBase_PIs!BD61)</f>
        <v>#N/A</v>
      </c>
      <c r="F93" s="39" t="e">
        <f t="shared" si="1"/>
        <v>#N/A</v>
      </c>
      <c r="G93" s="83" t="e">
        <f t="shared" si="2"/>
        <v>#N/A</v>
      </c>
      <c r="H93" s="78" t="e">
        <f>IF(ISBLANK(DataBase_PIs_2!F61),#N/A,DataBase_PIs_2!F61)</f>
        <v>#N/A</v>
      </c>
    </row>
    <row r="94" spans="2:8" x14ac:dyDescent="0.35">
      <c r="B94" s="270"/>
      <c r="C94" s="117" t="e">
        <f>IF(ISBLANK(DataBase_PIs!B62),#N/A,DataBase_PIs!B62)</f>
        <v>#N/A</v>
      </c>
      <c r="D94" s="152"/>
      <c r="E94" s="39" t="e">
        <f>IF(ISBLANK(DataBase_PIs!BD62),#N/A,DataBase_PIs!BD62)</f>
        <v>#N/A</v>
      </c>
      <c r="F94" s="39" t="e">
        <f t="shared" si="1"/>
        <v>#N/A</v>
      </c>
      <c r="G94" s="83" t="e">
        <f t="shared" si="2"/>
        <v>#N/A</v>
      </c>
      <c r="H94" s="78" t="e">
        <f>IF(ISBLANK(DataBase_PIs_2!F62),#N/A,DataBase_PIs_2!F62)</f>
        <v>#N/A</v>
      </c>
    </row>
    <row r="95" spans="2:8" x14ac:dyDescent="0.35">
      <c r="B95" s="270"/>
      <c r="C95" s="117" t="e">
        <f>IF(ISBLANK(DataBase_PIs!B63),#N/A,DataBase_PIs!B63)</f>
        <v>#N/A</v>
      </c>
      <c r="D95" s="152"/>
      <c r="E95" s="39" t="e">
        <f>IF(ISBLANK(DataBase_PIs!BD63),#N/A,DataBase_PIs!BD63)</f>
        <v>#N/A</v>
      </c>
      <c r="F95" s="39" t="e">
        <f t="shared" si="1"/>
        <v>#N/A</v>
      </c>
      <c r="G95" s="83" t="e">
        <f t="shared" si="2"/>
        <v>#N/A</v>
      </c>
      <c r="H95" s="78" t="e">
        <f>IF(ISBLANK(DataBase_PIs_2!F63),#N/A,DataBase_PIs_2!F63)</f>
        <v>#N/A</v>
      </c>
    </row>
    <row r="96" spans="2:8" x14ac:dyDescent="0.35">
      <c r="B96" s="270"/>
      <c r="C96" s="117" t="e">
        <f>IF(ISBLANK(DataBase_PIs!B64),#N/A,DataBase_PIs!B64)</f>
        <v>#N/A</v>
      </c>
      <c r="D96" s="152"/>
      <c r="E96" s="39" t="e">
        <f>IF(ISBLANK(DataBase_PIs!BD64),#N/A,DataBase_PIs!BD64)</f>
        <v>#N/A</v>
      </c>
      <c r="F96" s="39" t="e">
        <f t="shared" si="1"/>
        <v>#N/A</v>
      </c>
      <c r="G96" s="83" t="e">
        <f t="shared" si="2"/>
        <v>#N/A</v>
      </c>
      <c r="H96" s="78" t="e">
        <f>IF(ISBLANK(DataBase_PIs_2!F64),#N/A,DataBase_PIs_2!F64)</f>
        <v>#N/A</v>
      </c>
    </row>
    <row r="97" spans="2:8" x14ac:dyDescent="0.35">
      <c r="B97" s="270"/>
      <c r="C97" s="117" t="e">
        <f>IF(ISBLANK(DataBase_PIs!B65),#N/A,DataBase_PIs!B65)</f>
        <v>#N/A</v>
      </c>
      <c r="D97" s="152"/>
      <c r="E97" s="39" t="e">
        <f>IF(ISBLANK(DataBase_PIs!BD65),#N/A,DataBase_PIs!BD65)</f>
        <v>#N/A</v>
      </c>
      <c r="F97" s="39" t="e">
        <f t="shared" si="1"/>
        <v>#N/A</v>
      </c>
      <c r="G97" s="83" t="e">
        <f t="shared" si="2"/>
        <v>#N/A</v>
      </c>
      <c r="H97" s="78" t="e">
        <f>IF(ISBLANK(DataBase_PIs_2!F65),#N/A,DataBase_PIs_2!F65)</f>
        <v>#N/A</v>
      </c>
    </row>
    <row r="98" spans="2:8" x14ac:dyDescent="0.35">
      <c r="B98" s="270"/>
      <c r="C98" s="117" t="e">
        <f>IF(ISBLANK(DataBase_PIs!B66),#N/A,DataBase_PIs!B66)</f>
        <v>#N/A</v>
      </c>
      <c r="D98" s="152"/>
      <c r="E98" s="39" t="e">
        <f>IF(ISBLANK(DataBase_PIs!BD66),#N/A,DataBase_PIs!BD66)</f>
        <v>#N/A</v>
      </c>
      <c r="F98" s="39" t="e">
        <f t="shared" si="1"/>
        <v>#N/A</v>
      </c>
      <c r="G98" s="83" t="e">
        <f t="shared" si="2"/>
        <v>#N/A</v>
      </c>
      <c r="H98" s="78" t="e">
        <f>IF(ISBLANK(DataBase_PIs_2!F66),#N/A,DataBase_PIs_2!F66)</f>
        <v>#N/A</v>
      </c>
    </row>
    <row r="99" spans="2:8" x14ac:dyDescent="0.35">
      <c r="B99" s="270"/>
      <c r="C99" s="117" t="e">
        <f>IF(ISBLANK(DataBase_PIs!B67),#N/A,DataBase_PIs!B67)</f>
        <v>#N/A</v>
      </c>
      <c r="D99" s="152"/>
      <c r="E99" s="39" t="e">
        <f>IF(ISBLANK(DataBase_PIs!BD67),#N/A,DataBase_PIs!BD67)</f>
        <v>#N/A</v>
      </c>
      <c r="F99" s="39" t="e">
        <f t="shared" si="1"/>
        <v>#N/A</v>
      </c>
      <c r="G99" s="83" t="e">
        <f t="shared" si="2"/>
        <v>#N/A</v>
      </c>
      <c r="H99" s="78" t="e">
        <f>IF(ISBLANK(DataBase_PIs_2!F67),#N/A,DataBase_PIs_2!F67)</f>
        <v>#N/A</v>
      </c>
    </row>
    <row r="100" spans="2:8" x14ac:dyDescent="0.35">
      <c r="B100" s="270"/>
      <c r="C100" s="117" t="e">
        <f>IF(ISBLANK(DataBase_PIs!B68),#N/A,DataBase_PIs!B68)</f>
        <v>#N/A</v>
      </c>
      <c r="D100" s="152"/>
      <c r="E100" s="39" t="e">
        <f>IF(ISBLANK(DataBase_PIs!BD68),#N/A,DataBase_PIs!BD68)</f>
        <v>#N/A</v>
      </c>
      <c r="F100" s="39" t="e">
        <f t="shared" ref="F100:F108" si="3">E100-E99</f>
        <v>#N/A</v>
      </c>
      <c r="G100" s="83" t="e">
        <f t="shared" ref="G100:G108" si="4">F100/((C100-C99)*24)</f>
        <v>#N/A</v>
      </c>
      <c r="H100" s="78" t="e">
        <f>IF(ISBLANK(DataBase_PIs_2!F68),#N/A,DataBase_PIs_2!F68)</f>
        <v>#N/A</v>
      </c>
    </row>
    <row r="101" spans="2:8" x14ac:dyDescent="0.35">
      <c r="B101" s="270"/>
      <c r="C101" s="117" t="e">
        <f>IF(ISBLANK(DataBase_PIs!B69),#N/A,DataBase_PIs!B69)</f>
        <v>#N/A</v>
      </c>
      <c r="D101" s="152"/>
      <c r="E101" s="39" t="e">
        <f>IF(ISBLANK(DataBase_PIs!BD69),#N/A,DataBase_PIs!BD69)</f>
        <v>#N/A</v>
      </c>
      <c r="F101" s="39" t="e">
        <f t="shared" si="3"/>
        <v>#N/A</v>
      </c>
      <c r="G101" s="83" t="e">
        <f t="shared" si="4"/>
        <v>#N/A</v>
      </c>
      <c r="H101" s="78" t="e">
        <f>IF(ISBLANK(DataBase_PIs_2!F69),#N/A,DataBase_PIs_2!F69)</f>
        <v>#N/A</v>
      </c>
    </row>
    <row r="102" spans="2:8" x14ac:dyDescent="0.35">
      <c r="B102" s="270"/>
      <c r="C102" s="117" t="e">
        <f>IF(ISBLANK(DataBase_PIs!B70),#N/A,DataBase_PIs!B70)</f>
        <v>#N/A</v>
      </c>
      <c r="D102" s="152"/>
      <c r="E102" s="39" t="e">
        <f>IF(ISBLANK(DataBase_PIs!BD70),#N/A,DataBase_PIs!BD70)</f>
        <v>#N/A</v>
      </c>
      <c r="F102" s="39" t="e">
        <f t="shared" si="3"/>
        <v>#N/A</v>
      </c>
      <c r="G102" s="83" t="e">
        <f t="shared" si="4"/>
        <v>#N/A</v>
      </c>
      <c r="H102" s="78" t="e">
        <f>IF(ISBLANK(DataBase_PIs_2!F70),#N/A,DataBase_PIs_2!F70)</f>
        <v>#N/A</v>
      </c>
    </row>
    <row r="103" spans="2:8" x14ac:dyDescent="0.35">
      <c r="B103" s="270"/>
      <c r="C103" s="117" t="e">
        <f>IF(ISBLANK(DataBase_PIs!B71),#N/A,DataBase_PIs!B71)</f>
        <v>#N/A</v>
      </c>
      <c r="D103" s="152"/>
      <c r="E103" s="39" t="e">
        <f>IF(ISBLANK(DataBase_PIs!BD71),#N/A,DataBase_PIs!BD71)</f>
        <v>#N/A</v>
      </c>
      <c r="F103" s="39" t="e">
        <f t="shared" si="3"/>
        <v>#N/A</v>
      </c>
      <c r="G103" s="83" t="e">
        <f t="shared" si="4"/>
        <v>#N/A</v>
      </c>
      <c r="H103" s="78" t="e">
        <f>IF(ISBLANK(DataBase_PIs_2!F71),#N/A,DataBase_PIs_2!F71)</f>
        <v>#N/A</v>
      </c>
    </row>
    <row r="104" spans="2:8" x14ac:dyDescent="0.35">
      <c r="B104" s="270"/>
      <c r="C104" s="117" t="e">
        <f>IF(ISBLANK(DataBase_PIs!B72),#N/A,DataBase_PIs!B72)</f>
        <v>#N/A</v>
      </c>
      <c r="D104" s="152"/>
      <c r="E104" s="39" t="e">
        <f>IF(ISBLANK(DataBase_PIs!BD72),#N/A,DataBase_PIs!BD72)</f>
        <v>#N/A</v>
      </c>
      <c r="F104" s="39" t="e">
        <f t="shared" si="3"/>
        <v>#N/A</v>
      </c>
      <c r="G104" s="83" t="e">
        <f t="shared" si="4"/>
        <v>#N/A</v>
      </c>
      <c r="H104" s="78" t="e">
        <f>IF(ISBLANK(DataBase_PIs_2!F72),#N/A,DataBase_PIs_2!F72)</f>
        <v>#N/A</v>
      </c>
    </row>
    <row r="105" spans="2:8" x14ac:dyDescent="0.35">
      <c r="B105" s="270"/>
      <c r="C105" s="117" t="e">
        <f>IF(ISBLANK(DataBase_PIs!B73),#N/A,DataBase_PIs!B73)</f>
        <v>#N/A</v>
      </c>
      <c r="D105" s="152"/>
      <c r="E105" s="39" t="e">
        <f>IF(ISBLANK(DataBase_PIs!BD73),#N/A,DataBase_PIs!BD73)</f>
        <v>#N/A</v>
      </c>
      <c r="F105" s="39" t="e">
        <f t="shared" si="3"/>
        <v>#N/A</v>
      </c>
      <c r="G105" s="83" t="e">
        <f t="shared" si="4"/>
        <v>#N/A</v>
      </c>
      <c r="H105" s="78" t="e">
        <f>IF(ISBLANK(DataBase_PIs_2!F73),#N/A,DataBase_PIs_2!F73)</f>
        <v>#N/A</v>
      </c>
    </row>
    <row r="106" spans="2:8" x14ac:dyDescent="0.35">
      <c r="B106" s="270"/>
      <c r="C106" s="117" t="e">
        <f>IF(ISBLANK(DataBase_PIs!B74),#N/A,DataBase_PIs!B74)</f>
        <v>#N/A</v>
      </c>
      <c r="D106" s="152"/>
      <c r="E106" s="39" t="e">
        <f>IF(ISBLANK(DataBase_PIs!BD74),#N/A,DataBase_PIs!BD74)</f>
        <v>#N/A</v>
      </c>
      <c r="F106" s="39" t="e">
        <f t="shared" si="3"/>
        <v>#N/A</v>
      </c>
      <c r="G106" s="83" t="e">
        <f t="shared" si="4"/>
        <v>#N/A</v>
      </c>
      <c r="H106" s="78" t="e">
        <f>IF(ISBLANK(DataBase_PIs_2!F74),#N/A,DataBase_PIs_2!F74)</f>
        <v>#N/A</v>
      </c>
    </row>
    <row r="107" spans="2:8" x14ac:dyDescent="0.35">
      <c r="B107" s="270"/>
      <c r="C107" s="117" t="e">
        <f>IF(ISBLANK(DataBase_PIs!B75),#N/A,DataBase_PIs!B75)</f>
        <v>#N/A</v>
      </c>
      <c r="D107" s="152"/>
      <c r="E107" s="39" t="e">
        <f>IF(ISBLANK(DataBase_PIs!BD75),#N/A,DataBase_PIs!BD75)</f>
        <v>#N/A</v>
      </c>
      <c r="F107" s="39" t="e">
        <f t="shared" si="3"/>
        <v>#N/A</v>
      </c>
      <c r="G107" s="83" t="e">
        <f t="shared" si="4"/>
        <v>#N/A</v>
      </c>
      <c r="H107" s="78" t="e">
        <f>IF(ISBLANK(DataBase_PIs_2!F75),#N/A,DataBase_PIs_2!F75)</f>
        <v>#N/A</v>
      </c>
    </row>
    <row r="108" spans="2:8" ht="15" thickBot="1" x14ac:dyDescent="0.4">
      <c r="B108" s="271"/>
      <c r="C108" s="117" t="e">
        <f>IF(ISBLANK(DataBase_PIs!B76),#N/A,DataBase_PIs!B76)</f>
        <v>#N/A</v>
      </c>
      <c r="D108" s="152"/>
      <c r="E108" s="39" t="e">
        <f>IF(ISBLANK(DataBase_PIs!BD76),#N/A,DataBase_PIs!BD76)</f>
        <v>#N/A</v>
      </c>
      <c r="F108" s="39" t="e">
        <f t="shared" si="3"/>
        <v>#N/A</v>
      </c>
      <c r="G108" s="83" t="e">
        <f t="shared" si="4"/>
        <v>#N/A</v>
      </c>
      <c r="H108" s="78" t="e">
        <f>IF(ISBLANK(DataBase_PIs_2!F76),#N/A,DataBase_PIs_2!F76)</f>
        <v>#N/A</v>
      </c>
    </row>
    <row r="109" spans="2:8" x14ac:dyDescent="0.35">
      <c r="B109" s="269" t="s">
        <v>55</v>
      </c>
      <c r="C109" s="116">
        <v>43602.40625</v>
      </c>
      <c r="D109" s="153">
        <v>16.350000000000001</v>
      </c>
      <c r="E109" s="76">
        <v>16.350000000000001</v>
      </c>
      <c r="F109" s="76">
        <v>16.350000000000001</v>
      </c>
      <c r="G109" s="82">
        <v>0</v>
      </c>
      <c r="H109" s="77">
        <v>8</v>
      </c>
    </row>
    <row r="110" spans="2:8" x14ac:dyDescent="0.35">
      <c r="B110" s="270"/>
      <c r="C110" s="117">
        <v>43609.357638888891</v>
      </c>
      <c r="D110" s="154">
        <v>62.44</v>
      </c>
      <c r="E110" s="39">
        <v>62.44</v>
      </c>
      <c r="F110" s="39">
        <v>46.089999999999996</v>
      </c>
      <c r="G110" s="83">
        <f>F110/((C110-C109)*24)</f>
        <v>0.27626373626367201</v>
      </c>
      <c r="H110" s="78">
        <v>9</v>
      </c>
    </row>
    <row r="111" spans="2:8" x14ac:dyDescent="0.35">
      <c r="B111" s="270"/>
      <c r="C111" s="117">
        <v>43616</v>
      </c>
      <c r="D111" s="154">
        <v>85</v>
      </c>
      <c r="E111" s="39">
        <v>85</v>
      </c>
      <c r="F111" s="39">
        <v>22.560000000000002</v>
      </c>
      <c r="G111" s="83">
        <f t="shared" ref="G111:G141" si="5">F111/((C111-C110)*24)</f>
        <v>0.14151594354420591</v>
      </c>
      <c r="H111" s="78">
        <v>4.4000000000000004</v>
      </c>
    </row>
    <row r="112" spans="2:8" x14ac:dyDescent="0.35">
      <c r="B112" s="270"/>
      <c r="C112" s="117">
        <v>43623.558333333334</v>
      </c>
      <c r="D112" s="154">
        <v>90</v>
      </c>
      <c r="E112" s="39">
        <v>90</v>
      </c>
      <c r="F112" s="39">
        <v>5</v>
      </c>
      <c r="G112" s="83">
        <f t="shared" si="5"/>
        <v>2.7563395810360301E-2</v>
      </c>
      <c r="H112" s="113">
        <v>4.4000000000000004</v>
      </c>
    </row>
    <row r="113" spans="2:8" x14ac:dyDescent="0.35">
      <c r="B113" s="270"/>
      <c r="C113" s="117">
        <v>43630.636111111111</v>
      </c>
      <c r="D113" s="154">
        <v>98</v>
      </c>
      <c r="E113" s="39">
        <v>98</v>
      </c>
      <c r="F113" s="39">
        <v>8</v>
      </c>
      <c r="G113" s="83">
        <f t="shared" si="5"/>
        <v>4.7095761381483199E-2</v>
      </c>
      <c r="H113" s="78">
        <v>4.4000000000000004</v>
      </c>
    </row>
    <row r="114" spans="2:8" x14ac:dyDescent="0.35">
      <c r="B114" s="270"/>
      <c r="C114" s="117">
        <v>43637.638194444444</v>
      </c>
      <c r="D114" s="154">
        <v>131</v>
      </c>
      <c r="E114" s="39">
        <v>131</v>
      </c>
      <c r="F114" s="39">
        <v>33</v>
      </c>
      <c r="G114" s="83">
        <f t="shared" si="5"/>
        <v>0.19637012793812725</v>
      </c>
      <c r="H114" s="78">
        <v>4.4000000000000004</v>
      </c>
    </row>
    <row r="115" spans="2:8" x14ac:dyDescent="0.35">
      <c r="B115" s="270"/>
      <c r="C115" s="117">
        <v>43644.645138888889</v>
      </c>
      <c r="D115" s="154">
        <v>231</v>
      </c>
      <c r="E115" s="39">
        <v>231</v>
      </c>
      <c r="F115" s="39">
        <v>100</v>
      </c>
      <c r="G115" s="83">
        <f t="shared" si="5"/>
        <v>0.59464816650141805</v>
      </c>
      <c r="H115" s="78">
        <v>4.4000000000000004</v>
      </c>
    </row>
    <row r="116" spans="2:8" x14ac:dyDescent="0.35">
      <c r="B116" s="270"/>
      <c r="C116" s="117">
        <v>43651.647222222222</v>
      </c>
      <c r="D116" s="154">
        <v>270</v>
      </c>
      <c r="E116" s="39">
        <v>270</v>
      </c>
      <c r="F116" s="39">
        <v>39</v>
      </c>
      <c r="G116" s="83">
        <f t="shared" si="5"/>
        <v>0.23207378756324132</v>
      </c>
      <c r="H116" s="78">
        <v>4.4000000000000004</v>
      </c>
    </row>
    <row r="117" spans="2:8" x14ac:dyDescent="0.35">
      <c r="B117" s="270"/>
      <c r="C117" s="117">
        <v>43658.505555555559</v>
      </c>
      <c r="D117" s="154">
        <v>274</v>
      </c>
      <c r="E117" s="39">
        <v>303.75</v>
      </c>
      <c r="F117" s="39">
        <v>33.75</v>
      </c>
      <c r="G117" s="83">
        <f t="shared" si="5"/>
        <v>0.20504252733888764</v>
      </c>
      <c r="H117" s="78">
        <v>4.4000000000000004</v>
      </c>
    </row>
    <row r="118" spans="2:8" x14ac:dyDescent="0.35">
      <c r="B118" s="270"/>
      <c r="C118" s="117">
        <v>43665.520833333336</v>
      </c>
      <c r="D118" s="154">
        <v>276</v>
      </c>
      <c r="E118" s="39">
        <v>337.5</v>
      </c>
      <c r="F118" s="39">
        <v>33.75</v>
      </c>
      <c r="G118" s="83">
        <f t="shared" si="5"/>
        <v>0.20045535537520556</v>
      </c>
      <c r="H118" s="78">
        <v>4.4000000000000004</v>
      </c>
    </row>
    <row r="119" spans="2:8" x14ac:dyDescent="0.35">
      <c r="B119" s="270"/>
      <c r="C119" s="117">
        <v>43672.521527777775</v>
      </c>
      <c r="D119" s="154">
        <v>278</v>
      </c>
      <c r="E119" s="39">
        <v>371.25</v>
      </c>
      <c r="F119" s="39">
        <v>33.75</v>
      </c>
      <c r="G119" s="83">
        <f t="shared" si="5"/>
        <v>0.20087292927303341</v>
      </c>
      <c r="H119" s="78">
        <v>4.4000000000000004</v>
      </c>
    </row>
    <row r="120" spans="2:8" x14ac:dyDescent="0.35">
      <c r="B120" s="270"/>
      <c r="C120" s="117">
        <v>43679.519444444442</v>
      </c>
      <c r="D120" s="154">
        <v>279</v>
      </c>
      <c r="E120" s="39">
        <v>405</v>
      </c>
      <c r="F120" s="39">
        <v>33.75</v>
      </c>
      <c r="G120" s="83">
        <f t="shared" si="5"/>
        <v>0.2009526644834633</v>
      </c>
      <c r="H120" s="78">
        <v>4.4000000000000004</v>
      </c>
    </row>
    <row r="121" spans="2:8" x14ac:dyDescent="0.35">
      <c r="B121" s="270"/>
      <c r="C121" s="117">
        <v>43686.440972222219</v>
      </c>
      <c r="D121" s="154">
        <v>282.24</v>
      </c>
      <c r="E121" s="39">
        <v>438.75</v>
      </c>
      <c r="F121" s="39">
        <v>33.75</v>
      </c>
      <c r="G121" s="83">
        <f t="shared" si="5"/>
        <v>0.20317046252637014</v>
      </c>
      <c r="H121" s="78">
        <v>3</v>
      </c>
    </row>
    <row r="122" spans="2:8" x14ac:dyDescent="0.35">
      <c r="B122" s="270"/>
      <c r="C122" s="117">
        <v>43693.375</v>
      </c>
      <c r="D122" s="154">
        <v>283.12</v>
      </c>
      <c r="E122" s="39">
        <v>472.5</v>
      </c>
      <c r="F122" s="39">
        <v>33.75</v>
      </c>
      <c r="G122" s="83">
        <f t="shared" si="5"/>
        <v>0.20280420630936963</v>
      </c>
      <c r="H122" s="78">
        <v>1</v>
      </c>
    </row>
    <row r="123" spans="2:8" x14ac:dyDescent="0.35">
      <c r="B123" s="270"/>
      <c r="C123" s="117">
        <v>43700.40625</v>
      </c>
      <c r="D123" s="154">
        <v>310.82</v>
      </c>
      <c r="E123" s="39">
        <v>500.2</v>
      </c>
      <c r="F123" s="39">
        <v>27.699999999999989</v>
      </c>
      <c r="G123" s="83">
        <f t="shared" si="5"/>
        <v>0.16414814814814807</v>
      </c>
      <c r="H123" s="78">
        <v>5</v>
      </c>
    </row>
    <row r="124" spans="2:8" x14ac:dyDescent="0.35">
      <c r="B124" s="270"/>
      <c r="C124" s="117">
        <v>43707.333333333336</v>
      </c>
      <c r="D124" s="154">
        <v>388.3</v>
      </c>
      <c r="E124" s="39">
        <v>577.68000000000006</v>
      </c>
      <c r="F124" s="39">
        <v>77.480000000000018</v>
      </c>
      <c r="G124" s="83">
        <f t="shared" si="5"/>
        <v>0.46604511278179184</v>
      </c>
      <c r="H124" s="78">
        <v>4</v>
      </c>
    </row>
    <row r="125" spans="2:8" x14ac:dyDescent="0.35">
      <c r="B125" s="270"/>
      <c r="C125" s="117">
        <v>43714.416666666664</v>
      </c>
      <c r="D125" s="154">
        <v>406.2</v>
      </c>
      <c r="E125" s="39">
        <v>611.43000000000006</v>
      </c>
      <c r="F125" s="39">
        <v>33.75</v>
      </c>
      <c r="G125" s="83">
        <f t="shared" si="5"/>
        <v>0.19852941176484185</v>
      </c>
      <c r="H125" s="78">
        <v>4</v>
      </c>
    </row>
    <row r="126" spans="2:8" x14ac:dyDescent="0.35">
      <c r="B126" s="270"/>
      <c r="C126" s="117">
        <v>43721.333333333336</v>
      </c>
      <c r="D126" s="154">
        <v>409.2</v>
      </c>
      <c r="E126" s="39">
        <v>645.18000000000006</v>
      </c>
      <c r="F126" s="39">
        <v>33.75</v>
      </c>
      <c r="G126" s="83">
        <f t="shared" si="5"/>
        <v>0.20331325301190561</v>
      </c>
      <c r="H126" s="78">
        <v>10</v>
      </c>
    </row>
    <row r="127" spans="2:8" x14ac:dyDescent="0.35">
      <c r="B127" s="270"/>
      <c r="C127" s="117">
        <v>43727.541666666664</v>
      </c>
      <c r="D127" s="154">
        <v>432.44</v>
      </c>
      <c r="E127" s="39">
        <v>678.93000000000006</v>
      </c>
      <c r="F127" s="39">
        <v>33.75</v>
      </c>
      <c r="G127" s="83">
        <f t="shared" si="5"/>
        <v>0.22651006711427094</v>
      </c>
      <c r="H127" s="78">
        <v>4</v>
      </c>
    </row>
    <row r="128" spans="2:8" x14ac:dyDescent="0.35">
      <c r="B128" s="270"/>
      <c r="C128" s="117">
        <v>43735</v>
      </c>
      <c r="D128" s="154">
        <v>462.67</v>
      </c>
      <c r="E128" s="39">
        <v>709.16000000000008</v>
      </c>
      <c r="F128" s="39">
        <v>30.230000000000018</v>
      </c>
      <c r="G128" s="83">
        <f t="shared" si="5"/>
        <v>0.16888268156419101</v>
      </c>
      <c r="H128" s="78">
        <v>2.4</v>
      </c>
    </row>
    <row r="129" spans="2:8" x14ac:dyDescent="0.35">
      <c r="B129" s="270"/>
      <c r="C129" s="117">
        <v>43741</v>
      </c>
      <c r="D129" s="154">
        <v>560.71</v>
      </c>
      <c r="E129" s="39">
        <v>807.2</v>
      </c>
      <c r="F129" s="39">
        <v>98.04000000000002</v>
      </c>
      <c r="G129" s="83">
        <f t="shared" si="5"/>
        <v>0.68083333333333351</v>
      </c>
      <c r="H129" s="78">
        <v>2.8</v>
      </c>
    </row>
    <row r="130" spans="2:8" x14ac:dyDescent="0.35">
      <c r="B130" s="270"/>
      <c r="C130" s="117">
        <v>43748</v>
      </c>
      <c r="D130" s="154">
        <v>651.01</v>
      </c>
      <c r="E130" s="39">
        <v>897.5</v>
      </c>
      <c r="F130" s="39">
        <v>90.299999999999955</v>
      </c>
      <c r="G130" s="83">
        <f t="shared" si="5"/>
        <v>0.53749999999999976</v>
      </c>
      <c r="H130" s="78">
        <v>9</v>
      </c>
    </row>
    <row r="131" spans="2:8" x14ac:dyDescent="0.35">
      <c r="B131" s="270"/>
      <c r="C131" s="117">
        <v>43755.361111111109</v>
      </c>
      <c r="D131" s="154">
        <v>703.74</v>
      </c>
      <c r="E131" s="39">
        <v>950.23</v>
      </c>
      <c r="F131" s="39">
        <v>52.730000000000018</v>
      </c>
      <c r="G131" s="83">
        <f t="shared" si="5"/>
        <v>0.29847169811327323</v>
      </c>
      <c r="H131" s="78">
        <v>8</v>
      </c>
    </row>
    <row r="132" spans="2:8" x14ac:dyDescent="0.35">
      <c r="B132" s="270"/>
      <c r="C132" s="117">
        <v>43762.434027777781</v>
      </c>
      <c r="D132" s="154">
        <v>793.9</v>
      </c>
      <c r="E132" s="39">
        <v>1040.3899999999999</v>
      </c>
      <c r="F132" s="39">
        <v>90.159999999999968</v>
      </c>
      <c r="G132" s="83">
        <f t="shared" si="5"/>
        <v>0.53113402061819226</v>
      </c>
      <c r="H132" s="78">
        <v>2</v>
      </c>
    </row>
    <row r="133" spans="2:8" x14ac:dyDescent="0.35">
      <c r="B133" s="270"/>
      <c r="C133" s="117">
        <v>43769.386111111111</v>
      </c>
      <c r="D133" s="154">
        <v>851.8</v>
      </c>
      <c r="E133" s="39">
        <v>1098.29</v>
      </c>
      <c r="F133" s="39">
        <v>57.899999999999977</v>
      </c>
      <c r="G133" s="83">
        <f t="shared" si="5"/>
        <v>0.34701827989228801</v>
      </c>
      <c r="H133" s="78">
        <v>4</v>
      </c>
    </row>
    <row r="134" spans="2:8" x14ac:dyDescent="0.35">
      <c r="B134" s="270"/>
      <c r="C134" s="117">
        <v>43774.652777777781</v>
      </c>
      <c r="D134" s="154">
        <v>877.8</v>
      </c>
      <c r="E134" s="39">
        <v>1124.29</v>
      </c>
      <c r="F134" s="39">
        <v>26</v>
      </c>
      <c r="G134" s="83">
        <f t="shared" si="5"/>
        <v>0.20569620253151297</v>
      </c>
      <c r="H134" s="78">
        <v>5.8</v>
      </c>
    </row>
    <row r="135" spans="2:8" x14ac:dyDescent="0.35">
      <c r="B135" s="270"/>
      <c r="C135" s="117">
        <v>43782.583333333336</v>
      </c>
      <c r="D135" s="154">
        <v>881.89</v>
      </c>
      <c r="E135" s="39">
        <v>1158.04</v>
      </c>
      <c r="F135" s="39">
        <v>33.75</v>
      </c>
      <c r="G135" s="83">
        <f t="shared" si="5"/>
        <v>0.1773204903677939</v>
      </c>
      <c r="H135" s="78">
        <v>2</v>
      </c>
    </row>
    <row r="136" spans="2:8" x14ac:dyDescent="0.35">
      <c r="B136" s="270"/>
      <c r="C136" s="117">
        <v>43791.406944444447</v>
      </c>
      <c r="D136" s="154">
        <v>881.89</v>
      </c>
      <c r="E136" s="39">
        <v>1191.79</v>
      </c>
      <c r="F136" s="39">
        <v>33.75</v>
      </c>
      <c r="G136" s="83">
        <f t="shared" si="5"/>
        <v>0.15937352431922219</v>
      </c>
      <c r="H136" s="78">
        <v>0</v>
      </c>
    </row>
    <row r="137" spans="2:8" x14ac:dyDescent="0.35">
      <c r="B137" s="270"/>
      <c r="C137" s="117">
        <v>43811.465277777781</v>
      </c>
      <c r="D137" s="154">
        <v>881.77</v>
      </c>
      <c r="E137" s="39">
        <v>1225.54</v>
      </c>
      <c r="F137" s="39">
        <v>33.75</v>
      </c>
      <c r="G137" s="83">
        <f t="shared" si="5"/>
        <v>7.0108018280013229E-2</v>
      </c>
      <c r="H137" s="78">
        <v>1</v>
      </c>
    </row>
    <row r="138" spans="2:8" x14ac:dyDescent="0.35">
      <c r="B138" s="270"/>
      <c r="C138" s="117">
        <v>43818.628472222219</v>
      </c>
      <c r="D138" s="154">
        <v>881.77</v>
      </c>
      <c r="E138" s="39">
        <v>1259.29</v>
      </c>
      <c r="F138" s="39">
        <v>33.75</v>
      </c>
      <c r="G138" s="83">
        <f t="shared" si="5"/>
        <v>0.1963160445954269</v>
      </c>
      <c r="H138" s="78">
        <v>8</v>
      </c>
    </row>
    <row r="139" spans="2:8" x14ac:dyDescent="0.35">
      <c r="B139" s="270"/>
      <c r="C139" s="117">
        <v>43826.333333333336</v>
      </c>
      <c r="D139" s="154">
        <v>881.83</v>
      </c>
      <c r="E139" s="39">
        <v>1293.04</v>
      </c>
      <c r="F139" s="39">
        <v>33.75</v>
      </c>
      <c r="G139" s="83">
        <f t="shared" si="5"/>
        <v>0.18251464623690966</v>
      </c>
      <c r="H139" s="78">
        <v>2</v>
      </c>
    </row>
    <row r="140" spans="2:8" x14ac:dyDescent="0.35">
      <c r="B140" s="270"/>
      <c r="C140" s="117">
        <v>43833.583333333336</v>
      </c>
      <c r="D140" s="154">
        <v>933.19</v>
      </c>
      <c r="E140" s="39">
        <v>1344.4</v>
      </c>
      <c r="F140" s="39">
        <v>51.360000000000014</v>
      </c>
      <c r="G140" s="83">
        <f t="shared" si="5"/>
        <v>0.29517241379310355</v>
      </c>
      <c r="H140" s="78">
        <v>2</v>
      </c>
    </row>
    <row r="141" spans="2:8" x14ac:dyDescent="0.35">
      <c r="B141" s="270"/>
      <c r="C141" s="117">
        <v>43853</v>
      </c>
      <c r="D141" s="154">
        <v>935.15</v>
      </c>
      <c r="E141" s="39">
        <f>E140+F141</f>
        <v>1346.3600000000001</v>
      </c>
      <c r="F141" s="39">
        <f>D141-D140</f>
        <v>1.9599999999999227</v>
      </c>
      <c r="G141" s="83">
        <f t="shared" si="5"/>
        <v>4.2060085836913468E-3</v>
      </c>
      <c r="H141" s="113">
        <f>AVERAGE(H109:H140)</f>
        <v>4.40625</v>
      </c>
    </row>
    <row r="142" spans="2:8" x14ac:dyDescent="0.35">
      <c r="B142" s="270"/>
      <c r="C142" s="117">
        <f>IF(ISBLANK(DataBase_PIs!B3),#N/A,DataBase_PIs!B3)</f>
        <v>43860.596215277801</v>
      </c>
      <c r="D142" s="152">
        <f>IF(ISBLANK(DataBase_PIs!BG3),#N/A,DataBase_PIs!BG3)</f>
        <v>975.15</v>
      </c>
      <c r="E142" s="39">
        <f>E141+F142</f>
        <v>1386.3600000000001</v>
      </c>
      <c r="F142" s="39">
        <f>D142-D141</f>
        <v>40</v>
      </c>
      <c r="G142" s="83">
        <f t="shared" ref="G142" si="6">F142/((C142-C141)*24)</f>
        <v>0.21940750830710046</v>
      </c>
      <c r="H142" s="78">
        <f>IF(ISBLANK(DataBase_PIs_2!G3),#N/A,DataBase_PIs_2!G3)</f>
        <v>2</v>
      </c>
    </row>
    <row r="143" spans="2:8" x14ac:dyDescent="0.35">
      <c r="B143" s="270"/>
      <c r="C143" s="117">
        <f>IF(ISBLANK(DataBase_PIs!B4),#N/A,DataBase_PIs!B4)</f>
        <v>43867.628298611096</v>
      </c>
      <c r="D143" s="152">
        <f>IF(ISBLANK(DataBase_PIs!BG4),#N/A,DataBase_PIs!BG4)</f>
        <v>975.15</v>
      </c>
      <c r="E143" s="39">
        <f t="shared" ref="E143:E203" si="7">E142+F143</f>
        <v>1386.3600000000001</v>
      </c>
      <c r="F143" s="39">
        <f t="shared" ref="F143:F203" si="8">D143-D142</f>
        <v>0</v>
      </c>
      <c r="G143" s="83">
        <f t="shared" ref="G143:G203" si="9">F143/((C143-C142)*24)</f>
        <v>0</v>
      </c>
      <c r="H143" s="78">
        <f>IF(ISBLANK(DataBase_PIs_2!G4),#N/A,DataBase_PIs_2!G4)</f>
        <v>0.8</v>
      </c>
    </row>
    <row r="144" spans="2:8" x14ac:dyDescent="0.35">
      <c r="B144" s="270"/>
      <c r="C144" s="117">
        <f>IF(ISBLANK(DataBase_PIs!B5),#N/A,DataBase_PIs!B5)</f>
        <v>43875.484398148103</v>
      </c>
      <c r="D144" s="152">
        <f>IF(ISBLANK(DataBase_PIs!BG5),#N/A,DataBase_PIs!BG5)</f>
        <v>1000.15</v>
      </c>
      <c r="E144" s="39">
        <f t="shared" si="7"/>
        <v>1411.3600000000001</v>
      </c>
      <c r="F144" s="39">
        <f t="shared" si="8"/>
        <v>25</v>
      </c>
      <c r="G144" s="83">
        <f t="shared" si="9"/>
        <v>0.13259336414462242</v>
      </c>
      <c r="H144" s="78">
        <f>IF(ISBLANK(DataBase_PIs_2!G5),#N/A,DataBase_PIs_2!G5)</f>
        <v>0</v>
      </c>
    </row>
    <row r="145" spans="2:8" x14ac:dyDescent="0.35">
      <c r="B145" s="270"/>
      <c r="C145" s="117">
        <f>IF(ISBLANK(DataBase_PIs!B6),#N/A,DataBase_PIs!B6)</f>
        <v>43881.580671296302</v>
      </c>
      <c r="D145" s="152">
        <f>IF(ISBLANK(DataBase_PIs!BG6),#N/A,DataBase_PIs!BG6)</f>
        <v>1000.15</v>
      </c>
      <c r="E145" s="39">
        <f t="shared" si="7"/>
        <v>1411.3600000000001</v>
      </c>
      <c r="F145" s="39">
        <f t="shared" si="8"/>
        <v>0</v>
      </c>
      <c r="G145" s="83">
        <f t="shared" si="9"/>
        <v>0</v>
      </c>
      <c r="H145" s="78"/>
    </row>
    <row r="146" spans="2:8" x14ac:dyDescent="0.35">
      <c r="B146" s="270"/>
      <c r="C146" s="117">
        <f>IF(ISBLANK(DataBase_PIs!B7),#N/A,DataBase_PIs!B7)</f>
        <v>43903.638067129599</v>
      </c>
      <c r="D146" s="152">
        <f>IF(ISBLANK(DataBase_PIs!BG7),#N/A,DataBase_PIs!BG7)</f>
        <v>1043.71</v>
      </c>
      <c r="E146" s="39">
        <f t="shared" si="7"/>
        <v>1454.92</v>
      </c>
      <c r="F146" s="39">
        <f t="shared" si="8"/>
        <v>43.560000000000059</v>
      </c>
      <c r="G146" s="83">
        <f t="shared" si="9"/>
        <v>8.2285325689270342E-2</v>
      </c>
      <c r="H146" s="78">
        <f>IF(ISBLANK(DataBase_PIs_2!G7),#N/A,DataBase_PIs_2!G7)</f>
        <v>4.4000000000000004</v>
      </c>
    </row>
    <row r="147" spans="2:8" x14ac:dyDescent="0.35">
      <c r="B147" s="270"/>
      <c r="C147" s="117">
        <f>IF(ISBLANK(DataBase_PIs!B8),#N/A,DataBase_PIs!B8)</f>
        <v>43929.827118055597</v>
      </c>
      <c r="D147" s="152">
        <f>IF(ISBLANK(DataBase_PIs!BG8),#N/A,DataBase_PIs!BG8)</f>
        <v>1355.57</v>
      </c>
      <c r="E147" s="39">
        <f t="shared" si="7"/>
        <v>1766.78</v>
      </c>
      <c r="F147" s="39">
        <f t="shared" si="8"/>
        <v>311.8599999999999</v>
      </c>
      <c r="G147" s="83">
        <f t="shared" si="9"/>
        <v>0.49616791014628059</v>
      </c>
      <c r="H147" s="78">
        <f>IF(ISBLANK(DataBase_PIs_2!G8),#N/A,DataBase_PIs_2!G8)</f>
        <v>2</v>
      </c>
    </row>
    <row r="148" spans="2:8" x14ac:dyDescent="0.35">
      <c r="B148" s="270"/>
      <c r="C148" s="117">
        <f>IF(ISBLANK(DataBase_PIs!B9),#N/A,DataBase_PIs!B9)</f>
        <v>43965.417638888903</v>
      </c>
      <c r="D148" s="152">
        <f>IF(ISBLANK(DataBase_PIs!BG9),#N/A,DataBase_PIs!BG9)</f>
        <v>1516.53</v>
      </c>
      <c r="E148" s="39">
        <f t="shared" si="7"/>
        <v>1927.74</v>
      </c>
      <c r="F148" s="39">
        <f t="shared" si="8"/>
        <v>160.96000000000004</v>
      </c>
      <c r="G148" s="83">
        <f t="shared" si="9"/>
        <v>0.18843968870470931</v>
      </c>
      <c r="H148" s="78"/>
    </row>
    <row r="149" spans="2:8" x14ac:dyDescent="0.35">
      <c r="B149" s="270"/>
      <c r="C149" s="117">
        <f>IF(ISBLANK(DataBase_PIs!B10),#N/A,DataBase_PIs!B10)</f>
        <v>43972.448888888903</v>
      </c>
      <c r="D149" s="152">
        <f>IF(ISBLANK(DataBase_PIs!BG10),#N/A,DataBase_PIs!BG10)</f>
        <v>1537.71</v>
      </c>
      <c r="E149" s="39">
        <f t="shared" si="7"/>
        <v>1948.92</v>
      </c>
      <c r="F149" s="39">
        <f t="shared" si="8"/>
        <v>21.180000000000064</v>
      </c>
      <c r="G149" s="83">
        <f t="shared" si="9"/>
        <v>0.12551111111111149</v>
      </c>
      <c r="H149" s="78">
        <f>IF(ISBLANK(DataBase_PIs_2!G10),#N/A,DataBase_PIs_2!G10)</f>
        <v>3</v>
      </c>
    </row>
    <row r="150" spans="2:8" x14ac:dyDescent="0.35">
      <c r="B150" s="270"/>
      <c r="C150" s="117">
        <f>IF(ISBLANK(DataBase_PIs!B11),#N/A,DataBase_PIs!B11)</f>
        <v>44001.4682060185</v>
      </c>
      <c r="D150" s="152">
        <f>IF(ISBLANK(DataBase_PIs!BG11),#N/A,DataBase_PIs!BG11)</f>
        <v>1673.24</v>
      </c>
      <c r="E150" s="39">
        <f t="shared" si="7"/>
        <v>2084.4499999999998</v>
      </c>
      <c r="F150" s="39">
        <f t="shared" si="8"/>
        <v>135.52999999999997</v>
      </c>
      <c r="G150" s="83">
        <f t="shared" si="9"/>
        <v>0.19459738863302486</v>
      </c>
      <c r="H150" s="78">
        <f>IF(ISBLANK(DataBase_PIs_2!G11),#N/A,DataBase_PIs_2!G11)</f>
        <v>3</v>
      </c>
    </row>
    <row r="151" spans="2:8" x14ac:dyDescent="0.35">
      <c r="B151" s="270"/>
      <c r="C151" s="117">
        <f>IF(ISBLANK(DataBase_PIs!B12),#N/A,DataBase_PIs!B12)</f>
        <v>44008.494062500002</v>
      </c>
      <c r="D151" s="152">
        <f>IF(ISBLANK(DataBase_PIs!BG12),#N/A,DataBase_PIs!BG12)</f>
        <v>1756.4</v>
      </c>
      <c r="E151" s="39">
        <f t="shared" si="7"/>
        <v>2167.6099999999997</v>
      </c>
      <c r="F151" s="39">
        <f t="shared" si="8"/>
        <v>83.160000000000082</v>
      </c>
      <c r="G151" s="83">
        <f t="shared" si="9"/>
        <v>0.49317830632082871</v>
      </c>
      <c r="H151" s="78">
        <f>IF(ISBLANK(DataBase_PIs_2!G12),#N/A,DataBase_PIs_2!G12)</f>
        <v>4.2</v>
      </c>
    </row>
    <row r="152" spans="2:8" x14ac:dyDescent="0.35">
      <c r="B152" s="270"/>
      <c r="C152" s="117">
        <f>IF(ISBLANK(DataBase_PIs!B13),#N/A,DataBase_PIs!B13)</f>
        <v>44022.406886574099</v>
      </c>
      <c r="D152" s="152">
        <f>IF(ISBLANK(DataBase_PIs!BG13),#N/A,DataBase_PIs!BG13)</f>
        <v>1904.97</v>
      </c>
      <c r="E152" s="39">
        <f t="shared" si="7"/>
        <v>2316.1799999999994</v>
      </c>
      <c r="F152" s="39">
        <f t="shared" si="8"/>
        <v>148.56999999999994</v>
      </c>
      <c r="G152" s="83">
        <f t="shared" si="9"/>
        <v>0.44494321452621766</v>
      </c>
      <c r="H152" s="78">
        <f>IF(ISBLANK(DataBase_PIs_2!G13),#N/A,DataBase_PIs_2!G13)</f>
        <v>4</v>
      </c>
    </row>
    <row r="153" spans="2:8" x14ac:dyDescent="0.35">
      <c r="B153" s="270"/>
      <c r="C153" s="117">
        <f>IF(ISBLANK(DataBase_PIs!B14),#N/A,DataBase_PIs!B14)</f>
        <v>44029.375057870398</v>
      </c>
      <c r="D153" s="152">
        <f>IF(ISBLANK(DataBase_PIs!BG14),#N/A,DataBase_PIs!BG14)</f>
        <v>1975.74</v>
      </c>
      <c r="E153" s="39">
        <f t="shared" si="7"/>
        <v>2386.9499999999994</v>
      </c>
      <c r="F153" s="39">
        <f t="shared" si="8"/>
        <v>70.769999999999982</v>
      </c>
      <c r="G153" s="83">
        <f t="shared" si="9"/>
        <v>0.42317415497033728</v>
      </c>
      <c r="H153" s="78">
        <f>IF(ISBLANK(DataBase_PIs_2!G14),#N/A,DataBase_PIs_2!G14)</f>
        <v>5.2</v>
      </c>
    </row>
    <row r="154" spans="2:8" x14ac:dyDescent="0.35">
      <c r="B154" s="270"/>
      <c r="C154" s="117">
        <f>IF(ISBLANK(DataBase_PIs!B15),#N/A,DataBase_PIs!B15)</f>
        <v>44040.463506944398</v>
      </c>
      <c r="D154" s="152">
        <f>IF(ISBLANK(DataBase_PIs!BG15),#N/A,DataBase_PIs!BG15)</f>
        <v>2040.37</v>
      </c>
      <c r="E154" s="39">
        <f t="shared" si="7"/>
        <v>2451.579999999999</v>
      </c>
      <c r="F154" s="39">
        <f t="shared" si="8"/>
        <v>64.629999999999882</v>
      </c>
      <c r="G154" s="83">
        <f t="shared" si="9"/>
        <v>0.24285782878159135</v>
      </c>
      <c r="H154" s="78">
        <f>IF(ISBLANK(DataBase_PIs_2!G15),#N/A,DataBase_PIs_2!G15)</f>
        <v>4</v>
      </c>
    </row>
    <row r="155" spans="2:8" x14ac:dyDescent="0.35">
      <c r="B155" s="270"/>
      <c r="C155" s="117">
        <f>IF(ISBLANK(DataBase_PIs!B16),#N/A,DataBase_PIs!B16)</f>
        <v>44047.398877314801</v>
      </c>
      <c r="D155" s="152">
        <f>IF(ISBLANK(DataBase_PIs!BG16),#N/A,DataBase_PIs!BG16)</f>
        <v>2072.39</v>
      </c>
      <c r="E155" s="39">
        <f t="shared" si="7"/>
        <v>2483.599999999999</v>
      </c>
      <c r="F155" s="39">
        <f t="shared" si="8"/>
        <v>32.019999999999982</v>
      </c>
      <c r="G155" s="83">
        <f t="shared" si="9"/>
        <v>0.19237136524966983</v>
      </c>
      <c r="H155" s="78">
        <f>IF(ISBLANK(DataBase_PIs_2!G16),#N/A,DataBase_PIs_2!G16)</f>
        <v>3.8</v>
      </c>
    </row>
    <row r="156" spans="2:8" x14ac:dyDescent="0.35">
      <c r="B156" s="270"/>
      <c r="C156" s="117">
        <f>IF(ISBLANK(DataBase_PIs!B17),#N/A,DataBase_PIs!B17)</f>
        <v>44050.468449074098</v>
      </c>
      <c r="D156" s="152">
        <f>IF(ISBLANK(DataBase_PIs!BG17),#N/A,DataBase_PIs!BG17)</f>
        <v>2152.98</v>
      </c>
      <c r="E156" s="39">
        <f t="shared" si="7"/>
        <v>2564.1899999999991</v>
      </c>
      <c r="F156" s="39">
        <f t="shared" si="8"/>
        <v>80.590000000000146</v>
      </c>
      <c r="G156" s="83">
        <f t="shared" si="9"/>
        <v>1.0939365259978791</v>
      </c>
      <c r="H156" s="78">
        <f>IF(ISBLANK(DataBase_PIs_2!G17),#N/A,DataBase_PIs_2!G17)</f>
        <v>7</v>
      </c>
    </row>
    <row r="157" spans="2:8" x14ac:dyDescent="0.35">
      <c r="B157" s="270"/>
      <c r="C157" s="117">
        <f>IF(ISBLANK(DataBase_PIs!B18),#N/A,DataBase_PIs!B18)</f>
        <v>44056.471840277802</v>
      </c>
      <c r="D157" s="152">
        <f>IF(ISBLANK(DataBase_PIs!BG18),#N/A,DataBase_PIs!BG18)</f>
        <v>2218.48</v>
      </c>
      <c r="E157" s="39">
        <f t="shared" si="7"/>
        <v>2629.6899999999991</v>
      </c>
      <c r="F157" s="39">
        <f t="shared" si="8"/>
        <v>65.5</v>
      </c>
      <c r="G157" s="83">
        <f t="shared" si="9"/>
        <v>0.45460416855445041</v>
      </c>
      <c r="H157" s="78">
        <f>IF(ISBLANK(DataBase_PIs_2!G18),#N/A,DataBase_PIs_2!G18)</f>
        <v>3.8</v>
      </c>
    </row>
    <row r="158" spans="2:8" x14ac:dyDescent="0.35">
      <c r="B158" s="270"/>
      <c r="C158" s="117">
        <f>IF(ISBLANK(DataBase_PIs!B19),#N/A,DataBase_PIs!B19)</f>
        <v>44063.6187152778</v>
      </c>
      <c r="D158" s="152">
        <f>IF(ISBLANK(DataBase_PIs!BG19),#N/A,DataBase_PIs!BG19)</f>
        <v>2272.21</v>
      </c>
      <c r="E158" s="39">
        <f t="shared" si="7"/>
        <v>2683.4199999999992</v>
      </c>
      <c r="F158" s="39">
        <f t="shared" si="8"/>
        <v>53.730000000000018</v>
      </c>
      <c r="G158" s="83">
        <f t="shared" si="9"/>
        <v>0.31324879755144125</v>
      </c>
      <c r="H158" s="78">
        <f>IF(ISBLANK(DataBase_PIs_2!G19),#N/A,DataBase_PIs_2!G19)</f>
        <v>4</v>
      </c>
    </row>
    <row r="159" spans="2:8" x14ac:dyDescent="0.35">
      <c r="B159" s="270"/>
      <c r="C159" s="117">
        <f>IF(ISBLANK(DataBase_PIs!B20),#N/A,DataBase_PIs!B20)</f>
        <v>44071.447638888902</v>
      </c>
      <c r="D159" s="152">
        <f>IF(ISBLANK(DataBase_PIs!BG20),#N/A,DataBase_PIs!BG20)</f>
        <v>2329.52</v>
      </c>
      <c r="E159" s="39">
        <f t="shared" si="7"/>
        <v>2740.7299999999991</v>
      </c>
      <c r="F159" s="39">
        <f t="shared" si="8"/>
        <v>57.309999999999945</v>
      </c>
      <c r="G159" s="83">
        <f t="shared" si="9"/>
        <v>0.30501213005586353</v>
      </c>
      <c r="H159" s="78">
        <f>IF(ISBLANK(DataBase_PIs_2!G20),#N/A,DataBase_PIs_2!G20)</f>
        <v>6</v>
      </c>
    </row>
    <row r="160" spans="2:8" x14ac:dyDescent="0.35">
      <c r="B160" s="270"/>
      <c r="C160" s="117">
        <f>IF(ISBLANK(DataBase_PIs!B21),#N/A,DataBase_PIs!B21)</f>
        <v>44078.493113425902</v>
      </c>
      <c r="D160" s="152">
        <f>IF(ISBLANK(DataBase_PIs!BG21),#N/A,DataBase_PIs!BG21)</f>
        <v>2486.42</v>
      </c>
      <c r="E160" s="39">
        <f t="shared" si="7"/>
        <v>2897.6299999999992</v>
      </c>
      <c r="F160" s="39">
        <f t="shared" si="8"/>
        <v>156.90000000000009</v>
      </c>
      <c r="G160" s="83">
        <f t="shared" si="9"/>
        <v>0.92790059287944793</v>
      </c>
      <c r="H160" s="78">
        <f>IF(ISBLANK(DataBase_PIs_2!G21),#N/A,DataBase_PIs_2!G21)</f>
        <v>4.4000000000000004</v>
      </c>
    </row>
    <row r="161" spans="2:8" x14ac:dyDescent="0.35">
      <c r="B161" s="270"/>
      <c r="C161" s="117">
        <f>IF(ISBLANK(DataBase_PIs!B22),#N/A,DataBase_PIs!B22)</f>
        <v>44085.416388888902</v>
      </c>
      <c r="D161" s="152">
        <f>IF(ISBLANK(DataBase_PIs!BG22),#N/A,DataBase_PIs!BG22)</f>
        <v>2592.91</v>
      </c>
      <c r="E161" s="39">
        <f t="shared" si="7"/>
        <v>3004.119999999999</v>
      </c>
      <c r="F161" s="39">
        <f t="shared" si="8"/>
        <v>106.48999999999978</v>
      </c>
      <c r="G161" s="83">
        <f t="shared" si="9"/>
        <v>0.64089365749591198</v>
      </c>
      <c r="H161" s="78">
        <f>IF(ISBLANK(DataBase_PIs_2!G22),#N/A,DataBase_PIs_2!G22)</f>
        <v>4</v>
      </c>
    </row>
    <row r="162" spans="2:8" x14ac:dyDescent="0.35">
      <c r="B162" s="270"/>
      <c r="C162" s="117">
        <f>IF(ISBLANK(DataBase_PIs!B23),#N/A,DataBase_PIs!B23)</f>
        <v>44092.469490740703</v>
      </c>
      <c r="D162" s="152">
        <f>IF(ISBLANK(DataBase_PIs!BG23),#N/A,DataBase_PIs!BG23)</f>
        <v>2727.02</v>
      </c>
      <c r="E162" s="39">
        <f t="shared" si="7"/>
        <v>3138.2299999999991</v>
      </c>
      <c r="F162" s="39">
        <f t="shared" si="8"/>
        <v>134.11000000000013</v>
      </c>
      <c r="G162" s="83">
        <f t="shared" si="9"/>
        <v>0.79226371376439764</v>
      </c>
      <c r="H162" s="78">
        <f>IF(ISBLANK(DataBase_PIs_2!G23),#N/A,DataBase_PIs_2!G23)</f>
        <v>4.5999999999999996</v>
      </c>
    </row>
    <row r="163" spans="2:8" x14ac:dyDescent="0.35">
      <c r="B163" s="270"/>
      <c r="C163" s="117">
        <f>IF(ISBLANK(DataBase_PIs!B24),#N/A,DataBase_PIs!B24)</f>
        <v>44099.474502314799</v>
      </c>
      <c r="D163" s="152">
        <f>IF(ISBLANK(DataBase_PIs!BG24),#N/A,DataBase_PIs!BG24)</f>
        <v>2819.2</v>
      </c>
      <c r="E163" s="39">
        <f t="shared" si="7"/>
        <v>3230.4099999999989</v>
      </c>
      <c r="F163" s="39">
        <f t="shared" si="8"/>
        <v>92.179999999999836</v>
      </c>
      <c r="G163" s="83">
        <f t="shared" si="9"/>
        <v>0.54829792823418633</v>
      </c>
      <c r="H163" s="78">
        <f>IF(ISBLANK(DataBase_PIs_2!G24),#N/A,DataBase_PIs_2!G24)</f>
        <v>5.2</v>
      </c>
    </row>
    <row r="164" spans="2:8" x14ac:dyDescent="0.35">
      <c r="B164" s="270"/>
      <c r="C164" s="117">
        <f>IF(ISBLANK(DataBase_PIs!B25),#N/A,DataBase_PIs!B25)</f>
        <v>44106.575057870403</v>
      </c>
      <c r="D164" s="152">
        <f>IF(ISBLANK(DataBase_PIs!BG25),#N/A,DataBase_PIs!BG25)</f>
        <v>2921.93</v>
      </c>
      <c r="E164" s="39">
        <f t="shared" si="7"/>
        <v>3333.139999999999</v>
      </c>
      <c r="F164" s="39">
        <f t="shared" si="8"/>
        <v>102.73000000000002</v>
      </c>
      <c r="G164" s="83">
        <f t="shared" si="9"/>
        <v>0.60282841717764712</v>
      </c>
      <c r="H164" s="78">
        <f>IF(ISBLANK(DataBase_PIs_2!G25),#N/A,DataBase_PIs_2!G25)</f>
        <v>4.5999999999999996</v>
      </c>
    </row>
    <row r="165" spans="2:8" x14ac:dyDescent="0.35">
      <c r="B165" s="270"/>
      <c r="C165" s="117">
        <f>IF(ISBLANK(DataBase_PIs!B26),#N/A,DataBase_PIs!B26)</f>
        <v>44120.469988425903</v>
      </c>
      <c r="D165" s="152">
        <f>IF(ISBLANK(DataBase_PIs!BG26),#N/A,DataBase_PIs!BG26)</f>
        <v>3022.93</v>
      </c>
      <c r="E165" s="39">
        <f t="shared" si="7"/>
        <v>3434.139999999999</v>
      </c>
      <c r="F165" s="39">
        <f t="shared" si="8"/>
        <v>101</v>
      </c>
      <c r="G165" s="83">
        <f t="shared" si="9"/>
        <v>0.30286825231146164</v>
      </c>
      <c r="H165" s="78">
        <f>IF(ISBLANK(DataBase_PIs_2!G26),#N/A,DataBase_PIs_2!G26)</f>
        <v>4</v>
      </c>
    </row>
    <row r="166" spans="2:8" x14ac:dyDescent="0.35">
      <c r="B166" s="270"/>
      <c r="C166" s="117">
        <f>IF(ISBLANK(DataBase_PIs!B27),#N/A,DataBase_PIs!B27)</f>
        <v>44127.465208333299</v>
      </c>
      <c r="D166" s="152">
        <f>IF(ISBLANK(DataBase_PIs!BG27),#N/A,DataBase_PIs!BG27)</f>
        <v>3100.24</v>
      </c>
      <c r="E166" s="39">
        <f t="shared" si="7"/>
        <v>3511.4499999999989</v>
      </c>
      <c r="F166" s="39">
        <f t="shared" si="8"/>
        <v>77.309999999999945</v>
      </c>
      <c r="G166" s="83">
        <f t="shared" si="9"/>
        <v>0.46049302847423207</v>
      </c>
      <c r="H166" s="78">
        <f>IF(ISBLANK(DataBase_PIs_2!G27),#N/A,DataBase_PIs_2!G27)</f>
        <v>4.5999999999999996</v>
      </c>
    </row>
    <row r="167" spans="2:8" x14ac:dyDescent="0.35">
      <c r="B167" s="270"/>
      <c r="C167" s="117">
        <f>IF(ISBLANK(DataBase_PIs!B28),#N/A,DataBase_PIs!B28)</f>
        <v>44132.593831018501</v>
      </c>
      <c r="D167" s="152">
        <f>IF(ISBLANK(DataBase_PIs!BG28),#N/A,DataBase_PIs!BG28)</f>
        <v>3161.58</v>
      </c>
      <c r="E167" s="39">
        <f t="shared" si="7"/>
        <v>3572.7899999999991</v>
      </c>
      <c r="F167" s="39">
        <f t="shared" si="8"/>
        <v>61.340000000000146</v>
      </c>
      <c r="G167" s="83">
        <f t="shared" si="9"/>
        <v>0.49834692279227172</v>
      </c>
      <c r="H167" s="78"/>
    </row>
    <row r="168" spans="2:8" x14ac:dyDescent="0.35">
      <c r="B168" s="270"/>
      <c r="C168" s="117">
        <f>IF(ISBLANK(DataBase_PIs!B29),#N/A,DataBase_PIs!B29)</f>
        <v>44141.599513888897</v>
      </c>
      <c r="D168" s="152">
        <f>IF(ISBLANK(DataBase_PIs!BG29),#N/A,DataBase_PIs!BG29)</f>
        <v>3252.45</v>
      </c>
      <c r="E168" s="39">
        <f t="shared" si="7"/>
        <v>3663.6599999999989</v>
      </c>
      <c r="F168" s="39">
        <f t="shared" si="8"/>
        <v>90.869999999999891</v>
      </c>
      <c r="G168" s="83">
        <f t="shared" si="9"/>
        <v>0.42042897295952991</v>
      </c>
      <c r="H168" s="78">
        <f>IF(ISBLANK(DataBase_PIs_2!G29),#N/A,DataBase_PIs_2!G29)</f>
        <v>4.5999999999999996</v>
      </c>
    </row>
    <row r="169" spans="2:8" x14ac:dyDescent="0.35">
      <c r="B169" s="270"/>
      <c r="C169" s="117">
        <f>IF(ISBLANK(DataBase_PIs!B30),#N/A,DataBase_PIs!B30)</f>
        <v>44148.610416666699</v>
      </c>
      <c r="D169" s="152">
        <f>IF(ISBLANK(DataBase_PIs!BG30),#N/A,DataBase_PIs!BG30)</f>
        <v>3322.68</v>
      </c>
      <c r="E169" s="39">
        <f t="shared" si="7"/>
        <v>3733.889999999999</v>
      </c>
      <c r="F169" s="39">
        <f t="shared" si="8"/>
        <v>70.230000000000018</v>
      </c>
      <c r="G169" s="83">
        <f t="shared" si="9"/>
        <v>0.41738561961881177</v>
      </c>
      <c r="H169" s="78">
        <f>IF(ISBLANK(DataBase_PIs_2!G30),#N/A,DataBase_PIs_2!G30)</f>
        <v>5</v>
      </c>
    </row>
    <row r="170" spans="2:8" x14ac:dyDescent="0.35">
      <c r="B170" s="270"/>
      <c r="C170" s="117">
        <f>IF(ISBLANK(DataBase_PIs!B31),#N/A,DataBase_PIs!B31)</f>
        <v>44159.623900462997</v>
      </c>
      <c r="D170" s="152">
        <f>IF(ISBLANK(DataBase_PIs!BG31),#N/A,DataBase_PIs!BG31)</f>
        <v>3423.06</v>
      </c>
      <c r="E170" s="39">
        <f t="shared" si="7"/>
        <v>3834.2699999999991</v>
      </c>
      <c r="F170" s="39">
        <f t="shared" si="8"/>
        <v>100.38000000000011</v>
      </c>
      <c r="G170" s="83">
        <f t="shared" si="9"/>
        <v>0.37976176088858971</v>
      </c>
      <c r="H170" s="78"/>
    </row>
    <row r="171" spans="2:8" x14ac:dyDescent="0.35">
      <c r="B171" s="270"/>
      <c r="C171" s="117">
        <f>IF(ISBLANK(DataBase_PIs!B32),#N/A,DataBase_PIs!B32)</f>
        <v>44162.597071759301</v>
      </c>
      <c r="D171" s="152">
        <f>IF(ISBLANK(DataBase_PIs!BG32),#N/A,DataBase_PIs!BG32)</f>
        <v>3463.48</v>
      </c>
      <c r="E171" s="39">
        <f t="shared" si="7"/>
        <v>3874.6899999999991</v>
      </c>
      <c r="F171" s="39">
        <f t="shared" si="8"/>
        <v>40.420000000000073</v>
      </c>
      <c r="G171" s="83">
        <f t="shared" si="9"/>
        <v>0.56645463675783936</v>
      </c>
      <c r="H171" s="78">
        <f>IF(ISBLANK(DataBase_PIs_2!G32),#N/A,DataBase_PIs_2!G32)</f>
        <v>3.6</v>
      </c>
    </row>
    <row r="172" spans="2:8" x14ac:dyDescent="0.35">
      <c r="B172" s="270"/>
      <c r="C172" s="117">
        <f>IF(ISBLANK(DataBase_PIs!B33),#N/A,DataBase_PIs!B33)</f>
        <v>44169.583321759303</v>
      </c>
      <c r="D172" s="152">
        <f>IF(ISBLANK(DataBase_PIs!BG33),#N/A,DataBase_PIs!BG33)</f>
        <v>3552.26</v>
      </c>
      <c r="E172" s="39">
        <f t="shared" si="7"/>
        <v>3963.4699999999993</v>
      </c>
      <c r="F172" s="39">
        <f t="shared" si="8"/>
        <v>88.7800000000002</v>
      </c>
      <c r="G172" s="83">
        <f t="shared" si="9"/>
        <v>0.52949245541825019</v>
      </c>
      <c r="H172" s="78">
        <f>IF(ISBLANK(DataBase_PIs_2!G33),#N/A,DataBase_PIs_2!G33)</f>
        <v>4</v>
      </c>
    </row>
    <row r="173" spans="2:8" x14ac:dyDescent="0.35">
      <c r="B173" s="270"/>
      <c r="C173" s="117">
        <f>IF(ISBLANK(DataBase_PIs!B34),#N/A,DataBase_PIs!B34)</f>
        <v>44195.584212962996</v>
      </c>
      <c r="D173" s="152">
        <f>IF(ISBLANK(DataBase_PIs!BG34),#N/A,DataBase_PIs!BG34)</f>
        <v>3714.5</v>
      </c>
      <c r="E173" s="39">
        <f t="shared" si="7"/>
        <v>4125.7099999999991</v>
      </c>
      <c r="F173" s="39">
        <f t="shared" si="8"/>
        <v>162.23999999999978</v>
      </c>
      <c r="G173" s="83">
        <f t="shared" si="9"/>
        <v>0.25999108826853012</v>
      </c>
      <c r="H173" s="78">
        <f>IF(ISBLANK(DataBase_PIs_2!G34),#N/A,DataBase_PIs_2!G34)</f>
        <v>4.2</v>
      </c>
    </row>
    <row r="174" spans="2:8" x14ac:dyDescent="0.35">
      <c r="B174" s="270"/>
      <c r="C174" s="117" t="e">
        <f>IF(ISBLANK(DataBase_PIs!B35),#N/A,DataBase_PIs!B35)</f>
        <v>#N/A</v>
      </c>
      <c r="D174" s="152" t="e">
        <f>IF(ISBLANK(DataBase_PIs!BG35),#N/A,DataBase_PIs!BG35)</f>
        <v>#N/A</v>
      </c>
      <c r="E174" s="39" t="e">
        <f t="shared" si="7"/>
        <v>#N/A</v>
      </c>
      <c r="F174" s="39" t="e">
        <f t="shared" si="8"/>
        <v>#N/A</v>
      </c>
      <c r="G174" s="83" t="e">
        <f t="shared" si="9"/>
        <v>#N/A</v>
      </c>
      <c r="H174" s="78" t="e">
        <f>IF(ISBLANK(DataBase_PIs_2!G35),#N/A,DataBase_PIs_2!G35)</f>
        <v>#N/A</v>
      </c>
    </row>
    <row r="175" spans="2:8" x14ac:dyDescent="0.35">
      <c r="B175" s="270"/>
      <c r="C175" s="117" t="e">
        <f>IF(ISBLANK(DataBase_PIs!B36),#N/A,DataBase_PIs!B36)</f>
        <v>#N/A</v>
      </c>
      <c r="D175" s="152" t="e">
        <f>IF(ISBLANK(DataBase_PIs!BG36),#N/A,DataBase_PIs!BG36)</f>
        <v>#N/A</v>
      </c>
      <c r="E175" s="39" t="e">
        <f t="shared" si="7"/>
        <v>#N/A</v>
      </c>
      <c r="F175" s="39" t="e">
        <f t="shared" si="8"/>
        <v>#N/A</v>
      </c>
      <c r="G175" s="83" t="e">
        <f t="shared" si="9"/>
        <v>#N/A</v>
      </c>
      <c r="H175" s="78" t="e">
        <f>IF(ISBLANK(DataBase_PIs_2!G36),#N/A,DataBase_PIs_2!G36)</f>
        <v>#N/A</v>
      </c>
    </row>
    <row r="176" spans="2:8" x14ac:dyDescent="0.35">
      <c r="B176" s="270"/>
      <c r="C176" s="117" t="e">
        <f>IF(ISBLANK(DataBase_PIs!B37),#N/A,DataBase_PIs!B37)</f>
        <v>#N/A</v>
      </c>
      <c r="D176" s="152" t="e">
        <f>IF(ISBLANK(DataBase_PIs!BG37),#N/A,DataBase_PIs!BG37)</f>
        <v>#N/A</v>
      </c>
      <c r="E176" s="39" t="e">
        <f t="shared" si="7"/>
        <v>#N/A</v>
      </c>
      <c r="F176" s="39" t="e">
        <f t="shared" si="8"/>
        <v>#N/A</v>
      </c>
      <c r="G176" s="83" t="e">
        <f t="shared" si="9"/>
        <v>#N/A</v>
      </c>
      <c r="H176" s="78" t="e">
        <f>IF(ISBLANK(DataBase_PIs_2!G37),#N/A,DataBase_PIs_2!G37)</f>
        <v>#N/A</v>
      </c>
    </row>
    <row r="177" spans="2:8" x14ac:dyDescent="0.35">
      <c r="B177" s="270"/>
      <c r="C177" s="117" t="e">
        <f>IF(ISBLANK(DataBase_PIs!B38),#N/A,DataBase_PIs!B38)</f>
        <v>#N/A</v>
      </c>
      <c r="D177" s="152" t="e">
        <f>IF(ISBLANK(DataBase_PIs!BG38),#N/A,DataBase_PIs!BG38)</f>
        <v>#N/A</v>
      </c>
      <c r="E177" s="39" t="e">
        <f t="shared" si="7"/>
        <v>#N/A</v>
      </c>
      <c r="F177" s="39" t="e">
        <f t="shared" si="8"/>
        <v>#N/A</v>
      </c>
      <c r="G177" s="83" t="e">
        <f t="shared" si="9"/>
        <v>#N/A</v>
      </c>
      <c r="H177" s="78" t="e">
        <f>IF(ISBLANK(DataBase_PIs_2!G38),#N/A,DataBase_PIs_2!G38)</f>
        <v>#N/A</v>
      </c>
    </row>
    <row r="178" spans="2:8" x14ac:dyDescent="0.35">
      <c r="B178" s="270"/>
      <c r="C178" s="117" t="e">
        <f>IF(ISBLANK(DataBase_PIs!B39),#N/A,DataBase_PIs!B39)</f>
        <v>#N/A</v>
      </c>
      <c r="D178" s="152" t="e">
        <f>IF(ISBLANK(DataBase_PIs!BG39),#N/A,DataBase_PIs!BG39)</f>
        <v>#N/A</v>
      </c>
      <c r="E178" s="39" t="e">
        <f t="shared" si="7"/>
        <v>#N/A</v>
      </c>
      <c r="F178" s="39" t="e">
        <f t="shared" si="8"/>
        <v>#N/A</v>
      </c>
      <c r="G178" s="83" t="e">
        <f t="shared" si="9"/>
        <v>#N/A</v>
      </c>
      <c r="H178" s="78" t="e">
        <f>IF(ISBLANK(DataBase_PIs_2!G39),#N/A,DataBase_PIs_2!G39)</f>
        <v>#N/A</v>
      </c>
    </row>
    <row r="179" spans="2:8" x14ac:dyDescent="0.35">
      <c r="B179" s="270"/>
      <c r="C179" s="117" t="e">
        <f>IF(ISBLANK(DataBase_PIs!B40),#N/A,DataBase_PIs!B40)</f>
        <v>#N/A</v>
      </c>
      <c r="D179" s="152" t="e">
        <f>IF(ISBLANK(DataBase_PIs!BG40),#N/A,DataBase_PIs!BG40)</f>
        <v>#N/A</v>
      </c>
      <c r="E179" s="39" t="e">
        <f t="shared" si="7"/>
        <v>#N/A</v>
      </c>
      <c r="F179" s="39" t="e">
        <f t="shared" si="8"/>
        <v>#N/A</v>
      </c>
      <c r="G179" s="83" t="e">
        <f t="shared" si="9"/>
        <v>#N/A</v>
      </c>
      <c r="H179" s="78" t="e">
        <f>IF(ISBLANK(DataBase_PIs_2!G40),#N/A,DataBase_PIs_2!G40)</f>
        <v>#N/A</v>
      </c>
    </row>
    <row r="180" spans="2:8" x14ac:dyDescent="0.35">
      <c r="B180" s="270"/>
      <c r="C180" s="117" t="e">
        <f>IF(ISBLANK(DataBase_PIs!B41),#N/A,DataBase_PIs!B41)</f>
        <v>#N/A</v>
      </c>
      <c r="D180" s="152" t="e">
        <f>IF(ISBLANK(DataBase_PIs!BG41),#N/A,DataBase_PIs!BG41)</f>
        <v>#N/A</v>
      </c>
      <c r="E180" s="39" t="e">
        <f t="shared" si="7"/>
        <v>#N/A</v>
      </c>
      <c r="F180" s="39" t="e">
        <f t="shared" si="8"/>
        <v>#N/A</v>
      </c>
      <c r="G180" s="83" t="e">
        <f t="shared" si="9"/>
        <v>#N/A</v>
      </c>
      <c r="H180" s="78" t="e">
        <f>IF(ISBLANK(DataBase_PIs_2!G41),#N/A,DataBase_PIs_2!G41)</f>
        <v>#N/A</v>
      </c>
    </row>
    <row r="181" spans="2:8" x14ac:dyDescent="0.35">
      <c r="B181" s="270"/>
      <c r="C181" s="117" t="e">
        <f>IF(ISBLANK(DataBase_PIs!B42),#N/A,DataBase_PIs!B42)</f>
        <v>#N/A</v>
      </c>
      <c r="D181" s="152" t="e">
        <f>IF(ISBLANK(DataBase_PIs!BG42),#N/A,DataBase_PIs!BG42)</f>
        <v>#N/A</v>
      </c>
      <c r="E181" s="39" t="e">
        <f t="shared" si="7"/>
        <v>#N/A</v>
      </c>
      <c r="F181" s="39" t="e">
        <f t="shared" si="8"/>
        <v>#N/A</v>
      </c>
      <c r="G181" s="83" t="e">
        <f t="shared" si="9"/>
        <v>#N/A</v>
      </c>
      <c r="H181" s="78" t="e">
        <f>IF(ISBLANK(DataBase_PIs_2!G42),#N/A,DataBase_PIs_2!G42)</f>
        <v>#N/A</v>
      </c>
    </row>
    <row r="182" spans="2:8" x14ac:dyDescent="0.35">
      <c r="B182" s="270"/>
      <c r="C182" s="117" t="e">
        <f>IF(ISBLANK(DataBase_PIs!B43),#N/A,DataBase_PIs!B43)</f>
        <v>#N/A</v>
      </c>
      <c r="D182" s="152" t="e">
        <f>IF(ISBLANK(DataBase_PIs!BG43),#N/A,DataBase_PIs!BG43)</f>
        <v>#N/A</v>
      </c>
      <c r="E182" s="39" t="e">
        <f t="shared" si="7"/>
        <v>#N/A</v>
      </c>
      <c r="F182" s="39" t="e">
        <f t="shared" si="8"/>
        <v>#N/A</v>
      </c>
      <c r="G182" s="83" t="e">
        <f t="shared" si="9"/>
        <v>#N/A</v>
      </c>
      <c r="H182" s="78" t="e">
        <f>IF(ISBLANK(DataBase_PIs_2!G43),#N/A,DataBase_PIs_2!G43)</f>
        <v>#N/A</v>
      </c>
    </row>
    <row r="183" spans="2:8" x14ac:dyDescent="0.35">
      <c r="B183" s="270"/>
      <c r="C183" s="117" t="e">
        <f>IF(ISBLANK(DataBase_PIs!B44),#N/A,DataBase_PIs!B44)</f>
        <v>#N/A</v>
      </c>
      <c r="D183" s="152" t="e">
        <f>IF(ISBLANK(DataBase_PIs!BG44),#N/A,DataBase_PIs!BG44)</f>
        <v>#N/A</v>
      </c>
      <c r="E183" s="39" t="e">
        <f t="shared" si="7"/>
        <v>#N/A</v>
      </c>
      <c r="F183" s="39" t="e">
        <f t="shared" si="8"/>
        <v>#N/A</v>
      </c>
      <c r="G183" s="83" t="e">
        <f t="shared" si="9"/>
        <v>#N/A</v>
      </c>
      <c r="H183" s="78" t="e">
        <f>IF(ISBLANK(DataBase_PIs_2!G44),#N/A,DataBase_PIs_2!G44)</f>
        <v>#N/A</v>
      </c>
    </row>
    <row r="184" spans="2:8" x14ac:dyDescent="0.35">
      <c r="B184" s="270"/>
      <c r="C184" s="117" t="e">
        <f>IF(ISBLANK(DataBase_PIs!B45),#N/A,DataBase_PIs!B45)</f>
        <v>#N/A</v>
      </c>
      <c r="D184" s="152" t="e">
        <f>IF(ISBLANK(DataBase_PIs!BG45),#N/A,DataBase_PIs!BG45)</f>
        <v>#N/A</v>
      </c>
      <c r="E184" s="39" t="e">
        <f t="shared" si="7"/>
        <v>#N/A</v>
      </c>
      <c r="F184" s="39" t="e">
        <f t="shared" si="8"/>
        <v>#N/A</v>
      </c>
      <c r="G184" s="83" t="e">
        <f t="shared" si="9"/>
        <v>#N/A</v>
      </c>
      <c r="H184" s="78" t="e">
        <f>IF(ISBLANK(DataBase_PIs_2!G45),#N/A,DataBase_PIs_2!G45)</f>
        <v>#N/A</v>
      </c>
    </row>
    <row r="185" spans="2:8" x14ac:dyDescent="0.35">
      <c r="B185" s="270"/>
      <c r="C185" s="117" t="e">
        <f>IF(ISBLANK(DataBase_PIs!B46),#N/A,DataBase_PIs!B46)</f>
        <v>#N/A</v>
      </c>
      <c r="D185" s="152" t="e">
        <f>IF(ISBLANK(DataBase_PIs!BG46),#N/A,DataBase_PIs!BG46)</f>
        <v>#N/A</v>
      </c>
      <c r="E185" s="39" t="e">
        <f t="shared" si="7"/>
        <v>#N/A</v>
      </c>
      <c r="F185" s="39" t="e">
        <f t="shared" si="8"/>
        <v>#N/A</v>
      </c>
      <c r="G185" s="83" t="e">
        <f t="shared" si="9"/>
        <v>#N/A</v>
      </c>
      <c r="H185" s="78" t="e">
        <f>IF(ISBLANK(DataBase_PIs_2!G46),#N/A,DataBase_PIs_2!G46)</f>
        <v>#N/A</v>
      </c>
    </row>
    <row r="186" spans="2:8" x14ac:dyDescent="0.35">
      <c r="B186" s="270"/>
      <c r="C186" s="117" t="e">
        <f>IF(ISBLANK(DataBase_PIs!B47),#N/A,DataBase_PIs!B47)</f>
        <v>#N/A</v>
      </c>
      <c r="D186" s="152" t="e">
        <f>IF(ISBLANK(DataBase_PIs!BG47),#N/A,DataBase_PIs!BG47)</f>
        <v>#N/A</v>
      </c>
      <c r="E186" s="39" t="e">
        <f t="shared" si="7"/>
        <v>#N/A</v>
      </c>
      <c r="F186" s="39" t="e">
        <f t="shared" si="8"/>
        <v>#N/A</v>
      </c>
      <c r="G186" s="83" t="e">
        <f t="shared" si="9"/>
        <v>#N/A</v>
      </c>
      <c r="H186" s="78" t="e">
        <f>IF(ISBLANK(DataBase_PIs_2!G47),#N/A,DataBase_PIs_2!G47)</f>
        <v>#N/A</v>
      </c>
    </row>
    <row r="187" spans="2:8" x14ac:dyDescent="0.35">
      <c r="B187" s="270"/>
      <c r="C187" s="117" t="e">
        <f>IF(ISBLANK(DataBase_PIs!B48),#N/A,DataBase_PIs!B48)</f>
        <v>#N/A</v>
      </c>
      <c r="D187" s="152" t="e">
        <f>IF(ISBLANK(DataBase_PIs!BG48),#N/A,DataBase_PIs!BG48)</f>
        <v>#N/A</v>
      </c>
      <c r="E187" s="39" t="e">
        <f t="shared" si="7"/>
        <v>#N/A</v>
      </c>
      <c r="F187" s="39" t="e">
        <f t="shared" si="8"/>
        <v>#N/A</v>
      </c>
      <c r="G187" s="83" t="e">
        <f t="shared" si="9"/>
        <v>#N/A</v>
      </c>
      <c r="H187" s="78" t="e">
        <f>IF(ISBLANK(DataBase_PIs_2!G48),#N/A,DataBase_PIs_2!G48)</f>
        <v>#N/A</v>
      </c>
    </row>
    <row r="188" spans="2:8" x14ac:dyDescent="0.35">
      <c r="B188" s="270"/>
      <c r="C188" s="117" t="e">
        <f>IF(ISBLANK(DataBase_PIs!B49),#N/A,DataBase_PIs!B49)</f>
        <v>#N/A</v>
      </c>
      <c r="D188" s="152" t="e">
        <f>IF(ISBLANK(DataBase_PIs!BG49),#N/A,DataBase_PIs!BG49)</f>
        <v>#N/A</v>
      </c>
      <c r="E188" s="39" t="e">
        <f t="shared" si="7"/>
        <v>#N/A</v>
      </c>
      <c r="F188" s="39" t="e">
        <f t="shared" si="8"/>
        <v>#N/A</v>
      </c>
      <c r="G188" s="83" t="e">
        <f t="shared" si="9"/>
        <v>#N/A</v>
      </c>
      <c r="H188" s="78" t="e">
        <f>IF(ISBLANK(DataBase_PIs_2!G49),#N/A,DataBase_PIs_2!G49)</f>
        <v>#N/A</v>
      </c>
    </row>
    <row r="189" spans="2:8" x14ac:dyDescent="0.35">
      <c r="B189" s="270"/>
      <c r="C189" s="117" t="e">
        <f>IF(ISBLANK(DataBase_PIs!B50),#N/A,DataBase_PIs!B50)</f>
        <v>#N/A</v>
      </c>
      <c r="D189" s="152" t="e">
        <f>IF(ISBLANK(DataBase_PIs!BG50),#N/A,DataBase_PIs!BG50)</f>
        <v>#N/A</v>
      </c>
      <c r="E189" s="39" t="e">
        <f t="shared" si="7"/>
        <v>#N/A</v>
      </c>
      <c r="F189" s="39" t="e">
        <f t="shared" si="8"/>
        <v>#N/A</v>
      </c>
      <c r="G189" s="83" t="e">
        <f t="shared" si="9"/>
        <v>#N/A</v>
      </c>
      <c r="H189" s="78" t="e">
        <f>IF(ISBLANK(DataBase_PIs_2!G50),#N/A,DataBase_PIs_2!G50)</f>
        <v>#N/A</v>
      </c>
    </row>
    <row r="190" spans="2:8" x14ac:dyDescent="0.35">
      <c r="B190" s="270"/>
      <c r="C190" s="117" t="e">
        <f>IF(ISBLANK(DataBase_PIs!B51),#N/A,DataBase_PIs!B51)</f>
        <v>#N/A</v>
      </c>
      <c r="D190" s="152" t="e">
        <f>IF(ISBLANK(DataBase_PIs!BG51),#N/A,DataBase_PIs!BG51)</f>
        <v>#N/A</v>
      </c>
      <c r="E190" s="39" t="e">
        <f t="shared" si="7"/>
        <v>#N/A</v>
      </c>
      <c r="F190" s="39" t="e">
        <f t="shared" si="8"/>
        <v>#N/A</v>
      </c>
      <c r="G190" s="83" t="e">
        <f t="shared" si="9"/>
        <v>#N/A</v>
      </c>
      <c r="H190" s="78" t="e">
        <f>IF(ISBLANK(DataBase_PIs_2!G51),#N/A,DataBase_PIs_2!G51)</f>
        <v>#N/A</v>
      </c>
    </row>
    <row r="191" spans="2:8" x14ac:dyDescent="0.35">
      <c r="B191" s="270"/>
      <c r="C191" s="117" t="e">
        <f>IF(ISBLANK(DataBase_PIs!B52),#N/A,DataBase_PIs!B52)</f>
        <v>#N/A</v>
      </c>
      <c r="D191" s="152" t="e">
        <f>IF(ISBLANK(DataBase_PIs!BG52),#N/A,DataBase_PIs!BG52)</f>
        <v>#N/A</v>
      </c>
      <c r="E191" s="39" t="e">
        <f t="shared" si="7"/>
        <v>#N/A</v>
      </c>
      <c r="F191" s="39" t="e">
        <f t="shared" si="8"/>
        <v>#N/A</v>
      </c>
      <c r="G191" s="83" t="e">
        <f t="shared" si="9"/>
        <v>#N/A</v>
      </c>
      <c r="H191" s="78" t="e">
        <f>IF(ISBLANK(DataBase_PIs_2!G52),#N/A,DataBase_PIs_2!G52)</f>
        <v>#N/A</v>
      </c>
    </row>
    <row r="192" spans="2:8" x14ac:dyDescent="0.35">
      <c r="B192" s="270"/>
      <c r="C192" s="117" t="e">
        <f>IF(ISBLANK(DataBase_PIs!B53),#N/A,DataBase_PIs!B53)</f>
        <v>#N/A</v>
      </c>
      <c r="D192" s="152" t="e">
        <f>IF(ISBLANK(DataBase_PIs!BG53),#N/A,DataBase_PIs!BG53)</f>
        <v>#N/A</v>
      </c>
      <c r="E192" s="39" t="e">
        <f t="shared" si="7"/>
        <v>#N/A</v>
      </c>
      <c r="F192" s="39" t="e">
        <f t="shared" si="8"/>
        <v>#N/A</v>
      </c>
      <c r="G192" s="83" t="e">
        <f t="shared" si="9"/>
        <v>#N/A</v>
      </c>
      <c r="H192" s="78" t="e">
        <f>IF(ISBLANK(DataBase_PIs_2!G53),#N/A,DataBase_PIs_2!G53)</f>
        <v>#N/A</v>
      </c>
    </row>
    <row r="193" spans="2:8" x14ac:dyDescent="0.35">
      <c r="B193" s="270"/>
      <c r="C193" s="117" t="e">
        <f>IF(ISBLANK(DataBase_PIs!B54),#N/A,DataBase_PIs!B54)</f>
        <v>#N/A</v>
      </c>
      <c r="D193" s="152" t="e">
        <f>IF(ISBLANK(DataBase_PIs!BG54),#N/A,DataBase_PIs!BG54)</f>
        <v>#N/A</v>
      </c>
      <c r="E193" s="39" t="e">
        <f t="shared" si="7"/>
        <v>#N/A</v>
      </c>
      <c r="F193" s="39" t="e">
        <f t="shared" si="8"/>
        <v>#N/A</v>
      </c>
      <c r="G193" s="83" t="e">
        <f t="shared" si="9"/>
        <v>#N/A</v>
      </c>
      <c r="H193" s="78" t="e">
        <f>IF(ISBLANK(DataBase_PIs_2!G54),#N/A,DataBase_PIs_2!G54)</f>
        <v>#N/A</v>
      </c>
    </row>
    <row r="194" spans="2:8" x14ac:dyDescent="0.35">
      <c r="B194" s="270"/>
      <c r="C194" s="117" t="e">
        <f>IF(ISBLANK(DataBase_PIs!B55),#N/A,DataBase_PIs!B55)</f>
        <v>#N/A</v>
      </c>
      <c r="D194" s="152" t="e">
        <f>IF(ISBLANK(DataBase_PIs!BG55),#N/A,DataBase_PIs!BG55)</f>
        <v>#N/A</v>
      </c>
      <c r="E194" s="39" t="e">
        <f t="shared" si="7"/>
        <v>#N/A</v>
      </c>
      <c r="F194" s="39" t="e">
        <f t="shared" si="8"/>
        <v>#N/A</v>
      </c>
      <c r="G194" s="83" t="e">
        <f t="shared" si="9"/>
        <v>#N/A</v>
      </c>
      <c r="H194" s="78" t="e">
        <f>IF(ISBLANK(DataBase_PIs_2!G55),#N/A,DataBase_PIs_2!G55)</f>
        <v>#N/A</v>
      </c>
    </row>
    <row r="195" spans="2:8" x14ac:dyDescent="0.35">
      <c r="B195" s="270"/>
      <c r="C195" s="117" t="e">
        <f>IF(ISBLANK(DataBase_PIs!B56),#N/A,DataBase_PIs!B56)</f>
        <v>#N/A</v>
      </c>
      <c r="D195" s="152" t="e">
        <f>IF(ISBLANK(DataBase_PIs!BG56),#N/A,DataBase_PIs!BG56)</f>
        <v>#N/A</v>
      </c>
      <c r="E195" s="39" t="e">
        <f t="shared" si="7"/>
        <v>#N/A</v>
      </c>
      <c r="F195" s="39" t="e">
        <f t="shared" si="8"/>
        <v>#N/A</v>
      </c>
      <c r="G195" s="83" t="e">
        <f t="shared" si="9"/>
        <v>#N/A</v>
      </c>
      <c r="H195" s="78" t="e">
        <f>IF(ISBLANK(DataBase_PIs_2!G56),#N/A,DataBase_PIs_2!G56)</f>
        <v>#N/A</v>
      </c>
    </row>
    <row r="196" spans="2:8" x14ac:dyDescent="0.35">
      <c r="B196" s="270"/>
      <c r="C196" s="117" t="e">
        <f>IF(ISBLANK(DataBase_PIs!B57),#N/A,DataBase_PIs!B57)</f>
        <v>#N/A</v>
      </c>
      <c r="D196" s="152" t="e">
        <f>IF(ISBLANK(DataBase_PIs!BG57),#N/A,DataBase_PIs!BG57)</f>
        <v>#N/A</v>
      </c>
      <c r="E196" s="39" t="e">
        <f t="shared" si="7"/>
        <v>#N/A</v>
      </c>
      <c r="F196" s="39" t="e">
        <f t="shared" si="8"/>
        <v>#N/A</v>
      </c>
      <c r="G196" s="83" t="e">
        <f t="shared" si="9"/>
        <v>#N/A</v>
      </c>
      <c r="H196" s="78" t="e">
        <f>IF(ISBLANK(DataBase_PIs_2!G57),#N/A,DataBase_PIs_2!G57)</f>
        <v>#N/A</v>
      </c>
    </row>
    <row r="197" spans="2:8" x14ac:dyDescent="0.35">
      <c r="B197" s="270"/>
      <c r="C197" s="117" t="e">
        <f>IF(ISBLANK(DataBase_PIs!B58),#N/A,DataBase_PIs!B58)</f>
        <v>#N/A</v>
      </c>
      <c r="D197" s="152" t="e">
        <f>IF(ISBLANK(DataBase_PIs!BG58),#N/A,DataBase_PIs!BG58)</f>
        <v>#N/A</v>
      </c>
      <c r="E197" s="39" t="e">
        <f t="shared" si="7"/>
        <v>#N/A</v>
      </c>
      <c r="F197" s="39" t="e">
        <f t="shared" si="8"/>
        <v>#N/A</v>
      </c>
      <c r="G197" s="83" t="e">
        <f t="shared" si="9"/>
        <v>#N/A</v>
      </c>
      <c r="H197" s="78" t="e">
        <f>IF(ISBLANK(DataBase_PIs_2!G58),#N/A,DataBase_PIs_2!G58)</f>
        <v>#N/A</v>
      </c>
    </row>
    <row r="198" spans="2:8" x14ac:dyDescent="0.35">
      <c r="B198" s="270"/>
      <c r="C198" s="117" t="e">
        <f>IF(ISBLANK(DataBase_PIs!B59),#N/A,DataBase_PIs!B59)</f>
        <v>#N/A</v>
      </c>
      <c r="D198" s="152" t="e">
        <f>IF(ISBLANK(DataBase_PIs!BG59),#N/A,DataBase_PIs!BG59)</f>
        <v>#N/A</v>
      </c>
      <c r="E198" s="39" t="e">
        <f t="shared" si="7"/>
        <v>#N/A</v>
      </c>
      <c r="F198" s="39" t="e">
        <f t="shared" si="8"/>
        <v>#N/A</v>
      </c>
      <c r="G198" s="83" t="e">
        <f t="shared" si="9"/>
        <v>#N/A</v>
      </c>
      <c r="H198" s="78" t="e">
        <f>IF(ISBLANK(DataBase_PIs_2!G59),#N/A,DataBase_PIs_2!G59)</f>
        <v>#N/A</v>
      </c>
    </row>
    <row r="199" spans="2:8" x14ac:dyDescent="0.35">
      <c r="B199" s="270"/>
      <c r="C199" s="117" t="e">
        <f>IF(ISBLANK(DataBase_PIs!B60),#N/A,DataBase_PIs!B60)</f>
        <v>#N/A</v>
      </c>
      <c r="D199" s="152" t="e">
        <f>IF(ISBLANK(DataBase_PIs!BG60),#N/A,DataBase_PIs!BG60)</f>
        <v>#N/A</v>
      </c>
      <c r="E199" s="39" t="e">
        <f t="shared" si="7"/>
        <v>#N/A</v>
      </c>
      <c r="F199" s="39" t="e">
        <f t="shared" si="8"/>
        <v>#N/A</v>
      </c>
      <c r="G199" s="83" t="e">
        <f t="shared" si="9"/>
        <v>#N/A</v>
      </c>
      <c r="H199" s="78" t="e">
        <f>IF(ISBLANK(DataBase_PIs_2!G60),#N/A,DataBase_PIs_2!G60)</f>
        <v>#N/A</v>
      </c>
    </row>
    <row r="200" spans="2:8" x14ac:dyDescent="0.35">
      <c r="B200" s="270"/>
      <c r="C200" s="117" t="e">
        <f>IF(ISBLANK(DataBase_PIs!B61),#N/A,DataBase_PIs!B61)</f>
        <v>#N/A</v>
      </c>
      <c r="D200" s="152" t="e">
        <f>IF(ISBLANK(DataBase_PIs!BG61),#N/A,DataBase_PIs!BG61)</f>
        <v>#N/A</v>
      </c>
      <c r="E200" s="39" t="e">
        <f t="shared" si="7"/>
        <v>#N/A</v>
      </c>
      <c r="F200" s="39" t="e">
        <f t="shared" si="8"/>
        <v>#N/A</v>
      </c>
      <c r="G200" s="83" t="e">
        <f t="shared" si="9"/>
        <v>#N/A</v>
      </c>
      <c r="H200" s="78" t="e">
        <f>IF(ISBLANK(DataBase_PIs_2!G61),#N/A,DataBase_PIs_2!G61)</f>
        <v>#N/A</v>
      </c>
    </row>
    <row r="201" spans="2:8" x14ac:dyDescent="0.35">
      <c r="B201" s="270"/>
      <c r="C201" s="117" t="e">
        <f>IF(ISBLANK(DataBase_PIs!B62),#N/A,DataBase_PIs!B62)</f>
        <v>#N/A</v>
      </c>
      <c r="D201" s="152" t="e">
        <f>IF(ISBLANK(DataBase_PIs!BG62),#N/A,DataBase_PIs!BG62)</f>
        <v>#N/A</v>
      </c>
      <c r="E201" s="39" t="e">
        <f t="shared" si="7"/>
        <v>#N/A</v>
      </c>
      <c r="F201" s="39" t="e">
        <f t="shared" si="8"/>
        <v>#N/A</v>
      </c>
      <c r="G201" s="83" t="e">
        <f t="shared" si="9"/>
        <v>#N/A</v>
      </c>
      <c r="H201" s="78" t="e">
        <f>IF(ISBLANK(DataBase_PIs_2!G62),#N/A,DataBase_PIs_2!G62)</f>
        <v>#N/A</v>
      </c>
    </row>
    <row r="202" spans="2:8" x14ac:dyDescent="0.35">
      <c r="B202" s="270"/>
      <c r="C202" s="117" t="e">
        <f>IF(ISBLANK(DataBase_PIs!B63),#N/A,DataBase_PIs!B63)</f>
        <v>#N/A</v>
      </c>
      <c r="D202" s="152" t="e">
        <f>IF(ISBLANK(DataBase_PIs!BG63),#N/A,DataBase_PIs!BG63)</f>
        <v>#N/A</v>
      </c>
      <c r="E202" s="39" t="e">
        <f t="shared" si="7"/>
        <v>#N/A</v>
      </c>
      <c r="F202" s="39" t="e">
        <f t="shared" si="8"/>
        <v>#N/A</v>
      </c>
      <c r="G202" s="83" t="e">
        <f t="shared" si="9"/>
        <v>#N/A</v>
      </c>
      <c r="H202" s="78" t="e">
        <f>IF(ISBLANK(DataBase_PIs_2!G63),#N/A,DataBase_PIs_2!G63)</f>
        <v>#N/A</v>
      </c>
    </row>
    <row r="203" spans="2:8" ht="15" thickBot="1" x14ac:dyDescent="0.4">
      <c r="B203" s="271"/>
      <c r="C203" s="117" t="e">
        <f>IF(ISBLANK(DataBase_PIs!B64),#N/A,DataBase_PIs!B64)</f>
        <v>#N/A</v>
      </c>
      <c r="D203" s="152" t="e">
        <f>IF(ISBLANK(DataBase_PIs!BG64),#N/A,DataBase_PIs!BG64)</f>
        <v>#N/A</v>
      </c>
      <c r="E203" s="39" t="e">
        <f t="shared" si="7"/>
        <v>#N/A</v>
      </c>
      <c r="F203" s="39" t="e">
        <f t="shared" si="8"/>
        <v>#N/A</v>
      </c>
      <c r="G203" s="83" t="e">
        <f t="shared" si="9"/>
        <v>#N/A</v>
      </c>
      <c r="H203" s="78" t="e">
        <f>IF(ISBLANK(DataBase_PIs_2!G64),#N/A,DataBase_PIs_2!G64)</f>
        <v>#N/A</v>
      </c>
    </row>
    <row r="204" spans="2:8" x14ac:dyDescent="0.35">
      <c r="B204" s="269" t="s">
        <v>56</v>
      </c>
      <c r="C204" s="116">
        <v>43602.40625</v>
      </c>
      <c r="D204" s="151"/>
      <c r="E204" s="76">
        <v>22.54</v>
      </c>
      <c r="F204" s="76">
        <v>22.54</v>
      </c>
      <c r="G204" s="82">
        <v>0</v>
      </c>
      <c r="H204" s="77">
        <v>8</v>
      </c>
    </row>
    <row r="205" spans="2:8" x14ac:dyDescent="0.35">
      <c r="B205" s="270"/>
      <c r="C205" s="117">
        <v>43609.357638888891</v>
      </c>
      <c r="D205" s="152"/>
      <c r="E205" s="39">
        <v>87.53</v>
      </c>
      <c r="F205" s="39">
        <v>64.990000000000009</v>
      </c>
      <c r="G205" s="83">
        <f>F205/((C205-C204)*24)</f>
        <v>0.389550449550359</v>
      </c>
      <c r="H205" s="78">
        <v>8</v>
      </c>
    </row>
    <row r="206" spans="2:8" x14ac:dyDescent="0.35">
      <c r="B206" s="270"/>
      <c r="C206" s="117">
        <v>43616</v>
      </c>
      <c r="D206" s="152"/>
      <c r="E206" s="39">
        <v>213</v>
      </c>
      <c r="F206" s="39">
        <v>125.47</v>
      </c>
      <c r="G206" s="83">
        <f t="shared" ref="G206:G236" si="10">F206/((C206-C205)*24)</f>
        <v>0.78705697856788626</v>
      </c>
      <c r="H206" s="78"/>
    </row>
    <row r="207" spans="2:8" x14ac:dyDescent="0.35">
      <c r="B207" s="270"/>
      <c r="C207" s="117">
        <v>43623.558333333334</v>
      </c>
      <c r="D207" s="152"/>
      <c r="E207" s="39">
        <v>334</v>
      </c>
      <c r="F207" s="39">
        <v>121</v>
      </c>
      <c r="G207" s="83">
        <f t="shared" si="10"/>
        <v>0.66703417861071923</v>
      </c>
      <c r="H207" s="78"/>
    </row>
    <row r="208" spans="2:8" x14ac:dyDescent="0.35">
      <c r="B208" s="270"/>
      <c r="C208" s="117">
        <v>43630.636111111111</v>
      </c>
      <c r="D208" s="152"/>
      <c r="E208" s="39">
        <v>373</v>
      </c>
      <c r="F208" s="39">
        <v>39</v>
      </c>
      <c r="G208" s="83">
        <f t="shared" si="10"/>
        <v>0.2295918367347306</v>
      </c>
      <c r="H208" s="78"/>
    </row>
    <row r="209" spans="2:8" x14ac:dyDescent="0.35">
      <c r="B209" s="270"/>
      <c r="C209" s="117">
        <v>43637.638194444444</v>
      </c>
      <c r="D209" s="152"/>
      <c r="E209" s="39">
        <v>444</v>
      </c>
      <c r="F209" s="39">
        <v>71</v>
      </c>
      <c r="G209" s="83">
        <f t="shared" si="10"/>
        <v>0.42249330556384956</v>
      </c>
      <c r="H209" s="78"/>
    </row>
    <row r="210" spans="2:8" x14ac:dyDescent="0.35">
      <c r="B210" s="270"/>
      <c r="C210" s="117">
        <v>43644.645138888889</v>
      </c>
      <c r="D210" s="152"/>
      <c r="E210" s="39">
        <v>596</v>
      </c>
      <c r="F210" s="39">
        <v>152</v>
      </c>
      <c r="G210" s="83">
        <f t="shared" si="10"/>
        <v>0.90386521308215539</v>
      </c>
      <c r="H210" s="78"/>
    </row>
    <row r="211" spans="2:8" x14ac:dyDescent="0.35">
      <c r="B211" s="270"/>
      <c r="C211" s="117">
        <v>43651.647222222222</v>
      </c>
      <c r="D211" s="152"/>
      <c r="E211" s="39">
        <v>857</v>
      </c>
      <c r="F211" s="39">
        <v>261</v>
      </c>
      <c r="G211" s="83">
        <f t="shared" si="10"/>
        <v>1.553109193692461</v>
      </c>
      <c r="H211" s="78"/>
    </row>
    <row r="212" spans="2:8" x14ac:dyDescent="0.35">
      <c r="B212" s="270"/>
      <c r="C212" s="117">
        <v>43658.505555555559</v>
      </c>
      <c r="D212" s="152"/>
      <c r="E212" s="39">
        <v>948</v>
      </c>
      <c r="F212" s="39">
        <v>91</v>
      </c>
      <c r="G212" s="83">
        <f t="shared" si="10"/>
        <v>0.55285540704707481</v>
      </c>
      <c r="H212" s="78"/>
    </row>
    <row r="213" spans="2:8" x14ac:dyDescent="0.35">
      <c r="B213" s="270"/>
      <c r="C213" s="117">
        <v>43665.520833333336</v>
      </c>
      <c r="D213" s="152"/>
      <c r="E213" s="39">
        <v>985</v>
      </c>
      <c r="F213" s="39">
        <v>37</v>
      </c>
      <c r="G213" s="83">
        <f t="shared" si="10"/>
        <v>0.21975846367059573</v>
      </c>
      <c r="H213" s="78"/>
    </row>
    <row r="214" spans="2:8" x14ac:dyDescent="0.35">
      <c r="B214" s="270"/>
      <c r="C214" s="117">
        <v>43672.521527777775</v>
      </c>
      <c r="D214" s="152"/>
      <c r="E214" s="39">
        <v>1149</v>
      </c>
      <c r="F214" s="39">
        <v>164</v>
      </c>
      <c r="G214" s="83">
        <f t="shared" si="10"/>
        <v>0.97609364150451794</v>
      </c>
      <c r="H214" s="78"/>
    </row>
    <row r="215" spans="2:8" x14ac:dyDescent="0.35">
      <c r="B215" s="270"/>
      <c r="C215" s="117">
        <v>43679.519444444442</v>
      </c>
      <c r="D215" s="152"/>
      <c r="E215" s="39">
        <v>1223</v>
      </c>
      <c r="F215" s="39">
        <v>74</v>
      </c>
      <c r="G215" s="83">
        <f t="shared" si="10"/>
        <v>0.44060732360818616</v>
      </c>
      <c r="H215" s="78"/>
    </row>
    <row r="216" spans="2:8" x14ac:dyDescent="0.35">
      <c r="B216" s="270"/>
      <c r="C216" s="117">
        <v>43686.440972222219</v>
      </c>
      <c r="D216" s="152"/>
      <c r="E216" s="39">
        <v>1382.47</v>
      </c>
      <c r="F216" s="39">
        <v>159.47000000000003</v>
      </c>
      <c r="G216" s="83">
        <f t="shared" si="10"/>
        <v>0.95998796026904443</v>
      </c>
      <c r="H216" s="78">
        <v>8</v>
      </c>
    </row>
    <row r="217" spans="2:8" x14ac:dyDescent="0.35">
      <c r="B217" s="270"/>
      <c r="C217" s="117">
        <v>43693.375</v>
      </c>
      <c r="D217" s="152"/>
      <c r="E217" s="39">
        <v>1427.53</v>
      </c>
      <c r="F217" s="39">
        <v>45.059999999999945</v>
      </c>
      <c r="G217" s="83">
        <f t="shared" si="10"/>
        <v>0.27076614922370917</v>
      </c>
      <c r="H217" s="78">
        <v>1.2</v>
      </c>
    </row>
    <row r="218" spans="2:8" x14ac:dyDescent="0.35">
      <c r="B218" s="270"/>
      <c r="C218" s="117">
        <v>43700.40625</v>
      </c>
      <c r="D218" s="152"/>
      <c r="E218" s="39">
        <v>1588.29</v>
      </c>
      <c r="F218" s="39">
        <v>160.76</v>
      </c>
      <c r="G218" s="83">
        <f t="shared" si="10"/>
        <v>0.95265185185185175</v>
      </c>
      <c r="H218" s="78">
        <v>12.4</v>
      </c>
    </row>
    <row r="219" spans="2:8" x14ac:dyDescent="0.35">
      <c r="B219" s="270"/>
      <c r="C219" s="117">
        <v>43707.333333333336</v>
      </c>
      <c r="D219" s="152"/>
      <c r="E219" s="39">
        <v>1760.92</v>
      </c>
      <c r="F219" s="39">
        <v>172.63000000000011</v>
      </c>
      <c r="G219" s="83">
        <f t="shared" si="10"/>
        <v>1.0383759398492611</v>
      </c>
      <c r="H219" s="78">
        <v>7.3</v>
      </c>
    </row>
    <row r="220" spans="2:8" x14ac:dyDescent="0.35">
      <c r="B220" s="270"/>
      <c r="C220" s="117">
        <v>43714.416666666664</v>
      </c>
      <c r="D220" s="152"/>
      <c r="E220" s="39">
        <v>1847.4</v>
      </c>
      <c r="F220" s="39">
        <v>86.480000000000018</v>
      </c>
      <c r="G220" s="83">
        <f t="shared" si="10"/>
        <v>0.50870588235328962</v>
      </c>
      <c r="H220" s="78">
        <v>4.2</v>
      </c>
    </row>
    <row r="221" spans="2:8" x14ac:dyDescent="0.35">
      <c r="B221" s="270"/>
      <c r="C221" s="117">
        <v>43721.333333333336</v>
      </c>
      <c r="D221" s="152"/>
      <c r="E221" s="39">
        <v>1939.84</v>
      </c>
      <c r="F221" s="39">
        <v>92.439999999999827</v>
      </c>
      <c r="G221" s="83">
        <f t="shared" si="10"/>
        <v>0.5568674698791265</v>
      </c>
      <c r="H221" s="78">
        <v>4</v>
      </c>
    </row>
    <row r="222" spans="2:8" x14ac:dyDescent="0.35">
      <c r="B222" s="270"/>
      <c r="C222" s="117">
        <v>43727.541666666664</v>
      </c>
      <c r="D222" s="152"/>
      <c r="E222" s="39">
        <v>2031.64</v>
      </c>
      <c r="F222" s="39">
        <v>91.800000000000182</v>
      </c>
      <c r="G222" s="83">
        <f t="shared" si="10"/>
        <v>0.61610738255081821</v>
      </c>
      <c r="H222" s="78">
        <v>5</v>
      </c>
    </row>
    <row r="223" spans="2:8" x14ac:dyDescent="0.35">
      <c r="B223" s="270"/>
      <c r="C223" s="117">
        <v>43735</v>
      </c>
      <c r="D223" s="152"/>
      <c r="E223" s="39">
        <v>2114.89</v>
      </c>
      <c r="F223" s="39">
        <v>83.249999999999773</v>
      </c>
      <c r="G223" s="83">
        <f t="shared" si="10"/>
        <v>0.46508379888252904</v>
      </c>
      <c r="H223" s="78">
        <v>4.8</v>
      </c>
    </row>
    <row r="224" spans="2:8" x14ac:dyDescent="0.35">
      <c r="B224" s="270"/>
      <c r="C224" s="117">
        <v>43741</v>
      </c>
      <c r="D224" s="152"/>
      <c r="E224" s="39">
        <v>2198.8200000000002</v>
      </c>
      <c r="F224" s="39">
        <v>83.930000000000291</v>
      </c>
      <c r="G224" s="83">
        <f t="shared" si="10"/>
        <v>0.58284722222222429</v>
      </c>
      <c r="H224" s="78">
        <v>4.5999999999999996</v>
      </c>
    </row>
    <row r="225" spans="2:8" x14ac:dyDescent="0.35">
      <c r="B225" s="270"/>
      <c r="C225" s="117">
        <v>43748</v>
      </c>
      <c r="D225" s="152"/>
      <c r="E225" s="39">
        <v>2276.9899999999998</v>
      </c>
      <c r="F225" s="39">
        <v>78.169999999999618</v>
      </c>
      <c r="G225" s="83">
        <f t="shared" si="10"/>
        <v>0.4652976190476168</v>
      </c>
      <c r="H225" s="78">
        <v>8</v>
      </c>
    </row>
    <row r="226" spans="2:8" x14ac:dyDescent="0.35">
      <c r="B226" s="270"/>
      <c r="C226" s="117">
        <v>43755.361111111109</v>
      </c>
      <c r="D226" s="152"/>
      <c r="E226" s="39">
        <v>2324.2800000000002</v>
      </c>
      <c r="F226" s="39">
        <v>47.290000000000418</v>
      </c>
      <c r="G226" s="83">
        <f t="shared" si="10"/>
        <v>0.26767924528308001</v>
      </c>
      <c r="H226" s="78">
        <v>9</v>
      </c>
    </row>
    <row r="227" spans="2:8" x14ac:dyDescent="0.35">
      <c r="B227" s="270"/>
      <c r="C227" s="117">
        <v>43762.434027777781</v>
      </c>
      <c r="D227" s="152"/>
      <c r="E227" s="39">
        <v>2454.98</v>
      </c>
      <c r="F227" s="39">
        <v>130.69999999999982</v>
      </c>
      <c r="G227" s="83">
        <f t="shared" si="10"/>
        <v>0.7699558173779687</v>
      </c>
      <c r="H227" s="78">
        <v>8.6</v>
      </c>
    </row>
    <row r="228" spans="2:8" x14ac:dyDescent="0.35">
      <c r="B228" s="270"/>
      <c r="C228" s="117">
        <v>43769.386111111111</v>
      </c>
      <c r="D228" s="152"/>
      <c r="E228" s="39">
        <v>2566.48</v>
      </c>
      <c r="F228" s="39">
        <v>111.5</v>
      </c>
      <c r="G228" s="83">
        <f t="shared" si="10"/>
        <v>0.66826490860086574</v>
      </c>
      <c r="H228" s="78">
        <v>3</v>
      </c>
    </row>
    <row r="229" spans="2:8" x14ac:dyDescent="0.35">
      <c r="B229" s="270"/>
      <c r="C229" s="117">
        <v>43774.652777777781</v>
      </c>
      <c r="D229" s="152"/>
      <c r="E229" s="39">
        <v>2636.25</v>
      </c>
      <c r="F229" s="39">
        <v>69.769999999999982</v>
      </c>
      <c r="G229" s="83">
        <f t="shared" si="10"/>
        <v>0.55197784810090977</v>
      </c>
      <c r="H229" s="78">
        <v>12</v>
      </c>
    </row>
    <row r="230" spans="2:8" x14ac:dyDescent="0.35">
      <c r="B230" s="270"/>
      <c r="C230" s="117">
        <v>43782.583333333336</v>
      </c>
      <c r="D230" s="152"/>
      <c r="E230" s="39">
        <v>2772.55</v>
      </c>
      <c r="F230" s="39">
        <v>136.30000000000018</v>
      </c>
      <c r="G230" s="83">
        <f t="shared" si="10"/>
        <v>0.71611208406312121</v>
      </c>
      <c r="H230" s="78">
        <v>10</v>
      </c>
    </row>
    <row r="231" spans="2:8" x14ac:dyDescent="0.35">
      <c r="B231" s="270"/>
      <c r="C231" s="117">
        <v>43791.406944444447</v>
      </c>
      <c r="D231" s="152"/>
      <c r="E231" s="39">
        <v>2858.93</v>
      </c>
      <c r="F231" s="39">
        <v>86.379999999999654</v>
      </c>
      <c r="G231" s="83">
        <f t="shared" si="10"/>
        <v>0.4079017786872402</v>
      </c>
      <c r="H231" s="78">
        <v>0</v>
      </c>
    </row>
    <row r="232" spans="2:8" x14ac:dyDescent="0.35">
      <c r="B232" s="270"/>
      <c r="C232" s="117">
        <v>43811.465277777781</v>
      </c>
      <c r="D232" s="152"/>
      <c r="E232" s="39">
        <v>2918.5</v>
      </c>
      <c r="F232" s="39">
        <v>59.570000000000164</v>
      </c>
      <c r="G232" s="83">
        <f t="shared" si="10"/>
        <v>0.12374324885749331</v>
      </c>
      <c r="H232" s="78">
        <v>6.4</v>
      </c>
    </row>
    <row r="233" spans="2:8" x14ac:dyDescent="0.35">
      <c r="B233" s="270"/>
      <c r="C233" s="117">
        <v>43818.628472222219</v>
      </c>
      <c r="D233" s="152"/>
      <c r="E233" s="39">
        <v>3041.23</v>
      </c>
      <c r="F233" s="39">
        <v>122.73000000000002</v>
      </c>
      <c r="G233" s="83">
        <f t="shared" si="10"/>
        <v>0.71389238972434799</v>
      </c>
      <c r="H233" s="78">
        <v>8</v>
      </c>
    </row>
    <row r="234" spans="2:8" x14ac:dyDescent="0.35">
      <c r="B234" s="270"/>
      <c r="C234" s="117">
        <v>43826.333333333336</v>
      </c>
      <c r="D234" s="152"/>
      <c r="E234" s="39">
        <v>3103.52</v>
      </c>
      <c r="F234" s="39">
        <v>62.289999999999964</v>
      </c>
      <c r="G234" s="83">
        <f t="shared" si="10"/>
        <v>0.33685443893621025</v>
      </c>
      <c r="H234" s="78">
        <v>8</v>
      </c>
    </row>
    <row r="235" spans="2:8" x14ac:dyDescent="0.35">
      <c r="B235" s="270"/>
      <c r="C235" s="117">
        <v>43833.583333333336</v>
      </c>
      <c r="D235" s="152"/>
      <c r="E235" s="39">
        <v>3228.12</v>
      </c>
      <c r="F235" s="39">
        <v>124.59999999999991</v>
      </c>
      <c r="G235" s="83">
        <f t="shared" si="10"/>
        <v>0.71609195402298798</v>
      </c>
      <c r="H235" s="78">
        <v>2</v>
      </c>
    </row>
    <row r="236" spans="2:8" x14ac:dyDescent="0.35">
      <c r="B236" s="270"/>
      <c r="C236" s="117">
        <v>43853</v>
      </c>
      <c r="D236" s="152"/>
      <c r="E236" s="39">
        <v>3379.17</v>
      </c>
      <c r="F236" s="39">
        <v>151.05000000000018</v>
      </c>
      <c r="G236" s="83">
        <f t="shared" si="10"/>
        <v>0.32414163090132841</v>
      </c>
      <c r="H236" s="78"/>
    </row>
    <row r="237" spans="2:8" x14ac:dyDescent="0.35">
      <c r="B237" s="270"/>
      <c r="C237" s="117">
        <f>IF(ISBLANK(DataBase_PIs!B3),#N/A,DataBase_PIs!B3)</f>
        <v>43860.596215277801</v>
      </c>
      <c r="D237" s="152"/>
      <c r="E237" s="83">
        <f>IF(ISBLANK(DataBase_PIs!BJ3),#N/A,DataBase_PIs!BJ3)</f>
        <v>3379.17</v>
      </c>
      <c r="F237" s="83">
        <f>E237-E236</f>
        <v>0</v>
      </c>
      <c r="G237" s="83">
        <f t="shared" ref="G237" si="11">F237/((C237-C236)*24)</f>
        <v>0</v>
      </c>
      <c r="H237" s="78">
        <f>IF(ISBLANK(DataBase_PIs_2!H3),#N/A,DataBase_PIs_2!H3)</f>
        <v>1</v>
      </c>
    </row>
    <row r="238" spans="2:8" x14ac:dyDescent="0.35">
      <c r="B238" s="270"/>
      <c r="C238" s="117">
        <f>IF(ISBLANK(DataBase_PIs!B4),#N/A,DataBase_PIs!B4)</f>
        <v>43867.628298611096</v>
      </c>
      <c r="D238" s="152"/>
      <c r="E238" s="83">
        <f>IF(ISBLANK(DataBase_PIs!BJ4),#N/A,DataBase_PIs!BJ4)</f>
        <v>3379.17</v>
      </c>
      <c r="F238" s="83">
        <f t="shared" ref="F238:F298" si="12">E238-E237</f>
        <v>0</v>
      </c>
      <c r="G238" s="83">
        <f t="shared" ref="G238:G298" si="13">F238/((C238-C237)*24)</f>
        <v>0</v>
      </c>
      <c r="H238" s="78">
        <f>IF(ISBLANK(DataBase_PIs_2!H4),#N/A,DataBase_PIs_2!H4)</f>
        <v>1.2</v>
      </c>
    </row>
    <row r="239" spans="2:8" x14ac:dyDescent="0.35">
      <c r="B239" s="270"/>
      <c r="C239" s="117">
        <f>IF(ISBLANK(DataBase_PIs!B5),#N/A,DataBase_PIs!B5)</f>
        <v>43875.484398148103</v>
      </c>
      <c r="D239" s="152"/>
      <c r="E239" s="83">
        <f>IF(ISBLANK(DataBase_PIs!BJ5),#N/A,DataBase_PIs!BJ5)</f>
        <v>3414.69</v>
      </c>
      <c r="F239" s="83">
        <f t="shared" si="12"/>
        <v>35.519999999999982</v>
      </c>
      <c r="G239" s="83">
        <f t="shared" si="13"/>
        <v>0.18838865177667943</v>
      </c>
      <c r="H239" s="78">
        <f>IF(ISBLANK(DataBase_PIs_2!H5),#N/A,DataBase_PIs_2!H5)</f>
        <v>2</v>
      </c>
    </row>
    <row r="240" spans="2:8" x14ac:dyDescent="0.35">
      <c r="B240" s="270"/>
      <c r="C240" s="117">
        <f>IF(ISBLANK(DataBase_PIs!B6),#N/A,DataBase_PIs!B6)</f>
        <v>43881.580671296302</v>
      </c>
      <c r="D240" s="152"/>
      <c r="E240" s="83">
        <f>IF(ISBLANK(DataBase_PIs!BJ6),#N/A,DataBase_PIs!BJ6)</f>
        <v>3483.22</v>
      </c>
      <c r="F240" s="83">
        <f t="shared" si="12"/>
        <v>68.529999999999745</v>
      </c>
      <c r="G240" s="83">
        <f t="shared" si="13"/>
        <v>0.46838725845313656</v>
      </c>
      <c r="H240" s="78"/>
    </row>
    <row r="241" spans="2:8" x14ac:dyDescent="0.35">
      <c r="B241" s="270"/>
      <c r="C241" s="117">
        <f>IF(ISBLANK(DataBase_PIs!B7),#N/A,DataBase_PIs!B7)</f>
        <v>43903.638067129599</v>
      </c>
      <c r="D241" s="152"/>
      <c r="E241" s="83">
        <f>IF(ISBLANK(DataBase_PIs!BJ7),#N/A,DataBase_PIs!BJ7)</f>
        <v>3809.93</v>
      </c>
      <c r="F241" s="83">
        <f t="shared" si="12"/>
        <v>326.71000000000004</v>
      </c>
      <c r="G241" s="83">
        <f t="shared" si="13"/>
        <v>0.61715883278102568</v>
      </c>
      <c r="H241" s="78">
        <f>IF(ISBLANK(DataBase_PIs_2!H7),#N/A,DataBase_PIs_2!H7)</f>
        <v>6.2</v>
      </c>
    </row>
    <row r="242" spans="2:8" x14ac:dyDescent="0.35">
      <c r="B242" s="270"/>
      <c r="C242" s="117">
        <f>IF(ISBLANK(DataBase_PIs!B8),#N/A,DataBase_PIs!B8)</f>
        <v>43929.827118055597</v>
      </c>
      <c r="D242" s="152"/>
      <c r="E242" s="83">
        <f>IF(ISBLANK(DataBase_PIs!BJ8),#N/A,DataBase_PIs!BJ8)</f>
        <v>4083.91</v>
      </c>
      <c r="F242" s="83">
        <f t="shared" si="12"/>
        <v>273.98</v>
      </c>
      <c r="G242" s="83">
        <f t="shared" si="13"/>
        <v>0.43590099410593863</v>
      </c>
      <c r="H242" s="78">
        <f>IF(ISBLANK(DataBase_PIs_2!H8),#N/A,DataBase_PIs_2!H8)</f>
        <v>3</v>
      </c>
    </row>
    <row r="243" spans="2:8" x14ac:dyDescent="0.35">
      <c r="B243" s="270"/>
      <c r="C243" s="117">
        <f>IF(ISBLANK(DataBase_PIs!B9),#N/A,DataBase_PIs!B9)</f>
        <v>43965.417638888903</v>
      </c>
      <c r="D243" s="152"/>
      <c r="E243" s="83">
        <f>IF(ISBLANK(DataBase_PIs!BJ9),#N/A,DataBase_PIs!BJ9)</f>
        <v>4507.68</v>
      </c>
      <c r="F243" s="83">
        <f t="shared" si="12"/>
        <v>423.77000000000044</v>
      </c>
      <c r="G243" s="83">
        <f t="shared" si="13"/>
        <v>0.49611758749002693</v>
      </c>
      <c r="H243" s="78"/>
    </row>
    <row r="244" spans="2:8" x14ac:dyDescent="0.35">
      <c r="B244" s="270"/>
      <c r="C244" s="117">
        <f>IF(ISBLANK(DataBase_PIs!B10),#N/A,DataBase_PIs!B10)</f>
        <v>43972.448888888903</v>
      </c>
      <c r="D244" s="152"/>
      <c r="E244" s="83">
        <f>IF(ISBLANK(DataBase_PIs!BJ10),#N/A,DataBase_PIs!BJ10)</f>
        <v>4592.9399999999996</v>
      </c>
      <c r="F244" s="83">
        <f t="shared" si="12"/>
        <v>85.259999999999309</v>
      </c>
      <c r="G244" s="83">
        <f t="shared" si="13"/>
        <v>0.50524444444444039</v>
      </c>
      <c r="H244" s="78">
        <f>IF(ISBLANK(DataBase_PIs_2!H10),#N/A,DataBase_PIs_2!H10)</f>
        <v>4.2</v>
      </c>
    </row>
    <row r="245" spans="2:8" x14ac:dyDescent="0.35">
      <c r="B245" s="270"/>
      <c r="C245" s="117">
        <f>IF(ISBLANK(DataBase_PIs!B11),#N/A,DataBase_PIs!B11)</f>
        <v>44001.4682060185</v>
      </c>
      <c r="D245" s="152"/>
      <c r="E245" s="83">
        <f>IF(ISBLANK(DataBase_PIs!BJ11),#N/A,DataBase_PIs!BJ11)</f>
        <v>4683.72</v>
      </c>
      <c r="F245" s="83">
        <f t="shared" si="12"/>
        <v>90.780000000000655</v>
      </c>
      <c r="G245" s="83">
        <f t="shared" si="13"/>
        <v>0.13034421117174153</v>
      </c>
      <c r="H245" s="78">
        <f>IF(ISBLANK(DataBase_PIs_2!H11),#N/A,DataBase_PIs_2!H11)</f>
        <v>3.6</v>
      </c>
    </row>
    <row r="246" spans="2:8" x14ac:dyDescent="0.35">
      <c r="B246" s="270"/>
      <c r="C246" s="117">
        <f>IF(ISBLANK(DataBase_PIs!B12),#N/A,DataBase_PIs!B12)</f>
        <v>44008.494062500002</v>
      </c>
      <c r="D246" s="152"/>
      <c r="E246" s="83">
        <f>IF(ISBLANK(DataBase_PIs!BJ12),#N/A,DataBase_PIs!BJ12)</f>
        <v>4705.03</v>
      </c>
      <c r="F246" s="83">
        <f t="shared" si="12"/>
        <v>21.309999999999491</v>
      </c>
      <c r="G246" s="83">
        <f t="shared" si="13"/>
        <v>0.1263784236134752</v>
      </c>
      <c r="H246" s="78">
        <f>IF(ISBLANK(DataBase_PIs_2!H12),#N/A,DataBase_PIs_2!H12)</f>
        <v>4.4000000000000004</v>
      </c>
    </row>
    <row r="247" spans="2:8" x14ac:dyDescent="0.35">
      <c r="B247" s="270"/>
      <c r="C247" s="117">
        <f>IF(ISBLANK(DataBase_PIs!B13),#N/A,DataBase_PIs!B13)</f>
        <v>44022.406886574099</v>
      </c>
      <c r="D247" s="152"/>
      <c r="E247" s="83">
        <f>IF(ISBLANK(DataBase_PIs!BJ13),#N/A,DataBase_PIs!BJ13)</f>
        <v>4757.28</v>
      </c>
      <c r="F247" s="83">
        <f t="shared" si="12"/>
        <v>52.25</v>
      </c>
      <c r="G247" s="83">
        <f t="shared" si="13"/>
        <v>0.15648033222719851</v>
      </c>
      <c r="H247" s="78">
        <f>IF(ISBLANK(DataBase_PIs_2!H13),#N/A,DataBase_PIs_2!H13)</f>
        <v>5.4</v>
      </c>
    </row>
    <row r="248" spans="2:8" x14ac:dyDescent="0.35">
      <c r="B248" s="270"/>
      <c r="C248" s="117">
        <f>IF(ISBLANK(DataBase_PIs!B14),#N/A,DataBase_PIs!B14)</f>
        <v>44029.375057870398</v>
      </c>
      <c r="D248" s="152"/>
      <c r="E248" s="83">
        <f>IF(ISBLANK(DataBase_PIs!BJ14),#N/A,DataBase_PIs!BJ14)</f>
        <v>4762.8</v>
      </c>
      <c r="F248" s="83">
        <f t="shared" si="12"/>
        <v>5.5200000000004366</v>
      </c>
      <c r="G248" s="83">
        <f t="shared" si="13"/>
        <v>3.3007225313500733E-2</v>
      </c>
      <c r="H248" s="78">
        <f>IF(ISBLANK(DataBase_PIs_2!H14),#N/A,DataBase_PIs_2!H14)</f>
        <v>3.6</v>
      </c>
    </row>
    <row r="249" spans="2:8" x14ac:dyDescent="0.35">
      <c r="B249" s="270"/>
      <c r="C249" s="117">
        <f>IF(ISBLANK(DataBase_PIs!B15),#N/A,DataBase_PIs!B15)</f>
        <v>44040.463506944398</v>
      </c>
      <c r="D249" s="152"/>
      <c r="E249" s="83">
        <f>IF(ISBLANK(DataBase_PIs!BJ15),#N/A,DataBase_PIs!BJ15)</f>
        <v>4852.6099999999997</v>
      </c>
      <c r="F249" s="83">
        <f t="shared" si="12"/>
        <v>89.809999999999491</v>
      </c>
      <c r="G249" s="83">
        <f t="shared" si="13"/>
        <v>0.33747581003983651</v>
      </c>
      <c r="H249" s="78">
        <f>IF(ISBLANK(DataBase_PIs_2!H15),#N/A,DataBase_PIs_2!H15)</f>
        <v>5</v>
      </c>
    </row>
    <row r="250" spans="2:8" x14ac:dyDescent="0.35">
      <c r="B250" s="270"/>
      <c r="C250" s="117">
        <f>IF(ISBLANK(DataBase_PIs!B16),#N/A,DataBase_PIs!B16)</f>
        <v>44047.398877314801</v>
      </c>
      <c r="D250" s="152"/>
      <c r="E250" s="83">
        <f>IF(ISBLANK(DataBase_PIs!BJ16),#N/A,DataBase_PIs!BJ16)</f>
        <v>4860.3900000000003</v>
      </c>
      <c r="F250" s="83">
        <f t="shared" si="12"/>
        <v>7.7800000000006548</v>
      </c>
      <c r="G250" s="83">
        <f t="shared" si="13"/>
        <v>4.6741075004452154E-2</v>
      </c>
      <c r="H250" s="78">
        <f>IF(ISBLANK(DataBase_PIs_2!H16),#N/A,DataBase_PIs_2!H16)</f>
        <v>4.4000000000000004</v>
      </c>
    </row>
    <row r="251" spans="2:8" x14ac:dyDescent="0.35">
      <c r="B251" s="270"/>
      <c r="C251" s="117">
        <f>IF(ISBLANK(DataBase_PIs!B17),#N/A,DataBase_PIs!B17)</f>
        <v>44050.468449074098</v>
      </c>
      <c r="D251" s="152"/>
      <c r="E251" s="83">
        <f>IF(ISBLANK(DataBase_PIs!BJ17),#N/A,DataBase_PIs!BJ17)</f>
        <v>4888.24</v>
      </c>
      <c r="F251" s="83">
        <f t="shared" si="12"/>
        <v>27.849999999999454</v>
      </c>
      <c r="G251" s="83">
        <f t="shared" si="13"/>
        <v>0.37803861830301871</v>
      </c>
      <c r="H251" s="78">
        <f>IF(ISBLANK(DataBase_PIs_2!H17),#N/A,DataBase_PIs_2!H17)</f>
        <v>3.4</v>
      </c>
    </row>
    <row r="252" spans="2:8" x14ac:dyDescent="0.35">
      <c r="B252" s="270"/>
      <c r="C252" s="117">
        <f>IF(ISBLANK(DataBase_PIs!B18),#N/A,DataBase_PIs!B18)</f>
        <v>44056.471840277802</v>
      </c>
      <c r="D252" s="152"/>
      <c r="E252" s="83">
        <f>IF(ISBLANK(DataBase_PIs!BJ18),#N/A,DataBase_PIs!BJ18)</f>
        <v>4988.6099999999997</v>
      </c>
      <c r="F252" s="83">
        <f t="shared" si="12"/>
        <v>100.36999999999989</v>
      </c>
      <c r="G252" s="83">
        <f t="shared" si="13"/>
        <v>0.69662015874519301</v>
      </c>
      <c r="H252" s="78">
        <f>IF(ISBLANK(DataBase_PIs_2!H18),#N/A,DataBase_PIs_2!H18)</f>
        <v>3.6</v>
      </c>
    </row>
    <row r="253" spans="2:8" x14ac:dyDescent="0.35">
      <c r="B253" s="270"/>
      <c r="C253" s="117">
        <f>IF(ISBLANK(DataBase_PIs!B19),#N/A,DataBase_PIs!B19)</f>
        <v>44063.6187152778</v>
      </c>
      <c r="D253" s="152"/>
      <c r="E253" s="83">
        <f>IF(ISBLANK(DataBase_PIs!BJ19),#N/A,DataBase_PIs!BJ19)</f>
        <v>5077.99</v>
      </c>
      <c r="F253" s="83">
        <f t="shared" si="12"/>
        <v>89.380000000000109</v>
      </c>
      <c r="G253" s="83">
        <f t="shared" si="13"/>
        <v>0.52109022008464256</v>
      </c>
      <c r="H253" s="78">
        <f>IF(ISBLANK(DataBase_PIs_2!H19),#N/A,DataBase_PIs_2!H19)</f>
        <v>8</v>
      </c>
    </row>
    <row r="254" spans="2:8" x14ac:dyDescent="0.35">
      <c r="B254" s="270"/>
      <c r="C254" s="117">
        <f>IF(ISBLANK(DataBase_PIs!B20),#N/A,DataBase_PIs!B20)</f>
        <v>44071.447638888902</v>
      </c>
      <c r="D254" s="152"/>
      <c r="E254" s="83">
        <f>IF(ISBLANK(DataBase_PIs!BJ20),#N/A,DataBase_PIs!BJ20)</f>
        <v>5177.1000000000004</v>
      </c>
      <c r="F254" s="83">
        <f t="shared" si="12"/>
        <v>99.110000000000582</v>
      </c>
      <c r="G254" s="83">
        <f t="shared" si="13"/>
        <v>0.52747779113308046</v>
      </c>
      <c r="H254" s="78">
        <f>IF(ISBLANK(DataBase_PIs_2!H20),#N/A,DataBase_PIs_2!H20)</f>
        <v>4.4000000000000004</v>
      </c>
    </row>
    <row r="255" spans="2:8" x14ac:dyDescent="0.35">
      <c r="B255" s="270"/>
      <c r="C255" s="117">
        <f>IF(ISBLANK(DataBase_PIs!B21),#N/A,DataBase_PIs!B21)</f>
        <v>44078.493113425902</v>
      </c>
      <c r="D255" s="152"/>
      <c r="E255" s="83">
        <f>IF(ISBLANK(DataBase_PIs!BJ21),#N/A,DataBase_PIs!BJ21)</f>
        <v>5263.48</v>
      </c>
      <c r="F255" s="83">
        <f t="shared" si="12"/>
        <v>86.3799999999992</v>
      </c>
      <c r="G255" s="83">
        <f t="shared" si="13"/>
        <v>0.51084801282935577</v>
      </c>
      <c r="H255" s="78">
        <f>IF(ISBLANK(DataBase_PIs_2!H21),#N/A,DataBase_PIs_2!H21)</f>
        <v>7</v>
      </c>
    </row>
    <row r="256" spans="2:8" x14ac:dyDescent="0.35">
      <c r="B256" s="270"/>
      <c r="C256" s="117">
        <f>IF(ISBLANK(DataBase_PIs!B22),#N/A,DataBase_PIs!B22)</f>
        <v>44085.416388888902</v>
      </c>
      <c r="D256" s="152"/>
      <c r="E256" s="83">
        <f>IF(ISBLANK(DataBase_PIs!BJ22),#N/A,DataBase_PIs!BJ22)</f>
        <v>5323.36</v>
      </c>
      <c r="F256" s="83">
        <f t="shared" si="12"/>
        <v>59.880000000000109</v>
      </c>
      <c r="G256" s="83">
        <f t="shared" si="13"/>
        <v>0.36037855395675983</v>
      </c>
      <c r="H256" s="78">
        <f>IF(ISBLANK(DataBase_PIs_2!H22),#N/A,DataBase_PIs_2!H22)</f>
        <v>4.2</v>
      </c>
    </row>
    <row r="257" spans="2:8" x14ac:dyDescent="0.35">
      <c r="B257" s="270"/>
      <c r="C257" s="117">
        <f>IF(ISBLANK(DataBase_PIs!B23),#N/A,DataBase_PIs!B23)</f>
        <v>44092.469490740703</v>
      </c>
      <c r="D257" s="152"/>
      <c r="E257" s="83">
        <f>IF(ISBLANK(DataBase_PIs!BJ23),#N/A,DataBase_PIs!BJ23)</f>
        <v>5404.46</v>
      </c>
      <c r="F257" s="83">
        <f t="shared" si="12"/>
        <v>81.100000000000364</v>
      </c>
      <c r="G257" s="83">
        <f t="shared" si="13"/>
        <v>0.47910362527994094</v>
      </c>
      <c r="H257" s="78">
        <f>IF(ISBLANK(DataBase_PIs_2!H23),#N/A,DataBase_PIs_2!H23)</f>
        <v>4</v>
      </c>
    </row>
    <row r="258" spans="2:8" x14ac:dyDescent="0.35">
      <c r="B258" s="270"/>
      <c r="C258" s="117">
        <f>IF(ISBLANK(DataBase_PIs!B24),#N/A,DataBase_PIs!B24)</f>
        <v>44099.474502314799</v>
      </c>
      <c r="D258" s="152"/>
      <c r="E258" s="83">
        <f>IF(ISBLANK(DataBase_PIs!BJ24),#N/A,DataBase_PIs!BJ24)</f>
        <v>5461.62</v>
      </c>
      <c r="F258" s="83">
        <f t="shared" si="12"/>
        <v>57.159999999999854</v>
      </c>
      <c r="G258" s="83">
        <f t="shared" si="13"/>
        <v>0.3399946797338475</v>
      </c>
      <c r="H258" s="78">
        <f>IF(ISBLANK(DataBase_PIs_2!H24),#N/A,DataBase_PIs_2!H24)</f>
        <v>4.8</v>
      </c>
    </row>
    <row r="259" spans="2:8" x14ac:dyDescent="0.35">
      <c r="B259" s="270"/>
      <c r="C259" s="117">
        <f>IF(ISBLANK(DataBase_PIs!B25),#N/A,DataBase_PIs!B25)</f>
        <v>44106.575057870403</v>
      </c>
      <c r="D259" s="152"/>
      <c r="E259" s="83">
        <f>IF(ISBLANK(DataBase_PIs!BJ25),#N/A,DataBase_PIs!BJ25)</f>
        <v>5518.03</v>
      </c>
      <c r="F259" s="83">
        <f t="shared" si="12"/>
        <v>56.409999999999854</v>
      </c>
      <c r="G259" s="83">
        <f t="shared" si="13"/>
        <v>0.33101869963001052</v>
      </c>
      <c r="H259" s="78">
        <f>IF(ISBLANK(DataBase_PIs_2!H25),#N/A,DataBase_PIs_2!H25)</f>
        <v>4</v>
      </c>
    </row>
    <row r="260" spans="2:8" x14ac:dyDescent="0.35">
      <c r="B260" s="270"/>
      <c r="C260" s="117">
        <f>IF(ISBLANK(DataBase_PIs!B26),#N/A,DataBase_PIs!B26)</f>
        <v>44120.469988425903</v>
      </c>
      <c r="D260" s="152"/>
      <c r="E260" s="83">
        <f>IF(ISBLANK(DataBase_PIs!BJ26),#N/A,DataBase_PIs!BJ26)</f>
        <v>5656.03</v>
      </c>
      <c r="F260" s="83">
        <f t="shared" si="12"/>
        <v>138</v>
      </c>
      <c r="G260" s="83">
        <f t="shared" si="13"/>
        <v>0.41381998830674954</v>
      </c>
      <c r="H260" s="78">
        <f>IF(ISBLANK(DataBase_PIs_2!H26),#N/A,DataBase_PIs_2!H26)</f>
        <v>8</v>
      </c>
    </row>
    <row r="261" spans="2:8" x14ac:dyDescent="0.35">
      <c r="B261" s="270"/>
      <c r="C261" s="117">
        <f>IF(ISBLANK(DataBase_PIs!B27),#N/A,DataBase_PIs!B27)</f>
        <v>44127.465208333299</v>
      </c>
      <c r="D261" s="152"/>
      <c r="E261" s="83">
        <f>IF(ISBLANK(DataBase_PIs!BJ27),#N/A,DataBase_PIs!BJ27)</f>
        <v>5678.27</v>
      </c>
      <c r="F261" s="83">
        <f t="shared" si="12"/>
        <v>22.240000000000691</v>
      </c>
      <c r="G261" s="83">
        <f t="shared" si="13"/>
        <v>0.13247141318415789</v>
      </c>
      <c r="H261" s="78">
        <f>IF(ISBLANK(DataBase_PIs_2!H27),#N/A,DataBase_PIs_2!H27)</f>
        <v>4.4000000000000004</v>
      </c>
    </row>
    <row r="262" spans="2:8" x14ac:dyDescent="0.35">
      <c r="B262" s="270"/>
      <c r="C262" s="117">
        <f>IF(ISBLANK(DataBase_PIs!B28),#N/A,DataBase_PIs!B28)</f>
        <v>44132.593831018501</v>
      </c>
      <c r="D262" s="152"/>
      <c r="E262" s="83">
        <f>IF(ISBLANK(DataBase_PIs!BJ28),#N/A,DataBase_PIs!BJ28)</f>
        <v>5383.37</v>
      </c>
      <c r="F262" s="83">
        <f t="shared" si="12"/>
        <v>-294.90000000000055</v>
      </c>
      <c r="G262" s="83">
        <f t="shared" si="13"/>
        <v>-2.3958674198148167</v>
      </c>
      <c r="H262" s="78"/>
    </row>
    <row r="263" spans="2:8" x14ac:dyDescent="0.35">
      <c r="B263" s="270"/>
      <c r="C263" s="117">
        <f>IF(ISBLANK(DataBase_PIs!B29),#N/A,DataBase_PIs!B29)</f>
        <v>44141.599513888897</v>
      </c>
      <c r="D263" s="152"/>
      <c r="E263" s="83">
        <f>IF(ISBLANK(DataBase_PIs!BJ29),#N/A,DataBase_PIs!BJ29)</f>
        <v>5687.91</v>
      </c>
      <c r="F263" s="83">
        <f t="shared" si="12"/>
        <v>304.53999999999996</v>
      </c>
      <c r="G263" s="83">
        <f t="shared" si="13"/>
        <v>1.4090177112919047</v>
      </c>
      <c r="H263" s="78">
        <f>IF(ISBLANK(DataBase_PIs_2!H29),#N/A,DataBase_PIs_2!H29)</f>
        <v>4.5999999999999996</v>
      </c>
    </row>
    <row r="264" spans="2:8" x14ac:dyDescent="0.35">
      <c r="B264" s="270"/>
      <c r="C264" s="117">
        <f>IF(ISBLANK(DataBase_PIs!B30),#N/A,DataBase_PIs!B30)</f>
        <v>44148.610416666699</v>
      </c>
      <c r="D264" s="152"/>
      <c r="E264" s="83">
        <f>IF(ISBLANK(DataBase_PIs!BJ30),#N/A,DataBase_PIs!BJ30)</f>
        <v>5694.89</v>
      </c>
      <c r="F264" s="83">
        <f t="shared" si="12"/>
        <v>6.9800000000004729</v>
      </c>
      <c r="G264" s="83">
        <f t="shared" si="13"/>
        <v>4.1483007616965724E-2</v>
      </c>
      <c r="H264" s="78">
        <f>IF(ISBLANK(DataBase_PIs_2!H30),#N/A,DataBase_PIs_2!H30)</f>
        <v>4.5999999999999996</v>
      </c>
    </row>
    <row r="265" spans="2:8" x14ac:dyDescent="0.35">
      <c r="B265" s="270"/>
      <c r="C265" s="117">
        <f>IF(ISBLANK(DataBase_PIs!B31),#N/A,DataBase_PIs!B31)</f>
        <v>44159.623900462997</v>
      </c>
      <c r="D265" s="152"/>
      <c r="E265" s="83">
        <f>IF(ISBLANK(DataBase_PIs!BJ31),#N/A,DataBase_PIs!BJ31)</f>
        <v>5704.71</v>
      </c>
      <c r="F265" s="83">
        <f t="shared" si="12"/>
        <v>9.819999999999709</v>
      </c>
      <c r="G265" s="83">
        <f t="shared" si="13"/>
        <v>3.7151429487206976E-2</v>
      </c>
      <c r="H265" s="78"/>
    </row>
    <row r="266" spans="2:8" x14ac:dyDescent="0.35">
      <c r="B266" s="270"/>
      <c r="C266" s="117">
        <f>IF(ISBLANK(DataBase_PIs!B32),#N/A,DataBase_PIs!B32)</f>
        <v>44162.597071759301</v>
      </c>
      <c r="D266" s="152"/>
      <c r="E266" s="83">
        <f>IF(ISBLANK(DataBase_PIs!BJ32),#N/A,DataBase_PIs!BJ32)</f>
        <v>5707.94</v>
      </c>
      <c r="F266" s="83">
        <f t="shared" si="12"/>
        <v>3.2299999999995634</v>
      </c>
      <c r="G266" s="83">
        <f t="shared" si="13"/>
        <v>4.5265919760701892E-2</v>
      </c>
      <c r="H266" s="78">
        <f>IF(ISBLANK(DataBase_PIs_2!H32),#N/A,DataBase_PIs_2!H32)</f>
        <v>4.2</v>
      </c>
    </row>
    <row r="267" spans="2:8" x14ac:dyDescent="0.35">
      <c r="B267" s="270"/>
      <c r="C267" s="117">
        <f>IF(ISBLANK(DataBase_PIs!B33),#N/A,DataBase_PIs!B33)</f>
        <v>44169.583321759303</v>
      </c>
      <c r="D267" s="152"/>
      <c r="E267" s="83">
        <f>IF(ISBLANK(DataBase_PIs!BJ33),#N/A,DataBase_PIs!BJ33)</f>
        <v>5714.32</v>
      </c>
      <c r="F267" s="83">
        <f t="shared" si="12"/>
        <v>6.3800000000001091</v>
      </c>
      <c r="G267" s="83">
        <f t="shared" si="13"/>
        <v>3.8050933381037245E-2</v>
      </c>
      <c r="H267" s="78">
        <f>IF(ISBLANK(DataBase_PIs_2!H33),#N/A,DataBase_PIs_2!H33)</f>
        <v>3.6</v>
      </c>
    </row>
    <row r="268" spans="2:8" x14ac:dyDescent="0.35">
      <c r="B268" s="270"/>
      <c r="C268" s="117">
        <f>IF(ISBLANK(DataBase_PIs!B34),#N/A,DataBase_PIs!B34)</f>
        <v>44195.584212962996</v>
      </c>
      <c r="D268" s="152"/>
      <c r="E268" s="83">
        <f>IF(ISBLANK(DataBase_PIs!BJ34),#N/A,DataBase_PIs!BJ34)</f>
        <v>5731.03</v>
      </c>
      <c r="F268" s="83">
        <f t="shared" si="12"/>
        <v>16.710000000000036</v>
      </c>
      <c r="G268" s="83">
        <f t="shared" si="13"/>
        <v>2.6777928285053952E-2</v>
      </c>
      <c r="H268" s="78">
        <f>IF(ISBLANK(DataBase_PIs_2!H34),#N/A,DataBase_PIs_2!H34)</f>
        <v>4</v>
      </c>
    </row>
    <row r="269" spans="2:8" x14ac:dyDescent="0.35">
      <c r="B269" s="270"/>
      <c r="C269" s="117" t="e">
        <f>IF(ISBLANK(DataBase_PIs!B35),#N/A,DataBase_PIs!B35)</f>
        <v>#N/A</v>
      </c>
      <c r="D269" s="152"/>
      <c r="E269" s="83" t="e">
        <f>IF(ISBLANK(DataBase_PIs!BJ35),#N/A,DataBase_PIs!BJ35)</f>
        <v>#N/A</v>
      </c>
      <c r="F269" s="83" t="e">
        <f t="shared" si="12"/>
        <v>#N/A</v>
      </c>
      <c r="G269" s="83" t="e">
        <f t="shared" si="13"/>
        <v>#N/A</v>
      </c>
      <c r="H269" s="78" t="e">
        <f>IF(ISBLANK(DataBase_PIs_2!H35),#N/A,DataBase_PIs_2!H35)</f>
        <v>#N/A</v>
      </c>
    </row>
    <row r="270" spans="2:8" x14ac:dyDescent="0.35">
      <c r="B270" s="270"/>
      <c r="C270" s="117" t="e">
        <f>IF(ISBLANK(DataBase_PIs!B36),#N/A,DataBase_PIs!B36)</f>
        <v>#N/A</v>
      </c>
      <c r="D270" s="152"/>
      <c r="E270" s="83" t="e">
        <f>IF(ISBLANK(DataBase_PIs!BJ36),#N/A,DataBase_PIs!BJ36)</f>
        <v>#N/A</v>
      </c>
      <c r="F270" s="83" t="e">
        <f t="shared" si="12"/>
        <v>#N/A</v>
      </c>
      <c r="G270" s="83" t="e">
        <f t="shared" si="13"/>
        <v>#N/A</v>
      </c>
      <c r="H270" s="78" t="e">
        <f>IF(ISBLANK(DataBase_PIs_2!H36),#N/A,DataBase_PIs_2!H36)</f>
        <v>#N/A</v>
      </c>
    </row>
    <row r="271" spans="2:8" x14ac:dyDescent="0.35">
      <c r="B271" s="270"/>
      <c r="C271" s="117" t="e">
        <f>IF(ISBLANK(DataBase_PIs!B37),#N/A,DataBase_PIs!B37)</f>
        <v>#N/A</v>
      </c>
      <c r="D271" s="152"/>
      <c r="E271" s="83" t="e">
        <f>IF(ISBLANK(DataBase_PIs!BJ37),#N/A,DataBase_PIs!BJ37)</f>
        <v>#N/A</v>
      </c>
      <c r="F271" s="83" t="e">
        <f t="shared" si="12"/>
        <v>#N/A</v>
      </c>
      <c r="G271" s="83" t="e">
        <f t="shared" si="13"/>
        <v>#N/A</v>
      </c>
      <c r="H271" s="78" t="e">
        <f>IF(ISBLANK(DataBase_PIs_2!H37),#N/A,DataBase_PIs_2!H37)</f>
        <v>#N/A</v>
      </c>
    </row>
    <row r="272" spans="2:8" x14ac:dyDescent="0.35">
      <c r="B272" s="270"/>
      <c r="C272" s="117" t="e">
        <f>IF(ISBLANK(DataBase_PIs!B38),#N/A,DataBase_PIs!B38)</f>
        <v>#N/A</v>
      </c>
      <c r="D272" s="152"/>
      <c r="E272" s="83" t="e">
        <f>IF(ISBLANK(DataBase_PIs!BJ38),#N/A,DataBase_PIs!BJ38)</f>
        <v>#N/A</v>
      </c>
      <c r="F272" s="83" t="e">
        <f t="shared" si="12"/>
        <v>#N/A</v>
      </c>
      <c r="G272" s="83" t="e">
        <f t="shared" si="13"/>
        <v>#N/A</v>
      </c>
      <c r="H272" s="78" t="e">
        <f>IF(ISBLANK(DataBase_PIs_2!H38),#N/A,DataBase_PIs_2!H38)</f>
        <v>#N/A</v>
      </c>
    </row>
    <row r="273" spans="2:8" x14ac:dyDescent="0.35">
      <c r="B273" s="270"/>
      <c r="C273" s="117" t="e">
        <f>IF(ISBLANK(DataBase_PIs!B39),#N/A,DataBase_PIs!B39)</f>
        <v>#N/A</v>
      </c>
      <c r="D273" s="152"/>
      <c r="E273" s="83" t="e">
        <f>IF(ISBLANK(DataBase_PIs!BJ39),#N/A,DataBase_PIs!BJ39)</f>
        <v>#N/A</v>
      </c>
      <c r="F273" s="83" t="e">
        <f t="shared" si="12"/>
        <v>#N/A</v>
      </c>
      <c r="G273" s="83" t="e">
        <f t="shared" si="13"/>
        <v>#N/A</v>
      </c>
      <c r="H273" s="78" t="e">
        <f>IF(ISBLANK(DataBase_PIs_2!H39),#N/A,DataBase_PIs_2!H39)</f>
        <v>#N/A</v>
      </c>
    </row>
    <row r="274" spans="2:8" x14ac:dyDescent="0.35">
      <c r="B274" s="270"/>
      <c r="C274" s="117" t="e">
        <f>IF(ISBLANK(DataBase_PIs!B40),#N/A,DataBase_PIs!B40)</f>
        <v>#N/A</v>
      </c>
      <c r="D274" s="152"/>
      <c r="E274" s="83" t="e">
        <f>IF(ISBLANK(DataBase_PIs!BJ40),#N/A,DataBase_PIs!BJ40)</f>
        <v>#N/A</v>
      </c>
      <c r="F274" s="83" t="e">
        <f t="shared" si="12"/>
        <v>#N/A</v>
      </c>
      <c r="G274" s="83" t="e">
        <f t="shared" si="13"/>
        <v>#N/A</v>
      </c>
      <c r="H274" s="78" t="e">
        <f>IF(ISBLANK(DataBase_PIs_2!H40),#N/A,DataBase_PIs_2!H40)</f>
        <v>#N/A</v>
      </c>
    </row>
    <row r="275" spans="2:8" x14ac:dyDescent="0.35">
      <c r="B275" s="270"/>
      <c r="C275" s="117" t="e">
        <f>IF(ISBLANK(DataBase_PIs!B41),#N/A,DataBase_PIs!B41)</f>
        <v>#N/A</v>
      </c>
      <c r="D275" s="152"/>
      <c r="E275" s="83" t="e">
        <f>IF(ISBLANK(DataBase_PIs!BJ41),#N/A,DataBase_PIs!BJ41)</f>
        <v>#N/A</v>
      </c>
      <c r="F275" s="83" t="e">
        <f t="shared" si="12"/>
        <v>#N/A</v>
      </c>
      <c r="G275" s="83" t="e">
        <f t="shared" si="13"/>
        <v>#N/A</v>
      </c>
      <c r="H275" s="78" t="e">
        <f>IF(ISBLANK(DataBase_PIs_2!H41),#N/A,DataBase_PIs_2!H41)</f>
        <v>#N/A</v>
      </c>
    </row>
    <row r="276" spans="2:8" x14ac:dyDescent="0.35">
      <c r="B276" s="270"/>
      <c r="C276" s="117" t="e">
        <f>IF(ISBLANK(DataBase_PIs!B42),#N/A,DataBase_PIs!B42)</f>
        <v>#N/A</v>
      </c>
      <c r="D276" s="152"/>
      <c r="E276" s="83" t="e">
        <f>IF(ISBLANK(DataBase_PIs!BJ42),#N/A,DataBase_PIs!BJ42)</f>
        <v>#N/A</v>
      </c>
      <c r="F276" s="83" t="e">
        <f t="shared" si="12"/>
        <v>#N/A</v>
      </c>
      <c r="G276" s="83" t="e">
        <f t="shared" si="13"/>
        <v>#N/A</v>
      </c>
      <c r="H276" s="78" t="e">
        <f>IF(ISBLANK(DataBase_PIs_2!H42),#N/A,DataBase_PIs_2!H42)</f>
        <v>#N/A</v>
      </c>
    </row>
    <row r="277" spans="2:8" x14ac:dyDescent="0.35">
      <c r="B277" s="270"/>
      <c r="C277" s="117" t="e">
        <f>IF(ISBLANK(DataBase_PIs!B43),#N/A,DataBase_PIs!B43)</f>
        <v>#N/A</v>
      </c>
      <c r="D277" s="152"/>
      <c r="E277" s="83" t="e">
        <f>IF(ISBLANK(DataBase_PIs!BJ43),#N/A,DataBase_PIs!BJ43)</f>
        <v>#N/A</v>
      </c>
      <c r="F277" s="83" t="e">
        <f t="shared" si="12"/>
        <v>#N/A</v>
      </c>
      <c r="G277" s="83" t="e">
        <f t="shared" si="13"/>
        <v>#N/A</v>
      </c>
      <c r="H277" s="78" t="e">
        <f>IF(ISBLANK(DataBase_PIs_2!H43),#N/A,DataBase_PIs_2!H43)</f>
        <v>#N/A</v>
      </c>
    </row>
    <row r="278" spans="2:8" x14ac:dyDescent="0.35">
      <c r="B278" s="270"/>
      <c r="C278" s="117" t="e">
        <f>IF(ISBLANK(DataBase_PIs!B44),#N/A,DataBase_PIs!B44)</f>
        <v>#N/A</v>
      </c>
      <c r="D278" s="152"/>
      <c r="E278" s="83" t="e">
        <f>IF(ISBLANK(DataBase_PIs!BJ44),#N/A,DataBase_PIs!BJ44)</f>
        <v>#N/A</v>
      </c>
      <c r="F278" s="83" t="e">
        <f t="shared" si="12"/>
        <v>#N/A</v>
      </c>
      <c r="G278" s="83" t="e">
        <f t="shared" si="13"/>
        <v>#N/A</v>
      </c>
      <c r="H278" s="78" t="e">
        <f>IF(ISBLANK(DataBase_PIs_2!H44),#N/A,DataBase_PIs_2!H44)</f>
        <v>#N/A</v>
      </c>
    </row>
    <row r="279" spans="2:8" x14ac:dyDescent="0.35">
      <c r="B279" s="270"/>
      <c r="C279" s="117" t="e">
        <f>IF(ISBLANK(DataBase_PIs!B45),#N/A,DataBase_PIs!B45)</f>
        <v>#N/A</v>
      </c>
      <c r="D279" s="152"/>
      <c r="E279" s="83" t="e">
        <f>IF(ISBLANK(DataBase_PIs!BJ45),#N/A,DataBase_PIs!BJ45)</f>
        <v>#N/A</v>
      </c>
      <c r="F279" s="83" t="e">
        <f t="shared" si="12"/>
        <v>#N/A</v>
      </c>
      <c r="G279" s="83" t="e">
        <f t="shared" si="13"/>
        <v>#N/A</v>
      </c>
      <c r="H279" s="78" t="e">
        <f>IF(ISBLANK(DataBase_PIs_2!H45),#N/A,DataBase_PIs_2!H45)</f>
        <v>#N/A</v>
      </c>
    </row>
    <row r="280" spans="2:8" x14ac:dyDescent="0.35">
      <c r="B280" s="270"/>
      <c r="C280" s="117" t="e">
        <f>IF(ISBLANK(DataBase_PIs!B46),#N/A,DataBase_PIs!B46)</f>
        <v>#N/A</v>
      </c>
      <c r="D280" s="152"/>
      <c r="E280" s="83" t="e">
        <f>IF(ISBLANK(DataBase_PIs!BJ46),#N/A,DataBase_PIs!BJ46)</f>
        <v>#N/A</v>
      </c>
      <c r="F280" s="83" t="e">
        <f t="shared" si="12"/>
        <v>#N/A</v>
      </c>
      <c r="G280" s="83" t="e">
        <f t="shared" si="13"/>
        <v>#N/A</v>
      </c>
      <c r="H280" s="78" t="e">
        <f>IF(ISBLANK(DataBase_PIs_2!H46),#N/A,DataBase_PIs_2!H46)</f>
        <v>#N/A</v>
      </c>
    </row>
    <row r="281" spans="2:8" x14ac:dyDescent="0.35">
      <c r="B281" s="270"/>
      <c r="C281" s="117" t="e">
        <f>IF(ISBLANK(DataBase_PIs!B47),#N/A,DataBase_PIs!B47)</f>
        <v>#N/A</v>
      </c>
      <c r="D281" s="152"/>
      <c r="E281" s="83" t="e">
        <f>IF(ISBLANK(DataBase_PIs!BJ47),#N/A,DataBase_PIs!BJ47)</f>
        <v>#N/A</v>
      </c>
      <c r="F281" s="83" t="e">
        <f t="shared" si="12"/>
        <v>#N/A</v>
      </c>
      <c r="G281" s="83" t="e">
        <f t="shared" si="13"/>
        <v>#N/A</v>
      </c>
      <c r="H281" s="78" t="e">
        <f>IF(ISBLANK(DataBase_PIs_2!H47),#N/A,DataBase_PIs_2!H47)</f>
        <v>#N/A</v>
      </c>
    </row>
    <row r="282" spans="2:8" x14ac:dyDescent="0.35">
      <c r="B282" s="270"/>
      <c r="C282" s="117" t="e">
        <f>IF(ISBLANK(DataBase_PIs!B48),#N/A,DataBase_PIs!B48)</f>
        <v>#N/A</v>
      </c>
      <c r="D282" s="152"/>
      <c r="E282" s="83" t="e">
        <f>IF(ISBLANK(DataBase_PIs!BJ48),#N/A,DataBase_PIs!BJ48)</f>
        <v>#N/A</v>
      </c>
      <c r="F282" s="83" t="e">
        <f t="shared" si="12"/>
        <v>#N/A</v>
      </c>
      <c r="G282" s="83" t="e">
        <f t="shared" si="13"/>
        <v>#N/A</v>
      </c>
      <c r="H282" s="78" t="e">
        <f>IF(ISBLANK(DataBase_PIs_2!H48),#N/A,DataBase_PIs_2!H48)</f>
        <v>#N/A</v>
      </c>
    </row>
    <row r="283" spans="2:8" x14ac:dyDescent="0.35">
      <c r="B283" s="270"/>
      <c r="C283" s="117" t="e">
        <f>IF(ISBLANK(DataBase_PIs!B49),#N/A,DataBase_PIs!B49)</f>
        <v>#N/A</v>
      </c>
      <c r="D283" s="152"/>
      <c r="E283" s="83" t="e">
        <f>IF(ISBLANK(DataBase_PIs!BJ49),#N/A,DataBase_PIs!BJ49)</f>
        <v>#N/A</v>
      </c>
      <c r="F283" s="83" t="e">
        <f t="shared" si="12"/>
        <v>#N/A</v>
      </c>
      <c r="G283" s="83" t="e">
        <f t="shared" si="13"/>
        <v>#N/A</v>
      </c>
      <c r="H283" s="78" t="e">
        <f>IF(ISBLANK(DataBase_PIs_2!H49),#N/A,DataBase_PIs_2!H49)</f>
        <v>#N/A</v>
      </c>
    </row>
    <row r="284" spans="2:8" x14ac:dyDescent="0.35">
      <c r="B284" s="270"/>
      <c r="C284" s="117" t="e">
        <f>IF(ISBLANK(DataBase_PIs!B50),#N/A,DataBase_PIs!B50)</f>
        <v>#N/A</v>
      </c>
      <c r="D284" s="152"/>
      <c r="E284" s="83" t="e">
        <f>IF(ISBLANK(DataBase_PIs!BJ50),#N/A,DataBase_PIs!BJ50)</f>
        <v>#N/A</v>
      </c>
      <c r="F284" s="83" t="e">
        <f t="shared" si="12"/>
        <v>#N/A</v>
      </c>
      <c r="G284" s="83" t="e">
        <f t="shared" si="13"/>
        <v>#N/A</v>
      </c>
      <c r="H284" s="78" t="e">
        <f>IF(ISBLANK(DataBase_PIs_2!H50),#N/A,DataBase_PIs_2!H50)</f>
        <v>#N/A</v>
      </c>
    </row>
    <row r="285" spans="2:8" x14ac:dyDescent="0.35">
      <c r="B285" s="270"/>
      <c r="C285" s="117" t="e">
        <f>IF(ISBLANK(DataBase_PIs!B51),#N/A,DataBase_PIs!B51)</f>
        <v>#N/A</v>
      </c>
      <c r="D285" s="152"/>
      <c r="E285" s="83" t="e">
        <f>IF(ISBLANK(DataBase_PIs!BJ51),#N/A,DataBase_PIs!BJ51)</f>
        <v>#N/A</v>
      </c>
      <c r="F285" s="83" t="e">
        <f t="shared" si="12"/>
        <v>#N/A</v>
      </c>
      <c r="G285" s="83" t="e">
        <f t="shared" si="13"/>
        <v>#N/A</v>
      </c>
      <c r="H285" s="78" t="e">
        <f>IF(ISBLANK(DataBase_PIs_2!H51),#N/A,DataBase_PIs_2!H51)</f>
        <v>#N/A</v>
      </c>
    </row>
    <row r="286" spans="2:8" x14ac:dyDescent="0.35">
      <c r="B286" s="270"/>
      <c r="C286" s="117" t="e">
        <f>IF(ISBLANK(DataBase_PIs!B52),#N/A,DataBase_PIs!B52)</f>
        <v>#N/A</v>
      </c>
      <c r="D286" s="152"/>
      <c r="E286" s="83" t="e">
        <f>IF(ISBLANK(DataBase_PIs!BJ52),#N/A,DataBase_PIs!BJ52)</f>
        <v>#N/A</v>
      </c>
      <c r="F286" s="83" t="e">
        <f t="shared" si="12"/>
        <v>#N/A</v>
      </c>
      <c r="G286" s="83" t="e">
        <f t="shared" si="13"/>
        <v>#N/A</v>
      </c>
      <c r="H286" s="78" t="e">
        <f>IF(ISBLANK(DataBase_PIs_2!H52),#N/A,DataBase_PIs_2!H52)</f>
        <v>#N/A</v>
      </c>
    </row>
    <row r="287" spans="2:8" x14ac:dyDescent="0.35">
      <c r="B287" s="270"/>
      <c r="C287" s="117" t="e">
        <f>IF(ISBLANK(DataBase_PIs!B53),#N/A,DataBase_PIs!B53)</f>
        <v>#N/A</v>
      </c>
      <c r="D287" s="152"/>
      <c r="E287" s="83" t="e">
        <f>IF(ISBLANK(DataBase_PIs!BJ53),#N/A,DataBase_PIs!BJ53)</f>
        <v>#N/A</v>
      </c>
      <c r="F287" s="83" t="e">
        <f t="shared" si="12"/>
        <v>#N/A</v>
      </c>
      <c r="G287" s="83" t="e">
        <f t="shared" si="13"/>
        <v>#N/A</v>
      </c>
      <c r="H287" s="78" t="e">
        <f>IF(ISBLANK(DataBase_PIs_2!H53),#N/A,DataBase_PIs_2!H53)</f>
        <v>#N/A</v>
      </c>
    </row>
    <row r="288" spans="2:8" x14ac:dyDescent="0.35">
      <c r="B288" s="270"/>
      <c r="C288" s="117" t="e">
        <f>IF(ISBLANK(DataBase_PIs!B54),#N/A,DataBase_PIs!B54)</f>
        <v>#N/A</v>
      </c>
      <c r="D288" s="152"/>
      <c r="E288" s="83" t="e">
        <f>IF(ISBLANK(DataBase_PIs!BJ54),#N/A,DataBase_PIs!BJ54)</f>
        <v>#N/A</v>
      </c>
      <c r="F288" s="83" t="e">
        <f t="shared" si="12"/>
        <v>#N/A</v>
      </c>
      <c r="G288" s="83" t="e">
        <f t="shared" si="13"/>
        <v>#N/A</v>
      </c>
      <c r="H288" s="78" t="e">
        <f>IF(ISBLANK(DataBase_PIs_2!H54),#N/A,DataBase_PIs_2!H54)</f>
        <v>#N/A</v>
      </c>
    </row>
    <row r="289" spans="2:8" x14ac:dyDescent="0.35">
      <c r="B289" s="270"/>
      <c r="C289" s="117" t="e">
        <f>IF(ISBLANK(DataBase_PIs!B55),#N/A,DataBase_PIs!B55)</f>
        <v>#N/A</v>
      </c>
      <c r="D289" s="152"/>
      <c r="E289" s="83" t="e">
        <f>IF(ISBLANK(DataBase_PIs!BJ55),#N/A,DataBase_PIs!BJ55)</f>
        <v>#N/A</v>
      </c>
      <c r="F289" s="83" t="e">
        <f t="shared" si="12"/>
        <v>#N/A</v>
      </c>
      <c r="G289" s="83" t="e">
        <f t="shared" si="13"/>
        <v>#N/A</v>
      </c>
      <c r="H289" s="78" t="e">
        <f>IF(ISBLANK(DataBase_PIs_2!H55),#N/A,DataBase_PIs_2!H55)</f>
        <v>#N/A</v>
      </c>
    </row>
    <row r="290" spans="2:8" x14ac:dyDescent="0.35">
      <c r="B290" s="270"/>
      <c r="C290" s="117" t="e">
        <f>IF(ISBLANK(DataBase_PIs!B56),#N/A,DataBase_PIs!B56)</f>
        <v>#N/A</v>
      </c>
      <c r="D290" s="152"/>
      <c r="E290" s="83" t="e">
        <f>IF(ISBLANK(DataBase_PIs!BJ56),#N/A,DataBase_PIs!BJ56)</f>
        <v>#N/A</v>
      </c>
      <c r="F290" s="83" t="e">
        <f t="shared" si="12"/>
        <v>#N/A</v>
      </c>
      <c r="G290" s="83" t="e">
        <f t="shared" si="13"/>
        <v>#N/A</v>
      </c>
      <c r="H290" s="78" t="e">
        <f>IF(ISBLANK(DataBase_PIs_2!H56),#N/A,DataBase_PIs_2!H56)</f>
        <v>#N/A</v>
      </c>
    </row>
    <row r="291" spans="2:8" x14ac:dyDescent="0.35">
      <c r="B291" s="270"/>
      <c r="C291" s="117" t="e">
        <f>IF(ISBLANK(DataBase_PIs!B57),#N/A,DataBase_PIs!B57)</f>
        <v>#N/A</v>
      </c>
      <c r="D291" s="152"/>
      <c r="E291" s="83" t="e">
        <f>IF(ISBLANK(DataBase_PIs!BJ57),#N/A,DataBase_PIs!BJ57)</f>
        <v>#N/A</v>
      </c>
      <c r="F291" s="83" t="e">
        <f t="shared" si="12"/>
        <v>#N/A</v>
      </c>
      <c r="G291" s="83" t="e">
        <f t="shared" si="13"/>
        <v>#N/A</v>
      </c>
      <c r="H291" s="78" t="e">
        <f>IF(ISBLANK(DataBase_PIs_2!H57),#N/A,DataBase_PIs_2!H57)</f>
        <v>#N/A</v>
      </c>
    </row>
    <row r="292" spans="2:8" x14ac:dyDescent="0.35">
      <c r="B292" s="270"/>
      <c r="C292" s="117" t="e">
        <f>IF(ISBLANK(DataBase_PIs!B58),#N/A,DataBase_PIs!B58)</f>
        <v>#N/A</v>
      </c>
      <c r="D292" s="152"/>
      <c r="E292" s="83" t="e">
        <f>IF(ISBLANK(DataBase_PIs!BJ58),#N/A,DataBase_PIs!BJ58)</f>
        <v>#N/A</v>
      </c>
      <c r="F292" s="83" t="e">
        <f t="shared" si="12"/>
        <v>#N/A</v>
      </c>
      <c r="G292" s="83" t="e">
        <f t="shared" si="13"/>
        <v>#N/A</v>
      </c>
      <c r="H292" s="78" t="e">
        <f>IF(ISBLANK(DataBase_PIs_2!H58),#N/A,DataBase_PIs_2!H58)</f>
        <v>#N/A</v>
      </c>
    </row>
    <row r="293" spans="2:8" x14ac:dyDescent="0.35">
      <c r="B293" s="270"/>
      <c r="C293" s="117" t="e">
        <f>IF(ISBLANK(DataBase_PIs!B59),#N/A,DataBase_PIs!B59)</f>
        <v>#N/A</v>
      </c>
      <c r="D293" s="152"/>
      <c r="E293" s="83" t="e">
        <f>IF(ISBLANK(DataBase_PIs!BJ59),#N/A,DataBase_PIs!BJ59)</f>
        <v>#N/A</v>
      </c>
      <c r="F293" s="83" t="e">
        <f t="shared" si="12"/>
        <v>#N/A</v>
      </c>
      <c r="G293" s="83" t="e">
        <f t="shared" si="13"/>
        <v>#N/A</v>
      </c>
      <c r="H293" s="78" t="e">
        <f>IF(ISBLANK(DataBase_PIs_2!H59),#N/A,DataBase_PIs_2!H59)</f>
        <v>#N/A</v>
      </c>
    </row>
    <row r="294" spans="2:8" x14ac:dyDescent="0.35">
      <c r="B294" s="270"/>
      <c r="C294" s="117" t="e">
        <f>IF(ISBLANK(DataBase_PIs!B60),#N/A,DataBase_PIs!B60)</f>
        <v>#N/A</v>
      </c>
      <c r="D294" s="152"/>
      <c r="E294" s="83" t="e">
        <f>IF(ISBLANK(DataBase_PIs!BJ60),#N/A,DataBase_PIs!BJ60)</f>
        <v>#N/A</v>
      </c>
      <c r="F294" s="83" t="e">
        <f t="shared" si="12"/>
        <v>#N/A</v>
      </c>
      <c r="G294" s="83" t="e">
        <f t="shared" si="13"/>
        <v>#N/A</v>
      </c>
      <c r="H294" s="78" t="e">
        <f>IF(ISBLANK(DataBase_PIs_2!H60),#N/A,DataBase_PIs_2!H60)</f>
        <v>#N/A</v>
      </c>
    </row>
    <row r="295" spans="2:8" x14ac:dyDescent="0.35">
      <c r="B295" s="270"/>
      <c r="C295" s="117" t="e">
        <f>IF(ISBLANK(DataBase_PIs!B61),#N/A,DataBase_PIs!B61)</f>
        <v>#N/A</v>
      </c>
      <c r="D295" s="152"/>
      <c r="E295" s="83" t="e">
        <f>IF(ISBLANK(DataBase_PIs!BJ61),#N/A,DataBase_PIs!BJ61)</f>
        <v>#N/A</v>
      </c>
      <c r="F295" s="83" t="e">
        <f t="shared" si="12"/>
        <v>#N/A</v>
      </c>
      <c r="G295" s="83" t="e">
        <f t="shared" si="13"/>
        <v>#N/A</v>
      </c>
      <c r="H295" s="78" t="e">
        <f>IF(ISBLANK(DataBase_PIs_2!H61),#N/A,DataBase_PIs_2!H61)</f>
        <v>#N/A</v>
      </c>
    </row>
    <row r="296" spans="2:8" x14ac:dyDescent="0.35">
      <c r="B296" s="270"/>
      <c r="C296" s="117" t="e">
        <f>IF(ISBLANK(DataBase_PIs!B62),#N/A,DataBase_PIs!B62)</f>
        <v>#N/A</v>
      </c>
      <c r="D296" s="152"/>
      <c r="E296" s="83" t="e">
        <f>IF(ISBLANK(DataBase_PIs!BJ62),#N/A,DataBase_PIs!BJ62)</f>
        <v>#N/A</v>
      </c>
      <c r="F296" s="83" t="e">
        <f t="shared" si="12"/>
        <v>#N/A</v>
      </c>
      <c r="G296" s="83" t="e">
        <f t="shared" si="13"/>
        <v>#N/A</v>
      </c>
      <c r="H296" s="78" t="e">
        <f>IF(ISBLANK(DataBase_PIs_2!H62),#N/A,DataBase_PIs_2!H62)</f>
        <v>#N/A</v>
      </c>
    </row>
    <row r="297" spans="2:8" x14ac:dyDescent="0.35">
      <c r="B297" s="270"/>
      <c r="C297" s="117" t="e">
        <f>IF(ISBLANK(DataBase_PIs!B63),#N/A,DataBase_PIs!B63)</f>
        <v>#N/A</v>
      </c>
      <c r="D297" s="152"/>
      <c r="E297" s="83" t="e">
        <f>IF(ISBLANK(DataBase_PIs!BJ63),#N/A,DataBase_PIs!BJ63)</f>
        <v>#N/A</v>
      </c>
      <c r="F297" s="83" t="e">
        <f t="shared" si="12"/>
        <v>#N/A</v>
      </c>
      <c r="G297" s="83" t="e">
        <f t="shared" si="13"/>
        <v>#N/A</v>
      </c>
      <c r="H297" s="78" t="e">
        <f>IF(ISBLANK(DataBase_PIs_2!H63),#N/A,DataBase_PIs_2!H63)</f>
        <v>#N/A</v>
      </c>
    </row>
    <row r="298" spans="2:8" ht="15" thickBot="1" x14ac:dyDescent="0.4">
      <c r="B298" s="271"/>
      <c r="C298" s="117" t="e">
        <f>IF(ISBLANK(DataBase_PIs!B64),#N/A,DataBase_PIs!B64)</f>
        <v>#N/A</v>
      </c>
      <c r="D298" s="152"/>
      <c r="E298" s="83" t="e">
        <f>IF(ISBLANK(DataBase_PIs!BJ64),#N/A,DataBase_PIs!BJ64)</f>
        <v>#N/A</v>
      </c>
      <c r="F298" s="83" t="e">
        <f t="shared" si="12"/>
        <v>#N/A</v>
      </c>
      <c r="G298" s="83" t="e">
        <f t="shared" si="13"/>
        <v>#N/A</v>
      </c>
      <c r="H298" s="78" t="e">
        <f>IF(ISBLANK(DataBase_PIs_2!H64),#N/A,DataBase_PIs_2!H64)</f>
        <v>#N/A</v>
      </c>
    </row>
    <row r="299" spans="2:8" x14ac:dyDescent="0.35">
      <c r="B299" s="269" t="s">
        <v>57</v>
      </c>
      <c r="C299" s="116">
        <v>43602.40625</v>
      </c>
      <c r="D299" s="151"/>
      <c r="E299" s="76">
        <v>22.6</v>
      </c>
      <c r="F299" s="76">
        <v>22.6</v>
      </c>
      <c r="G299" s="82">
        <v>0</v>
      </c>
      <c r="H299" s="114">
        <v>7</v>
      </c>
    </row>
    <row r="300" spans="2:8" x14ac:dyDescent="0.35">
      <c r="B300" s="270"/>
      <c r="C300" s="117">
        <v>43609.357638888891</v>
      </c>
      <c r="D300" s="152"/>
      <c r="E300" s="39">
        <v>91.39</v>
      </c>
      <c r="F300" s="39">
        <v>68.789999999999992</v>
      </c>
      <c r="G300" s="83">
        <f>F300/((C300-C299)*24)</f>
        <v>0.41232767232757639</v>
      </c>
      <c r="H300" s="113">
        <v>8</v>
      </c>
    </row>
    <row r="301" spans="2:8" x14ac:dyDescent="0.35">
      <c r="B301" s="270"/>
      <c r="C301" s="117">
        <v>43616</v>
      </c>
      <c r="D301" s="152"/>
      <c r="E301" s="39">
        <v>127</v>
      </c>
      <c r="F301" s="39">
        <v>35.61</v>
      </c>
      <c r="G301" s="83">
        <f t="shared" ref="G301:G331" si="14">F301/((C301-C300)*24)</f>
        <v>0.22337689492948459</v>
      </c>
      <c r="H301" s="113"/>
    </row>
    <row r="302" spans="2:8" x14ac:dyDescent="0.35">
      <c r="B302" s="270"/>
      <c r="C302" s="117">
        <v>43623.558333333334</v>
      </c>
      <c r="D302" s="152"/>
      <c r="E302" s="39">
        <v>155</v>
      </c>
      <c r="F302" s="39">
        <v>28</v>
      </c>
      <c r="G302" s="83">
        <f t="shared" si="14"/>
        <v>0.15435501653801767</v>
      </c>
      <c r="H302" s="113"/>
    </row>
    <row r="303" spans="2:8" x14ac:dyDescent="0.35">
      <c r="B303" s="270"/>
      <c r="C303" s="117">
        <v>43630.636111111111</v>
      </c>
      <c r="D303" s="152"/>
      <c r="E303" s="39">
        <v>169</v>
      </c>
      <c r="F303" s="39">
        <v>14</v>
      </c>
      <c r="G303" s="83">
        <f t="shared" si="14"/>
        <v>8.24175824175956E-2</v>
      </c>
      <c r="H303" s="113"/>
    </row>
    <row r="304" spans="2:8" x14ac:dyDescent="0.35">
      <c r="B304" s="270"/>
      <c r="C304" s="117">
        <v>43637.638194444444</v>
      </c>
      <c r="D304" s="152"/>
      <c r="E304" s="39">
        <v>192</v>
      </c>
      <c r="F304" s="39">
        <v>23</v>
      </c>
      <c r="G304" s="83">
        <f t="shared" si="14"/>
        <v>0.13686402856293717</v>
      </c>
      <c r="H304" s="113"/>
    </row>
    <row r="305" spans="2:8" x14ac:dyDescent="0.35">
      <c r="B305" s="270"/>
      <c r="C305" s="117">
        <v>43644.645138888889</v>
      </c>
      <c r="D305" s="152"/>
      <c r="E305" s="39">
        <v>240</v>
      </c>
      <c r="F305" s="39">
        <v>48</v>
      </c>
      <c r="G305" s="83">
        <f t="shared" si="14"/>
        <v>0.28543111992068065</v>
      </c>
      <c r="H305" s="113"/>
    </row>
    <row r="306" spans="2:8" x14ac:dyDescent="0.35">
      <c r="B306" s="270"/>
      <c r="C306" s="117">
        <v>43651.647222222222</v>
      </c>
      <c r="D306" s="152"/>
      <c r="E306" s="39">
        <v>294</v>
      </c>
      <c r="F306" s="39">
        <v>54</v>
      </c>
      <c r="G306" s="83">
        <f t="shared" si="14"/>
        <v>0.32133293662602641</v>
      </c>
      <c r="H306" s="113"/>
    </row>
    <row r="307" spans="2:8" x14ac:dyDescent="0.35">
      <c r="B307" s="270"/>
      <c r="C307" s="117">
        <v>43658.505555555559</v>
      </c>
      <c r="D307" s="152"/>
      <c r="E307" s="39">
        <v>304</v>
      </c>
      <c r="F307" s="39">
        <v>10</v>
      </c>
      <c r="G307" s="83">
        <f t="shared" si="14"/>
        <v>6.075334143374448E-2</v>
      </c>
      <c r="H307" s="113"/>
    </row>
    <row r="308" spans="2:8" x14ac:dyDescent="0.35">
      <c r="B308" s="270"/>
      <c r="C308" s="117">
        <v>43665.520833333336</v>
      </c>
      <c r="D308" s="152"/>
      <c r="E308" s="39">
        <v>309</v>
      </c>
      <c r="F308" s="39">
        <v>5</v>
      </c>
      <c r="G308" s="83">
        <f t="shared" si="14"/>
        <v>2.9697089685215641E-2</v>
      </c>
      <c r="H308" s="113"/>
    </row>
    <row r="309" spans="2:8" x14ac:dyDescent="0.35">
      <c r="B309" s="270"/>
      <c r="C309" s="117">
        <v>43672.521527777775</v>
      </c>
      <c r="D309" s="152"/>
      <c r="E309" s="39">
        <v>321</v>
      </c>
      <c r="F309" s="39">
        <v>12</v>
      </c>
      <c r="G309" s="83">
        <f t="shared" si="14"/>
        <v>7.1421485963745215E-2</v>
      </c>
      <c r="H309" s="113"/>
    </row>
    <row r="310" spans="2:8" x14ac:dyDescent="0.35">
      <c r="B310" s="270"/>
      <c r="C310" s="117">
        <v>43679.519444444442</v>
      </c>
      <c r="D310" s="152"/>
      <c r="E310" s="39">
        <v>325</v>
      </c>
      <c r="F310" s="39">
        <v>4</v>
      </c>
      <c r="G310" s="83">
        <f t="shared" si="14"/>
        <v>2.3816612086928982E-2</v>
      </c>
      <c r="H310" s="113"/>
    </row>
    <row r="311" spans="2:8" x14ac:dyDescent="0.35">
      <c r="B311" s="270"/>
      <c r="C311" s="117">
        <v>43686.440972222219</v>
      </c>
      <c r="D311" s="152"/>
      <c r="E311" s="39">
        <v>339.32</v>
      </c>
      <c r="F311" s="39">
        <v>14.319999999999993</v>
      </c>
      <c r="G311" s="83">
        <f t="shared" si="14"/>
        <v>8.6204474766744268E-2</v>
      </c>
      <c r="H311" s="113">
        <v>0.8</v>
      </c>
    </row>
    <row r="312" spans="2:8" x14ac:dyDescent="0.35">
      <c r="B312" s="270"/>
      <c r="C312" s="117">
        <v>43693.375</v>
      </c>
      <c r="D312" s="152"/>
      <c r="E312" s="39">
        <v>341.5</v>
      </c>
      <c r="F312" s="39">
        <v>2.1800000000000068</v>
      </c>
      <c r="G312" s="83">
        <f t="shared" si="14"/>
        <v>1.3099649474205249E-2</v>
      </c>
      <c r="H312" s="113">
        <v>3.6</v>
      </c>
    </row>
    <row r="313" spans="2:8" x14ac:dyDescent="0.35">
      <c r="B313" s="270"/>
      <c r="C313" s="117">
        <v>43700.40625</v>
      </c>
      <c r="D313" s="152"/>
      <c r="E313" s="39">
        <v>361.81</v>
      </c>
      <c r="F313" s="39">
        <v>20.310000000000002</v>
      </c>
      <c r="G313" s="83">
        <f t="shared" si="14"/>
        <v>0.12035555555555556</v>
      </c>
      <c r="H313" s="113">
        <v>0</v>
      </c>
    </row>
    <row r="314" spans="2:8" x14ac:dyDescent="0.35">
      <c r="B314" s="270"/>
      <c r="C314" s="117">
        <v>43707.333333333336</v>
      </c>
      <c r="D314" s="152"/>
      <c r="E314" s="39">
        <v>402.5</v>
      </c>
      <c r="F314" s="39">
        <v>40.69</v>
      </c>
      <c r="G314" s="83">
        <f t="shared" si="14"/>
        <v>0.2447518796991624</v>
      </c>
      <c r="H314" s="113">
        <v>3</v>
      </c>
    </row>
    <row r="315" spans="2:8" x14ac:dyDescent="0.35">
      <c r="B315" s="270"/>
      <c r="C315" s="117">
        <v>43714.416666666664</v>
      </c>
      <c r="D315" s="152"/>
      <c r="E315" s="39">
        <v>440.98</v>
      </c>
      <c r="F315" s="39">
        <v>38.480000000000018</v>
      </c>
      <c r="G315" s="83">
        <f t="shared" si="14"/>
        <v>0.22635294117662569</v>
      </c>
      <c r="H315" s="113">
        <v>0</v>
      </c>
    </row>
    <row r="316" spans="2:8" x14ac:dyDescent="0.35">
      <c r="B316" s="270"/>
      <c r="C316" s="117">
        <v>43721.333333333336</v>
      </c>
      <c r="D316" s="152"/>
      <c r="E316" s="39">
        <v>471.32</v>
      </c>
      <c r="F316" s="39">
        <v>30.339999999999975</v>
      </c>
      <c r="G316" s="83">
        <f t="shared" si="14"/>
        <v>0.18277108433722106</v>
      </c>
      <c r="H316" s="113">
        <v>4</v>
      </c>
    </row>
    <row r="317" spans="2:8" x14ac:dyDescent="0.35">
      <c r="B317" s="270"/>
      <c r="C317" s="117">
        <v>43727.541666666664</v>
      </c>
      <c r="D317" s="152"/>
      <c r="E317" s="39">
        <v>503.47</v>
      </c>
      <c r="F317" s="39">
        <v>32.150000000000034</v>
      </c>
      <c r="G317" s="83">
        <f t="shared" si="14"/>
        <v>0.21577181208070573</v>
      </c>
      <c r="H317" s="113">
        <v>2</v>
      </c>
    </row>
    <row r="318" spans="2:8" x14ac:dyDescent="0.35">
      <c r="B318" s="270"/>
      <c r="C318" s="117">
        <v>43735</v>
      </c>
      <c r="D318" s="152"/>
      <c r="E318" s="39">
        <v>567.04</v>
      </c>
      <c r="F318" s="39">
        <v>63.569999999999936</v>
      </c>
      <c r="G318" s="83">
        <f t="shared" si="14"/>
        <v>0.35513966480435344</v>
      </c>
      <c r="H318" s="113">
        <v>2.4</v>
      </c>
    </row>
    <row r="319" spans="2:8" x14ac:dyDescent="0.35">
      <c r="B319" s="270"/>
      <c r="C319" s="117">
        <v>43741</v>
      </c>
      <c r="D319" s="152"/>
      <c r="E319" s="39">
        <v>629.58000000000004</v>
      </c>
      <c r="F319" s="39">
        <v>62.540000000000077</v>
      </c>
      <c r="G319" s="83">
        <f t="shared" si="14"/>
        <v>0.43430555555555611</v>
      </c>
      <c r="H319" s="113">
        <v>2</v>
      </c>
    </row>
    <row r="320" spans="2:8" x14ac:dyDescent="0.35">
      <c r="B320" s="270"/>
      <c r="C320" s="117">
        <v>43748</v>
      </c>
      <c r="D320" s="152"/>
      <c r="E320" s="39">
        <v>672.97</v>
      </c>
      <c r="F320" s="39">
        <v>43.389999999999986</v>
      </c>
      <c r="G320" s="83">
        <f t="shared" si="14"/>
        <v>0.25827380952380946</v>
      </c>
      <c r="H320" s="113">
        <v>3.8</v>
      </c>
    </row>
    <row r="321" spans="2:8" x14ac:dyDescent="0.35">
      <c r="B321" s="270"/>
      <c r="C321" s="117">
        <v>43755.361111111109</v>
      </c>
      <c r="D321" s="152"/>
      <c r="E321" s="39">
        <v>691</v>
      </c>
      <c r="F321" s="39">
        <v>18.029999999999973</v>
      </c>
      <c r="G321" s="83">
        <f t="shared" si="14"/>
        <v>0.10205660377360717</v>
      </c>
      <c r="H321" s="113">
        <v>2</v>
      </c>
    </row>
    <row r="322" spans="2:8" x14ac:dyDescent="0.35">
      <c r="B322" s="270"/>
      <c r="C322" s="117">
        <v>43762.434027777781</v>
      </c>
      <c r="D322" s="152"/>
      <c r="E322" s="39">
        <v>747.06</v>
      </c>
      <c r="F322" s="39">
        <v>56.059999999999945</v>
      </c>
      <c r="G322" s="83">
        <f t="shared" si="14"/>
        <v>0.33025036818828574</v>
      </c>
      <c r="H322" s="113">
        <v>2</v>
      </c>
    </row>
    <row r="323" spans="2:8" x14ac:dyDescent="0.35">
      <c r="B323" s="270"/>
      <c r="C323" s="117">
        <v>43769.386111111111</v>
      </c>
      <c r="D323" s="152"/>
      <c r="E323" s="39">
        <v>800.75</v>
      </c>
      <c r="F323" s="39">
        <v>53.690000000000055</v>
      </c>
      <c r="G323" s="83">
        <f t="shared" si="14"/>
        <v>0.32178603536126027</v>
      </c>
      <c r="H323" s="113">
        <v>1</v>
      </c>
    </row>
    <row r="324" spans="2:8" x14ac:dyDescent="0.35">
      <c r="B324" s="270"/>
      <c r="C324" s="117">
        <v>43774.652777777781</v>
      </c>
      <c r="D324" s="152"/>
      <c r="E324" s="39">
        <v>826.78</v>
      </c>
      <c r="F324" s="39">
        <v>26.029999999999973</v>
      </c>
      <c r="G324" s="83">
        <f t="shared" si="14"/>
        <v>0.20593354430366448</v>
      </c>
      <c r="H324" s="113">
        <v>4</v>
      </c>
    </row>
    <row r="325" spans="2:8" x14ac:dyDescent="0.35">
      <c r="B325" s="270"/>
      <c r="C325" s="117">
        <v>43782.583333333336</v>
      </c>
      <c r="D325" s="152"/>
      <c r="E325" s="39">
        <v>884.61</v>
      </c>
      <c r="F325" s="39">
        <v>57.830000000000041</v>
      </c>
      <c r="G325" s="83">
        <f t="shared" si="14"/>
        <v>0.30383537653243048</v>
      </c>
      <c r="H325" s="113">
        <v>2.6</v>
      </c>
    </row>
    <row r="326" spans="2:8" x14ac:dyDescent="0.35">
      <c r="B326" s="270"/>
      <c r="C326" s="117">
        <v>43791.406944444447</v>
      </c>
      <c r="D326" s="152"/>
      <c r="E326" s="39">
        <v>902.6</v>
      </c>
      <c r="F326" s="39">
        <v>17.990000000000009</v>
      </c>
      <c r="G326" s="83">
        <f t="shared" si="14"/>
        <v>8.4951991185268402E-2</v>
      </c>
      <c r="H326" s="113">
        <v>0</v>
      </c>
    </row>
    <row r="327" spans="2:8" x14ac:dyDescent="0.35">
      <c r="B327" s="270"/>
      <c r="C327" s="117">
        <v>43811.465277777781</v>
      </c>
      <c r="D327" s="152"/>
      <c r="E327" s="39">
        <v>914.27</v>
      </c>
      <c r="F327" s="39">
        <v>11.669999999999959</v>
      </c>
      <c r="G327" s="83">
        <f t="shared" si="14"/>
        <v>2.4241794765266712E-2</v>
      </c>
      <c r="H327" s="113">
        <v>1</v>
      </c>
    </row>
    <row r="328" spans="2:8" x14ac:dyDescent="0.35">
      <c r="B328" s="270"/>
      <c r="C328" s="117">
        <v>43818.628472222219</v>
      </c>
      <c r="D328" s="152"/>
      <c r="E328" s="39">
        <v>944.68</v>
      </c>
      <c r="F328" s="39">
        <v>30.409999999999968</v>
      </c>
      <c r="G328" s="83">
        <f t="shared" si="14"/>
        <v>0.17688802714509408</v>
      </c>
      <c r="H328" s="113">
        <v>4</v>
      </c>
    </row>
    <row r="329" spans="2:8" x14ac:dyDescent="0.35">
      <c r="B329" s="270"/>
      <c r="C329" s="117">
        <v>43826.333333333336</v>
      </c>
      <c r="D329" s="152"/>
      <c r="E329" s="39">
        <v>964.6</v>
      </c>
      <c r="F329" s="39">
        <v>19.920000000000073</v>
      </c>
      <c r="G329" s="83">
        <f t="shared" si="14"/>
        <v>0.10772420009005196</v>
      </c>
      <c r="H329" s="113">
        <v>4</v>
      </c>
    </row>
    <row r="330" spans="2:8" x14ac:dyDescent="0.35">
      <c r="B330" s="270"/>
      <c r="C330" s="117">
        <v>43833.583333333336</v>
      </c>
      <c r="D330" s="152"/>
      <c r="E330" s="39">
        <v>1013.59</v>
      </c>
      <c r="F330" s="39">
        <v>48.990000000000009</v>
      </c>
      <c r="G330" s="83">
        <f t="shared" si="14"/>
        <v>0.28155172413793111</v>
      </c>
      <c r="H330" s="113">
        <v>2</v>
      </c>
    </row>
    <row r="331" spans="2:8" x14ac:dyDescent="0.35">
      <c r="B331" s="270"/>
      <c r="C331" s="117">
        <v>43853</v>
      </c>
      <c r="D331" s="152"/>
      <c r="E331" s="39">
        <v>1064.9100000000001</v>
      </c>
      <c r="F331" s="39">
        <v>51.32000000000005</v>
      </c>
      <c r="G331" s="83">
        <f t="shared" si="14"/>
        <v>0.11012875536482072</v>
      </c>
      <c r="H331" s="113"/>
    </row>
    <row r="332" spans="2:8" x14ac:dyDescent="0.35">
      <c r="B332" s="270"/>
      <c r="C332" s="117">
        <f>IF(ISBLANK(DataBase_PIs!B3),#N/A,DataBase_PIs!B3)</f>
        <v>43860.596215277801</v>
      </c>
      <c r="D332" s="152"/>
      <c r="E332" s="83">
        <f>IF(ISBLANK(DataBase_PIs!BM3),#N/A,DataBase_PIs!BM3)</f>
        <v>1076.49</v>
      </c>
      <c r="F332" s="83">
        <f>E332-E331</f>
        <v>11.579999999999927</v>
      </c>
      <c r="G332" s="83">
        <f t="shared" ref="G332" si="15">F332/((C332-C331)*24)</f>
        <v>6.3518473654905178E-2</v>
      </c>
      <c r="H332" s="78">
        <f>IF(ISBLANK(DataBase_PIs_2!I3),#N/A,DataBase_PIs_2!I3)</f>
        <v>0.4</v>
      </c>
    </row>
    <row r="333" spans="2:8" x14ac:dyDescent="0.35">
      <c r="B333" s="270"/>
      <c r="C333" s="117">
        <f>IF(ISBLANK(DataBase_PIs!B4),#N/A,DataBase_PIs!B4)</f>
        <v>43867.628298611096</v>
      </c>
      <c r="D333" s="152"/>
      <c r="E333" s="83">
        <f>IF(ISBLANK(DataBase_PIs!BM4),#N/A,DataBase_PIs!BM4)</f>
        <v>1089.1199999999999</v>
      </c>
      <c r="F333" s="83">
        <f t="shared" ref="F333:F393" si="16">E333-E332</f>
        <v>12.629999999999882</v>
      </c>
      <c r="G333" s="83">
        <f t="shared" ref="G333:G393" si="17">F333/((C333-C332)*24)</f>
        <v>7.4835575043361871E-2</v>
      </c>
      <c r="H333" s="78">
        <f>IF(ISBLANK(DataBase_PIs_2!I4),#N/A,DataBase_PIs_2!I4)</f>
        <v>1</v>
      </c>
    </row>
    <row r="334" spans="2:8" x14ac:dyDescent="0.35">
      <c r="B334" s="270"/>
      <c r="C334" s="117">
        <f>IF(ISBLANK(DataBase_PIs!B5),#N/A,DataBase_PIs!B5)</f>
        <v>43875.484398148103</v>
      </c>
      <c r="D334" s="152"/>
      <c r="E334" s="83">
        <f>IF(ISBLANK(DataBase_PIs!BM5),#N/A,DataBase_PIs!BM5)</f>
        <v>1095.4100000000001</v>
      </c>
      <c r="F334" s="83">
        <f t="shared" si="16"/>
        <v>6.290000000000191</v>
      </c>
      <c r="G334" s="83">
        <f t="shared" si="17"/>
        <v>3.3360490418788011E-2</v>
      </c>
      <c r="H334" s="78">
        <f>IF(ISBLANK(DataBase_PIs_2!I5),#N/A,DataBase_PIs_2!I5)</f>
        <v>8</v>
      </c>
    </row>
    <row r="335" spans="2:8" x14ac:dyDescent="0.35">
      <c r="B335" s="270"/>
      <c r="C335" s="117">
        <f>IF(ISBLANK(DataBase_PIs!B6),#N/A,DataBase_PIs!B6)</f>
        <v>43881.580671296302</v>
      </c>
      <c r="D335" s="152"/>
      <c r="E335" s="83">
        <f>IF(ISBLANK(DataBase_PIs!BM6),#N/A,DataBase_PIs!BM6)</f>
        <v>1099.76</v>
      </c>
      <c r="F335" s="83">
        <f t="shared" si="16"/>
        <v>4.3499999999999091</v>
      </c>
      <c r="G335" s="83">
        <f t="shared" si="17"/>
        <v>2.9731279356064629E-2</v>
      </c>
      <c r="H335" s="78"/>
    </row>
    <row r="336" spans="2:8" x14ac:dyDescent="0.35">
      <c r="B336" s="270"/>
      <c r="C336" s="117">
        <f>IF(ISBLANK(DataBase_PIs!B7),#N/A,DataBase_PIs!B7)</f>
        <v>43903.638067129599</v>
      </c>
      <c r="D336" s="152"/>
      <c r="E336" s="83">
        <f>IF(ISBLANK(DataBase_PIs!BM7),#N/A,DataBase_PIs!BM7)</f>
        <v>1131.03</v>
      </c>
      <c r="F336" s="83">
        <f t="shared" si="16"/>
        <v>31.269999999999982</v>
      </c>
      <c r="G336" s="83">
        <f t="shared" si="17"/>
        <v>5.9069378657104654E-2</v>
      </c>
      <c r="H336" s="78">
        <f>IF(ISBLANK(DataBase_PIs_2!I7),#N/A,DataBase_PIs_2!I7)</f>
        <v>2.8</v>
      </c>
    </row>
    <row r="337" spans="2:8" x14ac:dyDescent="0.35">
      <c r="B337" s="270"/>
      <c r="C337" s="117">
        <f>IF(ISBLANK(DataBase_PIs!B8),#N/A,DataBase_PIs!B8)</f>
        <v>43929.827118055597</v>
      </c>
      <c r="D337" s="152"/>
      <c r="E337" s="83">
        <f>IF(ISBLANK(DataBase_PIs!BM8),#N/A,DataBase_PIs!BM8)</f>
        <v>1378.51</v>
      </c>
      <c r="F337" s="83">
        <f t="shared" si="16"/>
        <v>247.48000000000002</v>
      </c>
      <c r="G337" s="83">
        <f t="shared" si="17"/>
        <v>0.39373960880844472</v>
      </c>
      <c r="H337" s="78">
        <f>IF(ISBLANK(DataBase_PIs_2!I8),#N/A,DataBase_PIs_2!I8)</f>
        <v>2</v>
      </c>
    </row>
    <row r="338" spans="2:8" x14ac:dyDescent="0.35">
      <c r="B338" s="270"/>
      <c r="C338" s="117">
        <f>IF(ISBLANK(DataBase_PIs!B9),#N/A,DataBase_PIs!B9)</f>
        <v>43965.417638888903</v>
      </c>
      <c r="D338" s="152"/>
      <c r="E338" s="83">
        <f>IF(ISBLANK(DataBase_PIs!BM9),#N/A,DataBase_PIs!BM9)</f>
        <v>1597.69</v>
      </c>
      <c r="F338" s="83">
        <f t="shared" si="16"/>
        <v>219.18000000000006</v>
      </c>
      <c r="G338" s="83">
        <f t="shared" si="17"/>
        <v>0.25659922322501361</v>
      </c>
      <c r="H338" s="78"/>
    </row>
    <row r="339" spans="2:8" x14ac:dyDescent="0.35">
      <c r="B339" s="270"/>
      <c r="C339" s="117">
        <f>IF(ISBLANK(DataBase_PIs!B10),#N/A,DataBase_PIs!B10)</f>
        <v>43972.448888888903</v>
      </c>
      <c r="D339" s="152"/>
      <c r="E339" s="83">
        <f>IF(ISBLANK(DataBase_PIs!BM10),#N/A,DataBase_PIs!BM10)</f>
        <v>1628.31</v>
      </c>
      <c r="F339" s="83">
        <f t="shared" si="16"/>
        <v>30.619999999999891</v>
      </c>
      <c r="G339" s="83">
        <f t="shared" si="17"/>
        <v>0.1814518518518512</v>
      </c>
      <c r="H339" s="78">
        <f>IF(ISBLANK(DataBase_PIs_2!I10),#N/A,DataBase_PIs_2!I10)</f>
        <v>0.8</v>
      </c>
    </row>
    <row r="340" spans="2:8" x14ac:dyDescent="0.35">
      <c r="B340" s="270"/>
      <c r="C340" s="117">
        <f>IF(ISBLANK(DataBase_PIs!B11),#N/A,DataBase_PIs!B11)</f>
        <v>44001.4682060185</v>
      </c>
      <c r="D340" s="152"/>
      <c r="E340" s="83">
        <f>IF(ISBLANK(DataBase_PIs!BM11),#N/A,DataBase_PIs!BM11)</f>
        <v>1680.13</v>
      </c>
      <c r="F340" s="83">
        <f t="shared" si="16"/>
        <v>51.820000000000164</v>
      </c>
      <c r="G340" s="83">
        <f t="shared" si="17"/>
        <v>7.440446158757015E-2</v>
      </c>
      <c r="H340" s="78">
        <f>IF(ISBLANK(DataBase_PIs_2!I11),#N/A,DataBase_PIs_2!I11)</f>
        <v>1.8</v>
      </c>
    </row>
    <row r="341" spans="2:8" x14ac:dyDescent="0.35">
      <c r="B341" s="270"/>
      <c r="C341" s="117">
        <f>IF(ISBLANK(DataBase_PIs!B12),#N/A,DataBase_PIs!B12)</f>
        <v>44008.494062500002</v>
      </c>
      <c r="D341" s="152"/>
      <c r="E341" s="83">
        <f>IF(ISBLANK(DataBase_PIs!BM12),#N/A,DataBase_PIs!BM12)</f>
        <v>1748.28</v>
      </c>
      <c r="F341" s="83">
        <f t="shared" si="16"/>
        <v>68.149999999999864</v>
      </c>
      <c r="G341" s="83">
        <f t="shared" si="17"/>
        <v>0.4041618756104422</v>
      </c>
      <c r="H341" s="78">
        <f>IF(ISBLANK(DataBase_PIs_2!I12),#N/A,DataBase_PIs_2!I12)</f>
        <v>1</v>
      </c>
    </row>
    <row r="342" spans="2:8" x14ac:dyDescent="0.35">
      <c r="B342" s="270"/>
      <c r="C342" s="117">
        <f>IF(ISBLANK(DataBase_PIs!B13),#N/A,DataBase_PIs!B13)</f>
        <v>44022.406886574099</v>
      </c>
      <c r="D342" s="152"/>
      <c r="E342" s="83">
        <f>IF(ISBLANK(DataBase_PIs!BM13),#N/A,DataBase_PIs!BM13)</f>
        <v>1845.97</v>
      </c>
      <c r="F342" s="83">
        <f t="shared" si="16"/>
        <v>97.690000000000055</v>
      </c>
      <c r="G342" s="83">
        <f t="shared" si="17"/>
        <v>0.29256581158421108</v>
      </c>
      <c r="H342" s="78">
        <f>IF(ISBLANK(DataBase_PIs_2!I13),#N/A,DataBase_PIs_2!I13)</f>
        <v>1</v>
      </c>
    </row>
    <row r="343" spans="2:8" x14ac:dyDescent="0.35">
      <c r="B343" s="270"/>
      <c r="C343" s="117">
        <f>IF(ISBLANK(DataBase_PIs!B14),#N/A,DataBase_PIs!B14)</f>
        <v>44029.375057870398</v>
      </c>
      <c r="D343" s="152"/>
      <c r="E343" s="83">
        <f>IF(ISBLANK(DataBase_PIs!BM14),#N/A,DataBase_PIs!BM14)</f>
        <v>1895.18</v>
      </c>
      <c r="F343" s="83">
        <f t="shared" si="16"/>
        <v>49.210000000000036</v>
      </c>
      <c r="G343" s="83">
        <f t="shared" si="17"/>
        <v>0.29425463001399349</v>
      </c>
      <c r="H343" s="78">
        <f>IF(ISBLANK(DataBase_PIs_2!I14),#N/A,DataBase_PIs_2!I14)</f>
        <v>1.2</v>
      </c>
    </row>
    <row r="344" spans="2:8" x14ac:dyDescent="0.35">
      <c r="B344" s="270"/>
      <c r="C344" s="117">
        <f>IF(ISBLANK(DataBase_PIs!B15),#N/A,DataBase_PIs!B15)</f>
        <v>44040.463506944398</v>
      </c>
      <c r="D344" s="152"/>
      <c r="E344" s="83">
        <f>IF(ISBLANK(DataBase_PIs!BM15),#N/A,DataBase_PIs!BM15)</f>
        <v>1966.32</v>
      </c>
      <c r="F344" s="83">
        <f t="shared" si="16"/>
        <v>71.139999999999873</v>
      </c>
      <c r="G344" s="83">
        <f t="shared" si="17"/>
        <v>0.26732022187099502</v>
      </c>
      <c r="H344" s="78">
        <f>IF(ISBLANK(DataBase_PIs_2!I15),#N/A,DataBase_PIs_2!I15)</f>
        <v>1</v>
      </c>
    </row>
    <row r="345" spans="2:8" x14ac:dyDescent="0.35">
      <c r="B345" s="270"/>
      <c r="C345" s="117">
        <f>IF(ISBLANK(DataBase_PIs!B16),#N/A,DataBase_PIs!B16)</f>
        <v>44047.398877314801</v>
      </c>
      <c r="D345" s="152"/>
      <c r="E345" s="83">
        <f>IF(ISBLANK(DataBase_PIs!BM16),#N/A,DataBase_PIs!BM16)</f>
        <v>2002.73</v>
      </c>
      <c r="F345" s="83">
        <f t="shared" si="16"/>
        <v>36.410000000000082</v>
      </c>
      <c r="G345" s="83">
        <f t="shared" si="17"/>
        <v>0.21874582788071512</v>
      </c>
      <c r="H345" s="78">
        <f>IF(ISBLANK(DataBase_PIs_2!I16),#N/A,DataBase_PIs_2!I16)</f>
        <v>0.8</v>
      </c>
    </row>
    <row r="346" spans="2:8" x14ac:dyDescent="0.35">
      <c r="B346" s="270"/>
      <c r="C346" s="117">
        <f>IF(ISBLANK(DataBase_PIs!B17),#N/A,DataBase_PIs!B17)</f>
        <v>44050.468449074098</v>
      </c>
      <c r="D346" s="152"/>
      <c r="E346" s="83">
        <f>IF(ISBLANK(DataBase_PIs!BM17),#N/A,DataBase_PIs!BM17)</f>
        <v>2022.87</v>
      </c>
      <c r="F346" s="83">
        <f t="shared" si="16"/>
        <v>20.139999999999873</v>
      </c>
      <c r="G346" s="83">
        <f t="shared" si="17"/>
        <v>0.27338232576742899</v>
      </c>
      <c r="H346" s="78">
        <f>IF(ISBLANK(DataBase_PIs_2!I17),#N/A,DataBase_PIs_2!I17)</f>
        <v>0.2</v>
      </c>
    </row>
    <row r="347" spans="2:8" x14ac:dyDescent="0.35">
      <c r="B347" s="270"/>
      <c r="C347" s="117">
        <f>IF(ISBLANK(DataBase_PIs!B18),#N/A,DataBase_PIs!B18)</f>
        <v>44056.471840277802</v>
      </c>
      <c r="D347" s="152"/>
      <c r="E347" s="83">
        <f>IF(ISBLANK(DataBase_PIs!BM18),#N/A,DataBase_PIs!BM18)</f>
        <v>2059.15</v>
      </c>
      <c r="F347" s="83">
        <f t="shared" si="16"/>
        <v>36.2800000000002</v>
      </c>
      <c r="G347" s="83">
        <f t="shared" si="17"/>
        <v>0.25180212572756566</v>
      </c>
      <c r="H347" s="78">
        <f>IF(ISBLANK(DataBase_PIs_2!I18),#N/A,DataBase_PIs_2!I18)</f>
        <v>0</v>
      </c>
    </row>
    <row r="348" spans="2:8" x14ac:dyDescent="0.35">
      <c r="B348" s="270"/>
      <c r="C348" s="117">
        <f>IF(ISBLANK(DataBase_PIs!B19),#N/A,DataBase_PIs!B19)</f>
        <v>44063.6187152778</v>
      </c>
      <c r="D348" s="152"/>
      <c r="E348" s="83">
        <f>IF(ISBLANK(DataBase_PIs!BM19),#N/A,DataBase_PIs!BM19)</f>
        <v>2059.17</v>
      </c>
      <c r="F348" s="83">
        <f t="shared" si="16"/>
        <v>1.999999999998181E-2</v>
      </c>
      <c r="G348" s="83">
        <f t="shared" si="17"/>
        <v>1.1660107855989438E-4</v>
      </c>
      <c r="H348" s="78">
        <f>IF(ISBLANK(DataBase_PIs_2!I19),#N/A,DataBase_PIs_2!I19)</f>
        <v>0.2</v>
      </c>
    </row>
    <row r="349" spans="2:8" x14ac:dyDescent="0.35">
      <c r="B349" s="270"/>
      <c r="C349" s="117">
        <f>IF(ISBLANK(DataBase_PIs!B20),#N/A,DataBase_PIs!B20)</f>
        <v>44071.447638888902</v>
      </c>
      <c r="D349" s="152"/>
      <c r="E349" s="83">
        <f>IF(ISBLANK(DataBase_PIs!BM20),#N/A,DataBase_PIs!BM20)</f>
        <v>2059.16</v>
      </c>
      <c r="F349" s="83">
        <f t="shared" si="16"/>
        <v>-1.0000000000218279E-2</v>
      </c>
      <c r="G349" s="83">
        <f t="shared" si="17"/>
        <v>-5.3221450019633853E-5</v>
      </c>
      <c r="H349" s="78">
        <f>IF(ISBLANK(DataBase_PIs_2!I20),#N/A,DataBase_PIs_2!I20)</f>
        <v>0</v>
      </c>
    </row>
    <row r="350" spans="2:8" x14ac:dyDescent="0.35">
      <c r="B350" s="270"/>
      <c r="C350" s="117">
        <f>IF(ISBLANK(DataBase_PIs!B21),#N/A,DataBase_PIs!B21)</f>
        <v>44078.493113425902</v>
      </c>
      <c r="D350" s="152"/>
      <c r="E350" s="83">
        <f>IF(ISBLANK(DataBase_PIs!BM21),#N/A,DataBase_PIs!BM21)</f>
        <v>2059.16</v>
      </c>
      <c r="F350" s="83">
        <f t="shared" si="16"/>
        <v>0</v>
      </c>
      <c r="G350" s="83">
        <f t="shared" si="17"/>
        <v>0</v>
      </c>
      <c r="H350" s="78">
        <f>IF(ISBLANK(DataBase_PIs_2!I21),#N/A,DataBase_PIs_2!I21)</f>
        <v>0</v>
      </c>
    </row>
    <row r="351" spans="2:8" x14ac:dyDescent="0.35">
      <c r="B351" s="270"/>
      <c r="C351" s="117">
        <f>IF(ISBLANK(DataBase_PIs!B22),#N/A,DataBase_PIs!B22)</f>
        <v>44085.416388888902</v>
      </c>
      <c r="D351" s="152"/>
      <c r="E351" s="83">
        <f>IF(ISBLANK(DataBase_PIs!BM22),#N/A,DataBase_PIs!BM22)</f>
        <v>2059.16</v>
      </c>
      <c r="F351" s="83">
        <f t="shared" si="16"/>
        <v>0</v>
      </c>
      <c r="G351" s="83">
        <f t="shared" si="17"/>
        <v>0</v>
      </c>
      <c r="H351" s="78">
        <f>IF(ISBLANK(DataBase_PIs_2!I22),#N/A,DataBase_PIs_2!I22)</f>
        <v>0</v>
      </c>
    </row>
    <row r="352" spans="2:8" x14ac:dyDescent="0.35">
      <c r="B352" s="270"/>
      <c r="C352" s="117">
        <f>IF(ISBLANK(DataBase_PIs!B23),#N/A,DataBase_PIs!B23)</f>
        <v>44092.469490740703</v>
      </c>
      <c r="D352" s="152"/>
      <c r="E352" s="83">
        <f>IF(ISBLANK(DataBase_PIs!BM23),#N/A,DataBase_PIs!BM23)</f>
        <v>2059.16</v>
      </c>
      <c r="F352" s="83">
        <f t="shared" si="16"/>
        <v>0</v>
      </c>
      <c r="G352" s="83">
        <f t="shared" si="17"/>
        <v>0</v>
      </c>
      <c r="H352" s="78">
        <f>IF(ISBLANK(DataBase_PIs_2!I23),#N/A,DataBase_PIs_2!I23)</f>
        <v>0</v>
      </c>
    </row>
    <row r="353" spans="2:8" x14ac:dyDescent="0.35">
      <c r="B353" s="270"/>
      <c r="C353" s="117">
        <f>IF(ISBLANK(DataBase_PIs!B24),#N/A,DataBase_PIs!B24)</f>
        <v>44099.474502314799</v>
      </c>
      <c r="D353" s="152"/>
      <c r="E353" s="83">
        <f>IF(ISBLANK(DataBase_PIs!BM24),#N/A,DataBase_PIs!BM24)</f>
        <v>2059.16</v>
      </c>
      <c r="F353" s="83">
        <f t="shared" si="16"/>
        <v>0</v>
      </c>
      <c r="G353" s="83">
        <f t="shared" si="17"/>
        <v>0</v>
      </c>
      <c r="H353" s="78">
        <f>IF(ISBLANK(DataBase_PIs_2!I24),#N/A,DataBase_PIs_2!I24)</f>
        <v>0</v>
      </c>
    </row>
    <row r="354" spans="2:8" x14ac:dyDescent="0.35">
      <c r="B354" s="270"/>
      <c r="C354" s="117">
        <f>IF(ISBLANK(DataBase_PIs!B25),#N/A,DataBase_PIs!B25)</f>
        <v>44106.575057870403</v>
      </c>
      <c r="D354" s="152"/>
      <c r="E354" s="83">
        <f>IF(ISBLANK(DataBase_PIs!BM25),#N/A,DataBase_PIs!BM25)</f>
        <v>2059.16</v>
      </c>
      <c r="F354" s="83">
        <f t="shared" si="16"/>
        <v>0</v>
      </c>
      <c r="G354" s="83">
        <f t="shared" si="17"/>
        <v>0</v>
      </c>
      <c r="H354" s="78">
        <f>IF(ISBLANK(DataBase_PIs_2!I25),#N/A,DataBase_PIs_2!I25)</f>
        <v>0</v>
      </c>
    </row>
    <row r="355" spans="2:8" x14ac:dyDescent="0.35">
      <c r="B355" s="270"/>
      <c r="C355" s="117">
        <f>IF(ISBLANK(DataBase_PIs!B26),#N/A,DataBase_PIs!B26)</f>
        <v>44120.469988425903</v>
      </c>
      <c r="D355" s="152"/>
      <c r="E355" s="83">
        <f>IF(ISBLANK(DataBase_PIs!BM26),#N/A,DataBase_PIs!BM26)</f>
        <v>2110.63</v>
      </c>
      <c r="F355" s="83">
        <f t="shared" si="16"/>
        <v>51.470000000000255</v>
      </c>
      <c r="G355" s="83">
        <f t="shared" si="17"/>
        <v>0.15434286085614859</v>
      </c>
      <c r="H355" s="78">
        <f>IF(ISBLANK(DataBase_PIs_2!I26),#N/A,DataBase_PIs_2!I26)</f>
        <v>0.2</v>
      </c>
    </row>
    <row r="356" spans="2:8" x14ac:dyDescent="0.35">
      <c r="B356" s="270"/>
      <c r="C356" s="117">
        <f>IF(ISBLANK(DataBase_PIs!B27),#N/A,DataBase_PIs!B27)</f>
        <v>44127.465208333299</v>
      </c>
      <c r="D356" s="152"/>
      <c r="E356" s="83">
        <f>IF(ISBLANK(DataBase_PIs!BM27),#N/A,DataBase_PIs!BM27)</f>
        <v>2169.54</v>
      </c>
      <c r="F356" s="83">
        <f t="shared" si="16"/>
        <v>58.909999999999854</v>
      </c>
      <c r="G356" s="83">
        <f t="shared" si="17"/>
        <v>0.35089437727870859</v>
      </c>
      <c r="H356" s="78">
        <f>IF(ISBLANK(DataBase_PIs_2!I27),#N/A,DataBase_PIs_2!I27)</f>
        <v>0</v>
      </c>
    </row>
    <row r="357" spans="2:8" x14ac:dyDescent="0.35">
      <c r="B357" s="270"/>
      <c r="C357" s="117">
        <f>IF(ISBLANK(DataBase_PIs!B28),#N/A,DataBase_PIs!B28)</f>
        <v>44132.593831018501</v>
      </c>
      <c r="D357" s="152"/>
      <c r="E357" s="83">
        <f>IF(ISBLANK(DataBase_PIs!BM28),#N/A,DataBase_PIs!BM28)</f>
        <v>2191.3200000000002</v>
      </c>
      <c r="F357" s="83">
        <f t="shared" si="16"/>
        <v>21.7800000000002</v>
      </c>
      <c r="G357" s="83">
        <f t="shared" si="17"/>
        <v>0.17694809224675173</v>
      </c>
      <c r="H357" s="78"/>
    </row>
    <row r="358" spans="2:8" x14ac:dyDescent="0.35">
      <c r="B358" s="270"/>
      <c r="C358" s="117">
        <f>IF(ISBLANK(DataBase_PIs!B29),#N/A,DataBase_PIs!B29)</f>
        <v>44141.599513888897</v>
      </c>
      <c r="D358" s="152"/>
      <c r="E358" s="83">
        <f>IF(ISBLANK(DataBase_PIs!BM29),#N/A,DataBase_PIs!BM29)</f>
        <v>2238.86</v>
      </c>
      <c r="F358" s="83">
        <f t="shared" si="16"/>
        <v>47.539999999999964</v>
      </c>
      <c r="G358" s="83">
        <f t="shared" si="17"/>
        <v>0.2199537072135585</v>
      </c>
      <c r="H358" s="78">
        <f>IF(ISBLANK(DataBase_PIs_2!I29),#N/A,DataBase_PIs_2!I29)</f>
        <v>0</v>
      </c>
    </row>
    <row r="359" spans="2:8" x14ac:dyDescent="0.35">
      <c r="B359" s="270"/>
      <c r="C359" s="117">
        <f>IF(ISBLANK(DataBase_PIs!B30),#N/A,DataBase_PIs!B30)</f>
        <v>44148.610416666699</v>
      </c>
      <c r="D359" s="152"/>
      <c r="E359" s="83">
        <f>IF(ISBLANK(DataBase_PIs!BM30),#N/A,DataBase_PIs!BM30)</f>
        <v>2283.46</v>
      </c>
      <c r="F359" s="83">
        <f t="shared" si="16"/>
        <v>44.599999999999909</v>
      </c>
      <c r="G359" s="83">
        <f t="shared" si="17"/>
        <v>0.26506334379893154</v>
      </c>
      <c r="H359" s="78">
        <f>IF(ISBLANK(DataBase_PIs_2!I30),#N/A,DataBase_PIs_2!I30)</f>
        <v>0.2</v>
      </c>
    </row>
    <row r="360" spans="2:8" x14ac:dyDescent="0.35">
      <c r="B360" s="270"/>
      <c r="C360" s="117">
        <f>IF(ISBLANK(DataBase_PIs!B31),#N/A,DataBase_PIs!B31)</f>
        <v>44159.623900462997</v>
      </c>
      <c r="D360" s="152"/>
      <c r="E360" s="83">
        <f>IF(ISBLANK(DataBase_PIs!BM31),#N/A,DataBase_PIs!BM31)</f>
        <v>2355.69</v>
      </c>
      <c r="F360" s="83">
        <f t="shared" si="16"/>
        <v>72.230000000000018</v>
      </c>
      <c r="G360" s="83">
        <f t="shared" si="17"/>
        <v>0.27326351851945418</v>
      </c>
      <c r="H360" s="78"/>
    </row>
    <row r="361" spans="2:8" x14ac:dyDescent="0.35">
      <c r="B361" s="270"/>
      <c r="C361" s="117">
        <f>IF(ISBLANK(DataBase_PIs!B32),#N/A,DataBase_PIs!B32)</f>
        <v>44162.597071759301</v>
      </c>
      <c r="D361" s="152"/>
      <c r="E361" s="83">
        <f>IF(ISBLANK(DataBase_PIs!BM32),#N/A,DataBase_PIs!BM32)</f>
        <v>2368.25</v>
      </c>
      <c r="F361" s="83">
        <f t="shared" si="16"/>
        <v>12.559999999999945</v>
      </c>
      <c r="G361" s="83">
        <f t="shared" si="17"/>
        <v>0.17601856105092573</v>
      </c>
      <c r="H361" s="78">
        <f>IF(ISBLANK(DataBase_PIs_2!I32),#N/A,DataBase_PIs_2!I32)</f>
        <v>0</v>
      </c>
    </row>
    <row r="362" spans="2:8" x14ac:dyDescent="0.35">
      <c r="B362" s="270"/>
      <c r="C362" s="117">
        <f>IF(ISBLANK(DataBase_PIs!B33),#N/A,DataBase_PIs!B33)</f>
        <v>44169.583321759303</v>
      </c>
      <c r="D362" s="152"/>
      <c r="E362" s="83">
        <f>IF(ISBLANK(DataBase_PIs!BM33),#N/A,DataBase_PIs!BM33)</f>
        <v>2394.86</v>
      </c>
      <c r="F362" s="83">
        <f t="shared" si="16"/>
        <v>26.610000000000127</v>
      </c>
      <c r="G362" s="83">
        <f t="shared" si="17"/>
        <v>0.15870459831808598</v>
      </c>
      <c r="H362" s="78">
        <f>IF(ISBLANK(DataBase_PIs_2!I33),#N/A,DataBase_PIs_2!I33)</f>
        <v>0</v>
      </c>
    </row>
    <row r="363" spans="2:8" x14ac:dyDescent="0.35">
      <c r="B363" s="270"/>
      <c r="C363" s="117">
        <f>IF(ISBLANK(DataBase_PIs!B34),#N/A,DataBase_PIs!B34)</f>
        <v>44195.584212962996</v>
      </c>
      <c r="D363" s="152"/>
      <c r="E363" s="83">
        <f>IF(ISBLANK(DataBase_PIs!BM34),#N/A,DataBase_PIs!BM34)</f>
        <v>2431.16</v>
      </c>
      <c r="F363" s="83">
        <f t="shared" si="16"/>
        <v>36.299999999999727</v>
      </c>
      <c r="G363" s="83">
        <f t="shared" si="17"/>
        <v>5.8171082989075348E-2</v>
      </c>
      <c r="H363" s="78" t="str">
        <f>IF(ISBLANK(DataBase_PIs_2!I34),#N/A,DataBase_PIs_2!I34)</f>
        <v>0</v>
      </c>
    </row>
    <row r="364" spans="2:8" x14ac:dyDescent="0.35">
      <c r="B364" s="270"/>
      <c r="C364" s="117" t="e">
        <f>IF(ISBLANK(DataBase_PIs!B35),#N/A,DataBase_PIs!B35)</f>
        <v>#N/A</v>
      </c>
      <c r="D364" s="152"/>
      <c r="E364" s="83" t="e">
        <f>IF(ISBLANK(DataBase_PIs!BM35),#N/A,DataBase_PIs!BM35)</f>
        <v>#N/A</v>
      </c>
      <c r="F364" s="83" t="e">
        <f t="shared" si="16"/>
        <v>#N/A</v>
      </c>
      <c r="G364" s="83" t="e">
        <f t="shared" si="17"/>
        <v>#N/A</v>
      </c>
      <c r="H364" s="78" t="e">
        <f>IF(ISBLANK(DataBase_PIs_2!I35),#N/A,DataBase_PIs_2!I35)</f>
        <v>#N/A</v>
      </c>
    </row>
    <row r="365" spans="2:8" x14ac:dyDescent="0.35">
      <c r="B365" s="270"/>
      <c r="C365" s="117" t="e">
        <f>IF(ISBLANK(DataBase_PIs!B36),#N/A,DataBase_PIs!B36)</f>
        <v>#N/A</v>
      </c>
      <c r="D365" s="152"/>
      <c r="E365" s="83" t="e">
        <f>IF(ISBLANK(DataBase_PIs!BM36),#N/A,DataBase_PIs!BM36)</f>
        <v>#N/A</v>
      </c>
      <c r="F365" s="83" t="e">
        <f t="shared" si="16"/>
        <v>#N/A</v>
      </c>
      <c r="G365" s="83" t="e">
        <f t="shared" si="17"/>
        <v>#N/A</v>
      </c>
      <c r="H365" s="78" t="e">
        <f>IF(ISBLANK(DataBase_PIs_2!I36),#N/A,DataBase_PIs_2!I36)</f>
        <v>#N/A</v>
      </c>
    </row>
    <row r="366" spans="2:8" x14ac:dyDescent="0.35">
      <c r="B366" s="270"/>
      <c r="C366" s="117" t="e">
        <f>IF(ISBLANK(DataBase_PIs!B37),#N/A,DataBase_PIs!B37)</f>
        <v>#N/A</v>
      </c>
      <c r="D366" s="152"/>
      <c r="E366" s="83" t="e">
        <f>IF(ISBLANK(DataBase_PIs!BM37),#N/A,DataBase_PIs!BM37)</f>
        <v>#N/A</v>
      </c>
      <c r="F366" s="83" t="e">
        <f t="shared" si="16"/>
        <v>#N/A</v>
      </c>
      <c r="G366" s="83" t="e">
        <f t="shared" si="17"/>
        <v>#N/A</v>
      </c>
      <c r="H366" s="78" t="e">
        <f>IF(ISBLANK(DataBase_PIs_2!I37),#N/A,DataBase_PIs_2!I37)</f>
        <v>#N/A</v>
      </c>
    </row>
    <row r="367" spans="2:8" x14ac:dyDescent="0.35">
      <c r="B367" s="270"/>
      <c r="C367" s="117" t="e">
        <f>IF(ISBLANK(DataBase_PIs!B38),#N/A,DataBase_PIs!B38)</f>
        <v>#N/A</v>
      </c>
      <c r="D367" s="152"/>
      <c r="E367" s="83" t="e">
        <f>IF(ISBLANK(DataBase_PIs!BM38),#N/A,DataBase_PIs!BM38)</f>
        <v>#N/A</v>
      </c>
      <c r="F367" s="83" t="e">
        <f t="shared" si="16"/>
        <v>#N/A</v>
      </c>
      <c r="G367" s="83" t="e">
        <f t="shared" si="17"/>
        <v>#N/A</v>
      </c>
      <c r="H367" s="78" t="e">
        <f>IF(ISBLANK(DataBase_PIs_2!I38),#N/A,DataBase_PIs_2!I38)</f>
        <v>#N/A</v>
      </c>
    </row>
    <row r="368" spans="2:8" x14ac:dyDescent="0.35">
      <c r="B368" s="270"/>
      <c r="C368" s="117" t="e">
        <f>IF(ISBLANK(DataBase_PIs!B39),#N/A,DataBase_PIs!B39)</f>
        <v>#N/A</v>
      </c>
      <c r="D368" s="152"/>
      <c r="E368" s="83" t="e">
        <f>IF(ISBLANK(DataBase_PIs!BM39),#N/A,DataBase_PIs!BM39)</f>
        <v>#N/A</v>
      </c>
      <c r="F368" s="83" t="e">
        <f t="shared" si="16"/>
        <v>#N/A</v>
      </c>
      <c r="G368" s="83" t="e">
        <f t="shared" si="17"/>
        <v>#N/A</v>
      </c>
      <c r="H368" s="78" t="e">
        <f>IF(ISBLANK(DataBase_PIs_2!I39),#N/A,DataBase_PIs_2!I39)</f>
        <v>#N/A</v>
      </c>
    </row>
    <row r="369" spans="2:8" x14ac:dyDescent="0.35">
      <c r="B369" s="270"/>
      <c r="C369" s="117" t="e">
        <f>IF(ISBLANK(DataBase_PIs!B40),#N/A,DataBase_PIs!B40)</f>
        <v>#N/A</v>
      </c>
      <c r="D369" s="152"/>
      <c r="E369" s="83" t="e">
        <f>IF(ISBLANK(DataBase_PIs!BM40),#N/A,DataBase_PIs!BM40)</f>
        <v>#N/A</v>
      </c>
      <c r="F369" s="83" t="e">
        <f t="shared" si="16"/>
        <v>#N/A</v>
      </c>
      <c r="G369" s="83" t="e">
        <f t="shared" si="17"/>
        <v>#N/A</v>
      </c>
      <c r="H369" s="78" t="e">
        <f>IF(ISBLANK(DataBase_PIs_2!I40),#N/A,DataBase_PIs_2!I40)</f>
        <v>#N/A</v>
      </c>
    </row>
    <row r="370" spans="2:8" x14ac:dyDescent="0.35">
      <c r="B370" s="270"/>
      <c r="C370" s="117" t="e">
        <f>IF(ISBLANK(DataBase_PIs!B41),#N/A,DataBase_PIs!B41)</f>
        <v>#N/A</v>
      </c>
      <c r="D370" s="152"/>
      <c r="E370" s="83" t="e">
        <f>IF(ISBLANK(DataBase_PIs!BM41),#N/A,DataBase_PIs!BM41)</f>
        <v>#N/A</v>
      </c>
      <c r="F370" s="83" t="e">
        <f t="shared" si="16"/>
        <v>#N/A</v>
      </c>
      <c r="G370" s="83" t="e">
        <f t="shared" si="17"/>
        <v>#N/A</v>
      </c>
      <c r="H370" s="78" t="e">
        <f>IF(ISBLANK(DataBase_PIs_2!I41),#N/A,DataBase_PIs_2!I41)</f>
        <v>#N/A</v>
      </c>
    </row>
    <row r="371" spans="2:8" x14ac:dyDescent="0.35">
      <c r="B371" s="270"/>
      <c r="C371" s="117" t="e">
        <f>IF(ISBLANK(DataBase_PIs!B42),#N/A,DataBase_PIs!B42)</f>
        <v>#N/A</v>
      </c>
      <c r="D371" s="152"/>
      <c r="E371" s="83" t="e">
        <f>IF(ISBLANK(DataBase_PIs!BM42),#N/A,DataBase_PIs!BM42)</f>
        <v>#N/A</v>
      </c>
      <c r="F371" s="83" t="e">
        <f t="shared" si="16"/>
        <v>#N/A</v>
      </c>
      <c r="G371" s="83" t="e">
        <f t="shared" si="17"/>
        <v>#N/A</v>
      </c>
      <c r="H371" s="78" t="e">
        <f>IF(ISBLANK(DataBase_PIs_2!I42),#N/A,DataBase_PIs_2!I42)</f>
        <v>#N/A</v>
      </c>
    </row>
    <row r="372" spans="2:8" x14ac:dyDescent="0.35">
      <c r="B372" s="270"/>
      <c r="C372" s="117" t="e">
        <f>IF(ISBLANK(DataBase_PIs!B43),#N/A,DataBase_PIs!B43)</f>
        <v>#N/A</v>
      </c>
      <c r="D372" s="152"/>
      <c r="E372" s="83" t="e">
        <f>IF(ISBLANK(DataBase_PIs!BM43),#N/A,DataBase_PIs!BM43)</f>
        <v>#N/A</v>
      </c>
      <c r="F372" s="83" t="e">
        <f t="shared" si="16"/>
        <v>#N/A</v>
      </c>
      <c r="G372" s="83" t="e">
        <f t="shared" si="17"/>
        <v>#N/A</v>
      </c>
      <c r="H372" s="78" t="e">
        <f>IF(ISBLANK(DataBase_PIs_2!I43),#N/A,DataBase_PIs_2!I43)</f>
        <v>#N/A</v>
      </c>
    </row>
    <row r="373" spans="2:8" x14ac:dyDescent="0.35">
      <c r="B373" s="270"/>
      <c r="C373" s="117" t="e">
        <f>IF(ISBLANK(DataBase_PIs!B44),#N/A,DataBase_PIs!B44)</f>
        <v>#N/A</v>
      </c>
      <c r="D373" s="152"/>
      <c r="E373" s="83" t="e">
        <f>IF(ISBLANK(DataBase_PIs!BM44),#N/A,DataBase_PIs!BM44)</f>
        <v>#N/A</v>
      </c>
      <c r="F373" s="83" t="e">
        <f t="shared" si="16"/>
        <v>#N/A</v>
      </c>
      <c r="G373" s="83" t="e">
        <f t="shared" si="17"/>
        <v>#N/A</v>
      </c>
      <c r="H373" s="78" t="e">
        <f>IF(ISBLANK(DataBase_PIs_2!I44),#N/A,DataBase_PIs_2!I44)</f>
        <v>#N/A</v>
      </c>
    </row>
    <row r="374" spans="2:8" x14ac:dyDescent="0.35">
      <c r="B374" s="270"/>
      <c r="C374" s="117" t="e">
        <f>IF(ISBLANK(DataBase_PIs!B45),#N/A,DataBase_PIs!B45)</f>
        <v>#N/A</v>
      </c>
      <c r="D374" s="152"/>
      <c r="E374" s="83" t="e">
        <f>IF(ISBLANK(DataBase_PIs!BM45),#N/A,DataBase_PIs!BM45)</f>
        <v>#N/A</v>
      </c>
      <c r="F374" s="83" t="e">
        <f t="shared" si="16"/>
        <v>#N/A</v>
      </c>
      <c r="G374" s="83" t="e">
        <f t="shared" si="17"/>
        <v>#N/A</v>
      </c>
      <c r="H374" s="78" t="e">
        <f>IF(ISBLANK(DataBase_PIs_2!I45),#N/A,DataBase_PIs_2!I45)</f>
        <v>#N/A</v>
      </c>
    </row>
    <row r="375" spans="2:8" x14ac:dyDescent="0.35">
      <c r="B375" s="270"/>
      <c r="C375" s="117" t="e">
        <f>IF(ISBLANK(DataBase_PIs!B46),#N/A,DataBase_PIs!B46)</f>
        <v>#N/A</v>
      </c>
      <c r="D375" s="152"/>
      <c r="E375" s="83" t="e">
        <f>IF(ISBLANK(DataBase_PIs!BM46),#N/A,DataBase_PIs!BM46)</f>
        <v>#N/A</v>
      </c>
      <c r="F375" s="83" t="e">
        <f t="shared" si="16"/>
        <v>#N/A</v>
      </c>
      <c r="G375" s="83" t="e">
        <f t="shared" si="17"/>
        <v>#N/A</v>
      </c>
      <c r="H375" s="78" t="e">
        <f>IF(ISBLANK(DataBase_PIs_2!I46),#N/A,DataBase_PIs_2!I46)</f>
        <v>#N/A</v>
      </c>
    </row>
    <row r="376" spans="2:8" x14ac:dyDescent="0.35">
      <c r="B376" s="270"/>
      <c r="C376" s="117" t="e">
        <f>IF(ISBLANK(DataBase_PIs!B47),#N/A,DataBase_PIs!B47)</f>
        <v>#N/A</v>
      </c>
      <c r="D376" s="152"/>
      <c r="E376" s="83" t="e">
        <f>IF(ISBLANK(DataBase_PIs!BM47),#N/A,DataBase_PIs!BM47)</f>
        <v>#N/A</v>
      </c>
      <c r="F376" s="83" t="e">
        <f t="shared" si="16"/>
        <v>#N/A</v>
      </c>
      <c r="G376" s="83" t="e">
        <f t="shared" si="17"/>
        <v>#N/A</v>
      </c>
      <c r="H376" s="78" t="e">
        <f>IF(ISBLANK(DataBase_PIs_2!I47),#N/A,DataBase_PIs_2!I47)</f>
        <v>#N/A</v>
      </c>
    </row>
    <row r="377" spans="2:8" x14ac:dyDescent="0.35">
      <c r="B377" s="270"/>
      <c r="C377" s="117" t="e">
        <f>IF(ISBLANK(DataBase_PIs!B48),#N/A,DataBase_PIs!B48)</f>
        <v>#N/A</v>
      </c>
      <c r="D377" s="152"/>
      <c r="E377" s="83" t="e">
        <f>IF(ISBLANK(DataBase_PIs!BM48),#N/A,DataBase_PIs!BM48)</f>
        <v>#N/A</v>
      </c>
      <c r="F377" s="83" t="e">
        <f t="shared" si="16"/>
        <v>#N/A</v>
      </c>
      <c r="G377" s="83" t="e">
        <f t="shared" si="17"/>
        <v>#N/A</v>
      </c>
      <c r="H377" s="78" t="e">
        <f>IF(ISBLANK(DataBase_PIs_2!I48),#N/A,DataBase_PIs_2!I48)</f>
        <v>#N/A</v>
      </c>
    </row>
    <row r="378" spans="2:8" x14ac:dyDescent="0.35">
      <c r="B378" s="270"/>
      <c r="C378" s="117" t="e">
        <f>IF(ISBLANK(DataBase_PIs!B49),#N/A,DataBase_PIs!B49)</f>
        <v>#N/A</v>
      </c>
      <c r="D378" s="152"/>
      <c r="E378" s="83" t="e">
        <f>IF(ISBLANK(DataBase_PIs!BM49),#N/A,DataBase_PIs!BM49)</f>
        <v>#N/A</v>
      </c>
      <c r="F378" s="83" t="e">
        <f t="shared" si="16"/>
        <v>#N/A</v>
      </c>
      <c r="G378" s="83" t="e">
        <f t="shared" si="17"/>
        <v>#N/A</v>
      </c>
      <c r="H378" s="78" t="e">
        <f>IF(ISBLANK(DataBase_PIs_2!I49),#N/A,DataBase_PIs_2!I49)</f>
        <v>#N/A</v>
      </c>
    </row>
    <row r="379" spans="2:8" x14ac:dyDescent="0.35">
      <c r="B379" s="270"/>
      <c r="C379" s="117" t="e">
        <f>IF(ISBLANK(DataBase_PIs!B50),#N/A,DataBase_PIs!B50)</f>
        <v>#N/A</v>
      </c>
      <c r="D379" s="152"/>
      <c r="E379" s="83" t="e">
        <f>IF(ISBLANK(DataBase_PIs!BM50),#N/A,DataBase_PIs!BM50)</f>
        <v>#N/A</v>
      </c>
      <c r="F379" s="83" t="e">
        <f t="shared" si="16"/>
        <v>#N/A</v>
      </c>
      <c r="G379" s="83" t="e">
        <f t="shared" si="17"/>
        <v>#N/A</v>
      </c>
      <c r="H379" s="78" t="e">
        <f>IF(ISBLANK(DataBase_PIs_2!I50),#N/A,DataBase_PIs_2!I50)</f>
        <v>#N/A</v>
      </c>
    </row>
    <row r="380" spans="2:8" x14ac:dyDescent="0.35">
      <c r="B380" s="270"/>
      <c r="C380" s="117" t="e">
        <f>IF(ISBLANK(DataBase_PIs!B51),#N/A,DataBase_PIs!B51)</f>
        <v>#N/A</v>
      </c>
      <c r="D380" s="152"/>
      <c r="E380" s="83" t="e">
        <f>IF(ISBLANK(DataBase_PIs!BM51),#N/A,DataBase_PIs!BM51)</f>
        <v>#N/A</v>
      </c>
      <c r="F380" s="83" t="e">
        <f t="shared" si="16"/>
        <v>#N/A</v>
      </c>
      <c r="G380" s="83" t="e">
        <f t="shared" si="17"/>
        <v>#N/A</v>
      </c>
      <c r="H380" s="78" t="e">
        <f>IF(ISBLANK(DataBase_PIs_2!I51),#N/A,DataBase_PIs_2!I51)</f>
        <v>#N/A</v>
      </c>
    </row>
    <row r="381" spans="2:8" x14ac:dyDescent="0.35">
      <c r="B381" s="270"/>
      <c r="C381" s="117" t="e">
        <f>IF(ISBLANK(DataBase_PIs!B52),#N/A,DataBase_PIs!B52)</f>
        <v>#N/A</v>
      </c>
      <c r="D381" s="152"/>
      <c r="E381" s="83" t="e">
        <f>IF(ISBLANK(DataBase_PIs!BM52),#N/A,DataBase_PIs!BM52)</f>
        <v>#N/A</v>
      </c>
      <c r="F381" s="83" t="e">
        <f t="shared" si="16"/>
        <v>#N/A</v>
      </c>
      <c r="G381" s="83" t="e">
        <f t="shared" si="17"/>
        <v>#N/A</v>
      </c>
      <c r="H381" s="78" t="e">
        <f>IF(ISBLANK(DataBase_PIs_2!I52),#N/A,DataBase_PIs_2!I52)</f>
        <v>#N/A</v>
      </c>
    </row>
    <row r="382" spans="2:8" x14ac:dyDescent="0.35">
      <c r="B382" s="270"/>
      <c r="C382" s="117" t="e">
        <f>IF(ISBLANK(DataBase_PIs!B53),#N/A,DataBase_PIs!B53)</f>
        <v>#N/A</v>
      </c>
      <c r="D382" s="152"/>
      <c r="E382" s="83" t="e">
        <f>IF(ISBLANK(DataBase_PIs!BM53),#N/A,DataBase_PIs!BM53)</f>
        <v>#N/A</v>
      </c>
      <c r="F382" s="83" t="e">
        <f t="shared" si="16"/>
        <v>#N/A</v>
      </c>
      <c r="G382" s="83" t="e">
        <f t="shared" si="17"/>
        <v>#N/A</v>
      </c>
      <c r="H382" s="78" t="e">
        <f>IF(ISBLANK(DataBase_PIs_2!I53),#N/A,DataBase_PIs_2!I53)</f>
        <v>#N/A</v>
      </c>
    </row>
    <row r="383" spans="2:8" x14ac:dyDescent="0.35">
      <c r="B383" s="270"/>
      <c r="C383" s="117" t="e">
        <f>IF(ISBLANK(DataBase_PIs!B54),#N/A,DataBase_PIs!B54)</f>
        <v>#N/A</v>
      </c>
      <c r="D383" s="152"/>
      <c r="E383" s="83" t="e">
        <f>IF(ISBLANK(DataBase_PIs!BM54),#N/A,DataBase_PIs!BM54)</f>
        <v>#N/A</v>
      </c>
      <c r="F383" s="83" t="e">
        <f t="shared" si="16"/>
        <v>#N/A</v>
      </c>
      <c r="G383" s="83" t="e">
        <f t="shared" si="17"/>
        <v>#N/A</v>
      </c>
      <c r="H383" s="78" t="e">
        <f>IF(ISBLANK(DataBase_PIs_2!I54),#N/A,DataBase_PIs_2!I54)</f>
        <v>#N/A</v>
      </c>
    </row>
    <row r="384" spans="2:8" x14ac:dyDescent="0.35">
      <c r="B384" s="270"/>
      <c r="C384" s="117" t="e">
        <f>IF(ISBLANK(DataBase_PIs!B55),#N/A,DataBase_PIs!B55)</f>
        <v>#N/A</v>
      </c>
      <c r="D384" s="152"/>
      <c r="E384" s="83" t="e">
        <f>IF(ISBLANK(DataBase_PIs!BM55),#N/A,DataBase_PIs!BM55)</f>
        <v>#N/A</v>
      </c>
      <c r="F384" s="83" t="e">
        <f t="shared" si="16"/>
        <v>#N/A</v>
      </c>
      <c r="G384" s="83" t="e">
        <f t="shared" si="17"/>
        <v>#N/A</v>
      </c>
      <c r="H384" s="78" t="e">
        <f>IF(ISBLANK(DataBase_PIs_2!I55),#N/A,DataBase_PIs_2!I55)</f>
        <v>#N/A</v>
      </c>
    </row>
    <row r="385" spans="2:8" x14ac:dyDescent="0.35">
      <c r="B385" s="270"/>
      <c r="C385" s="117" t="e">
        <f>IF(ISBLANK(DataBase_PIs!B56),#N/A,DataBase_PIs!B56)</f>
        <v>#N/A</v>
      </c>
      <c r="D385" s="152"/>
      <c r="E385" s="83" t="e">
        <f>IF(ISBLANK(DataBase_PIs!BM56),#N/A,DataBase_PIs!BM56)</f>
        <v>#N/A</v>
      </c>
      <c r="F385" s="83" t="e">
        <f t="shared" si="16"/>
        <v>#N/A</v>
      </c>
      <c r="G385" s="83" t="e">
        <f t="shared" si="17"/>
        <v>#N/A</v>
      </c>
      <c r="H385" s="78" t="e">
        <f>IF(ISBLANK(DataBase_PIs_2!I56),#N/A,DataBase_PIs_2!I56)</f>
        <v>#N/A</v>
      </c>
    </row>
    <row r="386" spans="2:8" x14ac:dyDescent="0.35">
      <c r="B386" s="270"/>
      <c r="C386" s="117" t="e">
        <f>IF(ISBLANK(DataBase_PIs!B57),#N/A,DataBase_PIs!B57)</f>
        <v>#N/A</v>
      </c>
      <c r="D386" s="152"/>
      <c r="E386" s="83" t="e">
        <f>IF(ISBLANK(DataBase_PIs!BM57),#N/A,DataBase_PIs!BM57)</f>
        <v>#N/A</v>
      </c>
      <c r="F386" s="83" t="e">
        <f t="shared" si="16"/>
        <v>#N/A</v>
      </c>
      <c r="G386" s="83" t="e">
        <f t="shared" si="17"/>
        <v>#N/A</v>
      </c>
      <c r="H386" s="78" t="e">
        <f>IF(ISBLANK(DataBase_PIs_2!I57),#N/A,DataBase_PIs_2!I57)</f>
        <v>#N/A</v>
      </c>
    </row>
    <row r="387" spans="2:8" x14ac:dyDescent="0.35">
      <c r="B387" s="270"/>
      <c r="C387" s="117" t="e">
        <f>IF(ISBLANK(DataBase_PIs!B58),#N/A,DataBase_PIs!B58)</f>
        <v>#N/A</v>
      </c>
      <c r="D387" s="152"/>
      <c r="E387" s="83" t="e">
        <f>IF(ISBLANK(DataBase_PIs!BM58),#N/A,DataBase_PIs!BM58)</f>
        <v>#N/A</v>
      </c>
      <c r="F387" s="83" t="e">
        <f t="shared" si="16"/>
        <v>#N/A</v>
      </c>
      <c r="G387" s="83" t="e">
        <f t="shared" si="17"/>
        <v>#N/A</v>
      </c>
      <c r="H387" s="78" t="e">
        <f>IF(ISBLANK(DataBase_PIs_2!I58),#N/A,DataBase_PIs_2!I58)</f>
        <v>#N/A</v>
      </c>
    </row>
    <row r="388" spans="2:8" x14ac:dyDescent="0.35">
      <c r="B388" s="270"/>
      <c r="C388" s="117" t="e">
        <f>IF(ISBLANK(DataBase_PIs!B59),#N/A,DataBase_PIs!B59)</f>
        <v>#N/A</v>
      </c>
      <c r="D388" s="152"/>
      <c r="E388" s="83" t="e">
        <f>IF(ISBLANK(DataBase_PIs!BM59),#N/A,DataBase_PIs!BM59)</f>
        <v>#N/A</v>
      </c>
      <c r="F388" s="83" t="e">
        <f t="shared" si="16"/>
        <v>#N/A</v>
      </c>
      <c r="G388" s="83" t="e">
        <f t="shared" si="17"/>
        <v>#N/A</v>
      </c>
      <c r="H388" s="78" t="e">
        <f>IF(ISBLANK(DataBase_PIs_2!I59),#N/A,DataBase_PIs_2!I59)</f>
        <v>#N/A</v>
      </c>
    </row>
    <row r="389" spans="2:8" x14ac:dyDescent="0.35">
      <c r="B389" s="270"/>
      <c r="C389" s="117" t="e">
        <f>IF(ISBLANK(DataBase_PIs!B60),#N/A,DataBase_PIs!B60)</f>
        <v>#N/A</v>
      </c>
      <c r="D389" s="152"/>
      <c r="E389" s="83" t="e">
        <f>IF(ISBLANK(DataBase_PIs!BM60),#N/A,DataBase_PIs!BM60)</f>
        <v>#N/A</v>
      </c>
      <c r="F389" s="83" t="e">
        <f t="shared" si="16"/>
        <v>#N/A</v>
      </c>
      <c r="G389" s="83" t="e">
        <f t="shared" si="17"/>
        <v>#N/A</v>
      </c>
      <c r="H389" s="78" t="e">
        <f>IF(ISBLANK(DataBase_PIs_2!I60),#N/A,DataBase_PIs_2!I60)</f>
        <v>#N/A</v>
      </c>
    </row>
    <row r="390" spans="2:8" x14ac:dyDescent="0.35">
      <c r="B390" s="270"/>
      <c r="C390" s="117" t="e">
        <f>IF(ISBLANK(DataBase_PIs!B61),#N/A,DataBase_PIs!B61)</f>
        <v>#N/A</v>
      </c>
      <c r="D390" s="152"/>
      <c r="E390" s="83" t="e">
        <f>IF(ISBLANK(DataBase_PIs!BM61),#N/A,DataBase_PIs!BM61)</f>
        <v>#N/A</v>
      </c>
      <c r="F390" s="83" t="e">
        <f t="shared" si="16"/>
        <v>#N/A</v>
      </c>
      <c r="G390" s="83" t="e">
        <f t="shared" si="17"/>
        <v>#N/A</v>
      </c>
      <c r="H390" s="78" t="e">
        <f>IF(ISBLANK(DataBase_PIs_2!I61),#N/A,DataBase_PIs_2!I61)</f>
        <v>#N/A</v>
      </c>
    </row>
    <row r="391" spans="2:8" x14ac:dyDescent="0.35">
      <c r="B391" s="270"/>
      <c r="C391" s="117" t="e">
        <f>IF(ISBLANK(DataBase_PIs!B62),#N/A,DataBase_PIs!B62)</f>
        <v>#N/A</v>
      </c>
      <c r="D391" s="152"/>
      <c r="E391" s="83" t="e">
        <f>IF(ISBLANK(DataBase_PIs!BM62),#N/A,DataBase_PIs!BM62)</f>
        <v>#N/A</v>
      </c>
      <c r="F391" s="83" t="e">
        <f t="shared" si="16"/>
        <v>#N/A</v>
      </c>
      <c r="G391" s="83" t="e">
        <f t="shared" si="17"/>
        <v>#N/A</v>
      </c>
      <c r="H391" s="78" t="e">
        <f>IF(ISBLANK(DataBase_PIs_2!I62),#N/A,DataBase_PIs_2!I62)</f>
        <v>#N/A</v>
      </c>
    </row>
    <row r="392" spans="2:8" x14ac:dyDescent="0.35">
      <c r="B392" s="270"/>
      <c r="C392" s="117" t="e">
        <f>IF(ISBLANK(DataBase_PIs!B63),#N/A,DataBase_PIs!B63)</f>
        <v>#N/A</v>
      </c>
      <c r="D392" s="152"/>
      <c r="E392" s="83" t="e">
        <f>IF(ISBLANK(DataBase_PIs!BM63),#N/A,DataBase_PIs!BM63)</f>
        <v>#N/A</v>
      </c>
      <c r="F392" s="83" t="e">
        <f t="shared" si="16"/>
        <v>#N/A</v>
      </c>
      <c r="G392" s="83" t="e">
        <f t="shared" si="17"/>
        <v>#N/A</v>
      </c>
      <c r="H392" s="78" t="e">
        <f>IF(ISBLANK(DataBase_PIs_2!I63),#N/A,DataBase_PIs_2!I63)</f>
        <v>#N/A</v>
      </c>
    </row>
    <row r="393" spans="2:8" ht="15" thickBot="1" x14ac:dyDescent="0.4">
      <c r="B393" s="271"/>
      <c r="C393" s="117" t="e">
        <f>IF(ISBLANK(DataBase_PIs!B64),#N/A,DataBase_PIs!B64)</f>
        <v>#N/A</v>
      </c>
      <c r="D393" s="152"/>
      <c r="E393" s="83" t="e">
        <f>IF(ISBLANK(DataBase_PIs!BM64),#N/A,DataBase_PIs!BM64)</f>
        <v>#N/A</v>
      </c>
      <c r="F393" s="83" t="e">
        <f t="shared" si="16"/>
        <v>#N/A</v>
      </c>
      <c r="G393" s="83" t="e">
        <f t="shared" si="17"/>
        <v>#N/A</v>
      </c>
      <c r="H393" s="78" t="e">
        <f>IF(ISBLANK(DataBase_PIs_2!I64),#N/A,DataBase_PIs_2!I64)</f>
        <v>#N/A</v>
      </c>
    </row>
    <row r="394" spans="2:8" x14ac:dyDescent="0.35">
      <c r="B394" s="269" t="s">
        <v>58</v>
      </c>
      <c r="C394" s="116">
        <v>43602.40625</v>
      </c>
      <c r="D394" s="151"/>
      <c r="E394" s="76">
        <v>18.16</v>
      </c>
      <c r="F394" s="76">
        <v>18.16</v>
      </c>
      <c r="G394" s="82">
        <v>0</v>
      </c>
      <c r="H394" s="77">
        <v>8</v>
      </c>
    </row>
    <row r="395" spans="2:8" x14ac:dyDescent="0.35">
      <c r="B395" s="270"/>
      <c r="C395" s="117">
        <v>43609.357638888891</v>
      </c>
      <c r="D395" s="152"/>
      <c r="E395" s="39">
        <v>117.14</v>
      </c>
      <c r="F395" s="39">
        <v>98.98</v>
      </c>
      <c r="G395" s="83">
        <f>F395/((C395-C394)*24)</f>
        <v>0.59328671328657534</v>
      </c>
      <c r="H395" s="78">
        <v>8</v>
      </c>
    </row>
    <row r="396" spans="2:8" x14ac:dyDescent="0.35">
      <c r="B396" s="270"/>
      <c r="C396" s="117">
        <v>43616</v>
      </c>
      <c r="D396" s="152"/>
      <c r="E396" s="39">
        <v>176</v>
      </c>
      <c r="F396" s="39">
        <v>58.86</v>
      </c>
      <c r="G396" s="83">
        <f t="shared" ref="G396:G427" si="18">F396/((C396-C395)*24)</f>
        <v>0.36922111866187762</v>
      </c>
      <c r="H396" s="78"/>
    </row>
    <row r="397" spans="2:8" x14ac:dyDescent="0.35">
      <c r="B397" s="270"/>
      <c r="C397" s="117">
        <v>43623.558333333334</v>
      </c>
      <c r="D397" s="152"/>
      <c r="E397" s="39">
        <v>176</v>
      </c>
      <c r="F397" s="39">
        <v>0</v>
      </c>
      <c r="G397" s="83">
        <f t="shared" si="18"/>
        <v>0</v>
      </c>
      <c r="H397" s="78"/>
    </row>
    <row r="398" spans="2:8" x14ac:dyDescent="0.35">
      <c r="B398" s="270"/>
      <c r="C398" s="117">
        <v>43630.636111111111</v>
      </c>
      <c r="D398" s="152"/>
      <c r="E398" s="39">
        <v>198</v>
      </c>
      <c r="F398" s="39">
        <v>22</v>
      </c>
      <c r="G398" s="83">
        <f t="shared" si="18"/>
        <v>0.12951334379907881</v>
      </c>
      <c r="H398" s="78"/>
    </row>
    <row r="399" spans="2:8" x14ac:dyDescent="0.35">
      <c r="B399" s="270"/>
      <c r="C399" s="117">
        <v>43637.638194444444</v>
      </c>
      <c r="D399" s="152"/>
      <c r="E399" s="39">
        <v>314</v>
      </c>
      <c r="F399" s="39">
        <v>116</v>
      </c>
      <c r="G399" s="83">
        <f t="shared" si="18"/>
        <v>0.69027075275220495</v>
      </c>
      <c r="H399" s="78"/>
    </row>
    <row r="400" spans="2:8" x14ac:dyDescent="0.35">
      <c r="B400" s="270"/>
      <c r="C400" s="117">
        <v>43644.645138888889</v>
      </c>
      <c r="D400" s="152"/>
      <c r="E400" s="39">
        <v>541</v>
      </c>
      <c r="F400" s="39">
        <v>227</v>
      </c>
      <c r="G400" s="83">
        <f t="shared" si="18"/>
        <v>1.3498513379582189</v>
      </c>
      <c r="H400" s="78"/>
    </row>
    <row r="401" spans="2:8" x14ac:dyDescent="0.35">
      <c r="B401" s="270"/>
      <c r="C401" s="117">
        <v>43651.647222222222</v>
      </c>
      <c r="D401" s="152"/>
      <c r="E401" s="39">
        <v>758</v>
      </c>
      <c r="F401" s="39">
        <v>217</v>
      </c>
      <c r="G401" s="83">
        <f t="shared" si="18"/>
        <v>1.2912823564416247</v>
      </c>
      <c r="H401" s="78"/>
    </row>
    <row r="402" spans="2:8" x14ac:dyDescent="0.35">
      <c r="B402" s="270"/>
      <c r="C402" s="117">
        <v>43658.505555555559</v>
      </c>
      <c r="D402" s="152"/>
      <c r="E402" s="39">
        <v>816</v>
      </c>
      <c r="F402" s="39">
        <v>58</v>
      </c>
      <c r="G402" s="83">
        <f t="shared" si="18"/>
        <v>0.35236938031571802</v>
      </c>
      <c r="H402" s="78"/>
    </row>
    <row r="403" spans="2:8" x14ac:dyDescent="0.35">
      <c r="B403" s="270"/>
      <c r="C403" s="117">
        <v>43665.520833333336</v>
      </c>
      <c r="D403" s="152"/>
      <c r="E403" s="39">
        <v>840</v>
      </c>
      <c r="F403" s="39">
        <v>24</v>
      </c>
      <c r="G403" s="83">
        <f t="shared" si="18"/>
        <v>0.14254603048903508</v>
      </c>
      <c r="H403" s="78"/>
    </row>
    <row r="404" spans="2:8" x14ac:dyDescent="0.35">
      <c r="B404" s="270"/>
      <c r="C404" s="117">
        <v>43672.521527777775</v>
      </c>
      <c r="D404" s="152"/>
      <c r="E404" s="39">
        <v>944</v>
      </c>
      <c r="F404" s="39">
        <v>104</v>
      </c>
      <c r="G404" s="83">
        <f t="shared" si="18"/>
        <v>0.61898621168579182</v>
      </c>
      <c r="H404" s="78"/>
    </row>
    <row r="405" spans="2:8" x14ac:dyDescent="0.35">
      <c r="B405" s="270"/>
      <c r="C405" s="117">
        <v>43679.519444444442</v>
      </c>
      <c r="D405" s="152"/>
      <c r="E405" s="39">
        <v>982</v>
      </c>
      <c r="F405" s="39">
        <v>38</v>
      </c>
      <c r="G405" s="83">
        <f t="shared" si="18"/>
        <v>0.22625781482582535</v>
      </c>
      <c r="H405" s="78"/>
    </row>
    <row r="406" spans="2:8" x14ac:dyDescent="0.35">
      <c r="B406" s="270"/>
      <c r="C406" s="117">
        <v>43686.440972222219</v>
      </c>
      <c r="D406" s="152"/>
      <c r="E406" s="39">
        <v>1028.3599999999999</v>
      </c>
      <c r="F406" s="39">
        <v>46.3599999999999</v>
      </c>
      <c r="G406" s="83">
        <f t="shared" si="18"/>
        <v>0.27908096719177777</v>
      </c>
      <c r="H406" s="78">
        <v>4</v>
      </c>
    </row>
    <row r="407" spans="2:8" x14ac:dyDescent="0.35">
      <c r="B407" s="270"/>
      <c r="C407" s="117">
        <v>43693.375</v>
      </c>
      <c r="D407" s="152"/>
      <c r="E407" s="39">
        <v>1094.5</v>
      </c>
      <c r="F407" s="39">
        <v>66.1400000000001</v>
      </c>
      <c r="G407" s="83">
        <f t="shared" si="18"/>
        <v>0.3974361542311623</v>
      </c>
      <c r="H407" s="78">
        <v>4.4000000000000004</v>
      </c>
    </row>
    <row r="408" spans="2:8" x14ac:dyDescent="0.35">
      <c r="B408" s="270"/>
      <c r="C408" s="117">
        <v>43700.40625</v>
      </c>
      <c r="D408" s="152"/>
      <c r="E408" s="39">
        <v>1203.29</v>
      </c>
      <c r="F408" s="39">
        <v>108.78999999999996</v>
      </c>
      <c r="G408" s="83">
        <f t="shared" si="18"/>
        <v>0.6446814814814813</v>
      </c>
      <c r="H408" s="78">
        <v>11.2</v>
      </c>
    </row>
    <row r="409" spans="2:8" x14ac:dyDescent="0.35">
      <c r="B409" s="270"/>
      <c r="C409" s="117">
        <v>43707.333333333336</v>
      </c>
      <c r="D409" s="152"/>
      <c r="E409" s="39">
        <v>1316.2</v>
      </c>
      <c r="F409" s="39">
        <v>112.91000000000008</v>
      </c>
      <c r="G409" s="83">
        <f t="shared" si="18"/>
        <v>0.67915789473660482</v>
      </c>
      <c r="H409" s="78">
        <v>12</v>
      </c>
    </row>
    <row r="410" spans="2:8" x14ac:dyDescent="0.35">
      <c r="B410" s="270"/>
      <c r="C410" s="117">
        <v>43714.416666666664</v>
      </c>
      <c r="D410" s="152"/>
      <c r="E410" s="39">
        <v>1424.24</v>
      </c>
      <c r="F410" s="39">
        <v>108.03999999999996</v>
      </c>
      <c r="G410" s="83">
        <f t="shared" si="18"/>
        <v>0.63552941176514088</v>
      </c>
      <c r="H410" s="78">
        <v>11.2</v>
      </c>
    </row>
    <row r="411" spans="2:8" x14ac:dyDescent="0.35">
      <c r="B411" s="270"/>
      <c r="C411" s="117">
        <v>43721.333333333336</v>
      </c>
      <c r="D411" s="152"/>
      <c r="E411" s="39">
        <v>1540.45</v>
      </c>
      <c r="F411" s="39">
        <v>116.21000000000004</v>
      </c>
      <c r="G411" s="83">
        <f t="shared" si="18"/>
        <v>0.70006024096336472</v>
      </c>
      <c r="H411" s="78">
        <v>13</v>
      </c>
    </row>
    <row r="412" spans="2:8" x14ac:dyDescent="0.35">
      <c r="B412" s="270"/>
      <c r="C412" s="117">
        <v>43727.541666666664</v>
      </c>
      <c r="D412" s="152"/>
      <c r="E412" s="39">
        <v>1677.65</v>
      </c>
      <c r="F412" s="39">
        <v>137.20000000000005</v>
      </c>
      <c r="G412" s="83">
        <f t="shared" si="18"/>
        <v>0.92080536912823652</v>
      </c>
      <c r="H412" s="78">
        <v>5</v>
      </c>
    </row>
    <row r="413" spans="2:8" x14ac:dyDescent="0.35">
      <c r="B413" s="270"/>
      <c r="C413" s="117">
        <v>43735</v>
      </c>
      <c r="D413" s="152"/>
      <c r="E413" s="39">
        <v>1798</v>
      </c>
      <c r="F413" s="39">
        <v>120.34999999999991</v>
      </c>
      <c r="G413" s="83">
        <f t="shared" si="18"/>
        <v>0.67234636871486464</v>
      </c>
      <c r="H413" s="78">
        <v>14.8</v>
      </c>
    </row>
    <row r="414" spans="2:8" x14ac:dyDescent="0.35">
      <c r="B414" s="270"/>
      <c r="C414" s="117">
        <v>43741</v>
      </c>
      <c r="D414" s="152"/>
      <c r="E414" s="39">
        <v>1907.59</v>
      </c>
      <c r="F414" s="39">
        <v>109.58999999999992</v>
      </c>
      <c r="G414" s="83">
        <f t="shared" si="18"/>
        <v>0.76104166666666606</v>
      </c>
      <c r="H414" s="78">
        <v>13.4</v>
      </c>
    </row>
    <row r="415" spans="2:8" x14ac:dyDescent="0.35">
      <c r="B415" s="270"/>
      <c r="C415" s="117">
        <v>43748</v>
      </c>
      <c r="D415" s="152"/>
      <c r="E415" s="39">
        <v>2035.29</v>
      </c>
      <c r="F415" s="39">
        <v>127.70000000000005</v>
      </c>
      <c r="G415" s="83">
        <f t="shared" si="18"/>
        <v>0.76011904761904792</v>
      </c>
      <c r="H415" s="78">
        <v>13.6</v>
      </c>
    </row>
    <row r="416" spans="2:8" x14ac:dyDescent="0.35">
      <c r="B416" s="270"/>
      <c r="C416" s="117">
        <v>43755.361111111109</v>
      </c>
      <c r="D416" s="152"/>
      <c r="E416" s="39">
        <v>2098.5500000000002</v>
      </c>
      <c r="F416" s="39">
        <v>63.260000000000218</v>
      </c>
      <c r="G416" s="83">
        <f t="shared" si="18"/>
        <v>0.35807547169819309</v>
      </c>
      <c r="H416" s="78">
        <v>8</v>
      </c>
    </row>
    <row r="417" spans="2:8" x14ac:dyDescent="0.35">
      <c r="B417" s="270"/>
      <c r="C417" s="117">
        <v>43762.434027777781</v>
      </c>
      <c r="D417" s="152"/>
      <c r="E417" s="39">
        <v>2230.11</v>
      </c>
      <c r="F417" s="39">
        <v>131.55999999999995</v>
      </c>
      <c r="G417" s="83">
        <f t="shared" si="18"/>
        <v>0.77502209131021926</v>
      </c>
      <c r="H417" s="78">
        <v>11</v>
      </c>
    </row>
    <row r="418" spans="2:8" x14ac:dyDescent="0.35">
      <c r="B418" s="270"/>
      <c r="C418" s="117">
        <v>43769.386111111111</v>
      </c>
      <c r="D418" s="152"/>
      <c r="E418" s="39">
        <v>2350.11</v>
      </c>
      <c r="F418" s="39">
        <v>120</v>
      </c>
      <c r="G418" s="83">
        <f t="shared" si="18"/>
        <v>0.71920887024308422</v>
      </c>
      <c r="H418" s="78">
        <v>10</v>
      </c>
    </row>
    <row r="419" spans="2:8" x14ac:dyDescent="0.35">
      <c r="B419" s="270"/>
      <c r="C419" s="117">
        <v>43774.652777777781</v>
      </c>
      <c r="D419" s="152"/>
      <c r="E419" s="39">
        <v>2418.0500000000002</v>
      </c>
      <c r="F419" s="39">
        <v>67.940000000000055</v>
      </c>
      <c r="G419" s="83">
        <f t="shared" si="18"/>
        <v>0.53749999999965392</v>
      </c>
      <c r="H419" s="78">
        <v>8.6</v>
      </c>
    </row>
    <row r="420" spans="2:8" x14ac:dyDescent="0.35">
      <c r="B420" s="270"/>
      <c r="C420" s="117">
        <v>43782.583333333336</v>
      </c>
      <c r="D420" s="152"/>
      <c r="E420" s="39">
        <v>2542.8000000000002</v>
      </c>
      <c r="F420" s="39">
        <v>124.75</v>
      </c>
      <c r="G420" s="83">
        <f t="shared" si="18"/>
        <v>0.65542907180391974</v>
      </c>
      <c r="H420" s="78">
        <v>10</v>
      </c>
    </row>
    <row r="421" spans="2:8" x14ac:dyDescent="0.35">
      <c r="B421" s="270"/>
      <c r="C421" s="117">
        <v>43791.406944444447</v>
      </c>
      <c r="D421" s="152"/>
      <c r="E421" s="39">
        <v>2612.94</v>
      </c>
      <c r="F421" s="39">
        <v>70.139999999999873</v>
      </c>
      <c r="G421" s="83">
        <f t="shared" si="18"/>
        <v>0.33121359987408072</v>
      </c>
      <c r="H421" s="78">
        <v>0</v>
      </c>
    </row>
    <row r="422" spans="2:8" x14ac:dyDescent="0.35">
      <c r="B422" s="270"/>
      <c r="C422" s="117">
        <v>43811.465277777781</v>
      </c>
      <c r="D422" s="152"/>
      <c r="E422" s="39">
        <v>2682.15</v>
      </c>
      <c r="F422" s="39">
        <v>69.210000000000036</v>
      </c>
      <c r="G422" s="83">
        <f t="shared" si="18"/>
        <v>0.14376817615288054</v>
      </c>
      <c r="H422" s="78">
        <v>3.2</v>
      </c>
    </row>
    <row r="423" spans="2:8" x14ac:dyDescent="0.35">
      <c r="B423" s="270"/>
      <c r="C423" s="117">
        <v>43818.628472222219</v>
      </c>
      <c r="D423" s="152"/>
      <c r="E423" s="39">
        <v>2783.74</v>
      </c>
      <c r="F423" s="39">
        <v>101.58999999999969</v>
      </c>
      <c r="G423" s="83">
        <f t="shared" si="18"/>
        <v>0.59092583616146244</v>
      </c>
      <c r="H423" s="78">
        <v>6</v>
      </c>
    </row>
    <row r="424" spans="2:8" x14ac:dyDescent="0.35">
      <c r="B424" s="270"/>
      <c r="C424" s="117">
        <v>43826.333333333336</v>
      </c>
      <c r="D424" s="152"/>
      <c r="E424" s="39">
        <v>2838.17</v>
      </c>
      <c r="F424" s="39">
        <v>54.430000000000291</v>
      </c>
      <c r="G424" s="83">
        <f t="shared" si="18"/>
        <v>0.29434880576814954</v>
      </c>
      <c r="H424" s="78">
        <v>6</v>
      </c>
    </row>
    <row r="425" spans="2:8" x14ac:dyDescent="0.35">
      <c r="B425" s="270"/>
      <c r="C425" s="117">
        <v>43833.583333333336</v>
      </c>
      <c r="D425" s="152"/>
      <c r="E425" s="39">
        <v>2943.42</v>
      </c>
      <c r="F425" s="39">
        <v>105.25</v>
      </c>
      <c r="G425" s="83">
        <f t="shared" si="18"/>
        <v>0.60488505747126442</v>
      </c>
      <c r="H425" s="78">
        <v>0</v>
      </c>
    </row>
    <row r="426" spans="2:8" x14ac:dyDescent="0.35">
      <c r="B426" s="270"/>
      <c r="C426" s="117">
        <v>43853</v>
      </c>
      <c r="D426" s="152"/>
      <c r="E426" s="39">
        <v>3141.43</v>
      </c>
      <c r="F426" s="39">
        <v>198.00999999999976</v>
      </c>
      <c r="G426" s="83">
        <f t="shared" si="18"/>
        <v>0.42491416309018132</v>
      </c>
      <c r="H426" s="78"/>
    </row>
    <row r="427" spans="2:8" x14ac:dyDescent="0.35">
      <c r="B427" s="270"/>
      <c r="C427" s="117">
        <f>IF(ISBLANK(DataBase_PIs!B3),#N/A,DataBase_PIs!B3)</f>
        <v>43860.596215277801</v>
      </c>
      <c r="D427" s="152"/>
      <c r="E427" s="83">
        <f>IF(ISBLANK(DataBase_PIs!BP3),#N/A,DataBase_PIs!BP3)</f>
        <v>3198.64</v>
      </c>
      <c r="F427" s="83">
        <f>E427-E426</f>
        <v>57.210000000000036</v>
      </c>
      <c r="G427" s="83">
        <f t="shared" si="18"/>
        <v>0.3138075887562306</v>
      </c>
      <c r="H427" s="78">
        <f>IF(ISBLANK(DataBase_PIs_2!J3),#N/A,DataBase_PIs_2!J3)</f>
        <v>8.1999999999999993</v>
      </c>
    </row>
    <row r="428" spans="2:8" x14ac:dyDescent="0.35">
      <c r="B428" s="270"/>
      <c r="C428" s="117">
        <f>IF(ISBLANK(DataBase_PIs!B4),#N/A,DataBase_PIs!B4)</f>
        <v>43867.628298611096</v>
      </c>
      <c r="D428" s="152"/>
      <c r="E428" s="83">
        <f>IF(ISBLANK(DataBase_PIs!BP4),#N/A,DataBase_PIs!BP4)</f>
        <v>3256.46</v>
      </c>
      <c r="F428" s="83">
        <f t="shared" ref="F428:F488" si="19">E428-E427</f>
        <v>57.820000000000164</v>
      </c>
      <c r="G428" s="83">
        <f t="shared" ref="G428:G488" si="20">F428/((C428-C427)*24)</f>
        <v>0.34259643301720005</v>
      </c>
      <c r="H428" s="78">
        <f>IF(ISBLANK(DataBase_PIs_2!J4),#N/A,DataBase_PIs_2!J4)</f>
        <v>5</v>
      </c>
    </row>
    <row r="429" spans="2:8" x14ac:dyDescent="0.35">
      <c r="B429" s="270"/>
      <c r="C429" s="117">
        <f>IF(ISBLANK(DataBase_PIs!B5),#N/A,DataBase_PIs!B5)</f>
        <v>43875.484398148103</v>
      </c>
      <c r="D429" s="152"/>
      <c r="E429" s="83">
        <f>IF(ISBLANK(DataBase_PIs!BP5),#N/A,DataBase_PIs!BP5)</f>
        <v>3304.36</v>
      </c>
      <c r="F429" s="83">
        <f t="shared" si="19"/>
        <v>47.900000000000091</v>
      </c>
      <c r="G429" s="83">
        <f t="shared" si="20"/>
        <v>0.25404888570109702</v>
      </c>
      <c r="H429" s="78">
        <f>IF(ISBLANK(DataBase_PIs_2!J5),#N/A,DataBase_PIs_2!J5)</f>
        <v>10</v>
      </c>
    </row>
    <row r="430" spans="2:8" x14ac:dyDescent="0.35">
      <c r="B430" s="270"/>
      <c r="C430" s="117">
        <f>IF(ISBLANK(DataBase_PIs!B6),#N/A,DataBase_PIs!B6)</f>
        <v>43881.580671296302</v>
      </c>
      <c r="D430" s="152"/>
      <c r="E430" s="83">
        <f>IF(ISBLANK(DataBase_PIs!BP6),#N/A,DataBase_PIs!BP6)</f>
        <v>3318.35</v>
      </c>
      <c r="F430" s="83">
        <f t="shared" si="19"/>
        <v>13.989999999999782</v>
      </c>
      <c r="G430" s="83">
        <f t="shared" si="20"/>
        <v>9.5618528319849738E-2</v>
      </c>
      <c r="H430" s="78"/>
    </row>
    <row r="431" spans="2:8" x14ac:dyDescent="0.35">
      <c r="B431" s="270"/>
      <c r="C431" s="117">
        <f>IF(ISBLANK(DataBase_PIs!B7),#N/A,DataBase_PIs!B7)</f>
        <v>43903.638067129599</v>
      </c>
      <c r="D431" s="152"/>
      <c r="E431" s="83">
        <f>IF(ISBLANK(DataBase_PIs!BP7),#N/A,DataBase_PIs!BP7)</f>
        <v>3451.79</v>
      </c>
      <c r="F431" s="83">
        <f t="shared" si="19"/>
        <v>133.44000000000005</v>
      </c>
      <c r="G431" s="83">
        <f t="shared" si="20"/>
        <v>0.25206964784151115</v>
      </c>
      <c r="H431" s="78">
        <f>IF(ISBLANK(DataBase_PIs_2!J7),#N/A,DataBase_PIs_2!J7)</f>
        <v>10.199999999999999</v>
      </c>
    </row>
    <row r="432" spans="2:8" x14ac:dyDescent="0.35">
      <c r="B432" s="270"/>
      <c r="C432" s="117">
        <f>IF(ISBLANK(DataBase_PIs!B8),#N/A,DataBase_PIs!B8)</f>
        <v>43929.827118055597</v>
      </c>
      <c r="D432" s="152"/>
      <c r="E432" s="83">
        <f>IF(ISBLANK(DataBase_PIs!BP8),#N/A,DataBase_PIs!BP8)</f>
        <v>3965.82</v>
      </c>
      <c r="F432" s="83">
        <f t="shared" si="19"/>
        <v>514.0300000000002</v>
      </c>
      <c r="G432" s="83">
        <f t="shared" si="20"/>
        <v>0.81781950507436929</v>
      </c>
      <c r="H432" s="78">
        <f>IF(ISBLANK(DataBase_PIs_2!J8),#N/A,DataBase_PIs_2!J8)</f>
        <v>8</v>
      </c>
    </row>
    <row r="433" spans="2:8" x14ac:dyDescent="0.35">
      <c r="B433" s="270"/>
      <c r="C433" s="117">
        <f>IF(ISBLANK(DataBase_PIs!B9),#N/A,DataBase_PIs!B9)</f>
        <v>43965.417638888903</v>
      </c>
      <c r="D433" s="152"/>
      <c r="E433" s="83">
        <f>IF(ISBLANK(DataBase_PIs!BP9),#N/A,DataBase_PIs!BP9)</f>
        <v>4236.05</v>
      </c>
      <c r="F433" s="83">
        <f t="shared" si="19"/>
        <v>270.23</v>
      </c>
      <c r="G433" s="83">
        <f t="shared" si="20"/>
        <v>0.31636466872933394</v>
      </c>
      <c r="H433" s="78"/>
    </row>
    <row r="434" spans="2:8" x14ac:dyDescent="0.35">
      <c r="B434" s="270"/>
      <c r="C434" s="117">
        <f>IF(ISBLANK(DataBase_PIs!B10),#N/A,DataBase_PIs!B10)</f>
        <v>43972.448888888903</v>
      </c>
      <c r="D434" s="152"/>
      <c r="E434" s="83">
        <f>IF(ISBLANK(DataBase_PIs!BP10),#N/A,DataBase_PIs!BP10)</f>
        <v>4252.49</v>
      </c>
      <c r="F434" s="83">
        <f t="shared" si="19"/>
        <v>16.4399999999996</v>
      </c>
      <c r="G434" s="83">
        <f t="shared" si="20"/>
        <v>9.7422222222219856E-2</v>
      </c>
      <c r="H434" s="78">
        <f>IF(ISBLANK(DataBase_PIs_2!J10),#N/A,DataBase_PIs_2!J10)</f>
        <v>9.4</v>
      </c>
    </row>
    <row r="435" spans="2:8" x14ac:dyDescent="0.35">
      <c r="B435" s="270"/>
      <c r="C435" s="117">
        <f>IF(ISBLANK(DataBase_PIs!B11),#N/A,DataBase_PIs!B11)</f>
        <v>44001.4682060185</v>
      </c>
      <c r="D435" s="152"/>
      <c r="E435" s="83">
        <f>IF(ISBLANK(DataBase_PIs!BP11),#N/A,DataBase_PIs!BP11)</f>
        <v>4255.49</v>
      </c>
      <c r="F435" s="83">
        <f t="shared" si="19"/>
        <v>3</v>
      </c>
      <c r="G435" s="83">
        <f t="shared" si="20"/>
        <v>4.3074755839967145E-3</v>
      </c>
      <c r="H435" s="78">
        <f>IF(ISBLANK(DataBase_PIs_2!J11),#N/A,DataBase_PIs_2!J11)</f>
        <v>6</v>
      </c>
    </row>
    <row r="436" spans="2:8" x14ac:dyDescent="0.35">
      <c r="B436" s="270"/>
      <c r="C436" s="117">
        <f>IF(ISBLANK(DataBase_PIs!B12),#N/A,DataBase_PIs!B12)</f>
        <v>44008.494062500002</v>
      </c>
      <c r="D436" s="152"/>
      <c r="E436" s="83">
        <f>IF(ISBLANK(DataBase_PIs!BP12),#N/A,DataBase_PIs!BP12)</f>
        <v>4290.7</v>
      </c>
      <c r="F436" s="83">
        <f t="shared" si="19"/>
        <v>35.210000000000036</v>
      </c>
      <c r="G436" s="83">
        <f t="shared" si="20"/>
        <v>0.20881202700284246</v>
      </c>
      <c r="H436" s="78">
        <f>IF(ISBLANK(DataBase_PIs_2!J12),#N/A,DataBase_PIs_2!J12)</f>
        <v>8.6</v>
      </c>
    </row>
    <row r="437" spans="2:8" x14ac:dyDescent="0.35">
      <c r="B437" s="270"/>
      <c r="C437" s="117">
        <f>IF(ISBLANK(DataBase_PIs!B13),#N/A,DataBase_PIs!B13)</f>
        <v>44022.406886574099</v>
      </c>
      <c r="D437" s="152"/>
      <c r="E437" s="83">
        <f>IF(ISBLANK(DataBase_PIs!BP13),#N/A,DataBase_PIs!BP13)</f>
        <v>4330.67</v>
      </c>
      <c r="F437" s="83">
        <f t="shared" si="19"/>
        <v>39.970000000000255</v>
      </c>
      <c r="G437" s="83">
        <f t="shared" si="20"/>
        <v>0.11970371060518974</v>
      </c>
      <c r="H437" s="78">
        <f>IF(ISBLANK(DataBase_PIs_2!J13),#N/A,DataBase_PIs_2!J13)</f>
        <v>9</v>
      </c>
    </row>
    <row r="438" spans="2:8" x14ac:dyDescent="0.35">
      <c r="B438" s="270"/>
      <c r="C438" s="117">
        <f>IF(ISBLANK(DataBase_PIs!B14),#N/A,DataBase_PIs!B14)</f>
        <v>44029.375057870398</v>
      </c>
      <c r="D438" s="152"/>
      <c r="E438" s="83">
        <f>IF(ISBLANK(DataBase_PIs!BP14),#N/A,DataBase_PIs!BP14)</f>
        <v>4347.84</v>
      </c>
      <c r="F438" s="83">
        <f t="shared" si="19"/>
        <v>17.170000000000073</v>
      </c>
      <c r="G438" s="83">
        <f t="shared" si="20"/>
        <v>0.10266921352042849</v>
      </c>
      <c r="H438" s="78">
        <f>IF(ISBLANK(DataBase_PIs_2!J14),#N/A,DataBase_PIs_2!J14)</f>
        <v>9.6</v>
      </c>
    </row>
    <row r="439" spans="2:8" x14ac:dyDescent="0.35">
      <c r="B439" s="270"/>
      <c r="C439" s="117">
        <f>IF(ISBLANK(DataBase_PIs!B15),#N/A,DataBase_PIs!B15)</f>
        <v>44040.463506944398</v>
      </c>
      <c r="D439" s="152"/>
      <c r="E439" s="83">
        <f>IF(ISBLANK(DataBase_PIs!BP15),#N/A,DataBase_PIs!BP15)</f>
        <v>4430.1400000000003</v>
      </c>
      <c r="F439" s="83">
        <f t="shared" si="19"/>
        <v>82.300000000000182</v>
      </c>
      <c r="G439" s="83">
        <f t="shared" si="20"/>
        <v>0.30925575288140256</v>
      </c>
      <c r="H439" s="78">
        <f>IF(ISBLANK(DataBase_PIs_2!J15),#N/A,DataBase_PIs_2!J15)</f>
        <v>9.8000000000000007</v>
      </c>
    </row>
    <row r="440" spans="2:8" x14ac:dyDescent="0.35">
      <c r="B440" s="270"/>
      <c r="C440" s="117">
        <f>IF(ISBLANK(DataBase_PIs!B16),#N/A,DataBase_PIs!B16)</f>
        <v>44047.398877314801</v>
      </c>
      <c r="D440" s="152"/>
      <c r="E440" s="83">
        <f>IF(ISBLANK(DataBase_PIs!BP16),#N/A,DataBase_PIs!BP16)</f>
        <v>4507.4799999999996</v>
      </c>
      <c r="F440" s="83">
        <f t="shared" si="19"/>
        <v>77.339999999999236</v>
      </c>
      <c r="G440" s="83">
        <f t="shared" si="20"/>
        <v>0.46464713892596271</v>
      </c>
      <c r="H440" s="78">
        <f>IF(ISBLANK(DataBase_PIs_2!J16),#N/A,DataBase_PIs_2!J16)</f>
        <v>10</v>
      </c>
    </row>
    <row r="441" spans="2:8" x14ac:dyDescent="0.35">
      <c r="B441" s="270"/>
      <c r="C441" s="117">
        <f>IF(ISBLANK(DataBase_PIs!B17),#N/A,DataBase_PIs!B17)</f>
        <v>44050.468449074098</v>
      </c>
      <c r="D441" s="152"/>
      <c r="E441" s="83">
        <f>IF(ISBLANK(DataBase_PIs!BP17),#N/A,DataBase_PIs!BP17)</f>
        <v>4552.01</v>
      </c>
      <c r="F441" s="83">
        <f t="shared" si="19"/>
        <v>44.530000000000655</v>
      </c>
      <c r="G441" s="83">
        <f t="shared" si="20"/>
        <v>0.60445456635669659</v>
      </c>
      <c r="H441" s="78">
        <f>IF(ISBLANK(DataBase_PIs_2!J17),#N/A,DataBase_PIs_2!J17)</f>
        <v>6</v>
      </c>
    </row>
    <row r="442" spans="2:8" x14ac:dyDescent="0.35">
      <c r="B442" s="270"/>
      <c r="C442" s="117">
        <f>IF(ISBLANK(DataBase_PIs!B18),#N/A,DataBase_PIs!B18)</f>
        <v>44056.471840277802</v>
      </c>
      <c r="D442" s="152"/>
      <c r="E442" s="83">
        <f>IF(ISBLANK(DataBase_PIs!BP18),#N/A,DataBase_PIs!BP18)</f>
        <v>4634.6899999999996</v>
      </c>
      <c r="F442" s="83">
        <f t="shared" si="19"/>
        <v>82.679999999999382</v>
      </c>
      <c r="G442" s="83">
        <f t="shared" si="20"/>
        <v>0.57384233062720125</v>
      </c>
      <c r="H442" s="78">
        <f>IF(ISBLANK(DataBase_PIs_2!J18),#N/A,DataBase_PIs_2!J18)</f>
        <v>6</v>
      </c>
    </row>
    <row r="443" spans="2:8" x14ac:dyDescent="0.35">
      <c r="B443" s="270"/>
      <c r="C443" s="117">
        <f>IF(ISBLANK(DataBase_PIs!B19),#N/A,DataBase_PIs!B19)</f>
        <v>44063.6187152778</v>
      </c>
      <c r="D443" s="152"/>
      <c r="E443" s="83">
        <f>IF(ISBLANK(DataBase_PIs!BP19),#N/A,DataBase_PIs!BP19)</f>
        <v>4703.05</v>
      </c>
      <c r="F443" s="83">
        <f t="shared" si="19"/>
        <v>68.360000000000582</v>
      </c>
      <c r="G443" s="83">
        <f t="shared" si="20"/>
        <v>0.39854248651808483</v>
      </c>
      <c r="H443" s="78">
        <f>IF(ISBLANK(DataBase_PIs_2!J19),#N/A,DataBase_PIs_2!J19)</f>
        <v>4.5999999999999996</v>
      </c>
    </row>
    <row r="444" spans="2:8" x14ac:dyDescent="0.35">
      <c r="B444" s="270"/>
      <c r="C444" s="117">
        <f>IF(ISBLANK(DataBase_PIs!B20),#N/A,DataBase_PIs!B20)</f>
        <v>44071.447638888902</v>
      </c>
      <c r="D444" s="152"/>
      <c r="E444" s="83">
        <f>IF(ISBLANK(DataBase_PIs!BP20),#N/A,DataBase_PIs!BP20)</f>
        <v>4785.32</v>
      </c>
      <c r="F444" s="83">
        <f t="shared" si="19"/>
        <v>82.269999999999527</v>
      </c>
      <c r="G444" s="83">
        <f t="shared" si="20"/>
        <v>0.43785286930196776</v>
      </c>
      <c r="H444" s="78">
        <f>IF(ISBLANK(DataBase_PIs_2!J20),#N/A,DataBase_PIs_2!J20)</f>
        <v>6</v>
      </c>
    </row>
    <row r="445" spans="2:8" x14ac:dyDescent="0.35">
      <c r="B445" s="270"/>
      <c r="C445" s="117">
        <f>IF(ISBLANK(DataBase_PIs!B21),#N/A,DataBase_PIs!B21)</f>
        <v>44078.493113425902</v>
      </c>
      <c r="D445" s="152"/>
      <c r="E445" s="83">
        <f>IF(ISBLANK(DataBase_PIs!BP21),#N/A,DataBase_PIs!BP21)</f>
        <v>4856.55</v>
      </c>
      <c r="F445" s="83">
        <f t="shared" si="19"/>
        <v>71.230000000000473</v>
      </c>
      <c r="G445" s="83">
        <f t="shared" si="20"/>
        <v>0.42125149286681629</v>
      </c>
      <c r="H445" s="78">
        <f>IF(ISBLANK(DataBase_PIs_2!J21),#N/A,DataBase_PIs_2!J21)</f>
        <v>6</v>
      </c>
    </row>
    <row r="446" spans="2:8" x14ac:dyDescent="0.35">
      <c r="B446" s="270"/>
      <c r="C446" s="117">
        <f>IF(ISBLANK(DataBase_PIs!B22),#N/A,DataBase_PIs!B22)</f>
        <v>44085.416388888902</v>
      </c>
      <c r="D446" s="152"/>
      <c r="E446" s="83">
        <f>IF(ISBLANK(DataBase_PIs!BP22),#N/A,DataBase_PIs!BP22)</f>
        <v>4883.6899999999996</v>
      </c>
      <c r="F446" s="83">
        <f t="shared" si="19"/>
        <v>27.139999999999418</v>
      </c>
      <c r="G446" s="83">
        <f t="shared" si="20"/>
        <v>0.16333790838988368</v>
      </c>
      <c r="H446" s="78">
        <f>IF(ISBLANK(DataBase_PIs_2!J22),#N/A,DataBase_PIs_2!J22)</f>
        <v>6.8</v>
      </c>
    </row>
    <row r="447" spans="2:8" x14ac:dyDescent="0.35">
      <c r="B447" s="270"/>
      <c r="C447" s="117">
        <f>IF(ISBLANK(DataBase_PIs!B23),#N/A,DataBase_PIs!B23)</f>
        <v>44092.469490740703</v>
      </c>
      <c r="D447" s="152"/>
      <c r="E447" s="83">
        <f>IF(ISBLANK(DataBase_PIs!BP23),#N/A,DataBase_PIs!BP23)</f>
        <v>4883.6899999999996</v>
      </c>
      <c r="F447" s="83">
        <f t="shared" si="19"/>
        <v>0</v>
      </c>
      <c r="G447" s="83">
        <f t="shared" si="20"/>
        <v>0</v>
      </c>
      <c r="H447" s="78">
        <f>IF(ISBLANK(DataBase_PIs_2!J23),#N/A,DataBase_PIs_2!J23)</f>
        <v>8.1999999999999993</v>
      </c>
    </row>
    <row r="448" spans="2:8" x14ac:dyDescent="0.35">
      <c r="B448" s="270"/>
      <c r="C448" s="117">
        <f>IF(ISBLANK(DataBase_PIs!B24),#N/A,DataBase_PIs!B24)</f>
        <v>44099.474502314799</v>
      </c>
      <c r="D448" s="152"/>
      <c r="E448" s="83">
        <f>IF(ISBLANK(DataBase_PIs!BP24),#N/A,DataBase_PIs!BP24)</f>
        <v>4883.6899999999996</v>
      </c>
      <c r="F448" s="83">
        <f t="shared" si="19"/>
        <v>0</v>
      </c>
      <c r="G448" s="83">
        <f t="shared" si="20"/>
        <v>0</v>
      </c>
      <c r="H448" s="78">
        <f>IF(ISBLANK(DataBase_PIs_2!J24),#N/A,DataBase_PIs_2!J24)</f>
        <v>4.8</v>
      </c>
    </row>
    <row r="449" spans="2:8" x14ac:dyDescent="0.35">
      <c r="B449" s="270"/>
      <c r="C449" s="117">
        <f>IF(ISBLANK(DataBase_PIs!B25),#N/A,DataBase_PIs!B25)</f>
        <v>44106.575057870403</v>
      </c>
      <c r="D449" s="152"/>
      <c r="E449" s="83">
        <f>IF(ISBLANK(DataBase_PIs!BP25),#N/A,DataBase_PIs!BP25)</f>
        <v>4884.3900000000003</v>
      </c>
      <c r="F449" s="83">
        <f t="shared" si="19"/>
        <v>0.7000000000007276</v>
      </c>
      <c r="G449" s="83">
        <f t="shared" si="20"/>
        <v>4.1076598075030814E-3</v>
      </c>
      <c r="H449" s="78">
        <f>IF(ISBLANK(DataBase_PIs_2!J25),#N/A,DataBase_PIs_2!J25)</f>
        <v>9.1999999999999993</v>
      </c>
    </row>
    <row r="450" spans="2:8" x14ac:dyDescent="0.35">
      <c r="B450" s="270"/>
      <c r="C450" s="117">
        <f>IF(ISBLANK(DataBase_PIs!B26),#N/A,DataBase_PIs!B26)</f>
        <v>44120.469988425903</v>
      </c>
      <c r="D450" s="152"/>
      <c r="E450" s="83">
        <f>IF(ISBLANK(DataBase_PIs!BP26),#N/A,DataBase_PIs!BP26)</f>
        <v>5041.5200000000004</v>
      </c>
      <c r="F450" s="83">
        <f t="shared" si="19"/>
        <v>157.13000000000011</v>
      </c>
      <c r="G450" s="83">
        <f t="shared" si="20"/>
        <v>0.47118503451188121</v>
      </c>
      <c r="H450" s="78">
        <f>IF(ISBLANK(DataBase_PIs_2!J26),#N/A,DataBase_PIs_2!J26)</f>
        <v>9</v>
      </c>
    </row>
    <row r="451" spans="2:8" x14ac:dyDescent="0.35">
      <c r="B451" s="270"/>
      <c r="C451" s="117">
        <f>IF(ISBLANK(DataBase_PIs!B27),#N/A,DataBase_PIs!B27)</f>
        <v>44127.465208333299</v>
      </c>
      <c r="D451" s="152"/>
      <c r="E451" s="83">
        <f>IF(ISBLANK(DataBase_PIs!BP27),#N/A,DataBase_PIs!BP27)</f>
        <v>5193.47</v>
      </c>
      <c r="F451" s="83">
        <f t="shared" si="19"/>
        <v>151.94999999999982</v>
      </c>
      <c r="G451" s="83">
        <f t="shared" si="20"/>
        <v>0.9050823396282438</v>
      </c>
      <c r="H451" s="78">
        <f>IF(ISBLANK(DataBase_PIs_2!J27),#N/A,DataBase_PIs_2!J27)</f>
        <v>8.1999999999999993</v>
      </c>
    </row>
    <row r="452" spans="2:8" x14ac:dyDescent="0.35">
      <c r="B452" s="270"/>
      <c r="C452" s="117">
        <f>IF(ISBLANK(DataBase_PIs!B28),#N/A,DataBase_PIs!B28)</f>
        <v>44132.593831018501</v>
      </c>
      <c r="D452" s="152"/>
      <c r="E452" s="83">
        <f>IF(ISBLANK(DataBase_PIs!BP28),#N/A,DataBase_PIs!BP28)</f>
        <v>5323.23</v>
      </c>
      <c r="F452" s="83">
        <f t="shared" si="19"/>
        <v>129.75999999999931</v>
      </c>
      <c r="G452" s="83">
        <f t="shared" si="20"/>
        <v>1.0542141620724597</v>
      </c>
      <c r="H452" s="78"/>
    </row>
    <row r="453" spans="2:8" x14ac:dyDescent="0.35">
      <c r="B453" s="270"/>
      <c r="C453" s="117">
        <f>IF(ISBLANK(DataBase_PIs!B29),#N/A,DataBase_PIs!B29)</f>
        <v>44141.599513888897</v>
      </c>
      <c r="D453" s="152"/>
      <c r="E453" s="83">
        <f>IF(ISBLANK(DataBase_PIs!BP29),#N/A,DataBase_PIs!BP29)</f>
        <v>5586.41</v>
      </c>
      <c r="F453" s="83">
        <f t="shared" si="19"/>
        <v>263.18000000000029</v>
      </c>
      <c r="G453" s="83">
        <f t="shared" si="20"/>
        <v>1.2176570606744728</v>
      </c>
      <c r="H453" s="78">
        <f>IF(ISBLANK(DataBase_PIs_2!J29),#N/A,DataBase_PIs_2!J29)</f>
        <v>8.8000000000000007</v>
      </c>
    </row>
    <row r="454" spans="2:8" x14ac:dyDescent="0.35">
      <c r="B454" s="270"/>
      <c r="C454" s="117">
        <f>IF(ISBLANK(DataBase_PIs!B30),#N/A,DataBase_PIs!B30)</f>
        <v>44148.610416666699</v>
      </c>
      <c r="D454" s="152"/>
      <c r="E454" s="83">
        <f>IF(ISBLANK(DataBase_PIs!BP30),#N/A,DataBase_PIs!BP30)</f>
        <v>5751.26</v>
      </c>
      <c r="F454" s="83">
        <f t="shared" si="19"/>
        <v>164.85000000000036</v>
      </c>
      <c r="G454" s="83">
        <f t="shared" si="20"/>
        <v>0.97972404092497867</v>
      </c>
      <c r="H454" s="78">
        <f>IF(ISBLANK(DataBase_PIs_2!J30),#N/A,DataBase_PIs_2!J30)</f>
        <v>8.8000000000000007</v>
      </c>
    </row>
    <row r="455" spans="2:8" x14ac:dyDescent="0.35">
      <c r="B455" s="270"/>
      <c r="C455" s="117">
        <f>IF(ISBLANK(DataBase_PIs!B31),#N/A,DataBase_PIs!B31)</f>
        <v>44159.623900462997</v>
      </c>
      <c r="D455" s="152"/>
      <c r="E455" s="83">
        <f>IF(ISBLANK(DataBase_PIs!BP31),#N/A,DataBase_PIs!BP31)</f>
        <v>5992.02</v>
      </c>
      <c r="F455" s="83">
        <f t="shared" si="19"/>
        <v>240.76000000000022</v>
      </c>
      <c r="G455" s="83">
        <f t="shared" si="20"/>
        <v>0.91085317345623473</v>
      </c>
      <c r="H455" s="78"/>
    </row>
    <row r="456" spans="2:8" x14ac:dyDescent="0.35">
      <c r="B456" s="270"/>
      <c r="C456" s="117">
        <f>IF(ISBLANK(DataBase_PIs!B32),#N/A,DataBase_PIs!B32)</f>
        <v>44162.597071759301</v>
      </c>
      <c r="D456" s="152"/>
      <c r="E456" s="83">
        <f>IF(ISBLANK(DataBase_PIs!BP32),#N/A,DataBase_PIs!BP32)</f>
        <v>6040.77</v>
      </c>
      <c r="F456" s="83">
        <f t="shared" si="19"/>
        <v>48.75</v>
      </c>
      <c r="G456" s="83">
        <f t="shared" si="20"/>
        <v>0.6831930614038747</v>
      </c>
      <c r="H456" s="78">
        <f>IF(ISBLANK(DataBase_PIs_2!J32),#N/A,DataBase_PIs_2!J32)</f>
        <v>6.8</v>
      </c>
    </row>
    <row r="457" spans="2:8" x14ac:dyDescent="0.35">
      <c r="B457" s="270"/>
      <c r="C457" s="117">
        <f>IF(ISBLANK(DataBase_PIs!B33),#N/A,DataBase_PIs!B33)</f>
        <v>44169.583321759303</v>
      </c>
      <c r="D457" s="152"/>
      <c r="E457" s="83">
        <f>IF(ISBLANK(DataBase_PIs!BP33),#N/A,DataBase_PIs!BP33)</f>
        <v>6040.77</v>
      </c>
      <c r="F457" s="83">
        <f t="shared" si="19"/>
        <v>0</v>
      </c>
      <c r="G457" s="83">
        <f t="shared" si="20"/>
        <v>0</v>
      </c>
      <c r="H457" s="78">
        <f>IF(ISBLANK(DataBase_PIs_2!J33),#N/A,DataBase_PIs_2!J33)</f>
        <v>6</v>
      </c>
    </row>
    <row r="458" spans="2:8" x14ac:dyDescent="0.35">
      <c r="B458" s="270"/>
      <c r="C458" s="117">
        <f>IF(ISBLANK(DataBase_PIs!B34),#N/A,DataBase_PIs!B34)</f>
        <v>44195.584212962996</v>
      </c>
      <c r="D458" s="152"/>
      <c r="E458" s="83">
        <f>IF(ISBLANK(DataBase_PIs!BP34),#N/A,DataBase_PIs!BP34)</f>
        <v>6293.97</v>
      </c>
      <c r="F458" s="83">
        <f t="shared" si="19"/>
        <v>253.19999999999982</v>
      </c>
      <c r="G458" s="83">
        <f t="shared" si="20"/>
        <v>0.40575532266760272</v>
      </c>
      <c r="H458" s="78">
        <f>IF(ISBLANK(DataBase_PIs_2!J34),#N/A,DataBase_PIs_2!J34)</f>
        <v>9.1999999999999993</v>
      </c>
    </row>
    <row r="459" spans="2:8" x14ac:dyDescent="0.35">
      <c r="B459" s="270"/>
      <c r="C459" s="117" t="e">
        <f>IF(ISBLANK(DataBase_PIs!B35),#N/A,DataBase_PIs!B35)</f>
        <v>#N/A</v>
      </c>
      <c r="D459" s="152"/>
      <c r="E459" s="83" t="e">
        <f>IF(ISBLANK(DataBase_PIs!BP35),#N/A,DataBase_PIs!BP35)</f>
        <v>#N/A</v>
      </c>
      <c r="F459" s="83" t="e">
        <f t="shared" si="19"/>
        <v>#N/A</v>
      </c>
      <c r="G459" s="83" t="e">
        <f t="shared" si="20"/>
        <v>#N/A</v>
      </c>
      <c r="H459" s="78" t="e">
        <f>IF(ISBLANK(DataBase_PIs_2!J35),#N/A,DataBase_PIs_2!J35)</f>
        <v>#N/A</v>
      </c>
    </row>
    <row r="460" spans="2:8" x14ac:dyDescent="0.35">
      <c r="B460" s="270"/>
      <c r="C460" s="117" t="e">
        <f>IF(ISBLANK(DataBase_PIs!B36),#N/A,DataBase_PIs!B36)</f>
        <v>#N/A</v>
      </c>
      <c r="D460" s="152"/>
      <c r="E460" s="83" t="e">
        <f>IF(ISBLANK(DataBase_PIs!BP36),#N/A,DataBase_PIs!BP36)</f>
        <v>#N/A</v>
      </c>
      <c r="F460" s="83" t="e">
        <f t="shared" si="19"/>
        <v>#N/A</v>
      </c>
      <c r="G460" s="83" t="e">
        <f t="shared" si="20"/>
        <v>#N/A</v>
      </c>
      <c r="H460" s="78" t="e">
        <f>IF(ISBLANK(DataBase_PIs_2!J36),#N/A,DataBase_PIs_2!J36)</f>
        <v>#N/A</v>
      </c>
    </row>
    <row r="461" spans="2:8" x14ac:dyDescent="0.35">
      <c r="B461" s="270"/>
      <c r="C461" s="117" t="e">
        <f>IF(ISBLANK(DataBase_PIs!B37),#N/A,DataBase_PIs!B37)</f>
        <v>#N/A</v>
      </c>
      <c r="D461" s="152"/>
      <c r="E461" s="83" t="e">
        <f>IF(ISBLANK(DataBase_PIs!BP37),#N/A,DataBase_PIs!BP37)</f>
        <v>#N/A</v>
      </c>
      <c r="F461" s="83" t="e">
        <f t="shared" si="19"/>
        <v>#N/A</v>
      </c>
      <c r="G461" s="83" t="e">
        <f t="shared" si="20"/>
        <v>#N/A</v>
      </c>
      <c r="H461" s="78" t="e">
        <f>IF(ISBLANK(DataBase_PIs_2!J37),#N/A,DataBase_PIs_2!J37)</f>
        <v>#N/A</v>
      </c>
    </row>
    <row r="462" spans="2:8" x14ac:dyDescent="0.35">
      <c r="B462" s="270"/>
      <c r="C462" s="117" t="e">
        <f>IF(ISBLANK(DataBase_PIs!B38),#N/A,DataBase_PIs!B38)</f>
        <v>#N/A</v>
      </c>
      <c r="D462" s="152"/>
      <c r="E462" s="83" t="e">
        <f>IF(ISBLANK(DataBase_PIs!BP38),#N/A,DataBase_PIs!BP38)</f>
        <v>#N/A</v>
      </c>
      <c r="F462" s="83" t="e">
        <f t="shared" si="19"/>
        <v>#N/A</v>
      </c>
      <c r="G462" s="83" t="e">
        <f t="shared" si="20"/>
        <v>#N/A</v>
      </c>
      <c r="H462" s="78" t="e">
        <f>IF(ISBLANK(DataBase_PIs_2!J38),#N/A,DataBase_PIs_2!J38)</f>
        <v>#N/A</v>
      </c>
    </row>
    <row r="463" spans="2:8" x14ac:dyDescent="0.35">
      <c r="B463" s="270"/>
      <c r="C463" s="117" t="e">
        <f>IF(ISBLANK(DataBase_PIs!B39),#N/A,DataBase_PIs!B39)</f>
        <v>#N/A</v>
      </c>
      <c r="D463" s="152"/>
      <c r="E463" s="83" t="e">
        <f>IF(ISBLANK(DataBase_PIs!BP39),#N/A,DataBase_PIs!BP39)</f>
        <v>#N/A</v>
      </c>
      <c r="F463" s="83" t="e">
        <f t="shared" si="19"/>
        <v>#N/A</v>
      </c>
      <c r="G463" s="83" t="e">
        <f t="shared" si="20"/>
        <v>#N/A</v>
      </c>
      <c r="H463" s="78" t="e">
        <f>IF(ISBLANK(DataBase_PIs_2!J39),#N/A,DataBase_PIs_2!J39)</f>
        <v>#N/A</v>
      </c>
    </row>
    <row r="464" spans="2:8" x14ac:dyDescent="0.35">
      <c r="B464" s="270"/>
      <c r="C464" s="117" t="e">
        <f>IF(ISBLANK(DataBase_PIs!B40),#N/A,DataBase_PIs!B40)</f>
        <v>#N/A</v>
      </c>
      <c r="D464" s="152"/>
      <c r="E464" s="83" t="e">
        <f>IF(ISBLANK(DataBase_PIs!BP40),#N/A,DataBase_PIs!BP40)</f>
        <v>#N/A</v>
      </c>
      <c r="F464" s="83" t="e">
        <f t="shared" si="19"/>
        <v>#N/A</v>
      </c>
      <c r="G464" s="83" t="e">
        <f t="shared" si="20"/>
        <v>#N/A</v>
      </c>
      <c r="H464" s="78" t="e">
        <f>IF(ISBLANK(DataBase_PIs_2!J40),#N/A,DataBase_PIs_2!J40)</f>
        <v>#N/A</v>
      </c>
    </row>
    <row r="465" spans="2:8" x14ac:dyDescent="0.35">
      <c r="B465" s="270"/>
      <c r="C465" s="117" t="e">
        <f>IF(ISBLANK(DataBase_PIs!B41),#N/A,DataBase_PIs!B41)</f>
        <v>#N/A</v>
      </c>
      <c r="D465" s="152"/>
      <c r="E465" s="83" t="e">
        <f>IF(ISBLANK(DataBase_PIs!BP41),#N/A,DataBase_PIs!BP41)</f>
        <v>#N/A</v>
      </c>
      <c r="F465" s="83" t="e">
        <f t="shared" si="19"/>
        <v>#N/A</v>
      </c>
      <c r="G465" s="83" t="e">
        <f t="shared" si="20"/>
        <v>#N/A</v>
      </c>
      <c r="H465" s="78" t="e">
        <f>IF(ISBLANK(DataBase_PIs_2!J41),#N/A,DataBase_PIs_2!J41)</f>
        <v>#N/A</v>
      </c>
    </row>
    <row r="466" spans="2:8" x14ac:dyDescent="0.35">
      <c r="B466" s="270"/>
      <c r="C466" s="117" t="e">
        <f>IF(ISBLANK(DataBase_PIs!B42),#N/A,DataBase_PIs!B42)</f>
        <v>#N/A</v>
      </c>
      <c r="D466" s="152"/>
      <c r="E466" s="83" t="e">
        <f>IF(ISBLANK(DataBase_PIs!BP42),#N/A,DataBase_PIs!BP42)</f>
        <v>#N/A</v>
      </c>
      <c r="F466" s="83" t="e">
        <f t="shared" si="19"/>
        <v>#N/A</v>
      </c>
      <c r="G466" s="83" t="e">
        <f t="shared" si="20"/>
        <v>#N/A</v>
      </c>
      <c r="H466" s="78" t="e">
        <f>IF(ISBLANK(DataBase_PIs_2!J42),#N/A,DataBase_PIs_2!J42)</f>
        <v>#N/A</v>
      </c>
    </row>
    <row r="467" spans="2:8" x14ac:dyDescent="0.35">
      <c r="B467" s="270"/>
      <c r="C467" s="117" t="e">
        <f>IF(ISBLANK(DataBase_PIs!B43),#N/A,DataBase_PIs!B43)</f>
        <v>#N/A</v>
      </c>
      <c r="D467" s="152"/>
      <c r="E467" s="83" t="e">
        <f>IF(ISBLANK(DataBase_PIs!BP43),#N/A,DataBase_PIs!BP43)</f>
        <v>#N/A</v>
      </c>
      <c r="F467" s="83" t="e">
        <f t="shared" si="19"/>
        <v>#N/A</v>
      </c>
      <c r="G467" s="83" t="e">
        <f t="shared" si="20"/>
        <v>#N/A</v>
      </c>
      <c r="H467" s="78" t="e">
        <f>IF(ISBLANK(DataBase_PIs_2!J43),#N/A,DataBase_PIs_2!J43)</f>
        <v>#N/A</v>
      </c>
    </row>
    <row r="468" spans="2:8" x14ac:dyDescent="0.35">
      <c r="B468" s="270"/>
      <c r="C468" s="117" t="e">
        <f>IF(ISBLANK(DataBase_PIs!B44),#N/A,DataBase_PIs!B44)</f>
        <v>#N/A</v>
      </c>
      <c r="D468" s="152"/>
      <c r="E468" s="83" t="e">
        <f>IF(ISBLANK(DataBase_PIs!BP44),#N/A,DataBase_PIs!BP44)</f>
        <v>#N/A</v>
      </c>
      <c r="F468" s="83" t="e">
        <f t="shared" si="19"/>
        <v>#N/A</v>
      </c>
      <c r="G468" s="83" t="e">
        <f t="shared" si="20"/>
        <v>#N/A</v>
      </c>
      <c r="H468" s="78" t="e">
        <f>IF(ISBLANK(DataBase_PIs_2!J44),#N/A,DataBase_PIs_2!J44)</f>
        <v>#N/A</v>
      </c>
    </row>
    <row r="469" spans="2:8" x14ac:dyDescent="0.35">
      <c r="B469" s="270"/>
      <c r="C469" s="117" t="e">
        <f>IF(ISBLANK(DataBase_PIs!B45),#N/A,DataBase_PIs!B45)</f>
        <v>#N/A</v>
      </c>
      <c r="D469" s="152"/>
      <c r="E469" s="83" t="e">
        <f>IF(ISBLANK(DataBase_PIs!BP45),#N/A,DataBase_PIs!BP45)</f>
        <v>#N/A</v>
      </c>
      <c r="F469" s="83" t="e">
        <f t="shared" si="19"/>
        <v>#N/A</v>
      </c>
      <c r="G469" s="83" t="e">
        <f t="shared" si="20"/>
        <v>#N/A</v>
      </c>
      <c r="H469" s="78" t="e">
        <f>IF(ISBLANK(DataBase_PIs_2!J45),#N/A,DataBase_PIs_2!J45)</f>
        <v>#N/A</v>
      </c>
    </row>
    <row r="470" spans="2:8" x14ac:dyDescent="0.35">
      <c r="B470" s="270"/>
      <c r="C470" s="117" t="e">
        <f>IF(ISBLANK(DataBase_PIs!B46),#N/A,DataBase_PIs!B46)</f>
        <v>#N/A</v>
      </c>
      <c r="D470" s="152"/>
      <c r="E470" s="83" t="e">
        <f>IF(ISBLANK(DataBase_PIs!BP46),#N/A,DataBase_PIs!BP46)</f>
        <v>#N/A</v>
      </c>
      <c r="F470" s="83" t="e">
        <f t="shared" si="19"/>
        <v>#N/A</v>
      </c>
      <c r="G470" s="83" t="e">
        <f t="shared" si="20"/>
        <v>#N/A</v>
      </c>
      <c r="H470" s="78" t="e">
        <f>IF(ISBLANK(DataBase_PIs_2!J46),#N/A,DataBase_PIs_2!J46)</f>
        <v>#N/A</v>
      </c>
    </row>
    <row r="471" spans="2:8" x14ac:dyDescent="0.35">
      <c r="B471" s="270"/>
      <c r="C471" s="117" t="e">
        <f>IF(ISBLANK(DataBase_PIs!B47),#N/A,DataBase_PIs!B47)</f>
        <v>#N/A</v>
      </c>
      <c r="D471" s="152"/>
      <c r="E471" s="83" t="e">
        <f>IF(ISBLANK(DataBase_PIs!BP47),#N/A,DataBase_PIs!BP47)</f>
        <v>#N/A</v>
      </c>
      <c r="F471" s="83" t="e">
        <f t="shared" si="19"/>
        <v>#N/A</v>
      </c>
      <c r="G471" s="83" t="e">
        <f t="shared" si="20"/>
        <v>#N/A</v>
      </c>
      <c r="H471" s="78" t="e">
        <f>IF(ISBLANK(DataBase_PIs_2!J47),#N/A,DataBase_PIs_2!J47)</f>
        <v>#N/A</v>
      </c>
    </row>
    <row r="472" spans="2:8" x14ac:dyDescent="0.35">
      <c r="B472" s="270"/>
      <c r="C472" s="117" t="e">
        <f>IF(ISBLANK(DataBase_PIs!B48),#N/A,DataBase_PIs!B48)</f>
        <v>#N/A</v>
      </c>
      <c r="D472" s="152"/>
      <c r="E472" s="83" t="e">
        <f>IF(ISBLANK(DataBase_PIs!BP48),#N/A,DataBase_PIs!BP48)</f>
        <v>#N/A</v>
      </c>
      <c r="F472" s="83" t="e">
        <f t="shared" si="19"/>
        <v>#N/A</v>
      </c>
      <c r="G472" s="83" t="e">
        <f t="shared" si="20"/>
        <v>#N/A</v>
      </c>
      <c r="H472" s="78" t="e">
        <f>IF(ISBLANK(DataBase_PIs_2!J48),#N/A,DataBase_PIs_2!J48)</f>
        <v>#N/A</v>
      </c>
    </row>
    <row r="473" spans="2:8" x14ac:dyDescent="0.35">
      <c r="B473" s="270"/>
      <c r="C473" s="117" t="e">
        <f>IF(ISBLANK(DataBase_PIs!B49),#N/A,DataBase_PIs!B49)</f>
        <v>#N/A</v>
      </c>
      <c r="D473" s="152"/>
      <c r="E473" s="83" t="e">
        <f>IF(ISBLANK(DataBase_PIs!BP49),#N/A,DataBase_PIs!BP49)</f>
        <v>#N/A</v>
      </c>
      <c r="F473" s="83" t="e">
        <f t="shared" si="19"/>
        <v>#N/A</v>
      </c>
      <c r="G473" s="83" t="e">
        <f t="shared" si="20"/>
        <v>#N/A</v>
      </c>
      <c r="H473" s="78" t="e">
        <f>IF(ISBLANK(DataBase_PIs_2!J49),#N/A,DataBase_PIs_2!J49)</f>
        <v>#N/A</v>
      </c>
    </row>
    <row r="474" spans="2:8" x14ac:dyDescent="0.35">
      <c r="B474" s="270"/>
      <c r="C474" s="117" t="e">
        <f>IF(ISBLANK(DataBase_PIs!B50),#N/A,DataBase_PIs!B50)</f>
        <v>#N/A</v>
      </c>
      <c r="D474" s="152"/>
      <c r="E474" s="83" t="e">
        <f>IF(ISBLANK(DataBase_PIs!BP50),#N/A,DataBase_PIs!BP50)</f>
        <v>#N/A</v>
      </c>
      <c r="F474" s="83" t="e">
        <f t="shared" si="19"/>
        <v>#N/A</v>
      </c>
      <c r="G474" s="83" t="e">
        <f t="shared" si="20"/>
        <v>#N/A</v>
      </c>
      <c r="H474" s="78" t="e">
        <f>IF(ISBLANK(DataBase_PIs_2!J50),#N/A,DataBase_PIs_2!J50)</f>
        <v>#N/A</v>
      </c>
    </row>
    <row r="475" spans="2:8" x14ac:dyDescent="0.35">
      <c r="B475" s="270"/>
      <c r="C475" s="117" t="e">
        <f>IF(ISBLANK(DataBase_PIs!B51),#N/A,DataBase_PIs!B51)</f>
        <v>#N/A</v>
      </c>
      <c r="D475" s="152"/>
      <c r="E475" s="83" t="e">
        <f>IF(ISBLANK(DataBase_PIs!BP51),#N/A,DataBase_PIs!BP51)</f>
        <v>#N/A</v>
      </c>
      <c r="F475" s="83" t="e">
        <f t="shared" si="19"/>
        <v>#N/A</v>
      </c>
      <c r="G475" s="83" t="e">
        <f t="shared" si="20"/>
        <v>#N/A</v>
      </c>
      <c r="H475" s="78" t="e">
        <f>IF(ISBLANK(DataBase_PIs_2!J51),#N/A,DataBase_PIs_2!J51)</f>
        <v>#N/A</v>
      </c>
    </row>
    <row r="476" spans="2:8" x14ac:dyDescent="0.35">
      <c r="B476" s="270"/>
      <c r="C476" s="117" t="e">
        <f>IF(ISBLANK(DataBase_PIs!B52),#N/A,DataBase_PIs!B52)</f>
        <v>#N/A</v>
      </c>
      <c r="D476" s="152"/>
      <c r="E476" s="83" t="e">
        <f>IF(ISBLANK(DataBase_PIs!BP52),#N/A,DataBase_PIs!BP52)</f>
        <v>#N/A</v>
      </c>
      <c r="F476" s="83" t="e">
        <f t="shared" si="19"/>
        <v>#N/A</v>
      </c>
      <c r="G476" s="83" t="e">
        <f t="shared" si="20"/>
        <v>#N/A</v>
      </c>
      <c r="H476" s="78" t="e">
        <f>IF(ISBLANK(DataBase_PIs_2!J52),#N/A,DataBase_PIs_2!J52)</f>
        <v>#N/A</v>
      </c>
    </row>
    <row r="477" spans="2:8" x14ac:dyDescent="0.35">
      <c r="B477" s="270"/>
      <c r="C477" s="117" t="e">
        <f>IF(ISBLANK(DataBase_PIs!B53),#N/A,DataBase_PIs!B53)</f>
        <v>#N/A</v>
      </c>
      <c r="D477" s="152"/>
      <c r="E477" s="83" t="e">
        <f>IF(ISBLANK(DataBase_PIs!BP53),#N/A,DataBase_PIs!BP53)</f>
        <v>#N/A</v>
      </c>
      <c r="F477" s="83" t="e">
        <f t="shared" si="19"/>
        <v>#N/A</v>
      </c>
      <c r="G477" s="83" t="e">
        <f t="shared" si="20"/>
        <v>#N/A</v>
      </c>
      <c r="H477" s="78" t="e">
        <f>IF(ISBLANK(DataBase_PIs_2!J53),#N/A,DataBase_PIs_2!J53)</f>
        <v>#N/A</v>
      </c>
    </row>
    <row r="478" spans="2:8" x14ac:dyDescent="0.35">
      <c r="B478" s="270"/>
      <c r="C478" s="117" t="e">
        <f>IF(ISBLANK(DataBase_PIs!B54),#N/A,DataBase_PIs!B54)</f>
        <v>#N/A</v>
      </c>
      <c r="D478" s="152"/>
      <c r="E478" s="83" t="e">
        <f>IF(ISBLANK(DataBase_PIs!BP54),#N/A,DataBase_PIs!BP54)</f>
        <v>#N/A</v>
      </c>
      <c r="F478" s="83" t="e">
        <f t="shared" si="19"/>
        <v>#N/A</v>
      </c>
      <c r="G478" s="83" t="e">
        <f t="shared" si="20"/>
        <v>#N/A</v>
      </c>
      <c r="H478" s="78" t="e">
        <f>IF(ISBLANK(DataBase_PIs_2!J54),#N/A,DataBase_PIs_2!J54)</f>
        <v>#N/A</v>
      </c>
    </row>
    <row r="479" spans="2:8" x14ac:dyDescent="0.35">
      <c r="B479" s="270"/>
      <c r="C479" s="117" t="e">
        <f>IF(ISBLANK(DataBase_PIs!B55),#N/A,DataBase_PIs!B55)</f>
        <v>#N/A</v>
      </c>
      <c r="D479" s="152"/>
      <c r="E479" s="83" t="e">
        <f>IF(ISBLANK(DataBase_PIs!BP55),#N/A,DataBase_PIs!BP55)</f>
        <v>#N/A</v>
      </c>
      <c r="F479" s="83" t="e">
        <f t="shared" si="19"/>
        <v>#N/A</v>
      </c>
      <c r="G479" s="83" t="e">
        <f t="shared" si="20"/>
        <v>#N/A</v>
      </c>
      <c r="H479" s="78" t="e">
        <f>IF(ISBLANK(DataBase_PIs_2!J55),#N/A,DataBase_PIs_2!J55)</f>
        <v>#N/A</v>
      </c>
    </row>
    <row r="480" spans="2:8" x14ac:dyDescent="0.35">
      <c r="B480" s="270"/>
      <c r="C480" s="117" t="e">
        <f>IF(ISBLANK(DataBase_PIs!B56),#N/A,DataBase_PIs!B56)</f>
        <v>#N/A</v>
      </c>
      <c r="D480" s="152"/>
      <c r="E480" s="83" t="e">
        <f>IF(ISBLANK(DataBase_PIs!BP56),#N/A,DataBase_PIs!BP56)</f>
        <v>#N/A</v>
      </c>
      <c r="F480" s="83" t="e">
        <f t="shared" si="19"/>
        <v>#N/A</v>
      </c>
      <c r="G480" s="83" t="e">
        <f t="shared" si="20"/>
        <v>#N/A</v>
      </c>
      <c r="H480" s="78" t="e">
        <f>IF(ISBLANK(DataBase_PIs_2!J56),#N/A,DataBase_PIs_2!J56)</f>
        <v>#N/A</v>
      </c>
    </row>
    <row r="481" spans="2:8" x14ac:dyDescent="0.35">
      <c r="B481" s="270"/>
      <c r="C481" s="117" t="e">
        <f>IF(ISBLANK(DataBase_PIs!B57),#N/A,DataBase_PIs!B57)</f>
        <v>#N/A</v>
      </c>
      <c r="D481" s="152"/>
      <c r="E481" s="83" t="e">
        <f>IF(ISBLANK(DataBase_PIs!BP57),#N/A,DataBase_PIs!BP57)</f>
        <v>#N/A</v>
      </c>
      <c r="F481" s="83" t="e">
        <f t="shared" si="19"/>
        <v>#N/A</v>
      </c>
      <c r="G481" s="83" t="e">
        <f t="shared" si="20"/>
        <v>#N/A</v>
      </c>
      <c r="H481" s="78" t="e">
        <f>IF(ISBLANK(DataBase_PIs_2!J57),#N/A,DataBase_PIs_2!J57)</f>
        <v>#N/A</v>
      </c>
    </row>
    <row r="482" spans="2:8" x14ac:dyDescent="0.35">
      <c r="B482" s="270"/>
      <c r="C482" s="117" t="e">
        <f>IF(ISBLANK(DataBase_PIs!B58),#N/A,DataBase_PIs!B58)</f>
        <v>#N/A</v>
      </c>
      <c r="D482" s="152"/>
      <c r="E482" s="83" t="e">
        <f>IF(ISBLANK(DataBase_PIs!BP58),#N/A,DataBase_PIs!BP58)</f>
        <v>#N/A</v>
      </c>
      <c r="F482" s="83" t="e">
        <f t="shared" si="19"/>
        <v>#N/A</v>
      </c>
      <c r="G482" s="83" t="e">
        <f t="shared" si="20"/>
        <v>#N/A</v>
      </c>
      <c r="H482" s="78" t="e">
        <f>IF(ISBLANK(DataBase_PIs_2!J58),#N/A,DataBase_PIs_2!J58)</f>
        <v>#N/A</v>
      </c>
    </row>
    <row r="483" spans="2:8" x14ac:dyDescent="0.35">
      <c r="B483" s="270"/>
      <c r="C483" s="117" t="e">
        <f>IF(ISBLANK(DataBase_PIs!B59),#N/A,DataBase_PIs!B59)</f>
        <v>#N/A</v>
      </c>
      <c r="D483" s="152"/>
      <c r="E483" s="83" t="e">
        <f>IF(ISBLANK(DataBase_PIs!BP59),#N/A,DataBase_PIs!BP59)</f>
        <v>#N/A</v>
      </c>
      <c r="F483" s="83" t="e">
        <f t="shared" si="19"/>
        <v>#N/A</v>
      </c>
      <c r="G483" s="83" t="e">
        <f t="shared" si="20"/>
        <v>#N/A</v>
      </c>
      <c r="H483" s="78" t="e">
        <f>IF(ISBLANK(DataBase_PIs_2!J59),#N/A,DataBase_PIs_2!J59)</f>
        <v>#N/A</v>
      </c>
    </row>
    <row r="484" spans="2:8" x14ac:dyDescent="0.35">
      <c r="B484" s="270"/>
      <c r="C484" s="117" t="e">
        <f>IF(ISBLANK(DataBase_PIs!B60),#N/A,DataBase_PIs!B60)</f>
        <v>#N/A</v>
      </c>
      <c r="D484" s="152"/>
      <c r="E484" s="83" t="e">
        <f>IF(ISBLANK(DataBase_PIs!BP60),#N/A,DataBase_PIs!BP60)</f>
        <v>#N/A</v>
      </c>
      <c r="F484" s="83" t="e">
        <f t="shared" si="19"/>
        <v>#N/A</v>
      </c>
      <c r="G484" s="83" t="e">
        <f t="shared" si="20"/>
        <v>#N/A</v>
      </c>
      <c r="H484" s="78" t="e">
        <f>IF(ISBLANK(DataBase_PIs_2!J60),#N/A,DataBase_PIs_2!J60)</f>
        <v>#N/A</v>
      </c>
    </row>
    <row r="485" spans="2:8" x14ac:dyDescent="0.35">
      <c r="B485" s="270"/>
      <c r="C485" s="117" t="e">
        <f>IF(ISBLANK(DataBase_PIs!B61),#N/A,DataBase_PIs!B61)</f>
        <v>#N/A</v>
      </c>
      <c r="D485" s="152"/>
      <c r="E485" s="83" t="e">
        <f>IF(ISBLANK(DataBase_PIs!BP61),#N/A,DataBase_PIs!BP61)</f>
        <v>#N/A</v>
      </c>
      <c r="F485" s="83" t="e">
        <f t="shared" si="19"/>
        <v>#N/A</v>
      </c>
      <c r="G485" s="83" t="e">
        <f t="shared" si="20"/>
        <v>#N/A</v>
      </c>
      <c r="H485" s="78" t="e">
        <f>IF(ISBLANK(DataBase_PIs_2!J61),#N/A,DataBase_PIs_2!J61)</f>
        <v>#N/A</v>
      </c>
    </row>
    <row r="486" spans="2:8" x14ac:dyDescent="0.35">
      <c r="B486" s="270"/>
      <c r="C486" s="117" t="e">
        <f>IF(ISBLANK(DataBase_PIs!B62),#N/A,DataBase_PIs!B62)</f>
        <v>#N/A</v>
      </c>
      <c r="D486" s="152"/>
      <c r="E486" s="83" t="e">
        <f>IF(ISBLANK(DataBase_PIs!BP62),#N/A,DataBase_PIs!BP62)</f>
        <v>#N/A</v>
      </c>
      <c r="F486" s="83" t="e">
        <f t="shared" si="19"/>
        <v>#N/A</v>
      </c>
      <c r="G486" s="83" t="e">
        <f t="shared" si="20"/>
        <v>#N/A</v>
      </c>
      <c r="H486" s="78" t="e">
        <f>IF(ISBLANK(DataBase_PIs_2!J62),#N/A,DataBase_PIs_2!J62)</f>
        <v>#N/A</v>
      </c>
    </row>
    <row r="487" spans="2:8" x14ac:dyDescent="0.35">
      <c r="B487" s="270"/>
      <c r="C487" s="117" t="e">
        <f>IF(ISBLANK(DataBase_PIs!B63),#N/A,DataBase_PIs!B63)</f>
        <v>#N/A</v>
      </c>
      <c r="D487" s="152"/>
      <c r="E487" s="83" t="e">
        <f>IF(ISBLANK(DataBase_PIs!BP63),#N/A,DataBase_PIs!BP63)</f>
        <v>#N/A</v>
      </c>
      <c r="F487" s="83" t="e">
        <f t="shared" si="19"/>
        <v>#N/A</v>
      </c>
      <c r="G487" s="83" t="e">
        <f t="shared" si="20"/>
        <v>#N/A</v>
      </c>
      <c r="H487" s="78" t="e">
        <f>IF(ISBLANK(DataBase_PIs_2!J63),#N/A,DataBase_PIs_2!J63)</f>
        <v>#N/A</v>
      </c>
    </row>
    <row r="488" spans="2:8" ht="15" thickBot="1" x14ac:dyDescent="0.4">
      <c r="B488" s="271"/>
      <c r="C488" s="117" t="e">
        <f>IF(ISBLANK(DataBase_PIs!B64),#N/A,DataBase_PIs!B64)</f>
        <v>#N/A</v>
      </c>
      <c r="D488" s="152"/>
      <c r="E488" s="83" t="e">
        <f>IF(ISBLANK(DataBase_PIs!BP64),#N/A,DataBase_PIs!BP64)</f>
        <v>#N/A</v>
      </c>
      <c r="F488" s="83" t="e">
        <f t="shared" si="19"/>
        <v>#N/A</v>
      </c>
      <c r="G488" s="83" t="e">
        <f t="shared" si="20"/>
        <v>#N/A</v>
      </c>
      <c r="H488" s="78" t="e">
        <f>IF(ISBLANK(DataBase_PIs_2!J64),#N/A,DataBase_PIs_2!J64)</f>
        <v>#N/A</v>
      </c>
    </row>
    <row r="489" spans="2:8" x14ac:dyDescent="0.35">
      <c r="B489" s="269" t="s">
        <v>59</v>
      </c>
      <c r="C489" s="116">
        <v>43602.40625</v>
      </c>
      <c r="D489" s="151"/>
      <c r="E489" s="76">
        <v>25.62</v>
      </c>
      <c r="F489" s="76">
        <v>25.62</v>
      </c>
      <c r="G489" s="82">
        <v>0</v>
      </c>
      <c r="H489" s="77">
        <v>5</v>
      </c>
    </row>
    <row r="490" spans="2:8" x14ac:dyDescent="0.35">
      <c r="B490" s="270"/>
      <c r="C490" s="117">
        <v>43609.357638888891</v>
      </c>
      <c r="D490" s="152"/>
      <c r="E490" s="39">
        <v>118.47</v>
      </c>
      <c r="F490" s="39">
        <v>92.85</v>
      </c>
      <c r="G490" s="83">
        <f>F490/((C490-C489)*24)</f>
        <v>0.55654345654332704</v>
      </c>
      <c r="H490" s="78">
        <v>5.5</v>
      </c>
    </row>
    <row r="491" spans="2:8" x14ac:dyDescent="0.35">
      <c r="B491" s="270"/>
      <c r="C491" s="117">
        <v>43616</v>
      </c>
      <c r="D491" s="152"/>
      <c r="E491" s="39">
        <v>220</v>
      </c>
      <c r="F491" s="39">
        <v>101.53</v>
      </c>
      <c r="G491" s="83">
        <f t="shared" ref="G491:G522" si="21">F491/((C491-C490)*24)</f>
        <v>0.63688447464730613</v>
      </c>
      <c r="H491" s="78"/>
    </row>
    <row r="492" spans="2:8" x14ac:dyDescent="0.35">
      <c r="B492" s="270"/>
      <c r="C492" s="117">
        <v>43623.558333333334</v>
      </c>
      <c r="D492" s="152"/>
      <c r="E492" s="39">
        <v>220</v>
      </c>
      <c r="F492" s="39">
        <v>0</v>
      </c>
      <c r="G492" s="83">
        <f t="shared" si="21"/>
        <v>0</v>
      </c>
      <c r="H492" s="78"/>
    </row>
    <row r="493" spans="2:8" x14ac:dyDescent="0.35">
      <c r="B493" s="270"/>
      <c r="C493" s="117">
        <v>43630.636111111111</v>
      </c>
      <c r="D493" s="152"/>
      <c r="E493" s="39">
        <v>251</v>
      </c>
      <c r="F493" s="39">
        <v>31</v>
      </c>
      <c r="G493" s="83">
        <f t="shared" si="21"/>
        <v>0.18249607535324738</v>
      </c>
      <c r="H493" s="78"/>
    </row>
    <row r="494" spans="2:8" x14ac:dyDescent="0.35">
      <c r="B494" s="270"/>
      <c r="C494" s="117">
        <v>43637.638194444444</v>
      </c>
      <c r="D494" s="152"/>
      <c r="E494" s="39">
        <v>380</v>
      </c>
      <c r="F494" s="39">
        <v>129</v>
      </c>
      <c r="G494" s="83">
        <f t="shared" si="21"/>
        <v>0.76762868193995204</v>
      </c>
      <c r="H494" s="78"/>
    </row>
    <row r="495" spans="2:8" x14ac:dyDescent="0.35">
      <c r="B495" s="270"/>
      <c r="C495" s="117">
        <v>43644.645138888889</v>
      </c>
      <c r="D495" s="152"/>
      <c r="E495" s="39">
        <v>637</v>
      </c>
      <c r="F495" s="39">
        <v>257</v>
      </c>
      <c r="G495" s="83">
        <f t="shared" si="21"/>
        <v>1.5282457879086442</v>
      </c>
      <c r="H495" s="78"/>
    </row>
    <row r="496" spans="2:8" x14ac:dyDescent="0.35">
      <c r="B496" s="270"/>
      <c r="C496" s="117">
        <v>43651.647222222222</v>
      </c>
      <c r="D496" s="152"/>
      <c r="E496" s="39">
        <v>861</v>
      </c>
      <c r="F496" s="39">
        <v>224</v>
      </c>
      <c r="G496" s="83">
        <f t="shared" si="21"/>
        <v>1.3329366260042577</v>
      </c>
      <c r="H496" s="78"/>
    </row>
    <row r="497" spans="2:8" x14ac:dyDescent="0.35">
      <c r="B497" s="270"/>
      <c r="C497" s="117">
        <v>43658.505555555559</v>
      </c>
      <c r="D497" s="152"/>
      <c r="E497" s="39">
        <v>935</v>
      </c>
      <c r="F497" s="39">
        <v>74</v>
      </c>
      <c r="G497" s="83">
        <f t="shared" si="21"/>
        <v>0.44957472660970915</v>
      </c>
      <c r="H497" s="78"/>
    </row>
    <row r="498" spans="2:8" x14ac:dyDescent="0.35">
      <c r="B498" s="270"/>
      <c r="C498" s="117">
        <v>43665.520833333336</v>
      </c>
      <c r="D498" s="152"/>
      <c r="E498" s="39">
        <v>969</v>
      </c>
      <c r="F498" s="39">
        <v>34</v>
      </c>
      <c r="G498" s="83">
        <f t="shared" si="21"/>
        <v>0.20194020985946637</v>
      </c>
      <c r="H498" s="78"/>
    </row>
    <row r="499" spans="2:8" x14ac:dyDescent="0.35">
      <c r="B499" s="270"/>
      <c r="C499" s="117">
        <v>43672.521527777775</v>
      </c>
      <c r="D499" s="152"/>
      <c r="E499" s="39">
        <v>1116</v>
      </c>
      <c r="F499" s="39">
        <v>147</v>
      </c>
      <c r="G499" s="83">
        <f t="shared" si="21"/>
        <v>0.87491320305587883</v>
      </c>
      <c r="H499" s="78"/>
    </row>
    <row r="500" spans="2:8" x14ac:dyDescent="0.35">
      <c r="B500" s="270"/>
      <c r="C500" s="117">
        <v>43679.519444444442</v>
      </c>
      <c r="D500" s="152"/>
      <c r="E500" s="39">
        <v>1174</v>
      </c>
      <c r="F500" s="39">
        <v>58</v>
      </c>
      <c r="G500" s="83">
        <f t="shared" si="21"/>
        <v>0.34534087526047025</v>
      </c>
      <c r="H500" s="78"/>
    </row>
    <row r="501" spans="2:8" x14ac:dyDescent="0.35">
      <c r="B501" s="270"/>
      <c r="C501" s="117">
        <v>43686.440972222219</v>
      </c>
      <c r="D501" s="152"/>
      <c r="E501" s="39">
        <v>1322.22</v>
      </c>
      <c r="F501" s="39">
        <v>148.22000000000003</v>
      </c>
      <c r="G501" s="83">
        <f t="shared" si="21"/>
        <v>0.89226447276025445</v>
      </c>
      <c r="H501" s="78">
        <v>3.8</v>
      </c>
    </row>
    <row r="502" spans="2:8" x14ac:dyDescent="0.35">
      <c r="B502" s="270"/>
      <c r="C502" s="117">
        <v>43693.375</v>
      </c>
      <c r="D502" s="152"/>
      <c r="E502" s="39">
        <v>1361.14</v>
      </c>
      <c r="F502" s="39">
        <v>38.920000000000073</v>
      </c>
      <c r="G502" s="83">
        <f t="shared" si="21"/>
        <v>0.23387080620920533</v>
      </c>
      <c r="H502" s="78">
        <v>5</v>
      </c>
    </row>
    <row r="503" spans="2:8" x14ac:dyDescent="0.35">
      <c r="B503" s="270"/>
      <c r="C503" s="117">
        <v>43700.40625</v>
      </c>
      <c r="D503" s="152"/>
      <c r="E503" s="39">
        <v>1525.61</v>
      </c>
      <c r="F503" s="39">
        <v>164.4699999999998</v>
      </c>
      <c r="G503" s="83">
        <f t="shared" si="21"/>
        <v>0.97463703703703586</v>
      </c>
      <c r="H503" s="78">
        <v>5</v>
      </c>
    </row>
    <row r="504" spans="2:8" x14ac:dyDescent="0.35">
      <c r="B504" s="270"/>
      <c r="C504" s="117">
        <v>43707.333333333336</v>
      </c>
      <c r="D504" s="152"/>
      <c r="E504" s="39">
        <v>1692.02</v>
      </c>
      <c r="F504" s="39">
        <v>166.41000000000008</v>
      </c>
      <c r="G504" s="83">
        <f t="shared" si="21"/>
        <v>1.0009624060146876</v>
      </c>
      <c r="H504" s="78">
        <v>6</v>
      </c>
    </row>
    <row r="505" spans="2:8" x14ac:dyDescent="0.35">
      <c r="B505" s="270"/>
      <c r="C505" s="117">
        <v>43714.416666666664</v>
      </c>
      <c r="D505" s="152"/>
      <c r="E505" s="39">
        <v>1792.5</v>
      </c>
      <c r="F505" s="39">
        <v>100.48000000000002</v>
      </c>
      <c r="G505" s="83">
        <f t="shared" si="21"/>
        <v>0.59105882352981665</v>
      </c>
      <c r="H505" s="78">
        <v>7</v>
      </c>
    </row>
    <row r="506" spans="2:8" x14ac:dyDescent="0.35">
      <c r="B506" s="270"/>
      <c r="C506" s="117">
        <v>43721.333333333336</v>
      </c>
      <c r="D506" s="152"/>
      <c r="E506" s="39">
        <v>2015.63</v>
      </c>
      <c r="F506" s="39">
        <v>223.13000000000011</v>
      </c>
      <c r="G506" s="83">
        <f t="shared" si="21"/>
        <v>1.3441566265050822</v>
      </c>
      <c r="H506" s="78">
        <v>9</v>
      </c>
    </row>
    <row r="507" spans="2:8" x14ac:dyDescent="0.35">
      <c r="B507" s="270"/>
      <c r="C507" s="117">
        <v>43727.541666666664</v>
      </c>
      <c r="D507" s="152"/>
      <c r="E507" s="39">
        <v>2193.1</v>
      </c>
      <c r="F507" s="39">
        <v>177.4699999999998</v>
      </c>
      <c r="G507" s="83">
        <f t="shared" si="21"/>
        <v>1.191073825504285</v>
      </c>
      <c r="H507" s="78">
        <v>12.5</v>
      </c>
    </row>
    <row r="508" spans="2:8" x14ac:dyDescent="0.35">
      <c r="B508" s="270"/>
      <c r="C508" s="117">
        <v>43735</v>
      </c>
      <c r="D508" s="152"/>
      <c r="E508" s="39">
        <v>2322.9299999999998</v>
      </c>
      <c r="F508" s="39">
        <v>129.82999999999993</v>
      </c>
      <c r="G508" s="83">
        <f t="shared" si="21"/>
        <v>0.7253072625695961</v>
      </c>
      <c r="H508" s="78">
        <v>4.8</v>
      </c>
    </row>
    <row r="509" spans="2:8" x14ac:dyDescent="0.35">
      <c r="B509" s="270"/>
      <c r="C509" s="117">
        <v>43741</v>
      </c>
      <c r="D509" s="152"/>
      <c r="E509" s="39">
        <v>2441.71</v>
      </c>
      <c r="F509" s="39">
        <v>118.7800000000002</v>
      </c>
      <c r="G509" s="83">
        <f t="shared" si="21"/>
        <v>0.82486111111111249</v>
      </c>
      <c r="H509" s="78">
        <v>5</v>
      </c>
    </row>
    <row r="510" spans="2:8" x14ac:dyDescent="0.35">
      <c r="B510" s="270"/>
      <c r="C510" s="117">
        <v>43748</v>
      </c>
      <c r="D510" s="152"/>
      <c r="E510" s="39">
        <v>2544.36</v>
      </c>
      <c r="F510" s="39">
        <v>102.65000000000009</v>
      </c>
      <c r="G510" s="83">
        <f t="shared" si="21"/>
        <v>0.61101190476190526</v>
      </c>
      <c r="H510" s="78">
        <v>7.6</v>
      </c>
    </row>
    <row r="511" spans="2:8" x14ac:dyDescent="0.35">
      <c r="B511" s="270"/>
      <c r="C511" s="117">
        <v>43755.361111111109</v>
      </c>
      <c r="D511" s="152"/>
      <c r="E511" s="39">
        <v>2602.88</v>
      </c>
      <c r="F511" s="39">
        <v>58.519999999999982</v>
      </c>
      <c r="G511" s="83">
        <f t="shared" si="21"/>
        <v>0.33124528301894057</v>
      </c>
      <c r="H511" s="78">
        <v>4</v>
      </c>
    </row>
    <row r="512" spans="2:8" x14ac:dyDescent="0.35">
      <c r="B512" s="270"/>
      <c r="C512" s="117">
        <v>43762.434027777781</v>
      </c>
      <c r="D512" s="152"/>
      <c r="E512" s="39">
        <v>2731.24</v>
      </c>
      <c r="F512" s="39">
        <v>128.35999999999967</v>
      </c>
      <c r="G512" s="83">
        <f t="shared" si="21"/>
        <v>0.75617083946928798</v>
      </c>
      <c r="H512" s="78">
        <v>5.2</v>
      </c>
    </row>
    <row r="513" spans="2:8" x14ac:dyDescent="0.35">
      <c r="B513" s="270"/>
      <c r="C513" s="117">
        <v>43769.386111111111</v>
      </c>
      <c r="D513" s="152"/>
      <c r="E513" s="39">
        <v>2836.46</v>
      </c>
      <c r="F513" s="39">
        <v>105.22000000000025</v>
      </c>
      <c r="G513" s="83">
        <f t="shared" si="21"/>
        <v>0.63062631105814593</v>
      </c>
      <c r="H513" s="78">
        <v>5.2</v>
      </c>
    </row>
    <row r="514" spans="2:8" x14ac:dyDescent="0.35">
      <c r="B514" s="270"/>
      <c r="C514" s="117">
        <v>43774.652777777781</v>
      </c>
      <c r="D514" s="152"/>
      <c r="E514" s="39">
        <v>2897.74</v>
      </c>
      <c r="F514" s="39">
        <v>61.279999999999745</v>
      </c>
      <c r="G514" s="83">
        <f t="shared" si="21"/>
        <v>0.48481012658196393</v>
      </c>
      <c r="H514" s="78">
        <v>3.8</v>
      </c>
    </row>
    <row r="515" spans="2:8" x14ac:dyDescent="0.35">
      <c r="B515" s="270"/>
      <c r="C515" s="117">
        <v>43782.583333333336</v>
      </c>
      <c r="D515" s="152"/>
      <c r="E515" s="39">
        <v>3019.54</v>
      </c>
      <c r="F515" s="39">
        <v>121.80000000000018</v>
      </c>
      <c r="G515" s="83">
        <f t="shared" si="21"/>
        <v>0.63992994746066167</v>
      </c>
      <c r="H515" s="78">
        <v>8</v>
      </c>
    </row>
    <row r="516" spans="2:8" x14ac:dyDescent="0.35">
      <c r="B516" s="270"/>
      <c r="C516" s="117">
        <v>43791.406944444447</v>
      </c>
      <c r="D516" s="152"/>
      <c r="E516" s="39">
        <v>3088.65</v>
      </c>
      <c r="F516" s="39">
        <v>69.110000000000127</v>
      </c>
      <c r="G516" s="83">
        <f t="shared" si="21"/>
        <v>0.32634975602078414</v>
      </c>
      <c r="H516" s="78">
        <v>0</v>
      </c>
    </row>
    <row r="517" spans="2:8" x14ac:dyDescent="0.35">
      <c r="B517" s="270"/>
      <c r="C517" s="117">
        <v>43811.465277777781</v>
      </c>
      <c r="D517" s="152"/>
      <c r="E517" s="39">
        <v>3155.87</v>
      </c>
      <c r="F517" s="39">
        <v>67.2199999999998</v>
      </c>
      <c r="G517" s="83">
        <f t="shared" si="21"/>
        <v>0.13963439966762889</v>
      </c>
      <c r="H517" s="78">
        <v>8</v>
      </c>
    </row>
    <row r="518" spans="2:8" x14ac:dyDescent="0.35">
      <c r="B518" s="270"/>
      <c r="C518" s="117">
        <v>43818.628472222219</v>
      </c>
      <c r="D518" s="152"/>
      <c r="E518" s="39">
        <v>3259.05</v>
      </c>
      <c r="F518" s="39">
        <v>103.18000000000029</v>
      </c>
      <c r="G518" s="83">
        <f t="shared" si="21"/>
        <v>0.60017450315129495</v>
      </c>
      <c r="H518" s="78">
        <v>4</v>
      </c>
    </row>
    <row r="519" spans="2:8" x14ac:dyDescent="0.35">
      <c r="B519" s="270"/>
      <c r="C519" s="117">
        <v>43826.333333333336</v>
      </c>
      <c r="D519" s="152"/>
      <c r="E519" s="39">
        <v>3313.43</v>
      </c>
      <c r="F519" s="39">
        <v>54.379999999999654</v>
      </c>
      <c r="G519" s="83">
        <f t="shared" si="21"/>
        <v>0.29407841369964693</v>
      </c>
      <c r="H519" s="78">
        <v>5</v>
      </c>
    </row>
    <row r="520" spans="2:8" x14ac:dyDescent="0.35">
      <c r="B520" s="270"/>
      <c r="C520" s="117">
        <v>43833.583333333336</v>
      </c>
      <c r="D520" s="152"/>
      <c r="E520" s="39">
        <v>3423.59</v>
      </c>
      <c r="F520" s="39">
        <v>110.16000000000031</v>
      </c>
      <c r="G520" s="83">
        <f t="shared" si="21"/>
        <v>0.63310344827586384</v>
      </c>
      <c r="H520" s="78">
        <v>0</v>
      </c>
    </row>
    <row r="521" spans="2:8" x14ac:dyDescent="0.35">
      <c r="B521" s="270"/>
      <c r="C521" s="117">
        <v>43853</v>
      </c>
      <c r="D521" s="152"/>
      <c r="E521" s="39">
        <v>3639.86</v>
      </c>
      <c r="F521" s="39">
        <v>216.26999999999998</v>
      </c>
      <c r="G521" s="83">
        <f t="shared" si="21"/>
        <v>0.46409871244640988</v>
      </c>
      <c r="H521" s="78"/>
    </row>
    <row r="522" spans="2:8" x14ac:dyDescent="0.35">
      <c r="B522" s="270"/>
      <c r="C522" s="117">
        <f>IF(ISBLANK(DataBase_PIs!B3),#N/A,DataBase_PIs!B3)</f>
        <v>43860.596215277801</v>
      </c>
      <c r="D522" s="152"/>
      <c r="E522" s="83">
        <f>IF(ISBLANK(DataBase_PIs!BS3),#N/A,DataBase_PIs!BS3)</f>
        <v>3702.18</v>
      </c>
      <c r="F522" s="83">
        <f>E522-E521</f>
        <v>62.319999999999709</v>
      </c>
      <c r="G522" s="83">
        <f t="shared" si="21"/>
        <v>0.34183689794246092</v>
      </c>
      <c r="H522" s="78">
        <f>IF(ISBLANK(DataBase_PIs_2!K3),#N/A,DataBase_PIs_2!K3)</f>
        <v>2.2000000000000002</v>
      </c>
    </row>
    <row r="523" spans="2:8" x14ac:dyDescent="0.35">
      <c r="B523" s="270"/>
      <c r="C523" s="117">
        <f>IF(ISBLANK(DataBase_PIs!B4),#N/A,DataBase_PIs!B4)</f>
        <v>43867.628298611096</v>
      </c>
      <c r="D523" s="152"/>
      <c r="E523" s="83">
        <f>IF(ISBLANK(DataBase_PIs!BS4),#N/A,DataBase_PIs!BS4)</f>
        <v>3764.52</v>
      </c>
      <c r="F523" s="83">
        <f t="shared" ref="F523:F583" si="22">E523-E522</f>
        <v>62.340000000000146</v>
      </c>
      <c r="G523" s="83">
        <f t="shared" ref="G523:G583" si="23">F523/((C523-C522)*24)</f>
        <v>0.36937844403826081</v>
      </c>
      <c r="H523" s="78">
        <f>IF(ISBLANK(DataBase_PIs_2!K4),#N/A,DataBase_PIs_2!K4)</f>
        <v>2.4</v>
      </c>
    </row>
    <row r="524" spans="2:8" x14ac:dyDescent="0.35">
      <c r="B524" s="270"/>
      <c r="C524" s="117">
        <f>IF(ISBLANK(DataBase_PIs!B5),#N/A,DataBase_PIs!B5)</f>
        <v>43875.484398148103</v>
      </c>
      <c r="D524" s="152"/>
      <c r="E524" s="83">
        <f>IF(ISBLANK(DataBase_PIs!BS5),#N/A,DataBase_PIs!BS5)</f>
        <v>3823.4</v>
      </c>
      <c r="F524" s="83">
        <f t="shared" si="22"/>
        <v>58.880000000000109</v>
      </c>
      <c r="G524" s="83">
        <f t="shared" si="23"/>
        <v>0.31228389123341532</v>
      </c>
      <c r="H524" s="78">
        <f>IF(ISBLANK(DataBase_PIs_2!K5),#N/A,DataBase_PIs_2!K5)</f>
        <v>6.4</v>
      </c>
    </row>
    <row r="525" spans="2:8" x14ac:dyDescent="0.35">
      <c r="B525" s="270"/>
      <c r="C525" s="117">
        <f>IF(ISBLANK(DataBase_PIs!B6),#N/A,DataBase_PIs!B6)</f>
        <v>43881.580671296302</v>
      </c>
      <c r="D525" s="152"/>
      <c r="E525" s="83">
        <f>IF(ISBLANK(DataBase_PIs!BS6),#N/A,DataBase_PIs!BS6)</f>
        <v>3926.6</v>
      </c>
      <c r="F525" s="83">
        <f t="shared" si="22"/>
        <v>103.19999999999982</v>
      </c>
      <c r="G525" s="83">
        <f t="shared" si="23"/>
        <v>0.70534897230940885</v>
      </c>
      <c r="H525" s="78"/>
    </row>
    <row r="526" spans="2:8" x14ac:dyDescent="0.35">
      <c r="B526" s="270"/>
      <c r="C526" s="117">
        <f>IF(ISBLANK(DataBase_PIs!B7),#N/A,DataBase_PIs!B7)</f>
        <v>43903.638067129599</v>
      </c>
      <c r="D526" s="152"/>
      <c r="E526" s="83">
        <f>IF(ISBLANK(DataBase_PIs!BS7),#N/A,DataBase_PIs!BS7)</f>
        <v>4296.55</v>
      </c>
      <c r="F526" s="83">
        <f t="shared" si="22"/>
        <v>369.95000000000027</v>
      </c>
      <c r="G526" s="83">
        <f t="shared" si="23"/>
        <v>0.69883967490233112</v>
      </c>
      <c r="H526" s="78">
        <f>IF(ISBLANK(DataBase_PIs_2!K7),#N/A,DataBase_PIs_2!K7)</f>
        <v>6.4</v>
      </c>
    </row>
    <row r="527" spans="2:8" x14ac:dyDescent="0.35">
      <c r="B527" s="270"/>
      <c r="C527" s="117">
        <f>IF(ISBLANK(DataBase_PIs!B8),#N/A,DataBase_PIs!B8)</f>
        <v>43929.827118055597</v>
      </c>
      <c r="D527" s="152"/>
      <c r="E527" s="83">
        <f>IF(ISBLANK(DataBase_PIs!BS8),#N/A,DataBase_PIs!BS8)</f>
        <v>4573.12</v>
      </c>
      <c r="F527" s="83">
        <f t="shared" si="22"/>
        <v>276.56999999999971</v>
      </c>
      <c r="G527" s="83">
        <f t="shared" si="23"/>
        <v>0.44002167289539129</v>
      </c>
      <c r="H527" s="78">
        <f>IF(ISBLANK(DataBase_PIs_2!K8),#N/A,DataBase_PIs_2!K8)</f>
        <v>12</v>
      </c>
    </row>
    <row r="528" spans="2:8" x14ac:dyDescent="0.35">
      <c r="B528" s="270"/>
      <c r="C528" s="117">
        <f>IF(ISBLANK(DataBase_PIs!B9),#N/A,DataBase_PIs!B9)</f>
        <v>43965.417638888903</v>
      </c>
      <c r="D528" s="152"/>
      <c r="E528" s="83">
        <f>IF(ISBLANK(DataBase_PIs!BS9),#N/A,DataBase_PIs!BS9)</f>
        <v>4853.47</v>
      </c>
      <c r="F528" s="83">
        <f t="shared" si="22"/>
        <v>280.35000000000036</v>
      </c>
      <c r="G528" s="83">
        <f t="shared" si="23"/>
        <v>0.32821239269610658</v>
      </c>
      <c r="H528" s="78"/>
    </row>
    <row r="529" spans="2:8" x14ac:dyDescent="0.35">
      <c r="B529" s="270"/>
      <c r="C529" s="117">
        <f>IF(ISBLANK(DataBase_PIs!B10),#N/A,DataBase_PIs!B10)</f>
        <v>43972.448888888903</v>
      </c>
      <c r="D529" s="152"/>
      <c r="E529" s="83">
        <f>IF(ISBLANK(DataBase_PIs!BS10),#N/A,DataBase_PIs!BS10)</f>
        <v>4906.2700000000004</v>
      </c>
      <c r="F529" s="83">
        <f t="shared" si="22"/>
        <v>52.800000000000182</v>
      </c>
      <c r="G529" s="83">
        <f t="shared" si="23"/>
        <v>0.31288888888888999</v>
      </c>
      <c r="H529" s="78">
        <f>IF(ISBLANK(DataBase_PIs_2!K10),#N/A,DataBase_PIs_2!K10)</f>
        <v>4.8</v>
      </c>
    </row>
    <row r="530" spans="2:8" x14ac:dyDescent="0.35">
      <c r="B530" s="270"/>
      <c r="C530" s="117">
        <f>IF(ISBLANK(DataBase_PIs!B11),#N/A,DataBase_PIs!B11)</f>
        <v>44001.4682060185</v>
      </c>
      <c r="D530" s="152"/>
      <c r="E530" s="83">
        <f>IF(ISBLANK(DataBase_PIs!BS11),#N/A,DataBase_PIs!BS11)</f>
        <v>5001.58</v>
      </c>
      <c r="F530" s="83">
        <f t="shared" si="22"/>
        <v>95.309999999999491</v>
      </c>
      <c r="G530" s="83">
        <f t="shared" si="23"/>
        <v>0.1368484993035749</v>
      </c>
      <c r="H530" s="78">
        <f>IF(ISBLANK(DataBase_PIs_2!K11),#N/A,DataBase_PIs_2!K11)</f>
        <v>4.2</v>
      </c>
    </row>
    <row r="531" spans="2:8" x14ac:dyDescent="0.35">
      <c r="B531" s="270"/>
      <c r="C531" s="117">
        <f>IF(ISBLANK(DataBase_PIs!B12),#N/A,DataBase_PIs!B12)</f>
        <v>44008.494062500002</v>
      </c>
      <c r="D531" s="152"/>
      <c r="E531" s="83">
        <f>IF(ISBLANK(DataBase_PIs!BS12),#N/A,DataBase_PIs!BS12)</f>
        <v>5116.72</v>
      </c>
      <c r="F531" s="83">
        <f t="shared" si="22"/>
        <v>115.14000000000033</v>
      </c>
      <c r="G531" s="83">
        <f t="shared" si="23"/>
        <v>0.68283489886700721</v>
      </c>
      <c r="H531" s="78">
        <f>IF(ISBLANK(DataBase_PIs_2!K12),#N/A,DataBase_PIs_2!K12)</f>
        <v>6</v>
      </c>
    </row>
    <row r="532" spans="2:8" x14ac:dyDescent="0.35">
      <c r="B532" s="270"/>
      <c r="C532" s="117">
        <f>IF(ISBLANK(DataBase_PIs!B13),#N/A,DataBase_PIs!B13)</f>
        <v>44022.406886574099</v>
      </c>
      <c r="D532" s="152"/>
      <c r="E532" s="83">
        <f>IF(ISBLANK(DataBase_PIs!BS13),#N/A,DataBase_PIs!BS13)</f>
        <v>5154.1899999999996</v>
      </c>
      <c r="F532" s="83">
        <f t="shared" si="22"/>
        <v>37.469999999999345</v>
      </c>
      <c r="G532" s="83">
        <f t="shared" si="23"/>
        <v>0.11221661336943589</v>
      </c>
      <c r="H532" s="78">
        <f>IF(ISBLANK(DataBase_PIs_2!K13),#N/A,DataBase_PIs_2!K13)</f>
        <v>4.8</v>
      </c>
    </row>
    <row r="533" spans="2:8" x14ac:dyDescent="0.35">
      <c r="B533" s="270"/>
      <c r="C533" s="117">
        <f>IF(ISBLANK(DataBase_PIs!B14),#N/A,DataBase_PIs!B14)</f>
        <v>44029.375057870398</v>
      </c>
      <c r="D533" s="152"/>
      <c r="E533" s="83">
        <f>IF(ISBLANK(DataBase_PIs!BS14),#N/A,DataBase_PIs!BS14)</f>
        <v>5180.75</v>
      </c>
      <c r="F533" s="83">
        <f t="shared" si="22"/>
        <v>26.5600000000004</v>
      </c>
      <c r="G533" s="83">
        <f t="shared" si="23"/>
        <v>0.15881737397219628</v>
      </c>
      <c r="H533" s="78">
        <f>IF(ISBLANK(DataBase_PIs_2!K14),#N/A,DataBase_PIs_2!K14)</f>
        <v>5.2</v>
      </c>
    </row>
    <row r="534" spans="2:8" x14ac:dyDescent="0.35">
      <c r="B534" s="270"/>
      <c r="C534" s="117">
        <f>IF(ISBLANK(DataBase_PIs!B15),#N/A,DataBase_PIs!B15)</f>
        <v>44040.463506944398</v>
      </c>
      <c r="D534" s="152"/>
      <c r="E534" s="83">
        <f>IF(ISBLANK(DataBase_PIs!BS15),#N/A,DataBase_PIs!BS15)</f>
        <v>5237.82</v>
      </c>
      <c r="F534" s="83">
        <f t="shared" si="22"/>
        <v>57.069999999999709</v>
      </c>
      <c r="G534" s="83">
        <f t="shared" si="23"/>
        <v>0.2144498884197025</v>
      </c>
      <c r="H534" s="78">
        <f>IF(ISBLANK(DataBase_PIs_2!K15),#N/A,DataBase_PIs_2!K15)</f>
        <v>6.4</v>
      </c>
    </row>
    <row r="535" spans="2:8" x14ac:dyDescent="0.35">
      <c r="B535" s="270"/>
      <c r="C535" s="117">
        <f>IF(ISBLANK(DataBase_PIs!B16),#N/A,DataBase_PIs!B16)</f>
        <v>44047.398877314801</v>
      </c>
      <c r="D535" s="152"/>
      <c r="E535" s="83">
        <f>IF(ISBLANK(DataBase_PIs!BS16),#N/A,DataBase_PIs!BS16)</f>
        <v>5262.66</v>
      </c>
      <c r="F535" s="83">
        <f t="shared" si="22"/>
        <v>24.840000000000146</v>
      </c>
      <c r="G535" s="83">
        <f t="shared" si="23"/>
        <v>0.14923500039980728</v>
      </c>
      <c r="H535" s="78">
        <f>IF(ISBLANK(DataBase_PIs_2!K16),#N/A,DataBase_PIs_2!K16)</f>
        <v>6.2</v>
      </c>
    </row>
    <row r="536" spans="2:8" x14ac:dyDescent="0.35">
      <c r="B536" s="270"/>
      <c r="C536" s="117">
        <f>IF(ISBLANK(DataBase_PIs!B17),#N/A,DataBase_PIs!B17)</f>
        <v>44050.468449074098</v>
      </c>
      <c r="D536" s="152"/>
      <c r="E536" s="83">
        <f>IF(ISBLANK(DataBase_PIs!BS17),#N/A,DataBase_PIs!BS17)</f>
        <v>5280.02</v>
      </c>
      <c r="F536" s="83">
        <f t="shared" si="22"/>
        <v>17.360000000000582</v>
      </c>
      <c r="G536" s="83">
        <f t="shared" si="23"/>
        <v>0.2356463344251617</v>
      </c>
      <c r="H536" s="78">
        <f>IF(ISBLANK(DataBase_PIs_2!K17),#N/A,DataBase_PIs_2!K17)</f>
        <v>4</v>
      </c>
    </row>
    <row r="537" spans="2:8" x14ac:dyDescent="0.35">
      <c r="B537" s="270"/>
      <c r="C537" s="117">
        <f>IF(ISBLANK(DataBase_PIs!B18),#N/A,DataBase_PIs!B18)</f>
        <v>44056.471840277802</v>
      </c>
      <c r="D537" s="152"/>
      <c r="E537" s="83">
        <f>IF(ISBLANK(DataBase_PIs!BS18),#N/A,DataBase_PIs!BS18)</f>
        <v>5314.11</v>
      </c>
      <c r="F537" s="83">
        <f t="shared" si="22"/>
        <v>34.089999999999236</v>
      </c>
      <c r="G537" s="83">
        <f t="shared" si="23"/>
        <v>0.23660238329802852</v>
      </c>
      <c r="H537" s="78">
        <f>IF(ISBLANK(DataBase_PIs_2!K18),#N/A,DataBase_PIs_2!K18)</f>
        <v>0</v>
      </c>
    </row>
    <row r="538" spans="2:8" x14ac:dyDescent="0.35">
      <c r="B538" s="270"/>
      <c r="C538" s="117">
        <f>IF(ISBLANK(DataBase_PIs!B19),#N/A,DataBase_PIs!B19)</f>
        <v>44063.6187152778</v>
      </c>
      <c r="D538" s="152"/>
      <c r="E538" s="83">
        <f>IF(ISBLANK(DataBase_PIs!BS19),#N/A,DataBase_PIs!BS19)</f>
        <v>5345.73</v>
      </c>
      <c r="F538" s="83">
        <f t="shared" si="22"/>
        <v>31.619999999999891</v>
      </c>
      <c r="G538" s="83">
        <f t="shared" si="23"/>
        <v>0.18434630520336004</v>
      </c>
      <c r="H538" s="78">
        <f>IF(ISBLANK(DataBase_PIs_2!K19),#N/A,DataBase_PIs_2!K19)</f>
        <v>0</v>
      </c>
    </row>
    <row r="539" spans="2:8" x14ac:dyDescent="0.35">
      <c r="B539" s="270"/>
      <c r="C539" s="117">
        <f>IF(ISBLANK(DataBase_PIs!B20),#N/A,DataBase_PIs!B20)</f>
        <v>44071.447638888902</v>
      </c>
      <c r="D539" s="152"/>
      <c r="E539" s="83">
        <f>IF(ISBLANK(DataBase_PIs!BS20),#N/A,DataBase_PIs!BS20)</f>
        <v>5386.64</v>
      </c>
      <c r="F539" s="83">
        <f t="shared" si="22"/>
        <v>40.910000000000764</v>
      </c>
      <c r="G539" s="83">
        <f t="shared" si="23"/>
        <v>0.2177289520255736</v>
      </c>
      <c r="H539" s="78">
        <f>IF(ISBLANK(DataBase_PIs_2!K20),#N/A,DataBase_PIs_2!K20)</f>
        <v>0</v>
      </c>
    </row>
    <row r="540" spans="2:8" x14ac:dyDescent="0.35">
      <c r="B540" s="270"/>
      <c r="C540" s="117">
        <f>IF(ISBLANK(DataBase_PIs!B21),#N/A,DataBase_PIs!B21)</f>
        <v>44078.493113425902</v>
      </c>
      <c r="D540" s="152"/>
      <c r="E540" s="83">
        <f>IF(ISBLANK(DataBase_PIs!BS21),#N/A,DataBase_PIs!BS21)</f>
        <v>5442.38</v>
      </c>
      <c r="F540" s="83">
        <f t="shared" si="22"/>
        <v>55.739999999999782</v>
      </c>
      <c r="G540" s="83">
        <f t="shared" si="23"/>
        <v>0.32964422592160736</v>
      </c>
      <c r="H540" s="78">
        <f>IF(ISBLANK(DataBase_PIs_2!K21),#N/A,DataBase_PIs_2!K21)</f>
        <v>0</v>
      </c>
    </row>
    <row r="541" spans="2:8" x14ac:dyDescent="0.35">
      <c r="B541" s="270"/>
      <c r="C541" s="117">
        <f>IF(ISBLANK(DataBase_PIs!B22),#N/A,DataBase_PIs!B22)</f>
        <v>44085.416388888902</v>
      </c>
      <c r="D541" s="152"/>
      <c r="E541" s="83">
        <f>IF(ISBLANK(DataBase_PIs!BS22),#N/A,DataBase_PIs!BS22)</f>
        <v>5478.27</v>
      </c>
      <c r="F541" s="83">
        <f t="shared" si="22"/>
        <v>35.890000000000327</v>
      </c>
      <c r="G541" s="83">
        <f t="shared" si="23"/>
        <v>0.21599843522892795</v>
      </c>
      <c r="H541" s="78">
        <f>IF(ISBLANK(DataBase_PIs_2!K22),#N/A,DataBase_PIs_2!K22)</f>
        <v>0</v>
      </c>
    </row>
    <row r="542" spans="2:8" x14ac:dyDescent="0.35">
      <c r="B542" s="270"/>
      <c r="C542" s="117">
        <f>IF(ISBLANK(DataBase_PIs!B23),#N/A,DataBase_PIs!B23)</f>
        <v>44092.469490740703</v>
      </c>
      <c r="D542" s="152"/>
      <c r="E542" s="83">
        <f>IF(ISBLANK(DataBase_PIs!BS23),#N/A,DataBase_PIs!BS23)</f>
        <v>5529.06</v>
      </c>
      <c r="F542" s="83">
        <f t="shared" si="22"/>
        <v>50.789999999999964</v>
      </c>
      <c r="G542" s="83">
        <f t="shared" si="23"/>
        <v>0.30004529134362606</v>
      </c>
      <c r="H542" s="78">
        <f>IF(ISBLANK(DataBase_PIs_2!K23),#N/A,DataBase_PIs_2!K23)</f>
        <v>0</v>
      </c>
    </row>
    <row r="543" spans="2:8" x14ac:dyDescent="0.35">
      <c r="B543" s="270"/>
      <c r="C543" s="117">
        <f>IF(ISBLANK(DataBase_PIs!B24),#N/A,DataBase_PIs!B24)</f>
        <v>44099.474502314799</v>
      </c>
      <c r="D543" s="152"/>
      <c r="E543" s="83">
        <f>IF(ISBLANK(DataBase_PIs!BS24),#N/A,DataBase_PIs!BS24)</f>
        <v>5554.47</v>
      </c>
      <c r="F543" s="83">
        <f t="shared" si="22"/>
        <v>25.409999999999854</v>
      </c>
      <c r="G543" s="83">
        <f t="shared" si="23"/>
        <v>0.15114179167314623</v>
      </c>
      <c r="H543" s="78">
        <f>IF(ISBLANK(DataBase_PIs_2!K24),#N/A,DataBase_PIs_2!K24)</f>
        <v>0</v>
      </c>
    </row>
    <row r="544" spans="2:8" x14ac:dyDescent="0.35">
      <c r="B544" s="270"/>
      <c r="C544" s="117">
        <f>IF(ISBLANK(DataBase_PIs!B25),#N/A,DataBase_PIs!B25)</f>
        <v>44106.575057870403</v>
      </c>
      <c r="D544" s="152"/>
      <c r="E544" s="83">
        <f>IF(ISBLANK(DataBase_PIs!BS25),#N/A,DataBase_PIs!BS25)</f>
        <v>5619.6</v>
      </c>
      <c r="F544" s="83">
        <f t="shared" si="22"/>
        <v>65.130000000000109</v>
      </c>
      <c r="G544" s="83">
        <f t="shared" si="23"/>
        <v>0.38218840466056864</v>
      </c>
      <c r="H544" s="78">
        <f>IF(ISBLANK(DataBase_PIs_2!K25),#N/A,DataBase_PIs_2!K25)</f>
        <v>0</v>
      </c>
    </row>
    <row r="545" spans="2:8" x14ac:dyDescent="0.35">
      <c r="B545" s="270"/>
      <c r="C545" s="117">
        <f>IF(ISBLANK(DataBase_PIs!B26),#N/A,DataBase_PIs!B26)</f>
        <v>44120.469988425903</v>
      </c>
      <c r="D545" s="152"/>
      <c r="E545" s="83">
        <f>IF(ISBLANK(DataBase_PIs!BS26),#N/A,DataBase_PIs!BS26)</f>
        <v>5715.4</v>
      </c>
      <c r="F545" s="83">
        <f t="shared" si="22"/>
        <v>95.799999999999272</v>
      </c>
      <c r="G545" s="83">
        <f t="shared" si="23"/>
        <v>0.28727503536077031</v>
      </c>
      <c r="H545" s="78">
        <f>IF(ISBLANK(DataBase_PIs_2!K26),#N/A,DataBase_PIs_2!K26)</f>
        <v>0</v>
      </c>
    </row>
    <row r="546" spans="2:8" x14ac:dyDescent="0.35">
      <c r="B546" s="270"/>
      <c r="C546" s="117">
        <f>IF(ISBLANK(DataBase_PIs!B27),#N/A,DataBase_PIs!B27)</f>
        <v>44127.465208333299</v>
      </c>
      <c r="D546" s="152"/>
      <c r="E546" s="83">
        <f>IF(ISBLANK(DataBase_PIs!BS27),#N/A,DataBase_PIs!BS27)</f>
        <v>5784.33</v>
      </c>
      <c r="F546" s="83">
        <f t="shared" si="22"/>
        <v>68.930000000000291</v>
      </c>
      <c r="G546" s="83">
        <f t="shared" si="23"/>
        <v>0.41057799059279487</v>
      </c>
      <c r="H546" s="78">
        <f>IF(ISBLANK(DataBase_PIs_2!K27),#N/A,DataBase_PIs_2!K27)</f>
        <v>0</v>
      </c>
    </row>
    <row r="547" spans="2:8" x14ac:dyDescent="0.35">
      <c r="B547" s="270"/>
      <c r="C547" s="117">
        <f>IF(ISBLANK(DataBase_PIs!B28),#N/A,DataBase_PIs!B28)</f>
        <v>44132.593831018501</v>
      </c>
      <c r="D547" s="152"/>
      <c r="E547" s="83">
        <f>IF(ISBLANK(DataBase_PIs!BS28),#N/A,DataBase_PIs!BS28)</f>
        <v>5876.55</v>
      </c>
      <c r="F547" s="83">
        <f t="shared" si="22"/>
        <v>92.220000000000255</v>
      </c>
      <c r="G547" s="83">
        <f t="shared" si="23"/>
        <v>0.74922649527067675</v>
      </c>
      <c r="H547" s="78"/>
    </row>
    <row r="548" spans="2:8" x14ac:dyDescent="0.35">
      <c r="B548" s="270"/>
      <c r="C548" s="117">
        <f>IF(ISBLANK(DataBase_PIs!B29),#N/A,DataBase_PIs!B29)</f>
        <v>44141.599513888897</v>
      </c>
      <c r="D548" s="152"/>
      <c r="E548" s="83">
        <f>IF(ISBLANK(DataBase_PIs!BS29),#N/A,DataBase_PIs!BS29)</f>
        <v>5991.08</v>
      </c>
      <c r="F548" s="83">
        <f t="shared" si="22"/>
        <v>114.52999999999975</v>
      </c>
      <c r="G548" s="83">
        <f t="shared" si="23"/>
        <v>0.52989688866573037</v>
      </c>
      <c r="H548" s="78">
        <f>IF(ISBLANK(DataBase_PIs_2!K29),#N/A,DataBase_PIs_2!K29)</f>
        <v>0</v>
      </c>
    </row>
    <row r="549" spans="2:8" x14ac:dyDescent="0.35">
      <c r="B549" s="270"/>
      <c r="C549" s="117">
        <f>IF(ISBLANK(DataBase_PIs!B30),#N/A,DataBase_PIs!B30)</f>
        <v>44148.610416666699</v>
      </c>
      <c r="D549" s="152"/>
      <c r="E549" s="83">
        <f>IF(ISBLANK(DataBase_PIs!BS30),#N/A,DataBase_PIs!BS30)</f>
        <v>6099.32</v>
      </c>
      <c r="F549" s="83">
        <f t="shared" si="22"/>
        <v>108.23999999999978</v>
      </c>
      <c r="G549" s="83">
        <f t="shared" si="23"/>
        <v>0.64328377427794503</v>
      </c>
      <c r="H549" s="78">
        <f>IF(ISBLANK(DataBase_PIs_2!K30),#N/A,DataBase_PIs_2!K30)</f>
        <v>0</v>
      </c>
    </row>
    <row r="550" spans="2:8" x14ac:dyDescent="0.35">
      <c r="B550" s="270"/>
      <c r="C550" s="117">
        <f>IF(ISBLANK(DataBase_PIs!B31),#N/A,DataBase_PIs!B31)</f>
        <v>44159.623900462997</v>
      </c>
      <c r="D550" s="152"/>
      <c r="E550" s="83">
        <f>IF(ISBLANK(DataBase_PIs!BS31),#N/A,DataBase_PIs!BS31)</f>
        <v>6227.1</v>
      </c>
      <c r="F550" s="83">
        <f t="shared" si="22"/>
        <v>127.78000000000065</v>
      </c>
      <c r="G550" s="83">
        <f t="shared" si="23"/>
        <v>0.48342257228874469</v>
      </c>
      <c r="H550" s="78"/>
    </row>
    <row r="551" spans="2:8" x14ac:dyDescent="0.35">
      <c r="B551" s="270"/>
      <c r="C551" s="117">
        <f>IF(ISBLANK(DataBase_PIs!B32),#N/A,DataBase_PIs!B32)</f>
        <v>44162.597071759301</v>
      </c>
      <c r="D551" s="152"/>
      <c r="E551" s="83">
        <f>IF(ISBLANK(DataBase_PIs!BS32),#N/A,DataBase_PIs!BS32)</f>
        <v>6252.8</v>
      </c>
      <c r="F551" s="83">
        <f t="shared" si="22"/>
        <v>25.699999999999818</v>
      </c>
      <c r="G551" s="83">
        <f t="shared" si="23"/>
        <v>0.36016536775547603</v>
      </c>
      <c r="H551" s="78">
        <f>IF(ISBLANK(DataBase_PIs_2!K32),#N/A,DataBase_PIs_2!K32)</f>
        <v>0</v>
      </c>
    </row>
    <row r="552" spans="2:8" x14ac:dyDescent="0.35">
      <c r="B552" s="270"/>
      <c r="C552" s="117">
        <f>IF(ISBLANK(DataBase_PIs!B33),#N/A,DataBase_PIs!B33)</f>
        <v>44169.583321759303</v>
      </c>
      <c r="D552" s="152"/>
      <c r="E552" s="83">
        <f>IF(ISBLANK(DataBase_PIs!BS33),#N/A,DataBase_PIs!BS33)</f>
        <v>6266.63</v>
      </c>
      <c r="F552" s="83">
        <f t="shared" si="22"/>
        <v>13.829999999999927</v>
      </c>
      <c r="G552" s="83">
        <f t="shared" si="23"/>
        <v>8.2483449633187031E-2</v>
      </c>
      <c r="H552" s="78">
        <f>IF(ISBLANK(DataBase_PIs_2!K33),#N/A,DataBase_PIs_2!K33)</f>
        <v>0</v>
      </c>
    </row>
    <row r="553" spans="2:8" x14ac:dyDescent="0.35">
      <c r="B553" s="270"/>
      <c r="C553" s="117">
        <f>IF(ISBLANK(DataBase_PIs!B34),#N/A,DataBase_PIs!B34)</f>
        <v>44195.584212962996</v>
      </c>
      <c r="D553" s="152"/>
      <c r="E553" s="83">
        <f>IF(ISBLANK(DataBase_PIs!BS34),#N/A,DataBase_PIs!BS34)</f>
        <v>6350.22</v>
      </c>
      <c r="F553" s="83">
        <f t="shared" si="22"/>
        <v>83.590000000000146</v>
      </c>
      <c r="G553" s="83">
        <f t="shared" si="23"/>
        <v>0.13395374179219982</v>
      </c>
      <c r="H553" s="78" t="str">
        <f>IF(ISBLANK(DataBase_PIs_2!K34),#N/A,DataBase_PIs_2!K34)</f>
        <v>0</v>
      </c>
    </row>
    <row r="554" spans="2:8" x14ac:dyDescent="0.35">
      <c r="B554" s="270"/>
      <c r="C554" s="117" t="e">
        <f>IF(ISBLANK(DataBase_PIs!B35),#N/A,DataBase_PIs!B35)</f>
        <v>#N/A</v>
      </c>
      <c r="D554" s="152"/>
      <c r="E554" s="83" t="e">
        <f>IF(ISBLANK(DataBase_PIs!BS35),#N/A,DataBase_PIs!BS35)</f>
        <v>#N/A</v>
      </c>
      <c r="F554" s="83" t="e">
        <f t="shared" si="22"/>
        <v>#N/A</v>
      </c>
      <c r="G554" s="83" t="e">
        <f t="shared" si="23"/>
        <v>#N/A</v>
      </c>
      <c r="H554" s="78" t="e">
        <f>IF(ISBLANK(DataBase_PIs_2!K35),#N/A,DataBase_PIs_2!K35)</f>
        <v>#N/A</v>
      </c>
    </row>
    <row r="555" spans="2:8" x14ac:dyDescent="0.35">
      <c r="B555" s="270"/>
      <c r="C555" s="117" t="e">
        <f>IF(ISBLANK(DataBase_PIs!B36),#N/A,DataBase_PIs!B36)</f>
        <v>#N/A</v>
      </c>
      <c r="D555" s="152"/>
      <c r="E555" s="83" t="e">
        <f>IF(ISBLANK(DataBase_PIs!BS36),#N/A,DataBase_PIs!BS36)</f>
        <v>#N/A</v>
      </c>
      <c r="F555" s="83" t="e">
        <f t="shared" si="22"/>
        <v>#N/A</v>
      </c>
      <c r="G555" s="83" t="e">
        <f t="shared" si="23"/>
        <v>#N/A</v>
      </c>
      <c r="H555" s="78" t="e">
        <f>IF(ISBLANK(DataBase_PIs_2!K36),#N/A,DataBase_PIs_2!K36)</f>
        <v>#N/A</v>
      </c>
    </row>
    <row r="556" spans="2:8" x14ac:dyDescent="0.35">
      <c r="B556" s="270"/>
      <c r="C556" s="117" t="e">
        <f>IF(ISBLANK(DataBase_PIs!B37),#N/A,DataBase_PIs!B37)</f>
        <v>#N/A</v>
      </c>
      <c r="D556" s="152"/>
      <c r="E556" s="83" t="e">
        <f>IF(ISBLANK(DataBase_PIs!BS37),#N/A,DataBase_PIs!BS37)</f>
        <v>#N/A</v>
      </c>
      <c r="F556" s="83" t="e">
        <f t="shared" si="22"/>
        <v>#N/A</v>
      </c>
      <c r="G556" s="83" t="e">
        <f t="shared" si="23"/>
        <v>#N/A</v>
      </c>
      <c r="H556" s="78" t="e">
        <f>IF(ISBLANK(DataBase_PIs_2!K37),#N/A,DataBase_PIs_2!K37)</f>
        <v>#N/A</v>
      </c>
    </row>
    <row r="557" spans="2:8" x14ac:dyDescent="0.35">
      <c r="B557" s="270"/>
      <c r="C557" s="117" t="e">
        <f>IF(ISBLANK(DataBase_PIs!B38),#N/A,DataBase_PIs!B38)</f>
        <v>#N/A</v>
      </c>
      <c r="D557" s="152"/>
      <c r="E557" s="83" t="e">
        <f>IF(ISBLANK(DataBase_PIs!BS38),#N/A,DataBase_PIs!BS38)</f>
        <v>#N/A</v>
      </c>
      <c r="F557" s="83" t="e">
        <f t="shared" si="22"/>
        <v>#N/A</v>
      </c>
      <c r="G557" s="83" t="e">
        <f t="shared" si="23"/>
        <v>#N/A</v>
      </c>
      <c r="H557" s="78" t="e">
        <f>IF(ISBLANK(DataBase_PIs_2!K38),#N/A,DataBase_PIs_2!K38)</f>
        <v>#N/A</v>
      </c>
    </row>
    <row r="558" spans="2:8" x14ac:dyDescent="0.35">
      <c r="B558" s="270"/>
      <c r="C558" s="117" t="e">
        <f>IF(ISBLANK(DataBase_PIs!B39),#N/A,DataBase_PIs!B39)</f>
        <v>#N/A</v>
      </c>
      <c r="D558" s="152"/>
      <c r="E558" s="83" t="e">
        <f>IF(ISBLANK(DataBase_PIs!BS39),#N/A,DataBase_PIs!BS39)</f>
        <v>#N/A</v>
      </c>
      <c r="F558" s="83" t="e">
        <f t="shared" si="22"/>
        <v>#N/A</v>
      </c>
      <c r="G558" s="83" t="e">
        <f t="shared" si="23"/>
        <v>#N/A</v>
      </c>
      <c r="H558" s="78" t="e">
        <f>IF(ISBLANK(DataBase_PIs_2!K39),#N/A,DataBase_PIs_2!K39)</f>
        <v>#N/A</v>
      </c>
    </row>
    <row r="559" spans="2:8" x14ac:dyDescent="0.35">
      <c r="B559" s="270"/>
      <c r="C559" s="117" t="e">
        <f>IF(ISBLANK(DataBase_PIs!B40),#N/A,DataBase_PIs!B40)</f>
        <v>#N/A</v>
      </c>
      <c r="D559" s="152"/>
      <c r="E559" s="83" t="e">
        <f>IF(ISBLANK(DataBase_PIs!BS40),#N/A,DataBase_PIs!BS40)</f>
        <v>#N/A</v>
      </c>
      <c r="F559" s="83" t="e">
        <f t="shared" si="22"/>
        <v>#N/A</v>
      </c>
      <c r="G559" s="83" t="e">
        <f t="shared" si="23"/>
        <v>#N/A</v>
      </c>
      <c r="H559" s="78" t="e">
        <f>IF(ISBLANK(DataBase_PIs_2!K40),#N/A,DataBase_PIs_2!K40)</f>
        <v>#N/A</v>
      </c>
    </row>
    <row r="560" spans="2:8" x14ac:dyDescent="0.35">
      <c r="B560" s="270"/>
      <c r="C560" s="117" t="e">
        <f>IF(ISBLANK(DataBase_PIs!B41),#N/A,DataBase_PIs!B41)</f>
        <v>#N/A</v>
      </c>
      <c r="D560" s="152"/>
      <c r="E560" s="83" t="e">
        <f>IF(ISBLANK(DataBase_PIs!BS41),#N/A,DataBase_PIs!BS41)</f>
        <v>#N/A</v>
      </c>
      <c r="F560" s="83" t="e">
        <f t="shared" si="22"/>
        <v>#N/A</v>
      </c>
      <c r="G560" s="83" t="e">
        <f t="shared" si="23"/>
        <v>#N/A</v>
      </c>
      <c r="H560" s="78" t="e">
        <f>IF(ISBLANK(DataBase_PIs_2!K41),#N/A,DataBase_PIs_2!K41)</f>
        <v>#N/A</v>
      </c>
    </row>
    <row r="561" spans="2:8" x14ac:dyDescent="0.35">
      <c r="B561" s="270"/>
      <c r="C561" s="117" t="e">
        <f>IF(ISBLANK(DataBase_PIs!B42),#N/A,DataBase_PIs!B42)</f>
        <v>#N/A</v>
      </c>
      <c r="D561" s="152"/>
      <c r="E561" s="83" t="e">
        <f>IF(ISBLANK(DataBase_PIs!BS42),#N/A,DataBase_PIs!BS42)</f>
        <v>#N/A</v>
      </c>
      <c r="F561" s="83" t="e">
        <f t="shared" si="22"/>
        <v>#N/A</v>
      </c>
      <c r="G561" s="83" t="e">
        <f t="shared" si="23"/>
        <v>#N/A</v>
      </c>
      <c r="H561" s="78" t="e">
        <f>IF(ISBLANK(DataBase_PIs_2!K42),#N/A,DataBase_PIs_2!K42)</f>
        <v>#N/A</v>
      </c>
    </row>
    <row r="562" spans="2:8" x14ac:dyDescent="0.35">
      <c r="B562" s="270"/>
      <c r="C562" s="117" t="e">
        <f>IF(ISBLANK(DataBase_PIs!B43),#N/A,DataBase_PIs!B43)</f>
        <v>#N/A</v>
      </c>
      <c r="D562" s="152"/>
      <c r="E562" s="83" t="e">
        <f>IF(ISBLANK(DataBase_PIs!BS43),#N/A,DataBase_PIs!BS43)</f>
        <v>#N/A</v>
      </c>
      <c r="F562" s="83" t="e">
        <f t="shared" si="22"/>
        <v>#N/A</v>
      </c>
      <c r="G562" s="83" t="e">
        <f t="shared" si="23"/>
        <v>#N/A</v>
      </c>
      <c r="H562" s="78" t="e">
        <f>IF(ISBLANK(DataBase_PIs_2!K43),#N/A,DataBase_PIs_2!K43)</f>
        <v>#N/A</v>
      </c>
    </row>
    <row r="563" spans="2:8" x14ac:dyDescent="0.35">
      <c r="B563" s="270"/>
      <c r="C563" s="117" t="e">
        <f>IF(ISBLANK(DataBase_PIs!B44),#N/A,DataBase_PIs!B44)</f>
        <v>#N/A</v>
      </c>
      <c r="D563" s="152"/>
      <c r="E563" s="83" t="e">
        <f>IF(ISBLANK(DataBase_PIs!BS44),#N/A,DataBase_PIs!BS44)</f>
        <v>#N/A</v>
      </c>
      <c r="F563" s="83" t="e">
        <f t="shared" si="22"/>
        <v>#N/A</v>
      </c>
      <c r="G563" s="83" t="e">
        <f t="shared" si="23"/>
        <v>#N/A</v>
      </c>
      <c r="H563" s="78" t="e">
        <f>IF(ISBLANK(DataBase_PIs_2!K44),#N/A,DataBase_PIs_2!K44)</f>
        <v>#N/A</v>
      </c>
    </row>
    <row r="564" spans="2:8" x14ac:dyDescent="0.35">
      <c r="B564" s="270"/>
      <c r="C564" s="117" t="e">
        <f>IF(ISBLANK(DataBase_PIs!B45),#N/A,DataBase_PIs!B45)</f>
        <v>#N/A</v>
      </c>
      <c r="D564" s="152"/>
      <c r="E564" s="83" t="e">
        <f>IF(ISBLANK(DataBase_PIs!BS45),#N/A,DataBase_PIs!BS45)</f>
        <v>#N/A</v>
      </c>
      <c r="F564" s="83" t="e">
        <f t="shared" si="22"/>
        <v>#N/A</v>
      </c>
      <c r="G564" s="83" t="e">
        <f t="shared" si="23"/>
        <v>#N/A</v>
      </c>
      <c r="H564" s="78" t="e">
        <f>IF(ISBLANK(DataBase_PIs_2!K45),#N/A,DataBase_PIs_2!K45)</f>
        <v>#N/A</v>
      </c>
    </row>
    <row r="565" spans="2:8" x14ac:dyDescent="0.35">
      <c r="B565" s="270"/>
      <c r="C565" s="117" t="e">
        <f>IF(ISBLANK(DataBase_PIs!B46),#N/A,DataBase_PIs!B46)</f>
        <v>#N/A</v>
      </c>
      <c r="D565" s="152"/>
      <c r="E565" s="83" t="e">
        <f>IF(ISBLANK(DataBase_PIs!BS46),#N/A,DataBase_PIs!BS46)</f>
        <v>#N/A</v>
      </c>
      <c r="F565" s="83" t="e">
        <f t="shared" si="22"/>
        <v>#N/A</v>
      </c>
      <c r="G565" s="83" t="e">
        <f t="shared" si="23"/>
        <v>#N/A</v>
      </c>
      <c r="H565" s="78" t="e">
        <f>IF(ISBLANK(DataBase_PIs_2!K46),#N/A,DataBase_PIs_2!K46)</f>
        <v>#N/A</v>
      </c>
    </row>
    <row r="566" spans="2:8" x14ac:dyDescent="0.35">
      <c r="B566" s="270"/>
      <c r="C566" s="117" t="e">
        <f>IF(ISBLANK(DataBase_PIs!B47),#N/A,DataBase_PIs!B47)</f>
        <v>#N/A</v>
      </c>
      <c r="D566" s="152"/>
      <c r="E566" s="83" t="e">
        <f>IF(ISBLANK(DataBase_PIs!BS47),#N/A,DataBase_PIs!BS47)</f>
        <v>#N/A</v>
      </c>
      <c r="F566" s="83" t="e">
        <f t="shared" si="22"/>
        <v>#N/A</v>
      </c>
      <c r="G566" s="83" t="e">
        <f t="shared" si="23"/>
        <v>#N/A</v>
      </c>
      <c r="H566" s="78" t="e">
        <f>IF(ISBLANK(DataBase_PIs_2!K47),#N/A,DataBase_PIs_2!K47)</f>
        <v>#N/A</v>
      </c>
    </row>
    <row r="567" spans="2:8" x14ac:dyDescent="0.35">
      <c r="B567" s="270"/>
      <c r="C567" s="117" t="e">
        <f>IF(ISBLANK(DataBase_PIs!B48),#N/A,DataBase_PIs!B48)</f>
        <v>#N/A</v>
      </c>
      <c r="D567" s="152"/>
      <c r="E567" s="83" t="e">
        <f>IF(ISBLANK(DataBase_PIs!BS48),#N/A,DataBase_PIs!BS48)</f>
        <v>#N/A</v>
      </c>
      <c r="F567" s="83" t="e">
        <f t="shared" si="22"/>
        <v>#N/A</v>
      </c>
      <c r="G567" s="83" t="e">
        <f t="shared" si="23"/>
        <v>#N/A</v>
      </c>
      <c r="H567" s="78" t="e">
        <f>IF(ISBLANK(DataBase_PIs_2!K48),#N/A,DataBase_PIs_2!K48)</f>
        <v>#N/A</v>
      </c>
    </row>
    <row r="568" spans="2:8" x14ac:dyDescent="0.35">
      <c r="B568" s="270"/>
      <c r="C568" s="117" t="e">
        <f>IF(ISBLANK(DataBase_PIs!B49),#N/A,DataBase_PIs!B49)</f>
        <v>#N/A</v>
      </c>
      <c r="D568" s="152"/>
      <c r="E568" s="83" t="e">
        <f>IF(ISBLANK(DataBase_PIs!BS49),#N/A,DataBase_PIs!BS49)</f>
        <v>#N/A</v>
      </c>
      <c r="F568" s="83" t="e">
        <f t="shared" si="22"/>
        <v>#N/A</v>
      </c>
      <c r="G568" s="83" t="e">
        <f t="shared" si="23"/>
        <v>#N/A</v>
      </c>
      <c r="H568" s="78" t="e">
        <f>IF(ISBLANK(DataBase_PIs_2!K49),#N/A,DataBase_PIs_2!K49)</f>
        <v>#N/A</v>
      </c>
    </row>
    <row r="569" spans="2:8" x14ac:dyDescent="0.35">
      <c r="B569" s="270"/>
      <c r="C569" s="117" t="e">
        <f>IF(ISBLANK(DataBase_PIs!B50),#N/A,DataBase_PIs!B50)</f>
        <v>#N/A</v>
      </c>
      <c r="D569" s="152"/>
      <c r="E569" s="83" t="e">
        <f>IF(ISBLANK(DataBase_PIs!BS50),#N/A,DataBase_PIs!BS50)</f>
        <v>#N/A</v>
      </c>
      <c r="F569" s="83" t="e">
        <f t="shared" si="22"/>
        <v>#N/A</v>
      </c>
      <c r="G569" s="83" t="e">
        <f t="shared" si="23"/>
        <v>#N/A</v>
      </c>
      <c r="H569" s="78" t="e">
        <f>IF(ISBLANK(DataBase_PIs_2!K50),#N/A,DataBase_PIs_2!K50)</f>
        <v>#N/A</v>
      </c>
    </row>
    <row r="570" spans="2:8" x14ac:dyDescent="0.35">
      <c r="B570" s="270"/>
      <c r="C570" s="117" t="e">
        <f>IF(ISBLANK(DataBase_PIs!B51),#N/A,DataBase_PIs!B51)</f>
        <v>#N/A</v>
      </c>
      <c r="D570" s="152"/>
      <c r="E570" s="83" t="e">
        <f>IF(ISBLANK(DataBase_PIs!BS51),#N/A,DataBase_PIs!BS51)</f>
        <v>#N/A</v>
      </c>
      <c r="F570" s="83" t="e">
        <f t="shared" si="22"/>
        <v>#N/A</v>
      </c>
      <c r="G570" s="83" t="e">
        <f t="shared" si="23"/>
        <v>#N/A</v>
      </c>
      <c r="H570" s="78" t="e">
        <f>IF(ISBLANK(DataBase_PIs_2!K51),#N/A,DataBase_PIs_2!K51)</f>
        <v>#N/A</v>
      </c>
    </row>
    <row r="571" spans="2:8" x14ac:dyDescent="0.35">
      <c r="B571" s="270"/>
      <c r="C571" s="117" t="e">
        <f>IF(ISBLANK(DataBase_PIs!B52),#N/A,DataBase_PIs!B52)</f>
        <v>#N/A</v>
      </c>
      <c r="D571" s="152"/>
      <c r="E571" s="83" t="e">
        <f>IF(ISBLANK(DataBase_PIs!BS52),#N/A,DataBase_PIs!BS52)</f>
        <v>#N/A</v>
      </c>
      <c r="F571" s="83" t="e">
        <f t="shared" si="22"/>
        <v>#N/A</v>
      </c>
      <c r="G571" s="83" t="e">
        <f t="shared" si="23"/>
        <v>#N/A</v>
      </c>
      <c r="H571" s="78" t="e">
        <f>IF(ISBLANK(DataBase_PIs_2!K52),#N/A,DataBase_PIs_2!K52)</f>
        <v>#N/A</v>
      </c>
    </row>
    <row r="572" spans="2:8" x14ac:dyDescent="0.35">
      <c r="B572" s="270"/>
      <c r="C572" s="117" t="e">
        <f>IF(ISBLANK(DataBase_PIs!B53),#N/A,DataBase_PIs!B53)</f>
        <v>#N/A</v>
      </c>
      <c r="D572" s="152"/>
      <c r="E572" s="83" t="e">
        <f>IF(ISBLANK(DataBase_PIs!BS53),#N/A,DataBase_PIs!BS53)</f>
        <v>#N/A</v>
      </c>
      <c r="F572" s="83" t="e">
        <f t="shared" si="22"/>
        <v>#N/A</v>
      </c>
      <c r="G572" s="83" t="e">
        <f t="shared" si="23"/>
        <v>#N/A</v>
      </c>
      <c r="H572" s="78" t="e">
        <f>IF(ISBLANK(DataBase_PIs_2!K53),#N/A,DataBase_PIs_2!K53)</f>
        <v>#N/A</v>
      </c>
    </row>
    <row r="573" spans="2:8" x14ac:dyDescent="0.35">
      <c r="B573" s="270"/>
      <c r="C573" s="117" t="e">
        <f>IF(ISBLANK(DataBase_PIs!B54),#N/A,DataBase_PIs!B54)</f>
        <v>#N/A</v>
      </c>
      <c r="D573" s="152"/>
      <c r="E573" s="83" t="e">
        <f>IF(ISBLANK(DataBase_PIs!BS54),#N/A,DataBase_PIs!BS54)</f>
        <v>#N/A</v>
      </c>
      <c r="F573" s="83" t="e">
        <f t="shared" si="22"/>
        <v>#N/A</v>
      </c>
      <c r="G573" s="83" t="e">
        <f t="shared" si="23"/>
        <v>#N/A</v>
      </c>
      <c r="H573" s="78" t="e">
        <f>IF(ISBLANK(DataBase_PIs_2!K54),#N/A,DataBase_PIs_2!K54)</f>
        <v>#N/A</v>
      </c>
    </row>
    <row r="574" spans="2:8" x14ac:dyDescent="0.35">
      <c r="B574" s="270"/>
      <c r="C574" s="117" t="e">
        <f>IF(ISBLANK(DataBase_PIs!B55),#N/A,DataBase_PIs!B55)</f>
        <v>#N/A</v>
      </c>
      <c r="D574" s="152"/>
      <c r="E574" s="83" t="e">
        <f>IF(ISBLANK(DataBase_PIs!BS55),#N/A,DataBase_PIs!BS55)</f>
        <v>#N/A</v>
      </c>
      <c r="F574" s="83" t="e">
        <f t="shared" si="22"/>
        <v>#N/A</v>
      </c>
      <c r="G574" s="83" t="e">
        <f t="shared" si="23"/>
        <v>#N/A</v>
      </c>
      <c r="H574" s="78" t="e">
        <f>IF(ISBLANK(DataBase_PIs_2!K55),#N/A,DataBase_PIs_2!K55)</f>
        <v>#N/A</v>
      </c>
    </row>
    <row r="575" spans="2:8" x14ac:dyDescent="0.35">
      <c r="B575" s="270"/>
      <c r="C575" s="117" t="e">
        <f>IF(ISBLANK(DataBase_PIs!B56),#N/A,DataBase_PIs!B56)</f>
        <v>#N/A</v>
      </c>
      <c r="D575" s="152"/>
      <c r="E575" s="83" t="e">
        <f>IF(ISBLANK(DataBase_PIs!BS56),#N/A,DataBase_PIs!BS56)</f>
        <v>#N/A</v>
      </c>
      <c r="F575" s="83" t="e">
        <f t="shared" si="22"/>
        <v>#N/A</v>
      </c>
      <c r="G575" s="83" t="e">
        <f t="shared" si="23"/>
        <v>#N/A</v>
      </c>
      <c r="H575" s="78" t="e">
        <f>IF(ISBLANK(DataBase_PIs_2!K56),#N/A,DataBase_PIs_2!K56)</f>
        <v>#N/A</v>
      </c>
    </row>
    <row r="576" spans="2:8" x14ac:dyDescent="0.35">
      <c r="B576" s="270"/>
      <c r="C576" s="117" t="e">
        <f>IF(ISBLANK(DataBase_PIs!B57),#N/A,DataBase_PIs!B57)</f>
        <v>#N/A</v>
      </c>
      <c r="D576" s="152"/>
      <c r="E576" s="83" t="e">
        <f>IF(ISBLANK(DataBase_PIs!BS57),#N/A,DataBase_PIs!BS57)</f>
        <v>#N/A</v>
      </c>
      <c r="F576" s="83" t="e">
        <f t="shared" si="22"/>
        <v>#N/A</v>
      </c>
      <c r="G576" s="83" t="e">
        <f t="shared" si="23"/>
        <v>#N/A</v>
      </c>
      <c r="H576" s="78" t="e">
        <f>IF(ISBLANK(DataBase_PIs_2!K57),#N/A,DataBase_PIs_2!K57)</f>
        <v>#N/A</v>
      </c>
    </row>
    <row r="577" spans="2:8" x14ac:dyDescent="0.35">
      <c r="B577" s="270"/>
      <c r="C577" s="117" t="e">
        <f>IF(ISBLANK(DataBase_PIs!B58),#N/A,DataBase_PIs!B58)</f>
        <v>#N/A</v>
      </c>
      <c r="D577" s="152"/>
      <c r="E577" s="83" t="e">
        <f>IF(ISBLANK(DataBase_PIs!BS58),#N/A,DataBase_PIs!BS58)</f>
        <v>#N/A</v>
      </c>
      <c r="F577" s="83" t="e">
        <f t="shared" si="22"/>
        <v>#N/A</v>
      </c>
      <c r="G577" s="83" t="e">
        <f t="shared" si="23"/>
        <v>#N/A</v>
      </c>
      <c r="H577" s="78" t="e">
        <f>IF(ISBLANK(DataBase_PIs_2!K58),#N/A,DataBase_PIs_2!K58)</f>
        <v>#N/A</v>
      </c>
    </row>
    <row r="578" spans="2:8" x14ac:dyDescent="0.35">
      <c r="B578" s="270"/>
      <c r="C578" s="117" t="e">
        <f>IF(ISBLANK(DataBase_PIs!B59),#N/A,DataBase_PIs!B59)</f>
        <v>#N/A</v>
      </c>
      <c r="D578" s="152"/>
      <c r="E578" s="83" t="e">
        <f>IF(ISBLANK(DataBase_PIs!BS59),#N/A,DataBase_PIs!BS59)</f>
        <v>#N/A</v>
      </c>
      <c r="F578" s="83" t="e">
        <f t="shared" si="22"/>
        <v>#N/A</v>
      </c>
      <c r="G578" s="83" t="e">
        <f t="shared" si="23"/>
        <v>#N/A</v>
      </c>
      <c r="H578" s="78" t="e">
        <f>IF(ISBLANK(DataBase_PIs_2!K59),#N/A,DataBase_PIs_2!K59)</f>
        <v>#N/A</v>
      </c>
    </row>
    <row r="579" spans="2:8" x14ac:dyDescent="0.35">
      <c r="B579" s="270"/>
      <c r="C579" s="117" t="e">
        <f>IF(ISBLANK(DataBase_PIs!B60),#N/A,DataBase_PIs!B60)</f>
        <v>#N/A</v>
      </c>
      <c r="D579" s="152"/>
      <c r="E579" s="83" t="e">
        <f>IF(ISBLANK(DataBase_PIs!BS60),#N/A,DataBase_PIs!BS60)</f>
        <v>#N/A</v>
      </c>
      <c r="F579" s="83" t="e">
        <f t="shared" si="22"/>
        <v>#N/A</v>
      </c>
      <c r="G579" s="83" t="e">
        <f t="shared" si="23"/>
        <v>#N/A</v>
      </c>
      <c r="H579" s="78" t="e">
        <f>IF(ISBLANK(DataBase_PIs_2!K60),#N/A,DataBase_PIs_2!K60)</f>
        <v>#N/A</v>
      </c>
    </row>
    <row r="580" spans="2:8" x14ac:dyDescent="0.35">
      <c r="B580" s="270"/>
      <c r="C580" s="117" t="e">
        <f>IF(ISBLANK(DataBase_PIs!B61),#N/A,DataBase_PIs!B61)</f>
        <v>#N/A</v>
      </c>
      <c r="D580" s="152"/>
      <c r="E580" s="83" t="e">
        <f>IF(ISBLANK(DataBase_PIs!BS61),#N/A,DataBase_PIs!BS61)</f>
        <v>#N/A</v>
      </c>
      <c r="F580" s="83" t="e">
        <f t="shared" si="22"/>
        <v>#N/A</v>
      </c>
      <c r="G580" s="83" t="e">
        <f t="shared" si="23"/>
        <v>#N/A</v>
      </c>
      <c r="H580" s="78" t="e">
        <f>IF(ISBLANK(DataBase_PIs_2!K61),#N/A,DataBase_PIs_2!K61)</f>
        <v>#N/A</v>
      </c>
    </row>
    <row r="581" spans="2:8" x14ac:dyDescent="0.35">
      <c r="B581" s="270"/>
      <c r="C581" s="117" t="e">
        <f>IF(ISBLANK(DataBase_PIs!B62),#N/A,DataBase_PIs!B62)</f>
        <v>#N/A</v>
      </c>
      <c r="D581" s="152"/>
      <c r="E581" s="83" t="e">
        <f>IF(ISBLANK(DataBase_PIs!BS62),#N/A,DataBase_PIs!BS62)</f>
        <v>#N/A</v>
      </c>
      <c r="F581" s="83" t="e">
        <f t="shared" si="22"/>
        <v>#N/A</v>
      </c>
      <c r="G581" s="83" t="e">
        <f t="shared" si="23"/>
        <v>#N/A</v>
      </c>
      <c r="H581" s="78" t="e">
        <f>IF(ISBLANK(DataBase_PIs_2!K62),#N/A,DataBase_PIs_2!K62)</f>
        <v>#N/A</v>
      </c>
    </row>
    <row r="582" spans="2:8" x14ac:dyDescent="0.35">
      <c r="B582" s="270"/>
      <c r="C582" s="117" t="e">
        <f>IF(ISBLANK(DataBase_PIs!B63),#N/A,DataBase_PIs!B63)</f>
        <v>#N/A</v>
      </c>
      <c r="D582" s="152"/>
      <c r="E582" s="83" t="e">
        <f>IF(ISBLANK(DataBase_PIs!BS63),#N/A,DataBase_PIs!BS63)</f>
        <v>#N/A</v>
      </c>
      <c r="F582" s="83" t="e">
        <f t="shared" si="22"/>
        <v>#N/A</v>
      </c>
      <c r="G582" s="83" t="e">
        <f t="shared" si="23"/>
        <v>#N/A</v>
      </c>
      <c r="H582" s="78" t="e">
        <f>IF(ISBLANK(DataBase_PIs_2!K63),#N/A,DataBase_PIs_2!K63)</f>
        <v>#N/A</v>
      </c>
    </row>
    <row r="583" spans="2:8" ht="15" thickBot="1" x14ac:dyDescent="0.4">
      <c r="B583" s="271"/>
      <c r="C583" s="117" t="e">
        <f>IF(ISBLANK(DataBase_PIs!B64),#N/A,DataBase_PIs!B64)</f>
        <v>#N/A</v>
      </c>
      <c r="D583" s="152"/>
      <c r="E583" s="83" t="e">
        <f>IF(ISBLANK(DataBase_PIs!BS64),#N/A,DataBase_PIs!BS64)</f>
        <v>#N/A</v>
      </c>
      <c r="F583" s="83" t="e">
        <f t="shared" si="22"/>
        <v>#N/A</v>
      </c>
      <c r="G583" s="83" t="e">
        <f t="shared" si="23"/>
        <v>#N/A</v>
      </c>
      <c r="H583" s="78" t="e">
        <f>IF(ISBLANK(DataBase_PIs_2!K64),#N/A,DataBase_PIs_2!K64)</f>
        <v>#N/A</v>
      </c>
    </row>
    <row r="584" spans="2:8" x14ac:dyDescent="0.35">
      <c r="B584" s="269" t="s">
        <v>60</v>
      </c>
      <c r="C584" s="116">
        <v>43602.40625</v>
      </c>
      <c r="D584" s="151"/>
      <c r="E584" s="76">
        <v>23.75</v>
      </c>
      <c r="F584" s="76">
        <v>23.75</v>
      </c>
      <c r="G584" s="82">
        <v>0</v>
      </c>
      <c r="H584" s="77">
        <v>8</v>
      </c>
    </row>
    <row r="585" spans="2:8" x14ac:dyDescent="0.35">
      <c r="B585" s="270"/>
      <c r="C585" s="117">
        <v>43609.357638888891</v>
      </c>
      <c r="D585" s="152"/>
      <c r="E585" s="39">
        <v>97.94</v>
      </c>
      <c r="F585" s="39">
        <v>74.19</v>
      </c>
      <c r="G585" s="83">
        <f>F585/((C585-C584)*24)</f>
        <v>0.44469530469520124</v>
      </c>
      <c r="H585" s="78">
        <v>9</v>
      </c>
    </row>
    <row r="586" spans="2:8" x14ac:dyDescent="0.35">
      <c r="B586" s="270"/>
      <c r="C586" s="117">
        <v>43616</v>
      </c>
      <c r="D586" s="152"/>
      <c r="E586" s="39">
        <v>133</v>
      </c>
      <c r="F586" s="39">
        <v>35.06</v>
      </c>
      <c r="G586" s="83">
        <f t="shared" ref="G586:G617" si="24">F586/((C586-C585)*24)</f>
        <v>0.21992681651861079</v>
      </c>
      <c r="H586" s="78"/>
    </row>
    <row r="587" spans="2:8" x14ac:dyDescent="0.35">
      <c r="B587" s="270"/>
      <c r="C587" s="117">
        <v>43623.558333333334</v>
      </c>
      <c r="D587" s="152"/>
      <c r="E587" s="39">
        <v>134</v>
      </c>
      <c r="F587" s="39">
        <v>1</v>
      </c>
      <c r="G587" s="83">
        <f t="shared" si="24"/>
        <v>5.5126791620720601E-3</v>
      </c>
      <c r="H587" s="78"/>
    </row>
    <row r="588" spans="2:8" x14ac:dyDescent="0.35">
      <c r="B588" s="270"/>
      <c r="C588" s="117">
        <v>43630.636111111111</v>
      </c>
      <c r="D588" s="152"/>
      <c r="E588" s="39">
        <v>137</v>
      </c>
      <c r="F588" s="39">
        <v>3</v>
      </c>
      <c r="G588" s="83">
        <f t="shared" si="24"/>
        <v>1.7660910518056201E-2</v>
      </c>
      <c r="H588" s="78"/>
    </row>
    <row r="589" spans="2:8" x14ac:dyDescent="0.35">
      <c r="B589" s="270"/>
      <c r="C589" s="117">
        <v>43637.638194444444</v>
      </c>
      <c r="D589" s="152"/>
      <c r="E589" s="39">
        <v>149</v>
      </c>
      <c r="F589" s="39">
        <v>12</v>
      </c>
      <c r="G589" s="83">
        <f t="shared" si="24"/>
        <v>7.1407319250228099E-2</v>
      </c>
      <c r="H589" s="78"/>
    </row>
    <row r="590" spans="2:8" x14ac:dyDescent="0.35">
      <c r="B590" s="270"/>
      <c r="C590" s="117">
        <v>43644.645138888889</v>
      </c>
      <c r="D590" s="152"/>
      <c r="E590" s="39">
        <v>209</v>
      </c>
      <c r="F590" s="39">
        <v>60</v>
      </c>
      <c r="G590" s="83">
        <f t="shared" si="24"/>
        <v>0.35678889990085083</v>
      </c>
      <c r="H590" s="78"/>
    </row>
    <row r="591" spans="2:8" x14ac:dyDescent="0.35">
      <c r="B591" s="270"/>
      <c r="C591" s="117">
        <v>43651.647222222222</v>
      </c>
      <c r="D591" s="152"/>
      <c r="E591" s="39">
        <v>256</v>
      </c>
      <c r="F591" s="39">
        <v>47</v>
      </c>
      <c r="G591" s="83">
        <f t="shared" si="24"/>
        <v>0.27967866706339339</v>
      </c>
      <c r="H591" s="78"/>
    </row>
    <row r="592" spans="2:8" x14ac:dyDescent="0.35">
      <c r="B592" s="270"/>
      <c r="C592" s="117">
        <v>43658.505555555559</v>
      </c>
      <c r="D592" s="152"/>
      <c r="E592" s="39">
        <v>272</v>
      </c>
      <c r="F592" s="39">
        <v>16</v>
      </c>
      <c r="G592" s="83">
        <f t="shared" si="24"/>
        <v>9.7205346293991177E-2</v>
      </c>
      <c r="H592" s="78"/>
    </row>
    <row r="593" spans="2:8" x14ac:dyDescent="0.35">
      <c r="B593" s="270"/>
      <c r="C593" s="117">
        <v>43665.520833333336</v>
      </c>
      <c r="D593" s="152"/>
      <c r="E593" s="39">
        <v>279</v>
      </c>
      <c r="F593" s="39">
        <v>7</v>
      </c>
      <c r="G593" s="83">
        <f t="shared" si="24"/>
        <v>4.1575925559301896E-2</v>
      </c>
      <c r="H593" s="78"/>
    </row>
    <row r="594" spans="2:8" x14ac:dyDescent="0.35">
      <c r="B594" s="270"/>
      <c r="C594" s="117">
        <v>43672.521527777775</v>
      </c>
      <c r="D594" s="152"/>
      <c r="E594" s="39">
        <v>309</v>
      </c>
      <c r="F594" s="39">
        <v>30</v>
      </c>
      <c r="G594" s="83">
        <f t="shared" si="24"/>
        <v>0.17855371490936303</v>
      </c>
      <c r="H594" s="78"/>
    </row>
    <row r="595" spans="2:8" x14ac:dyDescent="0.35">
      <c r="B595" s="270"/>
      <c r="C595" s="117">
        <v>43679.519444444442</v>
      </c>
      <c r="D595" s="152"/>
      <c r="E595" s="39">
        <v>314</v>
      </c>
      <c r="F595" s="39">
        <v>5</v>
      </c>
      <c r="G595" s="83">
        <f t="shared" si="24"/>
        <v>2.977076510866123E-2</v>
      </c>
      <c r="H595" s="78"/>
    </row>
    <row r="596" spans="2:8" x14ac:dyDescent="0.35">
      <c r="B596" s="270"/>
      <c r="C596" s="117">
        <v>43686.440972222219</v>
      </c>
      <c r="D596" s="152"/>
      <c r="E596" s="39">
        <v>354.26</v>
      </c>
      <c r="F596" s="39">
        <v>40.259999999999991</v>
      </c>
      <c r="G596" s="83">
        <f t="shared" si="24"/>
        <v>0.24235978729812324</v>
      </c>
      <c r="H596" s="78">
        <v>1</v>
      </c>
    </row>
    <row r="597" spans="2:8" x14ac:dyDescent="0.35">
      <c r="B597" s="270"/>
      <c r="C597" s="117">
        <v>43693.375</v>
      </c>
      <c r="D597" s="152"/>
      <c r="E597" s="39">
        <v>351.11</v>
      </c>
      <c r="F597" s="39">
        <v>-3.1499999999999773</v>
      </c>
      <c r="G597" s="83">
        <f t="shared" si="24"/>
        <v>-1.8928392588874361E-2</v>
      </c>
      <c r="H597" s="78">
        <v>4</v>
      </c>
    </row>
    <row r="598" spans="2:8" x14ac:dyDescent="0.35">
      <c r="B598" s="270"/>
      <c r="C598" s="117">
        <v>43700.40625</v>
      </c>
      <c r="D598" s="152"/>
      <c r="E598" s="39">
        <v>391.83</v>
      </c>
      <c r="F598" s="39">
        <v>40.71999999999997</v>
      </c>
      <c r="G598" s="83">
        <f t="shared" si="24"/>
        <v>0.24130370370370352</v>
      </c>
      <c r="H598" s="78">
        <v>4.2</v>
      </c>
    </row>
    <row r="599" spans="2:8" x14ac:dyDescent="0.35">
      <c r="B599" s="270"/>
      <c r="C599" s="117">
        <v>43707.333333333336</v>
      </c>
      <c r="D599" s="152"/>
      <c r="E599" s="39">
        <v>444.5</v>
      </c>
      <c r="F599" s="39">
        <v>52.670000000000016</v>
      </c>
      <c r="G599" s="83">
        <f t="shared" si="24"/>
        <v>0.31681203007507713</v>
      </c>
      <c r="H599" s="78">
        <v>6.2</v>
      </c>
    </row>
    <row r="600" spans="2:8" x14ac:dyDescent="0.35">
      <c r="B600" s="270"/>
      <c r="C600" s="117">
        <v>43714.416666666664</v>
      </c>
      <c r="D600" s="152"/>
      <c r="E600" s="39">
        <v>483.04</v>
      </c>
      <c r="F600" s="39">
        <v>38.54000000000002</v>
      </c>
      <c r="G600" s="83">
        <f t="shared" si="24"/>
        <v>0.22670588235309655</v>
      </c>
      <c r="H600" s="78">
        <v>5</v>
      </c>
    </row>
    <row r="601" spans="2:8" x14ac:dyDescent="0.35">
      <c r="B601" s="270"/>
      <c r="C601" s="117">
        <v>43721.333333333336</v>
      </c>
      <c r="D601" s="152"/>
      <c r="E601" s="39">
        <v>528.64</v>
      </c>
      <c r="F601" s="39">
        <v>45.599999999999966</v>
      </c>
      <c r="G601" s="83">
        <f t="shared" si="24"/>
        <v>0.27469879518053003</v>
      </c>
      <c r="H601" s="78">
        <v>6.8</v>
      </c>
    </row>
    <row r="602" spans="2:8" x14ac:dyDescent="0.35">
      <c r="B602" s="270"/>
      <c r="C602" s="117">
        <v>43727.541666666664</v>
      </c>
      <c r="D602" s="152"/>
      <c r="E602" s="39">
        <v>570.04999999999995</v>
      </c>
      <c r="F602" s="39">
        <v>41.409999999999968</v>
      </c>
      <c r="G602" s="83">
        <f t="shared" si="24"/>
        <v>0.27791946308746523</v>
      </c>
      <c r="H602" s="78">
        <v>7.2</v>
      </c>
    </row>
    <row r="603" spans="2:8" x14ac:dyDescent="0.35">
      <c r="B603" s="270"/>
      <c r="C603" s="117">
        <v>43735</v>
      </c>
      <c r="D603" s="152"/>
      <c r="E603" s="39">
        <v>620.41999999999996</v>
      </c>
      <c r="F603" s="39">
        <v>50.370000000000005</v>
      </c>
      <c r="G603" s="83">
        <f t="shared" si="24"/>
        <v>0.28139664804460124</v>
      </c>
      <c r="H603" s="78">
        <v>7</v>
      </c>
    </row>
    <row r="604" spans="2:8" x14ac:dyDescent="0.35">
      <c r="B604" s="270"/>
      <c r="C604" s="117">
        <v>43741</v>
      </c>
      <c r="D604" s="152"/>
      <c r="E604" s="39">
        <v>667.85</v>
      </c>
      <c r="F604" s="39">
        <v>47.430000000000064</v>
      </c>
      <c r="G604" s="83">
        <f t="shared" si="24"/>
        <v>0.32937500000000042</v>
      </c>
      <c r="H604" s="78">
        <v>6.8</v>
      </c>
    </row>
    <row r="605" spans="2:8" x14ac:dyDescent="0.35">
      <c r="B605" s="270"/>
      <c r="C605" s="117">
        <v>43748</v>
      </c>
      <c r="D605" s="152"/>
      <c r="E605" s="39">
        <v>706.9</v>
      </c>
      <c r="F605" s="39">
        <v>39.049999999999955</v>
      </c>
      <c r="G605" s="83">
        <f t="shared" si="24"/>
        <v>0.23244047619047592</v>
      </c>
      <c r="H605" s="78">
        <v>8.6</v>
      </c>
    </row>
    <row r="606" spans="2:8" x14ac:dyDescent="0.35">
      <c r="B606" s="270"/>
      <c r="C606" s="117">
        <v>43755.361111111109</v>
      </c>
      <c r="D606" s="152"/>
      <c r="E606" s="39">
        <v>730.22</v>
      </c>
      <c r="F606" s="39">
        <v>23.32000000000005</v>
      </c>
      <c r="G606" s="83">
        <f t="shared" si="24"/>
        <v>0.13200000000002929</v>
      </c>
      <c r="H606" s="78">
        <v>10</v>
      </c>
    </row>
    <row r="607" spans="2:8" x14ac:dyDescent="0.35">
      <c r="B607" s="270"/>
      <c r="C607" s="117">
        <v>43762.434027777781</v>
      </c>
      <c r="D607" s="152"/>
      <c r="E607" s="39">
        <v>787.87</v>
      </c>
      <c r="F607" s="39">
        <v>57.649999999999977</v>
      </c>
      <c r="G607" s="83">
        <f t="shared" si="24"/>
        <v>0.33961708394674783</v>
      </c>
      <c r="H607" s="78">
        <v>3</v>
      </c>
    </row>
    <row r="608" spans="2:8" x14ac:dyDescent="0.35">
      <c r="B608" s="270"/>
      <c r="C608" s="117">
        <v>43769.386111111111</v>
      </c>
      <c r="D608" s="152"/>
      <c r="E608" s="39">
        <v>842.39</v>
      </c>
      <c r="F608" s="39">
        <v>54.519999999999982</v>
      </c>
      <c r="G608" s="83">
        <f t="shared" si="24"/>
        <v>0.32676056338044118</v>
      </c>
      <c r="H608" s="78">
        <v>3.4</v>
      </c>
    </row>
    <row r="609" spans="2:8" x14ac:dyDescent="0.35">
      <c r="B609" s="270"/>
      <c r="C609" s="117">
        <v>43774.652777777781</v>
      </c>
      <c r="D609" s="152"/>
      <c r="E609" s="39">
        <v>869</v>
      </c>
      <c r="F609" s="39">
        <v>26.610000000000014</v>
      </c>
      <c r="G609" s="83">
        <f t="shared" si="24"/>
        <v>0.21052215189859855</v>
      </c>
      <c r="H609" s="78">
        <v>3</v>
      </c>
    </row>
    <row r="610" spans="2:8" x14ac:dyDescent="0.35">
      <c r="B610" s="270"/>
      <c r="C610" s="117">
        <v>43782.583333333336</v>
      </c>
      <c r="D610" s="152"/>
      <c r="E610" s="39">
        <v>911.93</v>
      </c>
      <c r="F610" s="39">
        <v>42.92999999999995</v>
      </c>
      <c r="G610" s="83">
        <f t="shared" si="24"/>
        <v>0.22555166374783359</v>
      </c>
      <c r="H610" s="78">
        <v>8</v>
      </c>
    </row>
    <row r="611" spans="2:8" x14ac:dyDescent="0.35">
      <c r="B611" s="270"/>
      <c r="C611" s="117">
        <v>43791.406944444447</v>
      </c>
      <c r="D611" s="152"/>
      <c r="E611" s="39">
        <v>928.9</v>
      </c>
      <c r="F611" s="39">
        <v>16.970000000000027</v>
      </c>
      <c r="G611" s="83">
        <f t="shared" si="24"/>
        <v>8.0135369116954222E-2</v>
      </c>
      <c r="H611" s="78">
        <v>0</v>
      </c>
    </row>
    <row r="612" spans="2:8" x14ac:dyDescent="0.35">
      <c r="B612" s="270"/>
      <c r="C612" s="117">
        <v>43811.465277777781</v>
      </c>
      <c r="D612" s="152"/>
      <c r="E612" s="39">
        <v>948.14</v>
      </c>
      <c r="F612" s="39">
        <v>19.240000000000009</v>
      </c>
      <c r="G612" s="83">
        <f t="shared" si="24"/>
        <v>3.9966763606146816E-2</v>
      </c>
      <c r="H612" s="78">
        <v>1.8</v>
      </c>
    </row>
    <row r="613" spans="2:8" x14ac:dyDescent="0.35">
      <c r="B613" s="270"/>
      <c r="C613" s="117">
        <v>43818.628472222219</v>
      </c>
      <c r="D613" s="152"/>
      <c r="E613" s="39">
        <v>990.21</v>
      </c>
      <c r="F613" s="39">
        <v>42.07000000000005</v>
      </c>
      <c r="G613" s="83">
        <f t="shared" si="24"/>
        <v>0.24471158507050722</v>
      </c>
      <c r="H613" s="78">
        <v>8</v>
      </c>
    </row>
    <row r="614" spans="2:8" x14ac:dyDescent="0.35">
      <c r="B614" s="270"/>
      <c r="C614" s="117">
        <v>43826.333333333336</v>
      </c>
      <c r="D614" s="152"/>
      <c r="E614" s="39">
        <v>1011.98</v>
      </c>
      <c r="F614" s="39">
        <v>21.769999999999982</v>
      </c>
      <c r="G614" s="83">
        <f t="shared" si="24"/>
        <v>0.11772870662451911</v>
      </c>
      <c r="H614" s="78">
        <v>10</v>
      </c>
    </row>
    <row r="615" spans="2:8" x14ac:dyDescent="0.35">
      <c r="B615" s="270"/>
      <c r="C615" s="117">
        <v>43833.583333333336</v>
      </c>
      <c r="D615" s="152"/>
      <c r="E615" s="39">
        <v>1061.25</v>
      </c>
      <c r="F615" s="39">
        <v>49.269999999999982</v>
      </c>
      <c r="G615" s="83">
        <f t="shared" si="24"/>
        <v>0.28316091954022976</v>
      </c>
      <c r="H615" s="78">
        <v>4</v>
      </c>
    </row>
    <row r="616" spans="2:8" x14ac:dyDescent="0.35">
      <c r="B616" s="270"/>
      <c r="C616" s="117">
        <v>43853</v>
      </c>
      <c r="D616" s="152"/>
      <c r="E616" s="39">
        <v>1126.23</v>
      </c>
      <c r="F616" s="39">
        <v>64.980000000000018</v>
      </c>
      <c r="G616" s="83">
        <f t="shared" si="24"/>
        <v>0.13944206008585436</v>
      </c>
      <c r="H616" s="78"/>
    </row>
    <row r="617" spans="2:8" x14ac:dyDescent="0.35">
      <c r="B617" s="270"/>
      <c r="C617" s="117">
        <f>IF(ISBLANK(DataBase_PIs!B3),#N/A,DataBase_PIs!B3)</f>
        <v>43860.596215277801</v>
      </c>
      <c r="D617" s="152"/>
      <c r="E617" s="83">
        <f>IF(ISBLANK(DataBase_PIs!BV3),#N/A,DataBase_PIs!BV3)</f>
        <v>1145.3800000000001</v>
      </c>
      <c r="F617" s="83">
        <f>E617-E616</f>
        <v>19.150000000000091</v>
      </c>
      <c r="G617" s="83">
        <f t="shared" si="24"/>
        <v>0.10504134460202484</v>
      </c>
      <c r="H617" s="78">
        <f>IF(ISBLANK(DataBase_PIs_2!L3),#N/A,DataBase_PIs_2!L3)</f>
        <v>1</v>
      </c>
    </row>
    <row r="618" spans="2:8" x14ac:dyDescent="0.35">
      <c r="B618" s="270"/>
      <c r="C618" s="117">
        <f>IF(ISBLANK(DataBase_PIs!B4),#N/A,DataBase_PIs!B4)</f>
        <v>43867.628298611096</v>
      </c>
      <c r="D618" s="152"/>
      <c r="E618" s="83">
        <f>IF(ISBLANK(DataBase_PIs!BV4),#N/A,DataBase_PIs!BV4)</f>
        <v>1145.3800000000001</v>
      </c>
      <c r="F618" s="83">
        <f t="shared" ref="F618:F678" si="25">E618-E617</f>
        <v>0</v>
      </c>
      <c r="G618" s="83">
        <f t="shared" ref="G618:G678" si="26">F618/((C618-C617)*24)</f>
        <v>0</v>
      </c>
      <c r="H618" s="78">
        <f>IF(ISBLANK(DataBase_PIs_2!L4),#N/A,DataBase_PIs_2!L4)</f>
        <v>2.6</v>
      </c>
    </row>
    <row r="619" spans="2:8" x14ac:dyDescent="0.35">
      <c r="B619" s="270"/>
      <c r="C619" s="117">
        <f>IF(ISBLANK(DataBase_PIs!B5),#N/A,DataBase_PIs!B5)</f>
        <v>43875.484398148103</v>
      </c>
      <c r="D619" s="152"/>
      <c r="E619" s="83">
        <f>IF(ISBLANK(DataBase_PIs!BV5),#N/A,DataBase_PIs!BV5)</f>
        <v>1145.3900000000001</v>
      </c>
      <c r="F619" s="83">
        <f t="shared" si="25"/>
        <v>9.9999999999909051E-3</v>
      </c>
      <c r="G619" s="83">
        <f t="shared" si="26"/>
        <v>5.3037345657800729E-5</v>
      </c>
      <c r="H619" s="78">
        <f>IF(ISBLANK(DataBase_PIs_2!L5),#N/A,DataBase_PIs_2!L5)</f>
        <v>4</v>
      </c>
    </row>
    <row r="620" spans="2:8" x14ac:dyDescent="0.35">
      <c r="B620" s="270"/>
      <c r="C620" s="117">
        <f>IF(ISBLANK(DataBase_PIs!B6),#N/A,DataBase_PIs!B6)</f>
        <v>43881.580671296302</v>
      </c>
      <c r="D620" s="152"/>
      <c r="E620" s="83">
        <f>IF(ISBLANK(DataBase_PIs!BV6),#N/A,DataBase_PIs!BV6)</f>
        <v>1145.3900000000001</v>
      </c>
      <c r="F620" s="83">
        <f t="shared" si="25"/>
        <v>0</v>
      </c>
      <c r="G620" s="83">
        <f t="shared" si="26"/>
        <v>0</v>
      </c>
      <c r="H620" s="78"/>
    </row>
    <row r="621" spans="2:8" x14ac:dyDescent="0.35">
      <c r="B621" s="270"/>
      <c r="C621" s="117">
        <f>IF(ISBLANK(DataBase_PIs!B7),#N/A,DataBase_PIs!B7)</f>
        <v>43903.638067129599</v>
      </c>
      <c r="D621" s="152"/>
      <c r="E621" s="83">
        <f>IF(ISBLANK(DataBase_PIs!BV7),#N/A,DataBase_PIs!BV7)</f>
        <v>1214.69</v>
      </c>
      <c r="F621" s="83">
        <f t="shared" si="25"/>
        <v>69.299999999999955</v>
      </c>
      <c r="G621" s="83">
        <f t="shared" si="26"/>
        <v>0.1309084726874753</v>
      </c>
      <c r="H621" s="78">
        <f>IF(ISBLANK(DataBase_PIs_2!L7),#N/A,DataBase_PIs_2!L7)</f>
        <v>4</v>
      </c>
    </row>
    <row r="622" spans="2:8" x14ac:dyDescent="0.35">
      <c r="B622" s="270"/>
      <c r="C622" s="117">
        <f>IF(ISBLANK(DataBase_PIs!B8),#N/A,DataBase_PIs!B8)</f>
        <v>43929.827118055597</v>
      </c>
      <c r="D622" s="152"/>
      <c r="E622" s="83">
        <f>IF(ISBLANK(DataBase_PIs!BV8),#N/A,DataBase_PIs!BV8)</f>
        <v>1524.84</v>
      </c>
      <c r="F622" s="83">
        <f t="shared" si="25"/>
        <v>310.14999999999986</v>
      </c>
      <c r="G622" s="83">
        <f t="shared" si="26"/>
        <v>0.4934473075478385</v>
      </c>
      <c r="H622" s="78">
        <f>IF(ISBLANK(DataBase_PIs_2!L8),#N/A,DataBase_PIs_2!L8)</f>
        <v>4</v>
      </c>
    </row>
    <row r="623" spans="2:8" x14ac:dyDescent="0.35">
      <c r="B623" s="270"/>
      <c r="C623" s="117">
        <f>IF(ISBLANK(DataBase_PIs!B9),#N/A,DataBase_PIs!B9)</f>
        <v>43965.417638888903</v>
      </c>
      <c r="D623" s="152"/>
      <c r="E623" s="83">
        <f>IF(ISBLANK(DataBase_PIs!BV9),#N/A,DataBase_PIs!BV9)</f>
        <v>1742.76</v>
      </c>
      <c r="F623" s="83">
        <f t="shared" si="25"/>
        <v>217.92000000000007</v>
      </c>
      <c r="G623" s="83">
        <f t="shared" si="26"/>
        <v>0.25512411134772778</v>
      </c>
      <c r="H623" s="78"/>
    </row>
    <row r="624" spans="2:8" x14ac:dyDescent="0.35">
      <c r="B624" s="270"/>
      <c r="C624" s="117">
        <f>IF(ISBLANK(DataBase_PIs!B10),#N/A,DataBase_PIs!B10)</f>
        <v>43972.448888888903</v>
      </c>
      <c r="D624" s="152"/>
      <c r="E624" s="83">
        <f>IF(ISBLANK(DataBase_PIs!BV10),#N/A,DataBase_PIs!BV10)</f>
        <v>1784.38</v>
      </c>
      <c r="F624" s="83">
        <f t="shared" si="25"/>
        <v>41.620000000000118</v>
      </c>
      <c r="G624" s="83">
        <f t="shared" si="26"/>
        <v>0.24663703703703774</v>
      </c>
      <c r="H624" s="78">
        <f>IF(ISBLANK(DataBase_PIs_2!L10),#N/A,DataBase_PIs_2!L10)</f>
        <v>4</v>
      </c>
    </row>
    <row r="625" spans="2:8" x14ac:dyDescent="0.35">
      <c r="B625" s="270"/>
      <c r="C625" s="117">
        <f>IF(ISBLANK(DataBase_PIs!B11),#N/A,DataBase_PIs!B11)</f>
        <v>44001.4682060185</v>
      </c>
      <c r="D625" s="152"/>
      <c r="E625" s="83">
        <f>IF(ISBLANK(DataBase_PIs!BV11),#N/A,DataBase_PIs!BV11)</f>
        <v>1855.16</v>
      </c>
      <c r="F625" s="83">
        <f t="shared" si="25"/>
        <v>70.779999999999973</v>
      </c>
      <c r="G625" s="83">
        <f t="shared" si="26"/>
        <v>0.10162770727842911</v>
      </c>
      <c r="H625" s="78">
        <f>IF(ISBLANK(DataBase_PIs_2!L11),#N/A,DataBase_PIs_2!L11)</f>
        <v>4</v>
      </c>
    </row>
    <row r="626" spans="2:8" x14ac:dyDescent="0.35">
      <c r="B626" s="270"/>
      <c r="C626" s="117">
        <f>IF(ISBLANK(DataBase_PIs!B12),#N/A,DataBase_PIs!B12)</f>
        <v>44008.494062500002</v>
      </c>
      <c r="D626" s="152"/>
      <c r="E626" s="83">
        <f>IF(ISBLANK(DataBase_PIs!BV12),#N/A,DataBase_PIs!BV12)</f>
        <v>1912.36</v>
      </c>
      <c r="F626" s="83">
        <f t="shared" si="25"/>
        <v>57.199999999999818</v>
      </c>
      <c r="G626" s="83">
        <f t="shared" si="26"/>
        <v>0.33922317365982785</v>
      </c>
      <c r="H626" s="78">
        <f>IF(ISBLANK(DataBase_PIs_2!L12),#N/A,DataBase_PIs_2!L12)</f>
        <v>4.4000000000000004</v>
      </c>
    </row>
    <row r="627" spans="2:8" x14ac:dyDescent="0.35">
      <c r="B627" s="270"/>
      <c r="C627" s="117">
        <f>IF(ISBLANK(DataBase_PIs!B13),#N/A,DataBase_PIs!B13)</f>
        <v>44022.406886574099</v>
      </c>
      <c r="D627" s="152"/>
      <c r="E627" s="83">
        <f>IF(ISBLANK(DataBase_PIs!BV13),#N/A,DataBase_PIs!BV13)</f>
        <v>1997.68</v>
      </c>
      <c r="F627" s="83">
        <f t="shared" si="25"/>
        <v>85.320000000000164</v>
      </c>
      <c r="G627" s="83">
        <f t="shared" si="26"/>
        <v>0.25551965446171487</v>
      </c>
      <c r="H627" s="78">
        <f>IF(ISBLANK(DataBase_PIs_2!L13),#N/A,DataBase_PIs_2!L13)</f>
        <v>4</v>
      </c>
    </row>
    <row r="628" spans="2:8" x14ac:dyDescent="0.35">
      <c r="B628" s="270"/>
      <c r="C628" s="117">
        <f>IF(ISBLANK(DataBase_PIs!B14),#N/A,DataBase_PIs!B14)</f>
        <v>44029.375057870398</v>
      </c>
      <c r="D628" s="152"/>
      <c r="E628" s="83">
        <f>IF(ISBLANK(DataBase_PIs!BV14),#N/A,DataBase_PIs!BV14)</f>
        <v>2058.64</v>
      </c>
      <c r="F628" s="83">
        <f t="shared" si="25"/>
        <v>60.959999999999809</v>
      </c>
      <c r="G628" s="83">
        <f t="shared" si="26"/>
        <v>0.36451457520123903</v>
      </c>
      <c r="H628" s="78">
        <f>IF(ISBLANK(DataBase_PIs_2!L14),#N/A,DataBase_PIs_2!L14)</f>
        <v>4.4000000000000004</v>
      </c>
    </row>
    <row r="629" spans="2:8" x14ac:dyDescent="0.35">
      <c r="B629" s="270"/>
      <c r="C629" s="117">
        <f>IF(ISBLANK(DataBase_PIs!B15),#N/A,DataBase_PIs!B15)</f>
        <v>44040.463506944398</v>
      </c>
      <c r="D629" s="152"/>
      <c r="E629" s="83">
        <f>IF(ISBLANK(DataBase_PIs!BV15),#N/A,DataBase_PIs!BV15)</f>
        <v>2139.5100000000002</v>
      </c>
      <c r="F629" s="83">
        <f t="shared" si="25"/>
        <v>80.870000000000346</v>
      </c>
      <c r="G629" s="83">
        <f t="shared" si="26"/>
        <v>0.30388229326268623</v>
      </c>
      <c r="H629" s="78">
        <f>IF(ISBLANK(DataBase_PIs_2!L15),#N/A,DataBase_PIs_2!L15)</f>
        <v>4.4000000000000004</v>
      </c>
    </row>
    <row r="630" spans="2:8" x14ac:dyDescent="0.35">
      <c r="B630" s="270"/>
      <c r="C630" s="117">
        <f>IF(ISBLANK(DataBase_PIs!B16),#N/A,DataBase_PIs!B16)</f>
        <v>44047.398877314801</v>
      </c>
      <c r="D630" s="152"/>
      <c r="E630" s="83">
        <f>IF(ISBLANK(DataBase_PIs!BV16),#N/A,DataBase_PIs!BV16)</f>
        <v>2182.71</v>
      </c>
      <c r="F630" s="83">
        <f t="shared" si="25"/>
        <v>43.199999999999818</v>
      </c>
      <c r="G630" s="83">
        <f t="shared" si="26"/>
        <v>0.25953913113009702</v>
      </c>
      <c r="H630" s="78">
        <f>IF(ISBLANK(DataBase_PIs_2!L16),#N/A,DataBase_PIs_2!L16)</f>
        <v>2.8</v>
      </c>
    </row>
    <row r="631" spans="2:8" x14ac:dyDescent="0.35">
      <c r="B631" s="270"/>
      <c r="C631" s="117">
        <f>IF(ISBLANK(DataBase_PIs!B17),#N/A,DataBase_PIs!B17)</f>
        <v>44050.468449074098</v>
      </c>
      <c r="D631" s="152"/>
      <c r="E631" s="83">
        <f>IF(ISBLANK(DataBase_PIs!BV17),#N/A,DataBase_PIs!BV17)</f>
        <v>2206.6</v>
      </c>
      <c r="F631" s="83">
        <f t="shared" si="25"/>
        <v>23.889999999999873</v>
      </c>
      <c r="G631" s="83">
        <f t="shared" si="26"/>
        <v>0.32428519178668747</v>
      </c>
      <c r="H631" s="78">
        <f>IF(ISBLANK(DataBase_PIs_2!L17),#N/A,DataBase_PIs_2!L17)</f>
        <v>6.8</v>
      </c>
    </row>
    <row r="632" spans="2:8" x14ac:dyDescent="0.35">
      <c r="B632" s="270"/>
      <c r="C632" s="117">
        <f>IF(ISBLANK(DataBase_PIs!B18),#N/A,DataBase_PIs!B18)</f>
        <v>44056.471840277802</v>
      </c>
      <c r="D632" s="152"/>
      <c r="E632" s="83">
        <f>IF(ISBLANK(DataBase_PIs!BV18),#N/A,DataBase_PIs!BV18)</f>
        <v>2247.7199999999998</v>
      </c>
      <c r="F632" s="83">
        <f t="shared" si="25"/>
        <v>41.119999999999891</v>
      </c>
      <c r="G632" s="83">
        <f t="shared" si="26"/>
        <v>0.28539425054899165</v>
      </c>
      <c r="H632" s="78">
        <f>IF(ISBLANK(DataBase_PIs_2!L18),#N/A,DataBase_PIs_2!L18)</f>
        <v>6</v>
      </c>
    </row>
    <row r="633" spans="2:8" x14ac:dyDescent="0.35">
      <c r="B633" s="270"/>
      <c r="C633" s="117">
        <f>IF(ISBLANK(DataBase_PIs!B19),#N/A,DataBase_PIs!B19)</f>
        <v>44063.6187152778</v>
      </c>
      <c r="D633" s="152"/>
      <c r="E633" s="83">
        <f>IF(ISBLANK(DataBase_PIs!BV19),#N/A,DataBase_PIs!BV19)</f>
        <v>2286.84</v>
      </c>
      <c r="F633" s="83">
        <f t="shared" si="25"/>
        <v>39.120000000000346</v>
      </c>
      <c r="G633" s="83">
        <f t="shared" si="26"/>
        <v>0.22807170966336285</v>
      </c>
      <c r="H633" s="78">
        <f>IF(ISBLANK(DataBase_PIs_2!L19),#N/A,DataBase_PIs_2!L19)</f>
        <v>6</v>
      </c>
    </row>
    <row r="634" spans="2:8" x14ac:dyDescent="0.35">
      <c r="B634" s="270"/>
      <c r="C634" s="117">
        <f>IF(ISBLANK(DataBase_PIs!B20),#N/A,DataBase_PIs!B20)</f>
        <v>44071.447638888902</v>
      </c>
      <c r="D634" s="152"/>
      <c r="E634" s="83">
        <f>IF(ISBLANK(DataBase_PIs!BV20),#N/A,DataBase_PIs!BV20)</f>
        <v>2341.9</v>
      </c>
      <c r="F634" s="83">
        <f t="shared" si="25"/>
        <v>55.059999999999945</v>
      </c>
      <c r="G634" s="83">
        <f t="shared" si="26"/>
        <v>0.29303730380170734</v>
      </c>
      <c r="H634" s="78">
        <f>IF(ISBLANK(DataBase_PIs_2!L20),#N/A,DataBase_PIs_2!L20)</f>
        <v>6.8</v>
      </c>
    </row>
    <row r="635" spans="2:8" x14ac:dyDescent="0.35">
      <c r="B635" s="270"/>
      <c r="C635" s="117">
        <f>IF(ISBLANK(DataBase_PIs!B21),#N/A,DataBase_PIs!B21)</f>
        <v>44078.493113425902</v>
      </c>
      <c r="D635" s="152"/>
      <c r="E635" s="83">
        <f>IF(ISBLANK(DataBase_PIs!BV21),#N/A,DataBase_PIs!BV21)</f>
        <v>2390.61</v>
      </c>
      <c r="F635" s="83">
        <f t="shared" si="25"/>
        <v>48.710000000000036</v>
      </c>
      <c r="G635" s="83">
        <f t="shared" si="26"/>
        <v>0.28806907507430157</v>
      </c>
      <c r="H635" s="78">
        <f>IF(ISBLANK(DataBase_PIs_2!L21),#N/A,DataBase_PIs_2!L21)</f>
        <v>6.8</v>
      </c>
    </row>
    <row r="636" spans="2:8" x14ac:dyDescent="0.35">
      <c r="B636" s="270"/>
      <c r="C636" s="117">
        <f>IF(ISBLANK(DataBase_PIs!B22),#N/A,DataBase_PIs!B22)</f>
        <v>44085.416388888902</v>
      </c>
      <c r="D636" s="152"/>
      <c r="E636" s="83">
        <f>IF(ISBLANK(DataBase_PIs!BV22),#N/A,DataBase_PIs!BV22)</f>
        <v>2425.2199999999998</v>
      </c>
      <c r="F636" s="83">
        <f t="shared" si="25"/>
        <v>34.609999999999673</v>
      </c>
      <c r="G636" s="83">
        <f t="shared" si="26"/>
        <v>0.20829495244561319</v>
      </c>
      <c r="H636" s="78">
        <f>IF(ISBLANK(DataBase_PIs_2!L22),#N/A,DataBase_PIs_2!L22)</f>
        <v>8</v>
      </c>
    </row>
    <row r="637" spans="2:8" x14ac:dyDescent="0.35">
      <c r="B637" s="270"/>
      <c r="C637" s="117">
        <f>IF(ISBLANK(DataBase_PIs!B23),#N/A,DataBase_PIs!B23)</f>
        <v>44092.469490740703</v>
      </c>
      <c r="D637" s="152"/>
      <c r="E637" s="83">
        <f>IF(ISBLANK(DataBase_PIs!BV23),#N/A,DataBase_PIs!BV23)</f>
        <v>2476.8000000000002</v>
      </c>
      <c r="F637" s="83">
        <f t="shared" si="25"/>
        <v>51.580000000000382</v>
      </c>
      <c r="G637" s="83">
        <f t="shared" si="26"/>
        <v>0.3047122687045552</v>
      </c>
      <c r="H637" s="78">
        <f>IF(ISBLANK(DataBase_PIs_2!L23),#N/A,DataBase_PIs_2!L23)</f>
        <v>6.8</v>
      </c>
    </row>
    <row r="638" spans="2:8" x14ac:dyDescent="0.35">
      <c r="B638" s="270"/>
      <c r="C638" s="117">
        <f>IF(ISBLANK(DataBase_PIs!B24),#N/A,DataBase_PIs!B24)</f>
        <v>44099.474502314799</v>
      </c>
      <c r="D638" s="152"/>
      <c r="E638" s="83">
        <f>IF(ISBLANK(DataBase_PIs!BV24),#N/A,DataBase_PIs!BV24)</f>
        <v>2512.8000000000002</v>
      </c>
      <c r="F638" s="83">
        <f t="shared" si="25"/>
        <v>36</v>
      </c>
      <c r="G638" s="83">
        <f t="shared" si="26"/>
        <v>0.21413240850977155</v>
      </c>
      <c r="H638" s="78">
        <f>IF(ISBLANK(DataBase_PIs_2!L24),#N/A,DataBase_PIs_2!L24)</f>
        <v>4.5999999999999996</v>
      </c>
    </row>
    <row r="639" spans="2:8" x14ac:dyDescent="0.35">
      <c r="B639" s="270"/>
      <c r="C639" s="117">
        <f>IF(ISBLANK(DataBase_PIs!B25),#N/A,DataBase_PIs!B25)</f>
        <v>44106.575057870403</v>
      </c>
      <c r="D639" s="152"/>
      <c r="E639" s="83">
        <f>IF(ISBLANK(DataBase_PIs!BV25),#N/A,DataBase_PIs!BV25)</f>
        <v>2550.37</v>
      </c>
      <c r="F639" s="83">
        <f t="shared" si="25"/>
        <v>37.569999999999709</v>
      </c>
      <c r="G639" s="83">
        <f t="shared" si="26"/>
        <v>0.2204639699538988</v>
      </c>
      <c r="H639" s="78">
        <f>IF(ISBLANK(DataBase_PIs_2!L25),#N/A,DataBase_PIs_2!L25)</f>
        <v>8.6</v>
      </c>
    </row>
    <row r="640" spans="2:8" x14ac:dyDescent="0.35">
      <c r="B640" s="270"/>
      <c r="C640" s="117">
        <f>IF(ISBLANK(DataBase_PIs!B26),#N/A,DataBase_PIs!B26)</f>
        <v>44120.469988425903</v>
      </c>
      <c r="D640" s="152"/>
      <c r="E640" s="83">
        <f>IF(ISBLANK(DataBase_PIs!BV26),#N/A,DataBase_PIs!BV26)</f>
        <v>2637.29</v>
      </c>
      <c r="F640" s="83">
        <f t="shared" si="25"/>
        <v>86.920000000000073</v>
      </c>
      <c r="G640" s="83">
        <f t="shared" si="26"/>
        <v>0.26064661872190364</v>
      </c>
      <c r="H640" s="78">
        <f>IF(ISBLANK(DataBase_PIs_2!L26),#N/A,DataBase_PIs_2!L26)</f>
        <v>7</v>
      </c>
    </row>
    <row r="641" spans="2:8" x14ac:dyDescent="0.35">
      <c r="B641" s="270"/>
      <c r="C641" s="117">
        <f>IF(ISBLANK(DataBase_PIs!B27),#N/A,DataBase_PIs!B27)</f>
        <v>44127.465208333299</v>
      </c>
      <c r="D641" s="152"/>
      <c r="E641" s="83">
        <f>IF(ISBLANK(DataBase_PIs!BV27),#N/A,DataBase_PIs!BV27)</f>
        <v>2716.47</v>
      </c>
      <c r="F641" s="83">
        <f t="shared" si="25"/>
        <v>79.179999999999836</v>
      </c>
      <c r="G641" s="83">
        <f t="shared" si="26"/>
        <v>0.4716315870468199</v>
      </c>
      <c r="H641" s="78">
        <f>IF(ISBLANK(DataBase_PIs_2!L27),#N/A,DataBase_PIs_2!L27)</f>
        <v>7.4</v>
      </c>
    </row>
    <row r="642" spans="2:8" x14ac:dyDescent="0.35">
      <c r="B642" s="270"/>
      <c r="C642" s="117">
        <f>IF(ISBLANK(DataBase_PIs!B28),#N/A,DataBase_PIs!B28)</f>
        <v>44132.593831018501</v>
      </c>
      <c r="D642" s="152"/>
      <c r="E642" s="83">
        <f>IF(ISBLANK(DataBase_PIs!BV28),#N/A,DataBase_PIs!BV28)</f>
        <v>2807.63</v>
      </c>
      <c r="F642" s="83">
        <f t="shared" si="25"/>
        <v>91.160000000000309</v>
      </c>
      <c r="G642" s="83">
        <f t="shared" si="26"/>
        <v>0.74061469647446254</v>
      </c>
      <c r="H642" s="78"/>
    </row>
    <row r="643" spans="2:8" x14ac:dyDescent="0.35">
      <c r="B643" s="270"/>
      <c r="C643" s="117">
        <f>IF(ISBLANK(DataBase_PIs!B29),#N/A,DataBase_PIs!B29)</f>
        <v>44141.599513888897</v>
      </c>
      <c r="D643" s="152"/>
      <c r="E643" s="83">
        <f>IF(ISBLANK(DataBase_PIs!BV29),#N/A,DataBase_PIs!BV29)</f>
        <v>2975.83</v>
      </c>
      <c r="F643" s="83">
        <f t="shared" si="25"/>
        <v>168.19999999999982</v>
      </c>
      <c r="G643" s="83">
        <f t="shared" si="26"/>
        <v>0.77821231706606075</v>
      </c>
      <c r="H643" s="78">
        <f>IF(ISBLANK(DataBase_PIs_2!L29),#N/A,DataBase_PIs_2!L29)</f>
        <v>6.2</v>
      </c>
    </row>
    <row r="644" spans="2:8" x14ac:dyDescent="0.35">
      <c r="B644" s="270"/>
      <c r="C644" s="117">
        <f>IF(ISBLANK(DataBase_PIs!B30),#N/A,DataBase_PIs!B30)</f>
        <v>44148.610416666699</v>
      </c>
      <c r="D644" s="152"/>
      <c r="E644" s="83">
        <f>IF(ISBLANK(DataBase_PIs!BV30),#N/A,DataBase_PIs!BV30)</f>
        <v>3086.71</v>
      </c>
      <c r="F644" s="83">
        <f t="shared" si="25"/>
        <v>110.88000000000011</v>
      </c>
      <c r="G644" s="83">
        <f t="shared" si="26"/>
        <v>0.65897362243106761</v>
      </c>
      <c r="H644" s="78">
        <f>IF(ISBLANK(DataBase_PIs_2!L30),#N/A,DataBase_PIs_2!L30)</f>
        <v>6.2</v>
      </c>
    </row>
    <row r="645" spans="2:8" x14ac:dyDescent="0.35">
      <c r="B645" s="270"/>
      <c r="C645" s="117">
        <f>IF(ISBLANK(DataBase_PIs!B31),#N/A,DataBase_PIs!B31)</f>
        <v>44159.623900462997</v>
      </c>
      <c r="D645" s="152"/>
      <c r="E645" s="83">
        <f>IF(ISBLANK(DataBase_PIs!BV31),#N/A,DataBase_PIs!BV31)</f>
        <v>3241.22</v>
      </c>
      <c r="F645" s="83">
        <f t="shared" si="25"/>
        <v>154.50999999999976</v>
      </c>
      <c r="G645" s="83">
        <f t="shared" si="26"/>
        <v>0.58454861202327002</v>
      </c>
      <c r="H645" s="78"/>
    </row>
    <row r="646" spans="2:8" x14ac:dyDescent="0.35">
      <c r="B646" s="270"/>
      <c r="C646" s="117">
        <f>IF(ISBLANK(DataBase_PIs!B32),#N/A,DataBase_PIs!B32)</f>
        <v>44162.597071759301</v>
      </c>
      <c r="D646" s="152"/>
      <c r="E646" s="83">
        <f>IF(ISBLANK(DataBase_PIs!BV32),#N/A,DataBase_PIs!BV32)</f>
        <v>3280.2</v>
      </c>
      <c r="F646" s="83">
        <f t="shared" si="25"/>
        <v>38.980000000000018</v>
      </c>
      <c r="G646" s="83">
        <f t="shared" si="26"/>
        <v>0.5462741647902164</v>
      </c>
      <c r="H646" s="78">
        <f>IF(ISBLANK(DataBase_PIs_2!L32),#N/A,DataBase_PIs_2!L32)</f>
        <v>7.2</v>
      </c>
    </row>
    <row r="647" spans="2:8" x14ac:dyDescent="0.35">
      <c r="B647" s="270"/>
      <c r="C647" s="117">
        <f>IF(ISBLANK(DataBase_PIs!B33),#N/A,DataBase_PIs!B33)</f>
        <v>44169.583321759303</v>
      </c>
      <c r="D647" s="152"/>
      <c r="E647" s="83">
        <f>IF(ISBLANK(DataBase_PIs!BV33),#N/A,DataBase_PIs!BV33)</f>
        <v>3384.73</v>
      </c>
      <c r="F647" s="83">
        <f t="shared" si="25"/>
        <v>104.5300000000002</v>
      </c>
      <c r="G647" s="83">
        <f t="shared" si="26"/>
        <v>0.62342696964259603</v>
      </c>
      <c r="H647" s="78">
        <f>IF(ISBLANK(DataBase_PIs_2!L33),#N/A,DataBase_PIs_2!L33)</f>
        <v>6.2</v>
      </c>
    </row>
    <row r="648" spans="2:8" x14ac:dyDescent="0.35">
      <c r="B648" s="270"/>
      <c r="C648" s="117">
        <f>IF(ISBLANK(DataBase_PIs!B34),#N/A,DataBase_PIs!B34)</f>
        <v>44195.584212962996</v>
      </c>
      <c r="D648" s="152"/>
      <c r="E648" s="83">
        <f>IF(ISBLANK(DataBase_PIs!BV34),#N/A,DataBase_PIs!BV34)</f>
        <v>3605.19</v>
      </c>
      <c r="F648" s="83">
        <f t="shared" si="25"/>
        <v>220.46000000000004</v>
      </c>
      <c r="G648" s="83">
        <f t="shared" si="26"/>
        <v>0.35328917233530716</v>
      </c>
      <c r="H648" s="78">
        <f>IF(ISBLANK(DataBase_PIs_2!L34),#N/A,DataBase_PIs_2!L34)</f>
        <v>6.2</v>
      </c>
    </row>
    <row r="649" spans="2:8" x14ac:dyDescent="0.35">
      <c r="B649" s="270"/>
      <c r="C649" s="117" t="e">
        <f>IF(ISBLANK(DataBase_PIs!B35),#N/A,DataBase_PIs!B35)</f>
        <v>#N/A</v>
      </c>
      <c r="D649" s="152"/>
      <c r="E649" s="83" t="e">
        <f>IF(ISBLANK(DataBase_PIs!BV35),#N/A,DataBase_PIs!BV35)</f>
        <v>#N/A</v>
      </c>
      <c r="F649" s="83" t="e">
        <f t="shared" si="25"/>
        <v>#N/A</v>
      </c>
      <c r="G649" s="83" t="e">
        <f t="shared" si="26"/>
        <v>#N/A</v>
      </c>
      <c r="H649" s="78" t="e">
        <f>IF(ISBLANK(DataBase_PIs_2!L35),#N/A,DataBase_PIs_2!L35)</f>
        <v>#N/A</v>
      </c>
    </row>
    <row r="650" spans="2:8" x14ac:dyDescent="0.35">
      <c r="B650" s="270"/>
      <c r="C650" s="117" t="e">
        <f>IF(ISBLANK(DataBase_PIs!B36),#N/A,DataBase_PIs!B36)</f>
        <v>#N/A</v>
      </c>
      <c r="D650" s="152"/>
      <c r="E650" s="83" t="e">
        <f>IF(ISBLANK(DataBase_PIs!BV36),#N/A,DataBase_PIs!BV36)</f>
        <v>#N/A</v>
      </c>
      <c r="F650" s="83" t="e">
        <f t="shared" si="25"/>
        <v>#N/A</v>
      </c>
      <c r="G650" s="83" t="e">
        <f t="shared" si="26"/>
        <v>#N/A</v>
      </c>
      <c r="H650" s="78" t="e">
        <f>IF(ISBLANK(DataBase_PIs_2!L36),#N/A,DataBase_PIs_2!L36)</f>
        <v>#N/A</v>
      </c>
    </row>
    <row r="651" spans="2:8" x14ac:dyDescent="0.35">
      <c r="B651" s="270"/>
      <c r="C651" s="117" t="e">
        <f>IF(ISBLANK(DataBase_PIs!B37),#N/A,DataBase_PIs!B37)</f>
        <v>#N/A</v>
      </c>
      <c r="D651" s="152"/>
      <c r="E651" s="83" t="e">
        <f>IF(ISBLANK(DataBase_PIs!BV37),#N/A,DataBase_PIs!BV37)</f>
        <v>#N/A</v>
      </c>
      <c r="F651" s="83" t="e">
        <f t="shared" si="25"/>
        <v>#N/A</v>
      </c>
      <c r="G651" s="83" t="e">
        <f t="shared" si="26"/>
        <v>#N/A</v>
      </c>
      <c r="H651" s="78" t="e">
        <f>IF(ISBLANK(DataBase_PIs_2!L37),#N/A,DataBase_PIs_2!L37)</f>
        <v>#N/A</v>
      </c>
    </row>
    <row r="652" spans="2:8" x14ac:dyDescent="0.35">
      <c r="B652" s="270"/>
      <c r="C652" s="117" t="e">
        <f>IF(ISBLANK(DataBase_PIs!B38),#N/A,DataBase_PIs!B38)</f>
        <v>#N/A</v>
      </c>
      <c r="D652" s="152"/>
      <c r="E652" s="83" t="e">
        <f>IF(ISBLANK(DataBase_PIs!BV38),#N/A,DataBase_PIs!BV38)</f>
        <v>#N/A</v>
      </c>
      <c r="F652" s="83" t="e">
        <f t="shared" si="25"/>
        <v>#N/A</v>
      </c>
      <c r="G652" s="83" t="e">
        <f t="shared" si="26"/>
        <v>#N/A</v>
      </c>
      <c r="H652" s="78" t="e">
        <f>IF(ISBLANK(DataBase_PIs_2!L38),#N/A,DataBase_PIs_2!L38)</f>
        <v>#N/A</v>
      </c>
    </row>
    <row r="653" spans="2:8" x14ac:dyDescent="0.35">
      <c r="B653" s="270"/>
      <c r="C653" s="117" t="e">
        <f>IF(ISBLANK(DataBase_PIs!B39),#N/A,DataBase_PIs!B39)</f>
        <v>#N/A</v>
      </c>
      <c r="D653" s="152"/>
      <c r="E653" s="83" t="e">
        <f>IF(ISBLANK(DataBase_PIs!BV39),#N/A,DataBase_PIs!BV39)</f>
        <v>#N/A</v>
      </c>
      <c r="F653" s="83" t="e">
        <f t="shared" si="25"/>
        <v>#N/A</v>
      </c>
      <c r="G653" s="83" t="e">
        <f t="shared" si="26"/>
        <v>#N/A</v>
      </c>
      <c r="H653" s="78" t="e">
        <f>IF(ISBLANK(DataBase_PIs_2!L39),#N/A,DataBase_PIs_2!L39)</f>
        <v>#N/A</v>
      </c>
    </row>
    <row r="654" spans="2:8" x14ac:dyDescent="0.35">
      <c r="B654" s="270"/>
      <c r="C654" s="117" t="e">
        <f>IF(ISBLANK(DataBase_PIs!B40),#N/A,DataBase_PIs!B40)</f>
        <v>#N/A</v>
      </c>
      <c r="D654" s="152"/>
      <c r="E654" s="83" t="e">
        <f>IF(ISBLANK(DataBase_PIs!BV40),#N/A,DataBase_PIs!BV40)</f>
        <v>#N/A</v>
      </c>
      <c r="F654" s="83" t="e">
        <f t="shared" si="25"/>
        <v>#N/A</v>
      </c>
      <c r="G654" s="83" t="e">
        <f t="shared" si="26"/>
        <v>#N/A</v>
      </c>
      <c r="H654" s="78" t="e">
        <f>IF(ISBLANK(DataBase_PIs_2!L40),#N/A,DataBase_PIs_2!L40)</f>
        <v>#N/A</v>
      </c>
    </row>
    <row r="655" spans="2:8" x14ac:dyDescent="0.35">
      <c r="B655" s="270"/>
      <c r="C655" s="117" t="e">
        <f>IF(ISBLANK(DataBase_PIs!B41),#N/A,DataBase_PIs!B41)</f>
        <v>#N/A</v>
      </c>
      <c r="D655" s="152"/>
      <c r="E655" s="83" t="e">
        <f>IF(ISBLANK(DataBase_PIs!BV41),#N/A,DataBase_PIs!BV41)</f>
        <v>#N/A</v>
      </c>
      <c r="F655" s="83" t="e">
        <f t="shared" si="25"/>
        <v>#N/A</v>
      </c>
      <c r="G655" s="83" t="e">
        <f t="shared" si="26"/>
        <v>#N/A</v>
      </c>
      <c r="H655" s="78" t="e">
        <f>IF(ISBLANK(DataBase_PIs_2!L41),#N/A,DataBase_PIs_2!L41)</f>
        <v>#N/A</v>
      </c>
    </row>
    <row r="656" spans="2:8" x14ac:dyDescent="0.35">
      <c r="B656" s="270"/>
      <c r="C656" s="117" t="e">
        <f>IF(ISBLANK(DataBase_PIs!B42),#N/A,DataBase_PIs!B42)</f>
        <v>#N/A</v>
      </c>
      <c r="D656" s="152"/>
      <c r="E656" s="83" t="e">
        <f>IF(ISBLANK(DataBase_PIs!BV42),#N/A,DataBase_PIs!BV42)</f>
        <v>#N/A</v>
      </c>
      <c r="F656" s="83" t="e">
        <f t="shared" si="25"/>
        <v>#N/A</v>
      </c>
      <c r="G656" s="83" t="e">
        <f t="shared" si="26"/>
        <v>#N/A</v>
      </c>
      <c r="H656" s="78" t="e">
        <f>IF(ISBLANK(DataBase_PIs_2!L42),#N/A,DataBase_PIs_2!L42)</f>
        <v>#N/A</v>
      </c>
    </row>
    <row r="657" spans="2:8" x14ac:dyDescent="0.35">
      <c r="B657" s="270"/>
      <c r="C657" s="117" t="e">
        <f>IF(ISBLANK(DataBase_PIs!B43),#N/A,DataBase_PIs!B43)</f>
        <v>#N/A</v>
      </c>
      <c r="D657" s="152"/>
      <c r="E657" s="83" t="e">
        <f>IF(ISBLANK(DataBase_PIs!BV43),#N/A,DataBase_PIs!BV43)</f>
        <v>#N/A</v>
      </c>
      <c r="F657" s="83" t="e">
        <f t="shared" si="25"/>
        <v>#N/A</v>
      </c>
      <c r="G657" s="83" t="e">
        <f t="shared" si="26"/>
        <v>#N/A</v>
      </c>
      <c r="H657" s="78" t="e">
        <f>IF(ISBLANK(DataBase_PIs_2!L43),#N/A,DataBase_PIs_2!L43)</f>
        <v>#N/A</v>
      </c>
    </row>
    <row r="658" spans="2:8" x14ac:dyDescent="0.35">
      <c r="B658" s="270"/>
      <c r="C658" s="117" t="e">
        <f>IF(ISBLANK(DataBase_PIs!B44),#N/A,DataBase_PIs!B44)</f>
        <v>#N/A</v>
      </c>
      <c r="D658" s="152"/>
      <c r="E658" s="83" t="e">
        <f>IF(ISBLANK(DataBase_PIs!BV44),#N/A,DataBase_PIs!BV44)</f>
        <v>#N/A</v>
      </c>
      <c r="F658" s="83" t="e">
        <f t="shared" si="25"/>
        <v>#N/A</v>
      </c>
      <c r="G658" s="83" t="e">
        <f t="shared" si="26"/>
        <v>#N/A</v>
      </c>
      <c r="H658" s="78" t="e">
        <f>IF(ISBLANK(DataBase_PIs_2!L44),#N/A,DataBase_PIs_2!L44)</f>
        <v>#N/A</v>
      </c>
    </row>
    <row r="659" spans="2:8" x14ac:dyDescent="0.35">
      <c r="B659" s="270"/>
      <c r="C659" s="117" t="e">
        <f>IF(ISBLANK(DataBase_PIs!B45),#N/A,DataBase_PIs!B45)</f>
        <v>#N/A</v>
      </c>
      <c r="D659" s="152"/>
      <c r="E659" s="83" t="e">
        <f>IF(ISBLANK(DataBase_PIs!BV45),#N/A,DataBase_PIs!BV45)</f>
        <v>#N/A</v>
      </c>
      <c r="F659" s="83" t="e">
        <f t="shared" si="25"/>
        <v>#N/A</v>
      </c>
      <c r="G659" s="83" t="e">
        <f t="shared" si="26"/>
        <v>#N/A</v>
      </c>
      <c r="H659" s="78" t="e">
        <f>IF(ISBLANK(DataBase_PIs_2!L45),#N/A,DataBase_PIs_2!L45)</f>
        <v>#N/A</v>
      </c>
    </row>
    <row r="660" spans="2:8" x14ac:dyDescent="0.35">
      <c r="B660" s="270"/>
      <c r="C660" s="117" t="e">
        <f>IF(ISBLANK(DataBase_PIs!B46),#N/A,DataBase_PIs!B46)</f>
        <v>#N/A</v>
      </c>
      <c r="D660" s="152"/>
      <c r="E660" s="83" t="e">
        <f>IF(ISBLANK(DataBase_PIs!BV46),#N/A,DataBase_PIs!BV46)</f>
        <v>#N/A</v>
      </c>
      <c r="F660" s="83" t="e">
        <f t="shared" si="25"/>
        <v>#N/A</v>
      </c>
      <c r="G660" s="83" t="e">
        <f t="shared" si="26"/>
        <v>#N/A</v>
      </c>
      <c r="H660" s="78" t="e">
        <f>IF(ISBLANK(DataBase_PIs_2!L46),#N/A,DataBase_PIs_2!L46)</f>
        <v>#N/A</v>
      </c>
    </row>
    <row r="661" spans="2:8" x14ac:dyDescent="0.35">
      <c r="B661" s="270"/>
      <c r="C661" s="117" t="e">
        <f>IF(ISBLANK(DataBase_PIs!B47),#N/A,DataBase_PIs!B47)</f>
        <v>#N/A</v>
      </c>
      <c r="D661" s="152"/>
      <c r="E661" s="83" t="e">
        <f>IF(ISBLANK(DataBase_PIs!BV47),#N/A,DataBase_PIs!BV47)</f>
        <v>#N/A</v>
      </c>
      <c r="F661" s="83" t="e">
        <f t="shared" si="25"/>
        <v>#N/A</v>
      </c>
      <c r="G661" s="83" t="e">
        <f t="shared" si="26"/>
        <v>#N/A</v>
      </c>
      <c r="H661" s="78" t="e">
        <f>IF(ISBLANK(DataBase_PIs_2!L47),#N/A,DataBase_PIs_2!L47)</f>
        <v>#N/A</v>
      </c>
    </row>
    <row r="662" spans="2:8" x14ac:dyDescent="0.35">
      <c r="B662" s="270"/>
      <c r="C662" s="117" t="e">
        <f>IF(ISBLANK(DataBase_PIs!B48),#N/A,DataBase_PIs!B48)</f>
        <v>#N/A</v>
      </c>
      <c r="D662" s="152"/>
      <c r="E662" s="83" t="e">
        <f>IF(ISBLANK(DataBase_PIs!BV48),#N/A,DataBase_PIs!BV48)</f>
        <v>#N/A</v>
      </c>
      <c r="F662" s="83" t="e">
        <f t="shared" si="25"/>
        <v>#N/A</v>
      </c>
      <c r="G662" s="83" t="e">
        <f t="shared" si="26"/>
        <v>#N/A</v>
      </c>
      <c r="H662" s="78" t="e">
        <f>IF(ISBLANK(DataBase_PIs_2!L48),#N/A,DataBase_PIs_2!L48)</f>
        <v>#N/A</v>
      </c>
    </row>
    <row r="663" spans="2:8" x14ac:dyDescent="0.35">
      <c r="B663" s="270"/>
      <c r="C663" s="117" t="e">
        <f>IF(ISBLANK(DataBase_PIs!B49),#N/A,DataBase_PIs!B49)</f>
        <v>#N/A</v>
      </c>
      <c r="D663" s="152"/>
      <c r="E663" s="83" t="e">
        <f>IF(ISBLANK(DataBase_PIs!BV49),#N/A,DataBase_PIs!BV49)</f>
        <v>#N/A</v>
      </c>
      <c r="F663" s="83" t="e">
        <f t="shared" si="25"/>
        <v>#N/A</v>
      </c>
      <c r="G663" s="83" t="e">
        <f t="shared" si="26"/>
        <v>#N/A</v>
      </c>
      <c r="H663" s="78" t="e">
        <f>IF(ISBLANK(DataBase_PIs_2!L49),#N/A,DataBase_PIs_2!L49)</f>
        <v>#N/A</v>
      </c>
    </row>
    <row r="664" spans="2:8" x14ac:dyDescent="0.35">
      <c r="B664" s="270"/>
      <c r="C664" s="117" t="e">
        <f>IF(ISBLANK(DataBase_PIs!B50),#N/A,DataBase_PIs!B50)</f>
        <v>#N/A</v>
      </c>
      <c r="D664" s="152"/>
      <c r="E664" s="83" t="e">
        <f>IF(ISBLANK(DataBase_PIs!BV50),#N/A,DataBase_PIs!BV50)</f>
        <v>#N/A</v>
      </c>
      <c r="F664" s="83" t="e">
        <f t="shared" si="25"/>
        <v>#N/A</v>
      </c>
      <c r="G664" s="83" t="e">
        <f t="shared" si="26"/>
        <v>#N/A</v>
      </c>
      <c r="H664" s="78" t="e">
        <f>IF(ISBLANK(DataBase_PIs_2!L50),#N/A,DataBase_PIs_2!L50)</f>
        <v>#N/A</v>
      </c>
    </row>
    <row r="665" spans="2:8" x14ac:dyDescent="0.35">
      <c r="B665" s="270"/>
      <c r="C665" s="117" t="e">
        <f>IF(ISBLANK(DataBase_PIs!B51),#N/A,DataBase_PIs!B51)</f>
        <v>#N/A</v>
      </c>
      <c r="D665" s="152"/>
      <c r="E665" s="83" t="e">
        <f>IF(ISBLANK(DataBase_PIs!BV51),#N/A,DataBase_PIs!BV51)</f>
        <v>#N/A</v>
      </c>
      <c r="F665" s="83" t="e">
        <f t="shared" si="25"/>
        <v>#N/A</v>
      </c>
      <c r="G665" s="83" t="e">
        <f t="shared" si="26"/>
        <v>#N/A</v>
      </c>
      <c r="H665" s="78" t="e">
        <f>IF(ISBLANK(DataBase_PIs_2!L51),#N/A,DataBase_PIs_2!L51)</f>
        <v>#N/A</v>
      </c>
    </row>
    <row r="666" spans="2:8" x14ac:dyDescent="0.35">
      <c r="B666" s="270"/>
      <c r="C666" s="117" t="e">
        <f>IF(ISBLANK(DataBase_PIs!B52),#N/A,DataBase_PIs!B52)</f>
        <v>#N/A</v>
      </c>
      <c r="D666" s="152"/>
      <c r="E666" s="83" t="e">
        <f>IF(ISBLANK(DataBase_PIs!BV52),#N/A,DataBase_PIs!BV52)</f>
        <v>#N/A</v>
      </c>
      <c r="F666" s="83" t="e">
        <f t="shared" si="25"/>
        <v>#N/A</v>
      </c>
      <c r="G666" s="83" t="e">
        <f t="shared" si="26"/>
        <v>#N/A</v>
      </c>
      <c r="H666" s="78" t="e">
        <f>IF(ISBLANK(DataBase_PIs_2!L52),#N/A,DataBase_PIs_2!L52)</f>
        <v>#N/A</v>
      </c>
    </row>
    <row r="667" spans="2:8" x14ac:dyDescent="0.35">
      <c r="B667" s="270"/>
      <c r="C667" s="117" t="e">
        <f>IF(ISBLANK(DataBase_PIs!B53),#N/A,DataBase_PIs!B53)</f>
        <v>#N/A</v>
      </c>
      <c r="D667" s="152"/>
      <c r="E667" s="83" t="e">
        <f>IF(ISBLANK(DataBase_PIs!BV53),#N/A,DataBase_PIs!BV53)</f>
        <v>#N/A</v>
      </c>
      <c r="F667" s="83" t="e">
        <f t="shared" si="25"/>
        <v>#N/A</v>
      </c>
      <c r="G667" s="83" t="e">
        <f t="shared" si="26"/>
        <v>#N/A</v>
      </c>
      <c r="H667" s="78" t="e">
        <f>IF(ISBLANK(DataBase_PIs_2!L53),#N/A,DataBase_PIs_2!L53)</f>
        <v>#N/A</v>
      </c>
    </row>
    <row r="668" spans="2:8" x14ac:dyDescent="0.35">
      <c r="B668" s="270"/>
      <c r="C668" s="117" t="e">
        <f>IF(ISBLANK(DataBase_PIs!B54),#N/A,DataBase_PIs!B54)</f>
        <v>#N/A</v>
      </c>
      <c r="D668" s="152"/>
      <c r="E668" s="83" t="e">
        <f>IF(ISBLANK(DataBase_PIs!BV54),#N/A,DataBase_PIs!BV54)</f>
        <v>#N/A</v>
      </c>
      <c r="F668" s="83" t="e">
        <f t="shared" si="25"/>
        <v>#N/A</v>
      </c>
      <c r="G668" s="83" t="e">
        <f t="shared" si="26"/>
        <v>#N/A</v>
      </c>
      <c r="H668" s="78" t="e">
        <f>IF(ISBLANK(DataBase_PIs_2!L54),#N/A,DataBase_PIs_2!L54)</f>
        <v>#N/A</v>
      </c>
    </row>
    <row r="669" spans="2:8" x14ac:dyDescent="0.35">
      <c r="B669" s="270"/>
      <c r="C669" s="117" t="e">
        <f>IF(ISBLANK(DataBase_PIs!B55),#N/A,DataBase_PIs!B55)</f>
        <v>#N/A</v>
      </c>
      <c r="D669" s="152"/>
      <c r="E669" s="83" t="e">
        <f>IF(ISBLANK(DataBase_PIs!BV55),#N/A,DataBase_PIs!BV55)</f>
        <v>#N/A</v>
      </c>
      <c r="F669" s="83" t="e">
        <f t="shared" si="25"/>
        <v>#N/A</v>
      </c>
      <c r="G669" s="83" t="e">
        <f t="shared" si="26"/>
        <v>#N/A</v>
      </c>
      <c r="H669" s="78" t="e">
        <f>IF(ISBLANK(DataBase_PIs_2!L55),#N/A,DataBase_PIs_2!L55)</f>
        <v>#N/A</v>
      </c>
    </row>
    <row r="670" spans="2:8" x14ac:dyDescent="0.35">
      <c r="B670" s="270"/>
      <c r="C670" s="117" t="e">
        <f>IF(ISBLANK(DataBase_PIs!B56),#N/A,DataBase_PIs!B56)</f>
        <v>#N/A</v>
      </c>
      <c r="D670" s="152"/>
      <c r="E670" s="83" t="e">
        <f>IF(ISBLANK(DataBase_PIs!BV56),#N/A,DataBase_PIs!BV56)</f>
        <v>#N/A</v>
      </c>
      <c r="F670" s="83" t="e">
        <f t="shared" si="25"/>
        <v>#N/A</v>
      </c>
      <c r="G670" s="83" t="e">
        <f t="shared" si="26"/>
        <v>#N/A</v>
      </c>
      <c r="H670" s="78" t="e">
        <f>IF(ISBLANK(DataBase_PIs_2!L56),#N/A,DataBase_PIs_2!L56)</f>
        <v>#N/A</v>
      </c>
    </row>
    <row r="671" spans="2:8" x14ac:dyDescent="0.35">
      <c r="B671" s="270"/>
      <c r="C671" s="117" t="e">
        <f>IF(ISBLANK(DataBase_PIs!B57),#N/A,DataBase_PIs!B57)</f>
        <v>#N/A</v>
      </c>
      <c r="D671" s="152"/>
      <c r="E671" s="83" t="e">
        <f>IF(ISBLANK(DataBase_PIs!BV57),#N/A,DataBase_PIs!BV57)</f>
        <v>#N/A</v>
      </c>
      <c r="F671" s="83" t="e">
        <f t="shared" si="25"/>
        <v>#N/A</v>
      </c>
      <c r="G671" s="83" t="e">
        <f t="shared" si="26"/>
        <v>#N/A</v>
      </c>
      <c r="H671" s="78" t="e">
        <f>IF(ISBLANK(DataBase_PIs_2!L57),#N/A,DataBase_PIs_2!L57)</f>
        <v>#N/A</v>
      </c>
    </row>
    <row r="672" spans="2:8" x14ac:dyDescent="0.35">
      <c r="B672" s="270"/>
      <c r="C672" s="117" t="e">
        <f>IF(ISBLANK(DataBase_PIs!B58),#N/A,DataBase_PIs!B58)</f>
        <v>#N/A</v>
      </c>
      <c r="D672" s="152"/>
      <c r="E672" s="83" t="e">
        <f>IF(ISBLANK(DataBase_PIs!BV58),#N/A,DataBase_PIs!BV58)</f>
        <v>#N/A</v>
      </c>
      <c r="F672" s="83" t="e">
        <f t="shared" si="25"/>
        <v>#N/A</v>
      </c>
      <c r="G672" s="83" t="e">
        <f t="shared" si="26"/>
        <v>#N/A</v>
      </c>
      <c r="H672" s="78" t="e">
        <f>IF(ISBLANK(DataBase_PIs_2!L58),#N/A,DataBase_PIs_2!L58)</f>
        <v>#N/A</v>
      </c>
    </row>
    <row r="673" spans="2:8" x14ac:dyDescent="0.35">
      <c r="B673" s="270"/>
      <c r="C673" s="117" t="e">
        <f>IF(ISBLANK(DataBase_PIs!B59),#N/A,DataBase_PIs!B59)</f>
        <v>#N/A</v>
      </c>
      <c r="D673" s="152"/>
      <c r="E673" s="83" t="e">
        <f>IF(ISBLANK(DataBase_PIs!BV59),#N/A,DataBase_PIs!BV59)</f>
        <v>#N/A</v>
      </c>
      <c r="F673" s="83" t="e">
        <f t="shared" si="25"/>
        <v>#N/A</v>
      </c>
      <c r="G673" s="83" t="e">
        <f t="shared" si="26"/>
        <v>#N/A</v>
      </c>
      <c r="H673" s="78" t="e">
        <f>IF(ISBLANK(DataBase_PIs_2!L59),#N/A,DataBase_PIs_2!L59)</f>
        <v>#N/A</v>
      </c>
    </row>
    <row r="674" spans="2:8" x14ac:dyDescent="0.35">
      <c r="B674" s="270"/>
      <c r="C674" s="117" t="e">
        <f>IF(ISBLANK(DataBase_PIs!B60),#N/A,DataBase_PIs!B60)</f>
        <v>#N/A</v>
      </c>
      <c r="D674" s="152"/>
      <c r="E674" s="83" t="e">
        <f>IF(ISBLANK(DataBase_PIs!BV60),#N/A,DataBase_PIs!BV60)</f>
        <v>#N/A</v>
      </c>
      <c r="F674" s="83" t="e">
        <f t="shared" si="25"/>
        <v>#N/A</v>
      </c>
      <c r="G674" s="83" t="e">
        <f t="shared" si="26"/>
        <v>#N/A</v>
      </c>
      <c r="H674" s="78" t="e">
        <f>IF(ISBLANK(DataBase_PIs_2!L60),#N/A,DataBase_PIs_2!L60)</f>
        <v>#N/A</v>
      </c>
    </row>
    <row r="675" spans="2:8" x14ac:dyDescent="0.35">
      <c r="B675" s="270"/>
      <c r="C675" s="117" t="e">
        <f>IF(ISBLANK(DataBase_PIs!B61),#N/A,DataBase_PIs!B61)</f>
        <v>#N/A</v>
      </c>
      <c r="D675" s="152"/>
      <c r="E675" s="83" t="e">
        <f>IF(ISBLANK(DataBase_PIs!BV61),#N/A,DataBase_PIs!BV61)</f>
        <v>#N/A</v>
      </c>
      <c r="F675" s="83" t="e">
        <f t="shared" si="25"/>
        <v>#N/A</v>
      </c>
      <c r="G675" s="83" t="e">
        <f t="shared" si="26"/>
        <v>#N/A</v>
      </c>
      <c r="H675" s="78" t="e">
        <f>IF(ISBLANK(DataBase_PIs_2!L61),#N/A,DataBase_PIs_2!L61)</f>
        <v>#N/A</v>
      </c>
    </row>
    <row r="676" spans="2:8" x14ac:dyDescent="0.35">
      <c r="B676" s="270"/>
      <c r="C676" s="117" t="e">
        <f>IF(ISBLANK(DataBase_PIs!B62),#N/A,DataBase_PIs!B62)</f>
        <v>#N/A</v>
      </c>
      <c r="D676" s="152"/>
      <c r="E676" s="83" t="e">
        <f>IF(ISBLANK(DataBase_PIs!BV62),#N/A,DataBase_PIs!BV62)</f>
        <v>#N/A</v>
      </c>
      <c r="F676" s="83" t="e">
        <f t="shared" si="25"/>
        <v>#N/A</v>
      </c>
      <c r="G676" s="83" t="e">
        <f t="shared" si="26"/>
        <v>#N/A</v>
      </c>
      <c r="H676" s="78" t="e">
        <f>IF(ISBLANK(DataBase_PIs_2!L62),#N/A,DataBase_PIs_2!L62)</f>
        <v>#N/A</v>
      </c>
    </row>
    <row r="677" spans="2:8" x14ac:dyDescent="0.35">
      <c r="B677" s="270"/>
      <c r="C677" s="117" t="e">
        <f>IF(ISBLANK(DataBase_PIs!B63),#N/A,DataBase_PIs!B63)</f>
        <v>#N/A</v>
      </c>
      <c r="D677" s="152"/>
      <c r="E677" s="83" t="e">
        <f>IF(ISBLANK(DataBase_PIs!BV63),#N/A,DataBase_PIs!BV63)</f>
        <v>#N/A</v>
      </c>
      <c r="F677" s="83" t="e">
        <f t="shared" si="25"/>
        <v>#N/A</v>
      </c>
      <c r="G677" s="83" t="e">
        <f t="shared" si="26"/>
        <v>#N/A</v>
      </c>
      <c r="H677" s="78" t="e">
        <f>IF(ISBLANK(DataBase_PIs_2!L63),#N/A,DataBase_PIs_2!L63)</f>
        <v>#N/A</v>
      </c>
    </row>
    <row r="678" spans="2:8" ht="15" thickBot="1" x14ac:dyDescent="0.4">
      <c r="B678" s="271"/>
      <c r="C678" s="117" t="e">
        <f>IF(ISBLANK(DataBase_PIs!B64),#N/A,DataBase_PIs!B64)</f>
        <v>#N/A</v>
      </c>
      <c r="D678" s="152"/>
      <c r="E678" s="83" t="e">
        <f>IF(ISBLANK(DataBase_PIs!BV64),#N/A,DataBase_PIs!BV64)</f>
        <v>#N/A</v>
      </c>
      <c r="F678" s="83" t="e">
        <f t="shared" si="25"/>
        <v>#N/A</v>
      </c>
      <c r="G678" s="83" t="e">
        <f t="shared" si="26"/>
        <v>#N/A</v>
      </c>
      <c r="H678" s="78" t="e">
        <f>IF(ISBLANK(DataBase_PIs_2!L64),#N/A,DataBase_PIs_2!L64)</f>
        <v>#N/A</v>
      </c>
    </row>
    <row r="679" spans="2:8" x14ac:dyDescent="0.35">
      <c r="B679" s="269" t="s">
        <v>61</v>
      </c>
      <c r="C679" s="116">
        <v>43602.40625</v>
      </c>
      <c r="D679" s="151"/>
      <c r="E679" s="76">
        <v>23.68</v>
      </c>
      <c r="F679" s="76">
        <v>23.68</v>
      </c>
      <c r="G679" s="82">
        <v>0</v>
      </c>
      <c r="H679" s="77">
        <v>8</v>
      </c>
    </row>
    <row r="680" spans="2:8" x14ac:dyDescent="0.35">
      <c r="B680" s="270"/>
      <c r="C680" s="117">
        <v>43609.357638888891</v>
      </c>
      <c r="D680" s="152"/>
      <c r="E680" s="39">
        <v>105.55</v>
      </c>
      <c r="F680" s="39">
        <v>81.87</v>
      </c>
      <c r="G680" s="83">
        <f>F680/((C680-C679)*24)</f>
        <v>0.49072927072915662</v>
      </c>
      <c r="H680" s="78">
        <v>8</v>
      </c>
    </row>
    <row r="681" spans="2:8" x14ac:dyDescent="0.35">
      <c r="B681" s="270"/>
      <c r="C681" s="117">
        <v>43616</v>
      </c>
      <c r="D681" s="152"/>
      <c r="E681" s="39">
        <v>144</v>
      </c>
      <c r="F681" s="39">
        <v>38.450000000000003</v>
      </c>
      <c r="G681" s="83">
        <f t="shared" ref="G681:G712" si="27">F681/((C681-C680)*24)</f>
        <v>0.2411918452692694</v>
      </c>
      <c r="H681" s="78"/>
    </row>
    <row r="682" spans="2:8" x14ac:dyDescent="0.35">
      <c r="B682" s="270"/>
      <c r="C682" s="117">
        <v>43623.558333333334</v>
      </c>
      <c r="D682" s="152"/>
      <c r="E682" s="39">
        <v>184</v>
      </c>
      <c r="F682" s="39">
        <v>40</v>
      </c>
      <c r="G682" s="83">
        <f t="shared" si="27"/>
        <v>0.22050716648288241</v>
      </c>
      <c r="H682" s="78"/>
    </row>
    <row r="683" spans="2:8" x14ac:dyDescent="0.35">
      <c r="B683" s="270"/>
      <c r="C683" s="117">
        <v>43630.636111111111</v>
      </c>
      <c r="D683" s="152"/>
      <c r="E683" s="39">
        <v>198</v>
      </c>
      <c r="F683" s="39">
        <v>14</v>
      </c>
      <c r="G683" s="83">
        <f t="shared" si="27"/>
        <v>8.24175824175956E-2</v>
      </c>
      <c r="H683" s="78"/>
    </row>
    <row r="684" spans="2:8" x14ac:dyDescent="0.35">
      <c r="B684" s="270"/>
      <c r="C684" s="117">
        <v>43637.638194444444</v>
      </c>
      <c r="D684" s="152"/>
      <c r="E684" s="39">
        <v>240</v>
      </c>
      <c r="F684" s="39">
        <v>42</v>
      </c>
      <c r="G684" s="83">
        <f t="shared" si="27"/>
        <v>0.24992561737579833</v>
      </c>
      <c r="H684" s="78"/>
    </row>
    <row r="685" spans="2:8" x14ac:dyDescent="0.35">
      <c r="B685" s="270"/>
      <c r="C685" s="117">
        <v>43644.645138888889</v>
      </c>
      <c r="D685" s="152"/>
      <c r="E685" s="39">
        <v>339</v>
      </c>
      <c r="F685" s="39">
        <v>99</v>
      </c>
      <c r="G685" s="83">
        <f t="shared" si="27"/>
        <v>0.58870168483640384</v>
      </c>
      <c r="H685" s="78"/>
    </row>
    <row r="686" spans="2:8" x14ac:dyDescent="0.35">
      <c r="B686" s="270"/>
      <c r="C686" s="117">
        <v>43651.647222222222</v>
      </c>
      <c r="D686" s="152"/>
      <c r="E686" s="39">
        <v>406</v>
      </c>
      <c r="F686" s="39">
        <v>67</v>
      </c>
      <c r="G686" s="83">
        <f t="shared" si="27"/>
        <v>0.39869086581377355</v>
      </c>
      <c r="H686" s="78"/>
    </row>
    <row r="687" spans="2:8" x14ac:dyDescent="0.35">
      <c r="B687" s="270"/>
      <c r="C687" s="117">
        <v>43658.505555555559</v>
      </c>
      <c r="D687" s="152"/>
      <c r="E687" s="39">
        <v>429</v>
      </c>
      <c r="F687" s="39">
        <v>23</v>
      </c>
      <c r="G687" s="83">
        <f t="shared" si="27"/>
        <v>0.13973268529761232</v>
      </c>
      <c r="H687" s="78"/>
    </row>
    <row r="688" spans="2:8" x14ac:dyDescent="0.35">
      <c r="B688" s="270"/>
      <c r="C688" s="117">
        <v>43665.520833333336</v>
      </c>
      <c r="D688" s="152"/>
      <c r="E688" s="39">
        <v>441</v>
      </c>
      <c r="F688" s="39">
        <v>12</v>
      </c>
      <c r="G688" s="83">
        <f t="shared" si="27"/>
        <v>7.127301524451754E-2</v>
      </c>
      <c r="H688" s="78"/>
    </row>
    <row r="689" spans="2:8" x14ac:dyDescent="0.35">
      <c r="B689" s="270"/>
      <c r="C689" s="117">
        <v>43672.521527777775</v>
      </c>
      <c r="D689" s="152"/>
      <c r="E689" s="39">
        <v>483</v>
      </c>
      <c r="F689" s="39">
        <v>42</v>
      </c>
      <c r="G689" s="83">
        <f t="shared" si="27"/>
        <v>0.24997520087310826</v>
      </c>
      <c r="H689" s="78"/>
    </row>
    <row r="690" spans="2:8" x14ac:dyDescent="0.35">
      <c r="B690" s="270"/>
      <c r="C690" s="117">
        <v>43679.519444444442</v>
      </c>
      <c r="D690" s="152"/>
      <c r="E690" s="39">
        <v>491</v>
      </c>
      <c r="F690" s="39">
        <v>8</v>
      </c>
      <c r="G690" s="83">
        <f t="shared" si="27"/>
        <v>4.7633224173857965E-2</v>
      </c>
      <c r="H690" s="78"/>
    </row>
    <row r="691" spans="2:8" x14ac:dyDescent="0.35">
      <c r="B691" s="270"/>
      <c r="C691" s="117">
        <v>43686.440972222219</v>
      </c>
      <c r="D691" s="152"/>
      <c r="E691" s="39">
        <v>525.51</v>
      </c>
      <c r="F691" s="39">
        <v>34.509999999999991</v>
      </c>
      <c r="G691" s="83">
        <f t="shared" si="27"/>
        <v>0.20774556034918612</v>
      </c>
      <c r="H691" s="78">
        <v>2</v>
      </c>
    </row>
    <row r="692" spans="2:8" x14ac:dyDescent="0.35">
      <c r="B692" s="270"/>
      <c r="C692" s="117">
        <v>43693.375</v>
      </c>
      <c r="D692" s="152"/>
      <c r="E692" s="39">
        <v>532.05999999999995</v>
      </c>
      <c r="F692" s="39">
        <v>6.5499999999999545</v>
      </c>
      <c r="G692" s="83">
        <f t="shared" si="27"/>
        <v>3.9359038557818124E-2</v>
      </c>
      <c r="H692" s="78">
        <v>3</v>
      </c>
    </row>
    <row r="693" spans="2:8" x14ac:dyDescent="0.35">
      <c r="B693" s="270"/>
      <c r="C693" s="117">
        <v>43700.40625</v>
      </c>
      <c r="D693" s="152"/>
      <c r="E693" s="39">
        <v>574.36</v>
      </c>
      <c r="F693" s="39">
        <v>42.300000000000068</v>
      </c>
      <c r="G693" s="83">
        <f t="shared" si="27"/>
        <v>0.25066666666666709</v>
      </c>
      <c r="H693" s="78">
        <v>4</v>
      </c>
    </row>
    <row r="694" spans="2:8" x14ac:dyDescent="0.35">
      <c r="B694" s="270"/>
      <c r="C694" s="117">
        <v>43707.333333333336</v>
      </c>
      <c r="D694" s="152"/>
      <c r="E694" s="39">
        <v>658.19</v>
      </c>
      <c r="F694" s="39">
        <v>83.830000000000041</v>
      </c>
      <c r="G694" s="83">
        <f t="shared" si="27"/>
        <v>0.50424060150358307</v>
      </c>
      <c r="H694" s="78">
        <v>4.8</v>
      </c>
    </row>
    <row r="695" spans="2:8" x14ac:dyDescent="0.35">
      <c r="B695" s="270"/>
      <c r="C695" s="117">
        <v>43714.416666666664</v>
      </c>
      <c r="D695" s="152"/>
      <c r="E695" s="39">
        <v>733.14</v>
      </c>
      <c r="F695" s="39">
        <v>74.949999999999932</v>
      </c>
      <c r="G695" s="83">
        <f t="shared" si="27"/>
        <v>0.44088235294147798</v>
      </c>
      <c r="H695" s="78">
        <v>4.8</v>
      </c>
    </row>
    <row r="696" spans="2:8" x14ac:dyDescent="0.35">
      <c r="B696" s="270"/>
      <c r="C696" s="117">
        <v>43721.333333333336</v>
      </c>
      <c r="D696" s="152"/>
      <c r="E696" s="39">
        <v>819.78</v>
      </c>
      <c r="F696" s="39">
        <v>86.639999999999986</v>
      </c>
      <c r="G696" s="83">
        <f t="shared" si="27"/>
        <v>0.52192771084300738</v>
      </c>
      <c r="H696" s="78">
        <v>6</v>
      </c>
    </row>
    <row r="697" spans="2:8" x14ac:dyDescent="0.35">
      <c r="B697" s="270"/>
      <c r="C697" s="117">
        <v>43727.541666666664</v>
      </c>
      <c r="D697" s="152"/>
      <c r="E697" s="39">
        <v>898.18</v>
      </c>
      <c r="F697" s="39">
        <v>78.399999999999977</v>
      </c>
      <c r="G697" s="83">
        <f t="shared" si="27"/>
        <v>0.52617449664470628</v>
      </c>
      <c r="H697" s="78">
        <v>6</v>
      </c>
    </row>
    <row r="698" spans="2:8" x14ac:dyDescent="0.35">
      <c r="B698" s="270"/>
      <c r="C698" s="117">
        <v>43735</v>
      </c>
      <c r="D698" s="152"/>
      <c r="E698" s="39">
        <v>967.71</v>
      </c>
      <c r="F698" s="39">
        <v>69.530000000000086</v>
      </c>
      <c r="G698" s="83">
        <f t="shared" si="27"/>
        <v>0.38843575418981829</v>
      </c>
      <c r="H698" s="78">
        <v>7.6</v>
      </c>
    </row>
    <row r="699" spans="2:8" x14ac:dyDescent="0.35">
      <c r="B699" s="270"/>
      <c r="C699" s="117">
        <v>43741</v>
      </c>
      <c r="D699" s="152"/>
      <c r="E699" s="39">
        <v>1040.33</v>
      </c>
      <c r="F699" s="39">
        <v>72.619999999999891</v>
      </c>
      <c r="G699" s="83">
        <f t="shared" si="27"/>
        <v>0.50430555555555479</v>
      </c>
      <c r="H699" s="78">
        <v>7.4</v>
      </c>
    </row>
    <row r="700" spans="2:8" x14ac:dyDescent="0.35">
      <c r="B700" s="270"/>
      <c r="C700" s="117">
        <v>43748</v>
      </c>
      <c r="D700" s="152"/>
      <c r="E700" s="39">
        <v>1104.95</v>
      </c>
      <c r="F700" s="39">
        <v>64.620000000000118</v>
      </c>
      <c r="G700" s="83">
        <f t="shared" si="27"/>
        <v>0.38464285714285784</v>
      </c>
      <c r="H700" s="78">
        <v>7.6</v>
      </c>
    </row>
    <row r="701" spans="2:8" x14ac:dyDescent="0.35">
      <c r="B701" s="270"/>
      <c r="C701" s="117">
        <v>43755.361111111109</v>
      </c>
      <c r="D701" s="152"/>
      <c r="E701" s="39">
        <v>1116.5999999999999</v>
      </c>
      <c r="F701" s="39">
        <v>11.649999999999864</v>
      </c>
      <c r="G701" s="83">
        <f t="shared" si="27"/>
        <v>6.5943396226428808E-2</v>
      </c>
      <c r="H701" s="78">
        <v>9</v>
      </c>
    </row>
    <row r="702" spans="2:8" x14ac:dyDescent="0.35">
      <c r="B702" s="270"/>
      <c r="C702" s="117">
        <v>43762.434027777781</v>
      </c>
      <c r="D702" s="152"/>
      <c r="E702" s="39">
        <v>1189.79</v>
      </c>
      <c r="F702" s="39">
        <v>73.190000000000055</v>
      </c>
      <c r="G702" s="83">
        <f t="shared" si="27"/>
        <v>0.43116347569926278</v>
      </c>
      <c r="H702" s="78">
        <v>6</v>
      </c>
    </row>
    <row r="703" spans="2:8" x14ac:dyDescent="0.35">
      <c r="B703" s="270"/>
      <c r="C703" s="117">
        <v>43769.386111111111</v>
      </c>
      <c r="D703" s="152"/>
      <c r="E703" s="39">
        <v>1248.43</v>
      </c>
      <c r="F703" s="39">
        <v>58.6400000000001</v>
      </c>
      <c r="G703" s="83">
        <f t="shared" si="27"/>
        <v>0.35145340125878777</v>
      </c>
      <c r="H703" s="78">
        <v>5.8</v>
      </c>
    </row>
    <row r="704" spans="2:8" x14ac:dyDescent="0.35">
      <c r="B704" s="270"/>
      <c r="C704" s="117">
        <v>43774.652777777781</v>
      </c>
      <c r="D704" s="152"/>
      <c r="E704" s="39">
        <v>1278.46</v>
      </c>
      <c r="F704" s="39">
        <v>30.029999999999973</v>
      </c>
      <c r="G704" s="83">
        <f t="shared" si="27"/>
        <v>0.23757911392389724</v>
      </c>
      <c r="H704" s="78">
        <v>2</v>
      </c>
    </row>
    <row r="705" spans="2:8" x14ac:dyDescent="0.35">
      <c r="B705" s="270"/>
      <c r="C705" s="117">
        <v>43782.583333333336</v>
      </c>
      <c r="D705" s="152"/>
      <c r="E705" s="39">
        <v>1332.73</v>
      </c>
      <c r="F705" s="39">
        <v>54.269999999999982</v>
      </c>
      <c r="G705" s="83">
        <f t="shared" si="27"/>
        <v>0.28513134851141253</v>
      </c>
      <c r="H705" s="78">
        <v>7.6</v>
      </c>
    </row>
    <row r="706" spans="2:8" x14ac:dyDescent="0.35">
      <c r="B706" s="270"/>
      <c r="C706" s="117">
        <v>43791.406944444447</v>
      </c>
      <c r="D706" s="152"/>
      <c r="E706" s="39">
        <v>1352.17</v>
      </c>
      <c r="F706" s="39">
        <v>19.440000000000055</v>
      </c>
      <c r="G706" s="83">
        <f t="shared" si="27"/>
        <v>9.1799150007872241E-2</v>
      </c>
      <c r="H706" s="78">
        <v>0</v>
      </c>
    </row>
    <row r="707" spans="2:8" x14ac:dyDescent="0.35">
      <c r="B707" s="270"/>
      <c r="C707" s="117">
        <v>43811.465277777781</v>
      </c>
      <c r="D707" s="152"/>
      <c r="E707" s="39">
        <v>1366.65</v>
      </c>
      <c r="F707" s="39">
        <v>14.480000000000018</v>
      </c>
      <c r="G707" s="83">
        <f t="shared" si="27"/>
        <v>3.0078936435395342E-2</v>
      </c>
      <c r="H707" s="78">
        <v>2.4</v>
      </c>
    </row>
    <row r="708" spans="2:8" x14ac:dyDescent="0.35">
      <c r="B708" s="270"/>
      <c r="C708" s="117">
        <v>43818.628472222219</v>
      </c>
      <c r="D708" s="152"/>
      <c r="E708" s="39">
        <v>1421.33</v>
      </c>
      <c r="F708" s="39">
        <v>54.679999999999836</v>
      </c>
      <c r="G708" s="83">
        <f t="shared" si="27"/>
        <v>0.31806107610304918</v>
      </c>
      <c r="H708" s="78">
        <v>8</v>
      </c>
    </row>
    <row r="709" spans="2:8" x14ac:dyDescent="0.35">
      <c r="B709" s="270"/>
      <c r="C709" s="117">
        <v>43826.333333333336</v>
      </c>
      <c r="D709" s="152"/>
      <c r="E709" s="39">
        <v>1450.53</v>
      </c>
      <c r="F709" s="39">
        <v>29.200000000000045</v>
      </c>
      <c r="G709" s="83">
        <f t="shared" si="27"/>
        <v>0.1579089680034895</v>
      </c>
      <c r="H709" s="78">
        <v>10</v>
      </c>
    </row>
    <row r="710" spans="2:8" x14ac:dyDescent="0.35">
      <c r="B710" s="270"/>
      <c r="C710" s="117">
        <v>43833.583333333336</v>
      </c>
      <c r="D710" s="152"/>
      <c r="E710" s="39">
        <v>1507.81</v>
      </c>
      <c r="F710" s="39">
        <v>57.279999999999973</v>
      </c>
      <c r="G710" s="83">
        <f t="shared" si="27"/>
        <v>0.32919540229885041</v>
      </c>
      <c r="H710" s="78">
        <v>4</v>
      </c>
    </row>
    <row r="711" spans="2:8" x14ac:dyDescent="0.35">
      <c r="B711" s="270"/>
      <c r="C711" s="117">
        <v>43853</v>
      </c>
      <c r="D711" s="152"/>
      <c r="E711" s="39">
        <v>1564.34</v>
      </c>
      <c r="F711" s="39">
        <v>56.529999999999973</v>
      </c>
      <c r="G711" s="83">
        <f t="shared" si="27"/>
        <v>0.12130901287555157</v>
      </c>
      <c r="H711" s="78"/>
    </row>
    <row r="712" spans="2:8" x14ac:dyDescent="0.35">
      <c r="B712" s="270"/>
      <c r="C712" s="117">
        <f>IF(ISBLANK(DataBase_PIs!B3),#N/A,DataBase_PIs!B3)</f>
        <v>43860.596215277801</v>
      </c>
      <c r="D712" s="152"/>
      <c r="E712" s="83">
        <f>IF(ISBLANK(DataBase_PIs!BY3),#N/A,DataBase_PIs!BY3)</f>
        <v>1588.8</v>
      </c>
      <c r="F712" s="83">
        <f>E712-E711</f>
        <v>24.460000000000036</v>
      </c>
      <c r="G712" s="83">
        <f t="shared" si="27"/>
        <v>0.13416769132979212</v>
      </c>
      <c r="H712" s="78">
        <f>IF(ISBLANK(DataBase_PIs_2!M3),#N/A,DataBase_PIs_2!M3)</f>
        <v>1.8</v>
      </c>
    </row>
    <row r="713" spans="2:8" x14ac:dyDescent="0.35">
      <c r="B713" s="270"/>
      <c r="C713" s="117">
        <f>IF(ISBLANK(DataBase_PIs!B4),#N/A,DataBase_PIs!B4)</f>
        <v>43867.628298611096</v>
      </c>
      <c r="D713" s="152"/>
      <c r="E713" s="83">
        <f>IF(ISBLANK(DataBase_PIs!BY4),#N/A,DataBase_PIs!BY4)</f>
        <v>1613.09</v>
      </c>
      <c r="F713" s="83">
        <f t="shared" ref="F713:F773" si="28">E713-E712</f>
        <v>24.289999999999964</v>
      </c>
      <c r="G713" s="83">
        <f t="shared" ref="G713:G773" si="29">F713/((C713-C712)*24)</f>
        <v>0.14392368311981585</v>
      </c>
      <c r="H713" s="78">
        <f>IF(ISBLANK(DataBase_PIs_2!M4),#N/A,DataBase_PIs_2!M4)</f>
        <v>2</v>
      </c>
    </row>
    <row r="714" spans="2:8" x14ac:dyDescent="0.35">
      <c r="B714" s="270"/>
      <c r="C714" s="117">
        <f>IF(ISBLANK(DataBase_PIs!B5),#N/A,DataBase_PIs!B5)</f>
        <v>43875.484398148103</v>
      </c>
      <c r="D714" s="152"/>
      <c r="E714" s="83">
        <f>IF(ISBLANK(DataBase_PIs!BY5),#N/A,DataBase_PIs!BY5)</f>
        <v>1631.97</v>
      </c>
      <c r="F714" s="83">
        <f t="shared" si="28"/>
        <v>18.880000000000109</v>
      </c>
      <c r="G714" s="83">
        <f t="shared" si="29"/>
        <v>0.10013450860201943</v>
      </c>
      <c r="H714" s="78">
        <f>IF(ISBLANK(DataBase_PIs_2!M5),#N/A,DataBase_PIs_2!M5)</f>
        <v>4</v>
      </c>
    </row>
    <row r="715" spans="2:8" x14ac:dyDescent="0.35">
      <c r="B715" s="270"/>
      <c r="C715" s="117">
        <f>IF(ISBLANK(DataBase_PIs!B6),#N/A,DataBase_PIs!B6)</f>
        <v>43881.580671296302</v>
      </c>
      <c r="D715" s="152"/>
      <c r="E715" s="83">
        <f>IF(ISBLANK(DataBase_PIs!BY6),#N/A,DataBase_PIs!BY6)</f>
        <v>1671.87</v>
      </c>
      <c r="F715" s="83">
        <f t="shared" si="28"/>
        <v>39.899999999999864</v>
      </c>
      <c r="G715" s="83">
        <f t="shared" si="29"/>
        <v>0.27270759685218376</v>
      </c>
      <c r="H715" s="78"/>
    </row>
    <row r="716" spans="2:8" x14ac:dyDescent="0.35">
      <c r="B716" s="270"/>
      <c r="C716" s="117">
        <f>IF(ISBLANK(DataBase_PIs!B7),#N/A,DataBase_PIs!B7)</f>
        <v>43903.638067129599</v>
      </c>
      <c r="D716" s="152"/>
      <c r="E716" s="83">
        <f>IF(ISBLANK(DataBase_PIs!BY7),#N/A,DataBase_PIs!BY7)</f>
        <v>1808.9</v>
      </c>
      <c r="F716" s="83">
        <f t="shared" si="28"/>
        <v>137.0300000000002</v>
      </c>
      <c r="G716" s="83">
        <f t="shared" si="29"/>
        <v>0.25885119786962157</v>
      </c>
      <c r="H716" s="78">
        <f>IF(ISBLANK(DataBase_PIs_2!M7),#N/A,DataBase_PIs_2!M7)</f>
        <v>4.8</v>
      </c>
    </row>
    <row r="717" spans="2:8" x14ac:dyDescent="0.35">
      <c r="B717" s="270"/>
      <c r="C717" s="117">
        <f>IF(ISBLANK(DataBase_PIs!B8),#N/A,DataBase_PIs!B8)</f>
        <v>43929.827118055597</v>
      </c>
      <c r="D717" s="152"/>
      <c r="E717" s="83">
        <f>IF(ISBLANK(DataBase_PIs!BY8),#N/A,DataBase_PIs!BY8)</f>
        <v>2049.96</v>
      </c>
      <c r="F717" s="83">
        <f t="shared" si="28"/>
        <v>241.05999999999995</v>
      </c>
      <c r="G717" s="83">
        <f t="shared" si="29"/>
        <v>0.38352541659674988</v>
      </c>
      <c r="H717" s="78">
        <f>IF(ISBLANK(DataBase_PIs_2!M8),#N/A,DataBase_PIs_2!M8)</f>
        <v>7.6</v>
      </c>
    </row>
    <row r="718" spans="2:8" x14ac:dyDescent="0.35">
      <c r="B718" s="270"/>
      <c r="C718" s="117">
        <f>IF(ISBLANK(DataBase_PIs!B9),#N/A,DataBase_PIs!B9)</f>
        <v>43965.417638888903</v>
      </c>
      <c r="D718" s="152"/>
      <c r="E718" s="83">
        <f>IF(ISBLANK(DataBase_PIs!BY9),#N/A,DataBase_PIs!BY9)</f>
        <v>2260.83</v>
      </c>
      <c r="F718" s="83">
        <f t="shared" si="28"/>
        <v>210.86999999999989</v>
      </c>
      <c r="G718" s="83">
        <f t="shared" si="29"/>
        <v>0.24687050917719947</v>
      </c>
      <c r="H718" s="78"/>
    </row>
    <row r="719" spans="2:8" x14ac:dyDescent="0.35">
      <c r="B719" s="270"/>
      <c r="C719" s="117">
        <f>IF(ISBLANK(DataBase_PIs!B10),#N/A,DataBase_PIs!B10)</f>
        <v>43972.448888888903</v>
      </c>
      <c r="D719" s="152"/>
      <c r="E719" s="83">
        <f>IF(ISBLANK(DataBase_PIs!BY10),#N/A,DataBase_PIs!BY10)</f>
        <v>2306.5700000000002</v>
      </c>
      <c r="F719" s="83">
        <f t="shared" si="28"/>
        <v>45.740000000000236</v>
      </c>
      <c r="G719" s="83">
        <f t="shared" si="29"/>
        <v>0.27105185185185326</v>
      </c>
      <c r="H719" s="78">
        <f>IF(ISBLANK(DataBase_PIs_2!M10),#N/A,DataBase_PIs_2!M10)</f>
        <v>2.8</v>
      </c>
    </row>
    <row r="720" spans="2:8" x14ac:dyDescent="0.35">
      <c r="B720" s="270"/>
      <c r="C720" s="117">
        <f>IF(ISBLANK(DataBase_PIs!B11),#N/A,DataBase_PIs!B11)</f>
        <v>44001.4682060185</v>
      </c>
      <c r="D720" s="152"/>
      <c r="E720" s="83">
        <f>IF(ISBLANK(DataBase_PIs!BY11),#N/A,DataBase_PIs!BY11)</f>
        <v>2370.67</v>
      </c>
      <c r="F720" s="83">
        <f t="shared" si="28"/>
        <v>64.099999999999909</v>
      </c>
      <c r="G720" s="83">
        <f t="shared" si="29"/>
        <v>9.2036394978062999E-2</v>
      </c>
      <c r="H720" s="78">
        <f>IF(ISBLANK(DataBase_PIs_2!M11),#N/A,DataBase_PIs_2!M11)</f>
        <v>3.8</v>
      </c>
    </row>
    <row r="721" spans="2:8" x14ac:dyDescent="0.35">
      <c r="B721" s="270"/>
      <c r="C721" s="117">
        <f>IF(ISBLANK(DataBase_PIs!B12),#N/A,DataBase_PIs!B12)</f>
        <v>44008.494062500002</v>
      </c>
      <c r="D721" s="152"/>
      <c r="E721" s="83">
        <f>IF(ISBLANK(DataBase_PIs!BY12),#N/A,DataBase_PIs!BY12)</f>
        <v>2432.4</v>
      </c>
      <c r="F721" s="83">
        <f t="shared" si="28"/>
        <v>61.730000000000018</v>
      </c>
      <c r="G721" s="83">
        <f t="shared" si="29"/>
        <v>0.36608822569967214</v>
      </c>
      <c r="H721" s="78">
        <f>IF(ISBLANK(DataBase_PIs_2!M12),#N/A,DataBase_PIs_2!M12)</f>
        <v>4.2</v>
      </c>
    </row>
    <row r="722" spans="2:8" x14ac:dyDescent="0.35">
      <c r="B722" s="270"/>
      <c r="C722" s="117">
        <f>IF(ISBLANK(DataBase_PIs!B13),#N/A,DataBase_PIs!B13)</f>
        <v>44022.406886574099</v>
      </c>
      <c r="D722" s="152"/>
      <c r="E722" s="83">
        <f>IF(ISBLANK(DataBase_PIs!BY13),#N/A,DataBase_PIs!BY13)</f>
        <v>2530.0700000000002</v>
      </c>
      <c r="F722" s="83">
        <f t="shared" si="28"/>
        <v>97.670000000000073</v>
      </c>
      <c r="G722" s="83">
        <f t="shared" si="29"/>
        <v>0.29250591480632515</v>
      </c>
      <c r="H722" s="78">
        <f>IF(ISBLANK(DataBase_PIs_2!M13),#N/A,DataBase_PIs_2!M13)</f>
        <v>5</v>
      </c>
    </row>
    <row r="723" spans="2:8" x14ac:dyDescent="0.35">
      <c r="B723" s="270"/>
      <c r="C723" s="117">
        <f>IF(ISBLANK(DataBase_PIs!B14),#N/A,DataBase_PIs!B14)</f>
        <v>44029.375057870398</v>
      </c>
      <c r="D723" s="152"/>
      <c r="E723" s="83">
        <f>IF(ISBLANK(DataBase_PIs!BY14),#N/A,DataBase_PIs!BY14)</f>
        <v>2631.48</v>
      </c>
      <c r="F723" s="83">
        <f t="shared" si="28"/>
        <v>101.40999999999985</v>
      </c>
      <c r="G723" s="83">
        <f t="shared" si="29"/>
        <v>0.60638817373946374</v>
      </c>
      <c r="H723" s="78">
        <f>IF(ISBLANK(DataBase_PIs_2!M14),#N/A,DataBase_PIs_2!M14)</f>
        <v>4</v>
      </c>
    </row>
    <row r="724" spans="2:8" x14ac:dyDescent="0.35">
      <c r="B724" s="270"/>
      <c r="C724" s="117">
        <f>IF(ISBLANK(DataBase_PIs!B15),#N/A,DataBase_PIs!B15)</f>
        <v>44040.463506944398</v>
      </c>
      <c r="D724" s="152"/>
      <c r="E724" s="83">
        <f>IF(ISBLANK(DataBase_PIs!BY15),#N/A,DataBase_PIs!BY15)</f>
        <v>2718.83</v>
      </c>
      <c r="F724" s="83">
        <f t="shared" si="28"/>
        <v>87.349999999999909</v>
      </c>
      <c r="G724" s="83">
        <f t="shared" si="29"/>
        <v>0.32823195643001735</v>
      </c>
      <c r="H724" s="78">
        <f>IF(ISBLANK(DataBase_PIs_2!M15),#N/A,DataBase_PIs_2!M15)</f>
        <v>3.8</v>
      </c>
    </row>
    <row r="725" spans="2:8" x14ac:dyDescent="0.35">
      <c r="B725" s="270"/>
      <c r="C725" s="117">
        <f>IF(ISBLANK(DataBase_PIs!B16),#N/A,DataBase_PIs!B16)</f>
        <v>44047.398877314801</v>
      </c>
      <c r="D725" s="152"/>
      <c r="E725" s="83">
        <f>IF(ISBLANK(DataBase_PIs!BY16),#N/A,DataBase_PIs!BY16)</f>
        <v>2852.76</v>
      </c>
      <c r="F725" s="83">
        <f t="shared" si="28"/>
        <v>133.93000000000029</v>
      </c>
      <c r="G725" s="83">
        <f t="shared" si="29"/>
        <v>0.80463138500588227</v>
      </c>
      <c r="H725" s="78">
        <f>IF(ISBLANK(DataBase_PIs_2!M16),#N/A,DataBase_PIs_2!M16)</f>
        <v>3</v>
      </c>
    </row>
    <row r="726" spans="2:8" x14ac:dyDescent="0.35">
      <c r="B726" s="270"/>
      <c r="C726" s="117">
        <f>IF(ISBLANK(DataBase_PIs!B17),#N/A,DataBase_PIs!B17)</f>
        <v>44050.468449074098</v>
      </c>
      <c r="D726" s="152"/>
      <c r="E726" s="83">
        <f>IF(ISBLANK(DataBase_PIs!BY17),#N/A,DataBase_PIs!BY17)</f>
        <v>2776.63</v>
      </c>
      <c r="F726" s="83">
        <f t="shared" si="28"/>
        <v>-76.130000000000109</v>
      </c>
      <c r="G726" s="83">
        <f t="shared" si="29"/>
        <v>-1.0333960506789739</v>
      </c>
      <c r="H726" s="78">
        <f>IF(ISBLANK(DataBase_PIs_2!M17),#N/A,DataBase_PIs_2!M17)</f>
        <v>5.4</v>
      </c>
    </row>
    <row r="727" spans="2:8" x14ac:dyDescent="0.35">
      <c r="B727" s="270"/>
      <c r="C727" s="117">
        <f>IF(ISBLANK(DataBase_PIs!B18),#N/A,DataBase_PIs!B18)</f>
        <v>44056.471840277802</v>
      </c>
      <c r="D727" s="152"/>
      <c r="E727" s="83">
        <f>IF(ISBLANK(DataBase_PIs!BY18),#N/A,DataBase_PIs!BY18)</f>
        <v>2819.93</v>
      </c>
      <c r="F727" s="83">
        <f t="shared" si="28"/>
        <v>43.299999999999727</v>
      </c>
      <c r="G727" s="83">
        <f t="shared" si="29"/>
        <v>0.30052458776194779</v>
      </c>
      <c r="H727" s="78">
        <f>IF(ISBLANK(DataBase_PIs_2!M18),#N/A,DataBase_PIs_2!M18)</f>
        <v>4.5</v>
      </c>
    </row>
    <row r="728" spans="2:8" x14ac:dyDescent="0.35">
      <c r="B728" s="270"/>
      <c r="C728" s="117">
        <f>IF(ISBLANK(DataBase_PIs!B19),#N/A,DataBase_PIs!B19)</f>
        <v>44063.6187152778</v>
      </c>
      <c r="D728" s="152"/>
      <c r="E728" s="83">
        <f>IF(ISBLANK(DataBase_PIs!BY19),#N/A,DataBase_PIs!BY19)</f>
        <v>2858.61</v>
      </c>
      <c r="F728" s="83">
        <f t="shared" si="28"/>
        <v>38.680000000000291</v>
      </c>
      <c r="G728" s="83">
        <f t="shared" si="29"/>
        <v>0.22550648593504252</v>
      </c>
      <c r="H728" s="78">
        <f>IF(ISBLANK(DataBase_PIs_2!M19),#N/A,DataBase_PIs_2!M19)</f>
        <v>8</v>
      </c>
    </row>
    <row r="729" spans="2:8" x14ac:dyDescent="0.35">
      <c r="B729" s="270"/>
      <c r="C729" s="117">
        <f>IF(ISBLANK(DataBase_PIs!B20),#N/A,DataBase_PIs!B20)</f>
        <v>44071.447638888902</v>
      </c>
      <c r="D729" s="152"/>
      <c r="E729" s="83">
        <f>IF(ISBLANK(DataBase_PIs!BY20),#N/A,DataBase_PIs!BY20)</f>
        <v>2916.49</v>
      </c>
      <c r="F729" s="83">
        <f t="shared" si="28"/>
        <v>57.879999999999654</v>
      </c>
      <c r="G729" s="83">
        <f t="shared" si="29"/>
        <v>0.30804575270691492</v>
      </c>
      <c r="H729" s="78">
        <f>IF(ISBLANK(DataBase_PIs_2!M20),#N/A,DataBase_PIs_2!M20)</f>
        <v>4.8</v>
      </c>
    </row>
    <row r="730" spans="2:8" x14ac:dyDescent="0.35">
      <c r="B730" s="270"/>
      <c r="C730" s="117">
        <f>IF(ISBLANK(DataBase_PIs!B21),#N/A,DataBase_PIs!B21)</f>
        <v>44078.493113425902</v>
      </c>
      <c r="D730" s="152"/>
      <c r="E730" s="83">
        <f>IF(ISBLANK(DataBase_PIs!BY21),#N/A,DataBase_PIs!BY21)</f>
        <v>2975.06</v>
      </c>
      <c r="F730" s="83">
        <f t="shared" si="28"/>
        <v>58.570000000000164</v>
      </c>
      <c r="G730" s="83">
        <f t="shared" si="29"/>
        <v>0.3463807375713791</v>
      </c>
      <c r="H730" s="78">
        <f>IF(ISBLANK(DataBase_PIs_2!M21),#N/A,DataBase_PIs_2!M21)</f>
        <v>8.4</v>
      </c>
    </row>
    <row r="731" spans="2:8" x14ac:dyDescent="0.35">
      <c r="B731" s="270"/>
      <c r="C731" s="117">
        <f>IF(ISBLANK(DataBase_PIs!B22),#N/A,DataBase_PIs!B22)</f>
        <v>44085.416388888902</v>
      </c>
      <c r="D731" s="152"/>
      <c r="E731" s="83">
        <f>IF(ISBLANK(DataBase_PIs!BY22),#N/A,DataBase_PIs!BY22)</f>
        <v>3050.4</v>
      </c>
      <c r="F731" s="83">
        <f t="shared" si="28"/>
        <v>75.340000000000146</v>
      </c>
      <c r="G731" s="83">
        <f t="shared" si="29"/>
        <v>0.45342218194893602</v>
      </c>
      <c r="H731" s="78">
        <f>IF(ISBLANK(DataBase_PIs_2!M22),#N/A,DataBase_PIs_2!M22)</f>
        <v>8.4</v>
      </c>
    </row>
    <row r="732" spans="2:8" x14ac:dyDescent="0.35">
      <c r="B732" s="270"/>
      <c r="C732" s="117">
        <f>IF(ISBLANK(DataBase_PIs!B23),#N/A,DataBase_PIs!B23)</f>
        <v>44092.469490740703</v>
      </c>
      <c r="D732" s="152"/>
      <c r="E732" s="83">
        <f>IF(ISBLANK(DataBase_PIs!BY23),#N/A,DataBase_PIs!BY23)</f>
        <v>3059.58</v>
      </c>
      <c r="F732" s="83">
        <f t="shared" si="28"/>
        <v>9.1799999999998363</v>
      </c>
      <c r="G732" s="83">
        <f t="shared" si="29"/>
        <v>5.4231458447222686E-2</v>
      </c>
      <c r="H732" s="78">
        <f>IF(ISBLANK(DataBase_PIs_2!M23),#N/A,DataBase_PIs_2!M23)</f>
        <v>8.1999999999999993</v>
      </c>
    </row>
    <row r="733" spans="2:8" x14ac:dyDescent="0.35">
      <c r="B733" s="270"/>
      <c r="C733" s="117">
        <f>IF(ISBLANK(DataBase_PIs!B24),#N/A,DataBase_PIs!B24)</f>
        <v>44099.474502314799</v>
      </c>
      <c r="D733" s="152"/>
      <c r="E733" s="83">
        <f>IF(ISBLANK(DataBase_PIs!BY24),#N/A,DataBase_PIs!BY24)</f>
        <v>3069.16</v>
      </c>
      <c r="F733" s="83">
        <f t="shared" si="28"/>
        <v>9.5799999999999272</v>
      </c>
      <c r="G733" s="83">
        <f t="shared" si="29"/>
        <v>5.6983013153433217E-2</v>
      </c>
      <c r="H733" s="78">
        <f>IF(ISBLANK(DataBase_PIs_2!M24),#N/A,DataBase_PIs_2!M24)</f>
        <v>5.6</v>
      </c>
    </row>
    <row r="734" spans="2:8" x14ac:dyDescent="0.35">
      <c r="B734" s="270"/>
      <c r="C734" s="117">
        <f>IF(ISBLANK(DataBase_PIs!B25),#N/A,DataBase_PIs!B25)</f>
        <v>44106.575057870403</v>
      </c>
      <c r="D734" s="152"/>
      <c r="E734" s="83">
        <f>IF(ISBLANK(DataBase_PIs!BY25),#N/A,DataBase_PIs!BY25)</f>
        <v>3066.9</v>
      </c>
      <c r="F734" s="83">
        <f t="shared" si="28"/>
        <v>-2.2599999999997635</v>
      </c>
      <c r="G734" s="83">
        <f t="shared" si="29"/>
        <v>-1.326187309278049E-2</v>
      </c>
      <c r="H734" s="78">
        <f>IF(ISBLANK(DataBase_PIs_2!M25),#N/A,DataBase_PIs_2!M25)</f>
        <v>6</v>
      </c>
    </row>
    <row r="735" spans="2:8" x14ac:dyDescent="0.35">
      <c r="B735" s="270"/>
      <c r="C735" s="117">
        <f>IF(ISBLANK(DataBase_PIs!B26),#N/A,DataBase_PIs!B26)</f>
        <v>44120.469988425903</v>
      </c>
      <c r="D735" s="152"/>
      <c r="E735" s="83">
        <f>IF(ISBLANK(DataBase_PIs!BY26),#N/A,DataBase_PIs!BY26)</f>
        <v>3128.9</v>
      </c>
      <c r="F735" s="83">
        <f t="shared" si="28"/>
        <v>62</v>
      </c>
      <c r="G735" s="83">
        <f t="shared" si="29"/>
        <v>0.18591912518129328</v>
      </c>
      <c r="H735" s="78">
        <f>IF(ISBLANK(DataBase_PIs_2!M26),#N/A,DataBase_PIs_2!M26)</f>
        <v>6.6</v>
      </c>
    </row>
    <row r="736" spans="2:8" x14ac:dyDescent="0.35">
      <c r="B736" s="270"/>
      <c r="C736" s="117">
        <f>IF(ISBLANK(DataBase_PIs!B27),#N/A,DataBase_PIs!B27)</f>
        <v>44127.465208333299</v>
      </c>
      <c r="D736" s="152"/>
      <c r="E736" s="83">
        <f>IF(ISBLANK(DataBase_PIs!BY27),#N/A,DataBase_PIs!BY27)</f>
        <v>3206.09</v>
      </c>
      <c r="F736" s="83">
        <f t="shared" si="28"/>
        <v>77.190000000000055</v>
      </c>
      <c r="G736" s="83">
        <f t="shared" si="29"/>
        <v>0.45977825466208799</v>
      </c>
      <c r="H736" s="78">
        <f>IF(ISBLANK(DataBase_PIs_2!M27),#N/A,DataBase_PIs_2!M27)</f>
        <v>6.2</v>
      </c>
    </row>
    <row r="737" spans="2:8" x14ac:dyDescent="0.35">
      <c r="B737" s="270"/>
      <c r="C737" s="117">
        <f>IF(ISBLANK(DataBase_PIs!B28),#N/A,DataBase_PIs!B28)</f>
        <v>44132.593831018501</v>
      </c>
      <c r="D737" s="152"/>
      <c r="E737" s="83">
        <f>IF(ISBLANK(DataBase_PIs!BY28),#N/A,DataBase_PIs!BY28)</f>
        <v>3279.28</v>
      </c>
      <c r="F737" s="83">
        <f t="shared" si="28"/>
        <v>73.190000000000055</v>
      </c>
      <c r="G737" s="83">
        <f t="shared" si="29"/>
        <v>0.59462033386316115</v>
      </c>
      <c r="H737" s="78"/>
    </row>
    <row r="738" spans="2:8" x14ac:dyDescent="0.35">
      <c r="B738" s="270"/>
      <c r="C738" s="117">
        <f>IF(ISBLANK(DataBase_PIs!B29),#N/A,DataBase_PIs!B29)</f>
        <v>44141.599513888897</v>
      </c>
      <c r="D738" s="152"/>
      <c r="E738" s="83">
        <f>IF(ISBLANK(DataBase_PIs!BY29),#N/A,DataBase_PIs!BY29)</f>
        <v>3409.63</v>
      </c>
      <c r="F738" s="83">
        <f t="shared" si="28"/>
        <v>130.34999999999991</v>
      </c>
      <c r="G738" s="83">
        <f t="shared" si="29"/>
        <v>0.60309141218526197</v>
      </c>
      <c r="H738" s="78">
        <f>IF(ISBLANK(DataBase_PIs_2!M29),#N/A,DataBase_PIs_2!M29)</f>
        <v>7</v>
      </c>
    </row>
    <row r="739" spans="2:8" x14ac:dyDescent="0.35">
      <c r="B739" s="270"/>
      <c r="C739" s="117">
        <f>IF(ISBLANK(DataBase_PIs!B30),#N/A,DataBase_PIs!B30)</f>
        <v>44148.610416666699</v>
      </c>
      <c r="D739" s="152"/>
      <c r="E739" s="83">
        <f>IF(ISBLANK(DataBase_PIs!BY30),#N/A,DataBase_PIs!BY30)</f>
        <v>3476.6</v>
      </c>
      <c r="F739" s="83">
        <f t="shared" si="28"/>
        <v>66.9699999999998</v>
      </c>
      <c r="G739" s="83">
        <f t="shared" si="29"/>
        <v>0.39801103439942664</v>
      </c>
      <c r="H739" s="78">
        <f>IF(ISBLANK(DataBase_PIs_2!M30),#N/A,DataBase_PIs_2!M30)</f>
        <v>6.4</v>
      </c>
    </row>
    <row r="740" spans="2:8" x14ac:dyDescent="0.35">
      <c r="B740" s="270"/>
      <c r="C740" s="117">
        <f>IF(ISBLANK(DataBase_PIs!B31),#N/A,DataBase_PIs!B31)</f>
        <v>44159.623900462997</v>
      </c>
      <c r="D740" s="152"/>
      <c r="E740" s="83">
        <f>IF(ISBLANK(DataBase_PIs!BY31),#N/A,DataBase_PIs!BY31)</f>
        <v>3582.13</v>
      </c>
      <c r="F740" s="83">
        <f t="shared" si="28"/>
        <v>105.5300000000002</v>
      </c>
      <c r="G740" s="83">
        <f t="shared" si="29"/>
        <v>0.39924545354226842</v>
      </c>
      <c r="H740" s="78"/>
    </row>
    <row r="741" spans="2:8" x14ac:dyDescent="0.35">
      <c r="B741" s="270"/>
      <c r="C741" s="117">
        <f>IF(ISBLANK(DataBase_PIs!B32),#N/A,DataBase_PIs!B32)</f>
        <v>44162.597071759301</v>
      </c>
      <c r="D741" s="152"/>
      <c r="E741" s="83">
        <f>IF(ISBLANK(DataBase_PIs!BY32),#N/A,DataBase_PIs!BY32)</f>
        <v>3609.22</v>
      </c>
      <c r="F741" s="83">
        <f t="shared" si="28"/>
        <v>27.089999999999691</v>
      </c>
      <c r="G741" s="83">
        <f t="shared" si="29"/>
        <v>0.37964512889088731</v>
      </c>
      <c r="H741" s="78">
        <f>IF(ISBLANK(DataBase_PIs_2!M32),#N/A,DataBase_PIs_2!M32)</f>
        <v>6</v>
      </c>
    </row>
    <row r="742" spans="2:8" x14ac:dyDescent="0.35">
      <c r="B742" s="270"/>
      <c r="C742" s="117">
        <f>IF(ISBLANK(DataBase_PIs!B33),#N/A,DataBase_PIs!B33)</f>
        <v>44169.583321759303</v>
      </c>
      <c r="D742" s="152"/>
      <c r="E742" s="83">
        <f>IF(ISBLANK(DataBase_PIs!BY33),#N/A,DataBase_PIs!BY33)</f>
        <v>3670.83</v>
      </c>
      <c r="F742" s="83">
        <f t="shared" si="28"/>
        <v>61.610000000000127</v>
      </c>
      <c r="G742" s="83">
        <f t="shared" si="29"/>
        <v>0.3674479632610767</v>
      </c>
      <c r="H742" s="78">
        <f>IF(ISBLANK(DataBase_PIs_2!M33),#N/A,DataBase_PIs_2!M33)</f>
        <v>6.8</v>
      </c>
    </row>
    <row r="743" spans="2:8" x14ac:dyDescent="0.35">
      <c r="B743" s="270"/>
      <c r="C743" s="117">
        <f>IF(ISBLANK(DataBase_PIs!B34),#N/A,DataBase_PIs!B34)</f>
        <v>44195.584212962996</v>
      </c>
      <c r="D743" s="152"/>
      <c r="E743" s="83">
        <f>IF(ISBLANK(DataBase_PIs!BY34),#N/A,DataBase_PIs!BY34)</f>
        <v>3853.56</v>
      </c>
      <c r="F743" s="83">
        <f t="shared" si="28"/>
        <v>182.73000000000002</v>
      </c>
      <c r="G743" s="83">
        <f t="shared" si="29"/>
        <v>0.29282650122847986</v>
      </c>
      <c r="H743" s="78">
        <f>IF(ISBLANK(DataBase_PIs_2!M34),#N/A,DataBase_PIs_2!M34)</f>
        <v>5.4</v>
      </c>
    </row>
    <row r="744" spans="2:8" x14ac:dyDescent="0.35">
      <c r="B744" s="270"/>
      <c r="C744" s="117" t="e">
        <f>IF(ISBLANK(DataBase_PIs!B35),#N/A,DataBase_PIs!B35)</f>
        <v>#N/A</v>
      </c>
      <c r="D744" s="152"/>
      <c r="E744" s="83" t="e">
        <f>IF(ISBLANK(DataBase_PIs!BY35),#N/A,DataBase_PIs!BY35)</f>
        <v>#N/A</v>
      </c>
      <c r="F744" s="83" t="e">
        <f t="shared" si="28"/>
        <v>#N/A</v>
      </c>
      <c r="G744" s="83" t="e">
        <f t="shared" si="29"/>
        <v>#N/A</v>
      </c>
      <c r="H744" s="78" t="e">
        <f>IF(ISBLANK(DataBase_PIs_2!M35),#N/A,DataBase_PIs_2!M35)</f>
        <v>#N/A</v>
      </c>
    </row>
    <row r="745" spans="2:8" x14ac:dyDescent="0.35">
      <c r="B745" s="270"/>
      <c r="C745" s="117" t="e">
        <f>IF(ISBLANK(DataBase_PIs!B36),#N/A,DataBase_PIs!B36)</f>
        <v>#N/A</v>
      </c>
      <c r="D745" s="152"/>
      <c r="E745" s="83" t="e">
        <f>IF(ISBLANK(DataBase_PIs!BY36),#N/A,DataBase_PIs!BY36)</f>
        <v>#N/A</v>
      </c>
      <c r="F745" s="83" t="e">
        <f t="shared" si="28"/>
        <v>#N/A</v>
      </c>
      <c r="G745" s="83" t="e">
        <f t="shared" si="29"/>
        <v>#N/A</v>
      </c>
      <c r="H745" s="78" t="e">
        <f>IF(ISBLANK(DataBase_PIs_2!M36),#N/A,DataBase_PIs_2!M36)</f>
        <v>#N/A</v>
      </c>
    </row>
    <row r="746" spans="2:8" x14ac:dyDescent="0.35">
      <c r="B746" s="270"/>
      <c r="C746" s="117" t="e">
        <f>IF(ISBLANK(DataBase_PIs!B37),#N/A,DataBase_PIs!B37)</f>
        <v>#N/A</v>
      </c>
      <c r="D746" s="152"/>
      <c r="E746" s="83" t="e">
        <f>IF(ISBLANK(DataBase_PIs!BY37),#N/A,DataBase_PIs!BY37)</f>
        <v>#N/A</v>
      </c>
      <c r="F746" s="83" t="e">
        <f t="shared" si="28"/>
        <v>#N/A</v>
      </c>
      <c r="G746" s="83" t="e">
        <f t="shared" si="29"/>
        <v>#N/A</v>
      </c>
      <c r="H746" s="78" t="e">
        <f>IF(ISBLANK(DataBase_PIs_2!M37),#N/A,DataBase_PIs_2!M37)</f>
        <v>#N/A</v>
      </c>
    </row>
    <row r="747" spans="2:8" x14ac:dyDescent="0.35">
      <c r="B747" s="270"/>
      <c r="C747" s="117" t="e">
        <f>IF(ISBLANK(DataBase_PIs!B38),#N/A,DataBase_PIs!B38)</f>
        <v>#N/A</v>
      </c>
      <c r="D747" s="152"/>
      <c r="E747" s="83" t="e">
        <f>IF(ISBLANK(DataBase_PIs!BY38),#N/A,DataBase_PIs!BY38)</f>
        <v>#N/A</v>
      </c>
      <c r="F747" s="83" t="e">
        <f t="shared" si="28"/>
        <v>#N/A</v>
      </c>
      <c r="G747" s="83" t="e">
        <f t="shared" si="29"/>
        <v>#N/A</v>
      </c>
      <c r="H747" s="78" t="e">
        <f>IF(ISBLANK(DataBase_PIs_2!M38),#N/A,DataBase_PIs_2!M38)</f>
        <v>#N/A</v>
      </c>
    </row>
    <row r="748" spans="2:8" x14ac:dyDescent="0.35">
      <c r="B748" s="270"/>
      <c r="C748" s="117" t="e">
        <f>IF(ISBLANK(DataBase_PIs!B39),#N/A,DataBase_PIs!B39)</f>
        <v>#N/A</v>
      </c>
      <c r="D748" s="152"/>
      <c r="E748" s="83" t="e">
        <f>IF(ISBLANK(DataBase_PIs!BY39),#N/A,DataBase_PIs!BY39)</f>
        <v>#N/A</v>
      </c>
      <c r="F748" s="83" t="e">
        <f t="shared" si="28"/>
        <v>#N/A</v>
      </c>
      <c r="G748" s="83" t="e">
        <f t="shared" si="29"/>
        <v>#N/A</v>
      </c>
      <c r="H748" s="78" t="e">
        <f>IF(ISBLANK(DataBase_PIs_2!M39),#N/A,DataBase_PIs_2!M39)</f>
        <v>#N/A</v>
      </c>
    </row>
    <row r="749" spans="2:8" x14ac:dyDescent="0.35">
      <c r="B749" s="270"/>
      <c r="C749" s="117" t="e">
        <f>IF(ISBLANK(DataBase_PIs!B40),#N/A,DataBase_PIs!B40)</f>
        <v>#N/A</v>
      </c>
      <c r="D749" s="152"/>
      <c r="E749" s="83" t="e">
        <f>IF(ISBLANK(DataBase_PIs!BY40),#N/A,DataBase_PIs!BY40)</f>
        <v>#N/A</v>
      </c>
      <c r="F749" s="83" t="e">
        <f t="shared" si="28"/>
        <v>#N/A</v>
      </c>
      <c r="G749" s="83" t="e">
        <f t="shared" si="29"/>
        <v>#N/A</v>
      </c>
      <c r="H749" s="78" t="e">
        <f>IF(ISBLANK(DataBase_PIs_2!M40),#N/A,DataBase_PIs_2!M40)</f>
        <v>#N/A</v>
      </c>
    </row>
    <row r="750" spans="2:8" x14ac:dyDescent="0.35">
      <c r="B750" s="270"/>
      <c r="C750" s="117" t="e">
        <f>IF(ISBLANK(DataBase_PIs!B41),#N/A,DataBase_PIs!B41)</f>
        <v>#N/A</v>
      </c>
      <c r="D750" s="152"/>
      <c r="E750" s="83" t="e">
        <f>IF(ISBLANK(DataBase_PIs!BY41),#N/A,DataBase_PIs!BY41)</f>
        <v>#N/A</v>
      </c>
      <c r="F750" s="83" t="e">
        <f t="shared" si="28"/>
        <v>#N/A</v>
      </c>
      <c r="G750" s="83" t="e">
        <f t="shared" si="29"/>
        <v>#N/A</v>
      </c>
      <c r="H750" s="78" t="e">
        <f>IF(ISBLANK(DataBase_PIs_2!M41),#N/A,DataBase_PIs_2!M41)</f>
        <v>#N/A</v>
      </c>
    </row>
    <row r="751" spans="2:8" x14ac:dyDescent="0.35">
      <c r="B751" s="270"/>
      <c r="C751" s="117" t="e">
        <f>IF(ISBLANK(DataBase_PIs!B42),#N/A,DataBase_PIs!B42)</f>
        <v>#N/A</v>
      </c>
      <c r="D751" s="152"/>
      <c r="E751" s="83" t="e">
        <f>IF(ISBLANK(DataBase_PIs!BY42),#N/A,DataBase_PIs!BY42)</f>
        <v>#N/A</v>
      </c>
      <c r="F751" s="83" t="e">
        <f t="shared" si="28"/>
        <v>#N/A</v>
      </c>
      <c r="G751" s="83" t="e">
        <f t="shared" si="29"/>
        <v>#N/A</v>
      </c>
      <c r="H751" s="78" t="e">
        <f>IF(ISBLANK(DataBase_PIs_2!M42),#N/A,DataBase_PIs_2!M42)</f>
        <v>#N/A</v>
      </c>
    </row>
    <row r="752" spans="2:8" x14ac:dyDescent="0.35">
      <c r="B752" s="270"/>
      <c r="C752" s="117" t="e">
        <f>IF(ISBLANK(DataBase_PIs!B43),#N/A,DataBase_PIs!B43)</f>
        <v>#N/A</v>
      </c>
      <c r="D752" s="152"/>
      <c r="E752" s="83" t="e">
        <f>IF(ISBLANK(DataBase_PIs!BY43),#N/A,DataBase_PIs!BY43)</f>
        <v>#N/A</v>
      </c>
      <c r="F752" s="83" t="e">
        <f t="shared" si="28"/>
        <v>#N/A</v>
      </c>
      <c r="G752" s="83" t="e">
        <f t="shared" si="29"/>
        <v>#N/A</v>
      </c>
      <c r="H752" s="78" t="e">
        <f>IF(ISBLANK(DataBase_PIs_2!M43),#N/A,DataBase_PIs_2!M43)</f>
        <v>#N/A</v>
      </c>
    </row>
    <row r="753" spans="2:8" x14ac:dyDescent="0.35">
      <c r="B753" s="270"/>
      <c r="C753" s="117" t="e">
        <f>IF(ISBLANK(DataBase_PIs!B44),#N/A,DataBase_PIs!B44)</f>
        <v>#N/A</v>
      </c>
      <c r="D753" s="152"/>
      <c r="E753" s="83" t="e">
        <f>IF(ISBLANK(DataBase_PIs!BY44),#N/A,DataBase_PIs!BY44)</f>
        <v>#N/A</v>
      </c>
      <c r="F753" s="83" t="e">
        <f t="shared" si="28"/>
        <v>#N/A</v>
      </c>
      <c r="G753" s="83" t="e">
        <f t="shared" si="29"/>
        <v>#N/A</v>
      </c>
      <c r="H753" s="78" t="e">
        <f>IF(ISBLANK(DataBase_PIs_2!M44),#N/A,DataBase_PIs_2!M44)</f>
        <v>#N/A</v>
      </c>
    </row>
    <row r="754" spans="2:8" x14ac:dyDescent="0.35">
      <c r="B754" s="270"/>
      <c r="C754" s="117" t="e">
        <f>IF(ISBLANK(DataBase_PIs!B45),#N/A,DataBase_PIs!B45)</f>
        <v>#N/A</v>
      </c>
      <c r="D754" s="152"/>
      <c r="E754" s="83" t="e">
        <f>IF(ISBLANK(DataBase_PIs!BY45),#N/A,DataBase_PIs!BY45)</f>
        <v>#N/A</v>
      </c>
      <c r="F754" s="83" t="e">
        <f t="shared" si="28"/>
        <v>#N/A</v>
      </c>
      <c r="G754" s="83" t="e">
        <f t="shared" si="29"/>
        <v>#N/A</v>
      </c>
      <c r="H754" s="78" t="e">
        <f>IF(ISBLANK(DataBase_PIs_2!M45),#N/A,DataBase_PIs_2!M45)</f>
        <v>#N/A</v>
      </c>
    </row>
    <row r="755" spans="2:8" x14ac:dyDescent="0.35">
      <c r="B755" s="270"/>
      <c r="C755" s="117" t="e">
        <f>IF(ISBLANK(DataBase_PIs!B46),#N/A,DataBase_PIs!B46)</f>
        <v>#N/A</v>
      </c>
      <c r="D755" s="152"/>
      <c r="E755" s="83" t="e">
        <f>IF(ISBLANK(DataBase_PIs!BY46),#N/A,DataBase_PIs!BY46)</f>
        <v>#N/A</v>
      </c>
      <c r="F755" s="83" t="e">
        <f t="shared" si="28"/>
        <v>#N/A</v>
      </c>
      <c r="G755" s="83" t="e">
        <f t="shared" si="29"/>
        <v>#N/A</v>
      </c>
      <c r="H755" s="78" t="e">
        <f>IF(ISBLANK(DataBase_PIs_2!M46),#N/A,DataBase_PIs_2!M46)</f>
        <v>#N/A</v>
      </c>
    </row>
    <row r="756" spans="2:8" x14ac:dyDescent="0.35">
      <c r="B756" s="270"/>
      <c r="C756" s="117" t="e">
        <f>IF(ISBLANK(DataBase_PIs!B47),#N/A,DataBase_PIs!B47)</f>
        <v>#N/A</v>
      </c>
      <c r="D756" s="152"/>
      <c r="E756" s="83" t="e">
        <f>IF(ISBLANK(DataBase_PIs!BY47),#N/A,DataBase_PIs!BY47)</f>
        <v>#N/A</v>
      </c>
      <c r="F756" s="83" t="e">
        <f t="shared" si="28"/>
        <v>#N/A</v>
      </c>
      <c r="G756" s="83" t="e">
        <f t="shared" si="29"/>
        <v>#N/A</v>
      </c>
      <c r="H756" s="78" t="e">
        <f>IF(ISBLANK(DataBase_PIs_2!M47),#N/A,DataBase_PIs_2!M47)</f>
        <v>#N/A</v>
      </c>
    </row>
    <row r="757" spans="2:8" x14ac:dyDescent="0.35">
      <c r="B757" s="270"/>
      <c r="C757" s="117" t="e">
        <f>IF(ISBLANK(DataBase_PIs!B48),#N/A,DataBase_PIs!B48)</f>
        <v>#N/A</v>
      </c>
      <c r="D757" s="152"/>
      <c r="E757" s="83" t="e">
        <f>IF(ISBLANK(DataBase_PIs!BY48),#N/A,DataBase_PIs!BY48)</f>
        <v>#N/A</v>
      </c>
      <c r="F757" s="83" t="e">
        <f t="shared" si="28"/>
        <v>#N/A</v>
      </c>
      <c r="G757" s="83" t="e">
        <f t="shared" si="29"/>
        <v>#N/A</v>
      </c>
      <c r="H757" s="78" t="e">
        <f>IF(ISBLANK(DataBase_PIs_2!M48),#N/A,DataBase_PIs_2!M48)</f>
        <v>#N/A</v>
      </c>
    </row>
    <row r="758" spans="2:8" x14ac:dyDescent="0.35">
      <c r="B758" s="270"/>
      <c r="C758" s="117" t="e">
        <f>IF(ISBLANK(DataBase_PIs!B49),#N/A,DataBase_PIs!B49)</f>
        <v>#N/A</v>
      </c>
      <c r="D758" s="152"/>
      <c r="E758" s="83" t="e">
        <f>IF(ISBLANK(DataBase_PIs!BY49),#N/A,DataBase_PIs!BY49)</f>
        <v>#N/A</v>
      </c>
      <c r="F758" s="83" t="e">
        <f t="shared" si="28"/>
        <v>#N/A</v>
      </c>
      <c r="G758" s="83" t="e">
        <f t="shared" si="29"/>
        <v>#N/A</v>
      </c>
      <c r="H758" s="78" t="e">
        <f>IF(ISBLANK(DataBase_PIs_2!M49),#N/A,DataBase_PIs_2!M49)</f>
        <v>#N/A</v>
      </c>
    </row>
    <row r="759" spans="2:8" x14ac:dyDescent="0.35">
      <c r="B759" s="270"/>
      <c r="C759" s="117" t="e">
        <f>IF(ISBLANK(DataBase_PIs!B50),#N/A,DataBase_PIs!B50)</f>
        <v>#N/A</v>
      </c>
      <c r="D759" s="152"/>
      <c r="E759" s="83" t="e">
        <f>IF(ISBLANK(DataBase_PIs!BY50),#N/A,DataBase_PIs!BY50)</f>
        <v>#N/A</v>
      </c>
      <c r="F759" s="83" t="e">
        <f t="shared" si="28"/>
        <v>#N/A</v>
      </c>
      <c r="G759" s="83" t="e">
        <f t="shared" si="29"/>
        <v>#N/A</v>
      </c>
      <c r="H759" s="78" t="e">
        <f>IF(ISBLANK(DataBase_PIs_2!M50),#N/A,DataBase_PIs_2!M50)</f>
        <v>#N/A</v>
      </c>
    </row>
    <row r="760" spans="2:8" x14ac:dyDescent="0.35">
      <c r="B760" s="270"/>
      <c r="C760" s="117" t="e">
        <f>IF(ISBLANK(DataBase_PIs!B51),#N/A,DataBase_PIs!B51)</f>
        <v>#N/A</v>
      </c>
      <c r="D760" s="152"/>
      <c r="E760" s="83" t="e">
        <f>IF(ISBLANK(DataBase_PIs!BY51),#N/A,DataBase_PIs!BY51)</f>
        <v>#N/A</v>
      </c>
      <c r="F760" s="83" t="e">
        <f t="shared" si="28"/>
        <v>#N/A</v>
      </c>
      <c r="G760" s="83" t="e">
        <f t="shared" si="29"/>
        <v>#N/A</v>
      </c>
      <c r="H760" s="78" t="e">
        <f>IF(ISBLANK(DataBase_PIs_2!M51),#N/A,DataBase_PIs_2!M51)</f>
        <v>#N/A</v>
      </c>
    </row>
    <row r="761" spans="2:8" x14ac:dyDescent="0.35">
      <c r="B761" s="270"/>
      <c r="C761" s="117" t="e">
        <f>IF(ISBLANK(DataBase_PIs!B52),#N/A,DataBase_PIs!B52)</f>
        <v>#N/A</v>
      </c>
      <c r="D761" s="152"/>
      <c r="E761" s="83" t="e">
        <f>IF(ISBLANK(DataBase_PIs!BY52),#N/A,DataBase_PIs!BY52)</f>
        <v>#N/A</v>
      </c>
      <c r="F761" s="83" t="e">
        <f t="shared" si="28"/>
        <v>#N/A</v>
      </c>
      <c r="G761" s="83" t="e">
        <f t="shared" si="29"/>
        <v>#N/A</v>
      </c>
      <c r="H761" s="78" t="e">
        <f>IF(ISBLANK(DataBase_PIs_2!M52),#N/A,DataBase_PIs_2!M52)</f>
        <v>#N/A</v>
      </c>
    </row>
    <row r="762" spans="2:8" x14ac:dyDescent="0.35">
      <c r="B762" s="270"/>
      <c r="C762" s="117" t="e">
        <f>IF(ISBLANK(DataBase_PIs!B53),#N/A,DataBase_PIs!B53)</f>
        <v>#N/A</v>
      </c>
      <c r="D762" s="152"/>
      <c r="E762" s="83" t="e">
        <f>IF(ISBLANK(DataBase_PIs!BY53),#N/A,DataBase_PIs!BY53)</f>
        <v>#N/A</v>
      </c>
      <c r="F762" s="83" t="e">
        <f t="shared" si="28"/>
        <v>#N/A</v>
      </c>
      <c r="G762" s="83" t="e">
        <f t="shared" si="29"/>
        <v>#N/A</v>
      </c>
      <c r="H762" s="78" t="e">
        <f>IF(ISBLANK(DataBase_PIs_2!M53),#N/A,DataBase_PIs_2!M53)</f>
        <v>#N/A</v>
      </c>
    </row>
    <row r="763" spans="2:8" x14ac:dyDescent="0.35">
      <c r="B763" s="270"/>
      <c r="C763" s="117" t="e">
        <f>IF(ISBLANK(DataBase_PIs!B54),#N/A,DataBase_PIs!B54)</f>
        <v>#N/A</v>
      </c>
      <c r="D763" s="152"/>
      <c r="E763" s="83" t="e">
        <f>IF(ISBLANK(DataBase_PIs!BY54),#N/A,DataBase_PIs!BY54)</f>
        <v>#N/A</v>
      </c>
      <c r="F763" s="83" t="e">
        <f t="shared" si="28"/>
        <v>#N/A</v>
      </c>
      <c r="G763" s="83" t="e">
        <f t="shared" si="29"/>
        <v>#N/A</v>
      </c>
      <c r="H763" s="78" t="e">
        <f>IF(ISBLANK(DataBase_PIs_2!M54),#N/A,DataBase_PIs_2!M54)</f>
        <v>#N/A</v>
      </c>
    </row>
    <row r="764" spans="2:8" x14ac:dyDescent="0.35">
      <c r="B764" s="270"/>
      <c r="C764" s="117" t="e">
        <f>IF(ISBLANK(DataBase_PIs!B55),#N/A,DataBase_PIs!B55)</f>
        <v>#N/A</v>
      </c>
      <c r="D764" s="152"/>
      <c r="E764" s="83" t="e">
        <f>IF(ISBLANK(DataBase_PIs!BY55),#N/A,DataBase_PIs!BY55)</f>
        <v>#N/A</v>
      </c>
      <c r="F764" s="83" t="e">
        <f t="shared" si="28"/>
        <v>#N/A</v>
      </c>
      <c r="G764" s="83" t="e">
        <f t="shared" si="29"/>
        <v>#N/A</v>
      </c>
      <c r="H764" s="78" t="e">
        <f>IF(ISBLANK(DataBase_PIs_2!M55),#N/A,DataBase_PIs_2!M55)</f>
        <v>#N/A</v>
      </c>
    </row>
    <row r="765" spans="2:8" x14ac:dyDescent="0.35">
      <c r="B765" s="270"/>
      <c r="C765" s="117" t="e">
        <f>IF(ISBLANK(DataBase_PIs!B56),#N/A,DataBase_PIs!B56)</f>
        <v>#N/A</v>
      </c>
      <c r="D765" s="152"/>
      <c r="E765" s="83" t="e">
        <f>IF(ISBLANK(DataBase_PIs!BY56),#N/A,DataBase_PIs!BY56)</f>
        <v>#N/A</v>
      </c>
      <c r="F765" s="83" t="e">
        <f t="shared" si="28"/>
        <v>#N/A</v>
      </c>
      <c r="G765" s="83" t="e">
        <f t="shared" si="29"/>
        <v>#N/A</v>
      </c>
      <c r="H765" s="78" t="e">
        <f>IF(ISBLANK(DataBase_PIs_2!M56),#N/A,DataBase_PIs_2!M56)</f>
        <v>#N/A</v>
      </c>
    </row>
    <row r="766" spans="2:8" x14ac:dyDescent="0.35">
      <c r="B766" s="270"/>
      <c r="C766" s="117" t="e">
        <f>IF(ISBLANK(DataBase_PIs!B57),#N/A,DataBase_PIs!B57)</f>
        <v>#N/A</v>
      </c>
      <c r="D766" s="152"/>
      <c r="E766" s="83" t="e">
        <f>IF(ISBLANK(DataBase_PIs!BY57),#N/A,DataBase_PIs!BY57)</f>
        <v>#N/A</v>
      </c>
      <c r="F766" s="83" t="e">
        <f t="shared" si="28"/>
        <v>#N/A</v>
      </c>
      <c r="G766" s="83" t="e">
        <f t="shared" si="29"/>
        <v>#N/A</v>
      </c>
      <c r="H766" s="78" t="e">
        <f>IF(ISBLANK(DataBase_PIs_2!M57),#N/A,DataBase_PIs_2!M57)</f>
        <v>#N/A</v>
      </c>
    </row>
    <row r="767" spans="2:8" x14ac:dyDescent="0.35">
      <c r="B767" s="270"/>
      <c r="C767" s="117" t="e">
        <f>IF(ISBLANK(DataBase_PIs!B58),#N/A,DataBase_PIs!B58)</f>
        <v>#N/A</v>
      </c>
      <c r="D767" s="152"/>
      <c r="E767" s="83" t="e">
        <f>IF(ISBLANK(DataBase_PIs!BY58),#N/A,DataBase_PIs!BY58)</f>
        <v>#N/A</v>
      </c>
      <c r="F767" s="83" t="e">
        <f t="shared" si="28"/>
        <v>#N/A</v>
      </c>
      <c r="G767" s="83" t="e">
        <f t="shared" si="29"/>
        <v>#N/A</v>
      </c>
      <c r="H767" s="78" t="e">
        <f>IF(ISBLANK(DataBase_PIs_2!M58),#N/A,DataBase_PIs_2!M58)</f>
        <v>#N/A</v>
      </c>
    </row>
    <row r="768" spans="2:8" x14ac:dyDescent="0.35">
      <c r="B768" s="270"/>
      <c r="C768" s="117" t="e">
        <f>IF(ISBLANK(DataBase_PIs!B59),#N/A,DataBase_PIs!B59)</f>
        <v>#N/A</v>
      </c>
      <c r="D768" s="152"/>
      <c r="E768" s="83" t="e">
        <f>IF(ISBLANK(DataBase_PIs!BY59),#N/A,DataBase_PIs!BY59)</f>
        <v>#N/A</v>
      </c>
      <c r="F768" s="83" t="e">
        <f t="shared" si="28"/>
        <v>#N/A</v>
      </c>
      <c r="G768" s="83" t="e">
        <f t="shared" si="29"/>
        <v>#N/A</v>
      </c>
      <c r="H768" s="78" t="e">
        <f>IF(ISBLANK(DataBase_PIs_2!M59),#N/A,DataBase_PIs_2!M59)</f>
        <v>#N/A</v>
      </c>
    </row>
    <row r="769" spans="2:8" x14ac:dyDescent="0.35">
      <c r="B769" s="270"/>
      <c r="C769" s="117" t="e">
        <f>IF(ISBLANK(DataBase_PIs!B60),#N/A,DataBase_PIs!B60)</f>
        <v>#N/A</v>
      </c>
      <c r="D769" s="152"/>
      <c r="E769" s="83" t="e">
        <f>IF(ISBLANK(DataBase_PIs!BY60),#N/A,DataBase_PIs!BY60)</f>
        <v>#N/A</v>
      </c>
      <c r="F769" s="83" t="e">
        <f t="shared" si="28"/>
        <v>#N/A</v>
      </c>
      <c r="G769" s="83" t="e">
        <f t="shared" si="29"/>
        <v>#N/A</v>
      </c>
      <c r="H769" s="78" t="e">
        <f>IF(ISBLANK(DataBase_PIs_2!M60),#N/A,DataBase_PIs_2!M60)</f>
        <v>#N/A</v>
      </c>
    </row>
    <row r="770" spans="2:8" x14ac:dyDescent="0.35">
      <c r="B770" s="270"/>
      <c r="C770" s="117" t="e">
        <f>IF(ISBLANK(DataBase_PIs!B61),#N/A,DataBase_PIs!B61)</f>
        <v>#N/A</v>
      </c>
      <c r="D770" s="152"/>
      <c r="E770" s="83" t="e">
        <f>IF(ISBLANK(DataBase_PIs!BY61),#N/A,DataBase_PIs!BY61)</f>
        <v>#N/A</v>
      </c>
      <c r="F770" s="83" t="e">
        <f t="shared" si="28"/>
        <v>#N/A</v>
      </c>
      <c r="G770" s="83" t="e">
        <f t="shared" si="29"/>
        <v>#N/A</v>
      </c>
      <c r="H770" s="78" t="e">
        <f>IF(ISBLANK(DataBase_PIs_2!M61),#N/A,DataBase_PIs_2!M61)</f>
        <v>#N/A</v>
      </c>
    </row>
    <row r="771" spans="2:8" x14ac:dyDescent="0.35">
      <c r="B771" s="270"/>
      <c r="C771" s="117" t="e">
        <f>IF(ISBLANK(DataBase_PIs!B62),#N/A,DataBase_PIs!B62)</f>
        <v>#N/A</v>
      </c>
      <c r="D771" s="152"/>
      <c r="E771" s="83" t="e">
        <f>IF(ISBLANK(DataBase_PIs!BY62),#N/A,DataBase_PIs!BY62)</f>
        <v>#N/A</v>
      </c>
      <c r="F771" s="83" t="e">
        <f t="shared" si="28"/>
        <v>#N/A</v>
      </c>
      <c r="G771" s="83" t="e">
        <f t="shared" si="29"/>
        <v>#N/A</v>
      </c>
      <c r="H771" s="78" t="e">
        <f>IF(ISBLANK(DataBase_PIs_2!M62),#N/A,DataBase_PIs_2!M62)</f>
        <v>#N/A</v>
      </c>
    </row>
    <row r="772" spans="2:8" x14ac:dyDescent="0.35">
      <c r="B772" s="270"/>
      <c r="C772" s="117" t="e">
        <f>IF(ISBLANK(DataBase_PIs!B63),#N/A,DataBase_PIs!B63)</f>
        <v>#N/A</v>
      </c>
      <c r="D772" s="152"/>
      <c r="E772" s="83" t="e">
        <f>IF(ISBLANK(DataBase_PIs!BY63),#N/A,DataBase_PIs!BY63)</f>
        <v>#N/A</v>
      </c>
      <c r="F772" s="83" t="e">
        <f t="shared" si="28"/>
        <v>#N/A</v>
      </c>
      <c r="G772" s="83" t="e">
        <f t="shared" si="29"/>
        <v>#N/A</v>
      </c>
      <c r="H772" s="78" t="e">
        <f>IF(ISBLANK(DataBase_PIs_2!M63),#N/A,DataBase_PIs_2!M63)</f>
        <v>#N/A</v>
      </c>
    </row>
    <row r="773" spans="2:8" ht="15" thickBot="1" x14ac:dyDescent="0.4">
      <c r="B773" s="271"/>
      <c r="C773" s="117" t="e">
        <f>IF(ISBLANK(DataBase_PIs!B64),#N/A,DataBase_PIs!B64)</f>
        <v>#N/A</v>
      </c>
      <c r="D773" s="152"/>
      <c r="E773" s="83" t="e">
        <f>IF(ISBLANK(DataBase_PIs!BY64),#N/A,DataBase_PIs!BY64)</f>
        <v>#N/A</v>
      </c>
      <c r="F773" s="83" t="e">
        <f t="shared" si="28"/>
        <v>#N/A</v>
      </c>
      <c r="G773" s="83" t="e">
        <f t="shared" si="29"/>
        <v>#N/A</v>
      </c>
      <c r="H773" s="78" t="e">
        <f>IF(ISBLANK(DataBase_PIs_2!M64),#N/A,DataBase_PIs_2!M64)</f>
        <v>#N/A</v>
      </c>
    </row>
    <row r="774" spans="2:8" x14ac:dyDescent="0.35">
      <c r="B774" s="269" t="s">
        <v>62</v>
      </c>
      <c r="C774" s="116">
        <v>43602.40625</v>
      </c>
      <c r="D774" s="151"/>
      <c r="E774" s="76">
        <v>15.73</v>
      </c>
      <c r="F774" s="76">
        <v>15.73</v>
      </c>
      <c r="G774" s="82">
        <v>0</v>
      </c>
      <c r="H774" s="77">
        <v>7</v>
      </c>
    </row>
    <row r="775" spans="2:8" x14ac:dyDescent="0.35">
      <c r="B775" s="270"/>
      <c r="C775" s="117">
        <v>43609.357638888891</v>
      </c>
      <c r="D775" s="152"/>
      <c r="E775" s="39">
        <v>70.73</v>
      </c>
      <c r="F775" s="39">
        <v>55</v>
      </c>
      <c r="G775" s="83">
        <f>F775/((C775-C774)*24)</f>
        <v>0.329670329670253</v>
      </c>
      <c r="H775" s="78">
        <v>7</v>
      </c>
    </row>
    <row r="776" spans="2:8" x14ac:dyDescent="0.35">
      <c r="B776" s="270"/>
      <c r="C776" s="117">
        <v>43616</v>
      </c>
      <c r="D776" s="152"/>
      <c r="E776" s="39">
        <v>111</v>
      </c>
      <c r="F776" s="39">
        <v>40.269999999999996</v>
      </c>
      <c r="G776" s="83">
        <f t="shared" ref="G776:G807" si="30">F776/((C776-C775)*24)</f>
        <v>0.2526084683743427</v>
      </c>
      <c r="H776" s="78" t="s">
        <v>129</v>
      </c>
    </row>
    <row r="777" spans="2:8" x14ac:dyDescent="0.35">
      <c r="B777" s="270"/>
      <c r="C777" s="117">
        <v>43623.558333333334</v>
      </c>
      <c r="D777" s="152"/>
      <c r="E777" s="39">
        <v>151</v>
      </c>
      <c r="F777" s="39">
        <v>40</v>
      </c>
      <c r="G777" s="83">
        <f t="shared" si="30"/>
        <v>0.22050716648288241</v>
      </c>
      <c r="H777" s="78" t="s">
        <v>129</v>
      </c>
    </row>
    <row r="778" spans="2:8" x14ac:dyDescent="0.35">
      <c r="B778" s="270"/>
      <c r="C778" s="117">
        <v>43630.636111111111</v>
      </c>
      <c r="D778" s="152"/>
      <c r="E778" s="39">
        <v>158</v>
      </c>
      <c r="F778" s="39">
        <v>7</v>
      </c>
      <c r="G778" s="83">
        <f t="shared" si="30"/>
        <v>4.12087912087978E-2</v>
      </c>
      <c r="H778" s="78" t="s">
        <v>129</v>
      </c>
    </row>
    <row r="779" spans="2:8" x14ac:dyDescent="0.35">
      <c r="B779" s="270"/>
      <c r="C779" s="117">
        <v>43637.638194444444</v>
      </c>
      <c r="D779" s="152"/>
      <c r="E779" s="39">
        <v>213</v>
      </c>
      <c r="F779" s="39">
        <v>55</v>
      </c>
      <c r="G779" s="83">
        <f t="shared" si="30"/>
        <v>0.32728354656354541</v>
      </c>
      <c r="H779" s="78" t="s">
        <v>129</v>
      </c>
    </row>
    <row r="780" spans="2:8" x14ac:dyDescent="0.35">
      <c r="B780" s="270"/>
      <c r="C780" s="117">
        <v>43644.645138888889</v>
      </c>
      <c r="D780" s="152"/>
      <c r="E780" s="39">
        <v>244</v>
      </c>
      <c r="F780" s="39">
        <v>31</v>
      </c>
      <c r="G780" s="83">
        <f t="shared" si="30"/>
        <v>0.18434093161543957</v>
      </c>
      <c r="H780" s="78" t="s">
        <v>129</v>
      </c>
    </row>
    <row r="781" spans="2:8" x14ac:dyDescent="0.35">
      <c r="B781" s="270"/>
      <c r="C781" s="117">
        <v>43651.647222222222</v>
      </c>
      <c r="D781" s="152"/>
      <c r="E781" s="39">
        <v>336</v>
      </c>
      <c r="F781" s="39">
        <v>92</v>
      </c>
      <c r="G781" s="83">
        <f t="shared" si="30"/>
        <v>0.54745611425174867</v>
      </c>
      <c r="H781" s="78" t="s">
        <v>129</v>
      </c>
    </row>
    <row r="782" spans="2:8" x14ac:dyDescent="0.35">
      <c r="B782" s="270"/>
      <c r="C782" s="117">
        <v>43658.505555555559</v>
      </c>
      <c r="D782" s="152"/>
      <c r="E782" s="39">
        <v>377</v>
      </c>
      <c r="F782" s="39">
        <v>41</v>
      </c>
      <c r="G782" s="83">
        <f t="shared" si="30"/>
        <v>0.24908869987835239</v>
      </c>
      <c r="H782" s="78" t="s">
        <v>129</v>
      </c>
    </row>
    <row r="783" spans="2:8" x14ac:dyDescent="0.35">
      <c r="B783" s="270"/>
      <c r="C783" s="117">
        <v>43665.520833333336</v>
      </c>
      <c r="D783" s="152"/>
      <c r="E783" s="39">
        <v>386</v>
      </c>
      <c r="F783" s="39">
        <v>9</v>
      </c>
      <c r="G783" s="83">
        <f t="shared" si="30"/>
        <v>5.3454761433388155E-2</v>
      </c>
      <c r="H783" s="78" t="s">
        <v>129</v>
      </c>
    </row>
    <row r="784" spans="2:8" x14ac:dyDescent="0.35">
      <c r="B784" s="270"/>
      <c r="C784" s="117">
        <v>43672.521527777775</v>
      </c>
      <c r="D784" s="152"/>
      <c r="E784" s="39">
        <v>426</v>
      </c>
      <c r="F784" s="39">
        <v>40</v>
      </c>
      <c r="G784" s="83">
        <f t="shared" si="30"/>
        <v>0.23807161987915071</v>
      </c>
      <c r="H784" s="78" t="s">
        <v>129</v>
      </c>
    </row>
    <row r="785" spans="2:8" x14ac:dyDescent="0.35">
      <c r="B785" s="270"/>
      <c r="C785" s="117">
        <v>43679.519444444442</v>
      </c>
      <c r="D785" s="152"/>
      <c r="E785" s="39">
        <v>435</v>
      </c>
      <c r="F785" s="39">
        <v>9</v>
      </c>
      <c r="G785" s="83">
        <f t="shared" si="30"/>
        <v>5.3587377195590209E-2</v>
      </c>
      <c r="H785" s="78" t="s">
        <v>129</v>
      </c>
    </row>
    <row r="786" spans="2:8" x14ac:dyDescent="0.35">
      <c r="B786" s="270"/>
      <c r="C786" s="117">
        <v>43686.440972222219</v>
      </c>
      <c r="D786" s="152"/>
      <c r="E786" s="39">
        <v>436</v>
      </c>
      <c r="F786" s="39">
        <v>1</v>
      </c>
      <c r="G786" s="83">
        <f t="shared" si="30"/>
        <v>6.0198655563368925E-3</v>
      </c>
      <c r="H786" s="78" t="s">
        <v>129</v>
      </c>
    </row>
    <row r="787" spans="2:8" x14ac:dyDescent="0.35">
      <c r="B787" s="270"/>
      <c r="C787" s="117">
        <v>43693.375</v>
      </c>
      <c r="D787" s="152"/>
      <c r="E787" s="39">
        <v>446</v>
      </c>
      <c r="F787" s="39">
        <v>10</v>
      </c>
      <c r="G787" s="83">
        <f t="shared" si="30"/>
        <v>6.0090135202776181E-2</v>
      </c>
      <c r="H787" s="78" t="s">
        <v>129</v>
      </c>
    </row>
    <row r="788" spans="2:8" x14ac:dyDescent="0.35">
      <c r="B788" s="270"/>
      <c r="C788" s="117">
        <v>43700.40625</v>
      </c>
      <c r="D788" s="152"/>
      <c r="E788" s="39">
        <v>458.94</v>
      </c>
      <c r="F788" s="39">
        <v>12.939999999999998</v>
      </c>
      <c r="G788" s="83">
        <f t="shared" si="30"/>
        <v>7.6681481481481462E-2</v>
      </c>
      <c r="H788" s="78" t="s">
        <v>129</v>
      </c>
    </row>
    <row r="789" spans="2:8" x14ac:dyDescent="0.35">
      <c r="B789" s="270"/>
      <c r="C789" s="117">
        <v>43707.333333333336</v>
      </c>
      <c r="D789" s="152"/>
      <c r="E789" s="39">
        <v>562.74</v>
      </c>
      <c r="F789" s="39">
        <v>103.80000000000001</v>
      </c>
      <c r="G789" s="83">
        <f t="shared" si="30"/>
        <v>0.62436090225542051</v>
      </c>
      <c r="H789" s="78" t="s">
        <v>129</v>
      </c>
    </row>
    <row r="790" spans="2:8" x14ac:dyDescent="0.35">
      <c r="B790" s="270"/>
      <c r="C790" s="117">
        <v>43714.416666666664</v>
      </c>
      <c r="D790" s="152"/>
      <c r="E790" s="39">
        <v>627.5</v>
      </c>
      <c r="F790" s="39">
        <v>64.759999999999991</v>
      </c>
      <c r="G790" s="83">
        <f t="shared" si="30"/>
        <v>0.38094117647084907</v>
      </c>
      <c r="H790" s="78">
        <v>0.6</v>
      </c>
    </row>
    <row r="791" spans="2:8" x14ac:dyDescent="0.35">
      <c r="B791" s="270"/>
      <c r="C791" s="117">
        <v>43721.333333333336</v>
      </c>
      <c r="D791" s="152"/>
      <c r="E791" s="39">
        <v>712.28</v>
      </c>
      <c r="F791" s="39">
        <v>84.779999999999973</v>
      </c>
      <c r="G791" s="83">
        <f t="shared" si="30"/>
        <v>0.51072289156590678</v>
      </c>
      <c r="H791" s="78">
        <v>8</v>
      </c>
    </row>
    <row r="792" spans="2:8" x14ac:dyDescent="0.35">
      <c r="B792" s="270"/>
      <c r="C792" s="117">
        <v>43727.541666666664</v>
      </c>
      <c r="D792" s="152"/>
      <c r="E792" s="39">
        <v>808.43</v>
      </c>
      <c r="F792" s="39">
        <v>96.149999999999977</v>
      </c>
      <c r="G792" s="83">
        <f t="shared" si="30"/>
        <v>0.64530201342332283</v>
      </c>
      <c r="H792" s="78">
        <v>8</v>
      </c>
    </row>
    <row r="793" spans="2:8" x14ac:dyDescent="0.35">
      <c r="B793" s="270"/>
      <c r="C793" s="117">
        <v>43735</v>
      </c>
      <c r="D793" s="152"/>
      <c r="E793" s="39">
        <v>897.73</v>
      </c>
      <c r="F793" s="39">
        <v>89.300000000000068</v>
      </c>
      <c r="G793" s="83">
        <f t="shared" si="30"/>
        <v>0.49888268156408394</v>
      </c>
      <c r="H793" s="78">
        <v>9</v>
      </c>
    </row>
    <row r="794" spans="2:8" x14ac:dyDescent="0.35">
      <c r="B794" s="270"/>
      <c r="C794" s="117">
        <v>43741</v>
      </c>
      <c r="D794" s="152"/>
      <c r="E794" s="39">
        <v>987.92</v>
      </c>
      <c r="F794" s="39">
        <v>90.189999999999941</v>
      </c>
      <c r="G794" s="83">
        <f t="shared" si="30"/>
        <v>0.62631944444444398</v>
      </c>
      <c r="H794" s="78">
        <v>9.4</v>
      </c>
    </row>
    <row r="795" spans="2:8" x14ac:dyDescent="0.35">
      <c r="B795" s="270"/>
      <c r="C795" s="117">
        <v>43748</v>
      </c>
      <c r="D795" s="152"/>
      <c r="E795" s="39">
        <v>1063.24</v>
      </c>
      <c r="F795" s="39">
        <v>75.32000000000005</v>
      </c>
      <c r="G795" s="83">
        <f t="shared" si="30"/>
        <v>0.44833333333333364</v>
      </c>
      <c r="H795" s="78">
        <v>10.199999999999999</v>
      </c>
    </row>
    <row r="796" spans="2:8" x14ac:dyDescent="0.35">
      <c r="B796" s="270"/>
      <c r="C796" s="117">
        <v>43755.361111111109</v>
      </c>
      <c r="D796" s="152"/>
      <c r="E796" s="39">
        <v>1090.45</v>
      </c>
      <c r="F796" s="39">
        <v>27.210000000000036</v>
      </c>
      <c r="G796" s="83">
        <f t="shared" si="30"/>
        <v>0.15401886792456235</v>
      </c>
      <c r="H796" s="78">
        <v>8</v>
      </c>
    </row>
    <row r="797" spans="2:8" x14ac:dyDescent="0.35">
      <c r="B797" s="270"/>
      <c r="C797" s="117">
        <v>43762.434027777781</v>
      </c>
      <c r="D797" s="152"/>
      <c r="E797" s="39">
        <v>1191.46</v>
      </c>
      <c r="F797" s="39">
        <v>101.00999999999999</v>
      </c>
      <c r="G797" s="83">
        <f t="shared" si="30"/>
        <v>0.59505154639134439</v>
      </c>
      <c r="H797" s="78">
        <v>8</v>
      </c>
    </row>
    <row r="798" spans="2:8" x14ac:dyDescent="0.35">
      <c r="B798" s="270"/>
      <c r="C798" s="117">
        <v>43769.386111111111</v>
      </c>
      <c r="D798" s="152"/>
      <c r="E798" s="39">
        <v>1273.8699999999999</v>
      </c>
      <c r="F798" s="39">
        <v>82.409999999999854</v>
      </c>
      <c r="G798" s="83">
        <f t="shared" si="30"/>
        <v>0.49391669163943724</v>
      </c>
      <c r="H798" s="78">
        <v>1.8</v>
      </c>
    </row>
    <row r="799" spans="2:8" x14ac:dyDescent="0.35">
      <c r="B799" s="270"/>
      <c r="C799" s="117">
        <v>43774.652777777781</v>
      </c>
      <c r="D799" s="152"/>
      <c r="E799" s="39">
        <v>1317.2</v>
      </c>
      <c r="F799" s="39">
        <v>43.330000000000155</v>
      </c>
      <c r="G799" s="83">
        <f t="shared" si="30"/>
        <v>0.34280063291117263</v>
      </c>
      <c r="H799" s="78">
        <v>2</v>
      </c>
    </row>
    <row r="800" spans="2:8" x14ac:dyDescent="0.35">
      <c r="B800" s="270"/>
      <c r="C800" s="117">
        <v>43782.583333333336</v>
      </c>
      <c r="D800" s="152"/>
      <c r="E800" s="39">
        <v>1396.17</v>
      </c>
      <c r="F800" s="39">
        <v>78.970000000000027</v>
      </c>
      <c r="G800" s="83">
        <f t="shared" si="30"/>
        <v>0.41490367775836118</v>
      </c>
      <c r="H800" s="78">
        <v>10</v>
      </c>
    </row>
    <row r="801" spans="2:8" x14ac:dyDescent="0.35">
      <c r="B801" s="270"/>
      <c r="C801" s="117">
        <v>43791.406944444447</v>
      </c>
      <c r="D801" s="152"/>
      <c r="E801" s="39">
        <v>1431.13</v>
      </c>
      <c r="F801" s="39">
        <v>34.960000000000036</v>
      </c>
      <c r="G801" s="83">
        <f t="shared" si="30"/>
        <v>0.16508736030222262</v>
      </c>
      <c r="H801" s="78">
        <v>0</v>
      </c>
    </row>
    <row r="802" spans="2:8" x14ac:dyDescent="0.35">
      <c r="B802" s="270"/>
      <c r="C802" s="117">
        <v>43811.465277777781</v>
      </c>
      <c r="D802" s="152"/>
      <c r="E802" s="39">
        <v>1457.19</v>
      </c>
      <c r="F802" s="39">
        <v>26.059999999999945</v>
      </c>
      <c r="G802" s="83">
        <f t="shared" si="30"/>
        <v>5.4133776485248621E-2</v>
      </c>
      <c r="H802" s="78">
        <v>4</v>
      </c>
    </row>
    <row r="803" spans="2:8" x14ac:dyDescent="0.35">
      <c r="B803" s="270"/>
      <c r="C803" s="117">
        <v>43818.628472222219</v>
      </c>
      <c r="D803" s="152"/>
      <c r="E803" s="39">
        <v>1536.06</v>
      </c>
      <c r="F803" s="39">
        <v>78.869999999999891</v>
      </c>
      <c r="G803" s="83">
        <f t="shared" si="30"/>
        <v>0.45876878332566806</v>
      </c>
      <c r="H803" s="78">
        <v>8</v>
      </c>
    </row>
    <row r="804" spans="2:8" x14ac:dyDescent="0.35">
      <c r="B804" s="270"/>
      <c r="C804" s="117">
        <v>43826.333333333336</v>
      </c>
      <c r="D804" s="152"/>
      <c r="E804" s="39">
        <v>1576.21</v>
      </c>
      <c r="F804" s="39">
        <v>40.150000000000091</v>
      </c>
      <c r="G804" s="83">
        <f t="shared" si="30"/>
        <v>0.21712483100479821</v>
      </c>
      <c r="H804" s="78">
        <v>6</v>
      </c>
    </row>
    <row r="805" spans="2:8" x14ac:dyDescent="0.35">
      <c r="B805" s="270"/>
      <c r="C805" s="117">
        <v>43833.583333333336</v>
      </c>
      <c r="D805" s="152"/>
      <c r="E805" s="39">
        <v>1666.46</v>
      </c>
      <c r="F805" s="39">
        <v>90.25</v>
      </c>
      <c r="G805" s="83">
        <f t="shared" si="30"/>
        <v>0.51867816091954022</v>
      </c>
      <c r="H805" s="78">
        <v>2</v>
      </c>
    </row>
    <row r="806" spans="2:8" x14ac:dyDescent="0.35">
      <c r="B806" s="270"/>
      <c r="C806" s="117">
        <v>43853</v>
      </c>
      <c r="D806" s="152"/>
      <c r="E806" s="39">
        <v>1770.94</v>
      </c>
      <c r="F806" s="39">
        <v>104.48000000000002</v>
      </c>
      <c r="G806" s="83">
        <f t="shared" si="30"/>
        <v>0.22420600858371903</v>
      </c>
      <c r="H806" s="78"/>
    </row>
    <row r="807" spans="2:8" x14ac:dyDescent="0.35">
      <c r="B807" s="270"/>
      <c r="C807" s="117">
        <f>IF(ISBLANK(DataBase_PIs!B3),#N/A,DataBase_PIs!B3)</f>
        <v>43860.596215277801</v>
      </c>
      <c r="D807" s="152"/>
      <c r="E807" s="83">
        <f>IF(ISBLANK(DataBase_PIs!CB3),#N/A,DataBase_PIs!CB3)</f>
        <v>1808.42</v>
      </c>
      <c r="F807" s="83">
        <f>E807-E806</f>
        <v>37.480000000000018</v>
      </c>
      <c r="G807" s="83">
        <f t="shared" si="30"/>
        <v>0.20558483528375321</v>
      </c>
      <c r="H807" s="78">
        <f>IF(ISBLANK(DataBase_PIs_2!N3),#N/A,DataBase_PIs_2!N3)</f>
        <v>2</v>
      </c>
    </row>
    <row r="808" spans="2:8" x14ac:dyDescent="0.35">
      <c r="B808" s="270"/>
      <c r="C808" s="117">
        <f>IF(ISBLANK(DataBase_PIs!B4),#N/A,DataBase_PIs!B4)</f>
        <v>43867.628298611096</v>
      </c>
      <c r="D808" s="152"/>
      <c r="E808" s="83">
        <f>IF(ISBLANK(DataBase_PIs!CB4),#N/A,DataBase_PIs!CB4)</f>
        <v>1845.32</v>
      </c>
      <c r="F808" s="83">
        <f t="shared" ref="F808:F868" si="31">E808-E807</f>
        <v>36.899999999999864</v>
      </c>
      <c r="G808" s="83">
        <f t="shared" ref="G808:G868" si="32">F808/((C808-C807)*24)</f>
        <v>0.21864075368963332</v>
      </c>
      <c r="H808" s="78">
        <f>IF(ISBLANK(DataBase_PIs_2!N4),#N/A,DataBase_PIs_2!N4)</f>
        <v>2.2000000000000002</v>
      </c>
    </row>
    <row r="809" spans="2:8" x14ac:dyDescent="0.35">
      <c r="B809" s="270"/>
      <c r="C809" s="117">
        <f>IF(ISBLANK(DataBase_PIs!B5),#N/A,DataBase_PIs!B5)</f>
        <v>43875.484398148103</v>
      </c>
      <c r="D809" s="152"/>
      <c r="E809" s="83">
        <f>IF(ISBLANK(DataBase_PIs!CB5),#N/A,DataBase_PIs!CB5)</f>
        <v>1894.8</v>
      </c>
      <c r="F809" s="83">
        <f t="shared" si="31"/>
        <v>49.480000000000018</v>
      </c>
      <c r="G809" s="83">
        <f t="shared" si="32"/>
        <v>0.2624287863150368</v>
      </c>
      <c r="H809" s="78">
        <f>IF(ISBLANK(DataBase_PIs_2!N5),#N/A,DataBase_PIs_2!N5)</f>
        <v>8</v>
      </c>
    </row>
    <row r="810" spans="2:8" x14ac:dyDescent="0.35">
      <c r="B810" s="270"/>
      <c r="C810" s="117">
        <f>IF(ISBLANK(DataBase_PIs!B6),#N/A,DataBase_PIs!B6)</f>
        <v>43881.580671296302</v>
      </c>
      <c r="D810" s="152"/>
      <c r="E810" s="83">
        <f>IF(ISBLANK(DataBase_PIs!CB6),#N/A,DataBase_PIs!CB6)</f>
        <v>1950.52</v>
      </c>
      <c r="F810" s="83">
        <f t="shared" si="31"/>
        <v>55.720000000000027</v>
      </c>
      <c r="G810" s="83">
        <f t="shared" si="32"/>
        <v>0.3808337668321739</v>
      </c>
      <c r="H810" s="78"/>
    </row>
    <row r="811" spans="2:8" x14ac:dyDescent="0.35">
      <c r="B811" s="270"/>
      <c r="C811" s="117">
        <f>IF(ISBLANK(DataBase_PIs!B7),#N/A,DataBase_PIs!B7)</f>
        <v>43903.638067129599</v>
      </c>
      <c r="D811" s="152"/>
      <c r="E811" s="83">
        <f>IF(ISBLANK(DataBase_PIs!CB7),#N/A,DataBase_PIs!CB7)</f>
        <v>2157.73</v>
      </c>
      <c r="F811" s="83">
        <f t="shared" si="31"/>
        <v>207.21000000000004</v>
      </c>
      <c r="G811" s="83">
        <f t="shared" si="32"/>
        <v>0.3914220003690011</v>
      </c>
      <c r="H811" s="78">
        <f>IF(ISBLANK(DataBase_PIs_2!N7),#N/A,DataBase_PIs_2!N7)</f>
        <v>4</v>
      </c>
    </row>
    <row r="812" spans="2:8" x14ac:dyDescent="0.35">
      <c r="B812" s="270"/>
      <c r="C812" s="117">
        <f>IF(ISBLANK(DataBase_PIs!B8),#N/A,DataBase_PIs!B8)</f>
        <v>43929.827118055597</v>
      </c>
      <c r="D812" s="152"/>
      <c r="E812" s="83">
        <f>IF(ISBLANK(DataBase_PIs!CB8),#N/A,DataBase_PIs!CB8)</f>
        <v>2485.1999999999998</v>
      </c>
      <c r="F812" s="83">
        <f t="shared" si="31"/>
        <v>327.4699999999998</v>
      </c>
      <c r="G812" s="83">
        <f t="shared" si="32"/>
        <v>0.52100335258001174</v>
      </c>
      <c r="H812" s="78">
        <f>IF(ISBLANK(DataBase_PIs_2!N8),#N/A,DataBase_PIs_2!N8)</f>
        <v>10</v>
      </c>
    </row>
    <row r="813" spans="2:8" x14ac:dyDescent="0.35">
      <c r="B813" s="270"/>
      <c r="C813" s="117">
        <f>IF(ISBLANK(DataBase_PIs!B9),#N/A,DataBase_PIs!B9)</f>
        <v>43965.417638888903</v>
      </c>
      <c r="D813" s="152"/>
      <c r="E813" s="83">
        <f>IF(ISBLANK(DataBase_PIs!CB9),#N/A,DataBase_PIs!CB9)</f>
        <v>2756.75</v>
      </c>
      <c r="F813" s="83">
        <f t="shared" si="31"/>
        <v>271.55000000000018</v>
      </c>
      <c r="G813" s="83">
        <f t="shared" si="32"/>
        <v>0.31791002402934793</v>
      </c>
      <c r="H813" s="78"/>
    </row>
    <row r="814" spans="2:8" x14ac:dyDescent="0.35">
      <c r="B814" s="270"/>
      <c r="C814" s="117">
        <f>IF(ISBLANK(DataBase_PIs!B10),#N/A,DataBase_PIs!B10)</f>
        <v>43972.448888888903</v>
      </c>
      <c r="D814" s="152"/>
      <c r="E814" s="83">
        <f>IF(ISBLANK(DataBase_PIs!CB10),#N/A,DataBase_PIs!CB10)</f>
        <v>2806.55</v>
      </c>
      <c r="F814" s="83">
        <f t="shared" si="31"/>
        <v>49.800000000000182</v>
      </c>
      <c r="G814" s="83">
        <f t="shared" si="32"/>
        <v>0.29511111111111221</v>
      </c>
      <c r="H814" s="78">
        <f>IF(ISBLANK(DataBase_PIs_2!N10),#N/A,DataBase_PIs_2!N10)</f>
        <v>2.6</v>
      </c>
    </row>
    <row r="815" spans="2:8" x14ac:dyDescent="0.35">
      <c r="B815" s="270"/>
      <c r="C815" s="117">
        <f>IF(ISBLANK(DataBase_PIs!B11),#N/A,DataBase_PIs!B11)</f>
        <v>44001.4682060185</v>
      </c>
      <c r="D815" s="152"/>
      <c r="E815" s="83">
        <f>IF(ISBLANK(DataBase_PIs!CB11),#N/A,DataBase_PIs!CB11)</f>
        <v>2974.98</v>
      </c>
      <c r="F815" s="83">
        <f t="shared" si="31"/>
        <v>168.42999999999984</v>
      </c>
      <c r="G815" s="83">
        <f t="shared" si="32"/>
        <v>0.24183603753752198</v>
      </c>
      <c r="H815" s="78">
        <f>IF(ISBLANK(DataBase_PIs_2!N11),#N/A,DataBase_PIs_2!N11)</f>
        <v>4</v>
      </c>
    </row>
    <row r="816" spans="2:8" x14ac:dyDescent="0.35">
      <c r="B816" s="270"/>
      <c r="C816" s="117">
        <f>IF(ISBLANK(DataBase_PIs!B12),#N/A,DataBase_PIs!B12)</f>
        <v>44008.494062500002</v>
      </c>
      <c r="D816" s="152"/>
      <c r="E816" s="83">
        <f>IF(ISBLANK(DataBase_PIs!CB12),#N/A,DataBase_PIs!CB12)</f>
        <v>3099.34</v>
      </c>
      <c r="F816" s="83">
        <f t="shared" si="31"/>
        <v>124.36000000000013</v>
      </c>
      <c r="G816" s="83">
        <f t="shared" si="32"/>
        <v>0.73751387895692955</v>
      </c>
      <c r="H816" s="78">
        <f>IF(ISBLANK(DataBase_PIs_2!N12),#N/A,DataBase_PIs_2!N12)</f>
        <v>3</v>
      </c>
    </row>
    <row r="817" spans="2:8" x14ac:dyDescent="0.35">
      <c r="B817" s="270"/>
      <c r="C817" s="117">
        <f>IF(ISBLANK(DataBase_PIs!B13),#N/A,DataBase_PIs!B13)</f>
        <v>44022.406886574099</v>
      </c>
      <c r="D817" s="152"/>
      <c r="E817" s="83">
        <f>IF(ISBLANK(DataBase_PIs!CB13),#N/A,DataBase_PIs!CB13)</f>
        <v>3143.7</v>
      </c>
      <c r="F817" s="83">
        <f t="shared" si="31"/>
        <v>44.359999999999673</v>
      </c>
      <c r="G817" s="83">
        <f t="shared" si="32"/>
        <v>0.13285105335116698</v>
      </c>
      <c r="H817" s="78">
        <f>IF(ISBLANK(DataBase_PIs_2!N13),#N/A,DataBase_PIs_2!N13)</f>
        <v>3</v>
      </c>
    </row>
    <row r="818" spans="2:8" x14ac:dyDescent="0.35">
      <c r="B818" s="270"/>
      <c r="C818" s="117">
        <f>IF(ISBLANK(DataBase_PIs!B14),#N/A,DataBase_PIs!B14)</f>
        <v>44029.375057870398</v>
      </c>
      <c r="D818" s="152"/>
      <c r="E818" s="83">
        <f>IF(ISBLANK(DataBase_PIs!CB14),#N/A,DataBase_PIs!CB14)</f>
        <v>3189.79</v>
      </c>
      <c r="F818" s="83">
        <f t="shared" si="31"/>
        <v>46.090000000000146</v>
      </c>
      <c r="G818" s="83">
        <f t="shared" si="32"/>
        <v>0.27559837222810391</v>
      </c>
      <c r="H818" s="78">
        <f>IF(ISBLANK(DataBase_PIs_2!N14),#N/A,DataBase_PIs_2!N14)</f>
        <v>3.8</v>
      </c>
    </row>
    <row r="819" spans="2:8" x14ac:dyDescent="0.35">
      <c r="B819" s="270"/>
      <c r="C819" s="117">
        <f>IF(ISBLANK(DataBase_PIs!B15),#N/A,DataBase_PIs!B15)</f>
        <v>44040.463506944398</v>
      </c>
      <c r="D819" s="152"/>
      <c r="E819" s="83">
        <f>IF(ISBLANK(DataBase_PIs!CB15),#N/A,DataBase_PIs!CB15)</f>
        <v>3250.64</v>
      </c>
      <c r="F819" s="83">
        <f t="shared" si="31"/>
        <v>60.849999999999909</v>
      </c>
      <c r="G819" s="83">
        <f t="shared" si="32"/>
        <v>0.22865385860064735</v>
      </c>
      <c r="H819" s="78">
        <f>IF(ISBLANK(DataBase_PIs_2!N15),#N/A,DataBase_PIs_2!N15)</f>
        <v>4</v>
      </c>
    </row>
    <row r="820" spans="2:8" x14ac:dyDescent="0.35">
      <c r="B820" s="270"/>
      <c r="C820" s="117">
        <f>IF(ISBLANK(DataBase_PIs!B16),#N/A,DataBase_PIs!B16)</f>
        <v>44047.398877314801</v>
      </c>
      <c r="D820" s="152"/>
      <c r="E820" s="83">
        <f>IF(ISBLANK(DataBase_PIs!CB16),#N/A,DataBase_PIs!CB16)</f>
        <v>3274.21</v>
      </c>
      <c r="F820" s="83">
        <f t="shared" si="31"/>
        <v>23.570000000000164</v>
      </c>
      <c r="G820" s="83">
        <f t="shared" si="32"/>
        <v>0.14160503057260312</v>
      </c>
      <c r="H820" s="78">
        <f>IF(ISBLANK(DataBase_PIs_2!N16),#N/A,DataBase_PIs_2!N16)</f>
        <v>3.2</v>
      </c>
    </row>
    <row r="821" spans="2:8" x14ac:dyDescent="0.35">
      <c r="B821" s="270"/>
      <c r="C821" s="117">
        <f>IF(ISBLANK(DataBase_PIs!B17),#N/A,DataBase_PIs!B17)</f>
        <v>44050.468449074098</v>
      </c>
      <c r="D821" s="152"/>
      <c r="E821" s="83">
        <f>IF(ISBLANK(DataBase_PIs!CB17),#N/A,DataBase_PIs!CB17)</f>
        <v>3290.05</v>
      </c>
      <c r="F821" s="83">
        <f t="shared" si="31"/>
        <v>15.840000000000146</v>
      </c>
      <c r="G821" s="83">
        <f t="shared" si="32"/>
        <v>0.2150137060653497</v>
      </c>
      <c r="H821" s="78">
        <f>IF(ISBLANK(DataBase_PIs_2!N17),#N/A,DataBase_PIs_2!N17)</f>
        <v>8</v>
      </c>
    </row>
    <row r="822" spans="2:8" x14ac:dyDescent="0.35">
      <c r="B822" s="270"/>
      <c r="C822" s="117">
        <f>IF(ISBLANK(DataBase_PIs!B18),#N/A,DataBase_PIs!B18)</f>
        <v>44056.471840277802</v>
      </c>
      <c r="D822" s="152"/>
      <c r="E822" s="83">
        <f>IF(ISBLANK(DataBase_PIs!CB18),#N/A,DataBase_PIs!CB18)</f>
        <v>3318.61</v>
      </c>
      <c r="F822" s="83">
        <f t="shared" si="31"/>
        <v>28.559999999999945</v>
      </c>
      <c r="G822" s="83">
        <f t="shared" si="32"/>
        <v>0.19822129853305465</v>
      </c>
      <c r="H822" s="78">
        <f>IF(ISBLANK(DataBase_PIs_2!N18),#N/A,DataBase_PIs_2!N18)</f>
        <v>8</v>
      </c>
    </row>
    <row r="823" spans="2:8" x14ac:dyDescent="0.35">
      <c r="B823" s="270"/>
      <c r="C823" s="117">
        <f>IF(ISBLANK(DataBase_PIs!B19),#N/A,DataBase_PIs!B19)</f>
        <v>44063.6187152778</v>
      </c>
      <c r="D823" s="152"/>
      <c r="E823" s="83">
        <f>IF(ISBLANK(DataBase_PIs!CB19),#N/A,DataBase_PIs!CB19)</f>
        <v>3347.1</v>
      </c>
      <c r="F823" s="83">
        <f t="shared" si="31"/>
        <v>28.489999999999782</v>
      </c>
      <c r="G823" s="83">
        <f t="shared" si="32"/>
        <v>0.16609823640871932</v>
      </c>
      <c r="H823" s="78">
        <f>IF(ISBLANK(DataBase_PIs_2!N19),#N/A,DataBase_PIs_2!N19)</f>
        <v>6</v>
      </c>
    </row>
    <row r="824" spans="2:8" x14ac:dyDescent="0.35">
      <c r="B824" s="270"/>
      <c r="C824" s="117">
        <f>IF(ISBLANK(DataBase_PIs!B20),#N/A,DataBase_PIs!B20)</f>
        <v>44071.447638888902</v>
      </c>
      <c r="D824" s="152"/>
      <c r="E824" s="83">
        <f>IF(ISBLANK(DataBase_PIs!CB20),#N/A,DataBase_PIs!CB20)</f>
        <v>3388.37</v>
      </c>
      <c r="F824" s="83">
        <f t="shared" si="31"/>
        <v>41.269999999999982</v>
      </c>
      <c r="G824" s="83">
        <f t="shared" si="32"/>
        <v>0.21964492422623444</v>
      </c>
      <c r="H824" s="78">
        <f>IF(ISBLANK(DataBase_PIs_2!N20),#N/A,DataBase_PIs_2!N20)</f>
        <v>9</v>
      </c>
    </row>
    <row r="825" spans="2:8" x14ac:dyDescent="0.35">
      <c r="B825" s="270"/>
      <c r="C825" s="117">
        <f>IF(ISBLANK(DataBase_PIs!B21),#N/A,DataBase_PIs!B21)</f>
        <v>44078.493113425902</v>
      </c>
      <c r="D825" s="152"/>
      <c r="E825" s="83">
        <f>IF(ISBLANK(DataBase_PIs!CB21),#N/A,DataBase_PIs!CB21)</f>
        <v>3415.29</v>
      </c>
      <c r="F825" s="83">
        <f t="shared" si="31"/>
        <v>26.920000000000073</v>
      </c>
      <c r="G825" s="83">
        <f t="shared" si="32"/>
        <v>0.15920384933279025</v>
      </c>
      <c r="H825" s="78">
        <f>IF(ISBLANK(DataBase_PIs_2!N21),#N/A,DataBase_PIs_2!N21)</f>
        <v>9.1999999999999993</v>
      </c>
    </row>
    <row r="826" spans="2:8" x14ac:dyDescent="0.35">
      <c r="B826" s="270"/>
      <c r="C826" s="117">
        <f>IF(ISBLANK(DataBase_PIs!B22),#N/A,DataBase_PIs!B22)</f>
        <v>44085.416388888902</v>
      </c>
      <c r="D826" s="152"/>
      <c r="E826" s="83">
        <f>IF(ISBLANK(DataBase_PIs!CB22),#N/A,DataBase_PIs!CB22)</f>
        <v>3438.23</v>
      </c>
      <c r="F826" s="83">
        <f t="shared" si="31"/>
        <v>22.940000000000055</v>
      </c>
      <c r="G826" s="83">
        <f t="shared" si="32"/>
        <v>0.13806085550714889</v>
      </c>
      <c r="H826" s="78">
        <f>IF(ISBLANK(DataBase_PIs_2!N22),#N/A,DataBase_PIs_2!N22)</f>
        <v>8.8000000000000007</v>
      </c>
    </row>
    <row r="827" spans="2:8" x14ac:dyDescent="0.35">
      <c r="B827" s="270"/>
      <c r="C827" s="117">
        <f>IF(ISBLANK(DataBase_PIs!B23),#N/A,DataBase_PIs!B23)</f>
        <v>44092.469490740703</v>
      </c>
      <c r="D827" s="152"/>
      <c r="E827" s="83">
        <f>IF(ISBLANK(DataBase_PIs!CB23),#N/A,DataBase_PIs!CB23)</f>
        <v>3467.61</v>
      </c>
      <c r="F827" s="83">
        <f t="shared" si="31"/>
        <v>29.380000000000109</v>
      </c>
      <c r="G827" s="83">
        <f t="shared" si="32"/>
        <v>0.17356429729623493</v>
      </c>
      <c r="H827" s="78">
        <f>IF(ISBLANK(DataBase_PIs_2!N23),#N/A,DataBase_PIs_2!N23)</f>
        <v>6.6</v>
      </c>
    </row>
    <row r="828" spans="2:8" x14ac:dyDescent="0.35">
      <c r="B828" s="270"/>
      <c r="C828" s="117">
        <f>IF(ISBLANK(DataBase_PIs!B24),#N/A,DataBase_PIs!B24)</f>
        <v>44099.474502314799</v>
      </c>
      <c r="D828" s="152"/>
      <c r="E828" s="83">
        <f>IF(ISBLANK(DataBase_PIs!CB24),#N/A,DataBase_PIs!CB24)</f>
        <v>3487.66</v>
      </c>
      <c r="F828" s="83">
        <f t="shared" si="31"/>
        <v>20.049999999999727</v>
      </c>
      <c r="G828" s="83">
        <f t="shared" si="32"/>
        <v>0.11925985529502392</v>
      </c>
      <c r="H828" s="78">
        <f>IF(ISBLANK(DataBase_PIs_2!N24),#N/A,DataBase_PIs_2!N24)</f>
        <v>8</v>
      </c>
    </row>
    <row r="829" spans="2:8" x14ac:dyDescent="0.35">
      <c r="B829" s="270"/>
      <c r="C829" s="117">
        <f>IF(ISBLANK(DataBase_PIs!B25),#N/A,DataBase_PIs!B25)</f>
        <v>44106.575057870403</v>
      </c>
      <c r="D829" s="152"/>
      <c r="E829" s="83">
        <f>IF(ISBLANK(DataBase_PIs!CB25),#N/A,DataBase_PIs!CB25)</f>
        <v>3525.39</v>
      </c>
      <c r="F829" s="83">
        <f t="shared" si="31"/>
        <v>37.730000000000018</v>
      </c>
      <c r="G829" s="83">
        <f t="shared" si="32"/>
        <v>0.22140286362418604</v>
      </c>
      <c r="H829" s="78">
        <f>IF(ISBLANK(DataBase_PIs_2!N25),#N/A,DataBase_PIs_2!N25)</f>
        <v>8.1999999999999993</v>
      </c>
    </row>
    <row r="830" spans="2:8" x14ac:dyDescent="0.35">
      <c r="B830" s="270"/>
      <c r="C830" s="117">
        <f>IF(ISBLANK(DataBase_PIs!B26),#N/A,DataBase_PIs!B26)</f>
        <v>44120.469988425903</v>
      </c>
      <c r="D830" s="152"/>
      <c r="E830" s="83">
        <f>IF(ISBLANK(DataBase_PIs!CB26),#N/A,DataBase_PIs!CB26)</f>
        <v>3589</v>
      </c>
      <c r="F830" s="83">
        <f t="shared" si="31"/>
        <v>63.610000000000127</v>
      </c>
      <c r="G830" s="83">
        <f t="shared" si="32"/>
        <v>0.1907470250448724</v>
      </c>
      <c r="H830" s="78">
        <f>IF(ISBLANK(DataBase_PIs_2!N26),#N/A,DataBase_PIs_2!N26)</f>
        <v>10.6</v>
      </c>
    </row>
    <row r="831" spans="2:8" x14ac:dyDescent="0.35">
      <c r="B831" s="270"/>
      <c r="C831" s="117">
        <f>IF(ISBLANK(DataBase_PIs!B27),#N/A,DataBase_PIs!B27)</f>
        <v>44127.465208333299</v>
      </c>
      <c r="D831" s="152"/>
      <c r="E831" s="83">
        <f>IF(ISBLANK(DataBase_PIs!CB27),#N/A,DataBase_PIs!CB27)</f>
        <v>3655.08</v>
      </c>
      <c r="F831" s="83">
        <f t="shared" si="31"/>
        <v>66.079999999999927</v>
      </c>
      <c r="G831" s="83">
        <f t="shared" si="32"/>
        <v>0.39360211255435573</v>
      </c>
      <c r="H831" s="78">
        <f>IF(ISBLANK(DataBase_PIs_2!N27),#N/A,DataBase_PIs_2!N27)</f>
        <v>10</v>
      </c>
    </row>
    <row r="832" spans="2:8" x14ac:dyDescent="0.35">
      <c r="B832" s="270"/>
      <c r="C832" s="117">
        <f>IF(ISBLANK(DataBase_PIs!B28),#N/A,DataBase_PIs!B28)</f>
        <v>44132.593831018501</v>
      </c>
      <c r="D832" s="152"/>
      <c r="E832" s="83">
        <f>IF(ISBLANK(DataBase_PIs!CB28),#N/A,DataBase_PIs!CB28)</f>
        <v>3714.25</v>
      </c>
      <c r="F832" s="83">
        <f t="shared" si="31"/>
        <v>59.170000000000073</v>
      </c>
      <c r="G832" s="83">
        <f t="shared" si="32"/>
        <v>0.48071710827549208</v>
      </c>
      <c r="H832" s="78"/>
    </row>
    <row r="833" spans="2:8" x14ac:dyDescent="0.35">
      <c r="B833" s="270"/>
      <c r="C833" s="117">
        <f>IF(ISBLANK(DataBase_PIs!B29),#N/A,DataBase_PIs!B29)</f>
        <v>44141.599513888897</v>
      </c>
      <c r="D833" s="152"/>
      <c r="E833" s="83">
        <f>IF(ISBLANK(DataBase_PIs!CB29),#N/A,DataBase_PIs!CB29)</f>
        <v>3806.66</v>
      </c>
      <c r="F833" s="83">
        <f t="shared" si="31"/>
        <v>92.409999999999854</v>
      </c>
      <c r="G833" s="83">
        <f t="shared" si="32"/>
        <v>0.42755410356762569</v>
      </c>
      <c r="H833" s="78">
        <f>IF(ISBLANK(DataBase_PIs_2!N29),#N/A,DataBase_PIs_2!N29)</f>
        <v>9.1999999999999993</v>
      </c>
    </row>
    <row r="834" spans="2:8" x14ac:dyDescent="0.35">
      <c r="B834" s="270"/>
      <c r="C834" s="117">
        <f>IF(ISBLANK(DataBase_PIs!B30),#N/A,DataBase_PIs!B30)</f>
        <v>44148.610416666699</v>
      </c>
      <c r="D834" s="152"/>
      <c r="E834" s="83">
        <f>IF(ISBLANK(DataBase_PIs!CB30),#N/A,DataBase_PIs!CB30)</f>
        <v>3860.22</v>
      </c>
      <c r="F834" s="83">
        <f t="shared" si="31"/>
        <v>53.559999999999945</v>
      </c>
      <c r="G834" s="83">
        <f t="shared" si="32"/>
        <v>0.31831373753073516</v>
      </c>
      <c r="H834" s="78">
        <f>IF(ISBLANK(DataBase_PIs_2!N30),#N/A,DataBase_PIs_2!N30)</f>
        <v>8.8000000000000007</v>
      </c>
    </row>
    <row r="835" spans="2:8" x14ac:dyDescent="0.35">
      <c r="B835" s="270"/>
      <c r="C835" s="117">
        <f>IF(ISBLANK(DataBase_PIs!B31),#N/A,DataBase_PIs!B31)</f>
        <v>44159.623900462997</v>
      </c>
      <c r="D835" s="152"/>
      <c r="E835" s="83">
        <f>IF(ISBLANK(DataBase_PIs!CB31),#N/A,DataBase_PIs!CB31)</f>
        <v>3950.47</v>
      </c>
      <c r="F835" s="83">
        <f t="shared" si="31"/>
        <v>90.25</v>
      </c>
      <c r="G835" s="83">
        <f t="shared" si="32"/>
        <v>0.34143752660086857</v>
      </c>
      <c r="H835" s="78"/>
    </row>
    <row r="836" spans="2:8" x14ac:dyDescent="0.35">
      <c r="B836" s="270"/>
      <c r="C836" s="117">
        <f>IF(ISBLANK(DataBase_PIs!B32),#N/A,DataBase_PIs!B32)</f>
        <v>44162.597071759301</v>
      </c>
      <c r="D836" s="152"/>
      <c r="E836" s="83">
        <f>IF(ISBLANK(DataBase_PIs!CB32),#N/A,DataBase_PIs!CB32)</f>
        <v>3972.41</v>
      </c>
      <c r="F836" s="83">
        <f t="shared" si="31"/>
        <v>21.940000000000055</v>
      </c>
      <c r="G836" s="83">
        <f t="shared" si="32"/>
        <v>0.30747191317335487</v>
      </c>
      <c r="H836" s="78">
        <f>IF(ISBLANK(DataBase_PIs_2!N32),#N/A,DataBase_PIs_2!N32)</f>
        <v>5.4</v>
      </c>
    </row>
    <row r="837" spans="2:8" x14ac:dyDescent="0.35">
      <c r="B837" s="270"/>
      <c r="C837" s="117">
        <f>IF(ISBLANK(DataBase_PIs!B33),#N/A,DataBase_PIs!B33)</f>
        <v>44169.583321759303</v>
      </c>
      <c r="D837" s="152"/>
      <c r="E837" s="83">
        <f>IF(ISBLANK(DataBase_PIs!CB33),#N/A,DataBase_PIs!CB33)</f>
        <v>4027.25</v>
      </c>
      <c r="F837" s="83">
        <f t="shared" si="31"/>
        <v>54.840000000000146</v>
      </c>
      <c r="G837" s="83">
        <f t="shared" si="32"/>
        <v>0.32707103238496116</v>
      </c>
      <c r="H837" s="78">
        <f>IF(ISBLANK(DataBase_PIs_2!N33),#N/A,DataBase_PIs_2!N33)</f>
        <v>8</v>
      </c>
    </row>
    <row r="838" spans="2:8" x14ac:dyDescent="0.35">
      <c r="B838" s="270"/>
      <c r="C838" s="117">
        <f>IF(ISBLANK(DataBase_PIs!B34),#N/A,DataBase_PIs!B34)</f>
        <v>44195.584212962996</v>
      </c>
      <c r="D838" s="152"/>
      <c r="E838" s="83">
        <f>IF(ISBLANK(DataBase_PIs!CB34),#N/A,DataBase_PIs!CB34)</f>
        <v>4226.75</v>
      </c>
      <c r="F838" s="83">
        <f t="shared" si="31"/>
        <v>199.5</v>
      </c>
      <c r="G838" s="83">
        <f t="shared" si="32"/>
        <v>0.31970058006392893</v>
      </c>
      <c r="H838" s="78">
        <f>IF(ISBLANK(DataBase_PIs_2!N34),#N/A,DataBase_PIs_2!N34)</f>
        <v>6.2</v>
      </c>
    </row>
    <row r="839" spans="2:8" x14ac:dyDescent="0.35">
      <c r="B839" s="270"/>
      <c r="C839" s="117" t="e">
        <f>IF(ISBLANK(DataBase_PIs!B35),#N/A,DataBase_PIs!B35)</f>
        <v>#N/A</v>
      </c>
      <c r="D839" s="152"/>
      <c r="E839" s="83" t="e">
        <f>IF(ISBLANK(DataBase_PIs!CB35),#N/A,DataBase_PIs!CB35)</f>
        <v>#N/A</v>
      </c>
      <c r="F839" s="83" t="e">
        <f t="shared" si="31"/>
        <v>#N/A</v>
      </c>
      <c r="G839" s="83" t="e">
        <f t="shared" si="32"/>
        <v>#N/A</v>
      </c>
      <c r="H839" s="78" t="e">
        <f>IF(ISBLANK(DataBase_PIs_2!N35),#N/A,DataBase_PIs_2!N35)</f>
        <v>#N/A</v>
      </c>
    </row>
    <row r="840" spans="2:8" x14ac:dyDescent="0.35">
      <c r="B840" s="270"/>
      <c r="C840" s="117" t="e">
        <f>IF(ISBLANK(DataBase_PIs!B36),#N/A,DataBase_PIs!B36)</f>
        <v>#N/A</v>
      </c>
      <c r="D840" s="152"/>
      <c r="E840" s="83" t="e">
        <f>IF(ISBLANK(DataBase_PIs!CB36),#N/A,DataBase_PIs!CB36)</f>
        <v>#N/A</v>
      </c>
      <c r="F840" s="83" t="e">
        <f t="shared" si="31"/>
        <v>#N/A</v>
      </c>
      <c r="G840" s="83" t="e">
        <f t="shared" si="32"/>
        <v>#N/A</v>
      </c>
      <c r="H840" s="78" t="e">
        <f>IF(ISBLANK(DataBase_PIs_2!N36),#N/A,DataBase_PIs_2!N36)</f>
        <v>#N/A</v>
      </c>
    </row>
    <row r="841" spans="2:8" x14ac:dyDescent="0.35">
      <c r="B841" s="270"/>
      <c r="C841" s="117" t="e">
        <f>IF(ISBLANK(DataBase_PIs!B37),#N/A,DataBase_PIs!B37)</f>
        <v>#N/A</v>
      </c>
      <c r="D841" s="152"/>
      <c r="E841" s="83" t="e">
        <f>IF(ISBLANK(DataBase_PIs!CB37),#N/A,DataBase_PIs!CB37)</f>
        <v>#N/A</v>
      </c>
      <c r="F841" s="83" t="e">
        <f t="shared" si="31"/>
        <v>#N/A</v>
      </c>
      <c r="G841" s="83" t="e">
        <f t="shared" si="32"/>
        <v>#N/A</v>
      </c>
      <c r="H841" s="78" t="e">
        <f>IF(ISBLANK(DataBase_PIs_2!N37),#N/A,DataBase_PIs_2!N37)</f>
        <v>#N/A</v>
      </c>
    </row>
    <row r="842" spans="2:8" x14ac:dyDescent="0.35">
      <c r="B842" s="270"/>
      <c r="C842" s="117" t="e">
        <f>IF(ISBLANK(DataBase_PIs!B38),#N/A,DataBase_PIs!B38)</f>
        <v>#N/A</v>
      </c>
      <c r="D842" s="152"/>
      <c r="E842" s="83" t="e">
        <f>IF(ISBLANK(DataBase_PIs!CB38),#N/A,DataBase_PIs!CB38)</f>
        <v>#N/A</v>
      </c>
      <c r="F842" s="83" t="e">
        <f t="shared" si="31"/>
        <v>#N/A</v>
      </c>
      <c r="G842" s="83" t="e">
        <f t="shared" si="32"/>
        <v>#N/A</v>
      </c>
      <c r="H842" s="78" t="e">
        <f>IF(ISBLANK(DataBase_PIs_2!N38),#N/A,DataBase_PIs_2!N38)</f>
        <v>#N/A</v>
      </c>
    </row>
    <row r="843" spans="2:8" x14ac:dyDescent="0.35">
      <c r="B843" s="270"/>
      <c r="C843" s="117" t="e">
        <f>IF(ISBLANK(DataBase_PIs!B39),#N/A,DataBase_PIs!B39)</f>
        <v>#N/A</v>
      </c>
      <c r="D843" s="152"/>
      <c r="E843" s="83" t="e">
        <f>IF(ISBLANK(DataBase_PIs!CB39),#N/A,DataBase_PIs!CB39)</f>
        <v>#N/A</v>
      </c>
      <c r="F843" s="83" t="e">
        <f t="shared" si="31"/>
        <v>#N/A</v>
      </c>
      <c r="G843" s="83" t="e">
        <f t="shared" si="32"/>
        <v>#N/A</v>
      </c>
      <c r="H843" s="78" t="e">
        <f>IF(ISBLANK(DataBase_PIs_2!N39),#N/A,DataBase_PIs_2!N39)</f>
        <v>#N/A</v>
      </c>
    </row>
    <row r="844" spans="2:8" x14ac:dyDescent="0.35">
      <c r="B844" s="270"/>
      <c r="C844" s="117" t="e">
        <f>IF(ISBLANK(DataBase_PIs!B40),#N/A,DataBase_PIs!B40)</f>
        <v>#N/A</v>
      </c>
      <c r="D844" s="152"/>
      <c r="E844" s="83" t="e">
        <f>IF(ISBLANK(DataBase_PIs!CB40),#N/A,DataBase_PIs!CB40)</f>
        <v>#N/A</v>
      </c>
      <c r="F844" s="83" t="e">
        <f t="shared" si="31"/>
        <v>#N/A</v>
      </c>
      <c r="G844" s="83" t="e">
        <f t="shared" si="32"/>
        <v>#N/A</v>
      </c>
      <c r="H844" s="78" t="e">
        <f>IF(ISBLANK(DataBase_PIs_2!N40),#N/A,DataBase_PIs_2!N40)</f>
        <v>#N/A</v>
      </c>
    </row>
    <row r="845" spans="2:8" x14ac:dyDescent="0.35">
      <c r="B845" s="270"/>
      <c r="C845" s="117" t="e">
        <f>IF(ISBLANK(DataBase_PIs!B41),#N/A,DataBase_PIs!B41)</f>
        <v>#N/A</v>
      </c>
      <c r="D845" s="152"/>
      <c r="E845" s="83" t="e">
        <f>IF(ISBLANK(DataBase_PIs!CB41),#N/A,DataBase_PIs!CB41)</f>
        <v>#N/A</v>
      </c>
      <c r="F845" s="83" t="e">
        <f t="shared" si="31"/>
        <v>#N/A</v>
      </c>
      <c r="G845" s="83" t="e">
        <f t="shared" si="32"/>
        <v>#N/A</v>
      </c>
      <c r="H845" s="78" t="e">
        <f>IF(ISBLANK(DataBase_PIs_2!N41),#N/A,DataBase_PIs_2!N41)</f>
        <v>#N/A</v>
      </c>
    </row>
    <row r="846" spans="2:8" x14ac:dyDescent="0.35">
      <c r="B846" s="270"/>
      <c r="C846" s="117" t="e">
        <f>IF(ISBLANK(DataBase_PIs!B42),#N/A,DataBase_PIs!B42)</f>
        <v>#N/A</v>
      </c>
      <c r="D846" s="152"/>
      <c r="E846" s="83" t="e">
        <f>IF(ISBLANK(DataBase_PIs!CB42),#N/A,DataBase_PIs!CB42)</f>
        <v>#N/A</v>
      </c>
      <c r="F846" s="83" t="e">
        <f t="shared" si="31"/>
        <v>#N/A</v>
      </c>
      <c r="G846" s="83" t="e">
        <f t="shared" si="32"/>
        <v>#N/A</v>
      </c>
      <c r="H846" s="78" t="e">
        <f>IF(ISBLANK(DataBase_PIs_2!N42),#N/A,DataBase_PIs_2!N42)</f>
        <v>#N/A</v>
      </c>
    </row>
    <row r="847" spans="2:8" x14ac:dyDescent="0.35">
      <c r="B847" s="270"/>
      <c r="C847" s="117" t="e">
        <f>IF(ISBLANK(DataBase_PIs!B43),#N/A,DataBase_PIs!B43)</f>
        <v>#N/A</v>
      </c>
      <c r="D847" s="152"/>
      <c r="E847" s="83" t="e">
        <f>IF(ISBLANK(DataBase_PIs!CB43),#N/A,DataBase_PIs!CB43)</f>
        <v>#N/A</v>
      </c>
      <c r="F847" s="83" t="e">
        <f t="shared" si="31"/>
        <v>#N/A</v>
      </c>
      <c r="G847" s="83" t="e">
        <f t="shared" si="32"/>
        <v>#N/A</v>
      </c>
      <c r="H847" s="78" t="e">
        <f>IF(ISBLANK(DataBase_PIs_2!N43),#N/A,DataBase_PIs_2!N43)</f>
        <v>#N/A</v>
      </c>
    </row>
    <row r="848" spans="2:8" x14ac:dyDescent="0.35">
      <c r="B848" s="270"/>
      <c r="C848" s="117" t="e">
        <f>IF(ISBLANK(DataBase_PIs!B44),#N/A,DataBase_PIs!B44)</f>
        <v>#N/A</v>
      </c>
      <c r="D848" s="152"/>
      <c r="E848" s="83" t="e">
        <f>IF(ISBLANK(DataBase_PIs!CB44),#N/A,DataBase_PIs!CB44)</f>
        <v>#N/A</v>
      </c>
      <c r="F848" s="83" t="e">
        <f t="shared" si="31"/>
        <v>#N/A</v>
      </c>
      <c r="G848" s="83" t="e">
        <f t="shared" si="32"/>
        <v>#N/A</v>
      </c>
      <c r="H848" s="78" t="e">
        <f>IF(ISBLANK(DataBase_PIs_2!N44),#N/A,DataBase_PIs_2!N44)</f>
        <v>#N/A</v>
      </c>
    </row>
    <row r="849" spans="2:8" x14ac:dyDescent="0.35">
      <c r="B849" s="270"/>
      <c r="C849" s="117" t="e">
        <f>IF(ISBLANK(DataBase_PIs!B45),#N/A,DataBase_PIs!B45)</f>
        <v>#N/A</v>
      </c>
      <c r="D849" s="152"/>
      <c r="E849" s="83" t="e">
        <f>IF(ISBLANK(DataBase_PIs!CB45),#N/A,DataBase_PIs!CB45)</f>
        <v>#N/A</v>
      </c>
      <c r="F849" s="83" t="e">
        <f t="shared" si="31"/>
        <v>#N/A</v>
      </c>
      <c r="G849" s="83" t="e">
        <f t="shared" si="32"/>
        <v>#N/A</v>
      </c>
      <c r="H849" s="78" t="e">
        <f>IF(ISBLANK(DataBase_PIs_2!N45),#N/A,DataBase_PIs_2!N45)</f>
        <v>#N/A</v>
      </c>
    </row>
    <row r="850" spans="2:8" x14ac:dyDescent="0.35">
      <c r="B850" s="270"/>
      <c r="C850" s="117" t="e">
        <f>IF(ISBLANK(DataBase_PIs!B46),#N/A,DataBase_PIs!B46)</f>
        <v>#N/A</v>
      </c>
      <c r="D850" s="152"/>
      <c r="E850" s="83" t="e">
        <f>IF(ISBLANK(DataBase_PIs!CB46),#N/A,DataBase_PIs!CB46)</f>
        <v>#N/A</v>
      </c>
      <c r="F850" s="83" t="e">
        <f t="shared" si="31"/>
        <v>#N/A</v>
      </c>
      <c r="G850" s="83" t="e">
        <f t="shared" si="32"/>
        <v>#N/A</v>
      </c>
      <c r="H850" s="78" t="e">
        <f>IF(ISBLANK(DataBase_PIs_2!N46),#N/A,DataBase_PIs_2!N46)</f>
        <v>#N/A</v>
      </c>
    </row>
    <row r="851" spans="2:8" x14ac:dyDescent="0.35">
      <c r="B851" s="270"/>
      <c r="C851" s="117" t="e">
        <f>IF(ISBLANK(DataBase_PIs!B47),#N/A,DataBase_PIs!B47)</f>
        <v>#N/A</v>
      </c>
      <c r="D851" s="152"/>
      <c r="E851" s="83" t="e">
        <f>IF(ISBLANK(DataBase_PIs!CB47),#N/A,DataBase_PIs!CB47)</f>
        <v>#N/A</v>
      </c>
      <c r="F851" s="83" t="e">
        <f t="shared" si="31"/>
        <v>#N/A</v>
      </c>
      <c r="G851" s="83" t="e">
        <f t="shared" si="32"/>
        <v>#N/A</v>
      </c>
      <c r="H851" s="78" t="e">
        <f>IF(ISBLANK(DataBase_PIs_2!N47),#N/A,DataBase_PIs_2!N47)</f>
        <v>#N/A</v>
      </c>
    </row>
    <row r="852" spans="2:8" x14ac:dyDescent="0.35">
      <c r="B852" s="270"/>
      <c r="C852" s="117" t="e">
        <f>IF(ISBLANK(DataBase_PIs!B48),#N/A,DataBase_PIs!B48)</f>
        <v>#N/A</v>
      </c>
      <c r="D852" s="152"/>
      <c r="E852" s="83" t="e">
        <f>IF(ISBLANK(DataBase_PIs!CB48),#N/A,DataBase_PIs!CB48)</f>
        <v>#N/A</v>
      </c>
      <c r="F852" s="83" t="e">
        <f t="shared" si="31"/>
        <v>#N/A</v>
      </c>
      <c r="G852" s="83" t="e">
        <f t="shared" si="32"/>
        <v>#N/A</v>
      </c>
      <c r="H852" s="78" t="e">
        <f>IF(ISBLANK(DataBase_PIs_2!N48),#N/A,DataBase_PIs_2!N48)</f>
        <v>#N/A</v>
      </c>
    </row>
    <row r="853" spans="2:8" x14ac:dyDescent="0.35">
      <c r="B853" s="270"/>
      <c r="C853" s="117" t="e">
        <f>IF(ISBLANK(DataBase_PIs!B49),#N/A,DataBase_PIs!B49)</f>
        <v>#N/A</v>
      </c>
      <c r="D853" s="152"/>
      <c r="E853" s="83" t="e">
        <f>IF(ISBLANK(DataBase_PIs!CB49),#N/A,DataBase_PIs!CB49)</f>
        <v>#N/A</v>
      </c>
      <c r="F853" s="83" t="e">
        <f t="shared" si="31"/>
        <v>#N/A</v>
      </c>
      <c r="G853" s="83" t="e">
        <f t="shared" si="32"/>
        <v>#N/A</v>
      </c>
      <c r="H853" s="78" t="e">
        <f>IF(ISBLANK(DataBase_PIs_2!N49),#N/A,DataBase_PIs_2!N49)</f>
        <v>#N/A</v>
      </c>
    </row>
    <row r="854" spans="2:8" x14ac:dyDescent="0.35">
      <c r="B854" s="270"/>
      <c r="C854" s="117" t="e">
        <f>IF(ISBLANK(DataBase_PIs!B50),#N/A,DataBase_PIs!B50)</f>
        <v>#N/A</v>
      </c>
      <c r="D854" s="152"/>
      <c r="E854" s="83" t="e">
        <f>IF(ISBLANK(DataBase_PIs!CB50),#N/A,DataBase_PIs!CB50)</f>
        <v>#N/A</v>
      </c>
      <c r="F854" s="83" t="e">
        <f t="shared" si="31"/>
        <v>#N/A</v>
      </c>
      <c r="G854" s="83" t="e">
        <f t="shared" si="32"/>
        <v>#N/A</v>
      </c>
      <c r="H854" s="78" t="e">
        <f>IF(ISBLANK(DataBase_PIs_2!N50),#N/A,DataBase_PIs_2!N50)</f>
        <v>#N/A</v>
      </c>
    </row>
    <row r="855" spans="2:8" x14ac:dyDescent="0.35">
      <c r="B855" s="270"/>
      <c r="C855" s="117" t="e">
        <f>IF(ISBLANK(DataBase_PIs!B51),#N/A,DataBase_PIs!B51)</f>
        <v>#N/A</v>
      </c>
      <c r="D855" s="152"/>
      <c r="E855" s="83" t="e">
        <f>IF(ISBLANK(DataBase_PIs!CB51),#N/A,DataBase_PIs!CB51)</f>
        <v>#N/A</v>
      </c>
      <c r="F855" s="83" t="e">
        <f t="shared" si="31"/>
        <v>#N/A</v>
      </c>
      <c r="G855" s="83" t="e">
        <f t="shared" si="32"/>
        <v>#N/A</v>
      </c>
      <c r="H855" s="78" t="e">
        <f>IF(ISBLANK(DataBase_PIs_2!N51),#N/A,DataBase_PIs_2!N51)</f>
        <v>#N/A</v>
      </c>
    </row>
    <row r="856" spans="2:8" x14ac:dyDescent="0.35">
      <c r="B856" s="270"/>
      <c r="C856" s="117" t="e">
        <f>IF(ISBLANK(DataBase_PIs!B52),#N/A,DataBase_PIs!B52)</f>
        <v>#N/A</v>
      </c>
      <c r="D856" s="152"/>
      <c r="E856" s="83" t="e">
        <f>IF(ISBLANK(DataBase_PIs!CB52),#N/A,DataBase_PIs!CB52)</f>
        <v>#N/A</v>
      </c>
      <c r="F856" s="83" t="e">
        <f t="shared" si="31"/>
        <v>#N/A</v>
      </c>
      <c r="G856" s="83" t="e">
        <f t="shared" si="32"/>
        <v>#N/A</v>
      </c>
      <c r="H856" s="78" t="e">
        <f>IF(ISBLANK(DataBase_PIs_2!N52),#N/A,DataBase_PIs_2!N52)</f>
        <v>#N/A</v>
      </c>
    </row>
    <row r="857" spans="2:8" x14ac:dyDescent="0.35">
      <c r="B857" s="270"/>
      <c r="C857" s="117" t="e">
        <f>IF(ISBLANK(DataBase_PIs!B53),#N/A,DataBase_PIs!B53)</f>
        <v>#N/A</v>
      </c>
      <c r="D857" s="152"/>
      <c r="E857" s="83" t="e">
        <f>IF(ISBLANK(DataBase_PIs!CB53),#N/A,DataBase_PIs!CB53)</f>
        <v>#N/A</v>
      </c>
      <c r="F857" s="83" t="e">
        <f t="shared" si="31"/>
        <v>#N/A</v>
      </c>
      <c r="G857" s="83" t="e">
        <f t="shared" si="32"/>
        <v>#N/A</v>
      </c>
      <c r="H857" s="78" t="e">
        <f>IF(ISBLANK(DataBase_PIs_2!N53),#N/A,DataBase_PIs_2!N53)</f>
        <v>#N/A</v>
      </c>
    </row>
    <row r="858" spans="2:8" x14ac:dyDescent="0.35">
      <c r="B858" s="270"/>
      <c r="C858" s="117" t="e">
        <f>IF(ISBLANK(DataBase_PIs!B54),#N/A,DataBase_PIs!B54)</f>
        <v>#N/A</v>
      </c>
      <c r="D858" s="152"/>
      <c r="E858" s="83" t="e">
        <f>IF(ISBLANK(DataBase_PIs!CB54),#N/A,DataBase_PIs!CB54)</f>
        <v>#N/A</v>
      </c>
      <c r="F858" s="83" t="e">
        <f t="shared" si="31"/>
        <v>#N/A</v>
      </c>
      <c r="G858" s="83" t="e">
        <f t="shared" si="32"/>
        <v>#N/A</v>
      </c>
      <c r="H858" s="78" t="e">
        <f>IF(ISBLANK(DataBase_PIs_2!N54),#N/A,DataBase_PIs_2!N54)</f>
        <v>#N/A</v>
      </c>
    </row>
    <row r="859" spans="2:8" x14ac:dyDescent="0.35">
      <c r="B859" s="270"/>
      <c r="C859" s="117" t="e">
        <f>IF(ISBLANK(DataBase_PIs!B55),#N/A,DataBase_PIs!B55)</f>
        <v>#N/A</v>
      </c>
      <c r="D859" s="152"/>
      <c r="E859" s="83" t="e">
        <f>IF(ISBLANK(DataBase_PIs!CB55),#N/A,DataBase_PIs!CB55)</f>
        <v>#N/A</v>
      </c>
      <c r="F859" s="83" t="e">
        <f t="shared" si="31"/>
        <v>#N/A</v>
      </c>
      <c r="G859" s="83" t="e">
        <f t="shared" si="32"/>
        <v>#N/A</v>
      </c>
      <c r="H859" s="78" t="e">
        <f>IF(ISBLANK(DataBase_PIs_2!N55),#N/A,DataBase_PIs_2!N55)</f>
        <v>#N/A</v>
      </c>
    </row>
    <row r="860" spans="2:8" x14ac:dyDescent="0.35">
      <c r="B860" s="270"/>
      <c r="C860" s="117" t="e">
        <f>IF(ISBLANK(DataBase_PIs!B56),#N/A,DataBase_PIs!B56)</f>
        <v>#N/A</v>
      </c>
      <c r="D860" s="152"/>
      <c r="E860" s="83" t="e">
        <f>IF(ISBLANK(DataBase_PIs!CB56),#N/A,DataBase_PIs!CB56)</f>
        <v>#N/A</v>
      </c>
      <c r="F860" s="83" t="e">
        <f t="shared" si="31"/>
        <v>#N/A</v>
      </c>
      <c r="G860" s="83" t="e">
        <f t="shared" si="32"/>
        <v>#N/A</v>
      </c>
      <c r="H860" s="78" t="e">
        <f>IF(ISBLANK(DataBase_PIs_2!N56),#N/A,DataBase_PIs_2!N56)</f>
        <v>#N/A</v>
      </c>
    </row>
    <row r="861" spans="2:8" x14ac:dyDescent="0.35">
      <c r="B861" s="270"/>
      <c r="C861" s="117" t="e">
        <f>IF(ISBLANK(DataBase_PIs!B57),#N/A,DataBase_PIs!B57)</f>
        <v>#N/A</v>
      </c>
      <c r="D861" s="152"/>
      <c r="E861" s="83" t="e">
        <f>IF(ISBLANK(DataBase_PIs!CB57),#N/A,DataBase_PIs!CB57)</f>
        <v>#N/A</v>
      </c>
      <c r="F861" s="83" t="e">
        <f t="shared" si="31"/>
        <v>#N/A</v>
      </c>
      <c r="G861" s="83" t="e">
        <f t="shared" si="32"/>
        <v>#N/A</v>
      </c>
      <c r="H861" s="78" t="e">
        <f>IF(ISBLANK(DataBase_PIs_2!N57),#N/A,DataBase_PIs_2!N57)</f>
        <v>#N/A</v>
      </c>
    </row>
    <row r="862" spans="2:8" x14ac:dyDescent="0.35">
      <c r="B862" s="270"/>
      <c r="C862" s="117" t="e">
        <f>IF(ISBLANK(DataBase_PIs!B58),#N/A,DataBase_PIs!B58)</f>
        <v>#N/A</v>
      </c>
      <c r="D862" s="152"/>
      <c r="E862" s="83" t="e">
        <f>IF(ISBLANK(DataBase_PIs!CB58),#N/A,DataBase_PIs!CB58)</f>
        <v>#N/A</v>
      </c>
      <c r="F862" s="83" t="e">
        <f t="shared" si="31"/>
        <v>#N/A</v>
      </c>
      <c r="G862" s="83" t="e">
        <f t="shared" si="32"/>
        <v>#N/A</v>
      </c>
      <c r="H862" s="78" t="e">
        <f>IF(ISBLANK(DataBase_PIs_2!N58),#N/A,DataBase_PIs_2!N58)</f>
        <v>#N/A</v>
      </c>
    </row>
    <row r="863" spans="2:8" x14ac:dyDescent="0.35">
      <c r="B863" s="270"/>
      <c r="C863" s="117" t="e">
        <f>IF(ISBLANK(DataBase_PIs!B59),#N/A,DataBase_PIs!B59)</f>
        <v>#N/A</v>
      </c>
      <c r="D863" s="152"/>
      <c r="E863" s="83" t="e">
        <f>IF(ISBLANK(DataBase_PIs!CB59),#N/A,DataBase_PIs!CB59)</f>
        <v>#N/A</v>
      </c>
      <c r="F863" s="83" t="e">
        <f t="shared" si="31"/>
        <v>#N/A</v>
      </c>
      <c r="G863" s="83" t="e">
        <f t="shared" si="32"/>
        <v>#N/A</v>
      </c>
      <c r="H863" s="78" t="e">
        <f>IF(ISBLANK(DataBase_PIs_2!N59),#N/A,DataBase_PIs_2!N59)</f>
        <v>#N/A</v>
      </c>
    </row>
    <row r="864" spans="2:8" x14ac:dyDescent="0.35">
      <c r="B864" s="270"/>
      <c r="C864" s="117" t="e">
        <f>IF(ISBLANK(DataBase_PIs!B60),#N/A,DataBase_PIs!B60)</f>
        <v>#N/A</v>
      </c>
      <c r="D864" s="152"/>
      <c r="E864" s="83" t="e">
        <f>IF(ISBLANK(DataBase_PIs!CB60),#N/A,DataBase_PIs!CB60)</f>
        <v>#N/A</v>
      </c>
      <c r="F864" s="83" t="e">
        <f t="shared" si="31"/>
        <v>#N/A</v>
      </c>
      <c r="G864" s="83" t="e">
        <f t="shared" si="32"/>
        <v>#N/A</v>
      </c>
      <c r="H864" s="78" t="e">
        <f>IF(ISBLANK(DataBase_PIs_2!N60),#N/A,DataBase_PIs_2!N60)</f>
        <v>#N/A</v>
      </c>
    </row>
    <row r="865" spans="2:8" x14ac:dyDescent="0.35">
      <c r="B865" s="270"/>
      <c r="C865" s="117" t="e">
        <f>IF(ISBLANK(DataBase_PIs!B61),#N/A,DataBase_PIs!B61)</f>
        <v>#N/A</v>
      </c>
      <c r="D865" s="152"/>
      <c r="E865" s="83" t="e">
        <f>IF(ISBLANK(DataBase_PIs!CB61),#N/A,DataBase_PIs!CB61)</f>
        <v>#N/A</v>
      </c>
      <c r="F865" s="83" t="e">
        <f t="shared" si="31"/>
        <v>#N/A</v>
      </c>
      <c r="G865" s="83" t="e">
        <f t="shared" si="32"/>
        <v>#N/A</v>
      </c>
      <c r="H865" s="78" t="e">
        <f>IF(ISBLANK(DataBase_PIs_2!N61),#N/A,DataBase_PIs_2!N61)</f>
        <v>#N/A</v>
      </c>
    </row>
    <row r="866" spans="2:8" x14ac:dyDescent="0.35">
      <c r="B866" s="270"/>
      <c r="C866" s="117" t="e">
        <f>IF(ISBLANK(DataBase_PIs!B62),#N/A,DataBase_PIs!B62)</f>
        <v>#N/A</v>
      </c>
      <c r="D866" s="152"/>
      <c r="E866" s="83" t="e">
        <f>IF(ISBLANK(DataBase_PIs!CB62),#N/A,DataBase_PIs!CB62)</f>
        <v>#N/A</v>
      </c>
      <c r="F866" s="83" t="e">
        <f t="shared" si="31"/>
        <v>#N/A</v>
      </c>
      <c r="G866" s="83" t="e">
        <f t="shared" si="32"/>
        <v>#N/A</v>
      </c>
      <c r="H866" s="78" t="e">
        <f>IF(ISBLANK(DataBase_PIs_2!N62),#N/A,DataBase_PIs_2!N62)</f>
        <v>#N/A</v>
      </c>
    </row>
    <row r="867" spans="2:8" x14ac:dyDescent="0.35">
      <c r="B867" s="270"/>
      <c r="C867" s="117" t="e">
        <f>IF(ISBLANK(DataBase_PIs!B63),#N/A,DataBase_PIs!B63)</f>
        <v>#N/A</v>
      </c>
      <c r="D867" s="152"/>
      <c r="E867" s="83" t="e">
        <f>IF(ISBLANK(DataBase_PIs!CB63),#N/A,DataBase_PIs!CB63)</f>
        <v>#N/A</v>
      </c>
      <c r="F867" s="83" t="e">
        <f t="shared" si="31"/>
        <v>#N/A</v>
      </c>
      <c r="G867" s="83" t="e">
        <f t="shared" si="32"/>
        <v>#N/A</v>
      </c>
      <c r="H867" s="78" t="e">
        <f>IF(ISBLANK(DataBase_PIs_2!N63),#N/A,DataBase_PIs_2!N63)</f>
        <v>#N/A</v>
      </c>
    </row>
    <row r="868" spans="2:8" ht="15" thickBot="1" x14ac:dyDescent="0.4">
      <c r="B868" s="271"/>
      <c r="C868" s="157" t="e">
        <f>IF(ISBLANK(DataBase_PIs!B64),#N/A,DataBase_PIs!B64)</f>
        <v>#N/A</v>
      </c>
      <c r="D868" s="158"/>
      <c r="E868" s="96" t="e">
        <f>IF(ISBLANK(DataBase_PIs!CB64),#N/A,DataBase_PIs!CB64)</f>
        <v>#N/A</v>
      </c>
      <c r="F868" s="96" t="e">
        <f t="shared" si="31"/>
        <v>#N/A</v>
      </c>
      <c r="G868" s="96" t="e">
        <f t="shared" si="32"/>
        <v>#N/A</v>
      </c>
      <c r="H868" s="111" t="e">
        <f>IF(ISBLANK(DataBase_PIs_2!N64),#N/A,DataBase_PIs_2!N64)</f>
        <v>#N/A</v>
      </c>
    </row>
  </sheetData>
  <mergeCells count="9">
    <mergeCell ref="B584:B678"/>
    <mergeCell ref="B679:B773"/>
    <mergeCell ref="B774:B868"/>
    <mergeCell ref="B2:B108"/>
    <mergeCell ref="B109:B203"/>
    <mergeCell ref="B204:B298"/>
    <mergeCell ref="B299:B393"/>
    <mergeCell ref="B394:B488"/>
    <mergeCell ref="B489:B583"/>
  </mergeCells>
  <conditionalFormatting sqref="C2:G203">
    <cfRule type="containsErrors" dxfId="121" priority="34">
      <formula>ISERROR(C2)</formula>
    </cfRule>
  </conditionalFormatting>
  <conditionalFormatting sqref="D204:G204 D205:F236 C237:F298">
    <cfRule type="containsErrors" dxfId="120" priority="32">
      <formula>ISERROR(C204)</formula>
    </cfRule>
  </conditionalFormatting>
  <conditionalFormatting sqref="D299:G299 D300:F331 C332:F393">
    <cfRule type="containsErrors" dxfId="119" priority="30">
      <formula>ISERROR(C299)</formula>
    </cfRule>
  </conditionalFormatting>
  <conditionalFormatting sqref="D394:G394 D395:F426 C427:F488">
    <cfRule type="containsErrors" dxfId="118" priority="28">
      <formula>ISERROR(C394)</formula>
    </cfRule>
  </conditionalFormatting>
  <conditionalFormatting sqref="D489:G489 D490:F521 C522:F583">
    <cfRule type="containsErrors" dxfId="117" priority="26">
      <formula>ISERROR(C489)</formula>
    </cfRule>
  </conditionalFormatting>
  <conditionalFormatting sqref="D584:G584 D585:F616 C617:F678">
    <cfRule type="containsErrors" dxfId="116" priority="24">
      <formula>ISERROR(C584)</formula>
    </cfRule>
  </conditionalFormatting>
  <conditionalFormatting sqref="D679:G679 D680:F711 C712:F773">
    <cfRule type="containsErrors" dxfId="115" priority="22">
      <formula>ISERROR(C679)</formula>
    </cfRule>
  </conditionalFormatting>
  <conditionalFormatting sqref="D774:G774 D775:F806 C807:F868">
    <cfRule type="containsErrors" dxfId="114" priority="20">
      <formula>ISERROR(C774)</formula>
    </cfRule>
  </conditionalFormatting>
  <conditionalFormatting sqref="C204:C236">
    <cfRule type="containsErrors" dxfId="113" priority="19">
      <formula>ISERROR(C204)</formula>
    </cfRule>
  </conditionalFormatting>
  <conditionalFormatting sqref="C299:C331">
    <cfRule type="containsErrors" dxfId="112" priority="18">
      <formula>ISERROR(C299)</formula>
    </cfRule>
  </conditionalFormatting>
  <conditionalFormatting sqref="C394:C426">
    <cfRule type="containsErrors" dxfId="111" priority="17">
      <formula>ISERROR(C394)</formula>
    </cfRule>
  </conditionalFormatting>
  <conditionalFormatting sqref="C489:C521">
    <cfRule type="containsErrors" dxfId="110" priority="16">
      <formula>ISERROR(C489)</formula>
    </cfRule>
  </conditionalFormatting>
  <conditionalFormatting sqref="C584:C616">
    <cfRule type="containsErrors" dxfId="109" priority="15">
      <formula>ISERROR(C584)</formula>
    </cfRule>
  </conditionalFormatting>
  <conditionalFormatting sqref="C679:C711">
    <cfRule type="containsErrors" dxfId="108" priority="14">
      <formula>ISERROR(C679)</formula>
    </cfRule>
  </conditionalFormatting>
  <conditionalFormatting sqref="C774:C806">
    <cfRule type="containsErrors" dxfId="107" priority="13">
      <formula>ISERROR(C774)</formula>
    </cfRule>
  </conditionalFormatting>
  <conditionalFormatting sqref="G205:G298">
    <cfRule type="containsErrors" dxfId="106" priority="12">
      <formula>ISERROR(G205)</formula>
    </cfRule>
  </conditionalFormatting>
  <conditionalFormatting sqref="G300:G393">
    <cfRule type="containsErrors" dxfId="105" priority="11">
      <formula>ISERROR(G300)</formula>
    </cfRule>
  </conditionalFormatting>
  <conditionalFormatting sqref="G395:G488">
    <cfRule type="containsErrors" dxfId="104" priority="10">
      <formula>ISERROR(G395)</formula>
    </cfRule>
  </conditionalFormatting>
  <conditionalFormatting sqref="G490:G583">
    <cfRule type="containsErrors" dxfId="103" priority="9">
      <formula>ISERROR(G490)</formula>
    </cfRule>
  </conditionalFormatting>
  <conditionalFormatting sqref="G585:G678">
    <cfRule type="containsErrors" dxfId="102" priority="8">
      <formula>ISERROR(G585)</formula>
    </cfRule>
  </conditionalFormatting>
  <conditionalFormatting sqref="G680:G773">
    <cfRule type="containsErrors" dxfId="101" priority="7">
      <formula>ISERROR(G680)</formula>
    </cfRule>
  </conditionalFormatting>
  <conditionalFormatting sqref="G775:G868">
    <cfRule type="containsErrors" dxfId="100" priority="6">
      <formula>ISERROR(G775)</formula>
    </cfRule>
  </conditionalFormatting>
  <conditionalFormatting sqref="H1:H1048576">
    <cfRule type="containsErrors" dxfId="99" priority="1">
      <formula>ISERROR(H1)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6EABC-26A3-46EB-8583-9C1BB58CB9F5}">
  <sheetPr>
    <tabColor theme="5" tint="0.39997558519241921"/>
  </sheetPr>
  <dimension ref="B1:M96"/>
  <sheetViews>
    <sheetView topLeftCell="A37" zoomScale="70" zoomScaleNormal="70" workbookViewId="0">
      <selection activeCell="C68" sqref="C68"/>
    </sheetView>
  </sheetViews>
  <sheetFormatPr defaultRowHeight="14.5" x14ac:dyDescent="0.35"/>
  <cols>
    <col min="1" max="1" width="4.453125" customWidth="1"/>
    <col min="2" max="2" width="10.90625" customWidth="1"/>
    <col min="3" max="3" width="12.90625" customWidth="1"/>
    <col min="4" max="4" width="4.26953125" style="155" customWidth="1"/>
    <col min="5" max="5" width="12.54296875" customWidth="1"/>
    <col min="6" max="6" width="11.26953125" customWidth="1"/>
    <col min="7" max="7" width="10.6328125" customWidth="1"/>
    <col min="8" max="8" width="12.08984375" customWidth="1"/>
  </cols>
  <sheetData>
    <row r="1" spans="2:8" ht="52.5" thickBot="1" x14ac:dyDescent="0.4">
      <c r="B1" s="115" t="s">
        <v>373</v>
      </c>
      <c r="C1" s="112" t="s">
        <v>0</v>
      </c>
      <c r="D1" s="156" t="s">
        <v>473</v>
      </c>
      <c r="E1" s="87" t="s">
        <v>53</v>
      </c>
      <c r="F1" s="88" t="s">
        <v>161</v>
      </c>
      <c r="G1" s="88" t="s">
        <v>142</v>
      </c>
      <c r="H1" s="90" t="s">
        <v>52</v>
      </c>
    </row>
    <row r="2" spans="2:8" x14ac:dyDescent="0.35">
      <c r="B2" s="269" t="s">
        <v>166</v>
      </c>
      <c r="C2" s="116">
        <v>43602.40625</v>
      </c>
      <c r="D2" s="151"/>
      <c r="E2" s="82">
        <v>0</v>
      </c>
      <c r="F2" s="82">
        <v>0</v>
      </c>
      <c r="G2" s="82">
        <v>0</v>
      </c>
      <c r="H2" s="77">
        <v>0</v>
      </c>
    </row>
    <row r="3" spans="2:8" x14ac:dyDescent="0.35">
      <c r="B3" s="270"/>
      <c r="C3" s="117">
        <v>43609.357638888891</v>
      </c>
      <c r="D3" s="152"/>
      <c r="E3" s="83">
        <v>0</v>
      </c>
      <c r="F3" s="83">
        <v>0</v>
      </c>
      <c r="G3" s="83">
        <f>F3/((C3-C2)*24)</f>
        <v>0</v>
      </c>
      <c r="H3" s="78">
        <v>0</v>
      </c>
    </row>
    <row r="4" spans="2:8" x14ac:dyDescent="0.35">
      <c r="B4" s="270"/>
      <c r="C4" s="117">
        <v>43616</v>
      </c>
      <c r="D4" s="152"/>
      <c r="E4" s="83">
        <v>0</v>
      </c>
      <c r="F4" s="83">
        <v>0</v>
      </c>
      <c r="G4" s="83">
        <f t="shared" ref="G4:G67" si="0">F4/((C4-C3)*24)</f>
        <v>0</v>
      </c>
      <c r="H4" s="78">
        <v>0</v>
      </c>
    </row>
    <row r="5" spans="2:8" x14ac:dyDescent="0.35">
      <c r="B5" s="270"/>
      <c r="C5" s="117">
        <v>43623.558333333334</v>
      </c>
      <c r="D5" s="152"/>
      <c r="E5" s="83">
        <v>0</v>
      </c>
      <c r="F5" s="83">
        <v>0</v>
      </c>
      <c r="G5" s="83">
        <f t="shared" si="0"/>
        <v>0</v>
      </c>
      <c r="H5" s="78">
        <v>0</v>
      </c>
    </row>
    <row r="6" spans="2:8" x14ac:dyDescent="0.35">
      <c r="B6" s="270"/>
      <c r="C6" s="117">
        <v>43630.636111111111</v>
      </c>
      <c r="D6" s="152"/>
      <c r="E6" s="83">
        <v>0</v>
      </c>
      <c r="F6" s="83">
        <v>0</v>
      </c>
      <c r="G6" s="83">
        <f t="shared" si="0"/>
        <v>0</v>
      </c>
      <c r="H6" s="78">
        <v>0</v>
      </c>
    </row>
    <row r="7" spans="2:8" x14ac:dyDescent="0.35">
      <c r="B7" s="270"/>
      <c r="C7" s="117">
        <v>43637.638194444444</v>
      </c>
      <c r="D7" s="152"/>
      <c r="E7" s="83">
        <v>0</v>
      </c>
      <c r="F7" s="83">
        <v>0</v>
      </c>
      <c r="G7" s="83">
        <f t="shared" si="0"/>
        <v>0</v>
      </c>
      <c r="H7" s="78">
        <v>0</v>
      </c>
    </row>
    <row r="8" spans="2:8" x14ac:dyDescent="0.35">
      <c r="B8" s="270"/>
      <c r="C8" s="117">
        <v>43644.645138888889</v>
      </c>
      <c r="D8" s="152"/>
      <c r="E8" s="83">
        <v>0</v>
      </c>
      <c r="F8" s="83">
        <v>0</v>
      </c>
      <c r="G8" s="83">
        <f t="shared" si="0"/>
        <v>0</v>
      </c>
      <c r="H8" s="78">
        <v>0</v>
      </c>
    </row>
    <row r="9" spans="2:8" x14ac:dyDescent="0.35">
      <c r="B9" s="270"/>
      <c r="C9" s="117">
        <v>43651.647222222222</v>
      </c>
      <c r="D9" s="152"/>
      <c r="E9" s="83">
        <v>0</v>
      </c>
      <c r="F9" s="83">
        <v>0</v>
      </c>
      <c r="G9" s="83">
        <f t="shared" si="0"/>
        <v>0</v>
      </c>
      <c r="H9" s="78">
        <v>0</v>
      </c>
    </row>
    <row r="10" spans="2:8" x14ac:dyDescent="0.35">
      <c r="B10" s="270"/>
      <c r="C10" s="117">
        <v>43658.505555555559</v>
      </c>
      <c r="D10" s="152"/>
      <c r="E10" s="83">
        <v>0</v>
      </c>
      <c r="F10" s="83">
        <v>0</v>
      </c>
      <c r="G10" s="83">
        <f t="shared" si="0"/>
        <v>0</v>
      </c>
      <c r="H10" s="78">
        <v>0</v>
      </c>
    </row>
    <row r="11" spans="2:8" x14ac:dyDescent="0.35">
      <c r="B11" s="270"/>
      <c r="C11" s="117">
        <v>43665.520833333336</v>
      </c>
      <c r="D11" s="152"/>
      <c r="E11" s="83">
        <v>0</v>
      </c>
      <c r="F11" s="83">
        <v>0</v>
      </c>
      <c r="G11" s="83">
        <f t="shared" si="0"/>
        <v>0</v>
      </c>
      <c r="H11" s="78">
        <v>0</v>
      </c>
    </row>
    <row r="12" spans="2:8" x14ac:dyDescent="0.35">
      <c r="B12" s="270"/>
      <c r="C12" s="117">
        <v>43672.521527777775</v>
      </c>
      <c r="D12" s="152"/>
      <c r="E12" s="83">
        <v>275</v>
      </c>
      <c r="F12" s="83">
        <v>275</v>
      </c>
      <c r="G12" s="83">
        <f t="shared" si="0"/>
        <v>1.6367423866691611</v>
      </c>
      <c r="H12" s="78">
        <v>0</v>
      </c>
    </row>
    <row r="13" spans="2:8" x14ac:dyDescent="0.35">
      <c r="B13" s="270"/>
      <c r="C13" s="117">
        <v>43679.519444444442</v>
      </c>
      <c r="D13" s="152"/>
      <c r="E13" s="83">
        <v>519</v>
      </c>
      <c r="F13" s="83">
        <v>244</v>
      </c>
      <c r="G13" s="83">
        <f t="shared" si="0"/>
        <v>1.4528133373026679</v>
      </c>
      <c r="H13" s="78">
        <v>0</v>
      </c>
    </row>
    <row r="14" spans="2:8" x14ac:dyDescent="0.35">
      <c r="B14" s="270"/>
      <c r="C14" s="117">
        <v>43686.440972222219</v>
      </c>
      <c r="D14" s="152"/>
      <c r="E14" s="83">
        <v>1136</v>
      </c>
      <c r="F14" s="83">
        <v>617</v>
      </c>
      <c r="G14" s="83">
        <f t="shared" si="0"/>
        <v>3.7142570482598627</v>
      </c>
      <c r="H14" s="78">
        <v>0</v>
      </c>
    </row>
    <row r="15" spans="2:8" x14ac:dyDescent="0.35">
      <c r="B15" s="270"/>
      <c r="C15" s="117">
        <v>43693.375</v>
      </c>
      <c r="D15" s="152"/>
      <c r="E15" s="83">
        <v>1399</v>
      </c>
      <c r="F15" s="83">
        <v>263</v>
      </c>
      <c r="G15" s="83">
        <f t="shared" si="0"/>
        <v>1.5803705558330137</v>
      </c>
      <c r="H15" s="78">
        <v>0</v>
      </c>
    </row>
    <row r="16" spans="2:8" x14ac:dyDescent="0.35">
      <c r="B16" s="270"/>
      <c r="C16" s="117">
        <v>43700.40625</v>
      </c>
      <c r="D16" s="152"/>
      <c r="E16" s="83">
        <v>2051</v>
      </c>
      <c r="F16" s="83">
        <v>652</v>
      </c>
      <c r="G16" s="83">
        <f t="shared" si="0"/>
        <v>3.8637037037037039</v>
      </c>
      <c r="H16" s="78">
        <v>0</v>
      </c>
    </row>
    <row r="17" spans="2:13" x14ac:dyDescent="0.35">
      <c r="B17" s="270"/>
      <c r="C17" s="117">
        <v>43707.333333333336</v>
      </c>
      <c r="D17" s="152"/>
      <c r="E17" s="83">
        <v>2280</v>
      </c>
      <c r="F17" s="83">
        <v>229</v>
      </c>
      <c r="G17" s="83">
        <f t="shared" si="0"/>
        <v>1.3774436090220741</v>
      </c>
      <c r="H17" s="78">
        <v>0</v>
      </c>
    </row>
    <row r="18" spans="2:13" x14ac:dyDescent="0.35">
      <c r="B18" s="270"/>
      <c r="C18" s="117">
        <v>43714.416666666664</v>
      </c>
      <c r="D18" s="152"/>
      <c r="E18" s="83">
        <v>2646</v>
      </c>
      <c r="F18" s="83">
        <v>366</v>
      </c>
      <c r="G18" s="83">
        <f t="shared" si="0"/>
        <v>2.1529411764720625</v>
      </c>
      <c r="H18" s="78">
        <v>0</v>
      </c>
    </row>
    <row r="19" spans="2:13" x14ac:dyDescent="0.35">
      <c r="B19" s="270"/>
      <c r="C19" s="117">
        <v>43721.333333333336</v>
      </c>
      <c r="D19" s="152"/>
      <c r="E19" s="83">
        <v>2934</v>
      </c>
      <c r="F19" s="83">
        <v>288</v>
      </c>
      <c r="G19" s="83">
        <f t="shared" si="0"/>
        <v>1.7349397590349278</v>
      </c>
      <c r="H19" s="78">
        <v>0</v>
      </c>
    </row>
    <row r="20" spans="2:13" x14ac:dyDescent="0.35">
      <c r="B20" s="270"/>
      <c r="C20" s="117">
        <v>43727.541666666664</v>
      </c>
      <c r="D20" s="152"/>
      <c r="E20" s="83">
        <v>3198</v>
      </c>
      <c r="F20" s="83">
        <v>264</v>
      </c>
      <c r="G20" s="83">
        <f t="shared" si="0"/>
        <v>1.7718120805382971</v>
      </c>
      <c r="H20" s="78">
        <v>0</v>
      </c>
    </row>
    <row r="21" spans="2:13" x14ac:dyDescent="0.35">
      <c r="B21" s="270"/>
      <c r="C21" s="117">
        <v>43735</v>
      </c>
      <c r="D21" s="152"/>
      <c r="E21" s="83">
        <v>3511</v>
      </c>
      <c r="F21" s="83">
        <v>313</v>
      </c>
      <c r="G21" s="83">
        <f t="shared" si="0"/>
        <v>1.7486033519547386</v>
      </c>
      <c r="H21" s="78">
        <v>0</v>
      </c>
    </row>
    <row r="22" spans="2:13" x14ac:dyDescent="0.35">
      <c r="B22" s="270"/>
      <c r="C22" s="117">
        <v>43741</v>
      </c>
      <c r="D22" s="152"/>
      <c r="E22" s="83">
        <v>3746</v>
      </c>
      <c r="F22" s="83">
        <v>235</v>
      </c>
      <c r="G22" s="83">
        <f t="shared" si="0"/>
        <v>1.6319444444444444</v>
      </c>
      <c r="H22" s="78">
        <v>0</v>
      </c>
    </row>
    <row r="23" spans="2:13" x14ac:dyDescent="0.35">
      <c r="B23" s="270"/>
      <c r="C23" s="117">
        <v>43748</v>
      </c>
      <c r="D23" s="152"/>
      <c r="E23" s="83">
        <v>3954</v>
      </c>
      <c r="F23" s="83">
        <v>208</v>
      </c>
      <c r="G23" s="83">
        <f t="shared" si="0"/>
        <v>1.2380952380952381</v>
      </c>
      <c r="H23" s="78">
        <v>0</v>
      </c>
    </row>
    <row r="24" spans="2:13" x14ac:dyDescent="0.35">
      <c r="B24" s="270"/>
      <c r="C24" s="117">
        <v>43755.361111111109</v>
      </c>
      <c r="D24" s="152"/>
      <c r="E24" s="83">
        <v>4331</v>
      </c>
      <c r="F24" s="83">
        <v>377</v>
      </c>
      <c r="G24" s="83">
        <f t="shared" si="0"/>
        <v>2.1339622641514122</v>
      </c>
      <c r="H24" s="78">
        <v>0</v>
      </c>
    </row>
    <row r="25" spans="2:13" x14ac:dyDescent="0.35">
      <c r="B25" s="270"/>
      <c r="C25" s="117">
        <v>43762.434027777781</v>
      </c>
      <c r="D25" s="152"/>
      <c r="E25" s="83">
        <v>4484</v>
      </c>
      <c r="F25" s="83">
        <v>153</v>
      </c>
      <c r="G25" s="83">
        <f t="shared" si="0"/>
        <v>0.90132547864444812</v>
      </c>
      <c r="H25" s="78">
        <v>0</v>
      </c>
    </row>
    <row r="26" spans="2:13" x14ac:dyDescent="0.35">
      <c r="B26" s="270"/>
      <c r="C26" s="117">
        <v>43769.386111111111</v>
      </c>
      <c r="D26" s="152"/>
      <c r="E26" s="83">
        <v>4646</v>
      </c>
      <c r="F26" s="83">
        <v>162</v>
      </c>
      <c r="G26" s="83">
        <f t="shared" si="0"/>
        <v>0.97093197482816374</v>
      </c>
      <c r="H26" s="78">
        <v>0</v>
      </c>
    </row>
    <row r="27" spans="2:13" x14ac:dyDescent="0.35">
      <c r="B27" s="270"/>
      <c r="C27" s="117">
        <v>43774.652777777781</v>
      </c>
      <c r="D27" s="152"/>
      <c r="E27" s="83">
        <v>4831</v>
      </c>
      <c r="F27" s="83">
        <v>185</v>
      </c>
      <c r="G27" s="83">
        <f t="shared" si="0"/>
        <v>1.4636075949357652</v>
      </c>
      <c r="H27" s="78">
        <v>0</v>
      </c>
    </row>
    <row r="28" spans="2:13" x14ac:dyDescent="0.35">
      <c r="B28" s="270"/>
      <c r="C28" s="117">
        <v>43782.583333333336</v>
      </c>
      <c r="D28" s="152"/>
      <c r="E28" s="83">
        <v>5089</v>
      </c>
      <c r="F28" s="83">
        <v>258</v>
      </c>
      <c r="G28" s="83">
        <f t="shared" si="0"/>
        <v>1.3555166374782468</v>
      </c>
      <c r="H28" s="78">
        <v>0</v>
      </c>
      <c r="M28" s="150"/>
    </row>
    <row r="29" spans="2:13" x14ac:dyDescent="0.35">
      <c r="B29" s="270"/>
      <c r="C29" s="117">
        <v>43791.406944444447</v>
      </c>
      <c r="D29" s="152"/>
      <c r="E29" s="83">
        <v>5578</v>
      </c>
      <c r="F29" s="83">
        <v>489</v>
      </c>
      <c r="G29" s="83">
        <f t="shared" si="0"/>
        <v>2.3091452856918413</v>
      </c>
      <c r="H29" s="78">
        <v>0</v>
      </c>
    </row>
    <row r="30" spans="2:13" x14ac:dyDescent="0.35">
      <c r="B30" s="270"/>
      <c r="C30" s="117">
        <v>43811.465277777781</v>
      </c>
      <c r="D30" s="152"/>
      <c r="E30" s="83">
        <v>5848</v>
      </c>
      <c r="F30" s="83">
        <v>270</v>
      </c>
      <c r="G30" s="83">
        <f t="shared" si="0"/>
        <v>0.56086414624010583</v>
      </c>
      <c r="H30" s="78">
        <v>0</v>
      </c>
    </row>
    <row r="31" spans="2:13" x14ac:dyDescent="0.35">
      <c r="B31" s="270"/>
      <c r="C31" s="117">
        <v>43818.628472222219</v>
      </c>
      <c r="D31" s="152"/>
      <c r="E31" s="83">
        <v>6324</v>
      </c>
      <c r="F31" s="83">
        <v>476</v>
      </c>
      <c r="G31" s="83">
        <f t="shared" si="0"/>
        <v>2.7687833252569836</v>
      </c>
      <c r="H31" s="78">
        <v>0</v>
      </c>
    </row>
    <row r="32" spans="2:13" x14ac:dyDescent="0.35">
      <c r="B32" s="270"/>
      <c r="C32" s="117">
        <v>43826.333333333336</v>
      </c>
      <c r="D32" s="152"/>
      <c r="E32" s="83">
        <v>6452</v>
      </c>
      <c r="F32" s="83">
        <v>128</v>
      </c>
      <c r="G32" s="83">
        <f t="shared" si="0"/>
        <v>0.69220369535776105</v>
      </c>
      <c r="H32" s="78">
        <v>0</v>
      </c>
    </row>
    <row r="33" spans="2:8" x14ac:dyDescent="0.35">
      <c r="B33" s="270"/>
      <c r="C33" s="117">
        <v>43833.583333333336</v>
      </c>
      <c r="D33" s="152"/>
      <c r="E33" s="83">
        <v>6681</v>
      </c>
      <c r="F33" s="83">
        <v>229</v>
      </c>
      <c r="G33" s="83">
        <f t="shared" si="0"/>
        <v>1.3160919540229885</v>
      </c>
      <c r="H33" s="78">
        <v>0</v>
      </c>
    </row>
    <row r="34" spans="2:8" x14ac:dyDescent="0.35">
      <c r="B34" s="270"/>
      <c r="C34" s="117">
        <v>43853</v>
      </c>
      <c r="D34" s="152"/>
      <c r="E34" s="83">
        <v>8080</v>
      </c>
      <c r="F34" s="83">
        <v>1399</v>
      </c>
      <c r="G34" s="83">
        <f t="shared" si="0"/>
        <v>3.0021459227471561</v>
      </c>
      <c r="H34" s="78">
        <v>0</v>
      </c>
    </row>
    <row r="35" spans="2:8" x14ac:dyDescent="0.35">
      <c r="B35" s="270"/>
      <c r="C35" s="117">
        <f>IF(ISBLANK(DataBase_PIs!B3),#N/A,DataBase_PIs!B3)</f>
        <v>43860.596215277801</v>
      </c>
      <c r="D35" s="152"/>
      <c r="E35" s="149">
        <f>IF(ISBLANK(DataBase_PIs!CN3),#N/A,DataBase_PIs!CN3)</f>
        <v>8560</v>
      </c>
      <c r="F35" s="83">
        <f>E35-E34</f>
        <v>480</v>
      </c>
      <c r="G35" s="83">
        <f t="shared" si="0"/>
        <v>2.6328900996852052</v>
      </c>
      <c r="H35" s="78">
        <f>IF(ISBLANK(DataBase_PIs_2!R3),#N/A,DataBase_PIs_2!R3)</f>
        <v>0</v>
      </c>
    </row>
    <row r="36" spans="2:8" x14ac:dyDescent="0.35">
      <c r="B36" s="270"/>
      <c r="C36" s="117">
        <f>IF(ISBLANK(DataBase_PIs!B4),#N/A,DataBase_PIs!B4)</f>
        <v>43867.628298611096</v>
      </c>
      <c r="D36" s="152"/>
      <c r="E36" s="149">
        <f>IF(ISBLANK(DataBase_PIs!CN4),#N/A,DataBase_PIs!CN4)</f>
        <v>9017</v>
      </c>
      <c r="F36" s="83">
        <f t="shared" ref="F36:F96" si="1">E36-E35</f>
        <v>457</v>
      </c>
      <c r="G36" s="83">
        <f t="shared" si="0"/>
        <v>2.7078272204922169</v>
      </c>
      <c r="H36" s="78">
        <f>IF(ISBLANK(DataBase_PIs_2!R4),#N/A,DataBase_PIs_2!R4)</f>
        <v>0</v>
      </c>
    </row>
    <row r="37" spans="2:8" x14ac:dyDescent="0.35">
      <c r="B37" s="270"/>
      <c r="C37" s="117">
        <f>IF(ISBLANK(DataBase_PIs!B5),#N/A,DataBase_PIs!B5)</f>
        <v>43875.484398148103</v>
      </c>
      <c r="D37" s="152"/>
      <c r="E37" s="149">
        <f>IF(ISBLANK(DataBase_PIs!CN5),#N/A,DataBase_PIs!CN5)</f>
        <v>10062</v>
      </c>
      <c r="F37" s="83">
        <f t="shared" si="1"/>
        <v>1045</v>
      </c>
      <c r="G37" s="83">
        <f t="shared" si="0"/>
        <v>5.5424026212452171</v>
      </c>
      <c r="H37" s="78">
        <f>IF(ISBLANK(DataBase_PIs_2!R5),#N/A,DataBase_PIs_2!R5)</f>
        <v>0</v>
      </c>
    </row>
    <row r="38" spans="2:8" x14ac:dyDescent="0.35">
      <c r="B38" s="270"/>
      <c r="C38" s="117">
        <f>IF(ISBLANK(DataBase_PIs!B6),#N/A,DataBase_PIs!B6)</f>
        <v>43881.580671296302</v>
      </c>
      <c r="D38" s="152"/>
      <c r="E38" s="149">
        <f>IF(ISBLANK(DataBase_PIs!CN6),#N/A,DataBase_PIs!CN6)</f>
        <v>10425</v>
      </c>
      <c r="F38" s="83">
        <f t="shared" si="1"/>
        <v>363</v>
      </c>
      <c r="G38" s="83">
        <f t="shared" si="0"/>
        <v>2.4810240014371692</v>
      </c>
      <c r="H38" s="78">
        <v>0</v>
      </c>
    </row>
    <row r="39" spans="2:8" x14ac:dyDescent="0.35">
      <c r="B39" s="270"/>
      <c r="C39" s="117">
        <f>IF(ISBLANK(DataBase_PIs!B7),#N/A,DataBase_PIs!B7)</f>
        <v>43903.638067129599</v>
      </c>
      <c r="D39" s="152"/>
      <c r="E39" s="149">
        <f>IF(ISBLANK(DataBase_PIs!CN7),#N/A,DataBase_PIs!CN7)</f>
        <v>12258</v>
      </c>
      <c r="F39" s="83">
        <f t="shared" si="1"/>
        <v>1833</v>
      </c>
      <c r="G39" s="83">
        <f t="shared" si="0"/>
        <v>3.4625574377509718</v>
      </c>
      <c r="H39" s="78">
        <f>IF(ISBLANK(DataBase_PIs_2!R7),#N/A,DataBase_PIs_2!R7)</f>
        <v>0</v>
      </c>
    </row>
    <row r="40" spans="2:8" x14ac:dyDescent="0.35">
      <c r="B40" s="270"/>
      <c r="C40" s="117">
        <f>IF(ISBLANK(DataBase_PIs!B8),#N/A,DataBase_PIs!B8)</f>
        <v>43929.827118055597</v>
      </c>
      <c r="D40" s="152"/>
      <c r="E40" s="149">
        <f>IF(ISBLANK(DataBase_PIs!CN8),#N/A,DataBase_PIs!CN8)</f>
        <v>13289</v>
      </c>
      <c r="F40" s="83">
        <f t="shared" si="1"/>
        <v>1031</v>
      </c>
      <c r="G40" s="83">
        <f t="shared" si="0"/>
        <v>1.6403165374232525</v>
      </c>
      <c r="H40" s="78">
        <f>IF(ISBLANK(DataBase_PIs_2!R8),#N/A,DataBase_PIs_2!R8)</f>
        <v>0</v>
      </c>
    </row>
    <row r="41" spans="2:8" x14ac:dyDescent="0.35">
      <c r="B41" s="270"/>
      <c r="C41" s="117">
        <f>IF(ISBLANK(DataBase_PIs!B9),#N/A,DataBase_PIs!B9)</f>
        <v>43965.417638888903</v>
      </c>
      <c r="D41" s="152"/>
      <c r="E41" s="149">
        <f>IF(ISBLANK(DataBase_PIs!CN9),#N/A,DataBase_PIs!CN9)</f>
        <v>16216</v>
      </c>
      <c r="F41" s="83">
        <f t="shared" si="1"/>
        <v>2927</v>
      </c>
      <c r="G41" s="83">
        <f t="shared" si="0"/>
        <v>3.4267083054093193</v>
      </c>
      <c r="H41" s="78">
        <v>0</v>
      </c>
    </row>
    <row r="42" spans="2:8" x14ac:dyDescent="0.35">
      <c r="B42" s="270"/>
      <c r="C42" s="117">
        <f>IF(ISBLANK(DataBase_PIs!B10),#N/A,DataBase_PIs!B10)</f>
        <v>43972.448888888903</v>
      </c>
      <c r="D42" s="152"/>
      <c r="E42" s="149">
        <f>IF(ISBLANK(DataBase_PIs!CN10),#N/A,DataBase_PIs!CN10)</f>
        <v>16755</v>
      </c>
      <c r="F42" s="83">
        <f t="shared" si="1"/>
        <v>539</v>
      </c>
      <c r="G42" s="83">
        <f t="shared" si="0"/>
        <v>3.1940740740740741</v>
      </c>
      <c r="H42" s="78">
        <f>IF(ISBLANK(DataBase_PIs_2!R10),#N/A,DataBase_PIs_2!R10)</f>
        <v>0</v>
      </c>
    </row>
    <row r="43" spans="2:8" x14ac:dyDescent="0.35">
      <c r="B43" s="270"/>
      <c r="C43" s="117">
        <f>IF(ISBLANK(DataBase_PIs!B11),#N/A,DataBase_PIs!B11)</f>
        <v>44001.4682060185</v>
      </c>
      <c r="D43" s="152"/>
      <c r="E43" s="149">
        <f>IF(ISBLANK(DataBase_PIs!CN11),#N/A,DataBase_PIs!CN11)</f>
        <v>18048</v>
      </c>
      <c r="F43" s="83">
        <f t="shared" si="1"/>
        <v>1293</v>
      </c>
      <c r="G43" s="83">
        <f t="shared" si="0"/>
        <v>1.856521976702584</v>
      </c>
      <c r="H43" s="78">
        <f>IF(ISBLANK(DataBase_PIs_2!R11),#N/A,DataBase_PIs_2!R11)</f>
        <v>0</v>
      </c>
    </row>
    <row r="44" spans="2:8" x14ac:dyDescent="0.35">
      <c r="B44" s="270"/>
      <c r="C44" s="117">
        <f>IF(ISBLANK(DataBase_PIs!B12),#N/A,DataBase_PIs!B12)</f>
        <v>44008.494062500002</v>
      </c>
      <c r="D44" s="152"/>
      <c r="E44" s="149">
        <f>IF(ISBLANK(DataBase_PIs!CN12),#N/A,DataBase_PIs!CN12)</f>
        <v>18421</v>
      </c>
      <c r="F44" s="83">
        <f t="shared" si="1"/>
        <v>373</v>
      </c>
      <c r="G44" s="83">
        <f t="shared" si="0"/>
        <v>2.2120671988656677</v>
      </c>
      <c r="H44" s="78">
        <f>IF(ISBLANK(DataBase_PIs_2!R12),#N/A,DataBase_PIs_2!R12)</f>
        <v>0</v>
      </c>
    </row>
    <row r="45" spans="2:8" x14ac:dyDescent="0.35">
      <c r="B45" s="270"/>
      <c r="C45" s="117">
        <f>IF(ISBLANK(DataBase_PIs!B13),#N/A,DataBase_PIs!B13)</f>
        <v>44022.406886574099</v>
      </c>
      <c r="D45" s="152"/>
      <c r="E45" s="149">
        <f>IF(ISBLANK(DataBase_PIs!CN13),#N/A,DataBase_PIs!CN13)</f>
        <v>19528</v>
      </c>
      <c r="F45" s="83">
        <f t="shared" si="1"/>
        <v>1107</v>
      </c>
      <c r="G45" s="83">
        <f t="shared" si="0"/>
        <v>3.3152866559905978</v>
      </c>
      <c r="H45" s="78">
        <f>IF(ISBLANK(DataBase_PIs_2!R13),#N/A,DataBase_PIs_2!R13)</f>
        <v>0</v>
      </c>
    </row>
    <row r="46" spans="2:8" x14ac:dyDescent="0.35">
      <c r="B46" s="270"/>
      <c r="C46" s="117">
        <f>IF(ISBLANK(DataBase_PIs!B14),#N/A,DataBase_PIs!B14)</f>
        <v>44029.375057870398</v>
      </c>
      <c r="D46" s="152"/>
      <c r="E46" s="149">
        <f>IF(ISBLANK(DataBase_PIs!CN14),#N/A,DataBase_PIs!CN14)</f>
        <v>19937</v>
      </c>
      <c r="F46" s="83">
        <f t="shared" si="1"/>
        <v>409</v>
      </c>
      <c r="G46" s="83">
        <f t="shared" si="0"/>
        <v>2.4456440494965097</v>
      </c>
      <c r="H46" s="78">
        <f>IF(ISBLANK(DataBase_PIs_2!R14),#N/A,DataBase_PIs_2!R14)</f>
        <v>0</v>
      </c>
    </row>
    <row r="47" spans="2:8" x14ac:dyDescent="0.35">
      <c r="B47" s="270"/>
      <c r="C47" s="117">
        <f>IF(ISBLANK(DataBase_PIs!B15),#N/A,DataBase_PIs!B15)</f>
        <v>44040.463506944398</v>
      </c>
      <c r="D47" s="152"/>
      <c r="E47" s="149">
        <f>IF(ISBLANK(DataBase_PIs!CN15),#N/A,DataBase_PIs!CN15)</f>
        <v>20607</v>
      </c>
      <c r="F47" s="83">
        <f t="shared" si="1"/>
        <v>670</v>
      </c>
      <c r="G47" s="83">
        <f t="shared" si="0"/>
        <v>2.5176349262519957</v>
      </c>
      <c r="H47" s="78">
        <f>IF(ISBLANK(DataBase_PIs_2!R15),#N/A,DataBase_PIs_2!R15)</f>
        <v>0</v>
      </c>
    </row>
    <row r="48" spans="2:8" x14ac:dyDescent="0.35">
      <c r="B48" s="270"/>
      <c r="C48" s="117">
        <f>IF(ISBLANK(DataBase_PIs!B16),#N/A,DataBase_PIs!B16)</f>
        <v>44047.398877314801</v>
      </c>
      <c r="D48" s="152"/>
      <c r="E48" s="149">
        <f>IF(ISBLANK(DataBase_PIs!CN16),#N/A,DataBase_PIs!CN16)</f>
        <v>21023</v>
      </c>
      <c r="F48" s="83">
        <f t="shared" si="1"/>
        <v>416</v>
      </c>
      <c r="G48" s="83">
        <f t="shared" si="0"/>
        <v>2.4992657071787225</v>
      </c>
      <c r="H48" s="78">
        <f>IF(ISBLANK(DataBase_PIs_2!R16),#N/A,DataBase_PIs_2!R16)</f>
        <v>0</v>
      </c>
    </row>
    <row r="49" spans="2:8" x14ac:dyDescent="0.35">
      <c r="B49" s="270"/>
      <c r="C49" s="117">
        <f>IF(ISBLANK(DataBase_PIs!B17),#N/A,DataBase_PIs!B17)</f>
        <v>44050.468449074098</v>
      </c>
      <c r="D49" s="152"/>
      <c r="E49" s="149">
        <f>IF(ISBLANK(DataBase_PIs!CN17),#N/A,DataBase_PIs!CN17)</f>
        <v>21085</v>
      </c>
      <c r="F49" s="83">
        <f t="shared" si="1"/>
        <v>62</v>
      </c>
      <c r="G49" s="83">
        <f t="shared" si="0"/>
        <v>0.84159405151840649</v>
      </c>
      <c r="H49" s="78">
        <f>IF(ISBLANK(DataBase_PIs_2!R17),#N/A,DataBase_PIs_2!R17)</f>
        <v>0</v>
      </c>
    </row>
    <row r="50" spans="2:8" x14ac:dyDescent="0.35">
      <c r="B50" s="270"/>
      <c r="C50" s="117">
        <f>IF(ISBLANK(DataBase_PIs!B18),#N/A,DataBase_PIs!B18)</f>
        <v>44056.471840277802</v>
      </c>
      <c r="D50" s="152"/>
      <c r="E50" s="149">
        <f>IF(ISBLANK(DataBase_PIs!CN18),#N/A,DataBase_PIs!CN18)</f>
        <v>21216</v>
      </c>
      <c r="F50" s="83">
        <f t="shared" si="1"/>
        <v>131</v>
      </c>
      <c r="G50" s="83">
        <f t="shared" si="0"/>
        <v>0.90920833710890081</v>
      </c>
      <c r="H50" s="78">
        <f>IF(ISBLANK(DataBase_PIs_2!R18),#N/A,DataBase_PIs_2!R18)</f>
        <v>0</v>
      </c>
    </row>
    <row r="51" spans="2:8" x14ac:dyDescent="0.35">
      <c r="B51" s="270"/>
      <c r="C51" s="117">
        <f>IF(ISBLANK(DataBase_PIs!B19),#N/A,DataBase_PIs!B19)</f>
        <v>44063.6187152778</v>
      </c>
      <c r="D51" s="152"/>
      <c r="E51" s="149">
        <f>IF(ISBLANK(DataBase_PIs!CN19),#N/A,DataBase_PIs!CN19)</f>
        <v>21341</v>
      </c>
      <c r="F51" s="83">
        <f t="shared" si="1"/>
        <v>125</v>
      </c>
      <c r="G51" s="83">
        <f t="shared" si="0"/>
        <v>0.72875674100000265</v>
      </c>
      <c r="H51" s="78">
        <f>IF(ISBLANK(DataBase_PIs_2!R19),#N/A,DataBase_PIs_2!R19)</f>
        <v>0</v>
      </c>
    </row>
    <row r="52" spans="2:8" x14ac:dyDescent="0.35">
      <c r="B52" s="270"/>
      <c r="C52" s="117">
        <f>IF(ISBLANK(DataBase_PIs!B20),#N/A,DataBase_PIs!B20)</f>
        <v>44071.447638888902</v>
      </c>
      <c r="D52" s="152"/>
      <c r="E52" s="149">
        <f>IF(ISBLANK(DataBase_PIs!CN20),#N/A,DataBase_PIs!CN20)</f>
        <v>21670</v>
      </c>
      <c r="F52" s="83">
        <f t="shared" si="1"/>
        <v>329</v>
      </c>
      <c r="G52" s="83">
        <f t="shared" si="0"/>
        <v>1.7509857056077334</v>
      </c>
      <c r="H52" s="78">
        <f>IF(ISBLANK(DataBase_PIs_2!R20),#N/A,DataBase_PIs_2!R20)</f>
        <v>0</v>
      </c>
    </row>
    <row r="53" spans="2:8" x14ac:dyDescent="0.35">
      <c r="B53" s="270"/>
      <c r="C53" s="117">
        <f>IF(ISBLANK(DataBase_PIs!B21),#N/A,DataBase_PIs!B21)</f>
        <v>44078.493113425902</v>
      </c>
      <c r="D53" s="152"/>
      <c r="E53" s="149">
        <f>IF(ISBLANK(DataBase_PIs!CN21),#N/A,DataBase_PIs!CN21)</f>
        <v>21949</v>
      </c>
      <c r="F53" s="83">
        <f t="shared" si="1"/>
        <v>279</v>
      </c>
      <c r="G53" s="83">
        <f t="shared" si="0"/>
        <v>1.6499953181221532</v>
      </c>
      <c r="H53" s="78">
        <f>IF(ISBLANK(DataBase_PIs_2!R21),#N/A,DataBase_PIs_2!R21)</f>
        <v>0</v>
      </c>
    </row>
    <row r="54" spans="2:8" x14ac:dyDescent="0.35">
      <c r="B54" s="270"/>
      <c r="C54" s="117">
        <f>IF(ISBLANK(DataBase_PIs!B22),#N/A,DataBase_PIs!B22)</f>
        <v>44085.416388888902</v>
      </c>
      <c r="D54" s="152"/>
      <c r="E54" s="149">
        <f>IF(ISBLANK(DataBase_PIs!CN22),#N/A,DataBase_PIs!CN22)</f>
        <v>22162</v>
      </c>
      <c r="F54" s="83">
        <f t="shared" si="1"/>
        <v>213</v>
      </c>
      <c r="G54" s="83">
        <f t="shared" si="0"/>
        <v>1.2819076819103157</v>
      </c>
      <c r="H54" s="78">
        <f>IF(ISBLANK(DataBase_PIs_2!R22),#N/A,DataBase_PIs_2!R22)</f>
        <v>0</v>
      </c>
    </row>
    <row r="55" spans="2:8" x14ac:dyDescent="0.35">
      <c r="B55" s="270"/>
      <c r="C55" s="117">
        <f>IF(ISBLANK(DataBase_PIs!B23),#N/A,DataBase_PIs!B23)</f>
        <v>44092.469490740703</v>
      </c>
      <c r="D55" s="152"/>
      <c r="E55" s="149">
        <f>IF(ISBLANK(DataBase_PIs!CN23),#N/A,DataBase_PIs!CN23)</f>
        <v>22479</v>
      </c>
      <c r="F55" s="83">
        <f t="shared" si="1"/>
        <v>317</v>
      </c>
      <c r="G55" s="83">
        <f t="shared" si="0"/>
        <v>1.8726985106503156</v>
      </c>
      <c r="H55" s="78">
        <f>IF(ISBLANK(DataBase_PIs_2!R23),#N/A,DataBase_PIs_2!R23)</f>
        <v>0</v>
      </c>
    </row>
    <row r="56" spans="2:8" x14ac:dyDescent="0.35">
      <c r="B56" s="270"/>
      <c r="C56" s="117">
        <f>IF(ISBLANK(DataBase_PIs!B24),#N/A,DataBase_PIs!B24)</f>
        <v>44099.474502314799</v>
      </c>
      <c r="D56" s="152"/>
      <c r="E56" s="149">
        <f>IF(ISBLANK(DataBase_PIs!CN24),#N/A,DataBase_PIs!CN24)</f>
        <v>22727</v>
      </c>
      <c r="F56" s="83">
        <f t="shared" si="1"/>
        <v>248</v>
      </c>
      <c r="G56" s="83">
        <f t="shared" si="0"/>
        <v>1.4751343697339818</v>
      </c>
      <c r="H56" s="78">
        <f>IF(ISBLANK(DataBase_PIs_2!R24),#N/A,DataBase_PIs_2!R24)</f>
        <v>0</v>
      </c>
    </row>
    <row r="57" spans="2:8" x14ac:dyDescent="0.35">
      <c r="B57" s="270"/>
      <c r="C57" s="117">
        <f>IF(ISBLANK(DataBase_PIs!B25),#N/A,DataBase_PIs!B25)</f>
        <v>44106.575057870403</v>
      </c>
      <c r="D57" s="152"/>
      <c r="E57" s="149">
        <f>IF(ISBLANK(DataBase_PIs!CN25),#N/A,DataBase_PIs!CN25)</f>
        <v>23028</v>
      </c>
      <c r="F57" s="83">
        <f t="shared" si="1"/>
        <v>301</v>
      </c>
      <c r="G57" s="83">
        <f t="shared" si="0"/>
        <v>1.766293717224489</v>
      </c>
      <c r="H57" s="78">
        <f>IF(ISBLANK(DataBase_PIs_2!R25),#N/A,DataBase_PIs_2!R25)</f>
        <v>0</v>
      </c>
    </row>
    <row r="58" spans="2:8" x14ac:dyDescent="0.35">
      <c r="B58" s="270"/>
      <c r="C58" s="117">
        <f>IF(ISBLANK(DataBase_PIs!B26),#N/A,DataBase_PIs!B26)</f>
        <v>44120.469988425903</v>
      </c>
      <c r="D58" s="152"/>
      <c r="E58" s="149">
        <f>IF(ISBLANK(DataBase_PIs!CN26),#N/A,DataBase_PIs!CN26)</f>
        <v>23860</v>
      </c>
      <c r="F58" s="83">
        <f t="shared" si="1"/>
        <v>832</v>
      </c>
      <c r="G58" s="83">
        <f t="shared" si="0"/>
        <v>2.4949147121102584</v>
      </c>
      <c r="H58" s="78">
        <f>IF(ISBLANK(DataBase_PIs_2!R26),#N/A,DataBase_PIs_2!R26)</f>
        <v>0</v>
      </c>
    </row>
    <row r="59" spans="2:8" x14ac:dyDescent="0.35">
      <c r="B59" s="270"/>
      <c r="C59" s="117">
        <f>IF(ISBLANK(DataBase_PIs!B27),#N/A,DataBase_PIs!B27)</f>
        <v>44127.465208333299</v>
      </c>
      <c r="D59" s="152"/>
      <c r="E59" s="149">
        <f>IF(ISBLANK(DataBase_PIs!CN27),#N/A,DataBase_PIs!CN27)</f>
        <v>23988</v>
      </c>
      <c r="F59" s="83">
        <f t="shared" si="1"/>
        <v>128</v>
      </c>
      <c r="G59" s="83">
        <f t="shared" si="0"/>
        <v>0.76242539962102895</v>
      </c>
      <c r="H59" s="78">
        <f>IF(ISBLANK(DataBase_PIs_2!R27),#N/A,DataBase_PIs_2!R27)</f>
        <v>0</v>
      </c>
    </row>
    <row r="60" spans="2:8" x14ac:dyDescent="0.35">
      <c r="B60" s="270"/>
      <c r="C60" s="117">
        <f>IF(ISBLANK(DataBase_PIs!B28),#N/A,DataBase_PIs!B28)</f>
        <v>44132.593831018501</v>
      </c>
      <c r="D60" s="152"/>
      <c r="E60" s="149">
        <f>IF(ISBLANK(DataBase_PIs!CN28),#N/A,DataBase_PIs!CN28)</f>
        <v>24085</v>
      </c>
      <c r="F60" s="83">
        <f t="shared" si="1"/>
        <v>97</v>
      </c>
      <c r="G60" s="83">
        <f t="shared" si="0"/>
        <v>0.78806083323851062</v>
      </c>
      <c r="H60" s="78">
        <v>0</v>
      </c>
    </row>
    <row r="61" spans="2:8" x14ac:dyDescent="0.35">
      <c r="B61" s="270"/>
      <c r="C61" s="117">
        <f>IF(ISBLANK(DataBase_PIs!B29),#N/A,DataBase_PIs!B29)</f>
        <v>44141.599513888897</v>
      </c>
      <c r="D61" s="152"/>
      <c r="E61" s="149">
        <f>IF(ISBLANK(DataBase_PIs!CN29),#N/A,DataBase_PIs!CN29)</f>
        <v>24085</v>
      </c>
      <c r="F61" s="83">
        <f t="shared" si="1"/>
        <v>0</v>
      </c>
      <c r="G61" s="83">
        <f t="shared" si="0"/>
        <v>0</v>
      </c>
      <c r="H61" s="78">
        <f>IF(ISBLANK(DataBase_PIs_2!R29),#N/A,DataBase_PIs_2!R29)</f>
        <v>0</v>
      </c>
    </row>
    <row r="62" spans="2:8" x14ac:dyDescent="0.35">
      <c r="B62" s="270"/>
      <c r="C62" s="117">
        <f>IF(ISBLANK(DataBase_PIs!B30),#N/A,DataBase_PIs!B30)</f>
        <v>44148.610416666699</v>
      </c>
      <c r="D62" s="152"/>
      <c r="E62" s="149">
        <f>IF(ISBLANK(DataBase_PIs!CN30),#N/A,DataBase_PIs!CN30)</f>
        <v>24085</v>
      </c>
      <c r="F62" s="83">
        <f t="shared" si="1"/>
        <v>0</v>
      </c>
      <c r="G62" s="83">
        <f t="shared" si="0"/>
        <v>0</v>
      </c>
      <c r="H62" s="78">
        <f>IF(ISBLANK(DataBase_PIs_2!R30),#N/A,DataBase_PIs_2!R30)</f>
        <v>0</v>
      </c>
    </row>
    <row r="63" spans="2:8" x14ac:dyDescent="0.35">
      <c r="B63" s="270"/>
      <c r="C63" s="117">
        <f>IF(ISBLANK(DataBase_PIs!B31),#N/A,DataBase_PIs!B31)</f>
        <v>44159.623900462997</v>
      </c>
      <c r="D63" s="152"/>
      <c r="E63" s="149">
        <f>IF(ISBLANK(DataBase_PIs!CN31),#N/A,DataBase_PIs!CN31)</f>
        <v>24116</v>
      </c>
      <c r="F63" s="83">
        <f t="shared" si="1"/>
        <v>31</v>
      </c>
      <c r="G63" s="83">
        <f t="shared" si="0"/>
        <v>0.11728048005126787</v>
      </c>
      <c r="H63" s="78">
        <v>0</v>
      </c>
    </row>
    <row r="64" spans="2:8" x14ac:dyDescent="0.35">
      <c r="B64" s="270"/>
      <c r="C64" s="117">
        <f>IF(ISBLANK(DataBase_PIs!B32),#N/A,DataBase_PIs!B32)</f>
        <v>44162.597071759301</v>
      </c>
      <c r="D64" s="152"/>
      <c r="E64" s="149">
        <f>IF(ISBLANK(DataBase_PIs!CN32),#N/A,DataBase_PIs!CN32)</f>
        <v>24116</v>
      </c>
      <c r="F64" s="83">
        <f t="shared" si="1"/>
        <v>0</v>
      </c>
      <c r="G64" s="83">
        <f t="shared" si="0"/>
        <v>0</v>
      </c>
      <c r="H64" s="78">
        <f>IF(ISBLANK(DataBase_PIs_2!R32),#N/A,DataBase_PIs_2!R32)</f>
        <v>0</v>
      </c>
    </row>
    <row r="65" spans="2:8" x14ac:dyDescent="0.35">
      <c r="B65" s="270"/>
      <c r="C65" s="117">
        <f>IF(ISBLANK(DataBase_PIs!B33),#N/A,DataBase_PIs!B33)</f>
        <v>44169.583321759303</v>
      </c>
      <c r="D65" s="152"/>
      <c r="E65" s="149">
        <f>IF(ISBLANK(DataBase_PIs!CN33),#N/A,DataBase_PIs!CN33)</f>
        <v>24116</v>
      </c>
      <c r="F65" s="83">
        <f t="shared" si="1"/>
        <v>0</v>
      </c>
      <c r="G65" s="83">
        <f t="shared" si="0"/>
        <v>0</v>
      </c>
      <c r="H65" s="78">
        <f>IF(ISBLANK(DataBase_PIs_2!R33),#N/A,DataBase_PIs_2!R33)</f>
        <v>0</v>
      </c>
    </row>
    <row r="66" spans="2:8" x14ac:dyDescent="0.35">
      <c r="B66" s="270"/>
      <c r="C66" s="117">
        <f>IF(ISBLANK(DataBase_PIs!B34),#N/A,DataBase_PIs!B34)</f>
        <v>44195.584212962996</v>
      </c>
      <c r="D66" s="152"/>
      <c r="E66" s="149" t="str">
        <f>IF(ISBLANK(DataBase_PIs!CN34),#N/A,DataBase_PIs!CN34)</f>
        <v>24116</v>
      </c>
      <c r="F66" s="83">
        <f t="shared" si="1"/>
        <v>0</v>
      </c>
      <c r="G66" s="83">
        <f t="shared" si="0"/>
        <v>0</v>
      </c>
      <c r="H66" s="78" t="str">
        <f>IF(ISBLANK(DataBase_PIs_2!R34),#N/A,DataBase_PIs_2!R34)</f>
        <v>0</v>
      </c>
    </row>
    <row r="67" spans="2:8" x14ac:dyDescent="0.35">
      <c r="B67" s="270"/>
      <c r="C67" s="117" t="e">
        <f>IF(ISBLANK(DataBase_PIs!B35),#N/A,DataBase_PIs!B35)</f>
        <v>#N/A</v>
      </c>
      <c r="D67" s="152"/>
      <c r="E67" s="149" t="e">
        <f>IF(ISBLANK(DataBase_PIs!CN35),#N/A,DataBase_PIs!CN35)</f>
        <v>#N/A</v>
      </c>
      <c r="F67" s="83" t="e">
        <f t="shared" si="1"/>
        <v>#N/A</v>
      </c>
      <c r="G67" s="83" t="e">
        <f t="shared" si="0"/>
        <v>#N/A</v>
      </c>
      <c r="H67" s="78" t="e">
        <f>IF(ISBLANK(DataBase_PIs_2!R35),#N/A,DataBase_PIs_2!R35)</f>
        <v>#N/A</v>
      </c>
    </row>
    <row r="68" spans="2:8" x14ac:dyDescent="0.35">
      <c r="B68" s="270"/>
      <c r="C68" s="117" t="e">
        <f>IF(ISBLANK(DataBase_PIs!B36),#N/A,DataBase_PIs!B36)</f>
        <v>#N/A</v>
      </c>
      <c r="D68" s="152"/>
      <c r="E68" s="149" t="e">
        <f>IF(ISBLANK(DataBase_PIs!CN36),#N/A,DataBase_PIs!CN36)</f>
        <v>#N/A</v>
      </c>
      <c r="F68" s="83" t="e">
        <f t="shared" si="1"/>
        <v>#N/A</v>
      </c>
      <c r="G68" s="83" t="e">
        <f t="shared" ref="G68:G96" si="2">F68/((C68-C67)*24)</f>
        <v>#N/A</v>
      </c>
      <c r="H68" s="78" t="e">
        <f>IF(ISBLANK(DataBase_PIs_2!R36),#N/A,DataBase_PIs_2!R36)</f>
        <v>#N/A</v>
      </c>
    </row>
    <row r="69" spans="2:8" x14ac:dyDescent="0.35">
      <c r="B69" s="270"/>
      <c r="C69" s="117" t="e">
        <f>IF(ISBLANK(DataBase_PIs!B37),#N/A,DataBase_PIs!B37)</f>
        <v>#N/A</v>
      </c>
      <c r="D69" s="152"/>
      <c r="E69" s="149" t="e">
        <f>IF(ISBLANK(DataBase_PIs!CN37),#N/A,DataBase_PIs!CN37)</f>
        <v>#N/A</v>
      </c>
      <c r="F69" s="83" t="e">
        <f t="shared" si="1"/>
        <v>#N/A</v>
      </c>
      <c r="G69" s="83" t="e">
        <f t="shared" si="2"/>
        <v>#N/A</v>
      </c>
      <c r="H69" s="78" t="e">
        <f>IF(ISBLANK(DataBase_PIs_2!R37),#N/A,DataBase_PIs_2!R37)</f>
        <v>#N/A</v>
      </c>
    </row>
    <row r="70" spans="2:8" x14ac:dyDescent="0.35">
      <c r="B70" s="270"/>
      <c r="C70" s="117" t="e">
        <f>IF(ISBLANK(DataBase_PIs!B38),#N/A,DataBase_PIs!B38)</f>
        <v>#N/A</v>
      </c>
      <c r="D70" s="152"/>
      <c r="E70" s="149" t="e">
        <f>IF(ISBLANK(DataBase_PIs!CN38),#N/A,DataBase_PIs!CN38)</f>
        <v>#N/A</v>
      </c>
      <c r="F70" s="83" t="e">
        <f t="shared" si="1"/>
        <v>#N/A</v>
      </c>
      <c r="G70" s="83" t="e">
        <f t="shared" si="2"/>
        <v>#N/A</v>
      </c>
      <c r="H70" s="78" t="e">
        <f>IF(ISBLANK(DataBase_PIs_2!R38),#N/A,DataBase_PIs_2!R38)</f>
        <v>#N/A</v>
      </c>
    </row>
    <row r="71" spans="2:8" x14ac:dyDescent="0.35">
      <c r="B71" s="270"/>
      <c r="C71" s="117" t="e">
        <f>IF(ISBLANK(DataBase_PIs!B39),#N/A,DataBase_PIs!B39)</f>
        <v>#N/A</v>
      </c>
      <c r="D71" s="152"/>
      <c r="E71" s="149" t="e">
        <f>IF(ISBLANK(DataBase_PIs!CN39),#N/A,DataBase_PIs!CN39)</f>
        <v>#N/A</v>
      </c>
      <c r="F71" s="83" t="e">
        <f t="shared" si="1"/>
        <v>#N/A</v>
      </c>
      <c r="G71" s="83" t="e">
        <f t="shared" si="2"/>
        <v>#N/A</v>
      </c>
      <c r="H71" s="78" t="e">
        <f>IF(ISBLANK(DataBase_PIs_2!R39),#N/A,DataBase_PIs_2!R39)</f>
        <v>#N/A</v>
      </c>
    </row>
    <row r="72" spans="2:8" x14ac:dyDescent="0.35">
      <c r="B72" s="270"/>
      <c r="C72" s="117" t="e">
        <f>IF(ISBLANK(DataBase_PIs!B40),#N/A,DataBase_PIs!B40)</f>
        <v>#N/A</v>
      </c>
      <c r="D72" s="152"/>
      <c r="E72" s="149" t="e">
        <f>IF(ISBLANK(DataBase_PIs!CN40),#N/A,DataBase_PIs!CN40)</f>
        <v>#N/A</v>
      </c>
      <c r="F72" s="83" t="e">
        <f t="shared" si="1"/>
        <v>#N/A</v>
      </c>
      <c r="G72" s="83" t="e">
        <f t="shared" si="2"/>
        <v>#N/A</v>
      </c>
      <c r="H72" s="78" t="e">
        <f>IF(ISBLANK(DataBase_PIs_2!R40),#N/A,DataBase_PIs_2!R40)</f>
        <v>#N/A</v>
      </c>
    </row>
    <row r="73" spans="2:8" x14ac:dyDescent="0.35">
      <c r="B73" s="270"/>
      <c r="C73" s="117" t="e">
        <f>IF(ISBLANK(DataBase_PIs!B41),#N/A,DataBase_PIs!B41)</f>
        <v>#N/A</v>
      </c>
      <c r="D73" s="152"/>
      <c r="E73" s="149" t="e">
        <f>IF(ISBLANK(DataBase_PIs!CN41),#N/A,DataBase_PIs!CN41)</f>
        <v>#N/A</v>
      </c>
      <c r="F73" s="83" t="e">
        <f t="shared" si="1"/>
        <v>#N/A</v>
      </c>
      <c r="G73" s="83" t="e">
        <f t="shared" si="2"/>
        <v>#N/A</v>
      </c>
      <c r="H73" s="78" t="e">
        <f>IF(ISBLANK(DataBase_PIs_2!R41),#N/A,DataBase_PIs_2!R41)</f>
        <v>#N/A</v>
      </c>
    </row>
    <row r="74" spans="2:8" x14ac:dyDescent="0.35">
      <c r="B74" s="270"/>
      <c r="C74" s="117" t="e">
        <f>IF(ISBLANK(DataBase_PIs!B42),#N/A,DataBase_PIs!B42)</f>
        <v>#N/A</v>
      </c>
      <c r="D74" s="152"/>
      <c r="E74" s="149" t="e">
        <f>IF(ISBLANK(DataBase_PIs!CN42),#N/A,DataBase_PIs!CN42)</f>
        <v>#N/A</v>
      </c>
      <c r="F74" s="83" t="e">
        <f t="shared" si="1"/>
        <v>#N/A</v>
      </c>
      <c r="G74" s="83" t="e">
        <f t="shared" si="2"/>
        <v>#N/A</v>
      </c>
      <c r="H74" s="78" t="e">
        <f>IF(ISBLANK(DataBase_PIs_2!R42),#N/A,DataBase_PIs_2!R42)</f>
        <v>#N/A</v>
      </c>
    </row>
    <row r="75" spans="2:8" x14ac:dyDescent="0.35">
      <c r="B75" s="270"/>
      <c r="C75" s="117" t="e">
        <f>IF(ISBLANK(DataBase_PIs!B43),#N/A,DataBase_PIs!B43)</f>
        <v>#N/A</v>
      </c>
      <c r="D75" s="152"/>
      <c r="E75" s="149" t="e">
        <f>IF(ISBLANK(DataBase_PIs!CN43),#N/A,DataBase_PIs!CN43)</f>
        <v>#N/A</v>
      </c>
      <c r="F75" s="83" t="e">
        <f t="shared" si="1"/>
        <v>#N/A</v>
      </c>
      <c r="G75" s="83" t="e">
        <f t="shared" si="2"/>
        <v>#N/A</v>
      </c>
      <c r="H75" s="78" t="e">
        <f>IF(ISBLANK(DataBase_PIs_2!R43),#N/A,DataBase_PIs_2!R43)</f>
        <v>#N/A</v>
      </c>
    </row>
    <row r="76" spans="2:8" x14ac:dyDescent="0.35">
      <c r="B76" s="270"/>
      <c r="C76" s="117" t="e">
        <f>IF(ISBLANK(DataBase_PIs!B44),#N/A,DataBase_PIs!B44)</f>
        <v>#N/A</v>
      </c>
      <c r="D76" s="152"/>
      <c r="E76" s="149" t="e">
        <f>IF(ISBLANK(DataBase_PIs!CN44),#N/A,DataBase_PIs!CN44)</f>
        <v>#N/A</v>
      </c>
      <c r="F76" s="83" t="e">
        <f t="shared" si="1"/>
        <v>#N/A</v>
      </c>
      <c r="G76" s="83" t="e">
        <f t="shared" si="2"/>
        <v>#N/A</v>
      </c>
      <c r="H76" s="78" t="e">
        <f>IF(ISBLANK(DataBase_PIs_2!R44),#N/A,DataBase_PIs_2!R44)</f>
        <v>#N/A</v>
      </c>
    </row>
    <row r="77" spans="2:8" x14ac:dyDescent="0.35">
      <c r="B77" s="270"/>
      <c r="C77" s="117" t="e">
        <f>IF(ISBLANK(DataBase_PIs!B45),#N/A,DataBase_PIs!B45)</f>
        <v>#N/A</v>
      </c>
      <c r="D77" s="152"/>
      <c r="E77" s="149" t="e">
        <f>IF(ISBLANK(DataBase_PIs!CN45),#N/A,DataBase_PIs!CN45)</f>
        <v>#N/A</v>
      </c>
      <c r="F77" s="83" t="e">
        <f t="shared" si="1"/>
        <v>#N/A</v>
      </c>
      <c r="G77" s="83" t="e">
        <f t="shared" si="2"/>
        <v>#N/A</v>
      </c>
      <c r="H77" s="78" t="e">
        <f>IF(ISBLANK(DataBase_PIs_2!R45),#N/A,DataBase_PIs_2!R45)</f>
        <v>#N/A</v>
      </c>
    </row>
    <row r="78" spans="2:8" x14ac:dyDescent="0.35">
      <c r="B78" s="270"/>
      <c r="C78" s="117" t="e">
        <f>IF(ISBLANK(DataBase_PIs!B46),#N/A,DataBase_PIs!B46)</f>
        <v>#N/A</v>
      </c>
      <c r="D78" s="152"/>
      <c r="E78" s="149" t="e">
        <f>IF(ISBLANK(DataBase_PIs!CN46),#N/A,DataBase_PIs!CN46)</f>
        <v>#N/A</v>
      </c>
      <c r="F78" s="83" t="e">
        <f t="shared" si="1"/>
        <v>#N/A</v>
      </c>
      <c r="G78" s="83" t="e">
        <f t="shared" si="2"/>
        <v>#N/A</v>
      </c>
      <c r="H78" s="78" t="e">
        <f>IF(ISBLANK(DataBase_PIs_2!R46),#N/A,DataBase_PIs_2!R46)</f>
        <v>#N/A</v>
      </c>
    </row>
    <row r="79" spans="2:8" x14ac:dyDescent="0.35">
      <c r="B79" s="270"/>
      <c r="C79" s="117" t="e">
        <f>IF(ISBLANK(DataBase_PIs!B47),#N/A,DataBase_PIs!B47)</f>
        <v>#N/A</v>
      </c>
      <c r="D79" s="152"/>
      <c r="E79" s="149" t="e">
        <f>IF(ISBLANK(DataBase_PIs!CN47),#N/A,DataBase_PIs!CN47)</f>
        <v>#N/A</v>
      </c>
      <c r="F79" s="83" t="e">
        <f t="shared" si="1"/>
        <v>#N/A</v>
      </c>
      <c r="G79" s="83" t="e">
        <f t="shared" si="2"/>
        <v>#N/A</v>
      </c>
      <c r="H79" s="78" t="e">
        <f>IF(ISBLANK(DataBase_PIs_2!R47),#N/A,DataBase_PIs_2!R47)</f>
        <v>#N/A</v>
      </c>
    </row>
    <row r="80" spans="2:8" x14ac:dyDescent="0.35">
      <c r="B80" s="270"/>
      <c r="C80" s="117" t="e">
        <f>IF(ISBLANK(DataBase_PIs!B48),#N/A,DataBase_PIs!B48)</f>
        <v>#N/A</v>
      </c>
      <c r="D80" s="152"/>
      <c r="E80" s="149" t="e">
        <f>IF(ISBLANK(DataBase_PIs!CN48),#N/A,DataBase_PIs!CN48)</f>
        <v>#N/A</v>
      </c>
      <c r="F80" s="83" t="e">
        <f t="shared" si="1"/>
        <v>#N/A</v>
      </c>
      <c r="G80" s="83" t="e">
        <f t="shared" si="2"/>
        <v>#N/A</v>
      </c>
      <c r="H80" s="78" t="e">
        <f>IF(ISBLANK(DataBase_PIs_2!R48),#N/A,DataBase_PIs_2!R48)</f>
        <v>#N/A</v>
      </c>
    </row>
    <row r="81" spans="2:8" x14ac:dyDescent="0.35">
      <c r="B81" s="270"/>
      <c r="C81" s="117" t="e">
        <f>IF(ISBLANK(DataBase_PIs!B49),#N/A,DataBase_PIs!B49)</f>
        <v>#N/A</v>
      </c>
      <c r="D81" s="152"/>
      <c r="E81" s="149" t="e">
        <f>IF(ISBLANK(DataBase_PIs!CN49),#N/A,DataBase_PIs!CN49)</f>
        <v>#N/A</v>
      </c>
      <c r="F81" s="83" t="e">
        <f t="shared" si="1"/>
        <v>#N/A</v>
      </c>
      <c r="G81" s="83" t="e">
        <f t="shared" si="2"/>
        <v>#N/A</v>
      </c>
      <c r="H81" s="78" t="e">
        <f>IF(ISBLANK(DataBase_PIs_2!R49),#N/A,DataBase_PIs_2!R49)</f>
        <v>#N/A</v>
      </c>
    </row>
    <row r="82" spans="2:8" x14ac:dyDescent="0.35">
      <c r="B82" s="270"/>
      <c r="C82" s="117" t="e">
        <f>IF(ISBLANK(DataBase_PIs!B50),#N/A,DataBase_PIs!B50)</f>
        <v>#N/A</v>
      </c>
      <c r="D82" s="152"/>
      <c r="E82" s="149" t="e">
        <f>IF(ISBLANK(DataBase_PIs!CN50),#N/A,DataBase_PIs!CN50)</f>
        <v>#N/A</v>
      </c>
      <c r="F82" s="83" t="e">
        <f t="shared" si="1"/>
        <v>#N/A</v>
      </c>
      <c r="G82" s="83" t="e">
        <f t="shared" si="2"/>
        <v>#N/A</v>
      </c>
      <c r="H82" s="78" t="e">
        <f>IF(ISBLANK(DataBase_PIs_2!R50),#N/A,DataBase_PIs_2!R50)</f>
        <v>#N/A</v>
      </c>
    </row>
    <row r="83" spans="2:8" x14ac:dyDescent="0.35">
      <c r="B83" s="270"/>
      <c r="C83" s="117" t="e">
        <f>IF(ISBLANK(DataBase_PIs!B51),#N/A,DataBase_PIs!B51)</f>
        <v>#N/A</v>
      </c>
      <c r="D83" s="152"/>
      <c r="E83" s="149" t="e">
        <f>IF(ISBLANK(DataBase_PIs!CN51),#N/A,DataBase_PIs!CN51)</f>
        <v>#N/A</v>
      </c>
      <c r="F83" s="83" t="e">
        <f t="shared" si="1"/>
        <v>#N/A</v>
      </c>
      <c r="G83" s="83" t="e">
        <f t="shared" si="2"/>
        <v>#N/A</v>
      </c>
      <c r="H83" s="78" t="e">
        <f>IF(ISBLANK(DataBase_PIs_2!R51),#N/A,DataBase_PIs_2!R51)</f>
        <v>#N/A</v>
      </c>
    </row>
    <row r="84" spans="2:8" x14ac:dyDescent="0.35">
      <c r="B84" s="270"/>
      <c r="C84" s="117" t="e">
        <f>IF(ISBLANK(DataBase_PIs!B52),#N/A,DataBase_PIs!B52)</f>
        <v>#N/A</v>
      </c>
      <c r="D84" s="152"/>
      <c r="E84" s="149" t="e">
        <f>IF(ISBLANK(DataBase_PIs!CN52),#N/A,DataBase_PIs!CN52)</f>
        <v>#N/A</v>
      </c>
      <c r="F84" s="83" t="e">
        <f t="shared" si="1"/>
        <v>#N/A</v>
      </c>
      <c r="G84" s="83" t="e">
        <f t="shared" si="2"/>
        <v>#N/A</v>
      </c>
      <c r="H84" s="78" t="e">
        <f>IF(ISBLANK(DataBase_PIs_2!R52),#N/A,DataBase_PIs_2!R52)</f>
        <v>#N/A</v>
      </c>
    </row>
    <row r="85" spans="2:8" x14ac:dyDescent="0.35">
      <c r="B85" s="270"/>
      <c r="C85" s="117" t="e">
        <f>IF(ISBLANK(DataBase_PIs!B53),#N/A,DataBase_PIs!B53)</f>
        <v>#N/A</v>
      </c>
      <c r="D85" s="152"/>
      <c r="E85" s="149" t="e">
        <f>IF(ISBLANK(DataBase_PIs!CN53),#N/A,DataBase_PIs!CN53)</f>
        <v>#N/A</v>
      </c>
      <c r="F85" s="83" t="e">
        <f t="shared" si="1"/>
        <v>#N/A</v>
      </c>
      <c r="G85" s="83" t="e">
        <f t="shared" si="2"/>
        <v>#N/A</v>
      </c>
      <c r="H85" s="78" t="e">
        <f>IF(ISBLANK(DataBase_PIs_2!R53),#N/A,DataBase_PIs_2!R53)</f>
        <v>#N/A</v>
      </c>
    </row>
    <row r="86" spans="2:8" x14ac:dyDescent="0.35">
      <c r="B86" s="270"/>
      <c r="C86" s="117" t="e">
        <f>IF(ISBLANK(DataBase_PIs!B54),#N/A,DataBase_PIs!B54)</f>
        <v>#N/A</v>
      </c>
      <c r="D86" s="152"/>
      <c r="E86" s="149" t="e">
        <f>IF(ISBLANK(DataBase_PIs!CN54),#N/A,DataBase_PIs!CN54)</f>
        <v>#N/A</v>
      </c>
      <c r="F86" s="83" t="e">
        <f t="shared" si="1"/>
        <v>#N/A</v>
      </c>
      <c r="G86" s="83" t="e">
        <f t="shared" si="2"/>
        <v>#N/A</v>
      </c>
      <c r="H86" s="78" t="e">
        <f>IF(ISBLANK(DataBase_PIs_2!R54),#N/A,DataBase_PIs_2!R54)</f>
        <v>#N/A</v>
      </c>
    </row>
    <row r="87" spans="2:8" x14ac:dyDescent="0.35">
      <c r="B87" s="270"/>
      <c r="C87" s="117" t="e">
        <f>IF(ISBLANK(DataBase_PIs!B55),#N/A,DataBase_PIs!B55)</f>
        <v>#N/A</v>
      </c>
      <c r="D87" s="152"/>
      <c r="E87" s="149" t="e">
        <f>IF(ISBLANK(DataBase_PIs!CN55),#N/A,DataBase_PIs!CN55)</f>
        <v>#N/A</v>
      </c>
      <c r="F87" s="83" t="e">
        <f t="shared" si="1"/>
        <v>#N/A</v>
      </c>
      <c r="G87" s="83" t="e">
        <f t="shared" si="2"/>
        <v>#N/A</v>
      </c>
      <c r="H87" s="78" t="e">
        <f>IF(ISBLANK(DataBase_PIs_2!R55),#N/A,DataBase_PIs_2!R55)</f>
        <v>#N/A</v>
      </c>
    </row>
    <row r="88" spans="2:8" x14ac:dyDescent="0.35">
      <c r="B88" s="270"/>
      <c r="C88" s="117" t="e">
        <f>IF(ISBLANK(DataBase_PIs!B56),#N/A,DataBase_PIs!B56)</f>
        <v>#N/A</v>
      </c>
      <c r="D88" s="152"/>
      <c r="E88" s="149" t="e">
        <f>IF(ISBLANK(DataBase_PIs!CN56),#N/A,DataBase_PIs!CN56)</f>
        <v>#N/A</v>
      </c>
      <c r="F88" s="83" t="e">
        <f t="shared" si="1"/>
        <v>#N/A</v>
      </c>
      <c r="G88" s="83" t="e">
        <f t="shared" si="2"/>
        <v>#N/A</v>
      </c>
      <c r="H88" s="78" t="e">
        <f>IF(ISBLANK(DataBase_PIs_2!R56),#N/A,DataBase_PIs_2!R56)</f>
        <v>#N/A</v>
      </c>
    </row>
    <row r="89" spans="2:8" x14ac:dyDescent="0.35">
      <c r="B89" s="270"/>
      <c r="C89" s="117" t="e">
        <f>IF(ISBLANK(DataBase_PIs!B57),#N/A,DataBase_PIs!B57)</f>
        <v>#N/A</v>
      </c>
      <c r="D89" s="152"/>
      <c r="E89" s="149" t="e">
        <f>IF(ISBLANK(DataBase_PIs!CN57),#N/A,DataBase_PIs!CN57)</f>
        <v>#N/A</v>
      </c>
      <c r="F89" s="83" t="e">
        <f t="shared" si="1"/>
        <v>#N/A</v>
      </c>
      <c r="G89" s="83" t="e">
        <f t="shared" si="2"/>
        <v>#N/A</v>
      </c>
      <c r="H89" s="78" t="e">
        <f>IF(ISBLANK(DataBase_PIs_2!R57),#N/A,DataBase_PIs_2!R57)</f>
        <v>#N/A</v>
      </c>
    </row>
    <row r="90" spans="2:8" x14ac:dyDescent="0.35">
      <c r="B90" s="270"/>
      <c r="C90" s="117" t="e">
        <f>IF(ISBLANK(DataBase_PIs!B58),#N/A,DataBase_PIs!B58)</f>
        <v>#N/A</v>
      </c>
      <c r="D90" s="152"/>
      <c r="E90" s="149" t="e">
        <f>IF(ISBLANK(DataBase_PIs!CN58),#N/A,DataBase_PIs!CN58)</f>
        <v>#N/A</v>
      </c>
      <c r="F90" s="83" t="e">
        <f t="shared" si="1"/>
        <v>#N/A</v>
      </c>
      <c r="G90" s="83" t="e">
        <f t="shared" si="2"/>
        <v>#N/A</v>
      </c>
      <c r="H90" s="78" t="e">
        <f>IF(ISBLANK(DataBase_PIs_2!R58),#N/A,DataBase_PIs_2!R58)</f>
        <v>#N/A</v>
      </c>
    </row>
    <row r="91" spans="2:8" x14ac:dyDescent="0.35">
      <c r="B91" s="270"/>
      <c r="C91" s="117" t="e">
        <f>IF(ISBLANK(DataBase_PIs!B59),#N/A,DataBase_PIs!B59)</f>
        <v>#N/A</v>
      </c>
      <c r="D91" s="152"/>
      <c r="E91" s="149" t="e">
        <f>IF(ISBLANK(DataBase_PIs!CN59),#N/A,DataBase_PIs!CN59)</f>
        <v>#N/A</v>
      </c>
      <c r="F91" s="83" t="e">
        <f t="shared" si="1"/>
        <v>#N/A</v>
      </c>
      <c r="G91" s="83" t="e">
        <f t="shared" si="2"/>
        <v>#N/A</v>
      </c>
      <c r="H91" s="78" t="e">
        <f>IF(ISBLANK(DataBase_PIs_2!R59),#N/A,DataBase_PIs_2!R59)</f>
        <v>#N/A</v>
      </c>
    </row>
    <row r="92" spans="2:8" x14ac:dyDescent="0.35">
      <c r="B92" s="270"/>
      <c r="C92" s="117" t="e">
        <f>IF(ISBLANK(DataBase_PIs!B60),#N/A,DataBase_PIs!B60)</f>
        <v>#N/A</v>
      </c>
      <c r="D92" s="152"/>
      <c r="E92" s="149" t="e">
        <f>IF(ISBLANK(DataBase_PIs!CN60),#N/A,DataBase_PIs!CN60)</f>
        <v>#N/A</v>
      </c>
      <c r="F92" s="83" t="e">
        <f t="shared" si="1"/>
        <v>#N/A</v>
      </c>
      <c r="G92" s="83" t="e">
        <f t="shared" si="2"/>
        <v>#N/A</v>
      </c>
      <c r="H92" s="78" t="e">
        <f>IF(ISBLANK(DataBase_PIs_2!R60),#N/A,DataBase_PIs_2!R60)</f>
        <v>#N/A</v>
      </c>
    </row>
    <row r="93" spans="2:8" x14ac:dyDescent="0.35">
      <c r="B93" s="270"/>
      <c r="C93" s="117" t="e">
        <f>IF(ISBLANK(DataBase_PIs!B61),#N/A,DataBase_PIs!B61)</f>
        <v>#N/A</v>
      </c>
      <c r="D93" s="152"/>
      <c r="E93" s="149" t="e">
        <f>IF(ISBLANK(DataBase_PIs!CN61),#N/A,DataBase_PIs!CN61)</f>
        <v>#N/A</v>
      </c>
      <c r="F93" s="83" t="e">
        <f t="shared" si="1"/>
        <v>#N/A</v>
      </c>
      <c r="G93" s="83" t="e">
        <f t="shared" si="2"/>
        <v>#N/A</v>
      </c>
      <c r="H93" s="78" t="e">
        <f>IF(ISBLANK(DataBase_PIs_2!R61),#N/A,DataBase_PIs_2!R61)</f>
        <v>#N/A</v>
      </c>
    </row>
    <row r="94" spans="2:8" x14ac:dyDescent="0.35">
      <c r="B94" s="270"/>
      <c r="C94" s="117" t="e">
        <f>IF(ISBLANK(DataBase_PIs!B62),#N/A,DataBase_PIs!B62)</f>
        <v>#N/A</v>
      </c>
      <c r="D94" s="152"/>
      <c r="E94" s="149" t="e">
        <f>IF(ISBLANK(DataBase_PIs!CN62),#N/A,DataBase_PIs!CN62)</f>
        <v>#N/A</v>
      </c>
      <c r="F94" s="83" t="e">
        <f t="shared" si="1"/>
        <v>#N/A</v>
      </c>
      <c r="G94" s="83" t="e">
        <f t="shared" si="2"/>
        <v>#N/A</v>
      </c>
      <c r="H94" s="78" t="e">
        <f>IF(ISBLANK(DataBase_PIs_2!R62),#N/A,DataBase_PIs_2!R62)</f>
        <v>#N/A</v>
      </c>
    </row>
    <row r="95" spans="2:8" x14ac:dyDescent="0.35">
      <c r="B95" s="270"/>
      <c r="C95" s="117" t="e">
        <f>IF(ISBLANK(DataBase_PIs!B63),#N/A,DataBase_PIs!B63)</f>
        <v>#N/A</v>
      </c>
      <c r="D95" s="152"/>
      <c r="E95" s="149" t="e">
        <f>IF(ISBLANK(DataBase_PIs!CN63),#N/A,DataBase_PIs!CN63)</f>
        <v>#N/A</v>
      </c>
      <c r="F95" s="83" t="e">
        <f t="shared" si="1"/>
        <v>#N/A</v>
      </c>
      <c r="G95" s="83" t="e">
        <f t="shared" si="2"/>
        <v>#N/A</v>
      </c>
      <c r="H95" s="78" t="e">
        <f>IF(ISBLANK(DataBase_PIs_2!R63),#N/A,DataBase_PIs_2!R63)</f>
        <v>#N/A</v>
      </c>
    </row>
    <row r="96" spans="2:8" ht="15" thickBot="1" x14ac:dyDescent="0.4">
      <c r="B96" s="271"/>
      <c r="C96" s="157" t="e">
        <f>IF(ISBLANK(DataBase_PIs!B64),#N/A,DataBase_PIs!B64)</f>
        <v>#N/A</v>
      </c>
      <c r="D96" s="158"/>
      <c r="E96" s="159" t="e">
        <f>IF(ISBLANK(DataBase_PIs!CN64),#N/A,DataBase_PIs!CN64)</f>
        <v>#N/A</v>
      </c>
      <c r="F96" s="96" t="e">
        <f t="shared" si="1"/>
        <v>#N/A</v>
      </c>
      <c r="G96" s="96" t="e">
        <f t="shared" si="2"/>
        <v>#N/A</v>
      </c>
      <c r="H96" s="111" t="e">
        <f>IF(ISBLANK(DataBase_PIs_2!R64),#N/A,DataBase_PIs_2!R64)</f>
        <v>#N/A</v>
      </c>
    </row>
  </sheetData>
  <mergeCells count="1">
    <mergeCell ref="B2:B96"/>
  </mergeCells>
  <conditionalFormatting sqref="D2:G2 D3:F34 C35:F96">
    <cfRule type="containsErrors" dxfId="98" priority="4">
      <formula>ISERROR(C2)</formula>
    </cfRule>
  </conditionalFormatting>
  <conditionalFormatting sqref="C2:C34">
    <cfRule type="containsErrors" dxfId="97" priority="3">
      <formula>ISERROR(C2)</formula>
    </cfRule>
  </conditionalFormatting>
  <conditionalFormatting sqref="G3:G96">
    <cfRule type="containsErrors" dxfId="96" priority="2">
      <formula>ISERROR(G3)</formula>
    </cfRule>
  </conditionalFormatting>
  <conditionalFormatting sqref="H1:H1048576">
    <cfRule type="containsErrors" dxfId="95" priority="1">
      <formula>ISERROR(H1)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4448B-2C0C-4EE1-BAFB-70DF7F51E2A1}">
  <sheetPr>
    <tabColor theme="5" tint="0.39997558519241921"/>
  </sheetPr>
  <dimension ref="A1:G4936"/>
  <sheetViews>
    <sheetView topLeftCell="A2320" zoomScaleNormal="100" workbookViewId="0">
      <selection activeCell="A2353" sqref="A2353:A2445"/>
    </sheetView>
  </sheetViews>
  <sheetFormatPr defaultRowHeight="13" x14ac:dyDescent="0.3"/>
  <cols>
    <col min="1" max="1" width="12.08984375" style="201" customWidth="1"/>
    <col min="2" max="2" width="12.81640625" style="201" bestFit="1" customWidth="1"/>
    <col min="3" max="3" width="11.54296875" style="201" customWidth="1"/>
    <col min="4" max="4" width="13.36328125" style="206" customWidth="1"/>
    <col min="5" max="6" width="13" style="207" customWidth="1"/>
    <col min="7" max="7" width="21.1796875" style="201" customWidth="1"/>
    <col min="8" max="16384" width="8.7265625" style="201"/>
  </cols>
  <sheetData>
    <row r="1" spans="1:7" ht="59.5" customHeight="1" thickBot="1" x14ac:dyDescent="0.35">
      <c r="A1" s="199" t="s">
        <v>614</v>
      </c>
      <c r="B1" s="84" t="s">
        <v>364</v>
      </c>
      <c r="C1" s="200" t="s">
        <v>615</v>
      </c>
      <c r="D1" s="86" t="s">
        <v>0</v>
      </c>
      <c r="E1" s="105" t="s">
        <v>616</v>
      </c>
      <c r="F1" s="89" t="s">
        <v>624</v>
      </c>
      <c r="G1" s="90" t="s">
        <v>617</v>
      </c>
    </row>
    <row r="2" spans="1:7" x14ac:dyDescent="0.3">
      <c r="A2" s="256" t="s">
        <v>666</v>
      </c>
      <c r="B2" s="256" t="s">
        <v>366</v>
      </c>
      <c r="C2" s="267" t="s">
        <v>67</v>
      </c>
      <c r="D2" s="209">
        <v>43602</v>
      </c>
      <c r="E2" s="189">
        <v>3.77</v>
      </c>
      <c r="F2" s="190">
        <f>IF(E2="Seco",ParametrosPMs!C12,'Dados PMs'!E2)</f>
        <v>3.77</v>
      </c>
      <c r="G2" s="202">
        <f>F2-$E$2</f>
        <v>0</v>
      </c>
    </row>
    <row r="3" spans="1:7" x14ac:dyDescent="0.3">
      <c r="A3" s="257"/>
      <c r="B3" s="257"/>
      <c r="C3" s="265"/>
      <c r="D3" s="208">
        <v>43700.40625</v>
      </c>
      <c r="E3" s="191">
        <v>5</v>
      </c>
      <c r="F3" s="192">
        <f>IF(E3="Seco",ParametrosPMs!$C$12,'Dados PMs'!E3)</f>
        <v>5</v>
      </c>
      <c r="G3" s="203">
        <f>F3-$E$2</f>
        <v>1.23</v>
      </c>
    </row>
    <row r="4" spans="1:7" x14ac:dyDescent="0.3">
      <c r="A4" s="257"/>
      <c r="B4" s="257"/>
      <c r="C4" s="265"/>
      <c r="D4" s="208">
        <v>43707</v>
      </c>
      <c r="E4" s="191">
        <v>5</v>
      </c>
      <c r="F4" s="192">
        <f>IF(E4="Seco",ParametrosPMs!$C$12,'Dados PMs'!E4)</f>
        <v>5</v>
      </c>
      <c r="G4" s="203">
        <f t="shared" ref="G4:G67" si="0">F4-$E$2</f>
        <v>1.23</v>
      </c>
    </row>
    <row r="5" spans="1:7" x14ac:dyDescent="0.3">
      <c r="A5" s="257"/>
      <c r="B5" s="257"/>
      <c r="C5" s="265"/>
      <c r="D5" s="208">
        <v>43714</v>
      </c>
      <c r="E5" s="191">
        <v>5</v>
      </c>
      <c r="F5" s="192">
        <f>IF(E5="Seco",ParametrosPMs!$C$12,'Dados PMs'!E5)</f>
        <v>5</v>
      </c>
      <c r="G5" s="203">
        <f t="shared" si="0"/>
        <v>1.23</v>
      </c>
    </row>
    <row r="6" spans="1:7" x14ac:dyDescent="0.3">
      <c r="A6" s="257"/>
      <c r="B6" s="257"/>
      <c r="C6" s="265"/>
      <c r="D6" s="208">
        <v>43727</v>
      </c>
      <c r="E6" s="191">
        <v>5</v>
      </c>
      <c r="F6" s="192">
        <f>IF(E6="Seco",ParametrosPMs!$C$12,'Dados PMs'!E6)</f>
        <v>5</v>
      </c>
      <c r="G6" s="203">
        <f t="shared" si="0"/>
        <v>1.23</v>
      </c>
    </row>
    <row r="7" spans="1:7" x14ac:dyDescent="0.3">
      <c r="A7" s="257"/>
      <c r="B7" s="257"/>
      <c r="C7" s="265"/>
      <c r="D7" s="208">
        <v>43755</v>
      </c>
      <c r="E7" s="191">
        <v>5</v>
      </c>
      <c r="F7" s="192">
        <f>IF(E7="Seco",ParametrosPMs!$C$12,'Dados PMs'!E7)</f>
        <v>5</v>
      </c>
      <c r="G7" s="203">
        <f t="shared" si="0"/>
        <v>1.23</v>
      </c>
    </row>
    <row r="8" spans="1:7" x14ac:dyDescent="0.3">
      <c r="A8" s="257"/>
      <c r="B8" s="257"/>
      <c r="C8" s="265"/>
      <c r="D8" s="208">
        <v>43762</v>
      </c>
      <c r="E8" s="191">
        <v>5</v>
      </c>
      <c r="F8" s="192">
        <f>IF(E8="Seco",ParametrosPMs!$C$12,'Dados PMs'!E8)</f>
        <v>5</v>
      </c>
      <c r="G8" s="203">
        <f t="shared" si="0"/>
        <v>1.23</v>
      </c>
    </row>
    <row r="9" spans="1:7" x14ac:dyDescent="0.3">
      <c r="A9" s="257"/>
      <c r="B9" s="257"/>
      <c r="C9" s="265"/>
      <c r="D9" s="208">
        <v>43774</v>
      </c>
      <c r="E9" s="191">
        <v>5</v>
      </c>
      <c r="F9" s="192">
        <f>IF(E9="Seco",ParametrosPMs!$C$12,'Dados PMs'!E9)</f>
        <v>5</v>
      </c>
      <c r="G9" s="203">
        <f t="shared" si="0"/>
        <v>1.23</v>
      </c>
    </row>
    <row r="10" spans="1:7" x14ac:dyDescent="0.3">
      <c r="A10" s="257"/>
      <c r="B10" s="257"/>
      <c r="C10" s="265"/>
      <c r="D10" s="208">
        <v>43782</v>
      </c>
      <c r="E10" s="191">
        <v>5</v>
      </c>
      <c r="F10" s="192">
        <f>IF(E10="Seco",ParametrosPMs!$C$12,'Dados PMs'!E10)</f>
        <v>5</v>
      </c>
      <c r="G10" s="203">
        <f t="shared" si="0"/>
        <v>1.23</v>
      </c>
    </row>
    <row r="11" spans="1:7" x14ac:dyDescent="0.3">
      <c r="A11" s="257"/>
      <c r="B11" s="257"/>
      <c r="C11" s="265"/>
      <c r="D11" s="208">
        <v>43811</v>
      </c>
      <c r="E11" s="191">
        <v>5</v>
      </c>
      <c r="F11" s="192">
        <f>IF(E11="Seco",ParametrosPMs!$C$12,'Dados PMs'!E11)</f>
        <v>5</v>
      </c>
      <c r="G11" s="203">
        <f t="shared" si="0"/>
        <v>1.23</v>
      </c>
    </row>
    <row r="12" spans="1:7" x14ac:dyDescent="0.3">
      <c r="A12" s="257"/>
      <c r="B12" s="257"/>
      <c r="C12" s="265"/>
      <c r="D12" s="208">
        <v>43826</v>
      </c>
      <c r="E12" s="191">
        <v>5</v>
      </c>
      <c r="F12" s="192">
        <f>IF(E12="Seco",ParametrosPMs!$C$12,'Dados PMs'!E12)</f>
        <v>5</v>
      </c>
      <c r="G12" s="203">
        <f t="shared" si="0"/>
        <v>1.23</v>
      </c>
    </row>
    <row r="13" spans="1:7" x14ac:dyDescent="0.3">
      <c r="A13" s="257"/>
      <c r="B13" s="257"/>
      <c r="C13" s="265"/>
      <c r="D13" s="208">
        <v>43875</v>
      </c>
      <c r="E13" s="191">
        <v>5</v>
      </c>
      <c r="F13" s="192">
        <f>IF(E13="Seco",ParametrosPMs!$C$12,'Dados PMs'!E13)</f>
        <v>5</v>
      </c>
      <c r="G13" s="203">
        <f t="shared" si="0"/>
        <v>1.23</v>
      </c>
    </row>
    <row r="14" spans="1:7" x14ac:dyDescent="0.3">
      <c r="A14" s="257"/>
      <c r="B14" s="257"/>
      <c r="C14" s="265"/>
      <c r="D14" s="208">
        <v>43929</v>
      </c>
      <c r="E14" s="191">
        <v>5</v>
      </c>
      <c r="F14" s="192">
        <f>IF(E14="Seco",ParametrosPMs!$C$12,'Dados PMs'!E14)</f>
        <v>5</v>
      </c>
      <c r="G14" s="203">
        <f t="shared" si="0"/>
        <v>1.23</v>
      </c>
    </row>
    <row r="15" spans="1:7" x14ac:dyDescent="0.3">
      <c r="A15" s="257"/>
      <c r="B15" s="257"/>
      <c r="C15" s="265"/>
      <c r="D15" s="208">
        <f>IF(ISBLANK(DataBase_PMs!C4),#N/A,DataBase_PMs!C4)</f>
        <v>44001.449618055602</v>
      </c>
      <c r="E15" s="191" t="str">
        <f>IF(ISBLANK(DataBase_PMs!G4),#N/A,DataBase_PMs!G4)</f>
        <v>Seco</v>
      </c>
      <c r="F15" s="192">
        <f>IF(E15="Seco",ParametrosPMs!$C$12,'Dados PMs'!E15)</f>
        <v>5</v>
      </c>
      <c r="G15" s="203">
        <f t="shared" si="0"/>
        <v>1.23</v>
      </c>
    </row>
    <row r="16" spans="1:7" x14ac:dyDescent="0.3">
      <c r="A16" s="257"/>
      <c r="B16" s="257"/>
      <c r="C16" s="265"/>
      <c r="D16" s="208">
        <f>IF(ISBLANK(DataBase_PMs!C5),#N/A,DataBase_PMs!C5)</f>
        <v>44008.823020833297</v>
      </c>
      <c r="E16" s="191" t="str">
        <f>IF(ISBLANK(DataBase_PMs!G5),#N/A,DataBase_PMs!G5)</f>
        <v>Seco</v>
      </c>
      <c r="F16" s="192">
        <f>IF(E16="Seco",ParametrosPMs!$C$12,'Dados PMs'!E16)</f>
        <v>5</v>
      </c>
      <c r="G16" s="203">
        <f t="shared" si="0"/>
        <v>1.23</v>
      </c>
    </row>
    <row r="17" spans="1:7" x14ac:dyDescent="0.3">
      <c r="A17" s="257"/>
      <c r="B17" s="257"/>
      <c r="C17" s="265"/>
      <c r="D17" s="208" t="e">
        <f>IF(ISBLANK(DataBase_PMs!C6),#N/A,DataBase_PMs!C6)</f>
        <v>#N/A</v>
      </c>
      <c r="E17" s="191" t="e">
        <f>IF(ISBLANK(DataBase_PMs!G6),#N/A,DataBase_PMs!G6)</f>
        <v>#N/A</v>
      </c>
      <c r="F17" s="192" t="e">
        <f>IF(E17="Seco",ParametrosPMs!$C$12,'Dados PMs'!E17)</f>
        <v>#N/A</v>
      </c>
      <c r="G17" s="203" t="e">
        <f t="shared" si="0"/>
        <v>#N/A</v>
      </c>
    </row>
    <row r="18" spans="1:7" x14ac:dyDescent="0.3">
      <c r="A18" s="257"/>
      <c r="B18" s="257"/>
      <c r="C18" s="265"/>
      <c r="D18" s="208" t="e">
        <f>IF(ISBLANK(DataBase_PMs!C7),#N/A,DataBase_PMs!C7)</f>
        <v>#N/A</v>
      </c>
      <c r="E18" s="191" t="e">
        <f>IF(ISBLANK(DataBase_PMs!G7),#N/A,DataBase_PMs!G7)</f>
        <v>#N/A</v>
      </c>
      <c r="F18" s="192" t="e">
        <f>IF(E18="Seco",ParametrosPMs!$C$12,'Dados PMs'!E18)</f>
        <v>#N/A</v>
      </c>
      <c r="G18" s="203" t="e">
        <f t="shared" si="0"/>
        <v>#N/A</v>
      </c>
    </row>
    <row r="19" spans="1:7" x14ac:dyDescent="0.3">
      <c r="A19" s="257"/>
      <c r="B19" s="257"/>
      <c r="C19" s="265"/>
      <c r="D19" s="208" t="e">
        <f>IF(ISBLANK(DataBase_PMs!C8),#N/A,DataBase_PMs!C8)</f>
        <v>#N/A</v>
      </c>
      <c r="E19" s="191" t="e">
        <f>IF(ISBLANK(DataBase_PMs!G8),#N/A,DataBase_PMs!G8)</f>
        <v>#N/A</v>
      </c>
      <c r="F19" s="192" t="e">
        <f>IF(E19="Seco",ParametrosPMs!$C$12,'Dados PMs'!E19)</f>
        <v>#N/A</v>
      </c>
      <c r="G19" s="203" t="e">
        <f t="shared" si="0"/>
        <v>#N/A</v>
      </c>
    </row>
    <row r="20" spans="1:7" x14ac:dyDescent="0.3">
      <c r="A20" s="257"/>
      <c r="B20" s="257"/>
      <c r="C20" s="265"/>
      <c r="D20" s="208" t="e">
        <f>IF(ISBLANK(DataBase_PMs!C9),#N/A,DataBase_PMs!C9)</f>
        <v>#N/A</v>
      </c>
      <c r="E20" s="191" t="e">
        <f>IF(ISBLANK(DataBase_PMs!G9),#N/A,DataBase_PMs!G9)</f>
        <v>#N/A</v>
      </c>
      <c r="F20" s="192" t="e">
        <f>IF(E20="Seco",ParametrosPMs!$C$12,'Dados PMs'!E20)</f>
        <v>#N/A</v>
      </c>
      <c r="G20" s="203" t="e">
        <f t="shared" si="0"/>
        <v>#N/A</v>
      </c>
    </row>
    <row r="21" spans="1:7" x14ac:dyDescent="0.3">
      <c r="A21" s="257"/>
      <c r="B21" s="257"/>
      <c r="C21" s="265"/>
      <c r="D21" s="208" t="e">
        <f>IF(ISBLANK(DataBase_PMs!C10),#N/A,DataBase_PMs!C10)</f>
        <v>#N/A</v>
      </c>
      <c r="E21" s="191" t="e">
        <f>IF(ISBLANK(DataBase_PMs!G10),#N/A,DataBase_PMs!G10)</f>
        <v>#N/A</v>
      </c>
      <c r="F21" s="192" t="e">
        <f>IF(E21="Seco",ParametrosPMs!$C$12,'Dados PMs'!E21)</f>
        <v>#N/A</v>
      </c>
      <c r="G21" s="203" t="e">
        <f t="shared" si="0"/>
        <v>#N/A</v>
      </c>
    </row>
    <row r="22" spans="1:7" x14ac:dyDescent="0.3">
      <c r="A22" s="257"/>
      <c r="B22" s="257"/>
      <c r="C22" s="265"/>
      <c r="D22" s="208" t="e">
        <f>IF(ISBLANK(DataBase_PMs!C11),#N/A,DataBase_PMs!C11)</f>
        <v>#N/A</v>
      </c>
      <c r="E22" s="191" t="e">
        <f>IF(ISBLANK(DataBase_PMs!G11),#N/A,DataBase_PMs!G11)</f>
        <v>#N/A</v>
      </c>
      <c r="F22" s="192" t="e">
        <f>IF(E22="Seco",ParametrosPMs!$C$12,'Dados PMs'!E22)</f>
        <v>#N/A</v>
      </c>
      <c r="G22" s="203" t="e">
        <f t="shared" si="0"/>
        <v>#N/A</v>
      </c>
    </row>
    <row r="23" spans="1:7" x14ac:dyDescent="0.3">
      <c r="A23" s="257"/>
      <c r="B23" s="257"/>
      <c r="C23" s="265"/>
      <c r="D23" s="208" t="e">
        <f>IF(ISBLANK(DataBase_PMs!C12),#N/A,DataBase_PMs!C12)</f>
        <v>#N/A</v>
      </c>
      <c r="E23" s="191" t="e">
        <f>IF(ISBLANK(DataBase_PMs!G12),#N/A,DataBase_PMs!G12)</f>
        <v>#N/A</v>
      </c>
      <c r="F23" s="192" t="e">
        <f>IF(E23="Seco",ParametrosPMs!$C$12,'Dados PMs'!E23)</f>
        <v>#N/A</v>
      </c>
      <c r="G23" s="203" t="e">
        <f t="shared" si="0"/>
        <v>#N/A</v>
      </c>
    </row>
    <row r="24" spans="1:7" x14ac:dyDescent="0.3">
      <c r="A24" s="257"/>
      <c r="B24" s="257"/>
      <c r="C24" s="265"/>
      <c r="D24" s="208" t="e">
        <f>IF(ISBLANK(DataBase_PMs!C13),#N/A,DataBase_PMs!C13)</f>
        <v>#N/A</v>
      </c>
      <c r="E24" s="191" t="e">
        <f>IF(ISBLANK(DataBase_PMs!G13),#N/A,DataBase_PMs!G13)</f>
        <v>#N/A</v>
      </c>
      <c r="F24" s="192" t="e">
        <f>IF(E24="Seco",ParametrosPMs!$C$12,'Dados PMs'!E24)</f>
        <v>#N/A</v>
      </c>
      <c r="G24" s="203" t="e">
        <f t="shared" si="0"/>
        <v>#N/A</v>
      </c>
    </row>
    <row r="25" spans="1:7" x14ac:dyDescent="0.3">
      <c r="A25" s="257"/>
      <c r="B25" s="257"/>
      <c r="C25" s="265"/>
      <c r="D25" s="208" t="e">
        <f>IF(ISBLANK(DataBase_PMs!C14),#N/A,DataBase_PMs!C14)</f>
        <v>#N/A</v>
      </c>
      <c r="E25" s="191" t="e">
        <f>IF(ISBLANK(DataBase_PMs!G14),#N/A,DataBase_PMs!G14)</f>
        <v>#N/A</v>
      </c>
      <c r="F25" s="192" t="e">
        <f>IF(E25="Seco",ParametrosPMs!$C$12,'Dados PMs'!E25)</f>
        <v>#N/A</v>
      </c>
      <c r="G25" s="203" t="e">
        <f t="shared" si="0"/>
        <v>#N/A</v>
      </c>
    </row>
    <row r="26" spans="1:7" x14ac:dyDescent="0.3">
      <c r="A26" s="257"/>
      <c r="B26" s="257"/>
      <c r="C26" s="265"/>
      <c r="D26" s="208" t="e">
        <f>IF(ISBLANK(DataBase_PMs!C15),#N/A,DataBase_PMs!C15)</f>
        <v>#N/A</v>
      </c>
      <c r="E26" s="191" t="e">
        <f>IF(ISBLANK(DataBase_PMs!G15),#N/A,DataBase_PMs!G15)</f>
        <v>#N/A</v>
      </c>
      <c r="F26" s="192" t="e">
        <f>IF(E26="Seco",ParametrosPMs!$C$12,'Dados PMs'!E26)</f>
        <v>#N/A</v>
      </c>
      <c r="G26" s="203" t="e">
        <f t="shared" si="0"/>
        <v>#N/A</v>
      </c>
    </row>
    <row r="27" spans="1:7" x14ac:dyDescent="0.3">
      <c r="A27" s="257"/>
      <c r="B27" s="257"/>
      <c r="C27" s="265"/>
      <c r="D27" s="208" t="e">
        <f>IF(ISBLANK(DataBase_PMs!C16),#N/A,DataBase_PMs!C16)</f>
        <v>#N/A</v>
      </c>
      <c r="E27" s="191" t="e">
        <f>IF(ISBLANK(DataBase_PMs!G16),#N/A,DataBase_PMs!G16)</f>
        <v>#N/A</v>
      </c>
      <c r="F27" s="192" t="e">
        <f>IF(E27="Seco",ParametrosPMs!$C$12,'Dados PMs'!E27)</f>
        <v>#N/A</v>
      </c>
      <c r="G27" s="203" t="e">
        <f t="shared" si="0"/>
        <v>#N/A</v>
      </c>
    </row>
    <row r="28" spans="1:7" x14ac:dyDescent="0.3">
      <c r="A28" s="257"/>
      <c r="B28" s="257"/>
      <c r="C28" s="265"/>
      <c r="D28" s="208" t="e">
        <f>IF(ISBLANK(DataBase_PMs!C17),#N/A,DataBase_PMs!C17)</f>
        <v>#N/A</v>
      </c>
      <c r="E28" s="191" t="e">
        <f>IF(ISBLANK(DataBase_PMs!G17),#N/A,DataBase_PMs!G17)</f>
        <v>#N/A</v>
      </c>
      <c r="F28" s="192" t="e">
        <f>IF(E28="Seco",ParametrosPMs!$C$12,'Dados PMs'!E28)</f>
        <v>#N/A</v>
      </c>
      <c r="G28" s="203" t="e">
        <f t="shared" si="0"/>
        <v>#N/A</v>
      </c>
    </row>
    <row r="29" spans="1:7" x14ac:dyDescent="0.3">
      <c r="A29" s="257"/>
      <c r="B29" s="257"/>
      <c r="C29" s="265"/>
      <c r="D29" s="208" t="e">
        <f>IF(ISBLANK(DataBase_PMs!C18),#N/A,DataBase_PMs!C18)</f>
        <v>#N/A</v>
      </c>
      <c r="E29" s="191" t="e">
        <f>IF(ISBLANK(DataBase_PMs!G18),#N/A,DataBase_PMs!G18)</f>
        <v>#N/A</v>
      </c>
      <c r="F29" s="192" t="e">
        <f>IF(E29="Seco",ParametrosPMs!$C$12,'Dados PMs'!E29)</f>
        <v>#N/A</v>
      </c>
      <c r="G29" s="203" t="e">
        <f t="shared" si="0"/>
        <v>#N/A</v>
      </c>
    </row>
    <row r="30" spans="1:7" x14ac:dyDescent="0.3">
      <c r="A30" s="257"/>
      <c r="B30" s="257"/>
      <c r="C30" s="265"/>
      <c r="D30" s="208" t="e">
        <f>IF(ISBLANK(DataBase_PMs!C19),#N/A,DataBase_PMs!C19)</f>
        <v>#N/A</v>
      </c>
      <c r="E30" s="191" t="e">
        <f>IF(ISBLANK(DataBase_PMs!G19),#N/A,DataBase_PMs!G19)</f>
        <v>#N/A</v>
      </c>
      <c r="F30" s="192" t="e">
        <f>IF(E30="Seco",ParametrosPMs!$C$12,'Dados PMs'!E30)</f>
        <v>#N/A</v>
      </c>
      <c r="G30" s="203" t="e">
        <f t="shared" si="0"/>
        <v>#N/A</v>
      </c>
    </row>
    <row r="31" spans="1:7" x14ac:dyDescent="0.3">
      <c r="A31" s="257"/>
      <c r="B31" s="257"/>
      <c r="C31" s="265"/>
      <c r="D31" s="208" t="e">
        <f>IF(ISBLANK(DataBase_PMs!C20),#N/A,DataBase_PMs!C20)</f>
        <v>#N/A</v>
      </c>
      <c r="E31" s="191" t="e">
        <f>IF(ISBLANK(DataBase_PMs!G20),#N/A,DataBase_PMs!G20)</f>
        <v>#N/A</v>
      </c>
      <c r="F31" s="192" t="e">
        <f>IF(E31="Seco",ParametrosPMs!$C$12,'Dados PMs'!E31)</f>
        <v>#N/A</v>
      </c>
      <c r="G31" s="203" t="e">
        <f t="shared" si="0"/>
        <v>#N/A</v>
      </c>
    </row>
    <row r="32" spans="1:7" x14ac:dyDescent="0.3">
      <c r="A32" s="257"/>
      <c r="B32" s="257"/>
      <c r="C32" s="265"/>
      <c r="D32" s="208" t="e">
        <f>IF(ISBLANK(DataBase_PMs!C21),#N/A,DataBase_PMs!C21)</f>
        <v>#N/A</v>
      </c>
      <c r="E32" s="191" t="e">
        <f>IF(ISBLANK(DataBase_PMs!G21),#N/A,DataBase_PMs!G21)</f>
        <v>#N/A</v>
      </c>
      <c r="F32" s="192" t="e">
        <f>IF(E32="Seco",ParametrosPMs!$C$12,'Dados PMs'!E32)</f>
        <v>#N/A</v>
      </c>
      <c r="G32" s="203" t="e">
        <f t="shared" si="0"/>
        <v>#N/A</v>
      </c>
    </row>
    <row r="33" spans="1:7" x14ac:dyDescent="0.3">
      <c r="A33" s="257"/>
      <c r="B33" s="257"/>
      <c r="C33" s="265"/>
      <c r="D33" s="208" t="e">
        <f>IF(ISBLANK(DataBase_PMs!C22),#N/A,DataBase_PMs!C22)</f>
        <v>#N/A</v>
      </c>
      <c r="E33" s="191" t="e">
        <f>IF(ISBLANK(DataBase_PMs!G22),#N/A,DataBase_PMs!G22)</f>
        <v>#N/A</v>
      </c>
      <c r="F33" s="192" t="e">
        <f>IF(E33="Seco",ParametrosPMs!$C$12,'Dados PMs'!E33)</f>
        <v>#N/A</v>
      </c>
      <c r="G33" s="203" t="e">
        <f t="shared" si="0"/>
        <v>#N/A</v>
      </c>
    </row>
    <row r="34" spans="1:7" x14ac:dyDescent="0.3">
      <c r="A34" s="257"/>
      <c r="B34" s="257"/>
      <c r="C34" s="265"/>
      <c r="D34" s="208" t="e">
        <f>IF(ISBLANK(DataBase_PMs!C23),#N/A,DataBase_PMs!C23)</f>
        <v>#N/A</v>
      </c>
      <c r="E34" s="191" t="e">
        <f>IF(ISBLANK(DataBase_PMs!G23),#N/A,DataBase_PMs!G23)</f>
        <v>#N/A</v>
      </c>
      <c r="F34" s="192" t="e">
        <f>IF(E34="Seco",ParametrosPMs!$C$12,'Dados PMs'!E34)</f>
        <v>#N/A</v>
      </c>
      <c r="G34" s="203" t="e">
        <f t="shared" si="0"/>
        <v>#N/A</v>
      </c>
    </row>
    <row r="35" spans="1:7" x14ac:dyDescent="0.3">
      <c r="A35" s="257"/>
      <c r="B35" s="257"/>
      <c r="C35" s="265"/>
      <c r="D35" s="208" t="e">
        <f>IF(ISBLANK(DataBase_PMs!C24),#N/A,DataBase_PMs!C24)</f>
        <v>#N/A</v>
      </c>
      <c r="E35" s="191" t="e">
        <f>IF(ISBLANK(DataBase_PMs!G24),#N/A,DataBase_PMs!G24)</f>
        <v>#N/A</v>
      </c>
      <c r="F35" s="192" t="e">
        <f>IF(E35="Seco",ParametrosPMs!$C$12,'Dados PMs'!E35)</f>
        <v>#N/A</v>
      </c>
      <c r="G35" s="203" t="e">
        <f t="shared" si="0"/>
        <v>#N/A</v>
      </c>
    </row>
    <row r="36" spans="1:7" x14ac:dyDescent="0.3">
      <c r="A36" s="257"/>
      <c r="B36" s="257"/>
      <c r="C36" s="265"/>
      <c r="D36" s="208" t="e">
        <f>IF(ISBLANK(DataBase_PMs!C25),#N/A,DataBase_PMs!C25)</f>
        <v>#N/A</v>
      </c>
      <c r="E36" s="191" t="e">
        <f>IF(ISBLANK(DataBase_PMs!G25),#N/A,DataBase_PMs!G25)</f>
        <v>#N/A</v>
      </c>
      <c r="F36" s="192" t="e">
        <f>IF(E36="Seco",ParametrosPMs!$C$12,'Dados PMs'!E36)</f>
        <v>#N/A</v>
      </c>
      <c r="G36" s="203" t="e">
        <f t="shared" si="0"/>
        <v>#N/A</v>
      </c>
    </row>
    <row r="37" spans="1:7" x14ac:dyDescent="0.3">
      <c r="A37" s="257"/>
      <c r="B37" s="257"/>
      <c r="C37" s="265"/>
      <c r="D37" s="208" t="e">
        <f>IF(ISBLANK(DataBase_PMs!C26),#N/A,DataBase_PMs!C26)</f>
        <v>#N/A</v>
      </c>
      <c r="E37" s="191" t="e">
        <f>IF(ISBLANK(DataBase_PMs!G26),#N/A,DataBase_PMs!G26)</f>
        <v>#N/A</v>
      </c>
      <c r="F37" s="192" t="e">
        <f>IF(E37="Seco",ParametrosPMs!$C$12,'Dados PMs'!E37)</f>
        <v>#N/A</v>
      </c>
      <c r="G37" s="203" t="e">
        <f t="shared" si="0"/>
        <v>#N/A</v>
      </c>
    </row>
    <row r="38" spans="1:7" x14ac:dyDescent="0.3">
      <c r="A38" s="257"/>
      <c r="B38" s="257"/>
      <c r="C38" s="265"/>
      <c r="D38" s="208" t="e">
        <f>IF(ISBLANK(DataBase_PMs!C27),#N/A,DataBase_PMs!C27)</f>
        <v>#N/A</v>
      </c>
      <c r="E38" s="191" t="e">
        <f>IF(ISBLANK(DataBase_PMs!G27),#N/A,DataBase_PMs!G27)</f>
        <v>#N/A</v>
      </c>
      <c r="F38" s="192" t="e">
        <f>IF(E38="Seco",ParametrosPMs!$C$12,'Dados PMs'!E38)</f>
        <v>#N/A</v>
      </c>
      <c r="G38" s="203" t="e">
        <f t="shared" si="0"/>
        <v>#N/A</v>
      </c>
    </row>
    <row r="39" spans="1:7" x14ac:dyDescent="0.3">
      <c r="A39" s="257"/>
      <c r="B39" s="257"/>
      <c r="C39" s="265"/>
      <c r="D39" s="208" t="e">
        <f>IF(ISBLANK(DataBase_PMs!C28),#N/A,DataBase_PMs!C28)</f>
        <v>#N/A</v>
      </c>
      <c r="E39" s="191" t="e">
        <f>IF(ISBLANK(DataBase_PMs!G28),#N/A,DataBase_PMs!G28)</f>
        <v>#N/A</v>
      </c>
      <c r="F39" s="192" t="e">
        <f>IF(E39="Seco",ParametrosPMs!$C$12,'Dados PMs'!E39)</f>
        <v>#N/A</v>
      </c>
      <c r="G39" s="203" t="e">
        <f t="shared" si="0"/>
        <v>#N/A</v>
      </c>
    </row>
    <row r="40" spans="1:7" x14ac:dyDescent="0.3">
      <c r="A40" s="257"/>
      <c r="B40" s="257"/>
      <c r="C40" s="265"/>
      <c r="D40" s="208" t="e">
        <f>IF(ISBLANK(DataBase_PMs!C29),#N/A,DataBase_PMs!C29)</f>
        <v>#N/A</v>
      </c>
      <c r="E40" s="191" t="e">
        <f>IF(ISBLANK(DataBase_PMs!G29),#N/A,DataBase_PMs!G29)</f>
        <v>#N/A</v>
      </c>
      <c r="F40" s="192" t="e">
        <f>IF(E40="Seco",ParametrosPMs!$C$12,'Dados PMs'!E40)</f>
        <v>#N/A</v>
      </c>
      <c r="G40" s="203" t="e">
        <f t="shared" si="0"/>
        <v>#N/A</v>
      </c>
    </row>
    <row r="41" spans="1:7" x14ac:dyDescent="0.3">
      <c r="A41" s="257"/>
      <c r="B41" s="257"/>
      <c r="C41" s="265"/>
      <c r="D41" s="208" t="e">
        <f>IF(ISBLANK(DataBase_PMs!C30),#N/A,DataBase_PMs!C30)</f>
        <v>#N/A</v>
      </c>
      <c r="E41" s="191" t="e">
        <f>IF(ISBLANK(DataBase_PMs!G30),#N/A,DataBase_PMs!G30)</f>
        <v>#N/A</v>
      </c>
      <c r="F41" s="192" t="e">
        <f>IF(E41="Seco",ParametrosPMs!$C$12,'Dados PMs'!E41)</f>
        <v>#N/A</v>
      </c>
      <c r="G41" s="203" t="e">
        <f t="shared" si="0"/>
        <v>#N/A</v>
      </c>
    </row>
    <row r="42" spans="1:7" x14ac:dyDescent="0.3">
      <c r="A42" s="257"/>
      <c r="B42" s="257"/>
      <c r="C42" s="265"/>
      <c r="D42" s="208" t="e">
        <f>IF(ISBLANK(DataBase_PMs!C31),#N/A,DataBase_PMs!C31)</f>
        <v>#N/A</v>
      </c>
      <c r="E42" s="191" t="e">
        <f>IF(ISBLANK(DataBase_PMs!G31),#N/A,DataBase_PMs!G31)</f>
        <v>#N/A</v>
      </c>
      <c r="F42" s="192" t="e">
        <f>IF(E42="Seco",ParametrosPMs!$C$12,'Dados PMs'!E42)</f>
        <v>#N/A</v>
      </c>
      <c r="G42" s="203" t="e">
        <f t="shared" si="0"/>
        <v>#N/A</v>
      </c>
    </row>
    <row r="43" spans="1:7" x14ac:dyDescent="0.3">
      <c r="A43" s="257"/>
      <c r="B43" s="257"/>
      <c r="C43" s="265"/>
      <c r="D43" s="208" t="e">
        <f>IF(ISBLANK(DataBase_PMs!C32),#N/A,DataBase_PMs!C32)</f>
        <v>#N/A</v>
      </c>
      <c r="E43" s="191" t="e">
        <f>IF(ISBLANK(DataBase_PMs!G32),#N/A,DataBase_PMs!G32)</f>
        <v>#N/A</v>
      </c>
      <c r="F43" s="192" t="e">
        <f>IF(E43="Seco",ParametrosPMs!$C$12,'Dados PMs'!E43)</f>
        <v>#N/A</v>
      </c>
      <c r="G43" s="203" t="e">
        <f t="shared" si="0"/>
        <v>#N/A</v>
      </c>
    </row>
    <row r="44" spans="1:7" x14ac:dyDescent="0.3">
      <c r="A44" s="257"/>
      <c r="B44" s="257"/>
      <c r="C44" s="265"/>
      <c r="D44" s="208" t="e">
        <f>IF(ISBLANK(DataBase_PMs!C33),#N/A,DataBase_PMs!C33)</f>
        <v>#N/A</v>
      </c>
      <c r="E44" s="191" t="e">
        <f>IF(ISBLANK(DataBase_PMs!G33),#N/A,DataBase_PMs!G33)</f>
        <v>#N/A</v>
      </c>
      <c r="F44" s="192" t="e">
        <f>IF(E44="Seco",ParametrosPMs!$C$12,'Dados PMs'!E44)</f>
        <v>#N/A</v>
      </c>
      <c r="G44" s="203" t="e">
        <f t="shared" si="0"/>
        <v>#N/A</v>
      </c>
    </row>
    <row r="45" spans="1:7" x14ac:dyDescent="0.3">
      <c r="A45" s="257"/>
      <c r="B45" s="257"/>
      <c r="C45" s="265"/>
      <c r="D45" s="208" t="e">
        <f>IF(ISBLANK(DataBase_PMs!C34),#N/A,DataBase_PMs!C34)</f>
        <v>#N/A</v>
      </c>
      <c r="E45" s="191" t="e">
        <f>IF(ISBLANK(DataBase_PMs!G34),#N/A,DataBase_PMs!G34)</f>
        <v>#N/A</v>
      </c>
      <c r="F45" s="192" t="e">
        <f>IF(E45="Seco",ParametrosPMs!$C$12,'Dados PMs'!E45)</f>
        <v>#N/A</v>
      </c>
      <c r="G45" s="203" t="e">
        <f t="shared" si="0"/>
        <v>#N/A</v>
      </c>
    </row>
    <row r="46" spans="1:7" x14ac:dyDescent="0.3">
      <c r="A46" s="257"/>
      <c r="B46" s="257"/>
      <c r="C46" s="265"/>
      <c r="D46" s="208" t="e">
        <f>IF(ISBLANK(DataBase_PMs!C35),#N/A,DataBase_PMs!C35)</f>
        <v>#N/A</v>
      </c>
      <c r="E46" s="191" t="e">
        <f>IF(ISBLANK(DataBase_PMs!G35),#N/A,DataBase_PMs!G35)</f>
        <v>#N/A</v>
      </c>
      <c r="F46" s="192" t="e">
        <f>IF(E46="Seco",ParametrosPMs!$C$12,'Dados PMs'!E46)</f>
        <v>#N/A</v>
      </c>
      <c r="G46" s="203" t="e">
        <f t="shared" si="0"/>
        <v>#N/A</v>
      </c>
    </row>
    <row r="47" spans="1:7" x14ac:dyDescent="0.3">
      <c r="A47" s="257"/>
      <c r="B47" s="257"/>
      <c r="C47" s="265"/>
      <c r="D47" s="208" t="e">
        <f>IF(ISBLANK(DataBase_PMs!C36),#N/A,DataBase_PMs!C36)</f>
        <v>#N/A</v>
      </c>
      <c r="E47" s="191" t="e">
        <f>IF(ISBLANK(DataBase_PMs!G36),#N/A,DataBase_PMs!G36)</f>
        <v>#N/A</v>
      </c>
      <c r="F47" s="192" t="e">
        <f>IF(E47="Seco",ParametrosPMs!$C$12,'Dados PMs'!E47)</f>
        <v>#N/A</v>
      </c>
      <c r="G47" s="203" t="e">
        <f t="shared" si="0"/>
        <v>#N/A</v>
      </c>
    </row>
    <row r="48" spans="1:7" x14ac:dyDescent="0.3">
      <c r="A48" s="257"/>
      <c r="B48" s="257"/>
      <c r="C48" s="265"/>
      <c r="D48" s="208" t="e">
        <f>IF(ISBLANK(DataBase_PMs!C37),#N/A,DataBase_PMs!C37)</f>
        <v>#N/A</v>
      </c>
      <c r="E48" s="191" t="e">
        <f>IF(ISBLANK(DataBase_PMs!G37),#N/A,DataBase_PMs!G37)</f>
        <v>#N/A</v>
      </c>
      <c r="F48" s="192" t="e">
        <f>IF(E48="Seco",ParametrosPMs!$C$12,'Dados PMs'!E48)</f>
        <v>#N/A</v>
      </c>
      <c r="G48" s="203" t="e">
        <f t="shared" si="0"/>
        <v>#N/A</v>
      </c>
    </row>
    <row r="49" spans="1:7" x14ac:dyDescent="0.3">
      <c r="A49" s="257"/>
      <c r="B49" s="257"/>
      <c r="C49" s="265"/>
      <c r="D49" s="208" t="e">
        <f>IF(ISBLANK(DataBase_PMs!C38),#N/A,DataBase_PMs!C38)</f>
        <v>#N/A</v>
      </c>
      <c r="E49" s="191" t="e">
        <f>IF(ISBLANK(DataBase_PMs!G38),#N/A,DataBase_PMs!G38)</f>
        <v>#N/A</v>
      </c>
      <c r="F49" s="192" t="e">
        <f>IF(E49="Seco",ParametrosPMs!$C$12,'Dados PMs'!E49)</f>
        <v>#N/A</v>
      </c>
      <c r="G49" s="203" t="e">
        <f t="shared" si="0"/>
        <v>#N/A</v>
      </c>
    </row>
    <row r="50" spans="1:7" x14ac:dyDescent="0.3">
      <c r="A50" s="257"/>
      <c r="B50" s="257"/>
      <c r="C50" s="265"/>
      <c r="D50" s="208" t="e">
        <f>IF(ISBLANK(DataBase_PMs!C39),#N/A,DataBase_PMs!C39)</f>
        <v>#N/A</v>
      </c>
      <c r="E50" s="191" t="e">
        <f>IF(ISBLANK(DataBase_PMs!G39),#N/A,DataBase_PMs!G39)</f>
        <v>#N/A</v>
      </c>
      <c r="F50" s="192" t="e">
        <f>IF(E50="Seco",ParametrosPMs!$C$12,'Dados PMs'!E50)</f>
        <v>#N/A</v>
      </c>
      <c r="G50" s="203" t="e">
        <f t="shared" si="0"/>
        <v>#N/A</v>
      </c>
    </row>
    <row r="51" spans="1:7" x14ac:dyDescent="0.3">
      <c r="A51" s="257"/>
      <c r="B51" s="257"/>
      <c r="C51" s="265"/>
      <c r="D51" s="208" t="e">
        <f>IF(ISBLANK(DataBase_PMs!C40),#N/A,DataBase_PMs!C40)</f>
        <v>#N/A</v>
      </c>
      <c r="E51" s="191" t="e">
        <f>IF(ISBLANK(DataBase_PMs!G40),#N/A,DataBase_PMs!G40)</f>
        <v>#N/A</v>
      </c>
      <c r="F51" s="192" t="e">
        <f>IF(E51="Seco",ParametrosPMs!$C$12,'Dados PMs'!E51)</f>
        <v>#N/A</v>
      </c>
      <c r="G51" s="203" t="e">
        <f t="shared" si="0"/>
        <v>#N/A</v>
      </c>
    </row>
    <row r="52" spans="1:7" x14ac:dyDescent="0.3">
      <c r="A52" s="257"/>
      <c r="B52" s="257"/>
      <c r="C52" s="265"/>
      <c r="D52" s="208" t="e">
        <f>IF(ISBLANK(DataBase_PMs!C41),#N/A,DataBase_PMs!C41)</f>
        <v>#N/A</v>
      </c>
      <c r="E52" s="191" t="e">
        <f>IF(ISBLANK(DataBase_PMs!G41),#N/A,DataBase_PMs!G41)</f>
        <v>#N/A</v>
      </c>
      <c r="F52" s="192" t="e">
        <f>IF(E52="Seco",ParametrosPMs!$C$12,'Dados PMs'!E52)</f>
        <v>#N/A</v>
      </c>
      <c r="G52" s="203" t="e">
        <f t="shared" si="0"/>
        <v>#N/A</v>
      </c>
    </row>
    <row r="53" spans="1:7" x14ac:dyDescent="0.3">
      <c r="A53" s="257"/>
      <c r="B53" s="257"/>
      <c r="C53" s="265"/>
      <c r="D53" s="208" t="e">
        <f>IF(ISBLANK(DataBase_PMs!C42),#N/A,DataBase_PMs!C42)</f>
        <v>#N/A</v>
      </c>
      <c r="E53" s="191" t="e">
        <f>IF(ISBLANK(DataBase_PMs!G42),#N/A,DataBase_PMs!G42)</f>
        <v>#N/A</v>
      </c>
      <c r="F53" s="192" t="e">
        <f>IF(E53="Seco",ParametrosPMs!$C$12,'Dados PMs'!E53)</f>
        <v>#N/A</v>
      </c>
      <c r="G53" s="203" t="e">
        <f t="shared" si="0"/>
        <v>#N/A</v>
      </c>
    </row>
    <row r="54" spans="1:7" x14ac:dyDescent="0.3">
      <c r="A54" s="257"/>
      <c r="B54" s="257"/>
      <c r="C54" s="265"/>
      <c r="D54" s="208" t="e">
        <f>IF(ISBLANK(DataBase_PMs!C43),#N/A,DataBase_PMs!C43)</f>
        <v>#N/A</v>
      </c>
      <c r="E54" s="191" t="e">
        <f>IF(ISBLANK(DataBase_PMs!G43),#N/A,DataBase_PMs!G43)</f>
        <v>#N/A</v>
      </c>
      <c r="F54" s="192" t="e">
        <f>IF(E54="Seco",ParametrosPMs!$C$12,'Dados PMs'!E54)</f>
        <v>#N/A</v>
      </c>
      <c r="G54" s="203" t="e">
        <f t="shared" si="0"/>
        <v>#N/A</v>
      </c>
    </row>
    <row r="55" spans="1:7" x14ac:dyDescent="0.3">
      <c r="A55" s="257"/>
      <c r="B55" s="257"/>
      <c r="C55" s="265"/>
      <c r="D55" s="208" t="e">
        <f>IF(ISBLANK(DataBase_PMs!C44),#N/A,DataBase_PMs!C44)</f>
        <v>#N/A</v>
      </c>
      <c r="E55" s="191" t="e">
        <f>IF(ISBLANK(DataBase_PMs!G44),#N/A,DataBase_PMs!G44)</f>
        <v>#N/A</v>
      </c>
      <c r="F55" s="192" t="e">
        <f>IF(E55="Seco",ParametrosPMs!$C$12,'Dados PMs'!E55)</f>
        <v>#N/A</v>
      </c>
      <c r="G55" s="203" t="e">
        <f t="shared" si="0"/>
        <v>#N/A</v>
      </c>
    </row>
    <row r="56" spans="1:7" x14ac:dyDescent="0.3">
      <c r="A56" s="257"/>
      <c r="B56" s="257"/>
      <c r="C56" s="265"/>
      <c r="D56" s="208" t="e">
        <f>IF(ISBLANK(DataBase_PMs!C45),#N/A,DataBase_PMs!C45)</f>
        <v>#N/A</v>
      </c>
      <c r="E56" s="191" t="e">
        <f>IF(ISBLANK(DataBase_PMs!G45),#N/A,DataBase_PMs!G45)</f>
        <v>#N/A</v>
      </c>
      <c r="F56" s="192" t="e">
        <f>IF(E56="Seco",ParametrosPMs!$C$12,'Dados PMs'!E56)</f>
        <v>#N/A</v>
      </c>
      <c r="G56" s="203" t="e">
        <f t="shared" si="0"/>
        <v>#N/A</v>
      </c>
    </row>
    <row r="57" spans="1:7" x14ac:dyDescent="0.3">
      <c r="A57" s="257"/>
      <c r="B57" s="257"/>
      <c r="C57" s="265"/>
      <c r="D57" s="208" t="e">
        <f>IF(ISBLANK(DataBase_PMs!C46),#N/A,DataBase_PMs!C46)</f>
        <v>#N/A</v>
      </c>
      <c r="E57" s="191" t="e">
        <f>IF(ISBLANK(DataBase_PMs!G46),#N/A,DataBase_PMs!G46)</f>
        <v>#N/A</v>
      </c>
      <c r="F57" s="192" t="e">
        <f>IF(E57="Seco",ParametrosPMs!$C$12,'Dados PMs'!E57)</f>
        <v>#N/A</v>
      </c>
      <c r="G57" s="203" t="e">
        <f t="shared" si="0"/>
        <v>#N/A</v>
      </c>
    </row>
    <row r="58" spans="1:7" x14ac:dyDescent="0.3">
      <c r="A58" s="257"/>
      <c r="B58" s="257"/>
      <c r="C58" s="265"/>
      <c r="D58" s="208" t="e">
        <f>IF(ISBLANK(DataBase_PMs!C47),#N/A,DataBase_PMs!C47)</f>
        <v>#N/A</v>
      </c>
      <c r="E58" s="191" t="e">
        <f>IF(ISBLANK(DataBase_PMs!G47),#N/A,DataBase_PMs!G47)</f>
        <v>#N/A</v>
      </c>
      <c r="F58" s="192" t="e">
        <f>IF(E58="Seco",ParametrosPMs!$C$12,'Dados PMs'!E58)</f>
        <v>#N/A</v>
      </c>
      <c r="G58" s="203" t="e">
        <f t="shared" si="0"/>
        <v>#N/A</v>
      </c>
    </row>
    <row r="59" spans="1:7" x14ac:dyDescent="0.3">
      <c r="A59" s="257"/>
      <c r="B59" s="257"/>
      <c r="C59" s="265"/>
      <c r="D59" s="208" t="e">
        <f>IF(ISBLANK(DataBase_PMs!C48),#N/A,DataBase_PMs!C48)</f>
        <v>#N/A</v>
      </c>
      <c r="E59" s="191" t="e">
        <f>IF(ISBLANK(DataBase_PMs!G48),#N/A,DataBase_PMs!G48)</f>
        <v>#N/A</v>
      </c>
      <c r="F59" s="192" t="e">
        <f>IF(E59="Seco",ParametrosPMs!$C$12,'Dados PMs'!E59)</f>
        <v>#N/A</v>
      </c>
      <c r="G59" s="203" t="e">
        <f t="shared" si="0"/>
        <v>#N/A</v>
      </c>
    </row>
    <row r="60" spans="1:7" x14ac:dyDescent="0.3">
      <c r="A60" s="257"/>
      <c r="B60" s="257"/>
      <c r="C60" s="265"/>
      <c r="D60" s="208" t="e">
        <f>IF(ISBLANK(DataBase_PMs!C49),#N/A,DataBase_PMs!C49)</f>
        <v>#N/A</v>
      </c>
      <c r="E60" s="191" t="e">
        <f>IF(ISBLANK(DataBase_PMs!G49),#N/A,DataBase_PMs!G49)</f>
        <v>#N/A</v>
      </c>
      <c r="F60" s="192" t="e">
        <f>IF(E60="Seco",ParametrosPMs!$C$12,'Dados PMs'!E60)</f>
        <v>#N/A</v>
      </c>
      <c r="G60" s="203" t="e">
        <f t="shared" si="0"/>
        <v>#N/A</v>
      </c>
    </row>
    <row r="61" spans="1:7" x14ac:dyDescent="0.3">
      <c r="A61" s="257"/>
      <c r="B61" s="257"/>
      <c r="C61" s="265"/>
      <c r="D61" s="208" t="e">
        <f>IF(ISBLANK(DataBase_PMs!C50),#N/A,DataBase_PMs!C50)</f>
        <v>#N/A</v>
      </c>
      <c r="E61" s="191" t="e">
        <f>IF(ISBLANK(DataBase_PMs!G50),#N/A,DataBase_PMs!G50)</f>
        <v>#N/A</v>
      </c>
      <c r="F61" s="192" t="e">
        <f>IF(E61="Seco",ParametrosPMs!$C$12,'Dados PMs'!E61)</f>
        <v>#N/A</v>
      </c>
      <c r="G61" s="203" t="e">
        <f t="shared" si="0"/>
        <v>#N/A</v>
      </c>
    </row>
    <row r="62" spans="1:7" x14ac:dyDescent="0.3">
      <c r="A62" s="257"/>
      <c r="B62" s="257"/>
      <c r="C62" s="265"/>
      <c r="D62" s="208" t="e">
        <f>IF(ISBLANK(DataBase_PMs!C51),#N/A,DataBase_PMs!C51)</f>
        <v>#N/A</v>
      </c>
      <c r="E62" s="191" t="e">
        <f>IF(ISBLANK(DataBase_PMs!G51),#N/A,DataBase_PMs!G51)</f>
        <v>#N/A</v>
      </c>
      <c r="F62" s="192" t="e">
        <f>IF(E62="Seco",ParametrosPMs!$C$12,'Dados PMs'!E62)</f>
        <v>#N/A</v>
      </c>
      <c r="G62" s="203" t="e">
        <f t="shared" si="0"/>
        <v>#N/A</v>
      </c>
    </row>
    <row r="63" spans="1:7" x14ac:dyDescent="0.3">
      <c r="A63" s="257"/>
      <c r="B63" s="257"/>
      <c r="C63" s="265"/>
      <c r="D63" s="208" t="e">
        <f>IF(ISBLANK(DataBase_PMs!C52),#N/A,DataBase_PMs!C52)</f>
        <v>#N/A</v>
      </c>
      <c r="E63" s="191" t="e">
        <f>IF(ISBLANK(DataBase_PMs!G52),#N/A,DataBase_PMs!G52)</f>
        <v>#N/A</v>
      </c>
      <c r="F63" s="192" t="e">
        <f>IF(E63="Seco",ParametrosPMs!$C$12,'Dados PMs'!E63)</f>
        <v>#N/A</v>
      </c>
      <c r="G63" s="203" t="e">
        <f t="shared" si="0"/>
        <v>#N/A</v>
      </c>
    </row>
    <row r="64" spans="1:7" x14ac:dyDescent="0.3">
      <c r="A64" s="257"/>
      <c r="B64" s="257"/>
      <c r="C64" s="265"/>
      <c r="D64" s="208" t="e">
        <f>IF(ISBLANK(DataBase_PMs!C53),#N/A,DataBase_PMs!C53)</f>
        <v>#N/A</v>
      </c>
      <c r="E64" s="191" t="e">
        <f>IF(ISBLANK(DataBase_PMs!G53),#N/A,DataBase_PMs!G53)</f>
        <v>#N/A</v>
      </c>
      <c r="F64" s="192" t="e">
        <f>IF(E64="Seco",ParametrosPMs!$C$12,'Dados PMs'!E64)</f>
        <v>#N/A</v>
      </c>
      <c r="G64" s="203" t="e">
        <f t="shared" si="0"/>
        <v>#N/A</v>
      </c>
    </row>
    <row r="65" spans="1:7" x14ac:dyDescent="0.3">
      <c r="A65" s="257"/>
      <c r="B65" s="257"/>
      <c r="C65" s="265"/>
      <c r="D65" s="208" t="e">
        <f>IF(ISBLANK(DataBase_PMs!C54),#N/A,DataBase_PMs!C54)</f>
        <v>#N/A</v>
      </c>
      <c r="E65" s="191" t="e">
        <f>IF(ISBLANK(DataBase_PMs!G54),#N/A,DataBase_PMs!G54)</f>
        <v>#N/A</v>
      </c>
      <c r="F65" s="192" t="e">
        <f>IF(E65="Seco",ParametrosPMs!$C$12,'Dados PMs'!E65)</f>
        <v>#N/A</v>
      </c>
      <c r="G65" s="203" t="e">
        <f t="shared" si="0"/>
        <v>#N/A</v>
      </c>
    </row>
    <row r="66" spans="1:7" x14ac:dyDescent="0.3">
      <c r="A66" s="257"/>
      <c r="B66" s="257"/>
      <c r="C66" s="265"/>
      <c r="D66" s="208" t="e">
        <f>IF(ISBLANK(DataBase_PMs!C55),#N/A,DataBase_PMs!C55)</f>
        <v>#N/A</v>
      </c>
      <c r="E66" s="191" t="e">
        <f>IF(ISBLANK(DataBase_PMs!G55),#N/A,DataBase_PMs!G55)</f>
        <v>#N/A</v>
      </c>
      <c r="F66" s="192" t="e">
        <f>IF(E66="Seco",ParametrosPMs!$C$12,'Dados PMs'!E66)</f>
        <v>#N/A</v>
      </c>
      <c r="G66" s="203" t="e">
        <f t="shared" si="0"/>
        <v>#N/A</v>
      </c>
    </row>
    <row r="67" spans="1:7" x14ac:dyDescent="0.3">
      <c r="A67" s="257"/>
      <c r="B67" s="257"/>
      <c r="C67" s="265"/>
      <c r="D67" s="208" t="e">
        <f>IF(ISBLANK(DataBase_PMs!C56),#N/A,DataBase_PMs!C56)</f>
        <v>#N/A</v>
      </c>
      <c r="E67" s="191" t="e">
        <f>IF(ISBLANK(DataBase_PMs!G56),#N/A,DataBase_PMs!G56)</f>
        <v>#N/A</v>
      </c>
      <c r="F67" s="192" t="e">
        <f>IF(E67="Seco",ParametrosPMs!$C$12,'Dados PMs'!E67)</f>
        <v>#N/A</v>
      </c>
      <c r="G67" s="203" t="e">
        <f t="shared" si="0"/>
        <v>#N/A</v>
      </c>
    </row>
    <row r="68" spans="1:7" x14ac:dyDescent="0.3">
      <c r="A68" s="257"/>
      <c r="B68" s="257"/>
      <c r="C68" s="265"/>
      <c r="D68" s="208" t="e">
        <f>IF(ISBLANK(DataBase_PMs!C57),#N/A,DataBase_PMs!C57)</f>
        <v>#N/A</v>
      </c>
      <c r="E68" s="191" t="e">
        <f>IF(ISBLANK(DataBase_PMs!G57),#N/A,DataBase_PMs!G57)</f>
        <v>#N/A</v>
      </c>
      <c r="F68" s="192" t="e">
        <f>IF(E68="Seco",ParametrosPMs!$C$12,'Dados PMs'!E68)</f>
        <v>#N/A</v>
      </c>
      <c r="G68" s="203" t="e">
        <f t="shared" ref="G68:G73" si="1">F68-$E$2</f>
        <v>#N/A</v>
      </c>
    </row>
    <row r="69" spans="1:7" x14ac:dyDescent="0.3">
      <c r="A69" s="257"/>
      <c r="B69" s="257"/>
      <c r="C69" s="265"/>
      <c r="D69" s="208" t="e">
        <f>IF(ISBLANK(DataBase_PMs!C58),#N/A,DataBase_PMs!C58)</f>
        <v>#N/A</v>
      </c>
      <c r="E69" s="191" t="e">
        <f>IF(ISBLANK(DataBase_PMs!G58),#N/A,DataBase_PMs!G58)</f>
        <v>#N/A</v>
      </c>
      <c r="F69" s="192" t="e">
        <f>IF(E69="Seco",ParametrosPMs!$C$12,'Dados PMs'!E69)</f>
        <v>#N/A</v>
      </c>
      <c r="G69" s="203" t="e">
        <f t="shared" si="1"/>
        <v>#N/A</v>
      </c>
    </row>
    <row r="70" spans="1:7" x14ac:dyDescent="0.3">
      <c r="A70" s="257"/>
      <c r="B70" s="257"/>
      <c r="C70" s="265"/>
      <c r="D70" s="208" t="e">
        <f>IF(ISBLANK(DataBase_PMs!C59),#N/A,DataBase_PMs!C59)</f>
        <v>#N/A</v>
      </c>
      <c r="E70" s="191" t="e">
        <f>IF(ISBLANK(DataBase_PMs!G59),#N/A,DataBase_PMs!G59)</f>
        <v>#N/A</v>
      </c>
      <c r="F70" s="192" t="e">
        <f>IF(E70="Seco",ParametrosPMs!$C$12,'Dados PMs'!E70)</f>
        <v>#N/A</v>
      </c>
      <c r="G70" s="203" t="e">
        <f t="shared" si="1"/>
        <v>#N/A</v>
      </c>
    </row>
    <row r="71" spans="1:7" x14ac:dyDescent="0.3">
      <c r="A71" s="257"/>
      <c r="B71" s="257"/>
      <c r="C71" s="265"/>
      <c r="D71" s="208" t="e">
        <f>IF(ISBLANK(DataBase_PMs!C60),#N/A,DataBase_PMs!C60)</f>
        <v>#N/A</v>
      </c>
      <c r="E71" s="191" t="e">
        <f>IF(ISBLANK(DataBase_PMs!G60),#N/A,DataBase_PMs!G60)</f>
        <v>#N/A</v>
      </c>
      <c r="F71" s="192" t="e">
        <f>IF(E71="Seco",ParametrosPMs!$C$12,'Dados PMs'!E71)</f>
        <v>#N/A</v>
      </c>
      <c r="G71" s="203" t="e">
        <f t="shared" si="1"/>
        <v>#N/A</v>
      </c>
    </row>
    <row r="72" spans="1:7" x14ac:dyDescent="0.3">
      <c r="A72" s="257"/>
      <c r="B72" s="257"/>
      <c r="C72" s="265"/>
      <c r="D72" s="208" t="e">
        <f>IF(ISBLANK(DataBase_PMs!C61),#N/A,DataBase_PMs!C61)</f>
        <v>#N/A</v>
      </c>
      <c r="E72" s="191" t="e">
        <f>IF(ISBLANK(DataBase_PMs!G61),#N/A,DataBase_PMs!G61)</f>
        <v>#N/A</v>
      </c>
      <c r="F72" s="192" t="e">
        <f>IF(E72="Seco",ParametrosPMs!$C$12,'Dados PMs'!E72)</f>
        <v>#N/A</v>
      </c>
      <c r="G72" s="203" t="e">
        <f t="shared" si="1"/>
        <v>#N/A</v>
      </c>
    </row>
    <row r="73" spans="1:7" ht="13.5" thickBot="1" x14ac:dyDescent="0.35">
      <c r="A73" s="258"/>
      <c r="B73" s="258"/>
      <c r="C73" s="268"/>
      <c r="D73" s="212" t="e">
        <f>IF(ISBLANK(DataBase_PMs!C62),#N/A,DataBase_PMs!C62)</f>
        <v>#N/A</v>
      </c>
      <c r="E73" s="195" t="e">
        <f>IF(ISBLANK(DataBase_PMs!G62),#N/A,DataBase_PMs!G62)</f>
        <v>#N/A</v>
      </c>
      <c r="F73" s="196" t="e">
        <f>IF(E73="Seco",ParametrosPMs!$C$12,'Dados PMs'!E73)</f>
        <v>#N/A</v>
      </c>
      <c r="G73" s="215" t="e">
        <f t="shared" si="1"/>
        <v>#N/A</v>
      </c>
    </row>
    <row r="74" spans="1:7" x14ac:dyDescent="0.3">
      <c r="A74" s="256" t="s">
        <v>666</v>
      </c>
      <c r="B74" s="256" t="s">
        <v>366</v>
      </c>
      <c r="C74" s="267" t="s">
        <v>71</v>
      </c>
      <c r="D74" s="209">
        <v>43602</v>
      </c>
      <c r="E74" s="189">
        <v>4.08</v>
      </c>
      <c r="F74" s="190">
        <f>IF(E74="Seco",ParametrosPMs!C13,'Dados PMs'!E74)</f>
        <v>4.08</v>
      </c>
      <c r="G74" s="202">
        <f>F74-E74</f>
        <v>0</v>
      </c>
    </row>
    <row r="75" spans="1:7" x14ac:dyDescent="0.3">
      <c r="A75" s="257"/>
      <c r="B75" s="257"/>
      <c r="C75" s="265"/>
      <c r="D75" s="208">
        <v>43700.40625</v>
      </c>
      <c r="E75" s="191">
        <v>5.47</v>
      </c>
      <c r="F75" s="192">
        <f>IF(E75="Seco",ParametrosPMs!$C$13,'Dados PMs'!E75)</f>
        <v>5.47</v>
      </c>
      <c r="G75" s="203">
        <f>F75-$F$74</f>
        <v>1.3899999999999997</v>
      </c>
    </row>
    <row r="76" spans="1:7" x14ac:dyDescent="0.3">
      <c r="A76" s="257"/>
      <c r="B76" s="257"/>
      <c r="C76" s="265"/>
      <c r="D76" s="208">
        <v>43707</v>
      </c>
      <c r="E76" s="191">
        <v>5.5</v>
      </c>
      <c r="F76" s="192">
        <f>IF(E76="Seco",ParametrosPMs!$C$13,'Dados PMs'!E76)</f>
        <v>5.5</v>
      </c>
      <c r="G76" s="203">
        <f t="shared" ref="G76:G139" si="2">F76-$F$74</f>
        <v>1.42</v>
      </c>
    </row>
    <row r="77" spans="1:7" x14ac:dyDescent="0.3">
      <c r="A77" s="257"/>
      <c r="B77" s="257"/>
      <c r="C77" s="265"/>
      <c r="D77" s="208">
        <v>43714</v>
      </c>
      <c r="E77" s="191">
        <v>5.42</v>
      </c>
      <c r="F77" s="192">
        <f>IF(E77="Seco",ParametrosPMs!$C$13,'Dados PMs'!E77)</f>
        <v>5.42</v>
      </c>
      <c r="G77" s="203">
        <f t="shared" si="2"/>
        <v>1.3399999999999999</v>
      </c>
    </row>
    <row r="78" spans="1:7" x14ac:dyDescent="0.3">
      <c r="A78" s="257"/>
      <c r="B78" s="257"/>
      <c r="C78" s="265"/>
      <c r="D78" s="208">
        <v>43727</v>
      </c>
      <c r="E78" s="191">
        <v>5.57</v>
      </c>
      <c r="F78" s="192">
        <f>IF(E78="Seco",ParametrosPMs!$C$13,'Dados PMs'!E78)</f>
        <v>5.57</v>
      </c>
      <c r="G78" s="203">
        <f t="shared" si="2"/>
        <v>1.4900000000000002</v>
      </c>
    </row>
    <row r="79" spans="1:7" x14ac:dyDescent="0.3">
      <c r="A79" s="257"/>
      <c r="B79" s="257"/>
      <c r="C79" s="265"/>
      <c r="D79" s="208">
        <v>43755</v>
      </c>
      <c r="E79" s="191">
        <v>6.46</v>
      </c>
      <c r="F79" s="192">
        <f>IF(E79="Seco",ParametrosPMs!$C$13,'Dados PMs'!E79)</f>
        <v>6.46</v>
      </c>
      <c r="G79" s="203">
        <f t="shared" si="2"/>
        <v>2.38</v>
      </c>
    </row>
    <row r="80" spans="1:7" x14ac:dyDescent="0.3">
      <c r="A80" s="257"/>
      <c r="B80" s="257"/>
      <c r="C80" s="265"/>
      <c r="D80" s="208">
        <v>43762</v>
      </c>
      <c r="E80" s="191">
        <v>6.49</v>
      </c>
      <c r="F80" s="192">
        <f>IF(E80="Seco",ParametrosPMs!$C$13,'Dados PMs'!E80)</f>
        <v>6.49</v>
      </c>
      <c r="G80" s="203">
        <f t="shared" si="2"/>
        <v>2.41</v>
      </c>
    </row>
    <row r="81" spans="1:7" x14ac:dyDescent="0.3">
      <c r="A81" s="257"/>
      <c r="B81" s="257"/>
      <c r="C81" s="265"/>
      <c r="D81" s="208">
        <v>43774</v>
      </c>
      <c r="E81" s="191">
        <v>5.62</v>
      </c>
      <c r="F81" s="192">
        <f>IF(E81="Seco",ParametrosPMs!$C$13,'Dados PMs'!E81)</f>
        <v>5.62</v>
      </c>
      <c r="G81" s="203">
        <f t="shared" si="2"/>
        <v>1.54</v>
      </c>
    </row>
    <row r="82" spans="1:7" x14ac:dyDescent="0.3">
      <c r="A82" s="257"/>
      <c r="B82" s="257"/>
      <c r="C82" s="265"/>
      <c r="D82" s="208">
        <v>43782</v>
      </c>
      <c r="E82" s="191">
        <v>5.21</v>
      </c>
      <c r="F82" s="192">
        <f>IF(E82="Seco",ParametrosPMs!$C$13,'Dados PMs'!E82)</f>
        <v>5.21</v>
      </c>
      <c r="G82" s="203">
        <f t="shared" si="2"/>
        <v>1.1299999999999999</v>
      </c>
    </row>
    <row r="83" spans="1:7" x14ac:dyDescent="0.3">
      <c r="A83" s="257"/>
      <c r="B83" s="257"/>
      <c r="C83" s="265"/>
      <c r="D83" s="208">
        <v>43811</v>
      </c>
      <c r="E83" s="191">
        <v>5.5</v>
      </c>
      <c r="F83" s="192">
        <f>IF(E83="Seco",ParametrosPMs!$C$13,'Dados PMs'!E83)</f>
        <v>5.5</v>
      </c>
      <c r="G83" s="203">
        <f t="shared" si="2"/>
        <v>1.42</v>
      </c>
    </row>
    <row r="84" spans="1:7" x14ac:dyDescent="0.3">
      <c r="A84" s="257"/>
      <c r="B84" s="257"/>
      <c r="C84" s="265"/>
      <c r="D84" s="208">
        <v>43826</v>
      </c>
      <c r="E84" s="191">
        <v>5.5</v>
      </c>
      <c r="F84" s="192">
        <f>IF(E84="Seco",ParametrosPMs!$C$13,'Dados PMs'!E84)</f>
        <v>5.5</v>
      </c>
      <c r="G84" s="203">
        <f t="shared" si="2"/>
        <v>1.42</v>
      </c>
    </row>
    <row r="85" spans="1:7" x14ac:dyDescent="0.3">
      <c r="A85" s="257"/>
      <c r="B85" s="257"/>
      <c r="C85" s="265"/>
      <c r="D85" s="208">
        <v>43875</v>
      </c>
      <c r="E85" s="191" t="s">
        <v>332</v>
      </c>
      <c r="F85" s="192">
        <f>IF(E85="Seco",ParametrosPMs!$C$13,'Dados PMs'!E85)</f>
        <v>5.5</v>
      </c>
      <c r="G85" s="203">
        <f>F85-$F$74</f>
        <v>1.42</v>
      </c>
    </row>
    <row r="86" spans="1:7" x14ac:dyDescent="0.3">
      <c r="A86" s="257"/>
      <c r="B86" s="257"/>
      <c r="C86" s="265"/>
      <c r="D86" s="208">
        <v>43929</v>
      </c>
      <c r="E86" s="191" t="s">
        <v>336</v>
      </c>
      <c r="F86" s="192">
        <f>IF(E86="Seco",ParametrosPMs!$C$13,'Dados PMs'!E86)</f>
        <v>5.5</v>
      </c>
      <c r="G86" s="203">
        <f t="shared" si="2"/>
        <v>1.42</v>
      </c>
    </row>
    <row r="87" spans="1:7" x14ac:dyDescent="0.3">
      <c r="A87" s="257"/>
      <c r="B87" s="257"/>
      <c r="C87" s="265"/>
      <c r="D87" s="208">
        <f>IF(ISBLANK(DataBase_PMs!C4),#N/A,DataBase_PMs!C4)</f>
        <v>44001.449618055602</v>
      </c>
      <c r="E87" s="191" t="str">
        <f>IF(ISBLANK(DataBase_PMs!H4),#N/A,DataBase_PMs!H4)</f>
        <v>Seco</v>
      </c>
      <c r="F87" s="192">
        <f>IF(E87="Seco",ParametrosPMs!$C$13,'Dados PMs'!E87)</f>
        <v>5.5</v>
      </c>
      <c r="G87" s="203">
        <f t="shared" si="2"/>
        <v>1.42</v>
      </c>
    </row>
    <row r="88" spans="1:7" x14ac:dyDescent="0.3">
      <c r="A88" s="257"/>
      <c r="B88" s="257"/>
      <c r="C88" s="265"/>
      <c r="D88" s="208">
        <f>IF(ISBLANK(DataBase_PMs!C5),#N/A,DataBase_PMs!C5)</f>
        <v>44008.823020833297</v>
      </c>
      <c r="E88" s="191" t="str">
        <f>IF(ISBLANK(DataBase_PMs!H5),#N/A,DataBase_PMs!H5)</f>
        <v>Seco</v>
      </c>
      <c r="F88" s="192">
        <f>IF(E88="Seco",ParametrosPMs!$C$13,'Dados PMs'!E88)</f>
        <v>5.5</v>
      </c>
      <c r="G88" s="203">
        <f t="shared" si="2"/>
        <v>1.42</v>
      </c>
    </row>
    <row r="89" spans="1:7" x14ac:dyDescent="0.3">
      <c r="A89" s="257"/>
      <c r="B89" s="257"/>
      <c r="C89" s="265"/>
      <c r="D89" s="208" t="e">
        <f>IF(ISBLANK(DataBase_PMs!C6),#N/A,DataBase_PMs!C6)</f>
        <v>#N/A</v>
      </c>
      <c r="E89" s="191" t="e">
        <f>IF(ISBLANK(DataBase_PMs!H6),#N/A,DataBase_PMs!H6)</f>
        <v>#N/A</v>
      </c>
      <c r="F89" s="192" t="e">
        <f>IF(E89="Seco",ParametrosPMs!$C$13,'Dados PMs'!E89)</f>
        <v>#N/A</v>
      </c>
      <c r="G89" s="203" t="e">
        <f t="shared" si="2"/>
        <v>#N/A</v>
      </c>
    </row>
    <row r="90" spans="1:7" x14ac:dyDescent="0.3">
      <c r="A90" s="257"/>
      <c r="B90" s="257"/>
      <c r="C90" s="265"/>
      <c r="D90" s="208" t="e">
        <f>IF(ISBLANK(DataBase_PMs!C7),#N/A,DataBase_PMs!C7)</f>
        <v>#N/A</v>
      </c>
      <c r="E90" s="191" t="e">
        <f>IF(ISBLANK(DataBase_PMs!H7),#N/A,DataBase_PMs!H7)</f>
        <v>#N/A</v>
      </c>
      <c r="F90" s="192" t="e">
        <f>IF(E90="Seco",ParametrosPMs!$C$13,'Dados PMs'!E90)</f>
        <v>#N/A</v>
      </c>
      <c r="G90" s="203" t="e">
        <f t="shared" si="2"/>
        <v>#N/A</v>
      </c>
    </row>
    <row r="91" spans="1:7" x14ac:dyDescent="0.3">
      <c r="A91" s="257"/>
      <c r="B91" s="257"/>
      <c r="C91" s="265"/>
      <c r="D91" s="208" t="e">
        <f>IF(ISBLANK(DataBase_PMs!C8),#N/A,DataBase_PMs!C8)</f>
        <v>#N/A</v>
      </c>
      <c r="E91" s="191" t="e">
        <f>IF(ISBLANK(DataBase_PMs!H8),#N/A,DataBase_PMs!H8)</f>
        <v>#N/A</v>
      </c>
      <c r="F91" s="192" t="e">
        <f>IF(E91="Seco",ParametrosPMs!$C$13,'Dados PMs'!E91)</f>
        <v>#N/A</v>
      </c>
      <c r="G91" s="203" t="e">
        <f t="shared" si="2"/>
        <v>#N/A</v>
      </c>
    </row>
    <row r="92" spans="1:7" x14ac:dyDescent="0.3">
      <c r="A92" s="257"/>
      <c r="B92" s="257"/>
      <c r="C92" s="265"/>
      <c r="D92" s="208" t="e">
        <f>IF(ISBLANK(DataBase_PMs!C9),#N/A,DataBase_PMs!C9)</f>
        <v>#N/A</v>
      </c>
      <c r="E92" s="191" t="e">
        <f>IF(ISBLANK(DataBase_PMs!H9),#N/A,DataBase_PMs!H9)</f>
        <v>#N/A</v>
      </c>
      <c r="F92" s="192" t="e">
        <f>IF(E92="Seco",ParametrosPMs!$C$13,'Dados PMs'!E92)</f>
        <v>#N/A</v>
      </c>
      <c r="G92" s="203" t="e">
        <f t="shared" si="2"/>
        <v>#N/A</v>
      </c>
    </row>
    <row r="93" spans="1:7" x14ac:dyDescent="0.3">
      <c r="A93" s="257"/>
      <c r="B93" s="257"/>
      <c r="C93" s="265"/>
      <c r="D93" s="208" t="e">
        <f>IF(ISBLANK(DataBase_PMs!C10),#N/A,DataBase_PMs!C10)</f>
        <v>#N/A</v>
      </c>
      <c r="E93" s="191" t="e">
        <f>IF(ISBLANK(DataBase_PMs!H10),#N/A,DataBase_PMs!H10)</f>
        <v>#N/A</v>
      </c>
      <c r="F93" s="192" t="e">
        <f>IF(E93="Seco",ParametrosPMs!$C$13,'Dados PMs'!E93)</f>
        <v>#N/A</v>
      </c>
      <c r="G93" s="203" t="e">
        <f t="shared" si="2"/>
        <v>#N/A</v>
      </c>
    </row>
    <row r="94" spans="1:7" x14ac:dyDescent="0.3">
      <c r="A94" s="257"/>
      <c r="B94" s="257"/>
      <c r="C94" s="265"/>
      <c r="D94" s="208" t="e">
        <f>IF(ISBLANK(DataBase_PMs!C11),#N/A,DataBase_PMs!C11)</f>
        <v>#N/A</v>
      </c>
      <c r="E94" s="191" t="e">
        <f>IF(ISBLANK(DataBase_PMs!H11),#N/A,DataBase_PMs!H11)</f>
        <v>#N/A</v>
      </c>
      <c r="F94" s="192" t="e">
        <f>IF(E94="Seco",ParametrosPMs!$C$13,'Dados PMs'!E94)</f>
        <v>#N/A</v>
      </c>
      <c r="G94" s="203" t="e">
        <f t="shared" si="2"/>
        <v>#N/A</v>
      </c>
    </row>
    <row r="95" spans="1:7" x14ac:dyDescent="0.3">
      <c r="A95" s="257"/>
      <c r="B95" s="257"/>
      <c r="C95" s="265"/>
      <c r="D95" s="208" t="e">
        <f>IF(ISBLANK(DataBase_PMs!C12),#N/A,DataBase_PMs!C12)</f>
        <v>#N/A</v>
      </c>
      <c r="E95" s="191" t="e">
        <f>IF(ISBLANK(DataBase_PMs!H12),#N/A,DataBase_PMs!H12)</f>
        <v>#N/A</v>
      </c>
      <c r="F95" s="192" t="e">
        <f>IF(E95="Seco",ParametrosPMs!$C$13,'Dados PMs'!E95)</f>
        <v>#N/A</v>
      </c>
      <c r="G95" s="203" t="e">
        <f t="shared" si="2"/>
        <v>#N/A</v>
      </c>
    </row>
    <row r="96" spans="1:7" x14ac:dyDescent="0.3">
      <c r="A96" s="257"/>
      <c r="B96" s="257"/>
      <c r="C96" s="265"/>
      <c r="D96" s="208" t="e">
        <f>IF(ISBLANK(DataBase_PMs!C13),#N/A,DataBase_PMs!C13)</f>
        <v>#N/A</v>
      </c>
      <c r="E96" s="191" t="e">
        <f>IF(ISBLANK(DataBase_PMs!H13),#N/A,DataBase_PMs!H13)</f>
        <v>#N/A</v>
      </c>
      <c r="F96" s="192" t="e">
        <f>IF(E96="Seco",ParametrosPMs!$C$13,'Dados PMs'!E96)</f>
        <v>#N/A</v>
      </c>
      <c r="G96" s="203" t="e">
        <f t="shared" si="2"/>
        <v>#N/A</v>
      </c>
    </row>
    <row r="97" spans="1:7" x14ac:dyDescent="0.3">
      <c r="A97" s="257"/>
      <c r="B97" s="257"/>
      <c r="C97" s="265"/>
      <c r="D97" s="208" t="e">
        <f>IF(ISBLANK(DataBase_PMs!C14),#N/A,DataBase_PMs!C14)</f>
        <v>#N/A</v>
      </c>
      <c r="E97" s="191" t="e">
        <f>IF(ISBLANK(DataBase_PMs!H14),#N/A,DataBase_PMs!H14)</f>
        <v>#N/A</v>
      </c>
      <c r="F97" s="192" t="e">
        <f>IF(E97="Seco",ParametrosPMs!$C$13,'Dados PMs'!E97)</f>
        <v>#N/A</v>
      </c>
      <c r="G97" s="203" t="e">
        <f t="shared" si="2"/>
        <v>#N/A</v>
      </c>
    </row>
    <row r="98" spans="1:7" x14ac:dyDescent="0.3">
      <c r="A98" s="257"/>
      <c r="B98" s="257"/>
      <c r="C98" s="265"/>
      <c r="D98" s="208" t="e">
        <f>IF(ISBLANK(DataBase_PMs!C15),#N/A,DataBase_PMs!C15)</f>
        <v>#N/A</v>
      </c>
      <c r="E98" s="191" t="e">
        <f>IF(ISBLANK(DataBase_PMs!H15),#N/A,DataBase_PMs!H15)</f>
        <v>#N/A</v>
      </c>
      <c r="F98" s="192" t="e">
        <f>IF(E98="Seco",ParametrosPMs!$C$13,'Dados PMs'!E98)</f>
        <v>#N/A</v>
      </c>
      <c r="G98" s="203" t="e">
        <f t="shared" si="2"/>
        <v>#N/A</v>
      </c>
    </row>
    <row r="99" spans="1:7" x14ac:dyDescent="0.3">
      <c r="A99" s="257"/>
      <c r="B99" s="257"/>
      <c r="C99" s="265"/>
      <c r="D99" s="208" t="e">
        <f>IF(ISBLANK(DataBase_PMs!C16),#N/A,DataBase_PMs!C16)</f>
        <v>#N/A</v>
      </c>
      <c r="E99" s="191" t="e">
        <f>IF(ISBLANK(DataBase_PMs!H16),#N/A,DataBase_PMs!H16)</f>
        <v>#N/A</v>
      </c>
      <c r="F99" s="192" t="e">
        <f>IF(E99="Seco",ParametrosPMs!$C$13,'Dados PMs'!E99)</f>
        <v>#N/A</v>
      </c>
      <c r="G99" s="203" t="e">
        <f t="shared" si="2"/>
        <v>#N/A</v>
      </c>
    </row>
    <row r="100" spans="1:7" x14ac:dyDescent="0.3">
      <c r="A100" s="257"/>
      <c r="B100" s="257"/>
      <c r="C100" s="265"/>
      <c r="D100" s="208" t="e">
        <f>IF(ISBLANK(DataBase_PMs!C17),#N/A,DataBase_PMs!C17)</f>
        <v>#N/A</v>
      </c>
      <c r="E100" s="191" t="e">
        <f>IF(ISBLANK(DataBase_PMs!H17),#N/A,DataBase_PMs!H17)</f>
        <v>#N/A</v>
      </c>
      <c r="F100" s="192" t="e">
        <f>IF(E100="Seco",ParametrosPMs!$C$13,'Dados PMs'!E100)</f>
        <v>#N/A</v>
      </c>
      <c r="G100" s="203" t="e">
        <f t="shared" si="2"/>
        <v>#N/A</v>
      </c>
    </row>
    <row r="101" spans="1:7" x14ac:dyDescent="0.3">
      <c r="A101" s="257"/>
      <c r="B101" s="257"/>
      <c r="C101" s="265"/>
      <c r="D101" s="208" t="e">
        <f>IF(ISBLANK(DataBase_PMs!C18),#N/A,DataBase_PMs!C18)</f>
        <v>#N/A</v>
      </c>
      <c r="E101" s="191" t="e">
        <f>IF(ISBLANK(DataBase_PMs!H18),#N/A,DataBase_PMs!H18)</f>
        <v>#N/A</v>
      </c>
      <c r="F101" s="192" t="e">
        <f>IF(E101="Seco",ParametrosPMs!$C$13,'Dados PMs'!E101)</f>
        <v>#N/A</v>
      </c>
      <c r="G101" s="203" t="e">
        <f t="shared" si="2"/>
        <v>#N/A</v>
      </c>
    </row>
    <row r="102" spans="1:7" x14ac:dyDescent="0.3">
      <c r="A102" s="257"/>
      <c r="B102" s="257"/>
      <c r="C102" s="265"/>
      <c r="D102" s="208" t="e">
        <f>IF(ISBLANK(DataBase_PMs!C19),#N/A,DataBase_PMs!C19)</f>
        <v>#N/A</v>
      </c>
      <c r="E102" s="191" t="e">
        <f>IF(ISBLANK(DataBase_PMs!H19),#N/A,DataBase_PMs!H19)</f>
        <v>#N/A</v>
      </c>
      <c r="F102" s="192" t="e">
        <f>IF(E102="Seco",ParametrosPMs!$C$13,'Dados PMs'!E102)</f>
        <v>#N/A</v>
      </c>
      <c r="G102" s="203" t="e">
        <f t="shared" si="2"/>
        <v>#N/A</v>
      </c>
    </row>
    <row r="103" spans="1:7" x14ac:dyDescent="0.3">
      <c r="A103" s="257"/>
      <c r="B103" s="257"/>
      <c r="C103" s="265"/>
      <c r="D103" s="208" t="e">
        <f>IF(ISBLANK(DataBase_PMs!C20),#N/A,DataBase_PMs!C20)</f>
        <v>#N/A</v>
      </c>
      <c r="E103" s="191" t="e">
        <f>IF(ISBLANK(DataBase_PMs!H20),#N/A,DataBase_PMs!H20)</f>
        <v>#N/A</v>
      </c>
      <c r="F103" s="192" t="e">
        <f>IF(E103="Seco",ParametrosPMs!$C$13,'Dados PMs'!E103)</f>
        <v>#N/A</v>
      </c>
      <c r="G103" s="203" t="e">
        <f t="shared" si="2"/>
        <v>#N/A</v>
      </c>
    </row>
    <row r="104" spans="1:7" x14ac:dyDescent="0.3">
      <c r="A104" s="257"/>
      <c r="B104" s="257"/>
      <c r="C104" s="265"/>
      <c r="D104" s="208" t="e">
        <f>IF(ISBLANK(DataBase_PMs!C21),#N/A,DataBase_PMs!C21)</f>
        <v>#N/A</v>
      </c>
      <c r="E104" s="191" t="e">
        <f>IF(ISBLANK(DataBase_PMs!H21),#N/A,DataBase_PMs!H21)</f>
        <v>#N/A</v>
      </c>
      <c r="F104" s="192" t="e">
        <f>IF(E104="Seco",ParametrosPMs!$C$13,'Dados PMs'!E104)</f>
        <v>#N/A</v>
      </c>
      <c r="G104" s="203" t="e">
        <f t="shared" si="2"/>
        <v>#N/A</v>
      </c>
    </row>
    <row r="105" spans="1:7" x14ac:dyDescent="0.3">
      <c r="A105" s="257"/>
      <c r="B105" s="257"/>
      <c r="C105" s="265"/>
      <c r="D105" s="208" t="e">
        <f>IF(ISBLANK(DataBase_PMs!C22),#N/A,DataBase_PMs!C22)</f>
        <v>#N/A</v>
      </c>
      <c r="E105" s="191" t="e">
        <f>IF(ISBLANK(DataBase_PMs!H22),#N/A,DataBase_PMs!H22)</f>
        <v>#N/A</v>
      </c>
      <c r="F105" s="192" t="e">
        <f>IF(E105="Seco",ParametrosPMs!$C$13,'Dados PMs'!E105)</f>
        <v>#N/A</v>
      </c>
      <c r="G105" s="203" t="e">
        <f t="shared" si="2"/>
        <v>#N/A</v>
      </c>
    </row>
    <row r="106" spans="1:7" x14ac:dyDescent="0.3">
      <c r="A106" s="257"/>
      <c r="B106" s="257"/>
      <c r="C106" s="265"/>
      <c r="D106" s="208" t="e">
        <f>IF(ISBLANK(DataBase_PMs!C23),#N/A,DataBase_PMs!C23)</f>
        <v>#N/A</v>
      </c>
      <c r="E106" s="191" t="e">
        <f>IF(ISBLANK(DataBase_PMs!H23),#N/A,DataBase_PMs!H23)</f>
        <v>#N/A</v>
      </c>
      <c r="F106" s="192" t="e">
        <f>IF(E106="Seco",ParametrosPMs!$C$13,'Dados PMs'!E106)</f>
        <v>#N/A</v>
      </c>
      <c r="G106" s="203" t="e">
        <f t="shared" si="2"/>
        <v>#N/A</v>
      </c>
    </row>
    <row r="107" spans="1:7" x14ac:dyDescent="0.3">
      <c r="A107" s="257"/>
      <c r="B107" s="257"/>
      <c r="C107" s="265"/>
      <c r="D107" s="208" t="e">
        <f>IF(ISBLANK(DataBase_PMs!C24),#N/A,DataBase_PMs!C24)</f>
        <v>#N/A</v>
      </c>
      <c r="E107" s="191" t="e">
        <f>IF(ISBLANK(DataBase_PMs!H24),#N/A,DataBase_PMs!H24)</f>
        <v>#N/A</v>
      </c>
      <c r="F107" s="192" t="e">
        <f>IF(E107="Seco",ParametrosPMs!$C$13,'Dados PMs'!E107)</f>
        <v>#N/A</v>
      </c>
      <c r="G107" s="203" t="e">
        <f t="shared" si="2"/>
        <v>#N/A</v>
      </c>
    </row>
    <row r="108" spans="1:7" x14ac:dyDescent="0.3">
      <c r="A108" s="257"/>
      <c r="B108" s="257"/>
      <c r="C108" s="265"/>
      <c r="D108" s="208" t="e">
        <f>IF(ISBLANK(DataBase_PMs!C25),#N/A,DataBase_PMs!C25)</f>
        <v>#N/A</v>
      </c>
      <c r="E108" s="191" t="e">
        <f>IF(ISBLANK(DataBase_PMs!H25),#N/A,DataBase_PMs!H25)</f>
        <v>#N/A</v>
      </c>
      <c r="F108" s="192" t="e">
        <f>IF(E108="Seco",ParametrosPMs!$C$13,'Dados PMs'!E108)</f>
        <v>#N/A</v>
      </c>
      <c r="G108" s="203" t="e">
        <f t="shared" si="2"/>
        <v>#N/A</v>
      </c>
    </row>
    <row r="109" spans="1:7" x14ac:dyDescent="0.3">
      <c r="A109" s="257"/>
      <c r="B109" s="257"/>
      <c r="C109" s="265"/>
      <c r="D109" s="208" t="e">
        <f>IF(ISBLANK(DataBase_PMs!C26),#N/A,DataBase_PMs!C26)</f>
        <v>#N/A</v>
      </c>
      <c r="E109" s="191" t="e">
        <f>IF(ISBLANK(DataBase_PMs!H26),#N/A,DataBase_PMs!H26)</f>
        <v>#N/A</v>
      </c>
      <c r="F109" s="192" t="e">
        <f>IF(E109="Seco",ParametrosPMs!$C$13,'Dados PMs'!E109)</f>
        <v>#N/A</v>
      </c>
      <c r="G109" s="203" t="e">
        <f t="shared" si="2"/>
        <v>#N/A</v>
      </c>
    </row>
    <row r="110" spans="1:7" x14ac:dyDescent="0.3">
      <c r="A110" s="257"/>
      <c r="B110" s="257"/>
      <c r="C110" s="265"/>
      <c r="D110" s="208" t="e">
        <f>IF(ISBLANK(DataBase_PMs!C27),#N/A,DataBase_PMs!C27)</f>
        <v>#N/A</v>
      </c>
      <c r="E110" s="191" t="e">
        <f>IF(ISBLANK(DataBase_PMs!H27),#N/A,DataBase_PMs!H27)</f>
        <v>#N/A</v>
      </c>
      <c r="F110" s="192" t="e">
        <f>IF(E110="Seco",ParametrosPMs!$C$13,'Dados PMs'!E110)</f>
        <v>#N/A</v>
      </c>
      <c r="G110" s="203" t="e">
        <f t="shared" si="2"/>
        <v>#N/A</v>
      </c>
    </row>
    <row r="111" spans="1:7" x14ac:dyDescent="0.3">
      <c r="A111" s="257"/>
      <c r="B111" s="257"/>
      <c r="C111" s="265"/>
      <c r="D111" s="208" t="e">
        <f>IF(ISBLANK(DataBase_PMs!C28),#N/A,DataBase_PMs!C28)</f>
        <v>#N/A</v>
      </c>
      <c r="E111" s="191" t="e">
        <f>IF(ISBLANK(DataBase_PMs!H28),#N/A,DataBase_PMs!H28)</f>
        <v>#N/A</v>
      </c>
      <c r="F111" s="192" t="e">
        <f>IF(E111="Seco",ParametrosPMs!$C$13,'Dados PMs'!E111)</f>
        <v>#N/A</v>
      </c>
      <c r="G111" s="203" t="e">
        <f t="shared" si="2"/>
        <v>#N/A</v>
      </c>
    </row>
    <row r="112" spans="1:7" x14ac:dyDescent="0.3">
      <c r="A112" s="257"/>
      <c r="B112" s="257"/>
      <c r="C112" s="265"/>
      <c r="D112" s="208" t="e">
        <f>IF(ISBLANK(DataBase_PMs!C29),#N/A,DataBase_PMs!C29)</f>
        <v>#N/A</v>
      </c>
      <c r="E112" s="191" t="e">
        <f>IF(ISBLANK(DataBase_PMs!H29),#N/A,DataBase_PMs!H29)</f>
        <v>#N/A</v>
      </c>
      <c r="F112" s="192" t="e">
        <f>IF(E112="Seco",ParametrosPMs!$C$13,'Dados PMs'!E112)</f>
        <v>#N/A</v>
      </c>
      <c r="G112" s="203" t="e">
        <f t="shared" si="2"/>
        <v>#N/A</v>
      </c>
    </row>
    <row r="113" spans="1:7" x14ac:dyDescent="0.3">
      <c r="A113" s="257"/>
      <c r="B113" s="257"/>
      <c r="C113" s="265"/>
      <c r="D113" s="208" t="e">
        <f>IF(ISBLANK(DataBase_PMs!C30),#N/A,DataBase_PMs!C30)</f>
        <v>#N/A</v>
      </c>
      <c r="E113" s="191" t="e">
        <f>IF(ISBLANK(DataBase_PMs!H30),#N/A,DataBase_PMs!H30)</f>
        <v>#N/A</v>
      </c>
      <c r="F113" s="192" t="e">
        <f>IF(E113="Seco",ParametrosPMs!$C$13,'Dados PMs'!E113)</f>
        <v>#N/A</v>
      </c>
      <c r="G113" s="203" t="e">
        <f t="shared" si="2"/>
        <v>#N/A</v>
      </c>
    </row>
    <row r="114" spans="1:7" x14ac:dyDescent="0.3">
      <c r="A114" s="257"/>
      <c r="B114" s="257"/>
      <c r="C114" s="265"/>
      <c r="D114" s="208" t="e">
        <f>IF(ISBLANK(DataBase_PMs!C31),#N/A,DataBase_PMs!C31)</f>
        <v>#N/A</v>
      </c>
      <c r="E114" s="191" t="e">
        <f>IF(ISBLANK(DataBase_PMs!H31),#N/A,DataBase_PMs!H31)</f>
        <v>#N/A</v>
      </c>
      <c r="F114" s="192" t="e">
        <f>IF(E114="Seco",ParametrosPMs!$C$13,'Dados PMs'!E114)</f>
        <v>#N/A</v>
      </c>
      <c r="G114" s="203" t="e">
        <f t="shared" si="2"/>
        <v>#N/A</v>
      </c>
    </row>
    <row r="115" spans="1:7" x14ac:dyDescent="0.3">
      <c r="A115" s="257"/>
      <c r="B115" s="257"/>
      <c r="C115" s="265"/>
      <c r="D115" s="208" t="e">
        <f>IF(ISBLANK(DataBase_PMs!C32),#N/A,DataBase_PMs!C32)</f>
        <v>#N/A</v>
      </c>
      <c r="E115" s="191" t="e">
        <f>IF(ISBLANK(DataBase_PMs!H32),#N/A,DataBase_PMs!H32)</f>
        <v>#N/A</v>
      </c>
      <c r="F115" s="192" t="e">
        <f>IF(E115="Seco",ParametrosPMs!$C$13,'Dados PMs'!E115)</f>
        <v>#N/A</v>
      </c>
      <c r="G115" s="203" t="e">
        <f t="shared" si="2"/>
        <v>#N/A</v>
      </c>
    </row>
    <row r="116" spans="1:7" x14ac:dyDescent="0.3">
      <c r="A116" s="257"/>
      <c r="B116" s="257"/>
      <c r="C116" s="265"/>
      <c r="D116" s="208" t="e">
        <f>IF(ISBLANK(DataBase_PMs!C33),#N/A,DataBase_PMs!C33)</f>
        <v>#N/A</v>
      </c>
      <c r="E116" s="191" t="e">
        <f>IF(ISBLANK(DataBase_PMs!H33),#N/A,DataBase_PMs!H33)</f>
        <v>#N/A</v>
      </c>
      <c r="F116" s="192" t="e">
        <f>IF(E116="Seco",ParametrosPMs!$C$13,'Dados PMs'!E116)</f>
        <v>#N/A</v>
      </c>
      <c r="G116" s="203" t="e">
        <f t="shared" si="2"/>
        <v>#N/A</v>
      </c>
    </row>
    <row r="117" spans="1:7" x14ac:dyDescent="0.3">
      <c r="A117" s="257"/>
      <c r="B117" s="257"/>
      <c r="C117" s="265"/>
      <c r="D117" s="208" t="e">
        <f>IF(ISBLANK(DataBase_PMs!C34),#N/A,DataBase_PMs!C34)</f>
        <v>#N/A</v>
      </c>
      <c r="E117" s="191" t="e">
        <f>IF(ISBLANK(DataBase_PMs!H34),#N/A,DataBase_PMs!H34)</f>
        <v>#N/A</v>
      </c>
      <c r="F117" s="192" t="e">
        <f>IF(E117="Seco",ParametrosPMs!$C$13,'Dados PMs'!E117)</f>
        <v>#N/A</v>
      </c>
      <c r="G117" s="203" t="e">
        <f t="shared" si="2"/>
        <v>#N/A</v>
      </c>
    </row>
    <row r="118" spans="1:7" x14ac:dyDescent="0.3">
      <c r="A118" s="257"/>
      <c r="B118" s="257"/>
      <c r="C118" s="265"/>
      <c r="D118" s="208" t="e">
        <f>IF(ISBLANK(DataBase_PMs!C35),#N/A,DataBase_PMs!C35)</f>
        <v>#N/A</v>
      </c>
      <c r="E118" s="191" t="e">
        <f>IF(ISBLANK(DataBase_PMs!H35),#N/A,DataBase_PMs!H35)</f>
        <v>#N/A</v>
      </c>
      <c r="F118" s="192" t="e">
        <f>IF(E118="Seco",ParametrosPMs!$C$13,'Dados PMs'!E118)</f>
        <v>#N/A</v>
      </c>
      <c r="G118" s="203" t="e">
        <f t="shared" si="2"/>
        <v>#N/A</v>
      </c>
    </row>
    <row r="119" spans="1:7" x14ac:dyDescent="0.3">
      <c r="A119" s="257"/>
      <c r="B119" s="257"/>
      <c r="C119" s="265"/>
      <c r="D119" s="208" t="e">
        <f>IF(ISBLANK(DataBase_PMs!C36),#N/A,DataBase_PMs!C36)</f>
        <v>#N/A</v>
      </c>
      <c r="E119" s="191" t="e">
        <f>IF(ISBLANK(DataBase_PMs!H36),#N/A,DataBase_PMs!H36)</f>
        <v>#N/A</v>
      </c>
      <c r="F119" s="192" t="e">
        <f>IF(E119="Seco",ParametrosPMs!$C$13,'Dados PMs'!E119)</f>
        <v>#N/A</v>
      </c>
      <c r="G119" s="203" t="e">
        <f t="shared" si="2"/>
        <v>#N/A</v>
      </c>
    </row>
    <row r="120" spans="1:7" x14ac:dyDescent="0.3">
      <c r="A120" s="257"/>
      <c r="B120" s="257"/>
      <c r="C120" s="265"/>
      <c r="D120" s="208" t="e">
        <f>IF(ISBLANK(DataBase_PMs!C37),#N/A,DataBase_PMs!C37)</f>
        <v>#N/A</v>
      </c>
      <c r="E120" s="191" t="e">
        <f>IF(ISBLANK(DataBase_PMs!H37),#N/A,DataBase_PMs!H37)</f>
        <v>#N/A</v>
      </c>
      <c r="F120" s="192" t="e">
        <f>IF(E120="Seco",ParametrosPMs!$C$13,'Dados PMs'!E120)</f>
        <v>#N/A</v>
      </c>
      <c r="G120" s="203" t="e">
        <f t="shared" si="2"/>
        <v>#N/A</v>
      </c>
    </row>
    <row r="121" spans="1:7" x14ac:dyDescent="0.3">
      <c r="A121" s="257"/>
      <c r="B121" s="257"/>
      <c r="C121" s="265"/>
      <c r="D121" s="208" t="e">
        <f>IF(ISBLANK(DataBase_PMs!C38),#N/A,DataBase_PMs!C38)</f>
        <v>#N/A</v>
      </c>
      <c r="E121" s="191" t="e">
        <f>IF(ISBLANK(DataBase_PMs!H38),#N/A,DataBase_PMs!H38)</f>
        <v>#N/A</v>
      </c>
      <c r="F121" s="192" t="e">
        <f>IF(E121="Seco",ParametrosPMs!$C$13,'Dados PMs'!E121)</f>
        <v>#N/A</v>
      </c>
      <c r="G121" s="203" t="e">
        <f t="shared" si="2"/>
        <v>#N/A</v>
      </c>
    </row>
    <row r="122" spans="1:7" x14ac:dyDescent="0.3">
      <c r="A122" s="257"/>
      <c r="B122" s="257"/>
      <c r="C122" s="265"/>
      <c r="D122" s="208" t="e">
        <f>IF(ISBLANK(DataBase_PMs!C39),#N/A,DataBase_PMs!C39)</f>
        <v>#N/A</v>
      </c>
      <c r="E122" s="191" t="e">
        <f>IF(ISBLANK(DataBase_PMs!H39),#N/A,DataBase_PMs!H39)</f>
        <v>#N/A</v>
      </c>
      <c r="F122" s="192" t="e">
        <f>IF(E122="Seco",ParametrosPMs!$C$13,'Dados PMs'!E122)</f>
        <v>#N/A</v>
      </c>
      <c r="G122" s="203" t="e">
        <f t="shared" si="2"/>
        <v>#N/A</v>
      </c>
    </row>
    <row r="123" spans="1:7" x14ac:dyDescent="0.3">
      <c r="A123" s="257"/>
      <c r="B123" s="257"/>
      <c r="C123" s="265"/>
      <c r="D123" s="208" t="e">
        <f>IF(ISBLANK(DataBase_PMs!C40),#N/A,DataBase_PMs!C40)</f>
        <v>#N/A</v>
      </c>
      <c r="E123" s="191" t="e">
        <f>IF(ISBLANK(DataBase_PMs!H40),#N/A,DataBase_PMs!H40)</f>
        <v>#N/A</v>
      </c>
      <c r="F123" s="192" t="e">
        <f>IF(E123="Seco",ParametrosPMs!$C$13,'Dados PMs'!E123)</f>
        <v>#N/A</v>
      </c>
      <c r="G123" s="203" t="e">
        <f t="shared" si="2"/>
        <v>#N/A</v>
      </c>
    </row>
    <row r="124" spans="1:7" x14ac:dyDescent="0.3">
      <c r="A124" s="257"/>
      <c r="B124" s="257"/>
      <c r="C124" s="265"/>
      <c r="D124" s="208" t="e">
        <f>IF(ISBLANK(DataBase_PMs!C41),#N/A,DataBase_PMs!C41)</f>
        <v>#N/A</v>
      </c>
      <c r="E124" s="191" t="e">
        <f>IF(ISBLANK(DataBase_PMs!H41),#N/A,DataBase_PMs!H41)</f>
        <v>#N/A</v>
      </c>
      <c r="F124" s="192" t="e">
        <f>IF(E124="Seco",ParametrosPMs!$C$13,'Dados PMs'!E124)</f>
        <v>#N/A</v>
      </c>
      <c r="G124" s="203" t="e">
        <f t="shared" si="2"/>
        <v>#N/A</v>
      </c>
    </row>
    <row r="125" spans="1:7" x14ac:dyDescent="0.3">
      <c r="A125" s="257"/>
      <c r="B125" s="257"/>
      <c r="C125" s="265"/>
      <c r="D125" s="208" t="e">
        <f>IF(ISBLANK(DataBase_PMs!C42),#N/A,DataBase_PMs!C42)</f>
        <v>#N/A</v>
      </c>
      <c r="E125" s="191" t="e">
        <f>IF(ISBLANK(DataBase_PMs!H42),#N/A,DataBase_PMs!H42)</f>
        <v>#N/A</v>
      </c>
      <c r="F125" s="192" t="e">
        <f>IF(E125="Seco",ParametrosPMs!$C$13,'Dados PMs'!E125)</f>
        <v>#N/A</v>
      </c>
      <c r="G125" s="203" t="e">
        <f t="shared" si="2"/>
        <v>#N/A</v>
      </c>
    </row>
    <row r="126" spans="1:7" x14ac:dyDescent="0.3">
      <c r="A126" s="257"/>
      <c r="B126" s="257"/>
      <c r="C126" s="265"/>
      <c r="D126" s="208" t="e">
        <f>IF(ISBLANK(DataBase_PMs!C43),#N/A,DataBase_PMs!C43)</f>
        <v>#N/A</v>
      </c>
      <c r="E126" s="191" t="e">
        <f>IF(ISBLANK(DataBase_PMs!H43),#N/A,DataBase_PMs!H43)</f>
        <v>#N/A</v>
      </c>
      <c r="F126" s="192" t="e">
        <f>IF(E126="Seco",ParametrosPMs!$C$13,'Dados PMs'!E126)</f>
        <v>#N/A</v>
      </c>
      <c r="G126" s="203" t="e">
        <f t="shared" si="2"/>
        <v>#N/A</v>
      </c>
    </row>
    <row r="127" spans="1:7" x14ac:dyDescent="0.3">
      <c r="A127" s="257"/>
      <c r="B127" s="257"/>
      <c r="C127" s="265"/>
      <c r="D127" s="208" t="e">
        <f>IF(ISBLANK(DataBase_PMs!C44),#N/A,DataBase_PMs!C44)</f>
        <v>#N/A</v>
      </c>
      <c r="E127" s="191" t="e">
        <f>IF(ISBLANK(DataBase_PMs!H44),#N/A,DataBase_PMs!H44)</f>
        <v>#N/A</v>
      </c>
      <c r="F127" s="192" t="e">
        <f>IF(E127="Seco",ParametrosPMs!$C$13,'Dados PMs'!E127)</f>
        <v>#N/A</v>
      </c>
      <c r="G127" s="203" t="e">
        <f t="shared" si="2"/>
        <v>#N/A</v>
      </c>
    </row>
    <row r="128" spans="1:7" x14ac:dyDescent="0.3">
      <c r="A128" s="257"/>
      <c r="B128" s="257"/>
      <c r="C128" s="265"/>
      <c r="D128" s="208" t="e">
        <f>IF(ISBLANK(DataBase_PMs!C45),#N/A,DataBase_PMs!C45)</f>
        <v>#N/A</v>
      </c>
      <c r="E128" s="191" t="e">
        <f>IF(ISBLANK(DataBase_PMs!H45),#N/A,DataBase_PMs!H45)</f>
        <v>#N/A</v>
      </c>
      <c r="F128" s="192" t="e">
        <f>IF(E128="Seco",ParametrosPMs!$C$13,'Dados PMs'!E128)</f>
        <v>#N/A</v>
      </c>
      <c r="G128" s="203" t="e">
        <f t="shared" si="2"/>
        <v>#N/A</v>
      </c>
    </row>
    <row r="129" spans="1:7" x14ac:dyDescent="0.3">
      <c r="A129" s="257"/>
      <c r="B129" s="257"/>
      <c r="C129" s="265"/>
      <c r="D129" s="208" t="e">
        <f>IF(ISBLANK(DataBase_PMs!C46),#N/A,DataBase_PMs!C46)</f>
        <v>#N/A</v>
      </c>
      <c r="E129" s="191" t="e">
        <f>IF(ISBLANK(DataBase_PMs!H46),#N/A,DataBase_PMs!H46)</f>
        <v>#N/A</v>
      </c>
      <c r="F129" s="192" t="e">
        <f>IF(E129="Seco",ParametrosPMs!$C$13,'Dados PMs'!E129)</f>
        <v>#N/A</v>
      </c>
      <c r="G129" s="203" t="e">
        <f t="shared" si="2"/>
        <v>#N/A</v>
      </c>
    </row>
    <row r="130" spans="1:7" x14ac:dyDescent="0.3">
      <c r="A130" s="257"/>
      <c r="B130" s="257"/>
      <c r="C130" s="265"/>
      <c r="D130" s="208" t="e">
        <f>IF(ISBLANK(DataBase_PMs!C47),#N/A,DataBase_PMs!C47)</f>
        <v>#N/A</v>
      </c>
      <c r="E130" s="191" t="e">
        <f>IF(ISBLANK(DataBase_PMs!H47),#N/A,DataBase_PMs!H47)</f>
        <v>#N/A</v>
      </c>
      <c r="F130" s="192" t="e">
        <f>IF(E130="Seco",ParametrosPMs!$C$13,'Dados PMs'!E130)</f>
        <v>#N/A</v>
      </c>
      <c r="G130" s="203" t="e">
        <f t="shared" si="2"/>
        <v>#N/A</v>
      </c>
    </row>
    <row r="131" spans="1:7" x14ac:dyDescent="0.3">
      <c r="A131" s="257"/>
      <c r="B131" s="257"/>
      <c r="C131" s="265"/>
      <c r="D131" s="208" t="e">
        <f>IF(ISBLANK(DataBase_PMs!C48),#N/A,DataBase_PMs!C48)</f>
        <v>#N/A</v>
      </c>
      <c r="E131" s="191" t="e">
        <f>IF(ISBLANK(DataBase_PMs!H48),#N/A,DataBase_PMs!H48)</f>
        <v>#N/A</v>
      </c>
      <c r="F131" s="192" t="e">
        <f>IF(E131="Seco",ParametrosPMs!$C$13,'Dados PMs'!E131)</f>
        <v>#N/A</v>
      </c>
      <c r="G131" s="203" t="e">
        <f t="shared" si="2"/>
        <v>#N/A</v>
      </c>
    </row>
    <row r="132" spans="1:7" x14ac:dyDescent="0.3">
      <c r="A132" s="257"/>
      <c r="B132" s="257"/>
      <c r="C132" s="265"/>
      <c r="D132" s="208" t="e">
        <f>IF(ISBLANK(DataBase_PMs!C49),#N/A,DataBase_PMs!C49)</f>
        <v>#N/A</v>
      </c>
      <c r="E132" s="191" t="e">
        <f>IF(ISBLANK(DataBase_PMs!H49),#N/A,DataBase_PMs!H49)</f>
        <v>#N/A</v>
      </c>
      <c r="F132" s="192" t="e">
        <f>IF(E132="Seco",ParametrosPMs!$C$13,'Dados PMs'!E132)</f>
        <v>#N/A</v>
      </c>
      <c r="G132" s="203" t="e">
        <f t="shared" si="2"/>
        <v>#N/A</v>
      </c>
    </row>
    <row r="133" spans="1:7" x14ac:dyDescent="0.3">
      <c r="A133" s="257"/>
      <c r="B133" s="257"/>
      <c r="C133" s="265"/>
      <c r="D133" s="208" t="e">
        <f>IF(ISBLANK(DataBase_PMs!C50),#N/A,DataBase_PMs!C50)</f>
        <v>#N/A</v>
      </c>
      <c r="E133" s="191" t="e">
        <f>IF(ISBLANK(DataBase_PMs!H50),#N/A,DataBase_PMs!H50)</f>
        <v>#N/A</v>
      </c>
      <c r="F133" s="192" t="e">
        <f>IF(E133="Seco",ParametrosPMs!$C$13,'Dados PMs'!E133)</f>
        <v>#N/A</v>
      </c>
      <c r="G133" s="203" t="e">
        <f t="shared" si="2"/>
        <v>#N/A</v>
      </c>
    </row>
    <row r="134" spans="1:7" x14ac:dyDescent="0.3">
      <c r="A134" s="257"/>
      <c r="B134" s="257"/>
      <c r="C134" s="265"/>
      <c r="D134" s="208" t="e">
        <f>IF(ISBLANK(DataBase_PMs!C51),#N/A,DataBase_PMs!C51)</f>
        <v>#N/A</v>
      </c>
      <c r="E134" s="191" t="e">
        <f>IF(ISBLANK(DataBase_PMs!H51),#N/A,DataBase_PMs!H51)</f>
        <v>#N/A</v>
      </c>
      <c r="F134" s="192" t="e">
        <f>IF(E134="Seco",ParametrosPMs!$C$13,'Dados PMs'!E134)</f>
        <v>#N/A</v>
      </c>
      <c r="G134" s="203" t="e">
        <f t="shared" si="2"/>
        <v>#N/A</v>
      </c>
    </row>
    <row r="135" spans="1:7" x14ac:dyDescent="0.3">
      <c r="A135" s="257"/>
      <c r="B135" s="257"/>
      <c r="C135" s="265"/>
      <c r="D135" s="208" t="e">
        <f>IF(ISBLANK(DataBase_PMs!C52),#N/A,DataBase_PMs!C52)</f>
        <v>#N/A</v>
      </c>
      <c r="E135" s="191" t="e">
        <f>IF(ISBLANK(DataBase_PMs!H52),#N/A,DataBase_PMs!H52)</f>
        <v>#N/A</v>
      </c>
      <c r="F135" s="192" t="e">
        <f>IF(E135="Seco",ParametrosPMs!$C$13,'Dados PMs'!E135)</f>
        <v>#N/A</v>
      </c>
      <c r="G135" s="203" t="e">
        <f t="shared" si="2"/>
        <v>#N/A</v>
      </c>
    </row>
    <row r="136" spans="1:7" x14ac:dyDescent="0.3">
      <c r="A136" s="257"/>
      <c r="B136" s="257"/>
      <c r="C136" s="265"/>
      <c r="D136" s="208" t="e">
        <f>IF(ISBLANK(DataBase_PMs!C53),#N/A,DataBase_PMs!C53)</f>
        <v>#N/A</v>
      </c>
      <c r="E136" s="191" t="e">
        <f>IF(ISBLANK(DataBase_PMs!H53),#N/A,DataBase_PMs!H53)</f>
        <v>#N/A</v>
      </c>
      <c r="F136" s="192" t="e">
        <f>IF(E136="Seco",ParametrosPMs!$C$13,'Dados PMs'!E136)</f>
        <v>#N/A</v>
      </c>
      <c r="G136" s="203" t="e">
        <f t="shared" si="2"/>
        <v>#N/A</v>
      </c>
    </row>
    <row r="137" spans="1:7" x14ac:dyDescent="0.3">
      <c r="A137" s="257"/>
      <c r="B137" s="257"/>
      <c r="C137" s="265"/>
      <c r="D137" s="208" t="e">
        <f>IF(ISBLANK(DataBase_PMs!C54),#N/A,DataBase_PMs!C54)</f>
        <v>#N/A</v>
      </c>
      <c r="E137" s="191" t="e">
        <f>IF(ISBLANK(DataBase_PMs!H54),#N/A,DataBase_PMs!H54)</f>
        <v>#N/A</v>
      </c>
      <c r="F137" s="192" t="e">
        <f>IF(E137="Seco",ParametrosPMs!$C$13,'Dados PMs'!E137)</f>
        <v>#N/A</v>
      </c>
      <c r="G137" s="203" t="e">
        <f t="shared" si="2"/>
        <v>#N/A</v>
      </c>
    </row>
    <row r="138" spans="1:7" x14ac:dyDescent="0.3">
      <c r="A138" s="257"/>
      <c r="B138" s="257"/>
      <c r="C138" s="265"/>
      <c r="D138" s="208" t="e">
        <f>IF(ISBLANK(DataBase_PMs!C55),#N/A,DataBase_PMs!C55)</f>
        <v>#N/A</v>
      </c>
      <c r="E138" s="191" t="e">
        <f>IF(ISBLANK(DataBase_PMs!H55),#N/A,DataBase_PMs!H55)</f>
        <v>#N/A</v>
      </c>
      <c r="F138" s="192" t="e">
        <f>IF(E138="Seco",ParametrosPMs!$C$13,'Dados PMs'!E138)</f>
        <v>#N/A</v>
      </c>
      <c r="G138" s="203" t="e">
        <f t="shared" si="2"/>
        <v>#N/A</v>
      </c>
    </row>
    <row r="139" spans="1:7" x14ac:dyDescent="0.3">
      <c r="A139" s="257"/>
      <c r="B139" s="257"/>
      <c r="C139" s="265"/>
      <c r="D139" s="208" t="e">
        <f>IF(ISBLANK(DataBase_PMs!C56),#N/A,DataBase_PMs!C56)</f>
        <v>#N/A</v>
      </c>
      <c r="E139" s="191" t="e">
        <f>IF(ISBLANK(DataBase_PMs!H56),#N/A,DataBase_PMs!H56)</f>
        <v>#N/A</v>
      </c>
      <c r="F139" s="192" t="e">
        <f>IF(E139="Seco",ParametrosPMs!$C$13,'Dados PMs'!E139)</f>
        <v>#N/A</v>
      </c>
      <c r="G139" s="203" t="e">
        <f t="shared" si="2"/>
        <v>#N/A</v>
      </c>
    </row>
    <row r="140" spans="1:7" x14ac:dyDescent="0.3">
      <c r="A140" s="257"/>
      <c r="B140" s="257"/>
      <c r="C140" s="265"/>
      <c r="D140" s="208" t="e">
        <f>IF(ISBLANK(DataBase_PMs!C57),#N/A,DataBase_PMs!C57)</f>
        <v>#N/A</v>
      </c>
      <c r="E140" s="191" t="e">
        <f>IF(ISBLANK(DataBase_PMs!H57),#N/A,DataBase_PMs!H57)</f>
        <v>#N/A</v>
      </c>
      <c r="F140" s="192" t="e">
        <f>IF(E140="Seco",ParametrosPMs!$C$13,'Dados PMs'!E140)</f>
        <v>#N/A</v>
      </c>
      <c r="G140" s="203" t="e">
        <f t="shared" ref="G140:G141" si="3">F140-$F$74</f>
        <v>#N/A</v>
      </c>
    </row>
    <row r="141" spans="1:7" ht="13.5" thickBot="1" x14ac:dyDescent="0.35">
      <c r="A141" s="258"/>
      <c r="B141" s="258"/>
      <c r="C141" s="268"/>
      <c r="D141" s="212" t="e">
        <f>IF(ISBLANK(DataBase_PMs!C58),#N/A,DataBase_PMs!C58)</f>
        <v>#N/A</v>
      </c>
      <c r="E141" s="195" t="e">
        <f>IF(ISBLANK(DataBase_PMs!H58),#N/A,DataBase_PMs!H58)</f>
        <v>#N/A</v>
      </c>
      <c r="F141" s="196" t="e">
        <f>IF(E141="Seco",ParametrosPMs!$C$13,'Dados PMs'!E141)</f>
        <v>#N/A</v>
      </c>
      <c r="G141" s="215" t="e">
        <f t="shared" si="3"/>
        <v>#N/A</v>
      </c>
    </row>
    <row r="142" spans="1:7" x14ac:dyDescent="0.3">
      <c r="A142" s="259" t="s">
        <v>666</v>
      </c>
      <c r="B142" s="259" t="s">
        <v>366</v>
      </c>
      <c r="C142" s="264" t="s">
        <v>75</v>
      </c>
      <c r="D142" s="213">
        <v>43602</v>
      </c>
      <c r="E142" s="197">
        <v>4.8099999999999996</v>
      </c>
      <c r="F142" s="198">
        <f>IF(E142="Seco",ParametrosPMs!C14,'Dados PMs'!E142)</f>
        <v>4.8099999999999996</v>
      </c>
      <c r="G142" s="214">
        <f>F142-E142</f>
        <v>0</v>
      </c>
    </row>
    <row r="143" spans="1:7" x14ac:dyDescent="0.3">
      <c r="A143" s="257"/>
      <c r="B143" s="257"/>
      <c r="C143" s="265"/>
      <c r="D143" s="208">
        <v>43700.40625</v>
      </c>
      <c r="E143" s="191">
        <v>5.4</v>
      </c>
      <c r="F143" s="192">
        <f>IF(E143="Seco",ParametrosPMs!$C$14,'Dados PMs'!E143)</f>
        <v>5.4</v>
      </c>
      <c r="G143" s="203">
        <f>F143-$F$142</f>
        <v>0.59000000000000075</v>
      </c>
    </row>
    <row r="144" spans="1:7" x14ac:dyDescent="0.3">
      <c r="A144" s="257"/>
      <c r="B144" s="257"/>
      <c r="C144" s="265"/>
      <c r="D144" s="208">
        <v>43707</v>
      </c>
      <c r="E144" s="191">
        <v>6</v>
      </c>
      <c r="F144" s="192">
        <f>IF(E144="Seco",ParametrosPMs!$C$14,'Dados PMs'!E144)</f>
        <v>6</v>
      </c>
      <c r="G144" s="203">
        <f t="shared" ref="G144:G207" si="4">F144-$F$142</f>
        <v>1.1900000000000004</v>
      </c>
    </row>
    <row r="145" spans="1:7" x14ac:dyDescent="0.3">
      <c r="A145" s="257"/>
      <c r="B145" s="257"/>
      <c r="C145" s="265"/>
      <c r="D145" s="208">
        <v>43714</v>
      </c>
      <c r="E145" s="191">
        <v>5.17</v>
      </c>
      <c r="F145" s="192">
        <f>IF(E145="Seco",ParametrosPMs!$C$14,'Dados PMs'!E145)</f>
        <v>5.17</v>
      </c>
      <c r="G145" s="203">
        <f t="shared" si="4"/>
        <v>0.36000000000000032</v>
      </c>
    </row>
    <row r="146" spans="1:7" x14ac:dyDescent="0.3">
      <c r="A146" s="257"/>
      <c r="B146" s="257"/>
      <c r="C146" s="265"/>
      <c r="D146" s="208">
        <v>43727</v>
      </c>
      <c r="E146" s="191">
        <v>5</v>
      </c>
      <c r="F146" s="192">
        <f>IF(E146="Seco",ParametrosPMs!$C$14,'Dados PMs'!E146)</f>
        <v>5</v>
      </c>
      <c r="G146" s="203">
        <f t="shared" si="4"/>
        <v>0.19000000000000039</v>
      </c>
    </row>
    <row r="147" spans="1:7" x14ac:dyDescent="0.3">
      <c r="A147" s="257"/>
      <c r="B147" s="257"/>
      <c r="C147" s="265"/>
      <c r="D147" s="208">
        <v>43755</v>
      </c>
      <c r="E147" s="191">
        <v>6</v>
      </c>
      <c r="F147" s="192">
        <f>IF(E147="Seco",ParametrosPMs!$C$14,'Dados PMs'!E147)</f>
        <v>6</v>
      </c>
      <c r="G147" s="203">
        <f t="shared" si="4"/>
        <v>1.1900000000000004</v>
      </c>
    </row>
    <row r="148" spans="1:7" x14ac:dyDescent="0.3">
      <c r="A148" s="257"/>
      <c r="B148" s="257"/>
      <c r="C148" s="265"/>
      <c r="D148" s="208">
        <v>43762</v>
      </c>
      <c r="E148" s="191">
        <v>6</v>
      </c>
      <c r="F148" s="192">
        <f>IF(E148="Seco",ParametrosPMs!$C$14,'Dados PMs'!E148)</f>
        <v>6</v>
      </c>
      <c r="G148" s="203">
        <f t="shared" si="4"/>
        <v>1.1900000000000004</v>
      </c>
    </row>
    <row r="149" spans="1:7" x14ac:dyDescent="0.3">
      <c r="A149" s="257"/>
      <c r="B149" s="257"/>
      <c r="C149" s="265"/>
      <c r="D149" s="208">
        <v>43774</v>
      </c>
      <c r="E149" s="191">
        <v>6</v>
      </c>
      <c r="F149" s="192">
        <f>IF(E149="Seco",ParametrosPMs!$C$14,'Dados PMs'!E149)</f>
        <v>6</v>
      </c>
      <c r="G149" s="203">
        <f t="shared" si="4"/>
        <v>1.1900000000000004</v>
      </c>
    </row>
    <row r="150" spans="1:7" x14ac:dyDescent="0.3">
      <c r="A150" s="257"/>
      <c r="B150" s="257"/>
      <c r="C150" s="265"/>
      <c r="D150" s="208">
        <v>43782</v>
      </c>
      <c r="E150" s="191">
        <v>6</v>
      </c>
      <c r="F150" s="192">
        <f>IF(E150="Seco",ParametrosPMs!$C$14,'Dados PMs'!E150)</f>
        <v>6</v>
      </c>
      <c r="G150" s="203">
        <f t="shared" si="4"/>
        <v>1.1900000000000004</v>
      </c>
    </row>
    <row r="151" spans="1:7" x14ac:dyDescent="0.3">
      <c r="A151" s="257"/>
      <c r="B151" s="257"/>
      <c r="C151" s="265"/>
      <c r="D151" s="208">
        <v>43811</v>
      </c>
      <c r="E151" s="191">
        <v>6</v>
      </c>
      <c r="F151" s="192">
        <f>IF(E151="Seco",ParametrosPMs!$C$14,'Dados PMs'!E151)</f>
        <v>6</v>
      </c>
      <c r="G151" s="203">
        <f t="shared" si="4"/>
        <v>1.1900000000000004</v>
      </c>
    </row>
    <row r="152" spans="1:7" x14ac:dyDescent="0.3">
      <c r="A152" s="257"/>
      <c r="B152" s="257"/>
      <c r="C152" s="265"/>
      <c r="D152" s="208">
        <v>43826</v>
      </c>
      <c r="E152" s="191" t="s">
        <v>283</v>
      </c>
      <c r="F152" s="192" t="str">
        <f>IF(E152="Seco",ParametrosPMs!$C$14,'Dados PMs'!E152)</f>
        <v>3,79</v>
      </c>
      <c r="G152" s="203">
        <f t="shared" si="4"/>
        <v>-1.0199999999999996</v>
      </c>
    </row>
    <row r="153" spans="1:7" x14ac:dyDescent="0.3">
      <c r="A153" s="257"/>
      <c r="B153" s="257"/>
      <c r="C153" s="265"/>
      <c r="D153" s="208">
        <v>43875</v>
      </c>
      <c r="E153" s="191" t="s">
        <v>332</v>
      </c>
      <c r="F153" s="192">
        <f>IF(E153="Seco",ParametrosPMs!$C$14,'Dados PMs'!E153)</f>
        <v>6</v>
      </c>
      <c r="G153" s="203">
        <f t="shared" si="4"/>
        <v>1.1900000000000004</v>
      </c>
    </row>
    <row r="154" spans="1:7" x14ac:dyDescent="0.3">
      <c r="A154" s="257"/>
      <c r="B154" s="257"/>
      <c r="C154" s="265"/>
      <c r="D154" s="208">
        <v>43929</v>
      </c>
      <c r="E154" s="191" t="s">
        <v>336</v>
      </c>
      <c r="F154" s="192">
        <f>IF(E154="Seco",ParametrosPMs!$C$14,'Dados PMs'!E154)</f>
        <v>6</v>
      </c>
      <c r="G154" s="203">
        <f t="shared" si="4"/>
        <v>1.1900000000000004</v>
      </c>
    </row>
    <row r="155" spans="1:7" x14ac:dyDescent="0.3">
      <c r="A155" s="257"/>
      <c r="B155" s="257"/>
      <c r="C155" s="265"/>
      <c r="D155" s="208">
        <f>IF(ISBLANK(DataBase_PMs!C4),#N/A,DataBase_PMs!C4)</f>
        <v>44001.449618055602</v>
      </c>
      <c r="E155" s="191" t="str">
        <f>IF(ISBLANK(DataBase_PMs!I4),#N/A,DataBase_PMs!I4)</f>
        <v>Seco</v>
      </c>
      <c r="F155" s="192">
        <f>IF(E155="Seco",ParametrosPMs!$C$14,'Dados PMs'!E155)</f>
        <v>6</v>
      </c>
      <c r="G155" s="203">
        <f t="shared" si="4"/>
        <v>1.1900000000000004</v>
      </c>
    </row>
    <row r="156" spans="1:7" x14ac:dyDescent="0.3">
      <c r="A156" s="257"/>
      <c r="B156" s="257"/>
      <c r="C156" s="265"/>
      <c r="D156" s="208">
        <f>IF(ISBLANK(DataBase_PMs!C5),#N/A,DataBase_PMs!C5)</f>
        <v>44008.823020833297</v>
      </c>
      <c r="E156" s="191" t="str">
        <f>IF(ISBLANK(DataBase_PMs!I5),#N/A,DataBase_PMs!I5)</f>
        <v>Seco</v>
      </c>
      <c r="F156" s="192">
        <f>IF(E156="Seco",ParametrosPMs!$C$14,'Dados PMs'!E156)</f>
        <v>6</v>
      </c>
      <c r="G156" s="203">
        <f t="shared" si="4"/>
        <v>1.1900000000000004</v>
      </c>
    </row>
    <row r="157" spans="1:7" x14ac:dyDescent="0.3">
      <c r="A157" s="257"/>
      <c r="B157" s="257"/>
      <c r="C157" s="265"/>
      <c r="D157" s="208" t="e">
        <f>IF(ISBLANK(DataBase_PMs!C6),#N/A,DataBase_PMs!C6)</f>
        <v>#N/A</v>
      </c>
      <c r="E157" s="191" t="e">
        <f>IF(ISBLANK(DataBase_PMs!I6),#N/A,DataBase_PMs!I6)</f>
        <v>#N/A</v>
      </c>
      <c r="F157" s="192" t="e">
        <f>IF(E157="Seco",ParametrosPMs!$C$14,'Dados PMs'!E157)</f>
        <v>#N/A</v>
      </c>
      <c r="G157" s="203" t="e">
        <f t="shared" si="4"/>
        <v>#N/A</v>
      </c>
    </row>
    <row r="158" spans="1:7" x14ac:dyDescent="0.3">
      <c r="A158" s="257"/>
      <c r="B158" s="257"/>
      <c r="C158" s="265"/>
      <c r="D158" s="208" t="e">
        <f>IF(ISBLANK(DataBase_PMs!C7),#N/A,DataBase_PMs!C7)</f>
        <v>#N/A</v>
      </c>
      <c r="E158" s="191" t="e">
        <f>IF(ISBLANK(DataBase_PMs!I7),#N/A,DataBase_PMs!I7)</f>
        <v>#N/A</v>
      </c>
      <c r="F158" s="192" t="e">
        <f>IF(E158="Seco",ParametrosPMs!$C$14,'Dados PMs'!E158)</f>
        <v>#N/A</v>
      </c>
      <c r="G158" s="203" t="e">
        <f t="shared" si="4"/>
        <v>#N/A</v>
      </c>
    </row>
    <row r="159" spans="1:7" x14ac:dyDescent="0.3">
      <c r="A159" s="257"/>
      <c r="B159" s="257"/>
      <c r="C159" s="265"/>
      <c r="D159" s="208" t="e">
        <f>IF(ISBLANK(DataBase_PMs!C8),#N/A,DataBase_PMs!C8)</f>
        <v>#N/A</v>
      </c>
      <c r="E159" s="191" t="e">
        <f>IF(ISBLANK(DataBase_PMs!I8),#N/A,DataBase_PMs!I8)</f>
        <v>#N/A</v>
      </c>
      <c r="F159" s="192" t="e">
        <f>IF(E159="Seco",ParametrosPMs!$C$14,'Dados PMs'!E159)</f>
        <v>#N/A</v>
      </c>
      <c r="G159" s="203" t="e">
        <f t="shared" si="4"/>
        <v>#N/A</v>
      </c>
    </row>
    <row r="160" spans="1:7" x14ac:dyDescent="0.3">
      <c r="A160" s="257"/>
      <c r="B160" s="257"/>
      <c r="C160" s="265"/>
      <c r="D160" s="208" t="e">
        <f>IF(ISBLANK(DataBase_PMs!C9),#N/A,DataBase_PMs!C9)</f>
        <v>#N/A</v>
      </c>
      <c r="E160" s="191" t="e">
        <f>IF(ISBLANK(DataBase_PMs!I9),#N/A,DataBase_PMs!I9)</f>
        <v>#N/A</v>
      </c>
      <c r="F160" s="192" t="e">
        <f>IF(E160="Seco",ParametrosPMs!$C$14,'Dados PMs'!E160)</f>
        <v>#N/A</v>
      </c>
      <c r="G160" s="203" t="e">
        <f t="shared" si="4"/>
        <v>#N/A</v>
      </c>
    </row>
    <row r="161" spans="1:7" x14ac:dyDescent="0.3">
      <c r="A161" s="257"/>
      <c r="B161" s="257"/>
      <c r="C161" s="265"/>
      <c r="D161" s="208" t="e">
        <f>IF(ISBLANK(DataBase_PMs!C10),#N/A,DataBase_PMs!C10)</f>
        <v>#N/A</v>
      </c>
      <c r="E161" s="191" t="e">
        <f>IF(ISBLANK(DataBase_PMs!I10),#N/A,DataBase_PMs!I10)</f>
        <v>#N/A</v>
      </c>
      <c r="F161" s="192" t="e">
        <f>IF(E161="Seco",ParametrosPMs!$C$14,'Dados PMs'!E161)</f>
        <v>#N/A</v>
      </c>
      <c r="G161" s="203" t="e">
        <f t="shared" si="4"/>
        <v>#N/A</v>
      </c>
    </row>
    <row r="162" spans="1:7" x14ac:dyDescent="0.3">
      <c r="A162" s="257"/>
      <c r="B162" s="257"/>
      <c r="C162" s="265"/>
      <c r="D162" s="208" t="e">
        <f>IF(ISBLANK(DataBase_PMs!C11),#N/A,DataBase_PMs!C11)</f>
        <v>#N/A</v>
      </c>
      <c r="E162" s="191" t="e">
        <f>IF(ISBLANK(DataBase_PMs!I11),#N/A,DataBase_PMs!I11)</f>
        <v>#N/A</v>
      </c>
      <c r="F162" s="192" t="e">
        <f>IF(E162="Seco",ParametrosPMs!$C$14,'Dados PMs'!E162)</f>
        <v>#N/A</v>
      </c>
      <c r="G162" s="203" t="e">
        <f t="shared" si="4"/>
        <v>#N/A</v>
      </c>
    </row>
    <row r="163" spans="1:7" x14ac:dyDescent="0.3">
      <c r="A163" s="257"/>
      <c r="B163" s="257"/>
      <c r="C163" s="265"/>
      <c r="D163" s="208" t="e">
        <f>IF(ISBLANK(DataBase_PMs!C12),#N/A,DataBase_PMs!C12)</f>
        <v>#N/A</v>
      </c>
      <c r="E163" s="191" t="e">
        <f>IF(ISBLANK(DataBase_PMs!I12),#N/A,DataBase_PMs!I12)</f>
        <v>#N/A</v>
      </c>
      <c r="F163" s="192" t="e">
        <f>IF(E163="Seco",ParametrosPMs!$C$14,'Dados PMs'!E163)</f>
        <v>#N/A</v>
      </c>
      <c r="G163" s="203" t="e">
        <f t="shared" si="4"/>
        <v>#N/A</v>
      </c>
    </row>
    <row r="164" spans="1:7" x14ac:dyDescent="0.3">
      <c r="A164" s="257"/>
      <c r="B164" s="257"/>
      <c r="C164" s="265"/>
      <c r="D164" s="208" t="e">
        <f>IF(ISBLANK(DataBase_PMs!C13),#N/A,DataBase_PMs!C13)</f>
        <v>#N/A</v>
      </c>
      <c r="E164" s="191" t="e">
        <f>IF(ISBLANK(DataBase_PMs!I13),#N/A,DataBase_PMs!I13)</f>
        <v>#N/A</v>
      </c>
      <c r="F164" s="192" t="e">
        <f>IF(E164="Seco",ParametrosPMs!$C$14,'Dados PMs'!E164)</f>
        <v>#N/A</v>
      </c>
      <c r="G164" s="203" t="e">
        <f t="shared" si="4"/>
        <v>#N/A</v>
      </c>
    </row>
    <row r="165" spans="1:7" x14ac:dyDescent="0.3">
      <c r="A165" s="257"/>
      <c r="B165" s="257"/>
      <c r="C165" s="265"/>
      <c r="D165" s="208" t="e">
        <f>IF(ISBLANK(DataBase_PMs!C14),#N/A,DataBase_PMs!C14)</f>
        <v>#N/A</v>
      </c>
      <c r="E165" s="191" t="e">
        <f>IF(ISBLANK(DataBase_PMs!I14),#N/A,DataBase_PMs!I14)</f>
        <v>#N/A</v>
      </c>
      <c r="F165" s="192" t="e">
        <f>IF(E165="Seco",ParametrosPMs!$C$14,'Dados PMs'!E165)</f>
        <v>#N/A</v>
      </c>
      <c r="G165" s="203" t="e">
        <f t="shared" si="4"/>
        <v>#N/A</v>
      </c>
    </row>
    <row r="166" spans="1:7" x14ac:dyDescent="0.3">
      <c r="A166" s="257"/>
      <c r="B166" s="257"/>
      <c r="C166" s="265"/>
      <c r="D166" s="208" t="e">
        <f>IF(ISBLANK(DataBase_PMs!C15),#N/A,DataBase_PMs!C15)</f>
        <v>#N/A</v>
      </c>
      <c r="E166" s="191" t="e">
        <f>IF(ISBLANK(DataBase_PMs!I15),#N/A,DataBase_PMs!I15)</f>
        <v>#N/A</v>
      </c>
      <c r="F166" s="192" t="e">
        <f>IF(E166="Seco",ParametrosPMs!$C$14,'Dados PMs'!E166)</f>
        <v>#N/A</v>
      </c>
      <c r="G166" s="203" t="e">
        <f t="shared" si="4"/>
        <v>#N/A</v>
      </c>
    </row>
    <row r="167" spans="1:7" x14ac:dyDescent="0.3">
      <c r="A167" s="257"/>
      <c r="B167" s="257"/>
      <c r="C167" s="265"/>
      <c r="D167" s="208" t="e">
        <f>IF(ISBLANK(DataBase_PMs!C16),#N/A,DataBase_PMs!C16)</f>
        <v>#N/A</v>
      </c>
      <c r="E167" s="191" t="e">
        <f>IF(ISBLANK(DataBase_PMs!I16),#N/A,DataBase_PMs!I16)</f>
        <v>#N/A</v>
      </c>
      <c r="F167" s="192" t="e">
        <f>IF(E167="Seco",ParametrosPMs!$C$14,'Dados PMs'!E167)</f>
        <v>#N/A</v>
      </c>
      <c r="G167" s="203" t="e">
        <f t="shared" si="4"/>
        <v>#N/A</v>
      </c>
    </row>
    <row r="168" spans="1:7" x14ac:dyDescent="0.3">
      <c r="A168" s="257"/>
      <c r="B168" s="257"/>
      <c r="C168" s="265"/>
      <c r="D168" s="208" t="e">
        <f>IF(ISBLANK(DataBase_PMs!C17),#N/A,DataBase_PMs!C17)</f>
        <v>#N/A</v>
      </c>
      <c r="E168" s="191" t="e">
        <f>IF(ISBLANK(DataBase_PMs!I17),#N/A,DataBase_PMs!I17)</f>
        <v>#N/A</v>
      </c>
      <c r="F168" s="192" t="e">
        <f>IF(E168="Seco",ParametrosPMs!$C$14,'Dados PMs'!E168)</f>
        <v>#N/A</v>
      </c>
      <c r="G168" s="203" t="e">
        <f t="shared" si="4"/>
        <v>#N/A</v>
      </c>
    </row>
    <row r="169" spans="1:7" x14ac:dyDescent="0.3">
      <c r="A169" s="257"/>
      <c r="B169" s="257"/>
      <c r="C169" s="265"/>
      <c r="D169" s="208" t="e">
        <f>IF(ISBLANK(DataBase_PMs!C18),#N/A,DataBase_PMs!C18)</f>
        <v>#N/A</v>
      </c>
      <c r="E169" s="191" t="e">
        <f>IF(ISBLANK(DataBase_PMs!I18),#N/A,DataBase_PMs!I18)</f>
        <v>#N/A</v>
      </c>
      <c r="F169" s="192" t="e">
        <f>IF(E169="Seco",ParametrosPMs!$C$14,'Dados PMs'!E169)</f>
        <v>#N/A</v>
      </c>
      <c r="G169" s="203" t="e">
        <f t="shared" si="4"/>
        <v>#N/A</v>
      </c>
    </row>
    <row r="170" spans="1:7" x14ac:dyDescent="0.3">
      <c r="A170" s="257"/>
      <c r="B170" s="257"/>
      <c r="C170" s="265"/>
      <c r="D170" s="208" t="e">
        <f>IF(ISBLANK(DataBase_PMs!C19),#N/A,DataBase_PMs!C19)</f>
        <v>#N/A</v>
      </c>
      <c r="E170" s="191" t="e">
        <f>IF(ISBLANK(DataBase_PMs!I19),#N/A,DataBase_PMs!I19)</f>
        <v>#N/A</v>
      </c>
      <c r="F170" s="192" t="e">
        <f>IF(E170="Seco",ParametrosPMs!$C$14,'Dados PMs'!E170)</f>
        <v>#N/A</v>
      </c>
      <c r="G170" s="203" t="e">
        <f t="shared" si="4"/>
        <v>#N/A</v>
      </c>
    </row>
    <row r="171" spans="1:7" x14ac:dyDescent="0.3">
      <c r="A171" s="257"/>
      <c r="B171" s="257"/>
      <c r="C171" s="265"/>
      <c r="D171" s="208" t="e">
        <f>IF(ISBLANK(DataBase_PMs!C20),#N/A,DataBase_PMs!C20)</f>
        <v>#N/A</v>
      </c>
      <c r="E171" s="191" t="e">
        <f>IF(ISBLANK(DataBase_PMs!I20),#N/A,DataBase_PMs!I20)</f>
        <v>#N/A</v>
      </c>
      <c r="F171" s="192" t="e">
        <f>IF(E171="Seco",ParametrosPMs!$C$14,'Dados PMs'!E171)</f>
        <v>#N/A</v>
      </c>
      <c r="G171" s="203" t="e">
        <f t="shared" si="4"/>
        <v>#N/A</v>
      </c>
    </row>
    <row r="172" spans="1:7" x14ac:dyDescent="0.3">
      <c r="A172" s="257"/>
      <c r="B172" s="257"/>
      <c r="C172" s="265"/>
      <c r="D172" s="208" t="e">
        <f>IF(ISBLANK(DataBase_PMs!C21),#N/A,DataBase_PMs!C21)</f>
        <v>#N/A</v>
      </c>
      <c r="E172" s="191" t="e">
        <f>IF(ISBLANK(DataBase_PMs!I21),#N/A,DataBase_PMs!I21)</f>
        <v>#N/A</v>
      </c>
      <c r="F172" s="192" t="e">
        <f>IF(E172="Seco",ParametrosPMs!$C$14,'Dados PMs'!E172)</f>
        <v>#N/A</v>
      </c>
      <c r="G172" s="203" t="e">
        <f t="shared" si="4"/>
        <v>#N/A</v>
      </c>
    </row>
    <row r="173" spans="1:7" x14ac:dyDescent="0.3">
      <c r="A173" s="257"/>
      <c r="B173" s="257"/>
      <c r="C173" s="265"/>
      <c r="D173" s="208" t="e">
        <f>IF(ISBLANK(DataBase_PMs!C22),#N/A,DataBase_PMs!C22)</f>
        <v>#N/A</v>
      </c>
      <c r="E173" s="191" t="e">
        <f>IF(ISBLANK(DataBase_PMs!I22),#N/A,DataBase_PMs!I22)</f>
        <v>#N/A</v>
      </c>
      <c r="F173" s="192" t="e">
        <f>IF(E173="Seco",ParametrosPMs!$C$14,'Dados PMs'!E173)</f>
        <v>#N/A</v>
      </c>
      <c r="G173" s="203" t="e">
        <f t="shared" si="4"/>
        <v>#N/A</v>
      </c>
    </row>
    <row r="174" spans="1:7" x14ac:dyDescent="0.3">
      <c r="A174" s="257"/>
      <c r="B174" s="257"/>
      <c r="C174" s="265"/>
      <c r="D174" s="208" t="e">
        <f>IF(ISBLANK(DataBase_PMs!C23),#N/A,DataBase_PMs!C23)</f>
        <v>#N/A</v>
      </c>
      <c r="E174" s="191" t="e">
        <f>IF(ISBLANK(DataBase_PMs!I23),#N/A,DataBase_PMs!I23)</f>
        <v>#N/A</v>
      </c>
      <c r="F174" s="192" t="e">
        <f>IF(E174="Seco",ParametrosPMs!$C$14,'Dados PMs'!E174)</f>
        <v>#N/A</v>
      </c>
      <c r="G174" s="203" t="e">
        <f t="shared" si="4"/>
        <v>#N/A</v>
      </c>
    </row>
    <row r="175" spans="1:7" x14ac:dyDescent="0.3">
      <c r="A175" s="257"/>
      <c r="B175" s="257"/>
      <c r="C175" s="265"/>
      <c r="D175" s="208" t="e">
        <f>IF(ISBLANK(DataBase_PMs!C24),#N/A,DataBase_PMs!C24)</f>
        <v>#N/A</v>
      </c>
      <c r="E175" s="191" t="e">
        <f>IF(ISBLANK(DataBase_PMs!I24),#N/A,DataBase_PMs!I24)</f>
        <v>#N/A</v>
      </c>
      <c r="F175" s="192" t="e">
        <f>IF(E175="Seco",ParametrosPMs!$C$14,'Dados PMs'!E175)</f>
        <v>#N/A</v>
      </c>
      <c r="G175" s="203" t="e">
        <f t="shared" si="4"/>
        <v>#N/A</v>
      </c>
    </row>
    <row r="176" spans="1:7" x14ac:dyDescent="0.3">
      <c r="A176" s="257"/>
      <c r="B176" s="257"/>
      <c r="C176" s="265"/>
      <c r="D176" s="208" t="e">
        <f>IF(ISBLANK(DataBase_PMs!C25),#N/A,DataBase_PMs!C25)</f>
        <v>#N/A</v>
      </c>
      <c r="E176" s="191" t="e">
        <f>IF(ISBLANK(DataBase_PMs!I25),#N/A,DataBase_PMs!I25)</f>
        <v>#N/A</v>
      </c>
      <c r="F176" s="192" t="e">
        <f>IF(E176="Seco",ParametrosPMs!$C$14,'Dados PMs'!E176)</f>
        <v>#N/A</v>
      </c>
      <c r="G176" s="203" t="e">
        <f t="shared" si="4"/>
        <v>#N/A</v>
      </c>
    </row>
    <row r="177" spans="1:7" x14ac:dyDescent="0.3">
      <c r="A177" s="257"/>
      <c r="B177" s="257"/>
      <c r="C177" s="265"/>
      <c r="D177" s="208" t="e">
        <f>IF(ISBLANK(DataBase_PMs!C26),#N/A,DataBase_PMs!C26)</f>
        <v>#N/A</v>
      </c>
      <c r="E177" s="191" t="e">
        <f>IF(ISBLANK(DataBase_PMs!I26),#N/A,DataBase_PMs!I26)</f>
        <v>#N/A</v>
      </c>
      <c r="F177" s="192" t="e">
        <f>IF(E177="Seco",ParametrosPMs!$C$14,'Dados PMs'!E177)</f>
        <v>#N/A</v>
      </c>
      <c r="G177" s="203" t="e">
        <f t="shared" si="4"/>
        <v>#N/A</v>
      </c>
    </row>
    <row r="178" spans="1:7" x14ac:dyDescent="0.3">
      <c r="A178" s="257"/>
      <c r="B178" s="257"/>
      <c r="C178" s="265"/>
      <c r="D178" s="208" t="e">
        <f>IF(ISBLANK(DataBase_PMs!C27),#N/A,DataBase_PMs!C27)</f>
        <v>#N/A</v>
      </c>
      <c r="E178" s="191" t="e">
        <f>IF(ISBLANK(DataBase_PMs!I27),#N/A,DataBase_PMs!I27)</f>
        <v>#N/A</v>
      </c>
      <c r="F178" s="192" t="e">
        <f>IF(E178="Seco",ParametrosPMs!$C$14,'Dados PMs'!E178)</f>
        <v>#N/A</v>
      </c>
      <c r="G178" s="203" t="e">
        <f t="shared" si="4"/>
        <v>#N/A</v>
      </c>
    </row>
    <row r="179" spans="1:7" x14ac:dyDescent="0.3">
      <c r="A179" s="257"/>
      <c r="B179" s="257"/>
      <c r="C179" s="265"/>
      <c r="D179" s="208" t="e">
        <f>IF(ISBLANK(DataBase_PMs!C28),#N/A,DataBase_PMs!C28)</f>
        <v>#N/A</v>
      </c>
      <c r="E179" s="191" t="e">
        <f>IF(ISBLANK(DataBase_PMs!I28),#N/A,DataBase_PMs!I28)</f>
        <v>#N/A</v>
      </c>
      <c r="F179" s="192" t="e">
        <f>IF(E179="Seco",ParametrosPMs!$C$14,'Dados PMs'!E179)</f>
        <v>#N/A</v>
      </c>
      <c r="G179" s="203" t="e">
        <f t="shared" si="4"/>
        <v>#N/A</v>
      </c>
    </row>
    <row r="180" spans="1:7" x14ac:dyDescent="0.3">
      <c r="A180" s="257"/>
      <c r="B180" s="257"/>
      <c r="C180" s="265"/>
      <c r="D180" s="208" t="e">
        <f>IF(ISBLANK(DataBase_PMs!C29),#N/A,DataBase_PMs!C29)</f>
        <v>#N/A</v>
      </c>
      <c r="E180" s="191" t="e">
        <f>IF(ISBLANK(DataBase_PMs!I29),#N/A,DataBase_PMs!I29)</f>
        <v>#N/A</v>
      </c>
      <c r="F180" s="192" t="e">
        <f>IF(E180="Seco",ParametrosPMs!$C$14,'Dados PMs'!E180)</f>
        <v>#N/A</v>
      </c>
      <c r="G180" s="203" t="e">
        <f t="shared" si="4"/>
        <v>#N/A</v>
      </c>
    </row>
    <row r="181" spans="1:7" x14ac:dyDescent="0.3">
      <c r="A181" s="257"/>
      <c r="B181" s="257"/>
      <c r="C181" s="265"/>
      <c r="D181" s="208" t="e">
        <f>IF(ISBLANK(DataBase_PMs!C30),#N/A,DataBase_PMs!C30)</f>
        <v>#N/A</v>
      </c>
      <c r="E181" s="191" t="e">
        <f>IF(ISBLANK(DataBase_PMs!I30),#N/A,DataBase_PMs!I30)</f>
        <v>#N/A</v>
      </c>
      <c r="F181" s="192" t="e">
        <f>IF(E181="Seco",ParametrosPMs!$C$14,'Dados PMs'!E181)</f>
        <v>#N/A</v>
      </c>
      <c r="G181" s="203" t="e">
        <f t="shared" si="4"/>
        <v>#N/A</v>
      </c>
    </row>
    <row r="182" spans="1:7" x14ac:dyDescent="0.3">
      <c r="A182" s="257"/>
      <c r="B182" s="257"/>
      <c r="C182" s="265"/>
      <c r="D182" s="208" t="e">
        <f>IF(ISBLANK(DataBase_PMs!C31),#N/A,DataBase_PMs!C31)</f>
        <v>#N/A</v>
      </c>
      <c r="E182" s="191" t="e">
        <f>IF(ISBLANK(DataBase_PMs!I31),#N/A,DataBase_PMs!I31)</f>
        <v>#N/A</v>
      </c>
      <c r="F182" s="192" t="e">
        <f>IF(E182="Seco",ParametrosPMs!$C$14,'Dados PMs'!E182)</f>
        <v>#N/A</v>
      </c>
      <c r="G182" s="203" t="e">
        <f t="shared" si="4"/>
        <v>#N/A</v>
      </c>
    </row>
    <row r="183" spans="1:7" x14ac:dyDescent="0.3">
      <c r="A183" s="257"/>
      <c r="B183" s="257"/>
      <c r="C183" s="265"/>
      <c r="D183" s="208" t="e">
        <f>IF(ISBLANK(DataBase_PMs!C32),#N/A,DataBase_PMs!C32)</f>
        <v>#N/A</v>
      </c>
      <c r="E183" s="191" t="e">
        <f>IF(ISBLANK(DataBase_PMs!I32),#N/A,DataBase_PMs!I32)</f>
        <v>#N/A</v>
      </c>
      <c r="F183" s="192" t="e">
        <f>IF(E183="Seco",ParametrosPMs!$C$14,'Dados PMs'!E183)</f>
        <v>#N/A</v>
      </c>
      <c r="G183" s="203" t="e">
        <f t="shared" si="4"/>
        <v>#N/A</v>
      </c>
    </row>
    <row r="184" spans="1:7" x14ac:dyDescent="0.3">
      <c r="A184" s="257"/>
      <c r="B184" s="257"/>
      <c r="C184" s="265"/>
      <c r="D184" s="208" t="e">
        <f>IF(ISBLANK(DataBase_PMs!C33),#N/A,DataBase_PMs!C33)</f>
        <v>#N/A</v>
      </c>
      <c r="E184" s="191" t="e">
        <f>IF(ISBLANK(DataBase_PMs!I33),#N/A,DataBase_PMs!I33)</f>
        <v>#N/A</v>
      </c>
      <c r="F184" s="192" t="e">
        <f>IF(E184="Seco",ParametrosPMs!$C$14,'Dados PMs'!E184)</f>
        <v>#N/A</v>
      </c>
      <c r="G184" s="203" t="e">
        <f t="shared" si="4"/>
        <v>#N/A</v>
      </c>
    </row>
    <row r="185" spans="1:7" x14ac:dyDescent="0.3">
      <c r="A185" s="257"/>
      <c r="B185" s="257"/>
      <c r="C185" s="265"/>
      <c r="D185" s="208" t="e">
        <f>IF(ISBLANK(DataBase_PMs!C34),#N/A,DataBase_PMs!C34)</f>
        <v>#N/A</v>
      </c>
      <c r="E185" s="191" t="e">
        <f>IF(ISBLANK(DataBase_PMs!I34),#N/A,DataBase_PMs!I34)</f>
        <v>#N/A</v>
      </c>
      <c r="F185" s="192" t="e">
        <f>IF(E185="Seco",ParametrosPMs!$C$14,'Dados PMs'!E185)</f>
        <v>#N/A</v>
      </c>
      <c r="G185" s="203" t="e">
        <f t="shared" si="4"/>
        <v>#N/A</v>
      </c>
    </row>
    <row r="186" spans="1:7" x14ac:dyDescent="0.3">
      <c r="A186" s="257"/>
      <c r="B186" s="257"/>
      <c r="C186" s="265"/>
      <c r="D186" s="208" t="e">
        <f>IF(ISBLANK(DataBase_PMs!C35),#N/A,DataBase_PMs!C35)</f>
        <v>#N/A</v>
      </c>
      <c r="E186" s="191" t="e">
        <f>IF(ISBLANK(DataBase_PMs!I35),#N/A,DataBase_PMs!I35)</f>
        <v>#N/A</v>
      </c>
      <c r="F186" s="192" t="e">
        <f>IF(E186="Seco",ParametrosPMs!$C$14,'Dados PMs'!E186)</f>
        <v>#N/A</v>
      </c>
      <c r="G186" s="203" t="e">
        <f t="shared" si="4"/>
        <v>#N/A</v>
      </c>
    </row>
    <row r="187" spans="1:7" x14ac:dyDescent="0.3">
      <c r="A187" s="257"/>
      <c r="B187" s="257"/>
      <c r="C187" s="265"/>
      <c r="D187" s="208" t="e">
        <f>IF(ISBLANK(DataBase_PMs!C36),#N/A,DataBase_PMs!C36)</f>
        <v>#N/A</v>
      </c>
      <c r="E187" s="191" t="e">
        <f>IF(ISBLANK(DataBase_PMs!I36),#N/A,DataBase_PMs!I36)</f>
        <v>#N/A</v>
      </c>
      <c r="F187" s="192" t="e">
        <f>IF(E187="Seco",ParametrosPMs!$C$14,'Dados PMs'!E187)</f>
        <v>#N/A</v>
      </c>
      <c r="G187" s="203" t="e">
        <f t="shared" si="4"/>
        <v>#N/A</v>
      </c>
    </row>
    <row r="188" spans="1:7" x14ac:dyDescent="0.3">
      <c r="A188" s="257"/>
      <c r="B188" s="257"/>
      <c r="C188" s="265"/>
      <c r="D188" s="208" t="e">
        <f>IF(ISBLANK(DataBase_PMs!C37),#N/A,DataBase_PMs!C37)</f>
        <v>#N/A</v>
      </c>
      <c r="E188" s="191" t="e">
        <f>IF(ISBLANK(DataBase_PMs!I37),#N/A,DataBase_PMs!I37)</f>
        <v>#N/A</v>
      </c>
      <c r="F188" s="192" t="e">
        <f>IF(E188="Seco",ParametrosPMs!$C$14,'Dados PMs'!E188)</f>
        <v>#N/A</v>
      </c>
      <c r="G188" s="203" t="e">
        <f t="shared" si="4"/>
        <v>#N/A</v>
      </c>
    </row>
    <row r="189" spans="1:7" x14ac:dyDescent="0.3">
      <c r="A189" s="257"/>
      <c r="B189" s="257"/>
      <c r="C189" s="265"/>
      <c r="D189" s="208" t="e">
        <f>IF(ISBLANK(DataBase_PMs!C38),#N/A,DataBase_PMs!C38)</f>
        <v>#N/A</v>
      </c>
      <c r="E189" s="191" t="e">
        <f>IF(ISBLANK(DataBase_PMs!I38),#N/A,DataBase_PMs!I38)</f>
        <v>#N/A</v>
      </c>
      <c r="F189" s="192" t="e">
        <f>IF(E189="Seco",ParametrosPMs!$C$14,'Dados PMs'!E189)</f>
        <v>#N/A</v>
      </c>
      <c r="G189" s="203" t="e">
        <f t="shared" si="4"/>
        <v>#N/A</v>
      </c>
    </row>
    <row r="190" spans="1:7" x14ac:dyDescent="0.3">
      <c r="A190" s="257"/>
      <c r="B190" s="257"/>
      <c r="C190" s="265"/>
      <c r="D190" s="208" t="e">
        <f>IF(ISBLANK(DataBase_PMs!C39),#N/A,DataBase_PMs!C39)</f>
        <v>#N/A</v>
      </c>
      <c r="E190" s="191" t="e">
        <f>IF(ISBLANK(DataBase_PMs!I39),#N/A,DataBase_PMs!I39)</f>
        <v>#N/A</v>
      </c>
      <c r="F190" s="192" t="e">
        <f>IF(E190="Seco",ParametrosPMs!$C$14,'Dados PMs'!E190)</f>
        <v>#N/A</v>
      </c>
      <c r="G190" s="203" t="e">
        <f t="shared" si="4"/>
        <v>#N/A</v>
      </c>
    </row>
    <row r="191" spans="1:7" x14ac:dyDescent="0.3">
      <c r="A191" s="257"/>
      <c r="B191" s="257"/>
      <c r="C191" s="265"/>
      <c r="D191" s="208" t="e">
        <f>IF(ISBLANK(DataBase_PMs!C40),#N/A,DataBase_PMs!C40)</f>
        <v>#N/A</v>
      </c>
      <c r="E191" s="191" t="e">
        <f>IF(ISBLANK(DataBase_PMs!I40),#N/A,DataBase_PMs!I40)</f>
        <v>#N/A</v>
      </c>
      <c r="F191" s="192" t="e">
        <f>IF(E191="Seco",ParametrosPMs!$C$14,'Dados PMs'!E191)</f>
        <v>#N/A</v>
      </c>
      <c r="G191" s="203" t="e">
        <f t="shared" si="4"/>
        <v>#N/A</v>
      </c>
    </row>
    <row r="192" spans="1:7" x14ac:dyDescent="0.3">
      <c r="A192" s="257"/>
      <c r="B192" s="257"/>
      <c r="C192" s="265"/>
      <c r="D192" s="208" t="e">
        <f>IF(ISBLANK(DataBase_PMs!C41),#N/A,DataBase_PMs!C41)</f>
        <v>#N/A</v>
      </c>
      <c r="E192" s="191" t="e">
        <f>IF(ISBLANK(DataBase_PMs!I41),#N/A,DataBase_PMs!I41)</f>
        <v>#N/A</v>
      </c>
      <c r="F192" s="192" t="e">
        <f>IF(E192="Seco",ParametrosPMs!$C$14,'Dados PMs'!E192)</f>
        <v>#N/A</v>
      </c>
      <c r="G192" s="203" t="e">
        <f t="shared" si="4"/>
        <v>#N/A</v>
      </c>
    </row>
    <row r="193" spans="1:7" x14ac:dyDescent="0.3">
      <c r="A193" s="257"/>
      <c r="B193" s="257"/>
      <c r="C193" s="265"/>
      <c r="D193" s="208" t="e">
        <f>IF(ISBLANK(DataBase_PMs!C42),#N/A,DataBase_PMs!C42)</f>
        <v>#N/A</v>
      </c>
      <c r="E193" s="191" t="e">
        <f>IF(ISBLANK(DataBase_PMs!I42),#N/A,DataBase_PMs!I42)</f>
        <v>#N/A</v>
      </c>
      <c r="F193" s="192" t="e">
        <f>IF(E193="Seco",ParametrosPMs!$C$14,'Dados PMs'!E193)</f>
        <v>#N/A</v>
      </c>
      <c r="G193" s="203" t="e">
        <f t="shared" si="4"/>
        <v>#N/A</v>
      </c>
    </row>
    <row r="194" spans="1:7" x14ac:dyDescent="0.3">
      <c r="A194" s="257"/>
      <c r="B194" s="257"/>
      <c r="C194" s="265"/>
      <c r="D194" s="208" t="e">
        <f>IF(ISBLANK(DataBase_PMs!C43),#N/A,DataBase_PMs!C43)</f>
        <v>#N/A</v>
      </c>
      <c r="E194" s="191" t="e">
        <f>IF(ISBLANK(DataBase_PMs!I43),#N/A,DataBase_PMs!I43)</f>
        <v>#N/A</v>
      </c>
      <c r="F194" s="192" t="e">
        <f>IF(E194="Seco",ParametrosPMs!$C$14,'Dados PMs'!E194)</f>
        <v>#N/A</v>
      </c>
      <c r="G194" s="203" t="e">
        <f t="shared" si="4"/>
        <v>#N/A</v>
      </c>
    </row>
    <row r="195" spans="1:7" x14ac:dyDescent="0.3">
      <c r="A195" s="257"/>
      <c r="B195" s="257"/>
      <c r="C195" s="265"/>
      <c r="D195" s="208" t="e">
        <f>IF(ISBLANK(DataBase_PMs!C44),#N/A,DataBase_PMs!C44)</f>
        <v>#N/A</v>
      </c>
      <c r="E195" s="191" t="e">
        <f>IF(ISBLANK(DataBase_PMs!I44),#N/A,DataBase_PMs!I44)</f>
        <v>#N/A</v>
      </c>
      <c r="F195" s="192" t="e">
        <f>IF(E195="Seco",ParametrosPMs!$C$14,'Dados PMs'!E195)</f>
        <v>#N/A</v>
      </c>
      <c r="G195" s="203" t="e">
        <f t="shared" si="4"/>
        <v>#N/A</v>
      </c>
    </row>
    <row r="196" spans="1:7" x14ac:dyDescent="0.3">
      <c r="A196" s="257"/>
      <c r="B196" s="257"/>
      <c r="C196" s="265"/>
      <c r="D196" s="208" t="e">
        <f>IF(ISBLANK(DataBase_PMs!C45),#N/A,DataBase_PMs!C45)</f>
        <v>#N/A</v>
      </c>
      <c r="E196" s="191" t="e">
        <f>IF(ISBLANK(DataBase_PMs!I45),#N/A,DataBase_PMs!I45)</f>
        <v>#N/A</v>
      </c>
      <c r="F196" s="192" t="e">
        <f>IF(E196="Seco",ParametrosPMs!$C$14,'Dados PMs'!E196)</f>
        <v>#N/A</v>
      </c>
      <c r="G196" s="203" t="e">
        <f t="shared" si="4"/>
        <v>#N/A</v>
      </c>
    </row>
    <row r="197" spans="1:7" x14ac:dyDescent="0.3">
      <c r="A197" s="257"/>
      <c r="B197" s="257"/>
      <c r="C197" s="265"/>
      <c r="D197" s="208" t="e">
        <f>IF(ISBLANK(DataBase_PMs!C46),#N/A,DataBase_PMs!C46)</f>
        <v>#N/A</v>
      </c>
      <c r="E197" s="191" t="e">
        <f>IF(ISBLANK(DataBase_PMs!I46),#N/A,DataBase_PMs!I46)</f>
        <v>#N/A</v>
      </c>
      <c r="F197" s="192" t="e">
        <f>IF(E197="Seco",ParametrosPMs!$C$14,'Dados PMs'!E197)</f>
        <v>#N/A</v>
      </c>
      <c r="G197" s="203" t="e">
        <f t="shared" si="4"/>
        <v>#N/A</v>
      </c>
    </row>
    <row r="198" spans="1:7" x14ac:dyDescent="0.3">
      <c r="A198" s="257"/>
      <c r="B198" s="257"/>
      <c r="C198" s="265"/>
      <c r="D198" s="208" t="e">
        <f>IF(ISBLANK(DataBase_PMs!C47),#N/A,DataBase_PMs!C47)</f>
        <v>#N/A</v>
      </c>
      <c r="E198" s="191" t="e">
        <f>IF(ISBLANK(DataBase_PMs!I47),#N/A,DataBase_PMs!I47)</f>
        <v>#N/A</v>
      </c>
      <c r="F198" s="192" t="e">
        <f>IF(E198="Seco",ParametrosPMs!$C$14,'Dados PMs'!E198)</f>
        <v>#N/A</v>
      </c>
      <c r="G198" s="203" t="e">
        <f t="shared" si="4"/>
        <v>#N/A</v>
      </c>
    </row>
    <row r="199" spans="1:7" x14ac:dyDescent="0.3">
      <c r="A199" s="257"/>
      <c r="B199" s="257"/>
      <c r="C199" s="265"/>
      <c r="D199" s="208" t="e">
        <f>IF(ISBLANK(DataBase_PMs!C48),#N/A,DataBase_PMs!C48)</f>
        <v>#N/A</v>
      </c>
      <c r="E199" s="191" t="e">
        <f>IF(ISBLANK(DataBase_PMs!I48),#N/A,DataBase_PMs!I48)</f>
        <v>#N/A</v>
      </c>
      <c r="F199" s="192" t="e">
        <f>IF(E199="Seco",ParametrosPMs!$C$14,'Dados PMs'!E199)</f>
        <v>#N/A</v>
      </c>
      <c r="G199" s="203" t="e">
        <f t="shared" si="4"/>
        <v>#N/A</v>
      </c>
    </row>
    <row r="200" spans="1:7" x14ac:dyDescent="0.3">
      <c r="A200" s="257"/>
      <c r="B200" s="257"/>
      <c r="C200" s="265"/>
      <c r="D200" s="208" t="e">
        <f>IF(ISBLANK(DataBase_PMs!C49),#N/A,DataBase_PMs!C49)</f>
        <v>#N/A</v>
      </c>
      <c r="E200" s="191" t="e">
        <f>IF(ISBLANK(DataBase_PMs!I49),#N/A,DataBase_PMs!I49)</f>
        <v>#N/A</v>
      </c>
      <c r="F200" s="192" t="e">
        <f>IF(E200="Seco",ParametrosPMs!$C$14,'Dados PMs'!E200)</f>
        <v>#N/A</v>
      </c>
      <c r="G200" s="203" t="e">
        <f t="shared" si="4"/>
        <v>#N/A</v>
      </c>
    </row>
    <row r="201" spans="1:7" x14ac:dyDescent="0.3">
      <c r="A201" s="257"/>
      <c r="B201" s="257"/>
      <c r="C201" s="265"/>
      <c r="D201" s="208" t="e">
        <f>IF(ISBLANK(DataBase_PMs!C50),#N/A,DataBase_PMs!C50)</f>
        <v>#N/A</v>
      </c>
      <c r="E201" s="191" t="e">
        <f>IF(ISBLANK(DataBase_PMs!I50),#N/A,DataBase_PMs!I50)</f>
        <v>#N/A</v>
      </c>
      <c r="F201" s="192" t="e">
        <f>IF(E201="Seco",ParametrosPMs!$C$14,'Dados PMs'!E201)</f>
        <v>#N/A</v>
      </c>
      <c r="G201" s="203" t="e">
        <f t="shared" si="4"/>
        <v>#N/A</v>
      </c>
    </row>
    <row r="202" spans="1:7" x14ac:dyDescent="0.3">
      <c r="A202" s="257"/>
      <c r="B202" s="257"/>
      <c r="C202" s="265"/>
      <c r="D202" s="208" t="e">
        <f>IF(ISBLANK(DataBase_PMs!C51),#N/A,DataBase_PMs!C51)</f>
        <v>#N/A</v>
      </c>
      <c r="E202" s="191" t="e">
        <f>IF(ISBLANK(DataBase_PMs!I51),#N/A,DataBase_PMs!I51)</f>
        <v>#N/A</v>
      </c>
      <c r="F202" s="192" t="e">
        <f>IF(E202="Seco",ParametrosPMs!$C$14,'Dados PMs'!E202)</f>
        <v>#N/A</v>
      </c>
      <c r="G202" s="203" t="e">
        <f t="shared" si="4"/>
        <v>#N/A</v>
      </c>
    </row>
    <row r="203" spans="1:7" x14ac:dyDescent="0.3">
      <c r="A203" s="257"/>
      <c r="B203" s="257"/>
      <c r="C203" s="265"/>
      <c r="D203" s="208" t="e">
        <f>IF(ISBLANK(DataBase_PMs!C52),#N/A,DataBase_PMs!C52)</f>
        <v>#N/A</v>
      </c>
      <c r="E203" s="191" t="e">
        <f>IF(ISBLANK(DataBase_PMs!I52),#N/A,DataBase_PMs!I52)</f>
        <v>#N/A</v>
      </c>
      <c r="F203" s="192" t="e">
        <f>IF(E203="Seco",ParametrosPMs!$C$14,'Dados PMs'!E203)</f>
        <v>#N/A</v>
      </c>
      <c r="G203" s="203" t="e">
        <f t="shared" si="4"/>
        <v>#N/A</v>
      </c>
    </row>
    <row r="204" spans="1:7" x14ac:dyDescent="0.3">
      <c r="A204" s="257"/>
      <c r="B204" s="257"/>
      <c r="C204" s="265"/>
      <c r="D204" s="208" t="e">
        <f>IF(ISBLANK(DataBase_PMs!C53),#N/A,DataBase_PMs!C53)</f>
        <v>#N/A</v>
      </c>
      <c r="E204" s="191" t="e">
        <f>IF(ISBLANK(DataBase_PMs!I53),#N/A,DataBase_PMs!I53)</f>
        <v>#N/A</v>
      </c>
      <c r="F204" s="192" t="e">
        <f>IF(E204="Seco",ParametrosPMs!$C$14,'Dados PMs'!E204)</f>
        <v>#N/A</v>
      </c>
      <c r="G204" s="203" t="e">
        <f t="shared" si="4"/>
        <v>#N/A</v>
      </c>
    </row>
    <row r="205" spans="1:7" x14ac:dyDescent="0.3">
      <c r="A205" s="257"/>
      <c r="B205" s="257"/>
      <c r="C205" s="265"/>
      <c r="D205" s="208" t="e">
        <f>IF(ISBLANK(DataBase_PMs!C54),#N/A,DataBase_PMs!C54)</f>
        <v>#N/A</v>
      </c>
      <c r="E205" s="191" t="e">
        <f>IF(ISBLANK(DataBase_PMs!I54),#N/A,DataBase_PMs!I54)</f>
        <v>#N/A</v>
      </c>
      <c r="F205" s="192" t="e">
        <f>IF(E205="Seco",ParametrosPMs!$C$14,'Dados PMs'!E205)</f>
        <v>#N/A</v>
      </c>
      <c r="G205" s="203" t="e">
        <f t="shared" si="4"/>
        <v>#N/A</v>
      </c>
    </row>
    <row r="206" spans="1:7" x14ac:dyDescent="0.3">
      <c r="A206" s="257"/>
      <c r="B206" s="257"/>
      <c r="C206" s="265"/>
      <c r="D206" s="208" t="e">
        <f>IF(ISBLANK(DataBase_PMs!C55),#N/A,DataBase_PMs!C55)</f>
        <v>#N/A</v>
      </c>
      <c r="E206" s="191" t="e">
        <f>IF(ISBLANK(DataBase_PMs!I55),#N/A,DataBase_PMs!I55)</f>
        <v>#N/A</v>
      </c>
      <c r="F206" s="192" t="e">
        <f>IF(E206="Seco",ParametrosPMs!$C$14,'Dados PMs'!E206)</f>
        <v>#N/A</v>
      </c>
      <c r="G206" s="203" t="e">
        <f t="shared" si="4"/>
        <v>#N/A</v>
      </c>
    </row>
    <row r="207" spans="1:7" x14ac:dyDescent="0.3">
      <c r="A207" s="257"/>
      <c r="B207" s="257"/>
      <c r="C207" s="265"/>
      <c r="D207" s="208" t="e">
        <f>IF(ISBLANK(DataBase_PMs!C56),#N/A,DataBase_PMs!C56)</f>
        <v>#N/A</v>
      </c>
      <c r="E207" s="191" t="e">
        <f>IF(ISBLANK(DataBase_PMs!I56),#N/A,DataBase_PMs!I56)</f>
        <v>#N/A</v>
      </c>
      <c r="F207" s="192" t="e">
        <f>IF(E207="Seco",ParametrosPMs!$C$14,'Dados PMs'!E207)</f>
        <v>#N/A</v>
      </c>
      <c r="G207" s="203" t="e">
        <f t="shared" si="4"/>
        <v>#N/A</v>
      </c>
    </row>
    <row r="208" spans="1:7" x14ac:dyDescent="0.3">
      <c r="A208" s="257"/>
      <c r="B208" s="257"/>
      <c r="C208" s="265"/>
      <c r="D208" s="208" t="e">
        <f>IF(ISBLANK(DataBase_PMs!C57),#N/A,DataBase_PMs!C57)</f>
        <v>#N/A</v>
      </c>
      <c r="E208" s="191" t="e">
        <f>IF(ISBLANK(DataBase_PMs!I57),#N/A,DataBase_PMs!I57)</f>
        <v>#N/A</v>
      </c>
      <c r="F208" s="192" t="e">
        <f>IF(E208="Seco",ParametrosPMs!$C$14,'Dados PMs'!E208)</f>
        <v>#N/A</v>
      </c>
      <c r="G208" s="203" t="e">
        <f t="shared" ref="G208:G238" si="5">F208-$F$142</f>
        <v>#N/A</v>
      </c>
    </row>
    <row r="209" spans="1:7" x14ac:dyDescent="0.3">
      <c r="A209" s="257"/>
      <c r="B209" s="257"/>
      <c r="C209" s="265"/>
      <c r="D209" s="208" t="e">
        <f>IF(ISBLANK(DataBase_PMs!C58),#N/A,DataBase_PMs!C58)</f>
        <v>#N/A</v>
      </c>
      <c r="E209" s="191" t="e">
        <f>IF(ISBLANK(DataBase_PMs!I58),#N/A,DataBase_PMs!I58)</f>
        <v>#N/A</v>
      </c>
      <c r="F209" s="192" t="e">
        <f>IF(E209="Seco",ParametrosPMs!$C$14,'Dados PMs'!E209)</f>
        <v>#N/A</v>
      </c>
      <c r="G209" s="203" t="e">
        <f t="shared" si="5"/>
        <v>#N/A</v>
      </c>
    </row>
    <row r="210" spans="1:7" x14ac:dyDescent="0.3">
      <c r="A210" s="257"/>
      <c r="B210" s="257"/>
      <c r="C210" s="265"/>
      <c r="D210" s="208" t="e">
        <f>IF(ISBLANK(DataBase_PMs!C59),#N/A,DataBase_PMs!C59)</f>
        <v>#N/A</v>
      </c>
      <c r="E210" s="191" t="e">
        <f>IF(ISBLANK(DataBase_PMs!I59),#N/A,DataBase_PMs!I59)</f>
        <v>#N/A</v>
      </c>
      <c r="F210" s="192" t="e">
        <f>IF(E210="Seco",ParametrosPMs!$C$14,'Dados PMs'!E210)</f>
        <v>#N/A</v>
      </c>
      <c r="G210" s="203" t="e">
        <f t="shared" si="5"/>
        <v>#N/A</v>
      </c>
    </row>
    <row r="211" spans="1:7" x14ac:dyDescent="0.3">
      <c r="A211" s="257"/>
      <c r="B211" s="257"/>
      <c r="C211" s="265"/>
      <c r="D211" s="208" t="e">
        <f>IF(ISBLANK(DataBase_PMs!C60),#N/A,DataBase_PMs!C60)</f>
        <v>#N/A</v>
      </c>
      <c r="E211" s="191" t="e">
        <f>IF(ISBLANK(DataBase_PMs!I60),#N/A,DataBase_PMs!I60)</f>
        <v>#N/A</v>
      </c>
      <c r="F211" s="192" t="e">
        <f>IF(E211="Seco",ParametrosPMs!$C$14,'Dados PMs'!E211)</f>
        <v>#N/A</v>
      </c>
      <c r="G211" s="203" t="e">
        <f t="shared" si="5"/>
        <v>#N/A</v>
      </c>
    </row>
    <row r="212" spans="1:7" x14ac:dyDescent="0.3">
      <c r="A212" s="257"/>
      <c r="B212" s="257"/>
      <c r="C212" s="265"/>
      <c r="D212" s="208" t="e">
        <f>IF(ISBLANK(DataBase_PMs!C61),#N/A,DataBase_PMs!C61)</f>
        <v>#N/A</v>
      </c>
      <c r="E212" s="191" t="e">
        <f>IF(ISBLANK(DataBase_PMs!I61),#N/A,DataBase_PMs!I61)</f>
        <v>#N/A</v>
      </c>
      <c r="F212" s="192" t="e">
        <f>IF(E212="Seco",ParametrosPMs!$C$14,'Dados PMs'!E212)</f>
        <v>#N/A</v>
      </c>
      <c r="G212" s="203" t="e">
        <f t="shared" si="5"/>
        <v>#N/A</v>
      </c>
    </row>
    <row r="213" spans="1:7" x14ac:dyDescent="0.3">
      <c r="A213" s="257"/>
      <c r="B213" s="257"/>
      <c r="C213" s="265"/>
      <c r="D213" s="208" t="e">
        <f>IF(ISBLANK(DataBase_PMs!C62),#N/A,DataBase_PMs!C62)</f>
        <v>#N/A</v>
      </c>
      <c r="E213" s="191" t="e">
        <f>IF(ISBLANK(DataBase_PMs!I62),#N/A,DataBase_PMs!I62)</f>
        <v>#N/A</v>
      </c>
      <c r="F213" s="192" t="e">
        <f>IF(E213="Seco",ParametrosPMs!$C$14,'Dados PMs'!E213)</f>
        <v>#N/A</v>
      </c>
      <c r="G213" s="203" t="e">
        <f t="shared" si="5"/>
        <v>#N/A</v>
      </c>
    </row>
    <row r="214" spans="1:7" x14ac:dyDescent="0.3">
      <c r="A214" s="257"/>
      <c r="B214" s="257"/>
      <c r="C214" s="265"/>
      <c r="D214" s="208" t="e">
        <f>IF(ISBLANK(DataBase_PMs!C63),#N/A,DataBase_PMs!C63)</f>
        <v>#N/A</v>
      </c>
      <c r="E214" s="191" t="e">
        <f>IF(ISBLANK(DataBase_PMs!I63),#N/A,DataBase_PMs!I63)</f>
        <v>#N/A</v>
      </c>
      <c r="F214" s="192" t="e">
        <f>IF(E214="Seco",ParametrosPMs!$C$14,'Dados PMs'!E214)</f>
        <v>#N/A</v>
      </c>
      <c r="G214" s="203" t="e">
        <f t="shared" si="5"/>
        <v>#N/A</v>
      </c>
    </row>
    <row r="215" spans="1:7" x14ac:dyDescent="0.3">
      <c r="A215" s="257"/>
      <c r="B215" s="257"/>
      <c r="C215" s="265"/>
      <c r="D215" s="208" t="e">
        <f>IF(ISBLANK(DataBase_PMs!C64),#N/A,DataBase_PMs!C64)</f>
        <v>#N/A</v>
      </c>
      <c r="E215" s="191" t="e">
        <f>IF(ISBLANK(DataBase_PMs!I64),#N/A,DataBase_PMs!I64)</f>
        <v>#N/A</v>
      </c>
      <c r="F215" s="192" t="e">
        <f>IF(E215="Seco",ParametrosPMs!$C$14,'Dados PMs'!E215)</f>
        <v>#N/A</v>
      </c>
      <c r="G215" s="203" t="e">
        <f t="shared" si="5"/>
        <v>#N/A</v>
      </c>
    </row>
    <row r="216" spans="1:7" x14ac:dyDescent="0.3">
      <c r="A216" s="257"/>
      <c r="B216" s="257"/>
      <c r="C216" s="265"/>
      <c r="D216" s="208" t="e">
        <f>IF(ISBLANK(DataBase_PMs!C65),#N/A,DataBase_PMs!C65)</f>
        <v>#N/A</v>
      </c>
      <c r="E216" s="191" t="e">
        <f>IF(ISBLANK(DataBase_PMs!I65),#N/A,DataBase_PMs!I65)</f>
        <v>#N/A</v>
      </c>
      <c r="F216" s="192" t="e">
        <f>IF(E216="Seco",ParametrosPMs!$C$14,'Dados PMs'!E216)</f>
        <v>#N/A</v>
      </c>
      <c r="G216" s="203" t="e">
        <f t="shared" si="5"/>
        <v>#N/A</v>
      </c>
    </row>
    <row r="217" spans="1:7" x14ac:dyDescent="0.3">
      <c r="A217" s="257"/>
      <c r="B217" s="257"/>
      <c r="C217" s="265"/>
      <c r="D217" s="208" t="e">
        <f>IF(ISBLANK(DataBase_PMs!C66),#N/A,DataBase_PMs!C66)</f>
        <v>#N/A</v>
      </c>
      <c r="E217" s="191" t="e">
        <f>IF(ISBLANK(DataBase_PMs!I66),#N/A,DataBase_PMs!I66)</f>
        <v>#N/A</v>
      </c>
      <c r="F217" s="192" t="e">
        <f>IF(E217="Seco",ParametrosPMs!$C$14,'Dados PMs'!E217)</f>
        <v>#N/A</v>
      </c>
      <c r="G217" s="203" t="e">
        <f t="shared" si="5"/>
        <v>#N/A</v>
      </c>
    </row>
    <row r="218" spans="1:7" x14ac:dyDescent="0.3">
      <c r="A218" s="257"/>
      <c r="B218" s="257"/>
      <c r="C218" s="265"/>
      <c r="D218" s="208" t="e">
        <f>IF(ISBLANK(DataBase_PMs!C67),#N/A,DataBase_PMs!C67)</f>
        <v>#N/A</v>
      </c>
      <c r="E218" s="191" t="e">
        <f>IF(ISBLANK(DataBase_PMs!I67),#N/A,DataBase_PMs!I67)</f>
        <v>#N/A</v>
      </c>
      <c r="F218" s="192" t="e">
        <f>IF(E218="Seco",ParametrosPMs!$C$14,'Dados PMs'!E218)</f>
        <v>#N/A</v>
      </c>
      <c r="G218" s="203" t="e">
        <f t="shared" si="5"/>
        <v>#N/A</v>
      </c>
    </row>
    <row r="219" spans="1:7" x14ac:dyDescent="0.3">
      <c r="A219" s="257"/>
      <c r="B219" s="257"/>
      <c r="C219" s="265"/>
      <c r="D219" s="208" t="e">
        <f>IF(ISBLANK(DataBase_PMs!C68),#N/A,DataBase_PMs!C68)</f>
        <v>#N/A</v>
      </c>
      <c r="E219" s="191" t="e">
        <f>IF(ISBLANK(DataBase_PMs!I68),#N/A,DataBase_PMs!I68)</f>
        <v>#N/A</v>
      </c>
      <c r="F219" s="192" t="e">
        <f>IF(E219="Seco",ParametrosPMs!$C$14,'Dados PMs'!E219)</f>
        <v>#N/A</v>
      </c>
      <c r="G219" s="203" t="e">
        <f t="shared" si="5"/>
        <v>#N/A</v>
      </c>
    </row>
    <row r="220" spans="1:7" x14ac:dyDescent="0.3">
      <c r="A220" s="257"/>
      <c r="B220" s="257"/>
      <c r="C220" s="265"/>
      <c r="D220" s="208" t="e">
        <f>IF(ISBLANK(DataBase_PMs!C69),#N/A,DataBase_PMs!C69)</f>
        <v>#N/A</v>
      </c>
      <c r="E220" s="191" t="e">
        <f>IF(ISBLANK(DataBase_PMs!I69),#N/A,DataBase_PMs!I69)</f>
        <v>#N/A</v>
      </c>
      <c r="F220" s="192" t="e">
        <f>IF(E220="Seco",ParametrosPMs!$C$14,'Dados PMs'!E220)</f>
        <v>#N/A</v>
      </c>
      <c r="G220" s="203" t="e">
        <f t="shared" si="5"/>
        <v>#N/A</v>
      </c>
    </row>
    <row r="221" spans="1:7" x14ac:dyDescent="0.3">
      <c r="A221" s="257"/>
      <c r="B221" s="257"/>
      <c r="C221" s="265"/>
      <c r="D221" s="208" t="e">
        <f>IF(ISBLANK(DataBase_PMs!C70),#N/A,DataBase_PMs!C70)</f>
        <v>#N/A</v>
      </c>
      <c r="E221" s="191" t="e">
        <f>IF(ISBLANK(DataBase_PMs!I70),#N/A,DataBase_PMs!I70)</f>
        <v>#N/A</v>
      </c>
      <c r="F221" s="192" t="e">
        <f>IF(E221="Seco",ParametrosPMs!$C$14,'Dados PMs'!E221)</f>
        <v>#N/A</v>
      </c>
      <c r="G221" s="203" t="e">
        <f t="shared" si="5"/>
        <v>#N/A</v>
      </c>
    </row>
    <row r="222" spans="1:7" x14ac:dyDescent="0.3">
      <c r="A222" s="257"/>
      <c r="B222" s="257"/>
      <c r="C222" s="265"/>
      <c r="D222" s="208" t="e">
        <f>IF(ISBLANK(DataBase_PMs!C71),#N/A,DataBase_PMs!C71)</f>
        <v>#N/A</v>
      </c>
      <c r="E222" s="191" t="e">
        <f>IF(ISBLANK(DataBase_PMs!I71),#N/A,DataBase_PMs!I71)</f>
        <v>#N/A</v>
      </c>
      <c r="F222" s="192" t="e">
        <f>IF(E222="Seco",ParametrosPMs!$C$14,'Dados PMs'!E222)</f>
        <v>#N/A</v>
      </c>
      <c r="G222" s="203" t="e">
        <f t="shared" si="5"/>
        <v>#N/A</v>
      </c>
    </row>
    <row r="223" spans="1:7" x14ac:dyDescent="0.3">
      <c r="A223" s="257"/>
      <c r="B223" s="257"/>
      <c r="C223" s="265"/>
      <c r="D223" s="208" t="e">
        <f>IF(ISBLANK(DataBase_PMs!C72),#N/A,DataBase_PMs!C72)</f>
        <v>#N/A</v>
      </c>
      <c r="E223" s="191" t="e">
        <f>IF(ISBLANK(DataBase_PMs!I72),#N/A,DataBase_PMs!I72)</f>
        <v>#N/A</v>
      </c>
      <c r="F223" s="192" t="e">
        <f>IF(E223="Seco",ParametrosPMs!$C$14,'Dados PMs'!E223)</f>
        <v>#N/A</v>
      </c>
      <c r="G223" s="203" t="e">
        <f t="shared" si="5"/>
        <v>#N/A</v>
      </c>
    </row>
    <row r="224" spans="1:7" x14ac:dyDescent="0.3">
      <c r="A224" s="257"/>
      <c r="B224" s="257"/>
      <c r="C224" s="265"/>
      <c r="D224" s="208" t="e">
        <f>IF(ISBLANK(DataBase_PMs!C73),#N/A,DataBase_PMs!C73)</f>
        <v>#N/A</v>
      </c>
      <c r="E224" s="191" t="e">
        <f>IF(ISBLANK(DataBase_PMs!I73),#N/A,DataBase_PMs!I73)</f>
        <v>#N/A</v>
      </c>
      <c r="F224" s="192" t="e">
        <f>IF(E224="Seco",ParametrosPMs!$C$14,'Dados PMs'!E224)</f>
        <v>#N/A</v>
      </c>
      <c r="G224" s="203" t="e">
        <f t="shared" si="5"/>
        <v>#N/A</v>
      </c>
    </row>
    <row r="225" spans="1:7" x14ac:dyDescent="0.3">
      <c r="A225" s="257"/>
      <c r="B225" s="257"/>
      <c r="C225" s="265"/>
      <c r="D225" s="208" t="e">
        <f>IF(ISBLANK(DataBase_PMs!C74),#N/A,DataBase_PMs!C74)</f>
        <v>#N/A</v>
      </c>
      <c r="E225" s="191" t="e">
        <f>IF(ISBLANK(DataBase_PMs!I74),#N/A,DataBase_PMs!I74)</f>
        <v>#N/A</v>
      </c>
      <c r="F225" s="192" t="e">
        <f>IF(E225="Seco",ParametrosPMs!$C$14,'Dados PMs'!E225)</f>
        <v>#N/A</v>
      </c>
      <c r="G225" s="203" t="e">
        <f t="shared" si="5"/>
        <v>#N/A</v>
      </c>
    </row>
    <row r="226" spans="1:7" x14ac:dyDescent="0.3">
      <c r="A226" s="257"/>
      <c r="B226" s="257"/>
      <c r="C226" s="265"/>
      <c r="D226" s="208" t="e">
        <f>IF(ISBLANK(DataBase_PMs!C75),#N/A,DataBase_PMs!C75)</f>
        <v>#N/A</v>
      </c>
      <c r="E226" s="191" t="e">
        <f>IF(ISBLANK(DataBase_PMs!I75),#N/A,DataBase_PMs!I75)</f>
        <v>#N/A</v>
      </c>
      <c r="F226" s="192" t="e">
        <f>IF(E226="Seco",ParametrosPMs!$C$14,'Dados PMs'!E226)</f>
        <v>#N/A</v>
      </c>
      <c r="G226" s="203" t="e">
        <f t="shared" si="5"/>
        <v>#N/A</v>
      </c>
    </row>
    <row r="227" spans="1:7" x14ac:dyDescent="0.3">
      <c r="A227" s="257"/>
      <c r="B227" s="257"/>
      <c r="C227" s="265"/>
      <c r="D227" s="208" t="e">
        <f>IF(ISBLANK(DataBase_PMs!C76),#N/A,DataBase_PMs!C76)</f>
        <v>#N/A</v>
      </c>
      <c r="E227" s="191" t="e">
        <f>IF(ISBLANK(DataBase_PMs!I76),#N/A,DataBase_PMs!I76)</f>
        <v>#N/A</v>
      </c>
      <c r="F227" s="192" t="e">
        <f>IF(E227="Seco",ParametrosPMs!$C$14,'Dados PMs'!E227)</f>
        <v>#N/A</v>
      </c>
      <c r="G227" s="203" t="e">
        <f t="shared" si="5"/>
        <v>#N/A</v>
      </c>
    </row>
    <row r="228" spans="1:7" x14ac:dyDescent="0.3">
      <c r="A228" s="257"/>
      <c r="B228" s="257"/>
      <c r="C228" s="265"/>
      <c r="D228" s="208" t="e">
        <f>IF(ISBLANK(DataBase_PMs!C77),#N/A,DataBase_PMs!C77)</f>
        <v>#N/A</v>
      </c>
      <c r="E228" s="191" t="e">
        <f>IF(ISBLANK(DataBase_PMs!I77),#N/A,DataBase_PMs!I77)</f>
        <v>#N/A</v>
      </c>
      <c r="F228" s="192" t="e">
        <f>IF(E228="Seco",ParametrosPMs!$C$14,'Dados PMs'!E228)</f>
        <v>#N/A</v>
      </c>
      <c r="G228" s="203" t="e">
        <f t="shared" si="5"/>
        <v>#N/A</v>
      </c>
    </row>
    <row r="229" spans="1:7" x14ac:dyDescent="0.3">
      <c r="A229" s="257"/>
      <c r="B229" s="257"/>
      <c r="C229" s="265"/>
      <c r="D229" s="208" t="e">
        <f>IF(ISBLANK(DataBase_PMs!C78),#N/A,DataBase_PMs!C78)</f>
        <v>#N/A</v>
      </c>
      <c r="E229" s="191" t="e">
        <f>IF(ISBLANK(DataBase_PMs!I78),#N/A,DataBase_PMs!I78)</f>
        <v>#N/A</v>
      </c>
      <c r="F229" s="192" t="e">
        <f>IF(E229="Seco",ParametrosPMs!$C$14,'Dados PMs'!E229)</f>
        <v>#N/A</v>
      </c>
      <c r="G229" s="203" t="e">
        <f t="shared" si="5"/>
        <v>#N/A</v>
      </c>
    </row>
    <row r="230" spans="1:7" x14ac:dyDescent="0.3">
      <c r="A230" s="257"/>
      <c r="B230" s="257"/>
      <c r="C230" s="265"/>
      <c r="D230" s="208" t="e">
        <f>IF(ISBLANK(DataBase_PMs!C79),#N/A,DataBase_PMs!C79)</f>
        <v>#N/A</v>
      </c>
      <c r="E230" s="191" t="e">
        <f>IF(ISBLANK(DataBase_PMs!I79),#N/A,DataBase_PMs!I79)</f>
        <v>#N/A</v>
      </c>
      <c r="F230" s="192" t="e">
        <f>IF(E230="Seco",ParametrosPMs!$C$14,'Dados PMs'!E230)</f>
        <v>#N/A</v>
      </c>
      <c r="G230" s="203" t="e">
        <f t="shared" si="5"/>
        <v>#N/A</v>
      </c>
    </row>
    <row r="231" spans="1:7" x14ac:dyDescent="0.3">
      <c r="A231" s="257"/>
      <c r="B231" s="257"/>
      <c r="C231" s="265"/>
      <c r="D231" s="208" t="e">
        <f>IF(ISBLANK(DataBase_PMs!C80),#N/A,DataBase_PMs!C80)</f>
        <v>#N/A</v>
      </c>
      <c r="E231" s="191" t="e">
        <f>IF(ISBLANK(DataBase_PMs!I80),#N/A,DataBase_PMs!I80)</f>
        <v>#N/A</v>
      </c>
      <c r="F231" s="192" t="e">
        <f>IF(E231="Seco",ParametrosPMs!$C$14,'Dados PMs'!E231)</f>
        <v>#N/A</v>
      </c>
      <c r="G231" s="203" t="e">
        <f t="shared" si="5"/>
        <v>#N/A</v>
      </c>
    </row>
    <row r="232" spans="1:7" x14ac:dyDescent="0.3">
      <c r="A232" s="257"/>
      <c r="B232" s="257"/>
      <c r="C232" s="265"/>
      <c r="D232" s="208" t="e">
        <f>IF(ISBLANK(DataBase_PMs!C81),#N/A,DataBase_PMs!C81)</f>
        <v>#N/A</v>
      </c>
      <c r="E232" s="191" t="e">
        <f>IF(ISBLANK(DataBase_PMs!I81),#N/A,DataBase_PMs!I81)</f>
        <v>#N/A</v>
      </c>
      <c r="F232" s="192" t="e">
        <f>IF(E232="Seco",ParametrosPMs!$C$14,'Dados PMs'!E232)</f>
        <v>#N/A</v>
      </c>
      <c r="G232" s="203" t="e">
        <f t="shared" si="5"/>
        <v>#N/A</v>
      </c>
    </row>
    <row r="233" spans="1:7" x14ac:dyDescent="0.3">
      <c r="A233" s="257"/>
      <c r="B233" s="257"/>
      <c r="C233" s="265"/>
      <c r="D233" s="208" t="e">
        <f>IF(ISBLANK(DataBase_PMs!C82),#N/A,DataBase_PMs!C82)</f>
        <v>#N/A</v>
      </c>
      <c r="E233" s="191" t="e">
        <f>IF(ISBLANK(DataBase_PMs!I82),#N/A,DataBase_PMs!I82)</f>
        <v>#N/A</v>
      </c>
      <c r="F233" s="192" t="e">
        <f>IF(E233="Seco",ParametrosPMs!$C$14,'Dados PMs'!E233)</f>
        <v>#N/A</v>
      </c>
      <c r="G233" s="203" t="e">
        <f t="shared" si="5"/>
        <v>#N/A</v>
      </c>
    </row>
    <row r="234" spans="1:7" x14ac:dyDescent="0.3">
      <c r="A234" s="257"/>
      <c r="B234" s="257"/>
      <c r="C234" s="265"/>
      <c r="D234" s="208" t="e">
        <f>IF(ISBLANK(DataBase_PMs!C83),#N/A,DataBase_PMs!C83)</f>
        <v>#N/A</v>
      </c>
      <c r="E234" s="191" t="e">
        <f>IF(ISBLANK(DataBase_PMs!I83),#N/A,DataBase_PMs!I83)</f>
        <v>#N/A</v>
      </c>
      <c r="F234" s="192" t="e">
        <f>IF(E234="Seco",ParametrosPMs!$C$14,'Dados PMs'!E234)</f>
        <v>#N/A</v>
      </c>
      <c r="G234" s="203" t="e">
        <f t="shared" si="5"/>
        <v>#N/A</v>
      </c>
    </row>
    <row r="235" spans="1:7" x14ac:dyDescent="0.3">
      <c r="A235" s="257"/>
      <c r="B235" s="257"/>
      <c r="C235" s="265"/>
      <c r="D235" s="208" t="e">
        <f>IF(ISBLANK(DataBase_PMs!C84),#N/A,DataBase_PMs!C84)</f>
        <v>#N/A</v>
      </c>
      <c r="E235" s="191" t="e">
        <f>IF(ISBLANK(DataBase_PMs!I84),#N/A,DataBase_PMs!I84)</f>
        <v>#N/A</v>
      </c>
      <c r="F235" s="192" t="e">
        <f>IF(E235="Seco",ParametrosPMs!$C$14,'Dados PMs'!E235)</f>
        <v>#N/A</v>
      </c>
      <c r="G235" s="203" t="e">
        <f t="shared" si="5"/>
        <v>#N/A</v>
      </c>
    </row>
    <row r="236" spans="1:7" x14ac:dyDescent="0.3">
      <c r="A236" s="257"/>
      <c r="B236" s="257"/>
      <c r="C236" s="265"/>
      <c r="D236" s="208" t="e">
        <f>IF(ISBLANK(DataBase_PMs!C85),#N/A,DataBase_PMs!C85)</f>
        <v>#N/A</v>
      </c>
      <c r="E236" s="191" t="e">
        <f>IF(ISBLANK(DataBase_PMs!I85),#N/A,DataBase_PMs!I85)</f>
        <v>#N/A</v>
      </c>
      <c r="F236" s="192" t="e">
        <f>IF(E236="Seco",ParametrosPMs!$C$14,'Dados PMs'!E236)</f>
        <v>#N/A</v>
      </c>
      <c r="G236" s="203" t="e">
        <f t="shared" si="5"/>
        <v>#N/A</v>
      </c>
    </row>
    <row r="237" spans="1:7" x14ac:dyDescent="0.3">
      <c r="A237" s="257"/>
      <c r="B237" s="257"/>
      <c r="C237" s="265"/>
      <c r="D237" s="208" t="e">
        <f>IF(ISBLANK(DataBase_PMs!C86),#N/A,DataBase_PMs!C86)</f>
        <v>#N/A</v>
      </c>
      <c r="E237" s="191" t="e">
        <f>IF(ISBLANK(DataBase_PMs!I86),#N/A,DataBase_PMs!I86)</f>
        <v>#N/A</v>
      </c>
      <c r="F237" s="192" t="e">
        <f>IF(E237="Seco",ParametrosPMs!$C$14,'Dados PMs'!E237)</f>
        <v>#N/A</v>
      </c>
      <c r="G237" s="203" t="e">
        <f t="shared" si="5"/>
        <v>#N/A</v>
      </c>
    </row>
    <row r="238" spans="1:7" ht="13.5" thickBot="1" x14ac:dyDescent="0.35">
      <c r="A238" s="260"/>
      <c r="B238" s="260"/>
      <c r="C238" s="266"/>
      <c r="D238" s="210" t="e">
        <f>IF(ISBLANK(DataBase_PMs!C87),#N/A,DataBase_PMs!C87)</f>
        <v>#N/A</v>
      </c>
      <c r="E238" s="193" t="e">
        <f>IF(ISBLANK(DataBase_PMs!I87),#N/A,DataBase_PMs!I87)</f>
        <v>#N/A</v>
      </c>
      <c r="F238" s="194" t="e">
        <f>IF(E238="Seco",ParametrosPMs!$C$14,'Dados PMs'!E238)</f>
        <v>#N/A</v>
      </c>
      <c r="G238" s="204" t="e">
        <f t="shared" si="5"/>
        <v>#N/A</v>
      </c>
    </row>
    <row r="239" spans="1:7" x14ac:dyDescent="0.3">
      <c r="A239" s="256" t="s">
        <v>667</v>
      </c>
      <c r="B239" s="256" t="s">
        <v>366</v>
      </c>
      <c r="C239" s="267" t="s">
        <v>79</v>
      </c>
      <c r="D239" s="209">
        <v>43602</v>
      </c>
      <c r="E239" s="189">
        <v>4.24</v>
      </c>
      <c r="F239" s="190">
        <f>IF(E239="Seco",ParametrosPMs!C18,'Dados PMs'!E239)</f>
        <v>4.24</v>
      </c>
      <c r="G239" s="202">
        <f>F239-E239</f>
        <v>0</v>
      </c>
    </row>
    <row r="240" spans="1:7" x14ac:dyDescent="0.3">
      <c r="A240" s="257"/>
      <c r="B240" s="257"/>
      <c r="C240" s="265"/>
      <c r="D240" s="208">
        <v>43700.40625</v>
      </c>
      <c r="E240" s="191">
        <v>5.81</v>
      </c>
      <c r="F240" s="192">
        <f>IF(E240="Seco",ParametrosPMs!$C$18,'Dados PMs'!E240)</f>
        <v>5.81</v>
      </c>
      <c r="G240" s="203">
        <f>F240-$F$239</f>
        <v>1.5699999999999994</v>
      </c>
    </row>
    <row r="241" spans="1:7" x14ac:dyDescent="0.3">
      <c r="A241" s="257"/>
      <c r="B241" s="257"/>
      <c r="C241" s="265"/>
      <c r="D241" s="208">
        <v>43707</v>
      </c>
      <c r="E241" s="191">
        <v>7.91</v>
      </c>
      <c r="F241" s="192">
        <f>IF(E241="Seco",ParametrosPMs!$C$18,'Dados PMs'!E241)</f>
        <v>7.91</v>
      </c>
      <c r="G241" s="203">
        <f t="shared" ref="G241:G304" si="6">F241-$F$239</f>
        <v>3.67</v>
      </c>
    </row>
    <row r="242" spans="1:7" x14ac:dyDescent="0.3">
      <c r="A242" s="257"/>
      <c r="B242" s="257"/>
      <c r="C242" s="265"/>
      <c r="D242" s="208">
        <v>43714</v>
      </c>
      <c r="E242" s="191">
        <v>5.77</v>
      </c>
      <c r="F242" s="192">
        <f>IF(E242="Seco",ParametrosPMs!$C$18,'Dados PMs'!E242)</f>
        <v>5.77</v>
      </c>
      <c r="G242" s="203">
        <f t="shared" si="6"/>
        <v>1.5299999999999994</v>
      </c>
    </row>
    <row r="243" spans="1:7" x14ac:dyDescent="0.3">
      <c r="A243" s="257"/>
      <c r="B243" s="257"/>
      <c r="C243" s="265"/>
      <c r="D243" s="208">
        <v>43727</v>
      </c>
      <c r="E243" s="191">
        <v>5.77</v>
      </c>
      <c r="F243" s="192">
        <f>IF(E243="Seco",ParametrosPMs!$C$18,'Dados PMs'!E243)</f>
        <v>5.77</v>
      </c>
      <c r="G243" s="203">
        <f t="shared" si="6"/>
        <v>1.5299999999999994</v>
      </c>
    </row>
    <row r="244" spans="1:7" x14ac:dyDescent="0.3">
      <c r="A244" s="257"/>
      <c r="B244" s="257"/>
      <c r="C244" s="265"/>
      <c r="D244" s="208">
        <v>43755</v>
      </c>
      <c r="E244" s="191">
        <v>8</v>
      </c>
      <c r="F244" s="192">
        <f>IF(E244="Seco",ParametrosPMs!$C$18,'Dados PMs'!E244)</f>
        <v>8</v>
      </c>
      <c r="G244" s="203">
        <f t="shared" si="6"/>
        <v>3.76</v>
      </c>
    </row>
    <row r="245" spans="1:7" x14ac:dyDescent="0.3">
      <c r="A245" s="257"/>
      <c r="B245" s="257"/>
      <c r="C245" s="265"/>
      <c r="D245" s="208">
        <v>43762</v>
      </c>
      <c r="E245" s="191">
        <v>8.5</v>
      </c>
      <c r="F245" s="192">
        <f>IF(E245="Seco",ParametrosPMs!$C$18,'Dados PMs'!E245)</f>
        <v>8.5</v>
      </c>
      <c r="G245" s="203">
        <f t="shared" si="6"/>
        <v>4.26</v>
      </c>
    </row>
    <row r="246" spans="1:7" x14ac:dyDescent="0.3">
      <c r="A246" s="257"/>
      <c r="B246" s="257"/>
      <c r="C246" s="265"/>
      <c r="D246" s="208">
        <v>43774</v>
      </c>
      <c r="E246" s="191">
        <v>8.5</v>
      </c>
      <c r="F246" s="192">
        <f>IF(E246="Seco",ParametrosPMs!$C$18,'Dados PMs'!E246)</f>
        <v>8.5</v>
      </c>
      <c r="G246" s="203">
        <f t="shared" si="6"/>
        <v>4.26</v>
      </c>
    </row>
    <row r="247" spans="1:7" x14ac:dyDescent="0.3">
      <c r="A247" s="257"/>
      <c r="B247" s="257"/>
      <c r="C247" s="265"/>
      <c r="D247" s="208">
        <v>43782</v>
      </c>
      <c r="E247" s="191" t="s">
        <v>129</v>
      </c>
      <c r="F247" s="192" t="str">
        <f>IF(E247="Seco",ParametrosPMs!$C$18,'Dados PMs'!E247)</f>
        <v>-</v>
      </c>
      <c r="G247" s="203" t="e">
        <f t="shared" si="6"/>
        <v>#VALUE!</v>
      </c>
    </row>
    <row r="248" spans="1:7" x14ac:dyDescent="0.3">
      <c r="A248" s="257"/>
      <c r="B248" s="257"/>
      <c r="C248" s="265"/>
      <c r="D248" s="208">
        <v>43811</v>
      </c>
      <c r="E248" s="191" t="s">
        <v>242</v>
      </c>
      <c r="F248" s="192" t="str">
        <f>IF(E248="Seco",ParametrosPMs!$C$18,'Dados PMs'!E248)</f>
        <v>4,69</v>
      </c>
      <c r="G248" s="203">
        <f t="shared" si="6"/>
        <v>0.45000000000000018</v>
      </c>
    </row>
    <row r="249" spans="1:7" x14ac:dyDescent="0.3">
      <c r="A249" s="257"/>
      <c r="B249" s="257"/>
      <c r="C249" s="265"/>
      <c r="D249" s="208">
        <v>43826</v>
      </c>
      <c r="E249" s="191">
        <v>8.5</v>
      </c>
      <c r="F249" s="192">
        <f>IF(E249="Seco",ParametrosPMs!$C$18,'Dados PMs'!E249)</f>
        <v>8.5</v>
      </c>
      <c r="G249" s="203">
        <f t="shared" si="6"/>
        <v>4.26</v>
      </c>
    </row>
    <row r="250" spans="1:7" x14ac:dyDescent="0.3">
      <c r="A250" s="257"/>
      <c r="B250" s="257"/>
      <c r="C250" s="265"/>
      <c r="D250" s="208">
        <v>43875</v>
      </c>
      <c r="E250" s="191" t="s">
        <v>332</v>
      </c>
      <c r="F250" s="192">
        <f>IF(E250="Seco",ParametrosPMs!$C$18,'Dados PMs'!E250)</f>
        <v>4.8</v>
      </c>
      <c r="G250" s="203">
        <f t="shared" si="6"/>
        <v>0.55999999999999961</v>
      </c>
    </row>
    <row r="251" spans="1:7" x14ac:dyDescent="0.3">
      <c r="A251" s="257"/>
      <c r="B251" s="257"/>
      <c r="C251" s="265"/>
      <c r="D251" s="208">
        <v>43929</v>
      </c>
      <c r="E251" s="191" t="s">
        <v>336</v>
      </c>
      <c r="F251" s="192">
        <f>IF(E251="Seco",ParametrosPMs!$C$18,'Dados PMs'!E251)</f>
        <v>4.8</v>
      </c>
      <c r="G251" s="203">
        <f t="shared" si="6"/>
        <v>0.55999999999999961</v>
      </c>
    </row>
    <row r="252" spans="1:7" x14ac:dyDescent="0.3">
      <c r="A252" s="257"/>
      <c r="B252" s="257"/>
      <c r="C252" s="265"/>
      <c r="D252" s="208">
        <f>IF(ISBLANK(DataBase_PMs!C4),#N/A,DataBase_PMs!C4)</f>
        <v>44001.449618055602</v>
      </c>
      <c r="E252" s="191" t="str">
        <f>IF(ISBLANK(DataBase_PMs!J4),#N/A,DataBase_PMs!J4)</f>
        <v>Seco</v>
      </c>
      <c r="F252" s="192">
        <f>IF(E252="Seco",ParametrosPMs!$C$18,'Dados PMs'!E252)</f>
        <v>4.8</v>
      </c>
      <c r="G252" s="203">
        <f t="shared" si="6"/>
        <v>0.55999999999999961</v>
      </c>
    </row>
    <row r="253" spans="1:7" x14ac:dyDescent="0.3">
      <c r="A253" s="257"/>
      <c r="B253" s="257"/>
      <c r="C253" s="265"/>
      <c r="D253" s="208">
        <f>IF(ISBLANK(DataBase_PMs!C5),#N/A,DataBase_PMs!C5)</f>
        <v>44008.823020833297</v>
      </c>
      <c r="E253" s="191" t="str">
        <f>IF(ISBLANK(DataBase_PMs!J5),#N/A,DataBase_PMs!J5)</f>
        <v>Seco</v>
      </c>
      <c r="F253" s="192">
        <f>IF(E253="Seco",ParametrosPMs!$C$18,'Dados PMs'!E253)</f>
        <v>4.8</v>
      </c>
      <c r="G253" s="203">
        <f t="shared" si="6"/>
        <v>0.55999999999999961</v>
      </c>
    </row>
    <row r="254" spans="1:7" x14ac:dyDescent="0.3">
      <c r="A254" s="257"/>
      <c r="B254" s="257"/>
      <c r="C254" s="265"/>
      <c r="D254" s="208" t="e">
        <f>IF(ISBLANK(DataBase_PMs!C6),#N/A,DataBase_PMs!C6)</f>
        <v>#N/A</v>
      </c>
      <c r="E254" s="191" t="e">
        <f>IF(ISBLANK(DataBase_PMs!J6),#N/A,DataBase_PMs!J6)</f>
        <v>#N/A</v>
      </c>
      <c r="F254" s="192" t="e">
        <f>IF(E254="Seco",ParametrosPMs!$C$18,'Dados PMs'!E254)</f>
        <v>#N/A</v>
      </c>
      <c r="G254" s="203" t="e">
        <f t="shared" si="6"/>
        <v>#N/A</v>
      </c>
    </row>
    <row r="255" spans="1:7" x14ac:dyDescent="0.3">
      <c r="A255" s="257"/>
      <c r="B255" s="257"/>
      <c r="C255" s="265"/>
      <c r="D255" s="208" t="e">
        <f>IF(ISBLANK(DataBase_PMs!C7),#N/A,DataBase_PMs!C7)</f>
        <v>#N/A</v>
      </c>
      <c r="E255" s="191" t="e">
        <f>IF(ISBLANK(DataBase_PMs!J7),#N/A,DataBase_PMs!J7)</f>
        <v>#N/A</v>
      </c>
      <c r="F255" s="192" t="e">
        <f>IF(E255="Seco",ParametrosPMs!$C$18,'Dados PMs'!E255)</f>
        <v>#N/A</v>
      </c>
      <c r="G255" s="203" t="e">
        <f t="shared" si="6"/>
        <v>#N/A</v>
      </c>
    </row>
    <row r="256" spans="1:7" x14ac:dyDescent="0.3">
      <c r="A256" s="257"/>
      <c r="B256" s="257"/>
      <c r="C256" s="265"/>
      <c r="D256" s="208" t="e">
        <f>IF(ISBLANK(DataBase_PMs!C8),#N/A,DataBase_PMs!C8)</f>
        <v>#N/A</v>
      </c>
      <c r="E256" s="191" t="e">
        <f>IF(ISBLANK(DataBase_PMs!J8),#N/A,DataBase_PMs!J8)</f>
        <v>#N/A</v>
      </c>
      <c r="F256" s="192" t="e">
        <f>IF(E256="Seco",ParametrosPMs!$C$18,'Dados PMs'!E256)</f>
        <v>#N/A</v>
      </c>
      <c r="G256" s="203" t="e">
        <f t="shared" si="6"/>
        <v>#N/A</v>
      </c>
    </row>
    <row r="257" spans="1:7" x14ac:dyDescent="0.3">
      <c r="A257" s="257"/>
      <c r="B257" s="257"/>
      <c r="C257" s="265"/>
      <c r="D257" s="208" t="e">
        <f>IF(ISBLANK(DataBase_PMs!C9),#N/A,DataBase_PMs!C9)</f>
        <v>#N/A</v>
      </c>
      <c r="E257" s="191" t="e">
        <f>IF(ISBLANK(DataBase_PMs!J9),#N/A,DataBase_PMs!J9)</f>
        <v>#N/A</v>
      </c>
      <c r="F257" s="192" t="e">
        <f>IF(E257="Seco",ParametrosPMs!$C$18,'Dados PMs'!E257)</f>
        <v>#N/A</v>
      </c>
      <c r="G257" s="203" t="e">
        <f t="shared" si="6"/>
        <v>#N/A</v>
      </c>
    </row>
    <row r="258" spans="1:7" x14ac:dyDescent="0.3">
      <c r="A258" s="257"/>
      <c r="B258" s="257"/>
      <c r="C258" s="265"/>
      <c r="D258" s="208" t="e">
        <f>IF(ISBLANK(DataBase_PMs!C10),#N/A,DataBase_PMs!C10)</f>
        <v>#N/A</v>
      </c>
      <c r="E258" s="191" t="e">
        <f>IF(ISBLANK(DataBase_PMs!J10),#N/A,DataBase_PMs!J10)</f>
        <v>#N/A</v>
      </c>
      <c r="F258" s="192" t="e">
        <f>IF(E258="Seco",ParametrosPMs!$C$18,'Dados PMs'!E258)</f>
        <v>#N/A</v>
      </c>
      <c r="G258" s="203" t="e">
        <f t="shared" si="6"/>
        <v>#N/A</v>
      </c>
    </row>
    <row r="259" spans="1:7" x14ac:dyDescent="0.3">
      <c r="A259" s="257"/>
      <c r="B259" s="257"/>
      <c r="C259" s="265"/>
      <c r="D259" s="208" t="e">
        <f>IF(ISBLANK(DataBase_PMs!C11),#N/A,DataBase_PMs!C11)</f>
        <v>#N/A</v>
      </c>
      <c r="E259" s="191" t="e">
        <f>IF(ISBLANK(DataBase_PMs!J11),#N/A,DataBase_PMs!J11)</f>
        <v>#N/A</v>
      </c>
      <c r="F259" s="192" t="e">
        <f>IF(E259="Seco",ParametrosPMs!$C$18,'Dados PMs'!E259)</f>
        <v>#N/A</v>
      </c>
      <c r="G259" s="203" t="e">
        <f t="shared" si="6"/>
        <v>#N/A</v>
      </c>
    </row>
    <row r="260" spans="1:7" x14ac:dyDescent="0.3">
      <c r="A260" s="257"/>
      <c r="B260" s="257"/>
      <c r="C260" s="265"/>
      <c r="D260" s="208" t="e">
        <f>IF(ISBLANK(DataBase_PMs!C12),#N/A,DataBase_PMs!C12)</f>
        <v>#N/A</v>
      </c>
      <c r="E260" s="191" t="e">
        <f>IF(ISBLANK(DataBase_PMs!J12),#N/A,DataBase_PMs!J12)</f>
        <v>#N/A</v>
      </c>
      <c r="F260" s="192" t="e">
        <f>IF(E260="Seco",ParametrosPMs!$C$18,'Dados PMs'!E260)</f>
        <v>#N/A</v>
      </c>
      <c r="G260" s="203" t="e">
        <f t="shared" si="6"/>
        <v>#N/A</v>
      </c>
    </row>
    <row r="261" spans="1:7" x14ac:dyDescent="0.3">
      <c r="A261" s="257"/>
      <c r="B261" s="257"/>
      <c r="C261" s="265"/>
      <c r="D261" s="208" t="e">
        <f>IF(ISBLANK(DataBase_PMs!C13),#N/A,DataBase_PMs!C13)</f>
        <v>#N/A</v>
      </c>
      <c r="E261" s="191" t="e">
        <f>IF(ISBLANK(DataBase_PMs!J13),#N/A,DataBase_PMs!J13)</f>
        <v>#N/A</v>
      </c>
      <c r="F261" s="192" t="e">
        <f>IF(E261="Seco",ParametrosPMs!$C$18,'Dados PMs'!E261)</f>
        <v>#N/A</v>
      </c>
      <c r="G261" s="203" t="e">
        <f t="shared" si="6"/>
        <v>#N/A</v>
      </c>
    </row>
    <row r="262" spans="1:7" x14ac:dyDescent="0.3">
      <c r="A262" s="257"/>
      <c r="B262" s="257"/>
      <c r="C262" s="265"/>
      <c r="D262" s="208" t="e">
        <f>IF(ISBLANK(DataBase_PMs!C14),#N/A,DataBase_PMs!C14)</f>
        <v>#N/A</v>
      </c>
      <c r="E262" s="191" t="e">
        <f>IF(ISBLANK(DataBase_PMs!J14),#N/A,DataBase_PMs!J14)</f>
        <v>#N/A</v>
      </c>
      <c r="F262" s="192" t="e">
        <f>IF(E262="Seco",ParametrosPMs!$C$18,'Dados PMs'!E262)</f>
        <v>#N/A</v>
      </c>
      <c r="G262" s="203" t="e">
        <f t="shared" si="6"/>
        <v>#N/A</v>
      </c>
    </row>
    <row r="263" spans="1:7" x14ac:dyDescent="0.3">
      <c r="A263" s="257"/>
      <c r="B263" s="257"/>
      <c r="C263" s="265"/>
      <c r="D263" s="208" t="e">
        <f>IF(ISBLANK(DataBase_PMs!C15),#N/A,DataBase_PMs!C15)</f>
        <v>#N/A</v>
      </c>
      <c r="E263" s="191" t="e">
        <f>IF(ISBLANK(DataBase_PMs!J15),#N/A,DataBase_PMs!J15)</f>
        <v>#N/A</v>
      </c>
      <c r="F263" s="192" t="e">
        <f>IF(E263="Seco",ParametrosPMs!$C$18,'Dados PMs'!E263)</f>
        <v>#N/A</v>
      </c>
      <c r="G263" s="203" t="e">
        <f t="shared" si="6"/>
        <v>#N/A</v>
      </c>
    </row>
    <row r="264" spans="1:7" x14ac:dyDescent="0.3">
      <c r="A264" s="257"/>
      <c r="B264" s="257"/>
      <c r="C264" s="265"/>
      <c r="D264" s="208" t="e">
        <f>IF(ISBLANK(DataBase_PMs!C16),#N/A,DataBase_PMs!C16)</f>
        <v>#N/A</v>
      </c>
      <c r="E264" s="191" t="e">
        <f>IF(ISBLANK(DataBase_PMs!J16),#N/A,DataBase_PMs!J16)</f>
        <v>#N/A</v>
      </c>
      <c r="F264" s="192" t="e">
        <f>IF(E264="Seco",ParametrosPMs!$C$18,'Dados PMs'!E264)</f>
        <v>#N/A</v>
      </c>
      <c r="G264" s="203" t="e">
        <f t="shared" si="6"/>
        <v>#N/A</v>
      </c>
    </row>
    <row r="265" spans="1:7" x14ac:dyDescent="0.3">
      <c r="A265" s="257"/>
      <c r="B265" s="257"/>
      <c r="C265" s="265"/>
      <c r="D265" s="208" t="e">
        <f>IF(ISBLANK(DataBase_PMs!C17),#N/A,DataBase_PMs!C17)</f>
        <v>#N/A</v>
      </c>
      <c r="E265" s="191" t="e">
        <f>IF(ISBLANK(DataBase_PMs!J17),#N/A,DataBase_PMs!J17)</f>
        <v>#N/A</v>
      </c>
      <c r="F265" s="192" t="e">
        <f>IF(E265="Seco",ParametrosPMs!$C$18,'Dados PMs'!E265)</f>
        <v>#N/A</v>
      </c>
      <c r="G265" s="203" t="e">
        <f t="shared" si="6"/>
        <v>#N/A</v>
      </c>
    </row>
    <row r="266" spans="1:7" x14ac:dyDescent="0.3">
      <c r="A266" s="257"/>
      <c r="B266" s="257"/>
      <c r="C266" s="265"/>
      <c r="D266" s="208" t="e">
        <f>IF(ISBLANK(DataBase_PMs!C18),#N/A,DataBase_PMs!C18)</f>
        <v>#N/A</v>
      </c>
      <c r="E266" s="191" t="e">
        <f>IF(ISBLANK(DataBase_PMs!J18),#N/A,DataBase_PMs!J18)</f>
        <v>#N/A</v>
      </c>
      <c r="F266" s="192" t="e">
        <f>IF(E266="Seco",ParametrosPMs!$C$18,'Dados PMs'!E266)</f>
        <v>#N/A</v>
      </c>
      <c r="G266" s="203" t="e">
        <f t="shared" si="6"/>
        <v>#N/A</v>
      </c>
    </row>
    <row r="267" spans="1:7" x14ac:dyDescent="0.3">
      <c r="A267" s="257"/>
      <c r="B267" s="257"/>
      <c r="C267" s="265"/>
      <c r="D267" s="208" t="e">
        <f>IF(ISBLANK(DataBase_PMs!C19),#N/A,DataBase_PMs!C19)</f>
        <v>#N/A</v>
      </c>
      <c r="E267" s="191" t="e">
        <f>IF(ISBLANK(DataBase_PMs!J19),#N/A,DataBase_PMs!J19)</f>
        <v>#N/A</v>
      </c>
      <c r="F267" s="192" t="e">
        <f>IF(E267="Seco",ParametrosPMs!$C$18,'Dados PMs'!E267)</f>
        <v>#N/A</v>
      </c>
      <c r="G267" s="203" t="e">
        <f t="shared" si="6"/>
        <v>#N/A</v>
      </c>
    </row>
    <row r="268" spans="1:7" x14ac:dyDescent="0.3">
      <c r="A268" s="257"/>
      <c r="B268" s="257"/>
      <c r="C268" s="265"/>
      <c r="D268" s="208" t="e">
        <f>IF(ISBLANK(DataBase_PMs!C20),#N/A,DataBase_PMs!C20)</f>
        <v>#N/A</v>
      </c>
      <c r="E268" s="191" t="e">
        <f>IF(ISBLANK(DataBase_PMs!J20),#N/A,DataBase_PMs!J20)</f>
        <v>#N/A</v>
      </c>
      <c r="F268" s="192" t="e">
        <f>IF(E268="Seco",ParametrosPMs!$C$18,'Dados PMs'!E268)</f>
        <v>#N/A</v>
      </c>
      <c r="G268" s="203" t="e">
        <f t="shared" si="6"/>
        <v>#N/A</v>
      </c>
    </row>
    <row r="269" spans="1:7" x14ac:dyDescent="0.3">
      <c r="A269" s="257"/>
      <c r="B269" s="257"/>
      <c r="C269" s="265"/>
      <c r="D269" s="208" t="e">
        <f>IF(ISBLANK(DataBase_PMs!C21),#N/A,DataBase_PMs!C21)</f>
        <v>#N/A</v>
      </c>
      <c r="E269" s="191" t="e">
        <f>IF(ISBLANK(DataBase_PMs!J21),#N/A,DataBase_PMs!J21)</f>
        <v>#N/A</v>
      </c>
      <c r="F269" s="192" t="e">
        <f>IF(E269="Seco",ParametrosPMs!$C$18,'Dados PMs'!E269)</f>
        <v>#N/A</v>
      </c>
      <c r="G269" s="203" t="e">
        <f t="shared" si="6"/>
        <v>#N/A</v>
      </c>
    </row>
    <row r="270" spans="1:7" x14ac:dyDescent="0.3">
      <c r="A270" s="257"/>
      <c r="B270" s="257"/>
      <c r="C270" s="265"/>
      <c r="D270" s="208" t="e">
        <f>IF(ISBLANK(DataBase_PMs!C22),#N/A,DataBase_PMs!C22)</f>
        <v>#N/A</v>
      </c>
      <c r="E270" s="191" t="e">
        <f>IF(ISBLANK(DataBase_PMs!J22),#N/A,DataBase_PMs!J22)</f>
        <v>#N/A</v>
      </c>
      <c r="F270" s="192" t="e">
        <f>IF(E270="Seco",ParametrosPMs!$C$18,'Dados PMs'!E270)</f>
        <v>#N/A</v>
      </c>
      <c r="G270" s="203" t="e">
        <f t="shared" si="6"/>
        <v>#N/A</v>
      </c>
    </row>
    <row r="271" spans="1:7" x14ac:dyDescent="0.3">
      <c r="A271" s="257"/>
      <c r="B271" s="257"/>
      <c r="C271" s="265"/>
      <c r="D271" s="208" t="e">
        <f>IF(ISBLANK(DataBase_PMs!C23),#N/A,DataBase_PMs!C23)</f>
        <v>#N/A</v>
      </c>
      <c r="E271" s="191" t="e">
        <f>IF(ISBLANK(DataBase_PMs!J23),#N/A,DataBase_PMs!J23)</f>
        <v>#N/A</v>
      </c>
      <c r="F271" s="192" t="e">
        <f>IF(E271="Seco",ParametrosPMs!$C$18,'Dados PMs'!E271)</f>
        <v>#N/A</v>
      </c>
      <c r="G271" s="203" t="e">
        <f t="shared" si="6"/>
        <v>#N/A</v>
      </c>
    </row>
    <row r="272" spans="1:7" x14ac:dyDescent="0.3">
      <c r="A272" s="257"/>
      <c r="B272" s="257"/>
      <c r="C272" s="265"/>
      <c r="D272" s="208" t="e">
        <f>IF(ISBLANK(DataBase_PMs!C24),#N/A,DataBase_PMs!C24)</f>
        <v>#N/A</v>
      </c>
      <c r="E272" s="191" t="e">
        <f>IF(ISBLANK(DataBase_PMs!J24),#N/A,DataBase_PMs!J24)</f>
        <v>#N/A</v>
      </c>
      <c r="F272" s="192" t="e">
        <f>IF(E272="Seco",ParametrosPMs!$C$18,'Dados PMs'!E272)</f>
        <v>#N/A</v>
      </c>
      <c r="G272" s="203" t="e">
        <f t="shared" si="6"/>
        <v>#N/A</v>
      </c>
    </row>
    <row r="273" spans="1:7" x14ac:dyDescent="0.3">
      <c r="A273" s="257"/>
      <c r="B273" s="257"/>
      <c r="C273" s="265"/>
      <c r="D273" s="208" t="e">
        <f>IF(ISBLANK(DataBase_PMs!C25),#N/A,DataBase_PMs!C25)</f>
        <v>#N/A</v>
      </c>
      <c r="E273" s="191" t="e">
        <f>IF(ISBLANK(DataBase_PMs!J25),#N/A,DataBase_PMs!J25)</f>
        <v>#N/A</v>
      </c>
      <c r="F273" s="192" t="e">
        <f>IF(E273="Seco",ParametrosPMs!$C$18,'Dados PMs'!E273)</f>
        <v>#N/A</v>
      </c>
      <c r="G273" s="203" t="e">
        <f t="shared" si="6"/>
        <v>#N/A</v>
      </c>
    </row>
    <row r="274" spans="1:7" x14ac:dyDescent="0.3">
      <c r="A274" s="257"/>
      <c r="B274" s="257"/>
      <c r="C274" s="265"/>
      <c r="D274" s="208" t="e">
        <f>IF(ISBLANK(DataBase_PMs!C26),#N/A,DataBase_PMs!C26)</f>
        <v>#N/A</v>
      </c>
      <c r="E274" s="191" t="e">
        <f>IF(ISBLANK(DataBase_PMs!J26),#N/A,DataBase_PMs!J26)</f>
        <v>#N/A</v>
      </c>
      <c r="F274" s="192" t="e">
        <f>IF(E274="Seco",ParametrosPMs!$C$18,'Dados PMs'!E274)</f>
        <v>#N/A</v>
      </c>
      <c r="G274" s="203" t="e">
        <f t="shared" si="6"/>
        <v>#N/A</v>
      </c>
    </row>
    <row r="275" spans="1:7" x14ac:dyDescent="0.3">
      <c r="A275" s="257"/>
      <c r="B275" s="257"/>
      <c r="C275" s="265"/>
      <c r="D275" s="208" t="e">
        <f>IF(ISBLANK(DataBase_PMs!C27),#N/A,DataBase_PMs!C27)</f>
        <v>#N/A</v>
      </c>
      <c r="E275" s="191" t="e">
        <f>IF(ISBLANK(DataBase_PMs!J27),#N/A,DataBase_PMs!J27)</f>
        <v>#N/A</v>
      </c>
      <c r="F275" s="192" t="e">
        <f>IF(E275="Seco",ParametrosPMs!$C$18,'Dados PMs'!E275)</f>
        <v>#N/A</v>
      </c>
      <c r="G275" s="203" t="e">
        <f t="shared" si="6"/>
        <v>#N/A</v>
      </c>
    </row>
    <row r="276" spans="1:7" x14ac:dyDescent="0.3">
      <c r="A276" s="257"/>
      <c r="B276" s="257"/>
      <c r="C276" s="265"/>
      <c r="D276" s="208" t="e">
        <f>IF(ISBLANK(DataBase_PMs!C28),#N/A,DataBase_PMs!C28)</f>
        <v>#N/A</v>
      </c>
      <c r="E276" s="191" t="e">
        <f>IF(ISBLANK(DataBase_PMs!J28),#N/A,DataBase_PMs!J28)</f>
        <v>#N/A</v>
      </c>
      <c r="F276" s="192" t="e">
        <f>IF(E276="Seco",ParametrosPMs!$C$18,'Dados PMs'!E276)</f>
        <v>#N/A</v>
      </c>
      <c r="G276" s="203" t="e">
        <f t="shared" si="6"/>
        <v>#N/A</v>
      </c>
    </row>
    <row r="277" spans="1:7" x14ac:dyDescent="0.3">
      <c r="A277" s="257"/>
      <c r="B277" s="257"/>
      <c r="C277" s="265"/>
      <c r="D277" s="208" t="e">
        <f>IF(ISBLANK(DataBase_PMs!C29),#N/A,DataBase_PMs!C29)</f>
        <v>#N/A</v>
      </c>
      <c r="E277" s="191" t="e">
        <f>IF(ISBLANK(DataBase_PMs!J29),#N/A,DataBase_PMs!J29)</f>
        <v>#N/A</v>
      </c>
      <c r="F277" s="192" t="e">
        <f>IF(E277="Seco",ParametrosPMs!$C$18,'Dados PMs'!E277)</f>
        <v>#N/A</v>
      </c>
      <c r="G277" s="203" t="e">
        <f t="shared" si="6"/>
        <v>#N/A</v>
      </c>
    </row>
    <row r="278" spans="1:7" x14ac:dyDescent="0.3">
      <c r="A278" s="257"/>
      <c r="B278" s="257"/>
      <c r="C278" s="265"/>
      <c r="D278" s="208" t="e">
        <f>IF(ISBLANK(DataBase_PMs!C30),#N/A,DataBase_PMs!C30)</f>
        <v>#N/A</v>
      </c>
      <c r="E278" s="191" t="e">
        <f>IF(ISBLANK(DataBase_PMs!J30),#N/A,DataBase_PMs!J30)</f>
        <v>#N/A</v>
      </c>
      <c r="F278" s="192" t="e">
        <f>IF(E278="Seco",ParametrosPMs!$C$18,'Dados PMs'!E278)</f>
        <v>#N/A</v>
      </c>
      <c r="G278" s="203" t="e">
        <f t="shared" si="6"/>
        <v>#N/A</v>
      </c>
    </row>
    <row r="279" spans="1:7" x14ac:dyDescent="0.3">
      <c r="A279" s="257"/>
      <c r="B279" s="257"/>
      <c r="C279" s="265"/>
      <c r="D279" s="208" t="e">
        <f>IF(ISBLANK(DataBase_PMs!C31),#N/A,DataBase_PMs!C31)</f>
        <v>#N/A</v>
      </c>
      <c r="E279" s="191" t="e">
        <f>IF(ISBLANK(DataBase_PMs!J31),#N/A,DataBase_PMs!J31)</f>
        <v>#N/A</v>
      </c>
      <c r="F279" s="192" t="e">
        <f>IF(E279="Seco",ParametrosPMs!$C$18,'Dados PMs'!E279)</f>
        <v>#N/A</v>
      </c>
      <c r="G279" s="203" t="e">
        <f t="shared" si="6"/>
        <v>#N/A</v>
      </c>
    </row>
    <row r="280" spans="1:7" x14ac:dyDescent="0.3">
      <c r="A280" s="257"/>
      <c r="B280" s="257"/>
      <c r="C280" s="265"/>
      <c r="D280" s="208" t="e">
        <f>IF(ISBLANK(DataBase_PMs!C32),#N/A,DataBase_PMs!C32)</f>
        <v>#N/A</v>
      </c>
      <c r="E280" s="191" t="e">
        <f>IF(ISBLANK(DataBase_PMs!J32),#N/A,DataBase_PMs!J32)</f>
        <v>#N/A</v>
      </c>
      <c r="F280" s="192" t="e">
        <f>IF(E280="Seco",ParametrosPMs!$C$18,'Dados PMs'!E280)</f>
        <v>#N/A</v>
      </c>
      <c r="G280" s="203" t="e">
        <f t="shared" si="6"/>
        <v>#N/A</v>
      </c>
    </row>
    <row r="281" spans="1:7" x14ac:dyDescent="0.3">
      <c r="A281" s="257"/>
      <c r="B281" s="257"/>
      <c r="C281" s="265"/>
      <c r="D281" s="208" t="e">
        <f>IF(ISBLANK(DataBase_PMs!C33),#N/A,DataBase_PMs!C33)</f>
        <v>#N/A</v>
      </c>
      <c r="E281" s="191" t="e">
        <f>IF(ISBLANK(DataBase_PMs!J33),#N/A,DataBase_PMs!J33)</f>
        <v>#N/A</v>
      </c>
      <c r="F281" s="192" t="e">
        <f>IF(E281="Seco",ParametrosPMs!$C$18,'Dados PMs'!E281)</f>
        <v>#N/A</v>
      </c>
      <c r="G281" s="203" t="e">
        <f t="shared" si="6"/>
        <v>#N/A</v>
      </c>
    </row>
    <row r="282" spans="1:7" x14ac:dyDescent="0.3">
      <c r="A282" s="257"/>
      <c r="B282" s="257"/>
      <c r="C282" s="265"/>
      <c r="D282" s="208" t="e">
        <f>IF(ISBLANK(DataBase_PMs!C34),#N/A,DataBase_PMs!C34)</f>
        <v>#N/A</v>
      </c>
      <c r="E282" s="191" t="e">
        <f>IF(ISBLANK(DataBase_PMs!J34),#N/A,DataBase_PMs!J34)</f>
        <v>#N/A</v>
      </c>
      <c r="F282" s="192" t="e">
        <f>IF(E282="Seco",ParametrosPMs!$C$18,'Dados PMs'!E282)</f>
        <v>#N/A</v>
      </c>
      <c r="G282" s="203" t="e">
        <f t="shared" si="6"/>
        <v>#N/A</v>
      </c>
    </row>
    <row r="283" spans="1:7" x14ac:dyDescent="0.3">
      <c r="A283" s="257"/>
      <c r="B283" s="257"/>
      <c r="C283" s="265"/>
      <c r="D283" s="208" t="e">
        <f>IF(ISBLANK(DataBase_PMs!C35),#N/A,DataBase_PMs!C35)</f>
        <v>#N/A</v>
      </c>
      <c r="E283" s="191" t="e">
        <f>IF(ISBLANK(DataBase_PMs!J35),#N/A,DataBase_PMs!J35)</f>
        <v>#N/A</v>
      </c>
      <c r="F283" s="192" t="e">
        <f>IF(E283="Seco",ParametrosPMs!$C$18,'Dados PMs'!E283)</f>
        <v>#N/A</v>
      </c>
      <c r="G283" s="203" t="e">
        <f t="shared" si="6"/>
        <v>#N/A</v>
      </c>
    </row>
    <row r="284" spans="1:7" x14ac:dyDescent="0.3">
      <c r="A284" s="257"/>
      <c r="B284" s="257"/>
      <c r="C284" s="265"/>
      <c r="D284" s="208" t="e">
        <f>IF(ISBLANK(DataBase_PMs!C36),#N/A,DataBase_PMs!C36)</f>
        <v>#N/A</v>
      </c>
      <c r="E284" s="191" t="e">
        <f>IF(ISBLANK(DataBase_PMs!J36),#N/A,DataBase_PMs!J36)</f>
        <v>#N/A</v>
      </c>
      <c r="F284" s="192" t="e">
        <f>IF(E284="Seco",ParametrosPMs!$C$18,'Dados PMs'!E284)</f>
        <v>#N/A</v>
      </c>
      <c r="G284" s="203" t="e">
        <f t="shared" si="6"/>
        <v>#N/A</v>
      </c>
    </row>
    <row r="285" spans="1:7" x14ac:dyDescent="0.3">
      <c r="A285" s="257"/>
      <c r="B285" s="257"/>
      <c r="C285" s="265"/>
      <c r="D285" s="208" t="e">
        <f>IF(ISBLANK(DataBase_PMs!C37),#N/A,DataBase_PMs!C37)</f>
        <v>#N/A</v>
      </c>
      <c r="E285" s="191" t="e">
        <f>IF(ISBLANK(DataBase_PMs!J37),#N/A,DataBase_PMs!J37)</f>
        <v>#N/A</v>
      </c>
      <c r="F285" s="192" t="e">
        <f>IF(E285="Seco",ParametrosPMs!$C$18,'Dados PMs'!E285)</f>
        <v>#N/A</v>
      </c>
      <c r="G285" s="203" t="e">
        <f t="shared" si="6"/>
        <v>#N/A</v>
      </c>
    </row>
    <row r="286" spans="1:7" x14ac:dyDescent="0.3">
      <c r="A286" s="257"/>
      <c r="B286" s="257"/>
      <c r="C286" s="265"/>
      <c r="D286" s="208" t="e">
        <f>IF(ISBLANK(DataBase_PMs!C38),#N/A,DataBase_PMs!C38)</f>
        <v>#N/A</v>
      </c>
      <c r="E286" s="191" t="e">
        <f>IF(ISBLANK(DataBase_PMs!J38),#N/A,DataBase_PMs!J38)</f>
        <v>#N/A</v>
      </c>
      <c r="F286" s="192" t="e">
        <f>IF(E286="Seco",ParametrosPMs!$C$18,'Dados PMs'!E286)</f>
        <v>#N/A</v>
      </c>
      <c r="G286" s="203" t="e">
        <f t="shared" si="6"/>
        <v>#N/A</v>
      </c>
    </row>
    <row r="287" spans="1:7" x14ac:dyDescent="0.3">
      <c r="A287" s="257"/>
      <c r="B287" s="257"/>
      <c r="C287" s="265"/>
      <c r="D287" s="208" t="e">
        <f>IF(ISBLANK(DataBase_PMs!C39),#N/A,DataBase_PMs!C39)</f>
        <v>#N/A</v>
      </c>
      <c r="E287" s="191" t="e">
        <f>IF(ISBLANK(DataBase_PMs!J39),#N/A,DataBase_PMs!J39)</f>
        <v>#N/A</v>
      </c>
      <c r="F287" s="192" t="e">
        <f>IF(E287="Seco",ParametrosPMs!$C$18,'Dados PMs'!E287)</f>
        <v>#N/A</v>
      </c>
      <c r="G287" s="203" t="e">
        <f t="shared" si="6"/>
        <v>#N/A</v>
      </c>
    </row>
    <row r="288" spans="1:7" x14ac:dyDescent="0.3">
      <c r="A288" s="257"/>
      <c r="B288" s="257"/>
      <c r="C288" s="265"/>
      <c r="D288" s="208" t="e">
        <f>IF(ISBLANK(DataBase_PMs!C40),#N/A,DataBase_PMs!C40)</f>
        <v>#N/A</v>
      </c>
      <c r="E288" s="191" t="e">
        <f>IF(ISBLANK(DataBase_PMs!J40),#N/A,DataBase_PMs!J40)</f>
        <v>#N/A</v>
      </c>
      <c r="F288" s="192" t="e">
        <f>IF(E288="Seco",ParametrosPMs!$C$18,'Dados PMs'!E288)</f>
        <v>#N/A</v>
      </c>
      <c r="G288" s="203" t="e">
        <f t="shared" si="6"/>
        <v>#N/A</v>
      </c>
    </row>
    <row r="289" spans="1:7" x14ac:dyDescent="0.3">
      <c r="A289" s="257"/>
      <c r="B289" s="257"/>
      <c r="C289" s="265"/>
      <c r="D289" s="208" t="e">
        <f>IF(ISBLANK(DataBase_PMs!C41),#N/A,DataBase_PMs!C41)</f>
        <v>#N/A</v>
      </c>
      <c r="E289" s="191" t="e">
        <f>IF(ISBLANK(DataBase_PMs!J41),#N/A,DataBase_PMs!J41)</f>
        <v>#N/A</v>
      </c>
      <c r="F289" s="192" t="e">
        <f>IF(E289="Seco",ParametrosPMs!$C$18,'Dados PMs'!E289)</f>
        <v>#N/A</v>
      </c>
      <c r="G289" s="203" t="e">
        <f t="shared" si="6"/>
        <v>#N/A</v>
      </c>
    </row>
    <row r="290" spans="1:7" x14ac:dyDescent="0.3">
      <c r="A290" s="257"/>
      <c r="B290" s="257"/>
      <c r="C290" s="265"/>
      <c r="D290" s="208" t="e">
        <f>IF(ISBLANK(DataBase_PMs!C42),#N/A,DataBase_PMs!C42)</f>
        <v>#N/A</v>
      </c>
      <c r="E290" s="191" t="e">
        <f>IF(ISBLANK(DataBase_PMs!J42),#N/A,DataBase_PMs!J42)</f>
        <v>#N/A</v>
      </c>
      <c r="F290" s="192" t="e">
        <f>IF(E290="Seco",ParametrosPMs!$C$18,'Dados PMs'!E290)</f>
        <v>#N/A</v>
      </c>
      <c r="G290" s="203" t="e">
        <f t="shared" si="6"/>
        <v>#N/A</v>
      </c>
    </row>
    <row r="291" spans="1:7" x14ac:dyDescent="0.3">
      <c r="A291" s="257"/>
      <c r="B291" s="257"/>
      <c r="C291" s="265"/>
      <c r="D291" s="208" t="e">
        <f>IF(ISBLANK(DataBase_PMs!C43),#N/A,DataBase_PMs!C43)</f>
        <v>#N/A</v>
      </c>
      <c r="E291" s="191" t="e">
        <f>IF(ISBLANK(DataBase_PMs!J43),#N/A,DataBase_PMs!J43)</f>
        <v>#N/A</v>
      </c>
      <c r="F291" s="192" t="e">
        <f>IF(E291="Seco",ParametrosPMs!$C$18,'Dados PMs'!E291)</f>
        <v>#N/A</v>
      </c>
      <c r="G291" s="203" t="e">
        <f t="shared" si="6"/>
        <v>#N/A</v>
      </c>
    </row>
    <row r="292" spans="1:7" x14ac:dyDescent="0.3">
      <c r="A292" s="257"/>
      <c r="B292" s="257"/>
      <c r="C292" s="265"/>
      <c r="D292" s="208" t="e">
        <f>IF(ISBLANK(DataBase_PMs!C44),#N/A,DataBase_PMs!C44)</f>
        <v>#N/A</v>
      </c>
      <c r="E292" s="191" t="e">
        <f>IF(ISBLANK(DataBase_PMs!J44),#N/A,DataBase_PMs!J44)</f>
        <v>#N/A</v>
      </c>
      <c r="F292" s="192" t="e">
        <f>IF(E292="Seco",ParametrosPMs!$C$18,'Dados PMs'!E292)</f>
        <v>#N/A</v>
      </c>
      <c r="G292" s="203" t="e">
        <f t="shared" si="6"/>
        <v>#N/A</v>
      </c>
    </row>
    <row r="293" spans="1:7" x14ac:dyDescent="0.3">
      <c r="A293" s="257"/>
      <c r="B293" s="257"/>
      <c r="C293" s="265"/>
      <c r="D293" s="208" t="e">
        <f>IF(ISBLANK(DataBase_PMs!C45),#N/A,DataBase_PMs!C45)</f>
        <v>#N/A</v>
      </c>
      <c r="E293" s="191" t="e">
        <f>IF(ISBLANK(DataBase_PMs!J45),#N/A,DataBase_PMs!J45)</f>
        <v>#N/A</v>
      </c>
      <c r="F293" s="192" t="e">
        <f>IF(E293="Seco",ParametrosPMs!$C$18,'Dados PMs'!E293)</f>
        <v>#N/A</v>
      </c>
      <c r="G293" s="203" t="e">
        <f t="shared" si="6"/>
        <v>#N/A</v>
      </c>
    </row>
    <row r="294" spans="1:7" x14ac:dyDescent="0.3">
      <c r="A294" s="257"/>
      <c r="B294" s="257"/>
      <c r="C294" s="265"/>
      <c r="D294" s="208" t="e">
        <f>IF(ISBLANK(DataBase_PMs!C46),#N/A,DataBase_PMs!C46)</f>
        <v>#N/A</v>
      </c>
      <c r="E294" s="191" t="e">
        <f>IF(ISBLANK(DataBase_PMs!J46),#N/A,DataBase_PMs!J46)</f>
        <v>#N/A</v>
      </c>
      <c r="F294" s="192" t="e">
        <f>IF(E294="Seco",ParametrosPMs!$C$18,'Dados PMs'!E294)</f>
        <v>#N/A</v>
      </c>
      <c r="G294" s="203" t="e">
        <f t="shared" si="6"/>
        <v>#N/A</v>
      </c>
    </row>
    <row r="295" spans="1:7" x14ac:dyDescent="0.3">
      <c r="A295" s="257"/>
      <c r="B295" s="257"/>
      <c r="C295" s="265"/>
      <c r="D295" s="208" t="e">
        <f>IF(ISBLANK(DataBase_PMs!C47),#N/A,DataBase_PMs!C47)</f>
        <v>#N/A</v>
      </c>
      <c r="E295" s="191" t="e">
        <f>IF(ISBLANK(DataBase_PMs!J47),#N/A,DataBase_PMs!J47)</f>
        <v>#N/A</v>
      </c>
      <c r="F295" s="192" t="e">
        <f>IF(E295="Seco",ParametrosPMs!$C$18,'Dados PMs'!E295)</f>
        <v>#N/A</v>
      </c>
      <c r="G295" s="203" t="e">
        <f t="shared" si="6"/>
        <v>#N/A</v>
      </c>
    </row>
    <row r="296" spans="1:7" x14ac:dyDescent="0.3">
      <c r="A296" s="257"/>
      <c r="B296" s="257"/>
      <c r="C296" s="265"/>
      <c r="D296" s="208" t="e">
        <f>IF(ISBLANK(DataBase_PMs!C48),#N/A,DataBase_PMs!C48)</f>
        <v>#N/A</v>
      </c>
      <c r="E296" s="191" t="e">
        <f>IF(ISBLANK(DataBase_PMs!J48),#N/A,DataBase_PMs!J48)</f>
        <v>#N/A</v>
      </c>
      <c r="F296" s="192" t="e">
        <f>IF(E296="Seco",ParametrosPMs!$C$18,'Dados PMs'!E296)</f>
        <v>#N/A</v>
      </c>
      <c r="G296" s="203" t="e">
        <f t="shared" si="6"/>
        <v>#N/A</v>
      </c>
    </row>
    <row r="297" spans="1:7" x14ac:dyDescent="0.3">
      <c r="A297" s="257"/>
      <c r="B297" s="257"/>
      <c r="C297" s="265"/>
      <c r="D297" s="208" t="e">
        <f>IF(ISBLANK(DataBase_PMs!C49),#N/A,DataBase_PMs!C49)</f>
        <v>#N/A</v>
      </c>
      <c r="E297" s="191" t="e">
        <f>IF(ISBLANK(DataBase_PMs!J49),#N/A,DataBase_PMs!J49)</f>
        <v>#N/A</v>
      </c>
      <c r="F297" s="192" t="e">
        <f>IF(E297="Seco",ParametrosPMs!$C$18,'Dados PMs'!E297)</f>
        <v>#N/A</v>
      </c>
      <c r="G297" s="203" t="e">
        <f t="shared" si="6"/>
        <v>#N/A</v>
      </c>
    </row>
    <row r="298" spans="1:7" x14ac:dyDescent="0.3">
      <c r="A298" s="257"/>
      <c r="B298" s="257"/>
      <c r="C298" s="265"/>
      <c r="D298" s="208" t="e">
        <f>IF(ISBLANK(DataBase_PMs!C50),#N/A,DataBase_PMs!C50)</f>
        <v>#N/A</v>
      </c>
      <c r="E298" s="191" t="e">
        <f>IF(ISBLANK(DataBase_PMs!J50),#N/A,DataBase_PMs!J50)</f>
        <v>#N/A</v>
      </c>
      <c r="F298" s="192" t="e">
        <f>IF(E298="Seco",ParametrosPMs!$C$18,'Dados PMs'!E298)</f>
        <v>#N/A</v>
      </c>
      <c r="G298" s="203" t="e">
        <f t="shared" si="6"/>
        <v>#N/A</v>
      </c>
    </row>
    <row r="299" spans="1:7" x14ac:dyDescent="0.3">
      <c r="A299" s="257"/>
      <c r="B299" s="257"/>
      <c r="C299" s="265"/>
      <c r="D299" s="208" t="e">
        <f>IF(ISBLANK(DataBase_PMs!C51),#N/A,DataBase_PMs!C51)</f>
        <v>#N/A</v>
      </c>
      <c r="E299" s="191" t="e">
        <f>IF(ISBLANK(DataBase_PMs!J51),#N/A,DataBase_PMs!J51)</f>
        <v>#N/A</v>
      </c>
      <c r="F299" s="192" t="e">
        <f>IF(E299="Seco",ParametrosPMs!$C$18,'Dados PMs'!E299)</f>
        <v>#N/A</v>
      </c>
      <c r="G299" s="203" t="e">
        <f t="shared" si="6"/>
        <v>#N/A</v>
      </c>
    </row>
    <row r="300" spans="1:7" x14ac:dyDescent="0.3">
      <c r="A300" s="257"/>
      <c r="B300" s="257"/>
      <c r="C300" s="265"/>
      <c r="D300" s="208" t="e">
        <f>IF(ISBLANK(DataBase_PMs!C52),#N/A,DataBase_PMs!C52)</f>
        <v>#N/A</v>
      </c>
      <c r="E300" s="191" t="e">
        <f>IF(ISBLANK(DataBase_PMs!J52),#N/A,DataBase_PMs!J52)</f>
        <v>#N/A</v>
      </c>
      <c r="F300" s="192" t="e">
        <f>IF(E300="Seco",ParametrosPMs!$C$18,'Dados PMs'!E300)</f>
        <v>#N/A</v>
      </c>
      <c r="G300" s="203" t="e">
        <f t="shared" si="6"/>
        <v>#N/A</v>
      </c>
    </row>
    <row r="301" spans="1:7" x14ac:dyDescent="0.3">
      <c r="A301" s="257"/>
      <c r="B301" s="257"/>
      <c r="C301" s="265"/>
      <c r="D301" s="208" t="e">
        <f>IF(ISBLANK(DataBase_PMs!C53),#N/A,DataBase_PMs!C53)</f>
        <v>#N/A</v>
      </c>
      <c r="E301" s="191" t="e">
        <f>IF(ISBLANK(DataBase_PMs!J53),#N/A,DataBase_PMs!J53)</f>
        <v>#N/A</v>
      </c>
      <c r="F301" s="192" t="e">
        <f>IF(E301="Seco",ParametrosPMs!$C$18,'Dados PMs'!E301)</f>
        <v>#N/A</v>
      </c>
      <c r="G301" s="203" t="e">
        <f t="shared" si="6"/>
        <v>#N/A</v>
      </c>
    </row>
    <row r="302" spans="1:7" x14ac:dyDescent="0.3">
      <c r="A302" s="257"/>
      <c r="B302" s="257"/>
      <c r="C302" s="265"/>
      <c r="D302" s="208" t="e">
        <f>IF(ISBLANK(DataBase_PMs!C54),#N/A,DataBase_PMs!C54)</f>
        <v>#N/A</v>
      </c>
      <c r="E302" s="191" t="e">
        <f>IF(ISBLANK(DataBase_PMs!J54),#N/A,DataBase_PMs!J54)</f>
        <v>#N/A</v>
      </c>
      <c r="F302" s="192" t="e">
        <f>IF(E302="Seco",ParametrosPMs!$C$18,'Dados PMs'!E302)</f>
        <v>#N/A</v>
      </c>
      <c r="G302" s="203" t="e">
        <f t="shared" si="6"/>
        <v>#N/A</v>
      </c>
    </row>
    <row r="303" spans="1:7" x14ac:dyDescent="0.3">
      <c r="A303" s="257"/>
      <c r="B303" s="257"/>
      <c r="C303" s="265"/>
      <c r="D303" s="208" t="e">
        <f>IF(ISBLANK(DataBase_PMs!C55),#N/A,DataBase_PMs!C55)</f>
        <v>#N/A</v>
      </c>
      <c r="E303" s="191" t="e">
        <f>IF(ISBLANK(DataBase_PMs!J55),#N/A,DataBase_PMs!J55)</f>
        <v>#N/A</v>
      </c>
      <c r="F303" s="192" t="e">
        <f>IF(E303="Seco",ParametrosPMs!$C$18,'Dados PMs'!E303)</f>
        <v>#N/A</v>
      </c>
      <c r="G303" s="203" t="e">
        <f t="shared" si="6"/>
        <v>#N/A</v>
      </c>
    </row>
    <row r="304" spans="1:7" x14ac:dyDescent="0.3">
      <c r="A304" s="257"/>
      <c r="B304" s="257"/>
      <c r="C304" s="265"/>
      <c r="D304" s="208" t="e">
        <f>IF(ISBLANK(DataBase_PMs!C56),#N/A,DataBase_PMs!C56)</f>
        <v>#N/A</v>
      </c>
      <c r="E304" s="191" t="e">
        <f>IF(ISBLANK(DataBase_PMs!J56),#N/A,DataBase_PMs!J56)</f>
        <v>#N/A</v>
      </c>
      <c r="F304" s="192" t="e">
        <f>IF(E304="Seco",ParametrosPMs!$C$18,'Dados PMs'!E304)</f>
        <v>#N/A</v>
      </c>
      <c r="G304" s="203" t="e">
        <f t="shared" si="6"/>
        <v>#N/A</v>
      </c>
    </row>
    <row r="305" spans="1:7" x14ac:dyDescent="0.3">
      <c r="A305" s="257"/>
      <c r="B305" s="257"/>
      <c r="C305" s="265"/>
      <c r="D305" s="208" t="e">
        <f>IF(ISBLANK(DataBase_PMs!C57),#N/A,DataBase_PMs!C57)</f>
        <v>#N/A</v>
      </c>
      <c r="E305" s="191" t="e">
        <f>IF(ISBLANK(DataBase_PMs!J57),#N/A,DataBase_PMs!J57)</f>
        <v>#N/A</v>
      </c>
      <c r="F305" s="192" t="e">
        <f>IF(E305="Seco",ParametrosPMs!$C$18,'Dados PMs'!E305)</f>
        <v>#N/A</v>
      </c>
      <c r="G305" s="203" t="e">
        <f t="shared" ref="G305:G307" si="7">F305-$F$239</f>
        <v>#N/A</v>
      </c>
    </row>
    <row r="306" spans="1:7" x14ac:dyDescent="0.3">
      <c r="A306" s="257"/>
      <c r="B306" s="257"/>
      <c r="C306" s="265"/>
      <c r="D306" s="208" t="e">
        <f>IF(ISBLANK(DataBase_PMs!C58),#N/A,DataBase_PMs!C58)</f>
        <v>#N/A</v>
      </c>
      <c r="E306" s="191" t="e">
        <f>IF(ISBLANK(DataBase_PMs!J58),#N/A,DataBase_PMs!J58)</f>
        <v>#N/A</v>
      </c>
      <c r="F306" s="192" t="e">
        <f>IF(E306="Seco",ParametrosPMs!$C$18,'Dados PMs'!E306)</f>
        <v>#N/A</v>
      </c>
      <c r="G306" s="203" t="e">
        <f t="shared" si="7"/>
        <v>#N/A</v>
      </c>
    </row>
    <row r="307" spans="1:7" ht="13.5" thickBot="1" x14ac:dyDescent="0.35">
      <c r="A307" s="260"/>
      <c r="B307" s="260"/>
      <c r="C307" s="266"/>
      <c r="D307" s="210" t="e">
        <f>IF(ISBLANK(DataBase_PMs!C59),#N/A,DataBase_PMs!C59)</f>
        <v>#N/A</v>
      </c>
      <c r="E307" s="193" t="e">
        <f>IF(ISBLANK(DataBase_PMs!J59),#N/A,DataBase_PMs!J59)</f>
        <v>#N/A</v>
      </c>
      <c r="F307" s="194" t="e">
        <f>IF(E307="Seco",ParametrosPMs!$C$18,'Dados PMs'!E307)</f>
        <v>#N/A</v>
      </c>
      <c r="G307" s="204" t="e">
        <f t="shared" si="7"/>
        <v>#N/A</v>
      </c>
    </row>
    <row r="308" spans="1:7" x14ac:dyDescent="0.3">
      <c r="A308" s="272" t="s">
        <v>667</v>
      </c>
      <c r="B308" s="272" t="s">
        <v>366</v>
      </c>
      <c r="C308" s="274" t="s">
        <v>83</v>
      </c>
      <c r="D308" s="209">
        <v>43602</v>
      </c>
      <c r="E308" s="189">
        <v>3.78</v>
      </c>
      <c r="F308" s="190">
        <f>IF(E308="Seco",ParametrosPMs!C20,'Dados PMs'!E308)</f>
        <v>3.78</v>
      </c>
      <c r="G308" s="202">
        <f>F308-E308</f>
        <v>0</v>
      </c>
    </row>
    <row r="309" spans="1:7" x14ac:dyDescent="0.3">
      <c r="A309" s="273"/>
      <c r="B309" s="273"/>
      <c r="C309" s="275"/>
      <c r="D309" s="208">
        <v>43700.40625</v>
      </c>
      <c r="E309" s="191">
        <v>4.8</v>
      </c>
      <c r="F309" s="192">
        <f>IF(E309="Seco",ParametrosPMs!$C$20,'Dados PMs'!E309)</f>
        <v>4.8</v>
      </c>
      <c r="G309" s="203">
        <f>F309-$F$308</f>
        <v>1.02</v>
      </c>
    </row>
    <row r="310" spans="1:7" x14ac:dyDescent="0.3">
      <c r="A310" s="273"/>
      <c r="B310" s="273"/>
      <c r="C310" s="275"/>
      <c r="D310" s="208">
        <v>43707</v>
      </c>
      <c r="E310" s="191">
        <v>4.8</v>
      </c>
      <c r="F310" s="192">
        <f>IF(E310="Seco",ParametrosPMs!$C$20,'Dados PMs'!E310)</f>
        <v>4.8</v>
      </c>
      <c r="G310" s="203">
        <f t="shared" ref="G310:G373" si="8">F310-$F$308</f>
        <v>1.02</v>
      </c>
    </row>
    <row r="311" spans="1:7" x14ac:dyDescent="0.3">
      <c r="A311" s="273"/>
      <c r="B311" s="273"/>
      <c r="C311" s="275"/>
      <c r="D311" s="208">
        <v>43714</v>
      </c>
      <c r="E311" s="191">
        <v>4.8</v>
      </c>
      <c r="F311" s="192">
        <f>IF(E311="Seco",ParametrosPMs!$C$20,'Dados PMs'!E311)</f>
        <v>4.8</v>
      </c>
      <c r="G311" s="203">
        <f t="shared" si="8"/>
        <v>1.02</v>
      </c>
    </row>
    <row r="312" spans="1:7" x14ac:dyDescent="0.3">
      <c r="A312" s="273"/>
      <c r="B312" s="273"/>
      <c r="C312" s="275"/>
      <c r="D312" s="208">
        <v>43727</v>
      </c>
      <c r="E312" s="191">
        <v>4.8</v>
      </c>
      <c r="F312" s="192">
        <f>IF(E312="Seco",ParametrosPMs!$C$20,'Dados PMs'!E312)</f>
        <v>4.8</v>
      </c>
      <c r="G312" s="203">
        <f t="shared" si="8"/>
        <v>1.02</v>
      </c>
    </row>
    <row r="313" spans="1:7" x14ac:dyDescent="0.3">
      <c r="A313" s="273"/>
      <c r="B313" s="273"/>
      <c r="C313" s="275"/>
      <c r="D313" s="208">
        <v>43755</v>
      </c>
      <c r="E313" s="191">
        <v>4.8</v>
      </c>
      <c r="F313" s="192">
        <f>IF(E313="Seco",ParametrosPMs!$C$20,'Dados PMs'!E313)</f>
        <v>4.8</v>
      </c>
      <c r="G313" s="203">
        <f t="shared" si="8"/>
        <v>1.02</v>
      </c>
    </row>
    <row r="314" spans="1:7" x14ac:dyDescent="0.3">
      <c r="A314" s="273"/>
      <c r="B314" s="273"/>
      <c r="C314" s="275"/>
      <c r="D314" s="208">
        <v>43762</v>
      </c>
      <c r="E314" s="191">
        <v>4.8</v>
      </c>
      <c r="F314" s="192">
        <f>IF(E314="Seco",ParametrosPMs!$C$20,'Dados PMs'!E314)</f>
        <v>4.8</v>
      </c>
      <c r="G314" s="203">
        <f t="shared" si="8"/>
        <v>1.02</v>
      </c>
    </row>
    <row r="315" spans="1:7" x14ac:dyDescent="0.3">
      <c r="A315" s="273"/>
      <c r="B315" s="273"/>
      <c r="C315" s="275"/>
      <c r="D315" s="208">
        <v>43774</v>
      </c>
      <c r="E315" s="191">
        <v>4.8</v>
      </c>
      <c r="F315" s="192">
        <f>IF(E315="Seco",ParametrosPMs!$C$20,'Dados PMs'!E315)</f>
        <v>4.8</v>
      </c>
      <c r="G315" s="203">
        <f t="shared" si="8"/>
        <v>1.02</v>
      </c>
    </row>
    <row r="316" spans="1:7" x14ac:dyDescent="0.3">
      <c r="A316" s="273"/>
      <c r="B316" s="273"/>
      <c r="C316" s="275"/>
      <c r="D316" s="208">
        <v>43782</v>
      </c>
      <c r="E316" s="191" t="s">
        <v>129</v>
      </c>
      <c r="F316" s="192" t="str">
        <f>IF(E316="Seco",ParametrosPMs!$C$20,'Dados PMs'!E316)</f>
        <v>-</v>
      </c>
      <c r="G316" s="203" t="e">
        <f t="shared" si="8"/>
        <v>#VALUE!</v>
      </c>
    </row>
    <row r="317" spans="1:7" x14ac:dyDescent="0.3">
      <c r="A317" s="273"/>
      <c r="B317" s="273"/>
      <c r="C317" s="275"/>
      <c r="D317" s="208">
        <v>43811</v>
      </c>
      <c r="E317" s="191" t="s">
        <v>243</v>
      </c>
      <c r="F317" s="192" t="str">
        <f>IF(E317="Seco",ParametrosPMs!$C$20,'Dados PMs'!E317)</f>
        <v>4,19</v>
      </c>
      <c r="G317" s="203">
        <f t="shared" si="8"/>
        <v>0.41000000000000059</v>
      </c>
    </row>
    <row r="318" spans="1:7" x14ac:dyDescent="0.3">
      <c r="A318" s="273"/>
      <c r="B318" s="273"/>
      <c r="C318" s="275"/>
      <c r="D318" s="208">
        <v>43826</v>
      </c>
      <c r="E318" s="191" t="s">
        <v>284</v>
      </c>
      <c r="F318" s="192" t="str">
        <f>IF(E318="Seco",ParametrosPMs!$C$20,'Dados PMs'!E318)</f>
        <v>4,85</v>
      </c>
      <c r="G318" s="203">
        <f t="shared" si="8"/>
        <v>1.0699999999999998</v>
      </c>
    </row>
    <row r="319" spans="1:7" x14ac:dyDescent="0.3">
      <c r="A319" s="273"/>
      <c r="B319" s="273"/>
      <c r="C319" s="275"/>
      <c r="D319" s="208">
        <v>43875</v>
      </c>
      <c r="E319" s="191" t="s">
        <v>332</v>
      </c>
      <c r="F319" s="192">
        <f>IF(E319="Seco",ParametrosPMs!$C$20,'Dados PMs'!E319)</f>
        <v>4.8</v>
      </c>
      <c r="G319" s="203">
        <f t="shared" si="8"/>
        <v>1.02</v>
      </c>
    </row>
    <row r="320" spans="1:7" x14ac:dyDescent="0.3">
      <c r="A320" s="273"/>
      <c r="B320" s="273"/>
      <c r="C320" s="275"/>
      <c r="D320" s="208">
        <v>43929</v>
      </c>
      <c r="E320" s="191" t="s">
        <v>336</v>
      </c>
      <c r="F320" s="192">
        <f>IF(E320="Seco",ParametrosPMs!$C$20,'Dados PMs'!E320)</f>
        <v>4.8</v>
      </c>
      <c r="G320" s="203">
        <f t="shared" si="8"/>
        <v>1.02</v>
      </c>
    </row>
    <row r="321" spans="1:7" x14ac:dyDescent="0.3">
      <c r="A321" s="273"/>
      <c r="B321" s="273"/>
      <c r="C321" s="275"/>
      <c r="D321" s="211">
        <f>IF(ISBLANK(DataBase_PMs!C4),#N/A,DataBase_PMs!C4)</f>
        <v>44001.449618055602</v>
      </c>
      <c r="E321" s="191" t="str">
        <f>IF(ISBLANK(DataBase_PMs!K4),#N/A,DataBase_PMs!K4)</f>
        <v>Seco</v>
      </c>
      <c r="F321" s="192">
        <f>IF(E321="Seco",ParametrosPMs!$C$20,'Dados PMs'!E321)</f>
        <v>4.8</v>
      </c>
      <c r="G321" s="203">
        <f t="shared" si="8"/>
        <v>1.02</v>
      </c>
    </row>
    <row r="322" spans="1:7" x14ac:dyDescent="0.3">
      <c r="A322" s="273"/>
      <c r="B322" s="273"/>
      <c r="C322" s="275"/>
      <c r="D322" s="211">
        <f>IF(ISBLANK(DataBase_PMs!C5),#N/A,DataBase_PMs!C5)</f>
        <v>44008.823020833297</v>
      </c>
      <c r="E322" s="191" t="str">
        <f>IF(ISBLANK(DataBase_PMs!K5),#N/A,DataBase_PMs!K5)</f>
        <v>Seco</v>
      </c>
      <c r="F322" s="192">
        <f>IF(E322="Seco",ParametrosPMs!$C$20,'Dados PMs'!E322)</f>
        <v>4.8</v>
      </c>
      <c r="G322" s="203">
        <f t="shared" si="8"/>
        <v>1.02</v>
      </c>
    </row>
    <row r="323" spans="1:7" x14ac:dyDescent="0.3">
      <c r="A323" s="273"/>
      <c r="B323" s="273"/>
      <c r="C323" s="275"/>
      <c r="D323" s="211" t="e">
        <f>IF(ISBLANK(DataBase_PMs!C6),#N/A,DataBase_PMs!C6)</f>
        <v>#N/A</v>
      </c>
      <c r="E323" s="191" t="e">
        <f>IF(ISBLANK(DataBase_PMs!K6),#N/A,DataBase_PMs!K6)</f>
        <v>#N/A</v>
      </c>
      <c r="F323" s="192" t="e">
        <f>IF(E323="Seco",ParametrosPMs!$C$20,'Dados PMs'!E323)</f>
        <v>#N/A</v>
      </c>
      <c r="G323" s="203" t="e">
        <f t="shared" si="8"/>
        <v>#N/A</v>
      </c>
    </row>
    <row r="324" spans="1:7" x14ac:dyDescent="0.3">
      <c r="A324" s="273"/>
      <c r="B324" s="273"/>
      <c r="C324" s="275"/>
      <c r="D324" s="211" t="e">
        <f>IF(ISBLANK(DataBase_PMs!C7),#N/A,DataBase_PMs!C7)</f>
        <v>#N/A</v>
      </c>
      <c r="E324" s="191" t="e">
        <f>IF(ISBLANK(DataBase_PMs!K7),#N/A,DataBase_PMs!K7)</f>
        <v>#N/A</v>
      </c>
      <c r="F324" s="192" t="e">
        <f>IF(E324="Seco",ParametrosPMs!$C$20,'Dados PMs'!E324)</f>
        <v>#N/A</v>
      </c>
      <c r="G324" s="203" t="e">
        <f t="shared" si="8"/>
        <v>#N/A</v>
      </c>
    </row>
    <row r="325" spans="1:7" x14ac:dyDescent="0.3">
      <c r="A325" s="273"/>
      <c r="B325" s="273"/>
      <c r="C325" s="275"/>
      <c r="D325" s="211" t="e">
        <f>IF(ISBLANK(DataBase_PMs!C8),#N/A,DataBase_PMs!C8)</f>
        <v>#N/A</v>
      </c>
      <c r="E325" s="191" t="e">
        <f>IF(ISBLANK(DataBase_PMs!K8),#N/A,DataBase_PMs!K8)</f>
        <v>#N/A</v>
      </c>
      <c r="F325" s="192" t="e">
        <f>IF(E325="Seco",ParametrosPMs!$C$20,'Dados PMs'!E325)</f>
        <v>#N/A</v>
      </c>
      <c r="G325" s="203" t="e">
        <f t="shared" si="8"/>
        <v>#N/A</v>
      </c>
    </row>
    <row r="326" spans="1:7" x14ac:dyDescent="0.3">
      <c r="A326" s="273"/>
      <c r="B326" s="273"/>
      <c r="C326" s="275"/>
      <c r="D326" s="211" t="e">
        <f>IF(ISBLANK(DataBase_PMs!C9),#N/A,DataBase_PMs!C9)</f>
        <v>#N/A</v>
      </c>
      <c r="E326" s="191" t="e">
        <f>IF(ISBLANK(DataBase_PMs!K9),#N/A,DataBase_PMs!K9)</f>
        <v>#N/A</v>
      </c>
      <c r="F326" s="192" t="e">
        <f>IF(E326="Seco",ParametrosPMs!$C$20,'Dados PMs'!E326)</f>
        <v>#N/A</v>
      </c>
      <c r="G326" s="203" t="e">
        <f t="shared" si="8"/>
        <v>#N/A</v>
      </c>
    </row>
    <row r="327" spans="1:7" x14ac:dyDescent="0.3">
      <c r="A327" s="273"/>
      <c r="B327" s="273"/>
      <c r="C327" s="275"/>
      <c r="D327" s="211" t="e">
        <f>IF(ISBLANK(DataBase_PMs!C10),#N/A,DataBase_PMs!C10)</f>
        <v>#N/A</v>
      </c>
      <c r="E327" s="191" t="e">
        <f>IF(ISBLANK(DataBase_PMs!K10),#N/A,DataBase_PMs!K10)</f>
        <v>#N/A</v>
      </c>
      <c r="F327" s="192" t="e">
        <f>IF(E327="Seco",ParametrosPMs!$C$20,'Dados PMs'!E327)</f>
        <v>#N/A</v>
      </c>
      <c r="G327" s="203" t="e">
        <f t="shared" si="8"/>
        <v>#N/A</v>
      </c>
    </row>
    <row r="328" spans="1:7" x14ac:dyDescent="0.3">
      <c r="A328" s="273"/>
      <c r="B328" s="273"/>
      <c r="C328" s="275"/>
      <c r="D328" s="211" t="e">
        <f>IF(ISBLANK(DataBase_PMs!C11),#N/A,DataBase_PMs!C11)</f>
        <v>#N/A</v>
      </c>
      <c r="E328" s="191" t="e">
        <f>IF(ISBLANK(DataBase_PMs!K11),#N/A,DataBase_PMs!K11)</f>
        <v>#N/A</v>
      </c>
      <c r="F328" s="192" t="e">
        <f>IF(E328="Seco",ParametrosPMs!$C$20,'Dados PMs'!E328)</f>
        <v>#N/A</v>
      </c>
      <c r="G328" s="203" t="e">
        <f t="shared" si="8"/>
        <v>#N/A</v>
      </c>
    </row>
    <row r="329" spans="1:7" x14ac:dyDescent="0.3">
      <c r="A329" s="273"/>
      <c r="B329" s="273"/>
      <c r="C329" s="275"/>
      <c r="D329" s="211" t="e">
        <f>IF(ISBLANK(DataBase_PMs!C12),#N/A,DataBase_PMs!C12)</f>
        <v>#N/A</v>
      </c>
      <c r="E329" s="191" t="e">
        <f>IF(ISBLANK(DataBase_PMs!K12),#N/A,DataBase_PMs!K12)</f>
        <v>#N/A</v>
      </c>
      <c r="F329" s="192" t="e">
        <f>IF(E329="Seco",ParametrosPMs!$C$20,'Dados PMs'!E329)</f>
        <v>#N/A</v>
      </c>
      <c r="G329" s="203" t="e">
        <f t="shared" si="8"/>
        <v>#N/A</v>
      </c>
    </row>
    <row r="330" spans="1:7" x14ac:dyDescent="0.3">
      <c r="A330" s="273"/>
      <c r="B330" s="273"/>
      <c r="C330" s="275"/>
      <c r="D330" s="211" t="e">
        <f>IF(ISBLANK(DataBase_PMs!C13),#N/A,DataBase_PMs!C13)</f>
        <v>#N/A</v>
      </c>
      <c r="E330" s="191" t="e">
        <f>IF(ISBLANK(DataBase_PMs!K13),#N/A,DataBase_PMs!K13)</f>
        <v>#N/A</v>
      </c>
      <c r="F330" s="192" t="e">
        <f>IF(E330="Seco",ParametrosPMs!$C$20,'Dados PMs'!E330)</f>
        <v>#N/A</v>
      </c>
      <c r="G330" s="203" t="e">
        <f t="shared" si="8"/>
        <v>#N/A</v>
      </c>
    </row>
    <row r="331" spans="1:7" x14ac:dyDescent="0.3">
      <c r="A331" s="273"/>
      <c r="B331" s="273"/>
      <c r="C331" s="275"/>
      <c r="D331" s="211" t="e">
        <f>IF(ISBLANK(DataBase_PMs!C14),#N/A,DataBase_PMs!C14)</f>
        <v>#N/A</v>
      </c>
      <c r="E331" s="191" t="e">
        <f>IF(ISBLANK(DataBase_PMs!K14),#N/A,DataBase_PMs!K14)</f>
        <v>#N/A</v>
      </c>
      <c r="F331" s="192" t="e">
        <f>IF(E331="Seco",ParametrosPMs!$C$20,'Dados PMs'!E331)</f>
        <v>#N/A</v>
      </c>
      <c r="G331" s="203" t="e">
        <f t="shared" si="8"/>
        <v>#N/A</v>
      </c>
    </row>
    <row r="332" spans="1:7" x14ac:dyDescent="0.3">
      <c r="A332" s="273"/>
      <c r="B332" s="273"/>
      <c r="C332" s="275"/>
      <c r="D332" s="211" t="e">
        <f>IF(ISBLANK(DataBase_PMs!C15),#N/A,DataBase_PMs!C15)</f>
        <v>#N/A</v>
      </c>
      <c r="E332" s="191" t="e">
        <f>IF(ISBLANK(DataBase_PMs!K15),#N/A,DataBase_PMs!K15)</f>
        <v>#N/A</v>
      </c>
      <c r="F332" s="192" t="e">
        <f>IF(E332="Seco",ParametrosPMs!$C$20,'Dados PMs'!E332)</f>
        <v>#N/A</v>
      </c>
      <c r="G332" s="203" t="e">
        <f t="shared" si="8"/>
        <v>#N/A</v>
      </c>
    </row>
    <row r="333" spans="1:7" x14ac:dyDescent="0.3">
      <c r="A333" s="273"/>
      <c r="B333" s="273"/>
      <c r="C333" s="275"/>
      <c r="D333" s="211" t="e">
        <f>IF(ISBLANK(DataBase_PMs!C16),#N/A,DataBase_PMs!C16)</f>
        <v>#N/A</v>
      </c>
      <c r="E333" s="191" t="e">
        <f>IF(ISBLANK(DataBase_PMs!K16),#N/A,DataBase_PMs!K16)</f>
        <v>#N/A</v>
      </c>
      <c r="F333" s="192" t="e">
        <f>IF(E333="Seco",ParametrosPMs!$C$20,'Dados PMs'!E333)</f>
        <v>#N/A</v>
      </c>
      <c r="G333" s="203" t="e">
        <f t="shared" si="8"/>
        <v>#N/A</v>
      </c>
    </row>
    <row r="334" spans="1:7" x14ac:dyDescent="0.3">
      <c r="A334" s="273"/>
      <c r="B334" s="273"/>
      <c r="C334" s="275"/>
      <c r="D334" s="211" t="e">
        <f>IF(ISBLANK(DataBase_PMs!C17),#N/A,DataBase_PMs!C17)</f>
        <v>#N/A</v>
      </c>
      <c r="E334" s="191" t="e">
        <f>IF(ISBLANK(DataBase_PMs!K17),#N/A,DataBase_PMs!K17)</f>
        <v>#N/A</v>
      </c>
      <c r="F334" s="192" t="e">
        <f>IF(E334="Seco",ParametrosPMs!$C$20,'Dados PMs'!E334)</f>
        <v>#N/A</v>
      </c>
      <c r="G334" s="203" t="e">
        <f t="shared" si="8"/>
        <v>#N/A</v>
      </c>
    </row>
    <row r="335" spans="1:7" x14ac:dyDescent="0.3">
      <c r="A335" s="273"/>
      <c r="B335" s="273"/>
      <c r="C335" s="275"/>
      <c r="D335" s="211" t="e">
        <f>IF(ISBLANK(DataBase_PMs!C18),#N/A,DataBase_PMs!C18)</f>
        <v>#N/A</v>
      </c>
      <c r="E335" s="191" t="e">
        <f>IF(ISBLANK(DataBase_PMs!K18),#N/A,DataBase_PMs!K18)</f>
        <v>#N/A</v>
      </c>
      <c r="F335" s="192" t="e">
        <f>IF(E335="Seco",ParametrosPMs!$C$20,'Dados PMs'!E335)</f>
        <v>#N/A</v>
      </c>
      <c r="G335" s="203" t="e">
        <f t="shared" si="8"/>
        <v>#N/A</v>
      </c>
    </row>
    <row r="336" spans="1:7" x14ac:dyDescent="0.3">
      <c r="A336" s="273"/>
      <c r="B336" s="273"/>
      <c r="C336" s="275"/>
      <c r="D336" s="211" t="e">
        <f>IF(ISBLANK(DataBase_PMs!C19),#N/A,DataBase_PMs!C19)</f>
        <v>#N/A</v>
      </c>
      <c r="E336" s="191" t="e">
        <f>IF(ISBLANK(DataBase_PMs!K19),#N/A,DataBase_PMs!K19)</f>
        <v>#N/A</v>
      </c>
      <c r="F336" s="192" t="e">
        <f>IF(E336="Seco",ParametrosPMs!$C$20,'Dados PMs'!E336)</f>
        <v>#N/A</v>
      </c>
      <c r="G336" s="203" t="e">
        <f t="shared" si="8"/>
        <v>#N/A</v>
      </c>
    </row>
    <row r="337" spans="1:7" x14ac:dyDescent="0.3">
      <c r="A337" s="273"/>
      <c r="B337" s="273"/>
      <c r="C337" s="275"/>
      <c r="D337" s="211" t="e">
        <f>IF(ISBLANK(DataBase_PMs!C20),#N/A,DataBase_PMs!C20)</f>
        <v>#N/A</v>
      </c>
      <c r="E337" s="191" t="e">
        <f>IF(ISBLANK(DataBase_PMs!K20),#N/A,DataBase_PMs!K20)</f>
        <v>#N/A</v>
      </c>
      <c r="F337" s="192" t="e">
        <f>IF(E337="Seco",ParametrosPMs!$C$20,'Dados PMs'!E337)</f>
        <v>#N/A</v>
      </c>
      <c r="G337" s="203" t="e">
        <f t="shared" si="8"/>
        <v>#N/A</v>
      </c>
    </row>
    <row r="338" spans="1:7" x14ac:dyDescent="0.3">
      <c r="A338" s="273"/>
      <c r="B338" s="273"/>
      <c r="C338" s="275"/>
      <c r="D338" s="211" t="e">
        <f>IF(ISBLANK(DataBase_PMs!C21),#N/A,DataBase_PMs!C21)</f>
        <v>#N/A</v>
      </c>
      <c r="E338" s="191" t="e">
        <f>IF(ISBLANK(DataBase_PMs!K21),#N/A,DataBase_PMs!K21)</f>
        <v>#N/A</v>
      </c>
      <c r="F338" s="192" t="e">
        <f>IF(E338="Seco",ParametrosPMs!$C$20,'Dados PMs'!E338)</f>
        <v>#N/A</v>
      </c>
      <c r="G338" s="203" t="e">
        <f t="shared" si="8"/>
        <v>#N/A</v>
      </c>
    </row>
    <row r="339" spans="1:7" x14ac:dyDescent="0.3">
      <c r="A339" s="273"/>
      <c r="B339" s="273"/>
      <c r="C339" s="275"/>
      <c r="D339" s="211" t="e">
        <f>IF(ISBLANK(DataBase_PMs!C22),#N/A,DataBase_PMs!C22)</f>
        <v>#N/A</v>
      </c>
      <c r="E339" s="191" t="e">
        <f>IF(ISBLANK(DataBase_PMs!K22),#N/A,DataBase_PMs!K22)</f>
        <v>#N/A</v>
      </c>
      <c r="F339" s="192" t="e">
        <f>IF(E339="Seco",ParametrosPMs!$C$20,'Dados PMs'!E339)</f>
        <v>#N/A</v>
      </c>
      <c r="G339" s="203" t="e">
        <f t="shared" si="8"/>
        <v>#N/A</v>
      </c>
    </row>
    <row r="340" spans="1:7" x14ac:dyDescent="0.3">
      <c r="A340" s="273"/>
      <c r="B340" s="273"/>
      <c r="C340" s="275"/>
      <c r="D340" s="211" t="e">
        <f>IF(ISBLANK(DataBase_PMs!C23),#N/A,DataBase_PMs!C23)</f>
        <v>#N/A</v>
      </c>
      <c r="E340" s="191" t="e">
        <f>IF(ISBLANK(DataBase_PMs!K23),#N/A,DataBase_PMs!K23)</f>
        <v>#N/A</v>
      </c>
      <c r="F340" s="192" t="e">
        <f>IF(E340="Seco",ParametrosPMs!$C$20,'Dados PMs'!E340)</f>
        <v>#N/A</v>
      </c>
      <c r="G340" s="203" t="e">
        <f t="shared" si="8"/>
        <v>#N/A</v>
      </c>
    </row>
    <row r="341" spans="1:7" x14ac:dyDescent="0.3">
      <c r="A341" s="273"/>
      <c r="B341" s="273"/>
      <c r="C341" s="275"/>
      <c r="D341" s="211" t="e">
        <f>IF(ISBLANK(DataBase_PMs!C24),#N/A,DataBase_PMs!C24)</f>
        <v>#N/A</v>
      </c>
      <c r="E341" s="191" t="e">
        <f>IF(ISBLANK(DataBase_PMs!K24),#N/A,DataBase_PMs!K24)</f>
        <v>#N/A</v>
      </c>
      <c r="F341" s="192" t="e">
        <f>IF(E341="Seco",ParametrosPMs!$C$20,'Dados PMs'!E341)</f>
        <v>#N/A</v>
      </c>
      <c r="G341" s="203" t="e">
        <f t="shared" si="8"/>
        <v>#N/A</v>
      </c>
    </row>
    <row r="342" spans="1:7" x14ac:dyDescent="0.3">
      <c r="A342" s="273"/>
      <c r="B342" s="273"/>
      <c r="C342" s="275"/>
      <c r="D342" s="211" t="e">
        <f>IF(ISBLANK(DataBase_PMs!C25),#N/A,DataBase_PMs!C25)</f>
        <v>#N/A</v>
      </c>
      <c r="E342" s="191" t="e">
        <f>IF(ISBLANK(DataBase_PMs!K25),#N/A,DataBase_PMs!K25)</f>
        <v>#N/A</v>
      </c>
      <c r="F342" s="192" t="e">
        <f>IF(E342="Seco",ParametrosPMs!$C$20,'Dados PMs'!E342)</f>
        <v>#N/A</v>
      </c>
      <c r="G342" s="203" t="e">
        <f t="shared" si="8"/>
        <v>#N/A</v>
      </c>
    </row>
    <row r="343" spans="1:7" x14ac:dyDescent="0.3">
      <c r="A343" s="273"/>
      <c r="B343" s="273"/>
      <c r="C343" s="275"/>
      <c r="D343" s="211" t="e">
        <f>IF(ISBLANK(DataBase_PMs!C26),#N/A,DataBase_PMs!C26)</f>
        <v>#N/A</v>
      </c>
      <c r="E343" s="191" t="e">
        <f>IF(ISBLANK(DataBase_PMs!K26),#N/A,DataBase_PMs!K26)</f>
        <v>#N/A</v>
      </c>
      <c r="F343" s="192" t="e">
        <f>IF(E343="Seco",ParametrosPMs!$C$20,'Dados PMs'!E343)</f>
        <v>#N/A</v>
      </c>
      <c r="G343" s="203" t="e">
        <f t="shared" si="8"/>
        <v>#N/A</v>
      </c>
    </row>
    <row r="344" spans="1:7" x14ac:dyDescent="0.3">
      <c r="A344" s="273"/>
      <c r="B344" s="273"/>
      <c r="C344" s="275"/>
      <c r="D344" s="211" t="e">
        <f>IF(ISBLANK(DataBase_PMs!C27),#N/A,DataBase_PMs!C27)</f>
        <v>#N/A</v>
      </c>
      <c r="E344" s="191" t="e">
        <f>IF(ISBLANK(DataBase_PMs!K27),#N/A,DataBase_PMs!K27)</f>
        <v>#N/A</v>
      </c>
      <c r="F344" s="192" t="e">
        <f>IF(E344="Seco",ParametrosPMs!$C$20,'Dados PMs'!E344)</f>
        <v>#N/A</v>
      </c>
      <c r="G344" s="203" t="e">
        <f t="shared" si="8"/>
        <v>#N/A</v>
      </c>
    </row>
    <row r="345" spans="1:7" x14ac:dyDescent="0.3">
      <c r="A345" s="273"/>
      <c r="B345" s="273"/>
      <c r="C345" s="275"/>
      <c r="D345" s="211" t="e">
        <f>IF(ISBLANK(DataBase_PMs!C28),#N/A,DataBase_PMs!C28)</f>
        <v>#N/A</v>
      </c>
      <c r="E345" s="191" t="e">
        <f>IF(ISBLANK(DataBase_PMs!K28),#N/A,DataBase_PMs!K28)</f>
        <v>#N/A</v>
      </c>
      <c r="F345" s="192" t="e">
        <f>IF(E345="Seco",ParametrosPMs!$C$20,'Dados PMs'!E345)</f>
        <v>#N/A</v>
      </c>
      <c r="G345" s="203" t="e">
        <f t="shared" si="8"/>
        <v>#N/A</v>
      </c>
    </row>
    <row r="346" spans="1:7" x14ac:dyDescent="0.3">
      <c r="A346" s="273"/>
      <c r="B346" s="273"/>
      <c r="C346" s="275"/>
      <c r="D346" s="211" t="e">
        <f>IF(ISBLANK(DataBase_PMs!C29),#N/A,DataBase_PMs!C29)</f>
        <v>#N/A</v>
      </c>
      <c r="E346" s="191" t="e">
        <f>IF(ISBLANK(DataBase_PMs!K29),#N/A,DataBase_PMs!K29)</f>
        <v>#N/A</v>
      </c>
      <c r="F346" s="192" t="e">
        <f>IF(E346="Seco",ParametrosPMs!$C$20,'Dados PMs'!E346)</f>
        <v>#N/A</v>
      </c>
      <c r="G346" s="203" t="e">
        <f t="shared" si="8"/>
        <v>#N/A</v>
      </c>
    </row>
    <row r="347" spans="1:7" x14ac:dyDescent="0.3">
      <c r="A347" s="273"/>
      <c r="B347" s="273"/>
      <c r="C347" s="275"/>
      <c r="D347" s="211" t="e">
        <f>IF(ISBLANK(DataBase_PMs!C30),#N/A,DataBase_PMs!C30)</f>
        <v>#N/A</v>
      </c>
      <c r="E347" s="191" t="e">
        <f>IF(ISBLANK(DataBase_PMs!K30),#N/A,DataBase_PMs!K30)</f>
        <v>#N/A</v>
      </c>
      <c r="F347" s="192" t="e">
        <f>IF(E347="Seco",ParametrosPMs!$C$20,'Dados PMs'!E347)</f>
        <v>#N/A</v>
      </c>
      <c r="G347" s="203" t="e">
        <f t="shared" si="8"/>
        <v>#N/A</v>
      </c>
    </row>
    <row r="348" spans="1:7" x14ac:dyDescent="0.3">
      <c r="A348" s="273"/>
      <c r="B348" s="273"/>
      <c r="C348" s="275"/>
      <c r="D348" s="211" t="e">
        <f>IF(ISBLANK(DataBase_PMs!C31),#N/A,DataBase_PMs!C31)</f>
        <v>#N/A</v>
      </c>
      <c r="E348" s="191" t="e">
        <f>IF(ISBLANK(DataBase_PMs!K31),#N/A,DataBase_PMs!K31)</f>
        <v>#N/A</v>
      </c>
      <c r="F348" s="192" t="e">
        <f>IF(E348="Seco",ParametrosPMs!$C$20,'Dados PMs'!E348)</f>
        <v>#N/A</v>
      </c>
      <c r="G348" s="203" t="e">
        <f t="shared" si="8"/>
        <v>#N/A</v>
      </c>
    </row>
    <row r="349" spans="1:7" x14ac:dyDescent="0.3">
      <c r="A349" s="273"/>
      <c r="B349" s="273"/>
      <c r="C349" s="275"/>
      <c r="D349" s="211" t="e">
        <f>IF(ISBLANK(DataBase_PMs!C32),#N/A,DataBase_PMs!C32)</f>
        <v>#N/A</v>
      </c>
      <c r="E349" s="191" t="e">
        <f>IF(ISBLANK(DataBase_PMs!K32),#N/A,DataBase_PMs!K32)</f>
        <v>#N/A</v>
      </c>
      <c r="F349" s="192" t="e">
        <f>IF(E349="Seco",ParametrosPMs!$C$20,'Dados PMs'!E349)</f>
        <v>#N/A</v>
      </c>
      <c r="G349" s="203" t="e">
        <f t="shared" si="8"/>
        <v>#N/A</v>
      </c>
    </row>
    <row r="350" spans="1:7" x14ac:dyDescent="0.3">
      <c r="A350" s="273"/>
      <c r="B350" s="273"/>
      <c r="C350" s="275"/>
      <c r="D350" s="211" t="e">
        <f>IF(ISBLANK(DataBase_PMs!C33),#N/A,DataBase_PMs!C33)</f>
        <v>#N/A</v>
      </c>
      <c r="E350" s="191" t="e">
        <f>IF(ISBLANK(DataBase_PMs!K33),#N/A,DataBase_PMs!K33)</f>
        <v>#N/A</v>
      </c>
      <c r="F350" s="192" t="e">
        <f>IF(E350="Seco",ParametrosPMs!$C$20,'Dados PMs'!E350)</f>
        <v>#N/A</v>
      </c>
      <c r="G350" s="203" t="e">
        <f t="shared" si="8"/>
        <v>#N/A</v>
      </c>
    </row>
    <row r="351" spans="1:7" x14ac:dyDescent="0.3">
      <c r="A351" s="273"/>
      <c r="B351" s="273"/>
      <c r="C351" s="275"/>
      <c r="D351" s="211" t="e">
        <f>IF(ISBLANK(DataBase_PMs!C34),#N/A,DataBase_PMs!C34)</f>
        <v>#N/A</v>
      </c>
      <c r="E351" s="191" t="e">
        <f>IF(ISBLANK(DataBase_PMs!K34),#N/A,DataBase_PMs!K34)</f>
        <v>#N/A</v>
      </c>
      <c r="F351" s="192" t="e">
        <f>IF(E351="Seco",ParametrosPMs!$C$20,'Dados PMs'!E351)</f>
        <v>#N/A</v>
      </c>
      <c r="G351" s="203" t="e">
        <f t="shared" si="8"/>
        <v>#N/A</v>
      </c>
    </row>
    <row r="352" spans="1:7" x14ac:dyDescent="0.3">
      <c r="A352" s="273"/>
      <c r="B352" s="273"/>
      <c r="C352" s="275"/>
      <c r="D352" s="211" t="e">
        <f>IF(ISBLANK(DataBase_PMs!C35),#N/A,DataBase_PMs!C35)</f>
        <v>#N/A</v>
      </c>
      <c r="E352" s="191" t="e">
        <f>IF(ISBLANK(DataBase_PMs!K35),#N/A,DataBase_PMs!K35)</f>
        <v>#N/A</v>
      </c>
      <c r="F352" s="192" t="e">
        <f>IF(E352="Seco",ParametrosPMs!$C$20,'Dados PMs'!E352)</f>
        <v>#N/A</v>
      </c>
      <c r="G352" s="203" t="e">
        <f t="shared" si="8"/>
        <v>#N/A</v>
      </c>
    </row>
    <row r="353" spans="1:7" x14ac:dyDescent="0.3">
      <c r="A353" s="273"/>
      <c r="B353" s="273"/>
      <c r="C353" s="275"/>
      <c r="D353" s="211" t="e">
        <f>IF(ISBLANK(DataBase_PMs!C36),#N/A,DataBase_PMs!C36)</f>
        <v>#N/A</v>
      </c>
      <c r="E353" s="191" t="e">
        <f>IF(ISBLANK(DataBase_PMs!K36),#N/A,DataBase_PMs!K36)</f>
        <v>#N/A</v>
      </c>
      <c r="F353" s="192" t="e">
        <f>IF(E353="Seco",ParametrosPMs!$C$20,'Dados PMs'!E353)</f>
        <v>#N/A</v>
      </c>
      <c r="G353" s="203" t="e">
        <f t="shared" si="8"/>
        <v>#N/A</v>
      </c>
    </row>
    <row r="354" spans="1:7" x14ac:dyDescent="0.3">
      <c r="A354" s="273"/>
      <c r="B354" s="273"/>
      <c r="C354" s="275"/>
      <c r="D354" s="211" t="e">
        <f>IF(ISBLANK(DataBase_PMs!C37),#N/A,DataBase_PMs!C37)</f>
        <v>#N/A</v>
      </c>
      <c r="E354" s="191" t="e">
        <f>IF(ISBLANK(DataBase_PMs!K37),#N/A,DataBase_PMs!K37)</f>
        <v>#N/A</v>
      </c>
      <c r="F354" s="192" t="e">
        <f>IF(E354="Seco",ParametrosPMs!$C$20,'Dados PMs'!E354)</f>
        <v>#N/A</v>
      </c>
      <c r="G354" s="203" t="e">
        <f t="shared" si="8"/>
        <v>#N/A</v>
      </c>
    </row>
    <row r="355" spans="1:7" x14ac:dyDescent="0.3">
      <c r="A355" s="273"/>
      <c r="B355" s="273"/>
      <c r="C355" s="275"/>
      <c r="D355" s="211" t="e">
        <f>IF(ISBLANK(DataBase_PMs!C38),#N/A,DataBase_PMs!C38)</f>
        <v>#N/A</v>
      </c>
      <c r="E355" s="191" t="e">
        <f>IF(ISBLANK(DataBase_PMs!K38),#N/A,DataBase_PMs!K38)</f>
        <v>#N/A</v>
      </c>
      <c r="F355" s="192" t="e">
        <f>IF(E355="Seco",ParametrosPMs!$C$20,'Dados PMs'!E355)</f>
        <v>#N/A</v>
      </c>
      <c r="G355" s="203" t="e">
        <f t="shared" si="8"/>
        <v>#N/A</v>
      </c>
    </row>
    <row r="356" spans="1:7" x14ac:dyDescent="0.3">
      <c r="A356" s="273"/>
      <c r="B356" s="273"/>
      <c r="C356" s="275"/>
      <c r="D356" s="211" t="e">
        <f>IF(ISBLANK(DataBase_PMs!C39),#N/A,DataBase_PMs!C39)</f>
        <v>#N/A</v>
      </c>
      <c r="E356" s="191" t="e">
        <f>IF(ISBLANK(DataBase_PMs!K39),#N/A,DataBase_PMs!K39)</f>
        <v>#N/A</v>
      </c>
      <c r="F356" s="192" t="e">
        <f>IF(E356="Seco",ParametrosPMs!$C$20,'Dados PMs'!E356)</f>
        <v>#N/A</v>
      </c>
      <c r="G356" s="203" t="e">
        <f t="shared" si="8"/>
        <v>#N/A</v>
      </c>
    </row>
    <row r="357" spans="1:7" x14ac:dyDescent="0.3">
      <c r="A357" s="273"/>
      <c r="B357" s="273"/>
      <c r="C357" s="275"/>
      <c r="D357" s="211" t="e">
        <f>IF(ISBLANK(DataBase_PMs!C40),#N/A,DataBase_PMs!C40)</f>
        <v>#N/A</v>
      </c>
      <c r="E357" s="191" t="e">
        <f>IF(ISBLANK(DataBase_PMs!K40),#N/A,DataBase_PMs!K40)</f>
        <v>#N/A</v>
      </c>
      <c r="F357" s="192" t="e">
        <f>IF(E357="Seco",ParametrosPMs!$C$20,'Dados PMs'!E357)</f>
        <v>#N/A</v>
      </c>
      <c r="G357" s="203" t="e">
        <f t="shared" si="8"/>
        <v>#N/A</v>
      </c>
    </row>
    <row r="358" spans="1:7" x14ac:dyDescent="0.3">
      <c r="A358" s="273"/>
      <c r="B358" s="273"/>
      <c r="C358" s="275"/>
      <c r="D358" s="211" t="e">
        <f>IF(ISBLANK(DataBase_PMs!C41),#N/A,DataBase_PMs!C41)</f>
        <v>#N/A</v>
      </c>
      <c r="E358" s="191" t="e">
        <f>IF(ISBLANK(DataBase_PMs!K41),#N/A,DataBase_PMs!K41)</f>
        <v>#N/A</v>
      </c>
      <c r="F358" s="192" t="e">
        <f>IF(E358="Seco",ParametrosPMs!$C$20,'Dados PMs'!E358)</f>
        <v>#N/A</v>
      </c>
      <c r="G358" s="203" t="e">
        <f t="shared" si="8"/>
        <v>#N/A</v>
      </c>
    </row>
    <row r="359" spans="1:7" x14ac:dyDescent="0.3">
      <c r="A359" s="273"/>
      <c r="B359" s="273"/>
      <c r="C359" s="275"/>
      <c r="D359" s="211" t="e">
        <f>IF(ISBLANK(DataBase_PMs!C42),#N/A,DataBase_PMs!C42)</f>
        <v>#N/A</v>
      </c>
      <c r="E359" s="191" t="e">
        <f>IF(ISBLANK(DataBase_PMs!K42),#N/A,DataBase_PMs!K42)</f>
        <v>#N/A</v>
      </c>
      <c r="F359" s="192" t="e">
        <f>IF(E359="Seco",ParametrosPMs!$C$20,'Dados PMs'!E359)</f>
        <v>#N/A</v>
      </c>
      <c r="G359" s="203" t="e">
        <f t="shared" si="8"/>
        <v>#N/A</v>
      </c>
    </row>
    <row r="360" spans="1:7" x14ac:dyDescent="0.3">
      <c r="A360" s="273"/>
      <c r="B360" s="273"/>
      <c r="C360" s="275"/>
      <c r="D360" s="211" t="e">
        <f>IF(ISBLANK(DataBase_PMs!C43),#N/A,DataBase_PMs!C43)</f>
        <v>#N/A</v>
      </c>
      <c r="E360" s="191" t="e">
        <f>IF(ISBLANK(DataBase_PMs!K43),#N/A,DataBase_PMs!K43)</f>
        <v>#N/A</v>
      </c>
      <c r="F360" s="192" t="e">
        <f>IF(E360="Seco",ParametrosPMs!$C$20,'Dados PMs'!E360)</f>
        <v>#N/A</v>
      </c>
      <c r="G360" s="203" t="e">
        <f t="shared" si="8"/>
        <v>#N/A</v>
      </c>
    </row>
    <row r="361" spans="1:7" x14ac:dyDescent="0.3">
      <c r="A361" s="273"/>
      <c r="B361" s="273"/>
      <c r="C361" s="275"/>
      <c r="D361" s="211" t="e">
        <f>IF(ISBLANK(DataBase_PMs!C44),#N/A,DataBase_PMs!C44)</f>
        <v>#N/A</v>
      </c>
      <c r="E361" s="191" t="e">
        <f>IF(ISBLANK(DataBase_PMs!K44),#N/A,DataBase_PMs!K44)</f>
        <v>#N/A</v>
      </c>
      <c r="F361" s="192" t="e">
        <f>IF(E361="Seco",ParametrosPMs!$C$20,'Dados PMs'!E361)</f>
        <v>#N/A</v>
      </c>
      <c r="G361" s="203" t="e">
        <f t="shared" si="8"/>
        <v>#N/A</v>
      </c>
    </row>
    <row r="362" spans="1:7" x14ac:dyDescent="0.3">
      <c r="A362" s="273"/>
      <c r="B362" s="273"/>
      <c r="C362" s="275"/>
      <c r="D362" s="211" t="e">
        <f>IF(ISBLANK(DataBase_PMs!C45),#N/A,DataBase_PMs!C45)</f>
        <v>#N/A</v>
      </c>
      <c r="E362" s="191" t="e">
        <f>IF(ISBLANK(DataBase_PMs!K45),#N/A,DataBase_PMs!K45)</f>
        <v>#N/A</v>
      </c>
      <c r="F362" s="192" t="e">
        <f>IF(E362="Seco",ParametrosPMs!$C$20,'Dados PMs'!E362)</f>
        <v>#N/A</v>
      </c>
      <c r="G362" s="203" t="e">
        <f t="shared" si="8"/>
        <v>#N/A</v>
      </c>
    </row>
    <row r="363" spans="1:7" x14ac:dyDescent="0.3">
      <c r="A363" s="273"/>
      <c r="B363" s="273"/>
      <c r="C363" s="275"/>
      <c r="D363" s="211" t="e">
        <f>IF(ISBLANK(DataBase_PMs!C46),#N/A,DataBase_PMs!C46)</f>
        <v>#N/A</v>
      </c>
      <c r="E363" s="191" t="e">
        <f>IF(ISBLANK(DataBase_PMs!K46),#N/A,DataBase_PMs!K46)</f>
        <v>#N/A</v>
      </c>
      <c r="F363" s="192" t="e">
        <f>IF(E363="Seco",ParametrosPMs!$C$20,'Dados PMs'!E363)</f>
        <v>#N/A</v>
      </c>
      <c r="G363" s="203" t="e">
        <f t="shared" si="8"/>
        <v>#N/A</v>
      </c>
    </row>
    <row r="364" spans="1:7" x14ac:dyDescent="0.3">
      <c r="A364" s="273"/>
      <c r="B364" s="273"/>
      <c r="C364" s="275"/>
      <c r="D364" s="211" t="e">
        <f>IF(ISBLANK(DataBase_PMs!C47),#N/A,DataBase_PMs!C47)</f>
        <v>#N/A</v>
      </c>
      <c r="E364" s="191" t="e">
        <f>IF(ISBLANK(DataBase_PMs!K47),#N/A,DataBase_PMs!K47)</f>
        <v>#N/A</v>
      </c>
      <c r="F364" s="192" t="e">
        <f>IF(E364="Seco",ParametrosPMs!$C$20,'Dados PMs'!E364)</f>
        <v>#N/A</v>
      </c>
      <c r="G364" s="203" t="e">
        <f t="shared" si="8"/>
        <v>#N/A</v>
      </c>
    </row>
    <row r="365" spans="1:7" x14ac:dyDescent="0.3">
      <c r="A365" s="273"/>
      <c r="B365" s="273"/>
      <c r="C365" s="275"/>
      <c r="D365" s="211" t="e">
        <f>IF(ISBLANK(DataBase_PMs!C48),#N/A,DataBase_PMs!C48)</f>
        <v>#N/A</v>
      </c>
      <c r="E365" s="191" t="e">
        <f>IF(ISBLANK(DataBase_PMs!K48),#N/A,DataBase_PMs!K48)</f>
        <v>#N/A</v>
      </c>
      <c r="F365" s="192" t="e">
        <f>IF(E365="Seco",ParametrosPMs!$C$20,'Dados PMs'!E365)</f>
        <v>#N/A</v>
      </c>
      <c r="G365" s="203" t="e">
        <f t="shared" si="8"/>
        <v>#N/A</v>
      </c>
    </row>
    <row r="366" spans="1:7" x14ac:dyDescent="0.3">
      <c r="A366" s="273"/>
      <c r="B366" s="273"/>
      <c r="C366" s="275"/>
      <c r="D366" s="211" t="e">
        <f>IF(ISBLANK(DataBase_PMs!C49),#N/A,DataBase_PMs!C49)</f>
        <v>#N/A</v>
      </c>
      <c r="E366" s="191" t="e">
        <f>IF(ISBLANK(DataBase_PMs!K49),#N/A,DataBase_PMs!K49)</f>
        <v>#N/A</v>
      </c>
      <c r="F366" s="192" t="e">
        <f>IF(E366="Seco",ParametrosPMs!$C$20,'Dados PMs'!E366)</f>
        <v>#N/A</v>
      </c>
      <c r="G366" s="203" t="e">
        <f t="shared" si="8"/>
        <v>#N/A</v>
      </c>
    </row>
    <row r="367" spans="1:7" x14ac:dyDescent="0.3">
      <c r="A367" s="273"/>
      <c r="B367" s="273"/>
      <c r="C367" s="275"/>
      <c r="D367" s="211" t="e">
        <f>IF(ISBLANK(DataBase_PMs!C50),#N/A,DataBase_PMs!C50)</f>
        <v>#N/A</v>
      </c>
      <c r="E367" s="191" t="e">
        <f>IF(ISBLANK(DataBase_PMs!K50),#N/A,DataBase_PMs!K50)</f>
        <v>#N/A</v>
      </c>
      <c r="F367" s="192" t="e">
        <f>IF(E367="Seco",ParametrosPMs!$C$20,'Dados PMs'!E367)</f>
        <v>#N/A</v>
      </c>
      <c r="G367" s="203" t="e">
        <f t="shared" si="8"/>
        <v>#N/A</v>
      </c>
    </row>
    <row r="368" spans="1:7" x14ac:dyDescent="0.3">
      <c r="A368" s="273"/>
      <c r="B368" s="273"/>
      <c r="C368" s="275"/>
      <c r="D368" s="211" t="e">
        <f>IF(ISBLANK(DataBase_PMs!C51),#N/A,DataBase_PMs!C51)</f>
        <v>#N/A</v>
      </c>
      <c r="E368" s="191" t="e">
        <f>IF(ISBLANK(DataBase_PMs!K51),#N/A,DataBase_PMs!K51)</f>
        <v>#N/A</v>
      </c>
      <c r="F368" s="192" t="e">
        <f>IF(E368="Seco",ParametrosPMs!$C$20,'Dados PMs'!E368)</f>
        <v>#N/A</v>
      </c>
      <c r="G368" s="203" t="e">
        <f t="shared" si="8"/>
        <v>#N/A</v>
      </c>
    </row>
    <row r="369" spans="1:7" x14ac:dyDescent="0.3">
      <c r="A369" s="273"/>
      <c r="B369" s="273"/>
      <c r="C369" s="275"/>
      <c r="D369" s="211" t="e">
        <f>IF(ISBLANK(DataBase_PMs!C52),#N/A,DataBase_PMs!C52)</f>
        <v>#N/A</v>
      </c>
      <c r="E369" s="191" t="e">
        <f>IF(ISBLANK(DataBase_PMs!K52),#N/A,DataBase_PMs!K52)</f>
        <v>#N/A</v>
      </c>
      <c r="F369" s="192" t="e">
        <f>IF(E369="Seco",ParametrosPMs!$C$20,'Dados PMs'!E369)</f>
        <v>#N/A</v>
      </c>
      <c r="G369" s="203" t="e">
        <f t="shared" si="8"/>
        <v>#N/A</v>
      </c>
    </row>
    <row r="370" spans="1:7" x14ac:dyDescent="0.3">
      <c r="A370" s="273"/>
      <c r="B370" s="273"/>
      <c r="C370" s="275"/>
      <c r="D370" s="211" t="e">
        <f>IF(ISBLANK(DataBase_PMs!C53),#N/A,DataBase_PMs!C53)</f>
        <v>#N/A</v>
      </c>
      <c r="E370" s="191" t="e">
        <f>IF(ISBLANK(DataBase_PMs!K53),#N/A,DataBase_PMs!K53)</f>
        <v>#N/A</v>
      </c>
      <c r="F370" s="192" t="e">
        <f>IF(E370="Seco",ParametrosPMs!$C$20,'Dados PMs'!E370)</f>
        <v>#N/A</v>
      </c>
      <c r="G370" s="203" t="e">
        <f t="shared" si="8"/>
        <v>#N/A</v>
      </c>
    </row>
    <row r="371" spans="1:7" x14ac:dyDescent="0.3">
      <c r="A371" s="273"/>
      <c r="B371" s="273"/>
      <c r="C371" s="275"/>
      <c r="D371" s="211" t="e">
        <f>IF(ISBLANK(DataBase_PMs!C54),#N/A,DataBase_PMs!C54)</f>
        <v>#N/A</v>
      </c>
      <c r="E371" s="191" t="e">
        <f>IF(ISBLANK(DataBase_PMs!K54),#N/A,DataBase_PMs!K54)</f>
        <v>#N/A</v>
      </c>
      <c r="F371" s="192" t="e">
        <f>IF(E371="Seco",ParametrosPMs!$C$20,'Dados PMs'!E371)</f>
        <v>#N/A</v>
      </c>
      <c r="G371" s="203" t="e">
        <f t="shared" si="8"/>
        <v>#N/A</v>
      </c>
    </row>
    <row r="372" spans="1:7" x14ac:dyDescent="0.3">
      <c r="A372" s="273"/>
      <c r="B372" s="273"/>
      <c r="C372" s="275"/>
      <c r="D372" s="211" t="e">
        <f>IF(ISBLANK(DataBase_PMs!C55),#N/A,DataBase_PMs!C55)</f>
        <v>#N/A</v>
      </c>
      <c r="E372" s="191" t="e">
        <f>IF(ISBLANK(DataBase_PMs!K55),#N/A,DataBase_PMs!K55)</f>
        <v>#N/A</v>
      </c>
      <c r="F372" s="192" t="e">
        <f>IF(E372="Seco",ParametrosPMs!$C$20,'Dados PMs'!E372)</f>
        <v>#N/A</v>
      </c>
      <c r="G372" s="203" t="e">
        <f t="shared" si="8"/>
        <v>#N/A</v>
      </c>
    </row>
    <row r="373" spans="1:7" x14ac:dyDescent="0.3">
      <c r="A373" s="273"/>
      <c r="B373" s="273"/>
      <c r="C373" s="275"/>
      <c r="D373" s="211" t="e">
        <f>IF(ISBLANK(DataBase_PMs!C56),#N/A,DataBase_PMs!C56)</f>
        <v>#N/A</v>
      </c>
      <c r="E373" s="191" t="e">
        <f>IF(ISBLANK(DataBase_PMs!K56),#N/A,DataBase_PMs!K56)</f>
        <v>#N/A</v>
      </c>
      <c r="F373" s="192" t="e">
        <f>IF(E373="Seco",ParametrosPMs!$C$20,'Dados PMs'!E373)</f>
        <v>#N/A</v>
      </c>
      <c r="G373" s="203" t="e">
        <f t="shared" si="8"/>
        <v>#N/A</v>
      </c>
    </row>
    <row r="374" spans="1:7" x14ac:dyDescent="0.3">
      <c r="A374" s="273"/>
      <c r="B374" s="273"/>
      <c r="C374" s="275"/>
      <c r="D374" s="211" t="e">
        <f>IF(ISBLANK(DataBase_PMs!C57),#N/A,DataBase_PMs!C57)</f>
        <v>#N/A</v>
      </c>
      <c r="E374" s="191" t="e">
        <f>IF(ISBLANK(DataBase_PMs!K57),#N/A,DataBase_PMs!K57)</f>
        <v>#N/A</v>
      </c>
      <c r="F374" s="192" t="e">
        <f>IF(E374="Seco",ParametrosPMs!$C$20,'Dados PMs'!E374)</f>
        <v>#N/A</v>
      </c>
      <c r="G374" s="203" t="e">
        <f t="shared" ref="G374:G407" si="9">F374-$F$308</f>
        <v>#N/A</v>
      </c>
    </row>
    <row r="375" spans="1:7" x14ac:dyDescent="0.3">
      <c r="A375" s="273"/>
      <c r="B375" s="273"/>
      <c r="C375" s="275"/>
      <c r="D375" s="211" t="e">
        <f>IF(ISBLANK(DataBase_PMs!C58),#N/A,DataBase_PMs!C58)</f>
        <v>#N/A</v>
      </c>
      <c r="E375" s="191" t="e">
        <f>IF(ISBLANK(DataBase_PMs!K58),#N/A,DataBase_PMs!K58)</f>
        <v>#N/A</v>
      </c>
      <c r="F375" s="192" t="e">
        <f>IF(E375="Seco",ParametrosPMs!$C$20,'Dados PMs'!E375)</f>
        <v>#N/A</v>
      </c>
      <c r="G375" s="203" t="e">
        <f t="shared" si="9"/>
        <v>#N/A</v>
      </c>
    </row>
    <row r="376" spans="1:7" x14ac:dyDescent="0.3">
      <c r="A376" s="273"/>
      <c r="B376" s="273"/>
      <c r="C376" s="275"/>
      <c r="D376" s="211" t="e">
        <f>IF(ISBLANK(DataBase_PMs!C59),#N/A,DataBase_PMs!C59)</f>
        <v>#N/A</v>
      </c>
      <c r="E376" s="191" t="e">
        <f>IF(ISBLANK(DataBase_PMs!K59),#N/A,DataBase_PMs!K59)</f>
        <v>#N/A</v>
      </c>
      <c r="F376" s="192" t="e">
        <f>IF(E376="Seco",ParametrosPMs!$C$20,'Dados PMs'!E376)</f>
        <v>#N/A</v>
      </c>
      <c r="G376" s="203" t="e">
        <f t="shared" si="9"/>
        <v>#N/A</v>
      </c>
    </row>
    <row r="377" spans="1:7" x14ac:dyDescent="0.3">
      <c r="A377" s="273"/>
      <c r="B377" s="273"/>
      <c r="C377" s="275"/>
      <c r="D377" s="211" t="e">
        <f>IF(ISBLANK(DataBase_PMs!C60),#N/A,DataBase_PMs!C60)</f>
        <v>#N/A</v>
      </c>
      <c r="E377" s="191" t="e">
        <f>IF(ISBLANK(DataBase_PMs!K60),#N/A,DataBase_PMs!K60)</f>
        <v>#N/A</v>
      </c>
      <c r="F377" s="192" t="e">
        <f>IF(E377="Seco",ParametrosPMs!$C$20,'Dados PMs'!E377)</f>
        <v>#N/A</v>
      </c>
      <c r="G377" s="203" t="e">
        <f t="shared" si="9"/>
        <v>#N/A</v>
      </c>
    </row>
    <row r="378" spans="1:7" x14ac:dyDescent="0.3">
      <c r="A378" s="273"/>
      <c r="B378" s="273"/>
      <c r="C378" s="275"/>
      <c r="D378" s="211" t="e">
        <f>IF(ISBLANK(DataBase_PMs!C61),#N/A,DataBase_PMs!C61)</f>
        <v>#N/A</v>
      </c>
      <c r="E378" s="191" t="e">
        <f>IF(ISBLANK(DataBase_PMs!K61),#N/A,DataBase_PMs!K61)</f>
        <v>#N/A</v>
      </c>
      <c r="F378" s="192" t="e">
        <f>IF(E378="Seco",ParametrosPMs!$C$20,'Dados PMs'!E378)</f>
        <v>#N/A</v>
      </c>
      <c r="G378" s="203" t="e">
        <f t="shared" si="9"/>
        <v>#N/A</v>
      </c>
    </row>
    <row r="379" spans="1:7" x14ac:dyDescent="0.3">
      <c r="A379" s="273"/>
      <c r="B379" s="273"/>
      <c r="C379" s="275"/>
      <c r="D379" s="211" t="e">
        <f>IF(ISBLANK(DataBase_PMs!C62),#N/A,DataBase_PMs!C62)</f>
        <v>#N/A</v>
      </c>
      <c r="E379" s="191" t="e">
        <f>IF(ISBLANK(DataBase_PMs!K62),#N/A,DataBase_PMs!K62)</f>
        <v>#N/A</v>
      </c>
      <c r="F379" s="192" t="e">
        <f>IF(E379="Seco",ParametrosPMs!$C$20,'Dados PMs'!E379)</f>
        <v>#N/A</v>
      </c>
      <c r="G379" s="203" t="e">
        <f t="shared" si="9"/>
        <v>#N/A</v>
      </c>
    </row>
    <row r="380" spans="1:7" x14ac:dyDescent="0.3">
      <c r="A380" s="273"/>
      <c r="B380" s="273"/>
      <c r="C380" s="275"/>
      <c r="D380" s="211" t="e">
        <f>IF(ISBLANK(DataBase_PMs!C63),#N/A,DataBase_PMs!C63)</f>
        <v>#N/A</v>
      </c>
      <c r="E380" s="191" t="e">
        <f>IF(ISBLANK(DataBase_PMs!K63),#N/A,DataBase_PMs!K63)</f>
        <v>#N/A</v>
      </c>
      <c r="F380" s="192" t="e">
        <f>IF(E380="Seco",ParametrosPMs!$C$20,'Dados PMs'!E380)</f>
        <v>#N/A</v>
      </c>
      <c r="G380" s="203" t="e">
        <f t="shared" si="9"/>
        <v>#N/A</v>
      </c>
    </row>
    <row r="381" spans="1:7" x14ac:dyDescent="0.3">
      <c r="A381" s="273"/>
      <c r="B381" s="273"/>
      <c r="C381" s="275"/>
      <c r="D381" s="211" t="e">
        <f>IF(ISBLANK(DataBase_PMs!C64),#N/A,DataBase_PMs!C64)</f>
        <v>#N/A</v>
      </c>
      <c r="E381" s="191" t="e">
        <f>IF(ISBLANK(DataBase_PMs!K64),#N/A,DataBase_PMs!K64)</f>
        <v>#N/A</v>
      </c>
      <c r="F381" s="192" t="e">
        <f>IF(E381="Seco",ParametrosPMs!$C$20,'Dados PMs'!E381)</f>
        <v>#N/A</v>
      </c>
      <c r="G381" s="203" t="e">
        <f t="shared" si="9"/>
        <v>#N/A</v>
      </c>
    </row>
    <row r="382" spans="1:7" x14ac:dyDescent="0.3">
      <c r="A382" s="273"/>
      <c r="B382" s="273"/>
      <c r="C382" s="275"/>
      <c r="D382" s="211" t="e">
        <f>IF(ISBLANK(DataBase_PMs!C65),#N/A,DataBase_PMs!C65)</f>
        <v>#N/A</v>
      </c>
      <c r="E382" s="191" t="e">
        <f>IF(ISBLANK(DataBase_PMs!K65),#N/A,DataBase_PMs!K65)</f>
        <v>#N/A</v>
      </c>
      <c r="F382" s="192" t="e">
        <f>IF(E382="Seco",ParametrosPMs!$C$20,'Dados PMs'!E382)</f>
        <v>#N/A</v>
      </c>
      <c r="G382" s="203" t="e">
        <f t="shared" si="9"/>
        <v>#N/A</v>
      </c>
    </row>
    <row r="383" spans="1:7" x14ac:dyDescent="0.3">
      <c r="A383" s="273"/>
      <c r="B383" s="273"/>
      <c r="C383" s="275"/>
      <c r="D383" s="211" t="e">
        <f>IF(ISBLANK(DataBase_PMs!C66),#N/A,DataBase_PMs!C66)</f>
        <v>#N/A</v>
      </c>
      <c r="E383" s="191" t="e">
        <f>IF(ISBLANK(DataBase_PMs!K66),#N/A,DataBase_PMs!K66)</f>
        <v>#N/A</v>
      </c>
      <c r="F383" s="192" t="e">
        <f>IF(E383="Seco",ParametrosPMs!$C$20,'Dados PMs'!E383)</f>
        <v>#N/A</v>
      </c>
      <c r="G383" s="203" t="e">
        <f t="shared" si="9"/>
        <v>#N/A</v>
      </c>
    </row>
    <row r="384" spans="1:7" x14ac:dyDescent="0.3">
      <c r="A384" s="273"/>
      <c r="B384" s="273"/>
      <c r="C384" s="275"/>
      <c r="D384" s="211" t="e">
        <f>IF(ISBLANK(DataBase_PMs!C67),#N/A,DataBase_PMs!C67)</f>
        <v>#N/A</v>
      </c>
      <c r="E384" s="191" t="e">
        <f>IF(ISBLANK(DataBase_PMs!K67),#N/A,DataBase_PMs!K67)</f>
        <v>#N/A</v>
      </c>
      <c r="F384" s="192" t="e">
        <f>IF(E384="Seco",ParametrosPMs!$C$20,'Dados PMs'!E384)</f>
        <v>#N/A</v>
      </c>
      <c r="G384" s="203" t="e">
        <f t="shared" si="9"/>
        <v>#N/A</v>
      </c>
    </row>
    <row r="385" spans="1:7" x14ac:dyDescent="0.3">
      <c r="A385" s="273"/>
      <c r="B385" s="273"/>
      <c r="C385" s="275"/>
      <c r="D385" s="211" t="e">
        <f>IF(ISBLANK(DataBase_PMs!C68),#N/A,DataBase_PMs!C68)</f>
        <v>#N/A</v>
      </c>
      <c r="E385" s="191" t="e">
        <f>IF(ISBLANK(DataBase_PMs!K68),#N/A,DataBase_PMs!K68)</f>
        <v>#N/A</v>
      </c>
      <c r="F385" s="192" t="e">
        <f>IF(E385="Seco",ParametrosPMs!$C$20,'Dados PMs'!E385)</f>
        <v>#N/A</v>
      </c>
      <c r="G385" s="203" t="e">
        <f t="shared" si="9"/>
        <v>#N/A</v>
      </c>
    </row>
    <row r="386" spans="1:7" x14ac:dyDescent="0.3">
      <c r="A386" s="273"/>
      <c r="B386" s="273"/>
      <c r="C386" s="275"/>
      <c r="D386" s="211" t="e">
        <f>IF(ISBLANK(DataBase_PMs!C69),#N/A,DataBase_PMs!C69)</f>
        <v>#N/A</v>
      </c>
      <c r="E386" s="191" t="e">
        <f>IF(ISBLANK(DataBase_PMs!K69),#N/A,DataBase_PMs!K69)</f>
        <v>#N/A</v>
      </c>
      <c r="F386" s="192" t="e">
        <f>IF(E386="Seco",ParametrosPMs!$C$20,'Dados PMs'!E386)</f>
        <v>#N/A</v>
      </c>
      <c r="G386" s="203" t="e">
        <f t="shared" si="9"/>
        <v>#N/A</v>
      </c>
    </row>
    <row r="387" spans="1:7" x14ac:dyDescent="0.3">
      <c r="A387" s="273"/>
      <c r="B387" s="273"/>
      <c r="C387" s="275"/>
      <c r="D387" s="211" t="e">
        <f>IF(ISBLANK(DataBase_PMs!C70),#N/A,DataBase_PMs!C70)</f>
        <v>#N/A</v>
      </c>
      <c r="E387" s="191" t="e">
        <f>IF(ISBLANK(DataBase_PMs!K70),#N/A,DataBase_PMs!K70)</f>
        <v>#N/A</v>
      </c>
      <c r="F387" s="192" t="e">
        <f>IF(E387="Seco",ParametrosPMs!$C$20,'Dados PMs'!E387)</f>
        <v>#N/A</v>
      </c>
      <c r="G387" s="203" t="e">
        <f t="shared" si="9"/>
        <v>#N/A</v>
      </c>
    </row>
    <row r="388" spans="1:7" x14ac:dyDescent="0.3">
      <c r="A388" s="273"/>
      <c r="B388" s="273"/>
      <c r="C388" s="275"/>
      <c r="D388" s="211" t="e">
        <f>IF(ISBLANK(DataBase_PMs!C71),#N/A,DataBase_PMs!C71)</f>
        <v>#N/A</v>
      </c>
      <c r="E388" s="191" t="e">
        <f>IF(ISBLANK(DataBase_PMs!K71),#N/A,DataBase_PMs!K71)</f>
        <v>#N/A</v>
      </c>
      <c r="F388" s="192" t="e">
        <f>IF(E388="Seco",ParametrosPMs!$C$20,'Dados PMs'!E388)</f>
        <v>#N/A</v>
      </c>
      <c r="G388" s="203" t="e">
        <f t="shared" si="9"/>
        <v>#N/A</v>
      </c>
    </row>
    <row r="389" spans="1:7" x14ac:dyDescent="0.3">
      <c r="A389" s="273"/>
      <c r="B389" s="273"/>
      <c r="C389" s="275"/>
      <c r="D389" s="211" t="e">
        <f>IF(ISBLANK(DataBase_PMs!C72),#N/A,DataBase_PMs!C72)</f>
        <v>#N/A</v>
      </c>
      <c r="E389" s="191" t="e">
        <f>IF(ISBLANK(DataBase_PMs!K72),#N/A,DataBase_PMs!K72)</f>
        <v>#N/A</v>
      </c>
      <c r="F389" s="192" t="e">
        <f>IF(E389="Seco",ParametrosPMs!$C$20,'Dados PMs'!E389)</f>
        <v>#N/A</v>
      </c>
      <c r="G389" s="203" t="e">
        <f t="shared" si="9"/>
        <v>#N/A</v>
      </c>
    </row>
    <row r="390" spans="1:7" x14ac:dyDescent="0.3">
      <c r="A390" s="273"/>
      <c r="B390" s="273"/>
      <c r="C390" s="275"/>
      <c r="D390" s="211" t="e">
        <f>IF(ISBLANK(DataBase_PMs!C73),#N/A,DataBase_PMs!C73)</f>
        <v>#N/A</v>
      </c>
      <c r="E390" s="191" t="e">
        <f>IF(ISBLANK(DataBase_PMs!K73),#N/A,DataBase_PMs!K73)</f>
        <v>#N/A</v>
      </c>
      <c r="F390" s="192" t="e">
        <f>IF(E390="Seco",ParametrosPMs!$C$20,'Dados PMs'!E390)</f>
        <v>#N/A</v>
      </c>
      <c r="G390" s="203" t="e">
        <f t="shared" si="9"/>
        <v>#N/A</v>
      </c>
    </row>
    <row r="391" spans="1:7" x14ac:dyDescent="0.3">
      <c r="A391" s="273"/>
      <c r="B391" s="273"/>
      <c r="C391" s="275"/>
      <c r="D391" s="211" t="e">
        <f>IF(ISBLANK(DataBase_PMs!C74),#N/A,DataBase_PMs!C74)</f>
        <v>#N/A</v>
      </c>
      <c r="E391" s="191" t="e">
        <f>IF(ISBLANK(DataBase_PMs!K74),#N/A,DataBase_PMs!K74)</f>
        <v>#N/A</v>
      </c>
      <c r="F391" s="192" t="e">
        <f>IF(E391="Seco",ParametrosPMs!$C$20,'Dados PMs'!E391)</f>
        <v>#N/A</v>
      </c>
      <c r="G391" s="203" t="e">
        <f t="shared" si="9"/>
        <v>#N/A</v>
      </c>
    </row>
    <row r="392" spans="1:7" x14ac:dyDescent="0.3">
      <c r="A392" s="273"/>
      <c r="B392" s="273"/>
      <c r="C392" s="275"/>
      <c r="D392" s="211" t="e">
        <f>IF(ISBLANK(DataBase_PMs!C75),#N/A,DataBase_PMs!C75)</f>
        <v>#N/A</v>
      </c>
      <c r="E392" s="191" t="e">
        <f>IF(ISBLANK(DataBase_PMs!K75),#N/A,DataBase_PMs!K75)</f>
        <v>#N/A</v>
      </c>
      <c r="F392" s="192" t="e">
        <f>IF(E392="Seco",ParametrosPMs!$C$20,'Dados PMs'!E392)</f>
        <v>#N/A</v>
      </c>
      <c r="G392" s="203" t="e">
        <f t="shared" si="9"/>
        <v>#N/A</v>
      </c>
    </row>
    <row r="393" spans="1:7" x14ac:dyDescent="0.3">
      <c r="A393" s="273"/>
      <c r="B393" s="273"/>
      <c r="C393" s="275"/>
      <c r="D393" s="211" t="e">
        <f>IF(ISBLANK(DataBase_PMs!C76),#N/A,DataBase_PMs!C76)</f>
        <v>#N/A</v>
      </c>
      <c r="E393" s="191" t="e">
        <f>IF(ISBLANK(DataBase_PMs!K76),#N/A,DataBase_PMs!K76)</f>
        <v>#N/A</v>
      </c>
      <c r="F393" s="192" t="e">
        <f>IF(E393="Seco",ParametrosPMs!$C$20,'Dados PMs'!E393)</f>
        <v>#N/A</v>
      </c>
      <c r="G393" s="203" t="e">
        <f t="shared" si="9"/>
        <v>#N/A</v>
      </c>
    </row>
    <row r="394" spans="1:7" x14ac:dyDescent="0.3">
      <c r="A394" s="273"/>
      <c r="B394" s="273"/>
      <c r="C394" s="275"/>
      <c r="D394" s="211" t="e">
        <f>IF(ISBLANK(DataBase_PMs!C77),#N/A,DataBase_PMs!C77)</f>
        <v>#N/A</v>
      </c>
      <c r="E394" s="191" t="e">
        <f>IF(ISBLANK(DataBase_PMs!K77),#N/A,DataBase_PMs!K77)</f>
        <v>#N/A</v>
      </c>
      <c r="F394" s="192" t="e">
        <f>IF(E394="Seco",ParametrosPMs!$C$20,'Dados PMs'!E394)</f>
        <v>#N/A</v>
      </c>
      <c r="G394" s="203" t="e">
        <f t="shared" si="9"/>
        <v>#N/A</v>
      </c>
    </row>
    <row r="395" spans="1:7" x14ac:dyDescent="0.3">
      <c r="A395" s="273"/>
      <c r="B395" s="273"/>
      <c r="C395" s="275"/>
      <c r="D395" s="211" t="e">
        <f>IF(ISBLANK(DataBase_PMs!C78),#N/A,DataBase_PMs!C78)</f>
        <v>#N/A</v>
      </c>
      <c r="E395" s="191" t="e">
        <f>IF(ISBLANK(DataBase_PMs!K78),#N/A,DataBase_PMs!K78)</f>
        <v>#N/A</v>
      </c>
      <c r="F395" s="192" t="e">
        <f>IF(E395="Seco",ParametrosPMs!$C$20,'Dados PMs'!E395)</f>
        <v>#N/A</v>
      </c>
      <c r="G395" s="203" t="e">
        <f t="shared" si="9"/>
        <v>#N/A</v>
      </c>
    </row>
    <row r="396" spans="1:7" x14ac:dyDescent="0.3">
      <c r="A396" s="273"/>
      <c r="B396" s="273"/>
      <c r="C396" s="275"/>
      <c r="D396" s="211" t="e">
        <f>IF(ISBLANK(DataBase_PMs!C79),#N/A,DataBase_PMs!C79)</f>
        <v>#N/A</v>
      </c>
      <c r="E396" s="191" t="e">
        <f>IF(ISBLANK(DataBase_PMs!K79),#N/A,DataBase_PMs!K79)</f>
        <v>#N/A</v>
      </c>
      <c r="F396" s="192" t="e">
        <f>IF(E396="Seco",ParametrosPMs!$C$20,'Dados PMs'!E396)</f>
        <v>#N/A</v>
      </c>
      <c r="G396" s="203" t="e">
        <f t="shared" si="9"/>
        <v>#N/A</v>
      </c>
    </row>
    <row r="397" spans="1:7" x14ac:dyDescent="0.3">
      <c r="A397" s="273"/>
      <c r="B397" s="273"/>
      <c r="C397" s="275"/>
      <c r="D397" s="211" t="e">
        <f>IF(ISBLANK(DataBase_PMs!C80),#N/A,DataBase_PMs!C80)</f>
        <v>#N/A</v>
      </c>
      <c r="E397" s="191" t="e">
        <f>IF(ISBLANK(DataBase_PMs!K80),#N/A,DataBase_PMs!K80)</f>
        <v>#N/A</v>
      </c>
      <c r="F397" s="192" t="e">
        <f>IF(E397="Seco",ParametrosPMs!$C$20,'Dados PMs'!E397)</f>
        <v>#N/A</v>
      </c>
      <c r="G397" s="203" t="e">
        <f t="shared" si="9"/>
        <v>#N/A</v>
      </c>
    </row>
    <row r="398" spans="1:7" x14ac:dyDescent="0.3">
      <c r="A398" s="273"/>
      <c r="B398" s="273"/>
      <c r="C398" s="275"/>
      <c r="D398" s="211" t="e">
        <f>IF(ISBLANK(DataBase_PMs!C81),#N/A,DataBase_PMs!C81)</f>
        <v>#N/A</v>
      </c>
      <c r="E398" s="191" t="e">
        <f>IF(ISBLANK(DataBase_PMs!K81),#N/A,DataBase_PMs!K81)</f>
        <v>#N/A</v>
      </c>
      <c r="F398" s="192" t="e">
        <f>IF(E398="Seco",ParametrosPMs!$C$20,'Dados PMs'!E398)</f>
        <v>#N/A</v>
      </c>
      <c r="G398" s="203" t="e">
        <f t="shared" si="9"/>
        <v>#N/A</v>
      </c>
    </row>
    <row r="399" spans="1:7" x14ac:dyDescent="0.3">
      <c r="A399" s="273"/>
      <c r="B399" s="273"/>
      <c r="C399" s="275"/>
      <c r="D399" s="211" t="e">
        <f>IF(ISBLANK(DataBase_PMs!C82),#N/A,DataBase_PMs!C82)</f>
        <v>#N/A</v>
      </c>
      <c r="E399" s="191" t="e">
        <f>IF(ISBLANK(DataBase_PMs!K82),#N/A,DataBase_PMs!K82)</f>
        <v>#N/A</v>
      </c>
      <c r="F399" s="192" t="e">
        <f>IF(E399="Seco",ParametrosPMs!$C$20,'Dados PMs'!E399)</f>
        <v>#N/A</v>
      </c>
      <c r="G399" s="203" t="e">
        <f t="shared" si="9"/>
        <v>#N/A</v>
      </c>
    </row>
    <row r="400" spans="1:7" x14ac:dyDescent="0.3">
      <c r="A400" s="273"/>
      <c r="B400" s="273"/>
      <c r="C400" s="275"/>
      <c r="D400" s="211" t="e">
        <f>IF(ISBLANK(DataBase_PMs!C83),#N/A,DataBase_PMs!C83)</f>
        <v>#N/A</v>
      </c>
      <c r="E400" s="191" t="e">
        <f>IF(ISBLANK(DataBase_PMs!K83),#N/A,DataBase_PMs!K83)</f>
        <v>#N/A</v>
      </c>
      <c r="F400" s="192" t="e">
        <f>IF(E400="Seco",ParametrosPMs!$C$20,'Dados PMs'!E400)</f>
        <v>#N/A</v>
      </c>
      <c r="G400" s="203" t="e">
        <f t="shared" si="9"/>
        <v>#N/A</v>
      </c>
    </row>
    <row r="401" spans="1:7" x14ac:dyDescent="0.3">
      <c r="A401" s="273"/>
      <c r="B401" s="273"/>
      <c r="C401" s="275"/>
      <c r="D401" s="211" t="e">
        <f>IF(ISBLANK(DataBase_PMs!C84),#N/A,DataBase_PMs!C84)</f>
        <v>#N/A</v>
      </c>
      <c r="E401" s="191" t="e">
        <f>IF(ISBLANK(DataBase_PMs!K84),#N/A,DataBase_PMs!K84)</f>
        <v>#N/A</v>
      </c>
      <c r="F401" s="192" t="e">
        <f>IF(E401="Seco",ParametrosPMs!$C$20,'Dados PMs'!E401)</f>
        <v>#N/A</v>
      </c>
      <c r="G401" s="203" t="e">
        <f t="shared" si="9"/>
        <v>#N/A</v>
      </c>
    </row>
    <row r="402" spans="1:7" x14ac:dyDescent="0.3">
      <c r="A402" s="273"/>
      <c r="B402" s="273"/>
      <c r="C402" s="275"/>
      <c r="D402" s="211" t="e">
        <f>IF(ISBLANK(DataBase_PMs!C85),#N/A,DataBase_PMs!C85)</f>
        <v>#N/A</v>
      </c>
      <c r="E402" s="191" t="e">
        <f>IF(ISBLANK(DataBase_PMs!K85),#N/A,DataBase_PMs!K85)</f>
        <v>#N/A</v>
      </c>
      <c r="F402" s="192" t="e">
        <f>IF(E402="Seco",ParametrosPMs!$C$20,'Dados PMs'!E402)</f>
        <v>#N/A</v>
      </c>
      <c r="G402" s="203" t="e">
        <f t="shared" si="9"/>
        <v>#N/A</v>
      </c>
    </row>
    <row r="403" spans="1:7" x14ac:dyDescent="0.3">
      <c r="A403" s="273"/>
      <c r="B403" s="273"/>
      <c r="C403" s="275"/>
      <c r="D403" s="211" t="e">
        <f>IF(ISBLANK(DataBase_PMs!C86),#N/A,DataBase_PMs!C86)</f>
        <v>#N/A</v>
      </c>
      <c r="E403" s="191" t="e">
        <f>IF(ISBLANK(DataBase_PMs!K86),#N/A,DataBase_PMs!K86)</f>
        <v>#N/A</v>
      </c>
      <c r="F403" s="192" t="e">
        <f>IF(E403="Seco",ParametrosPMs!$C$20,'Dados PMs'!E403)</f>
        <v>#N/A</v>
      </c>
      <c r="G403" s="203" t="e">
        <f t="shared" si="9"/>
        <v>#N/A</v>
      </c>
    </row>
    <row r="404" spans="1:7" x14ac:dyDescent="0.3">
      <c r="A404" s="273"/>
      <c r="B404" s="273"/>
      <c r="C404" s="275"/>
      <c r="D404" s="211" t="e">
        <f>IF(ISBLANK(DataBase_PMs!C87),#N/A,DataBase_PMs!C87)</f>
        <v>#N/A</v>
      </c>
      <c r="E404" s="191" t="e">
        <f>IF(ISBLANK(DataBase_PMs!K87),#N/A,DataBase_PMs!K87)</f>
        <v>#N/A</v>
      </c>
      <c r="F404" s="192" t="e">
        <f>IF(E404="Seco",ParametrosPMs!$C$20,'Dados PMs'!E404)</f>
        <v>#N/A</v>
      </c>
      <c r="G404" s="203" t="e">
        <f t="shared" si="9"/>
        <v>#N/A</v>
      </c>
    </row>
    <row r="405" spans="1:7" x14ac:dyDescent="0.3">
      <c r="A405" s="273"/>
      <c r="B405" s="273"/>
      <c r="C405" s="275"/>
      <c r="D405" s="211" t="e">
        <f>IF(ISBLANK(DataBase_PMs!C88),#N/A,DataBase_PMs!C88)</f>
        <v>#N/A</v>
      </c>
      <c r="E405" s="191" t="e">
        <f>IF(ISBLANK(DataBase_PMs!K88),#N/A,DataBase_PMs!K88)</f>
        <v>#N/A</v>
      </c>
      <c r="F405" s="192" t="e">
        <f>IF(E405="Seco",ParametrosPMs!$C$20,'Dados PMs'!E405)</f>
        <v>#N/A</v>
      </c>
      <c r="G405" s="203" t="e">
        <f t="shared" si="9"/>
        <v>#N/A</v>
      </c>
    </row>
    <row r="406" spans="1:7" x14ac:dyDescent="0.3">
      <c r="A406" s="273"/>
      <c r="B406" s="273"/>
      <c r="C406" s="275"/>
      <c r="D406" s="211" t="e">
        <f>IF(ISBLANK(DataBase_PMs!C89),#N/A,DataBase_PMs!C89)</f>
        <v>#N/A</v>
      </c>
      <c r="E406" s="191" t="e">
        <f>IF(ISBLANK(DataBase_PMs!K89),#N/A,DataBase_PMs!K89)</f>
        <v>#N/A</v>
      </c>
      <c r="F406" s="192" t="e">
        <f>IF(E406="Seco",ParametrosPMs!$C$20,'Dados PMs'!E406)</f>
        <v>#N/A</v>
      </c>
      <c r="G406" s="203" t="e">
        <f t="shared" si="9"/>
        <v>#N/A</v>
      </c>
    </row>
    <row r="407" spans="1:7" ht="13.5" thickBot="1" x14ac:dyDescent="0.35">
      <c r="A407" s="273"/>
      <c r="B407" s="273"/>
      <c r="C407" s="276"/>
      <c r="D407" s="216" t="e">
        <f>IF(ISBLANK(DataBase_PMs!C90),#N/A,DataBase_PMs!C90)</f>
        <v>#N/A</v>
      </c>
      <c r="E407" s="193" t="e">
        <f>IF(ISBLANK(DataBase_PMs!K90),#N/A,DataBase_PMs!K90)</f>
        <v>#N/A</v>
      </c>
      <c r="F407" s="194" t="e">
        <f>IF(E407="Seco",ParametrosPMs!$C$20,'Dados PMs'!E407)</f>
        <v>#N/A</v>
      </c>
      <c r="G407" s="204" t="e">
        <f t="shared" si="9"/>
        <v>#N/A</v>
      </c>
    </row>
    <row r="408" spans="1:7" x14ac:dyDescent="0.3">
      <c r="A408" s="256" t="s">
        <v>667</v>
      </c>
      <c r="B408" s="256" t="s">
        <v>366</v>
      </c>
      <c r="C408" s="267" t="s">
        <v>87</v>
      </c>
      <c r="D408" s="209">
        <v>43602</v>
      </c>
      <c r="E408" s="189">
        <v>3.56</v>
      </c>
      <c r="F408" s="190">
        <f>IF(E408="Seco",ParametrosPMs!C123,'Dados PMs'!E408)</f>
        <v>3.56</v>
      </c>
      <c r="G408" s="202">
        <f>F408-E408</f>
        <v>0</v>
      </c>
    </row>
    <row r="409" spans="1:7" x14ac:dyDescent="0.3">
      <c r="A409" s="257"/>
      <c r="B409" s="257"/>
      <c r="C409" s="265"/>
      <c r="D409" s="208">
        <v>43700.40625</v>
      </c>
      <c r="E409" s="191">
        <v>4.8</v>
      </c>
      <c r="F409" s="192">
        <f>IF(E409="Seco",ParametrosPMs!$C$21,'Dados PMs'!E409)</f>
        <v>4.8</v>
      </c>
      <c r="G409" s="203">
        <f>F409-$F$408</f>
        <v>1.2399999999999998</v>
      </c>
    </row>
    <row r="410" spans="1:7" x14ac:dyDescent="0.3">
      <c r="A410" s="257"/>
      <c r="B410" s="257"/>
      <c r="C410" s="265"/>
      <c r="D410" s="208">
        <v>43707</v>
      </c>
      <c r="E410" s="191">
        <v>4.8</v>
      </c>
      <c r="F410" s="192">
        <f>IF(E410="Seco",ParametrosPMs!$C$21,'Dados PMs'!E410)</f>
        <v>4.8</v>
      </c>
      <c r="G410" s="203">
        <f t="shared" ref="G410:G473" si="10">F410-$F$408</f>
        <v>1.2399999999999998</v>
      </c>
    </row>
    <row r="411" spans="1:7" x14ac:dyDescent="0.3">
      <c r="A411" s="257"/>
      <c r="B411" s="257"/>
      <c r="C411" s="265"/>
      <c r="D411" s="208">
        <v>43714</v>
      </c>
      <c r="E411" s="191">
        <v>4.8</v>
      </c>
      <c r="F411" s="192">
        <f>IF(E411="Seco",ParametrosPMs!$C$21,'Dados PMs'!E411)</f>
        <v>4.8</v>
      </c>
      <c r="G411" s="203">
        <f t="shared" si="10"/>
        <v>1.2399999999999998</v>
      </c>
    </row>
    <row r="412" spans="1:7" x14ac:dyDescent="0.3">
      <c r="A412" s="257"/>
      <c r="B412" s="257"/>
      <c r="C412" s="265"/>
      <c r="D412" s="208">
        <v>43727</v>
      </c>
      <c r="E412" s="191">
        <v>4.8</v>
      </c>
      <c r="F412" s="192">
        <f>IF(E412="Seco",ParametrosPMs!$C$21,'Dados PMs'!E412)</f>
        <v>4.8</v>
      </c>
      <c r="G412" s="203">
        <f t="shared" si="10"/>
        <v>1.2399999999999998</v>
      </c>
    </row>
    <row r="413" spans="1:7" x14ac:dyDescent="0.3">
      <c r="A413" s="257"/>
      <c r="B413" s="257"/>
      <c r="C413" s="265"/>
      <c r="D413" s="208">
        <v>43755</v>
      </c>
      <c r="E413" s="191">
        <v>4.8</v>
      </c>
      <c r="F413" s="192">
        <f>IF(E413="Seco",ParametrosPMs!$C$21,'Dados PMs'!E413)</f>
        <v>4.8</v>
      </c>
      <c r="G413" s="203">
        <f t="shared" si="10"/>
        <v>1.2399999999999998</v>
      </c>
    </row>
    <row r="414" spans="1:7" x14ac:dyDescent="0.3">
      <c r="A414" s="257"/>
      <c r="B414" s="257"/>
      <c r="C414" s="265"/>
      <c r="D414" s="208">
        <v>43762</v>
      </c>
      <c r="E414" s="191">
        <v>4.8</v>
      </c>
      <c r="F414" s="192">
        <f>IF(E414="Seco",ParametrosPMs!$C$21,'Dados PMs'!E414)</f>
        <v>4.8</v>
      </c>
      <c r="G414" s="203">
        <f t="shared" si="10"/>
        <v>1.2399999999999998</v>
      </c>
    </row>
    <row r="415" spans="1:7" x14ac:dyDescent="0.3">
      <c r="A415" s="257"/>
      <c r="B415" s="257"/>
      <c r="C415" s="265"/>
      <c r="D415" s="208">
        <v>43774</v>
      </c>
      <c r="E415" s="191">
        <v>4.8</v>
      </c>
      <c r="F415" s="192">
        <f>IF(E415="Seco",ParametrosPMs!$C$21,'Dados PMs'!E415)</f>
        <v>4.8</v>
      </c>
      <c r="G415" s="203">
        <f t="shared" si="10"/>
        <v>1.2399999999999998</v>
      </c>
    </row>
    <row r="416" spans="1:7" x14ac:dyDescent="0.3">
      <c r="A416" s="257"/>
      <c r="B416" s="257"/>
      <c r="C416" s="265"/>
      <c r="D416" s="208">
        <v>43782</v>
      </c>
      <c r="E416" s="191" t="s">
        <v>129</v>
      </c>
      <c r="F416" s="192" t="str">
        <f>IF(E416="Seco",ParametrosPMs!$C$21,'Dados PMs'!E416)</f>
        <v>-</v>
      </c>
      <c r="G416" s="203" t="e">
        <f t="shared" si="10"/>
        <v>#VALUE!</v>
      </c>
    </row>
    <row r="417" spans="1:7" x14ac:dyDescent="0.3">
      <c r="A417" s="257"/>
      <c r="B417" s="257"/>
      <c r="C417" s="265"/>
      <c r="D417" s="208">
        <v>43811</v>
      </c>
      <c r="E417" s="191">
        <v>4.8</v>
      </c>
      <c r="F417" s="192">
        <f>IF(E417="Seco",ParametrosPMs!$C$21,'Dados PMs'!E417)</f>
        <v>4.8</v>
      </c>
      <c r="G417" s="203">
        <f t="shared" si="10"/>
        <v>1.2399999999999998</v>
      </c>
    </row>
    <row r="418" spans="1:7" x14ac:dyDescent="0.3">
      <c r="A418" s="257"/>
      <c r="B418" s="257"/>
      <c r="C418" s="265"/>
      <c r="D418" s="208">
        <v>43826</v>
      </c>
      <c r="E418" s="191" t="s">
        <v>285</v>
      </c>
      <c r="F418" s="192" t="str">
        <f>IF(E418="Seco",ParametrosPMs!$C$21,'Dados PMs'!E418)</f>
        <v>5,10</v>
      </c>
      <c r="G418" s="203">
        <f t="shared" si="10"/>
        <v>1.5399999999999996</v>
      </c>
    </row>
    <row r="419" spans="1:7" x14ac:dyDescent="0.3">
      <c r="A419" s="257"/>
      <c r="B419" s="257"/>
      <c r="C419" s="265"/>
      <c r="D419" s="208">
        <v>43875</v>
      </c>
      <c r="E419" s="191" t="s">
        <v>332</v>
      </c>
      <c r="F419" s="192">
        <f>IF(E419="Seco",ParametrosPMs!$C$21,'Dados PMs'!E419)</f>
        <v>4.8</v>
      </c>
      <c r="G419" s="203">
        <f t="shared" si="10"/>
        <v>1.2399999999999998</v>
      </c>
    </row>
    <row r="420" spans="1:7" x14ac:dyDescent="0.3">
      <c r="A420" s="257"/>
      <c r="B420" s="257"/>
      <c r="C420" s="265"/>
      <c r="D420" s="208">
        <v>43929</v>
      </c>
      <c r="E420" s="191" t="s">
        <v>336</v>
      </c>
      <c r="F420" s="192">
        <f>IF(E420="Seco",ParametrosPMs!$C$21,'Dados PMs'!E420)</f>
        <v>4.8</v>
      </c>
      <c r="G420" s="203">
        <f t="shared" si="10"/>
        <v>1.2399999999999998</v>
      </c>
    </row>
    <row r="421" spans="1:7" x14ac:dyDescent="0.3">
      <c r="A421" s="257"/>
      <c r="B421" s="257"/>
      <c r="C421" s="265"/>
      <c r="D421" s="208">
        <f>IF(ISBLANK(DataBase_PMs!C4),#N/A,DataBase_PMs!C4)</f>
        <v>44001.449618055602</v>
      </c>
      <c r="E421" s="191" t="str">
        <f>IF(ISBLANK(DataBase_PMs!L4),#N/A,DataBase_PMs!L4)</f>
        <v>Seco</v>
      </c>
      <c r="F421" s="192">
        <f>IF(E421="Seco",ParametrosPMs!$C$21,'Dados PMs'!E421)</f>
        <v>4.8</v>
      </c>
      <c r="G421" s="203">
        <f t="shared" si="10"/>
        <v>1.2399999999999998</v>
      </c>
    </row>
    <row r="422" spans="1:7" x14ac:dyDescent="0.3">
      <c r="A422" s="257"/>
      <c r="B422" s="257"/>
      <c r="C422" s="265"/>
      <c r="D422" s="208">
        <f>IF(ISBLANK(DataBase_PMs!C5),#N/A,DataBase_PMs!C5)</f>
        <v>44008.823020833297</v>
      </c>
      <c r="E422" s="191" t="str">
        <f>IF(ISBLANK(DataBase_PMs!L5),#N/A,DataBase_PMs!L5)</f>
        <v>Seco</v>
      </c>
      <c r="F422" s="192">
        <f>IF(E422="Seco",ParametrosPMs!$C$21,'Dados PMs'!E422)</f>
        <v>4.8</v>
      </c>
      <c r="G422" s="203">
        <f t="shared" si="10"/>
        <v>1.2399999999999998</v>
      </c>
    </row>
    <row r="423" spans="1:7" x14ac:dyDescent="0.3">
      <c r="A423" s="257"/>
      <c r="B423" s="257"/>
      <c r="C423" s="265"/>
      <c r="D423" s="208" t="e">
        <f>IF(ISBLANK(DataBase_PMs!C6),#N/A,DataBase_PMs!C6)</f>
        <v>#N/A</v>
      </c>
      <c r="E423" s="191" t="e">
        <f>IF(ISBLANK(DataBase_PMs!L6),#N/A,DataBase_PMs!L6)</f>
        <v>#N/A</v>
      </c>
      <c r="F423" s="192" t="e">
        <f>IF(E423="Seco",ParametrosPMs!$C$21,'Dados PMs'!E423)</f>
        <v>#N/A</v>
      </c>
      <c r="G423" s="203" t="e">
        <f t="shared" si="10"/>
        <v>#N/A</v>
      </c>
    </row>
    <row r="424" spans="1:7" x14ac:dyDescent="0.3">
      <c r="A424" s="257"/>
      <c r="B424" s="257"/>
      <c r="C424" s="265"/>
      <c r="D424" s="208" t="e">
        <f>IF(ISBLANK(DataBase_PMs!C7),#N/A,DataBase_PMs!C7)</f>
        <v>#N/A</v>
      </c>
      <c r="E424" s="191" t="e">
        <f>IF(ISBLANK(DataBase_PMs!L7),#N/A,DataBase_PMs!L7)</f>
        <v>#N/A</v>
      </c>
      <c r="F424" s="192" t="e">
        <f>IF(E424="Seco",ParametrosPMs!$C$21,'Dados PMs'!E424)</f>
        <v>#N/A</v>
      </c>
      <c r="G424" s="203" t="e">
        <f t="shared" si="10"/>
        <v>#N/A</v>
      </c>
    </row>
    <row r="425" spans="1:7" x14ac:dyDescent="0.3">
      <c r="A425" s="257"/>
      <c r="B425" s="257"/>
      <c r="C425" s="265"/>
      <c r="D425" s="208" t="e">
        <f>IF(ISBLANK(DataBase_PMs!C8),#N/A,DataBase_PMs!C8)</f>
        <v>#N/A</v>
      </c>
      <c r="E425" s="191" t="e">
        <f>IF(ISBLANK(DataBase_PMs!L8),#N/A,DataBase_PMs!L8)</f>
        <v>#N/A</v>
      </c>
      <c r="F425" s="192" t="e">
        <f>IF(E425="Seco",ParametrosPMs!$C$21,'Dados PMs'!E425)</f>
        <v>#N/A</v>
      </c>
      <c r="G425" s="203" t="e">
        <f t="shared" si="10"/>
        <v>#N/A</v>
      </c>
    </row>
    <row r="426" spans="1:7" x14ac:dyDescent="0.3">
      <c r="A426" s="257"/>
      <c r="B426" s="257"/>
      <c r="C426" s="265"/>
      <c r="D426" s="208" t="e">
        <f>IF(ISBLANK(DataBase_PMs!C9),#N/A,DataBase_PMs!C9)</f>
        <v>#N/A</v>
      </c>
      <c r="E426" s="191" t="e">
        <f>IF(ISBLANK(DataBase_PMs!L9),#N/A,DataBase_PMs!L9)</f>
        <v>#N/A</v>
      </c>
      <c r="F426" s="192" t="e">
        <f>IF(E426="Seco",ParametrosPMs!$C$21,'Dados PMs'!E426)</f>
        <v>#N/A</v>
      </c>
      <c r="G426" s="203" t="e">
        <f t="shared" si="10"/>
        <v>#N/A</v>
      </c>
    </row>
    <row r="427" spans="1:7" x14ac:dyDescent="0.3">
      <c r="A427" s="257"/>
      <c r="B427" s="257"/>
      <c r="C427" s="265"/>
      <c r="D427" s="208" t="e">
        <f>IF(ISBLANK(DataBase_PMs!C10),#N/A,DataBase_PMs!C10)</f>
        <v>#N/A</v>
      </c>
      <c r="E427" s="191" t="e">
        <f>IF(ISBLANK(DataBase_PMs!L10),#N/A,DataBase_PMs!L10)</f>
        <v>#N/A</v>
      </c>
      <c r="F427" s="192" t="e">
        <f>IF(E427="Seco",ParametrosPMs!$C$21,'Dados PMs'!E427)</f>
        <v>#N/A</v>
      </c>
      <c r="G427" s="203" t="e">
        <f t="shared" si="10"/>
        <v>#N/A</v>
      </c>
    </row>
    <row r="428" spans="1:7" x14ac:dyDescent="0.3">
      <c r="A428" s="257"/>
      <c r="B428" s="257"/>
      <c r="C428" s="265"/>
      <c r="D428" s="208" t="e">
        <f>IF(ISBLANK(DataBase_PMs!C11),#N/A,DataBase_PMs!C11)</f>
        <v>#N/A</v>
      </c>
      <c r="E428" s="191" t="e">
        <f>IF(ISBLANK(DataBase_PMs!L11),#N/A,DataBase_PMs!L11)</f>
        <v>#N/A</v>
      </c>
      <c r="F428" s="192" t="e">
        <f>IF(E428="Seco",ParametrosPMs!$C$21,'Dados PMs'!E428)</f>
        <v>#N/A</v>
      </c>
      <c r="G428" s="203" t="e">
        <f t="shared" si="10"/>
        <v>#N/A</v>
      </c>
    </row>
    <row r="429" spans="1:7" x14ac:dyDescent="0.3">
      <c r="A429" s="257"/>
      <c r="B429" s="257"/>
      <c r="C429" s="265"/>
      <c r="D429" s="208" t="e">
        <f>IF(ISBLANK(DataBase_PMs!C12),#N/A,DataBase_PMs!C12)</f>
        <v>#N/A</v>
      </c>
      <c r="E429" s="191" t="e">
        <f>IF(ISBLANK(DataBase_PMs!L12),#N/A,DataBase_PMs!L12)</f>
        <v>#N/A</v>
      </c>
      <c r="F429" s="192" t="e">
        <f>IF(E429="Seco",ParametrosPMs!$C$21,'Dados PMs'!E429)</f>
        <v>#N/A</v>
      </c>
      <c r="G429" s="203" t="e">
        <f t="shared" si="10"/>
        <v>#N/A</v>
      </c>
    </row>
    <row r="430" spans="1:7" x14ac:dyDescent="0.3">
      <c r="A430" s="257"/>
      <c r="B430" s="257"/>
      <c r="C430" s="265"/>
      <c r="D430" s="208" t="e">
        <f>IF(ISBLANK(DataBase_PMs!C13),#N/A,DataBase_PMs!C13)</f>
        <v>#N/A</v>
      </c>
      <c r="E430" s="191" t="e">
        <f>IF(ISBLANK(DataBase_PMs!L13),#N/A,DataBase_PMs!L13)</f>
        <v>#N/A</v>
      </c>
      <c r="F430" s="192" t="e">
        <f>IF(E430="Seco",ParametrosPMs!$C$21,'Dados PMs'!E430)</f>
        <v>#N/A</v>
      </c>
      <c r="G430" s="203" t="e">
        <f t="shared" si="10"/>
        <v>#N/A</v>
      </c>
    </row>
    <row r="431" spans="1:7" x14ac:dyDescent="0.3">
      <c r="A431" s="257"/>
      <c r="B431" s="257"/>
      <c r="C431" s="265"/>
      <c r="D431" s="208" t="e">
        <f>IF(ISBLANK(DataBase_PMs!C14),#N/A,DataBase_PMs!C14)</f>
        <v>#N/A</v>
      </c>
      <c r="E431" s="191" t="e">
        <f>IF(ISBLANK(DataBase_PMs!L14),#N/A,DataBase_PMs!L14)</f>
        <v>#N/A</v>
      </c>
      <c r="F431" s="192" t="e">
        <f>IF(E431="Seco",ParametrosPMs!$C$21,'Dados PMs'!E431)</f>
        <v>#N/A</v>
      </c>
      <c r="G431" s="203" t="e">
        <f t="shared" si="10"/>
        <v>#N/A</v>
      </c>
    </row>
    <row r="432" spans="1:7" x14ac:dyDescent="0.3">
      <c r="A432" s="257"/>
      <c r="B432" s="257"/>
      <c r="C432" s="265"/>
      <c r="D432" s="208" t="e">
        <f>IF(ISBLANK(DataBase_PMs!C15),#N/A,DataBase_PMs!C15)</f>
        <v>#N/A</v>
      </c>
      <c r="E432" s="191" t="e">
        <f>IF(ISBLANK(DataBase_PMs!L15),#N/A,DataBase_PMs!L15)</f>
        <v>#N/A</v>
      </c>
      <c r="F432" s="192" t="e">
        <f>IF(E432="Seco",ParametrosPMs!$C$21,'Dados PMs'!E432)</f>
        <v>#N/A</v>
      </c>
      <c r="G432" s="203" t="e">
        <f t="shared" si="10"/>
        <v>#N/A</v>
      </c>
    </row>
    <row r="433" spans="1:7" x14ac:dyDescent="0.3">
      <c r="A433" s="257"/>
      <c r="B433" s="257"/>
      <c r="C433" s="265"/>
      <c r="D433" s="208" t="e">
        <f>IF(ISBLANK(DataBase_PMs!C16),#N/A,DataBase_PMs!C16)</f>
        <v>#N/A</v>
      </c>
      <c r="E433" s="191" t="e">
        <f>IF(ISBLANK(DataBase_PMs!L16),#N/A,DataBase_PMs!L16)</f>
        <v>#N/A</v>
      </c>
      <c r="F433" s="192" t="e">
        <f>IF(E433="Seco",ParametrosPMs!$C$21,'Dados PMs'!E433)</f>
        <v>#N/A</v>
      </c>
      <c r="G433" s="203" t="e">
        <f t="shared" si="10"/>
        <v>#N/A</v>
      </c>
    </row>
    <row r="434" spans="1:7" x14ac:dyDescent="0.3">
      <c r="A434" s="257"/>
      <c r="B434" s="257"/>
      <c r="C434" s="265"/>
      <c r="D434" s="208" t="e">
        <f>IF(ISBLANK(DataBase_PMs!C17),#N/A,DataBase_PMs!C17)</f>
        <v>#N/A</v>
      </c>
      <c r="E434" s="191" t="e">
        <f>IF(ISBLANK(DataBase_PMs!L17),#N/A,DataBase_PMs!L17)</f>
        <v>#N/A</v>
      </c>
      <c r="F434" s="192" t="e">
        <f>IF(E434="Seco",ParametrosPMs!$C$21,'Dados PMs'!E434)</f>
        <v>#N/A</v>
      </c>
      <c r="G434" s="203" t="e">
        <f t="shared" si="10"/>
        <v>#N/A</v>
      </c>
    </row>
    <row r="435" spans="1:7" x14ac:dyDescent="0.3">
      <c r="A435" s="257"/>
      <c r="B435" s="257"/>
      <c r="C435" s="265"/>
      <c r="D435" s="208" t="e">
        <f>IF(ISBLANK(DataBase_PMs!C18),#N/A,DataBase_PMs!C18)</f>
        <v>#N/A</v>
      </c>
      <c r="E435" s="191" t="e">
        <f>IF(ISBLANK(DataBase_PMs!L18),#N/A,DataBase_PMs!L18)</f>
        <v>#N/A</v>
      </c>
      <c r="F435" s="192" t="e">
        <f>IF(E435="Seco",ParametrosPMs!$C$21,'Dados PMs'!E435)</f>
        <v>#N/A</v>
      </c>
      <c r="G435" s="203" t="e">
        <f t="shared" si="10"/>
        <v>#N/A</v>
      </c>
    </row>
    <row r="436" spans="1:7" x14ac:dyDescent="0.3">
      <c r="A436" s="257"/>
      <c r="B436" s="257"/>
      <c r="C436" s="265"/>
      <c r="D436" s="208" t="e">
        <f>IF(ISBLANK(DataBase_PMs!C19),#N/A,DataBase_PMs!C19)</f>
        <v>#N/A</v>
      </c>
      <c r="E436" s="191" t="e">
        <f>IF(ISBLANK(DataBase_PMs!L19),#N/A,DataBase_PMs!L19)</f>
        <v>#N/A</v>
      </c>
      <c r="F436" s="192" t="e">
        <f>IF(E436="Seco",ParametrosPMs!$C$21,'Dados PMs'!E436)</f>
        <v>#N/A</v>
      </c>
      <c r="G436" s="203" t="e">
        <f t="shared" si="10"/>
        <v>#N/A</v>
      </c>
    </row>
    <row r="437" spans="1:7" x14ac:dyDescent="0.3">
      <c r="A437" s="257"/>
      <c r="B437" s="257"/>
      <c r="C437" s="265"/>
      <c r="D437" s="208" t="e">
        <f>IF(ISBLANK(DataBase_PMs!C20),#N/A,DataBase_PMs!C20)</f>
        <v>#N/A</v>
      </c>
      <c r="E437" s="191" t="e">
        <f>IF(ISBLANK(DataBase_PMs!L20),#N/A,DataBase_PMs!L20)</f>
        <v>#N/A</v>
      </c>
      <c r="F437" s="192" t="e">
        <f>IF(E437="Seco",ParametrosPMs!$C$21,'Dados PMs'!E437)</f>
        <v>#N/A</v>
      </c>
      <c r="G437" s="203" t="e">
        <f t="shared" si="10"/>
        <v>#N/A</v>
      </c>
    </row>
    <row r="438" spans="1:7" x14ac:dyDescent="0.3">
      <c r="A438" s="257"/>
      <c r="B438" s="257"/>
      <c r="C438" s="265"/>
      <c r="D438" s="208" t="e">
        <f>IF(ISBLANK(DataBase_PMs!C21),#N/A,DataBase_PMs!C21)</f>
        <v>#N/A</v>
      </c>
      <c r="E438" s="191" t="e">
        <f>IF(ISBLANK(DataBase_PMs!L21),#N/A,DataBase_PMs!L21)</f>
        <v>#N/A</v>
      </c>
      <c r="F438" s="192" t="e">
        <f>IF(E438="Seco",ParametrosPMs!$C$21,'Dados PMs'!E438)</f>
        <v>#N/A</v>
      </c>
      <c r="G438" s="203" t="e">
        <f t="shared" si="10"/>
        <v>#N/A</v>
      </c>
    </row>
    <row r="439" spans="1:7" x14ac:dyDescent="0.3">
      <c r="A439" s="257"/>
      <c r="B439" s="257"/>
      <c r="C439" s="265"/>
      <c r="D439" s="208" t="e">
        <f>IF(ISBLANK(DataBase_PMs!C22),#N/A,DataBase_PMs!C22)</f>
        <v>#N/A</v>
      </c>
      <c r="E439" s="191" t="e">
        <f>IF(ISBLANK(DataBase_PMs!L22),#N/A,DataBase_PMs!L22)</f>
        <v>#N/A</v>
      </c>
      <c r="F439" s="192" t="e">
        <f>IF(E439="Seco",ParametrosPMs!$C$21,'Dados PMs'!E439)</f>
        <v>#N/A</v>
      </c>
      <c r="G439" s="203" t="e">
        <f t="shared" si="10"/>
        <v>#N/A</v>
      </c>
    </row>
    <row r="440" spans="1:7" x14ac:dyDescent="0.3">
      <c r="A440" s="257"/>
      <c r="B440" s="257"/>
      <c r="C440" s="265"/>
      <c r="D440" s="208" t="e">
        <f>IF(ISBLANK(DataBase_PMs!C23),#N/A,DataBase_PMs!C23)</f>
        <v>#N/A</v>
      </c>
      <c r="E440" s="191" t="e">
        <f>IF(ISBLANK(DataBase_PMs!L23),#N/A,DataBase_PMs!L23)</f>
        <v>#N/A</v>
      </c>
      <c r="F440" s="192" t="e">
        <f>IF(E440="Seco",ParametrosPMs!$C$21,'Dados PMs'!E440)</f>
        <v>#N/A</v>
      </c>
      <c r="G440" s="203" t="e">
        <f t="shared" si="10"/>
        <v>#N/A</v>
      </c>
    </row>
    <row r="441" spans="1:7" x14ac:dyDescent="0.3">
      <c r="A441" s="257"/>
      <c r="B441" s="257"/>
      <c r="C441" s="265"/>
      <c r="D441" s="208" t="e">
        <f>IF(ISBLANK(DataBase_PMs!C24),#N/A,DataBase_PMs!C24)</f>
        <v>#N/A</v>
      </c>
      <c r="E441" s="191" t="e">
        <f>IF(ISBLANK(DataBase_PMs!L24),#N/A,DataBase_PMs!L24)</f>
        <v>#N/A</v>
      </c>
      <c r="F441" s="192" t="e">
        <f>IF(E441="Seco",ParametrosPMs!$C$21,'Dados PMs'!E441)</f>
        <v>#N/A</v>
      </c>
      <c r="G441" s="203" t="e">
        <f t="shared" si="10"/>
        <v>#N/A</v>
      </c>
    </row>
    <row r="442" spans="1:7" x14ac:dyDescent="0.3">
      <c r="A442" s="257"/>
      <c r="B442" s="257"/>
      <c r="C442" s="265"/>
      <c r="D442" s="208" t="e">
        <f>IF(ISBLANK(DataBase_PMs!C25),#N/A,DataBase_PMs!C25)</f>
        <v>#N/A</v>
      </c>
      <c r="E442" s="191" t="e">
        <f>IF(ISBLANK(DataBase_PMs!L25),#N/A,DataBase_PMs!L25)</f>
        <v>#N/A</v>
      </c>
      <c r="F442" s="192" t="e">
        <f>IF(E442="Seco",ParametrosPMs!$C$21,'Dados PMs'!E442)</f>
        <v>#N/A</v>
      </c>
      <c r="G442" s="203" t="e">
        <f t="shared" si="10"/>
        <v>#N/A</v>
      </c>
    </row>
    <row r="443" spans="1:7" x14ac:dyDescent="0.3">
      <c r="A443" s="257"/>
      <c r="B443" s="257"/>
      <c r="C443" s="265"/>
      <c r="D443" s="208" t="e">
        <f>IF(ISBLANK(DataBase_PMs!C26),#N/A,DataBase_PMs!C26)</f>
        <v>#N/A</v>
      </c>
      <c r="E443" s="191" t="e">
        <f>IF(ISBLANK(DataBase_PMs!L26),#N/A,DataBase_PMs!L26)</f>
        <v>#N/A</v>
      </c>
      <c r="F443" s="192" t="e">
        <f>IF(E443="Seco",ParametrosPMs!$C$21,'Dados PMs'!E443)</f>
        <v>#N/A</v>
      </c>
      <c r="G443" s="203" t="e">
        <f t="shared" si="10"/>
        <v>#N/A</v>
      </c>
    </row>
    <row r="444" spans="1:7" x14ac:dyDescent="0.3">
      <c r="A444" s="257"/>
      <c r="B444" s="257"/>
      <c r="C444" s="265"/>
      <c r="D444" s="208" t="e">
        <f>IF(ISBLANK(DataBase_PMs!C27),#N/A,DataBase_PMs!C27)</f>
        <v>#N/A</v>
      </c>
      <c r="E444" s="191" t="e">
        <f>IF(ISBLANK(DataBase_PMs!L27),#N/A,DataBase_PMs!L27)</f>
        <v>#N/A</v>
      </c>
      <c r="F444" s="192" t="e">
        <f>IF(E444="Seco",ParametrosPMs!$C$21,'Dados PMs'!E444)</f>
        <v>#N/A</v>
      </c>
      <c r="G444" s="203" t="e">
        <f t="shared" si="10"/>
        <v>#N/A</v>
      </c>
    </row>
    <row r="445" spans="1:7" x14ac:dyDescent="0.3">
      <c r="A445" s="257"/>
      <c r="B445" s="257"/>
      <c r="C445" s="265"/>
      <c r="D445" s="208" t="e">
        <f>IF(ISBLANK(DataBase_PMs!C28),#N/A,DataBase_PMs!C28)</f>
        <v>#N/A</v>
      </c>
      <c r="E445" s="191" t="e">
        <f>IF(ISBLANK(DataBase_PMs!L28),#N/A,DataBase_PMs!L28)</f>
        <v>#N/A</v>
      </c>
      <c r="F445" s="192" t="e">
        <f>IF(E445="Seco",ParametrosPMs!$C$21,'Dados PMs'!E445)</f>
        <v>#N/A</v>
      </c>
      <c r="G445" s="203" t="e">
        <f t="shared" si="10"/>
        <v>#N/A</v>
      </c>
    </row>
    <row r="446" spans="1:7" x14ac:dyDescent="0.3">
      <c r="A446" s="257"/>
      <c r="B446" s="257"/>
      <c r="C446" s="265"/>
      <c r="D446" s="208" t="e">
        <f>IF(ISBLANK(DataBase_PMs!C29),#N/A,DataBase_PMs!C29)</f>
        <v>#N/A</v>
      </c>
      <c r="E446" s="191" t="e">
        <f>IF(ISBLANK(DataBase_PMs!L29),#N/A,DataBase_PMs!L29)</f>
        <v>#N/A</v>
      </c>
      <c r="F446" s="192" t="e">
        <f>IF(E446="Seco",ParametrosPMs!$C$21,'Dados PMs'!E446)</f>
        <v>#N/A</v>
      </c>
      <c r="G446" s="203" t="e">
        <f t="shared" si="10"/>
        <v>#N/A</v>
      </c>
    </row>
    <row r="447" spans="1:7" x14ac:dyDescent="0.3">
      <c r="A447" s="257"/>
      <c r="B447" s="257"/>
      <c r="C447" s="265"/>
      <c r="D447" s="208" t="e">
        <f>IF(ISBLANK(DataBase_PMs!C30),#N/A,DataBase_PMs!C30)</f>
        <v>#N/A</v>
      </c>
      <c r="E447" s="191" t="e">
        <f>IF(ISBLANK(DataBase_PMs!L30),#N/A,DataBase_PMs!L30)</f>
        <v>#N/A</v>
      </c>
      <c r="F447" s="192" t="e">
        <f>IF(E447="Seco",ParametrosPMs!$C$21,'Dados PMs'!E447)</f>
        <v>#N/A</v>
      </c>
      <c r="G447" s="203" t="e">
        <f t="shared" si="10"/>
        <v>#N/A</v>
      </c>
    </row>
    <row r="448" spans="1:7" x14ac:dyDescent="0.3">
      <c r="A448" s="257"/>
      <c r="B448" s="257"/>
      <c r="C448" s="265"/>
      <c r="D448" s="208" t="e">
        <f>IF(ISBLANK(DataBase_PMs!C31),#N/A,DataBase_PMs!C31)</f>
        <v>#N/A</v>
      </c>
      <c r="E448" s="191" t="e">
        <f>IF(ISBLANK(DataBase_PMs!L31),#N/A,DataBase_PMs!L31)</f>
        <v>#N/A</v>
      </c>
      <c r="F448" s="192" t="e">
        <f>IF(E448="Seco",ParametrosPMs!$C$21,'Dados PMs'!E448)</f>
        <v>#N/A</v>
      </c>
      <c r="G448" s="203" t="e">
        <f t="shared" si="10"/>
        <v>#N/A</v>
      </c>
    </row>
    <row r="449" spans="1:7" x14ac:dyDescent="0.3">
      <c r="A449" s="257"/>
      <c r="B449" s="257"/>
      <c r="C449" s="265"/>
      <c r="D449" s="208" t="e">
        <f>IF(ISBLANK(DataBase_PMs!C32),#N/A,DataBase_PMs!C32)</f>
        <v>#N/A</v>
      </c>
      <c r="E449" s="191" t="e">
        <f>IF(ISBLANK(DataBase_PMs!L32),#N/A,DataBase_PMs!L32)</f>
        <v>#N/A</v>
      </c>
      <c r="F449" s="192" t="e">
        <f>IF(E449="Seco",ParametrosPMs!$C$21,'Dados PMs'!E449)</f>
        <v>#N/A</v>
      </c>
      <c r="G449" s="203" t="e">
        <f t="shared" si="10"/>
        <v>#N/A</v>
      </c>
    </row>
    <row r="450" spans="1:7" x14ac:dyDescent="0.3">
      <c r="A450" s="257"/>
      <c r="B450" s="257"/>
      <c r="C450" s="265"/>
      <c r="D450" s="208" t="e">
        <f>IF(ISBLANK(DataBase_PMs!C33),#N/A,DataBase_PMs!C33)</f>
        <v>#N/A</v>
      </c>
      <c r="E450" s="191" t="e">
        <f>IF(ISBLANK(DataBase_PMs!L33),#N/A,DataBase_PMs!L33)</f>
        <v>#N/A</v>
      </c>
      <c r="F450" s="192" t="e">
        <f>IF(E450="Seco",ParametrosPMs!$C$21,'Dados PMs'!E450)</f>
        <v>#N/A</v>
      </c>
      <c r="G450" s="203" t="e">
        <f t="shared" si="10"/>
        <v>#N/A</v>
      </c>
    </row>
    <row r="451" spans="1:7" x14ac:dyDescent="0.3">
      <c r="A451" s="257"/>
      <c r="B451" s="257"/>
      <c r="C451" s="265"/>
      <c r="D451" s="208" t="e">
        <f>IF(ISBLANK(DataBase_PMs!C34),#N/A,DataBase_PMs!C34)</f>
        <v>#N/A</v>
      </c>
      <c r="E451" s="191" t="e">
        <f>IF(ISBLANK(DataBase_PMs!L34),#N/A,DataBase_PMs!L34)</f>
        <v>#N/A</v>
      </c>
      <c r="F451" s="192" t="e">
        <f>IF(E451="Seco",ParametrosPMs!$C$21,'Dados PMs'!E451)</f>
        <v>#N/A</v>
      </c>
      <c r="G451" s="203" t="e">
        <f t="shared" si="10"/>
        <v>#N/A</v>
      </c>
    </row>
    <row r="452" spans="1:7" x14ac:dyDescent="0.3">
      <c r="A452" s="257"/>
      <c r="B452" s="257"/>
      <c r="C452" s="265"/>
      <c r="D452" s="208" t="e">
        <f>IF(ISBLANK(DataBase_PMs!C35),#N/A,DataBase_PMs!C35)</f>
        <v>#N/A</v>
      </c>
      <c r="E452" s="191" t="e">
        <f>IF(ISBLANK(DataBase_PMs!L35),#N/A,DataBase_PMs!L35)</f>
        <v>#N/A</v>
      </c>
      <c r="F452" s="192" t="e">
        <f>IF(E452="Seco",ParametrosPMs!$C$21,'Dados PMs'!E452)</f>
        <v>#N/A</v>
      </c>
      <c r="G452" s="203" t="e">
        <f t="shared" si="10"/>
        <v>#N/A</v>
      </c>
    </row>
    <row r="453" spans="1:7" x14ac:dyDescent="0.3">
      <c r="A453" s="257"/>
      <c r="B453" s="257"/>
      <c r="C453" s="265"/>
      <c r="D453" s="208" t="e">
        <f>IF(ISBLANK(DataBase_PMs!C36),#N/A,DataBase_PMs!C36)</f>
        <v>#N/A</v>
      </c>
      <c r="E453" s="191" t="e">
        <f>IF(ISBLANK(DataBase_PMs!L36),#N/A,DataBase_PMs!L36)</f>
        <v>#N/A</v>
      </c>
      <c r="F453" s="192" t="e">
        <f>IF(E453="Seco",ParametrosPMs!$C$21,'Dados PMs'!E453)</f>
        <v>#N/A</v>
      </c>
      <c r="G453" s="203" t="e">
        <f t="shared" si="10"/>
        <v>#N/A</v>
      </c>
    </row>
    <row r="454" spans="1:7" x14ac:dyDescent="0.3">
      <c r="A454" s="257"/>
      <c r="B454" s="257"/>
      <c r="C454" s="265"/>
      <c r="D454" s="208" t="e">
        <f>IF(ISBLANK(DataBase_PMs!C37),#N/A,DataBase_PMs!C37)</f>
        <v>#N/A</v>
      </c>
      <c r="E454" s="191" t="e">
        <f>IF(ISBLANK(DataBase_PMs!L37),#N/A,DataBase_PMs!L37)</f>
        <v>#N/A</v>
      </c>
      <c r="F454" s="192" t="e">
        <f>IF(E454="Seco",ParametrosPMs!$C$21,'Dados PMs'!E454)</f>
        <v>#N/A</v>
      </c>
      <c r="G454" s="203" t="e">
        <f t="shared" si="10"/>
        <v>#N/A</v>
      </c>
    </row>
    <row r="455" spans="1:7" x14ac:dyDescent="0.3">
      <c r="A455" s="257"/>
      <c r="B455" s="257"/>
      <c r="C455" s="265"/>
      <c r="D455" s="208" t="e">
        <f>IF(ISBLANK(DataBase_PMs!C38),#N/A,DataBase_PMs!C38)</f>
        <v>#N/A</v>
      </c>
      <c r="E455" s="191" t="e">
        <f>IF(ISBLANK(DataBase_PMs!L38),#N/A,DataBase_PMs!L38)</f>
        <v>#N/A</v>
      </c>
      <c r="F455" s="192" t="e">
        <f>IF(E455="Seco",ParametrosPMs!$C$21,'Dados PMs'!E455)</f>
        <v>#N/A</v>
      </c>
      <c r="G455" s="203" t="e">
        <f t="shared" si="10"/>
        <v>#N/A</v>
      </c>
    </row>
    <row r="456" spans="1:7" x14ac:dyDescent="0.3">
      <c r="A456" s="257"/>
      <c r="B456" s="257"/>
      <c r="C456" s="265"/>
      <c r="D456" s="208" t="e">
        <f>IF(ISBLANK(DataBase_PMs!C39),#N/A,DataBase_PMs!C39)</f>
        <v>#N/A</v>
      </c>
      <c r="E456" s="191" t="e">
        <f>IF(ISBLANK(DataBase_PMs!L39),#N/A,DataBase_PMs!L39)</f>
        <v>#N/A</v>
      </c>
      <c r="F456" s="192" t="e">
        <f>IF(E456="Seco",ParametrosPMs!$C$21,'Dados PMs'!E456)</f>
        <v>#N/A</v>
      </c>
      <c r="G456" s="203" t="e">
        <f t="shared" si="10"/>
        <v>#N/A</v>
      </c>
    </row>
    <row r="457" spans="1:7" x14ac:dyDescent="0.3">
      <c r="A457" s="257"/>
      <c r="B457" s="257"/>
      <c r="C457" s="265"/>
      <c r="D457" s="208" t="e">
        <f>IF(ISBLANK(DataBase_PMs!C40),#N/A,DataBase_PMs!C40)</f>
        <v>#N/A</v>
      </c>
      <c r="E457" s="191" t="e">
        <f>IF(ISBLANK(DataBase_PMs!L40),#N/A,DataBase_PMs!L40)</f>
        <v>#N/A</v>
      </c>
      <c r="F457" s="192" t="e">
        <f>IF(E457="Seco",ParametrosPMs!$C$21,'Dados PMs'!E457)</f>
        <v>#N/A</v>
      </c>
      <c r="G457" s="203" t="e">
        <f t="shared" si="10"/>
        <v>#N/A</v>
      </c>
    </row>
    <row r="458" spans="1:7" x14ac:dyDescent="0.3">
      <c r="A458" s="257"/>
      <c r="B458" s="257"/>
      <c r="C458" s="265"/>
      <c r="D458" s="208" t="e">
        <f>IF(ISBLANK(DataBase_PMs!C41),#N/A,DataBase_PMs!C41)</f>
        <v>#N/A</v>
      </c>
      <c r="E458" s="191" t="e">
        <f>IF(ISBLANK(DataBase_PMs!L41),#N/A,DataBase_PMs!L41)</f>
        <v>#N/A</v>
      </c>
      <c r="F458" s="192" t="e">
        <f>IF(E458="Seco",ParametrosPMs!$C$21,'Dados PMs'!E458)</f>
        <v>#N/A</v>
      </c>
      <c r="G458" s="203" t="e">
        <f t="shared" si="10"/>
        <v>#N/A</v>
      </c>
    </row>
    <row r="459" spans="1:7" x14ac:dyDescent="0.3">
      <c r="A459" s="257"/>
      <c r="B459" s="257"/>
      <c r="C459" s="265"/>
      <c r="D459" s="208" t="e">
        <f>IF(ISBLANK(DataBase_PMs!C42),#N/A,DataBase_PMs!C42)</f>
        <v>#N/A</v>
      </c>
      <c r="E459" s="191" t="e">
        <f>IF(ISBLANK(DataBase_PMs!L42),#N/A,DataBase_PMs!L42)</f>
        <v>#N/A</v>
      </c>
      <c r="F459" s="192" t="e">
        <f>IF(E459="Seco",ParametrosPMs!$C$21,'Dados PMs'!E459)</f>
        <v>#N/A</v>
      </c>
      <c r="G459" s="203" t="e">
        <f t="shared" si="10"/>
        <v>#N/A</v>
      </c>
    </row>
    <row r="460" spans="1:7" x14ac:dyDescent="0.3">
      <c r="A460" s="260"/>
      <c r="B460" s="260"/>
      <c r="C460" s="266"/>
      <c r="D460" s="208" t="e">
        <f>IF(ISBLANK(DataBase_PMs!C43),#N/A,DataBase_PMs!C43)</f>
        <v>#N/A</v>
      </c>
      <c r="E460" s="191" t="e">
        <f>IF(ISBLANK(DataBase_PMs!L43),#N/A,DataBase_PMs!L43)</f>
        <v>#N/A</v>
      </c>
      <c r="F460" s="192" t="e">
        <f>IF(E460="Seco",ParametrosPMs!$C$21,'Dados PMs'!E460)</f>
        <v>#N/A</v>
      </c>
      <c r="G460" s="203" t="e">
        <f t="shared" si="10"/>
        <v>#N/A</v>
      </c>
    </row>
    <row r="461" spans="1:7" x14ac:dyDescent="0.3">
      <c r="A461" s="260"/>
      <c r="B461" s="260"/>
      <c r="C461" s="266"/>
      <c r="D461" s="208" t="e">
        <f>IF(ISBLANK(DataBase_PMs!C44),#N/A,DataBase_PMs!C44)</f>
        <v>#N/A</v>
      </c>
      <c r="E461" s="191" t="e">
        <f>IF(ISBLANK(DataBase_PMs!L44),#N/A,DataBase_PMs!L44)</f>
        <v>#N/A</v>
      </c>
      <c r="F461" s="192" t="e">
        <f>IF(E461="Seco",ParametrosPMs!$C$21,'Dados PMs'!E461)</f>
        <v>#N/A</v>
      </c>
      <c r="G461" s="203" t="e">
        <f t="shared" si="10"/>
        <v>#N/A</v>
      </c>
    </row>
    <row r="462" spans="1:7" x14ac:dyDescent="0.3">
      <c r="A462" s="260"/>
      <c r="B462" s="260"/>
      <c r="C462" s="266"/>
      <c r="D462" s="208" t="e">
        <f>IF(ISBLANK(DataBase_PMs!C45),#N/A,DataBase_PMs!C45)</f>
        <v>#N/A</v>
      </c>
      <c r="E462" s="191" t="e">
        <f>IF(ISBLANK(DataBase_PMs!L45),#N/A,DataBase_PMs!L45)</f>
        <v>#N/A</v>
      </c>
      <c r="F462" s="192" t="e">
        <f>IF(E462="Seco",ParametrosPMs!$C$21,'Dados PMs'!E462)</f>
        <v>#N/A</v>
      </c>
      <c r="G462" s="203" t="e">
        <f t="shared" si="10"/>
        <v>#N/A</v>
      </c>
    </row>
    <row r="463" spans="1:7" x14ac:dyDescent="0.3">
      <c r="A463" s="260"/>
      <c r="B463" s="260"/>
      <c r="C463" s="266"/>
      <c r="D463" s="208" t="e">
        <f>IF(ISBLANK(DataBase_PMs!C46),#N/A,DataBase_PMs!C46)</f>
        <v>#N/A</v>
      </c>
      <c r="E463" s="191" t="e">
        <f>IF(ISBLANK(DataBase_PMs!L46),#N/A,DataBase_PMs!L46)</f>
        <v>#N/A</v>
      </c>
      <c r="F463" s="192" t="e">
        <f>IF(E463="Seco",ParametrosPMs!$C$21,'Dados PMs'!E463)</f>
        <v>#N/A</v>
      </c>
      <c r="G463" s="203" t="e">
        <f t="shared" si="10"/>
        <v>#N/A</v>
      </c>
    </row>
    <row r="464" spans="1:7" x14ac:dyDescent="0.3">
      <c r="A464" s="260"/>
      <c r="B464" s="260"/>
      <c r="C464" s="266"/>
      <c r="D464" s="208" t="e">
        <f>IF(ISBLANK(DataBase_PMs!C47),#N/A,DataBase_PMs!C47)</f>
        <v>#N/A</v>
      </c>
      <c r="E464" s="191" t="e">
        <f>IF(ISBLANK(DataBase_PMs!L47),#N/A,DataBase_PMs!L47)</f>
        <v>#N/A</v>
      </c>
      <c r="F464" s="192" t="e">
        <f>IF(E464="Seco",ParametrosPMs!$C$21,'Dados PMs'!E464)</f>
        <v>#N/A</v>
      </c>
      <c r="G464" s="203" t="e">
        <f t="shared" si="10"/>
        <v>#N/A</v>
      </c>
    </row>
    <row r="465" spans="1:7" x14ac:dyDescent="0.3">
      <c r="A465" s="260"/>
      <c r="B465" s="260"/>
      <c r="C465" s="266"/>
      <c r="D465" s="208" t="e">
        <f>IF(ISBLANK(DataBase_PMs!C48),#N/A,DataBase_PMs!C48)</f>
        <v>#N/A</v>
      </c>
      <c r="E465" s="191" t="e">
        <f>IF(ISBLANK(DataBase_PMs!L48),#N/A,DataBase_PMs!L48)</f>
        <v>#N/A</v>
      </c>
      <c r="F465" s="192" t="e">
        <f>IF(E465="Seco",ParametrosPMs!$C$21,'Dados PMs'!E465)</f>
        <v>#N/A</v>
      </c>
      <c r="G465" s="203" t="e">
        <f t="shared" si="10"/>
        <v>#N/A</v>
      </c>
    </row>
    <row r="466" spans="1:7" x14ac:dyDescent="0.3">
      <c r="A466" s="260"/>
      <c r="B466" s="260"/>
      <c r="C466" s="266"/>
      <c r="D466" s="208" t="e">
        <f>IF(ISBLANK(DataBase_PMs!C49),#N/A,DataBase_PMs!C49)</f>
        <v>#N/A</v>
      </c>
      <c r="E466" s="191" t="e">
        <f>IF(ISBLANK(DataBase_PMs!L49),#N/A,DataBase_PMs!L49)</f>
        <v>#N/A</v>
      </c>
      <c r="F466" s="192" t="e">
        <f>IF(E466="Seco",ParametrosPMs!$C$21,'Dados PMs'!E466)</f>
        <v>#N/A</v>
      </c>
      <c r="G466" s="203" t="e">
        <f t="shared" si="10"/>
        <v>#N/A</v>
      </c>
    </row>
    <row r="467" spans="1:7" x14ac:dyDescent="0.3">
      <c r="A467" s="260"/>
      <c r="B467" s="260"/>
      <c r="C467" s="266"/>
      <c r="D467" s="208" t="e">
        <f>IF(ISBLANK(DataBase_PMs!C50),#N/A,DataBase_PMs!C50)</f>
        <v>#N/A</v>
      </c>
      <c r="E467" s="191" t="e">
        <f>IF(ISBLANK(DataBase_PMs!L50),#N/A,DataBase_PMs!L50)</f>
        <v>#N/A</v>
      </c>
      <c r="F467" s="192" t="e">
        <f>IF(E467="Seco",ParametrosPMs!$C$21,'Dados PMs'!E467)</f>
        <v>#N/A</v>
      </c>
      <c r="G467" s="203" t="e">
        <f t="shared" si="10"/>
        <v>#N/A</v>
      </c>
    </row>
    <row r="468" spans="1:7" x14ac:dyDescent="0.3">
      <c r="A468" s="260"/>
      <c r="B468" s="260"/>
      <c r="C468" s="266"/>
      <c r="D468" s="208" t="e">
        <f>IF(ISBLANK(DataBase_PMs!C51),#N/A,DataBase_PMs!C51)</f>
        <v>#N/A</v>
      </c>
      <c r="E468" s="191" t="e">
        <f>IF(ISBLANK(DataBase_PMs!L51),#N/A,DataBase_PMs!L51)</f>
        <v>#N/A</v>
      </c>
      <c r="F468" s="192" t="e">
        <f>IF(E468="Seco",ParametrosPMs!$C$21,'Dados PMs'!E468)</f>
        <v>#N/A</v>
      </c>
      <c r="G468" s="203" t="e">
        <f t="shared" si="10"/>
        <v>#N/A</v>
      </c>
    </row>
    <row r="469" spans="1:7" x14ac:dyDescent="0.3">
      <c r="A469" s="260"/>
      <c r="B469" s="260"/>
      <c r="C469" s="266"/>
      <c r="D469" s="208" t="e">
        <f>IF(ISBLANK(DataBase_PMs!C52),#N/A,DataBase_PMs!C52)</f>
        <v>#N/A</v>
      </c>
      <c r="E469" s="191" t="e">
        <f>IF(ISBLANK(DataBase_PMs!L52),#N/A,DataBase_PMs!L52)</f>
        <v>#N/A</v>
      </c>
      <c r="F469" s="192" t="e">
        <f>IF(E469="Seco",ParametrosPMs!$C$21,'Dados PMs'!E469)</f>
        <v>#N/A</v>
      </c>
      <c r="G469" s="203" t="e">
        <f t="shared" si="10"/>
        <v>#N/A</v>
      </c>
    </row>
    <row r="470" spans="1:7" x14ac:dyDescent="0.3">
      <c r="A470" s="260"/>
      <c r="B470" s="260"/>
      <c r="C470" s="266"/>
      <c r="D470" s="208" t="e">
        <f>IF(ISBLANK(DataBase_PMs!C53),#N/A,DataBase_PMs!C53)</f>
        <v>#N/A</v>
      </c>
      <c r="E470" s="191" t="e">
        <f>IF(ISBLANK(DataBase_PMs!L53),#N/A,DataBase_PMs!L53)</f>
        <v>#N/A</v>
      </c>
      <c r="F470" s="192" t="e">
        <f>IF(E470="Seco",ParametrosPMs!$C$21,'Dados PMs'!E470)</f>
        <v>#N/A</v>
      </c>
      <c r="G470" s="203" t="e">
        <f t="shared" si="10"/>
        <v>#N/A</v>
      </c>
    </row>
    <row r="471" spans="1:7" x14ac:dyDescent="0.3">
      <c r="A471" s="260"/>
      <c r="B471" s="260"/>
      <c r="C471" s="266"/>
      <c r="D471" s="208" t="e">
        <f>IF(ISBLANK(DataBase_PMs!C54),#N/A,DataBase_PMs!C54)</f>
        <v>#N/A</v>
      </c>
      <c r="E471" s="191" t="e">
        <f>IF(ISBLANK(DataBase_PMs!L54),#N/A,DataBase_PMs!L54)</f>
        <v>#N/A</v>
      </c>
      <c r="F471" s="192" t="e">
        <f>IF(E471="Seco",ParametrosPMs!$C$21,'Dados PMs'!E471)</f>
        <v>#N/A</v>
      </c>
      <c r="G471" s="203" t="e">
        <f t="shared" si="10"/>
        <v>#N/A</v>
      </c>
    </row>
    <row r="472" spans="1:7" x14ac:dyDescent="0.3">
      <c r="A472" s="260"/>
      <c r="B472" s="260"/>
      <c r="C472" s="266"/>
      <c r="D472" s="208" t="e">
        <f>IF(ISBLANK(DataBase_PMs!C55),#N/A,DataBase_PMs!C55)</f>
        <v>#N/A</v>
      </c>
      <c r="E472" s="191" t="e">
        <f>IF(ISBLANK(DataBase_PMs!L55),#N/A,DataBase_PMs!L55)</f>
        <v>#N/A</v>
      </c>
      <c r="F472" s="192" t="e">
        <f>IF(E472="Seco",ParametrosPMs!$C$21,'Dados PMs'!E472)</f>
        <v>#N/A</v>
      </c>
      <c r="G472" s="203" t="e">
        <f t="shared" si="10"/>
        <v>#N/A</v>
      </c>
    </row>
    <row r="473" spans="1:7" x14ac:dyDescent="0.3">
      <c r="A473" s="260"/>
      <c r="B473" s="260"/>
      <c r="C473" s="266"/>
      <c r="D473" s="208" t="e">
        <f>IF(ISBLANK(DataBase_PMs!C56),#N/A,DataBase_PMs!C56)</f>
        <v>#N/A</v>
      </c>
      <c r="E473" s="191" t="e">
        <f>IF(ISBLANK(DataBase_PMs!L56),#N/A,DataBase_PMs!L56)</f>
        <v>#N/A</v>
      </c>
      <c r="F473" s="192" t="e">
        <f>IF(E473="Seco",ParametrosPMs!$C$21,'Dados PMs'!E473)</f>
        <v>#N/A</v>
      </c>
      <c r="G473" s="203" t="e">
        <f t="shared" si="10"/>
        <v>#N/A</v>
      </c>
    </row>
    <row r="474" spans="1:7" x14ac:dyDescent="0.3">
      <c r="A474" s="260"/>
      <c r="B474" s="260"/>
      <c r="C474" s="266"/>
      <c r="D474" s="208" t="e">
        <f>IF(ISBLANK(DataBase_PMs!C57),#N/A,DataBase_PMs!C57)</f>
        <v>#N/A</v>
      </c>
      <c r="E474" s="191" t="e">
        <f>IF(ISBLANK(DataBase_PMs!L57),#N/A,DataBase_PMs!L57)</f>
        <v>#N/A</v>
      </c>
      <c r="F474" s="192" t="e">
        <f>IF(E474="Seco",ParametrosPMs!$C$21,'Dados PMs'!E474)</f>
        <v>#N/A</v>
      </c>
      <c r="G474" s="203" t="e">
        <f t="shared" ref="G474:G484" si="11">F474-$F$408</f>
        <v>#N/A</v>
      </c>
    </row>
    <row r="475" spans="1:7" x14ac:dyDescent="0.3">
      <c r="A475" s="260"/>
      <c r="B475" s="260"/>
      <c r="C475" s="266"/>
      <c r="D475" s="208" t="e">
        <f>IF(ISBLANK(DataBase_PMs!C58),#N/A,DataBase_PMs!C58)</f>
        <v>#N/A</v>
      </c>
      <c r="E475" s="191" t="e">
        <f>IF(ISBLANK(DataBase_PMs!L58),#N/A,DataBase_PMs!L58)</f>
        <v>#N/A</v>
      </c>
      <c r="F475" s="192" t="e">
        <f>IF(E475="Seco",ParametrosPMs!$C$21,'Dados PMs'!E475)</f>
        <v>#N/A</v>
      </c>
      <c r="G475" s="203" t="e">
        <f t="shared" si="11"/>
        <v>#N/A</v>
      </c>
    </row>
    <row r="476" spans="1:7" x14ac:dyDescent="0.3">
      <c r="A476" s="260"/>
      <c r="B476" s="260"/>
      <c r="C476" s="266"/>
      <c r="D476" s="208" t="e">
        <f>IF(ISBLANK(DataBase_PMs!C59),#N/A,DataBase_PMs!C59)</f>
        <v>#N/A</v>
      </c>
      <c r="E476" s="191" t="e">
        <f>IF(ISBLANK(DataBase_PMs!L59),#N/A,DataBase_PMs!L59)</f>
        <v>#N/A</v>
      </c>
      <c r="F476" s="192" t="e">
        <f>IF(E476="Seco",ParametrosPMs!$C$21,'Dados PMs'!E476)</f>
        <v>#N/A</v>
      </c>
      <c r="G476" s="203" t="e">
        <f t="shared" si="11"/>
        <v>#N/A</v>
      </c>
    </row>
    <row r="477" spans="1:7" x14ac:dyDescent="0.3">
      <c r="A477" s="260"/>
      <c r="B477" s="260"/>
      <c r="C477" s="266"/>
      <c r="D477" s="208" t="e">
        <f>IF(ISBLANK(DataBase_PMs!C60),#N/A,DataBase_PMs!C60)</f>
        <v>#N/A</v>
      </c>
      <c r="E477" s="191" t="e">
        <f>IF(ISBLANK(DataBase_PMs!L60),#N/A,DataBase_PMs!L60)</f>
        <v>#N/A</v>
      </c>
      <c r="F477" s="192" t="e">
        <f>IF(E477="Seco",ParametrosPMs!$C$21,'Dados PMs'!E477)</f>
        <v>#N/A</v>
      </c>
      <c r="G477" s="203" t="e">
        <f t="shared" si="11"/>
        <v>#N/A</v>
      </c>
    </row>
    <row r="478" spans="1:7" x14ac:dyDescent="0.3">
      <c r="A478" s="260"/>
      <c r="B478" s="260"/>
      <c r="C478" s="266"/>
      <c r="D478" s="208" t="e">
        <f>IF(ISBLANK(DataBase_PMs!C61),#N/A,DataBase_PMs!C61)</f>
        <v>#N/A</v>
      </c>
      <c r="E478" s="191" t="e">
        <f>IF(ISBLANK(DataBase_PMs!L61),#N/A,DataBase_PMs!L61)</f>
        <v>#N/A</v>
      </c>
      <c r="F478" s="192" t="e">
        <f>IF(E478="Seco",ParametrosPMs!$C$21,'Dados PMs'!E478)</f>
        <v>#N/A</v>
      </c>
      <c r="G478" s="203" t="e">
        <f t="shared" si="11"/>
        <v>#N/A</v>
      </c>
    </row>
    <row r="479" spans="1:7" x14ac:dyDescent="0.3">
      <c r="A479" s="260"/>
      <c r="B479" s="260"/>
      <c r="C479" s="266"/>
      <c r="D479" s="208" t="e">
        <f>IF(ISBLANK(DataBase_PMs!C62),#N/A,DataBase_PMs!C62)</f>
        <v>#N/A</v>
      </c>
      <c r="E479" s="191" t="e">
        <f>IF(ISBLANK(DataBase_PMs!L62),#N/A,DataBase_PMs!L62)</f>
        <v>#N/A</v>
      </c>
      <c r="F479" s="192" t="e">
        <f>IF(E479="Seco",ParametrosPMs!$C$21,'Dados PMs'!E479)</f>
        <v>#N/A</v>
      </c>
      <c r="G479" s="203" t="e">
        <f t="shared" si="11"/>
        <v>#N/A</v>
      </c>
    </row>
    <row r="480" spans="1:7" x14ac:dyDescent="0.3">
      <c r="A480" s="260"/>
      <c r="B480" s="260"/>
      <c r="C480" s="266"/>
      <c r="D480" s="208" t="e">
        <f>IF(ISBLANK(DataBase_PMs!C63),#N/A,DataBase_PMs!C63)</f>
        <v>#N/A</v>
      </c>
      <c r="E480" s="191" t="e">
        <f>IF(ISBLANK(DataBase_PMs!L63),#N/A,DataBase_PMs!L63)</f>
        <v>#N/A</v>
      </c>
      <c r="F480" s="192" t="e">
        <f>IF(E480="Seco",ParametrosPMs!$C$21,'Dados PMs'!E480)</f>
        <v>#N/A</v>
      </c>
      <c r="G480" s="203" t="e">
        <f t="shared" si="11"/>
        <v>#N/A</v>
      </c>
    </row>
    <row r="481" spans="1:7" x14ac:dyDescent="0.3">
      <c r="A481" s="260"/>
      <c r="B481" s="260"/>
      <c r="C481" s="266"/>
      <c r="D481" s="208" t="e">
        <f>IF(ISBLANK(DataBase_PMs!C64),#N/A,DataBase_PMs!C64)</f>
        <v>#N/A</v>
      </c>
      <c r="E481" s="191" t="e">
        <f>IF(ISBLANK(DataBase_PMs!L64),#N/A,DataBase_PMs!L64)</f>
        <v>#N/A</v>
      </c>
      <c r="F481" s="192" t="e">
        <f>IF(E481="Seco",ParametrosPMs!$C$21,'Dados PMs'!E481)</f>
        <v>#N/A</v>
      </c>
      <c r="G481" s="203" t="e">
        <f t="shared" si="11"/>
        <v>#N/A</v>
      </c>
    </row>
    <row r="482" spans="1:7" x14ac:dyDescent="0.3">
      <c r="A482" s="260"/>
      <c r="B482" s="260"/>
      <c r="C482" s="266"/>
      <c r="D482" s="208" t="e">
        <f>IF(ISBLANK(DataBase_PMs!C65),#N/A,DataBase_PMs!C65)</f>
        <v>#N/A</v>
      </c>
      <c r="E482" s="191" t="e">
        <f>IF(ISBLANK(DataBase_PMs!L65),#N/A,DataBase_PMs!L65)</f>
        <v>#N/A</v>
      </c>
      <c r="F482" s="192" t="e">
        <f>IF(E482="Seco",ParametrosPMs!$C$21,'Dados PMs'!E482)</f>
        <v>#N/A</v>
      </c>
      <c r="G482" s="203" t="e">
        <f t="shared" si="11"/>
        <v>#N/A</v>
      </c>
    </row>
    <row r="483" spans="1:7" x14ac:dyDescent="0.3">
      <c r="A483" s="260"/>
      <c r="B483" s="260"/>
      <c r="C483" s="266"/>
      <c r="D483" s="208" t="e">
        <f>IF(ISBLANK(DataBase_PMs!C66),#N/A,DataBase_PMs!C66)</f>
        <v>#N/A</v>
      </c>
      <c r="E483" s="191" t="e">
        <f>IF(ISBLANK(DataBase_PMs!L66),#N/A,DataBase_PMs!L66)</f>
        <v>#N/A</v>
      </c>
      <c r="F483" s="192" t="e">
        <f>IF(E483="Seco",ParametrosPMs!$C$21,'Dados PMs'!E483)</f>
        <v>#N/A</v>
      </c>
      <c r="G483" s="203" t="e">
        <f t="shared" si="11"/>
        <v>#N/A</v>
      </c>
    </row>
    <row r="484" spans="1:7" ht="13.5" thickBot="1" x14ac:dyDescent="0.35">
      <c r="A484" s="258"/>
      <c r="B484" s="258"/>
      <c r="C484" s="268"/>
      <c r="D484" s="208" t="e">
        <f>IF(ISBLANK(DataBase_PMs!C67),#N/A,DataBase_PMs!C67)</f>
        <v>#N/A</v>
      </c>
      <c r="E484" s="191" t="e">
        <f>IF(ISBLANK(DataBase_PMs!L67),#N/A,DataBase_PMs!L67)</f>
        <v>#N/A</v>
      </c>
      <c r="F484" s="192" t="e">
        <f>IF(E484="Seco",ParametrosPMs!$C$21,'Dados PMs'!E484)</f>
        <v>#N/A</v>
      </c>
      <c r="G484" s="203" t="e">
        <f t="shared" si="11"/>
        <v>#N/A</v>
      </c>
    </row>
    <row r="485" spans="1:7" x14ac:dyDescent="0.3">
      <c r="A485" s="256" t="s">
        <v>667</v>
      </c>
      <c r="B485" s="256" t="s">
        <v>366</v>
      </c>
      <c r="C485" s="267" t="s">
        <v>91</v>
      </c>
      <c r="D485" s="209">
        <v>43602</v>
      </c>
      <c r="E485" s="189">
        <v>3.43</v>
      </c>
      <c r="F485" s="190">
        <f>IF(E485="Seco",ParametrosPMs!C22,'Dados PMs'!E485)</f>
        <v>3.43</v>
      </c>
      <c r="G485" s="202">
        <f>F485-E485</f>
        <v>0</v>
      </c>
    </row>
    <row r="486" spans="1:7" x14ac:dyDescent="0.3">
      <c r="A486" s="257"/>
      <c r="B486" s="257"/>
      <c r="C486" s="265"/>
      <c r="D486" s="208">
        <v>43700.40625</v>
      </c>
      <c r="E486" s="191">
        <v>4.8</v>
      </c>
      <c r="F486" s="192">
        <f>IF(E486="Seco",ParametrosPMs!$C$22,'Dados PMs'!E486)</f>
        <v>4.8</v>
      </c>
      <c r="G486" s="203">
        <f>F486-$F$485</f>
        <v>1.3699999999999997</v>
      </c>
    </row>
    <row r="487" spans="1:7" x14ac:dyDescent="0.3">
      <c r="A487" s="257"/>
      <c r="B487" s="257"/>
      <c r="C487" s="265"/>
      <c r="D487" s="208">
        <v>43707</v>
      </c>
      <c r="E487" s="191">
        <v>4.8</v>
      </c>
      <c r="F487" s="192">
        <f>IF(E487="Seco",ParametrosPMs!$C$22,'Dados PMs'!E487)</f>
        <v>4.8</v>
      </c>
      <c r="G487" s="203">
        <f t="shared" ref="G487:G550" si="12">F487-$F$485</f>
        <v>1.3699999999999997</v>
      </c>
    </row>
    <row r="488" spans="1:7" x14ac:dyDescent="0.3">
      <c r="A488" s="257"/>
      <c r="B488" s="257"/>
      <c r="C488" s="265"/>
      <c r="D488" s="208">
        <v>43714</v>
      </c>
      <c r="E488" s="191">
        <v>4.8</v>
      </c>
      <c r="F488" s="192">
        <f>IF(E488="Seco",ParametrosPMs!$C$22,'Dados PMs'!E488)</f>
        <v>4.8</v>
      </c>
      <c r="G488" s="203">
        <f t="shared" si="12"/>
        <v>1.3699999999999997</v>
      </c>
    </row>
    <row r="489" spans="1:7" x14ac:dyDescent="0.3">
      <c r="A489" s="257"/>
      <c r="B489" s="257"/>
      <c r="C489" s="265"/>
      <c r="D489" s="208">
        <v>43727</v>
      </c>
      <c r="E489" s="191">
        <v>4.8</v>
      </c>
      <c r="F489" s="192">
        <f>IF(E489="Seco",ParametrosPMs!$C$22,'Dados PMs'!E489)</f>
        <v>4.8</v>
      </c>
      <c r="G489" s="203">
        <f t="shared" si="12"/>
        <v>1.3699999999999997</v>
      </c>
    </row>
    <row r="490" spans="1:7" x14ac:dyDescent="0.3">
      <c r="A490" s="257"/>
      <c r="B490" s="257"/>
      <c r="C490" s="265"/>
      <c r="D490" s="208">
        <v>43755</v>
      </c>
      <c r="E490" s="191">
        <v>4.8</v>
      </c>
      <c r="F490" s="192">
        <f>IF(E490="Seco",ParametrosPMs!$C$22,'Dados PMs'!E490)</f>
        <v>4.8</v>
      </c>
      <c r="G490" s="203">
        <f t="shared" si="12"/>
        <v>1.3699999999999997</v>
      </c>
    </row>
    <row r="491" spans="1:7" x14ac:dyDescent="0.3">
      <c r="A491" s="257"/>
      <c r="B491" s="257"/>
      <c r="C491" s="265"/>
      <c r="D491" s="208">
        <v>43762</v>
      </c>
      <c r="E491" s="191">
        <v>4.8</v>
      </c>
      <c r="F491" s="192">
        <f>IF(E491="Seco",ParametrosPMs!$C$22,'Dados PMs'!E491)</f>
        <v>4.8</v>
      </c>
      <c r="G491" s="203">
        <f t="shared" si="12"/>
        <v>1.3699999999999997</v>
      </c>
    </row>
    <row r="492" spans="1:7" x14ac:dyDescent="0.3">
      <c r="A492" s="257"/>
      <c r="B492" s="257"/>
      <c r="C492" s="265"/>
      <c r="D492" s="208">
        <v>43774</v>
      </c>
      <c r="E492" s="191">
        <v>4.8</v>
      </c>
      <c r="F492" s="192">
        <f>IF(E492="Seco",ParametrosPMs!$C$22,'Dados PMs'!E492)</f>
        <v>4.8</v>
      </c>
      <c r="G492" s="203">
        <f t="shared" si="12"/>
        <v>1.3699999999999997</v>
      </c>
    </row>
    <row r="493" spans="1:7" x14ac:dyDescent="0.3">
      <c r="A493" s="257"/>
      <c r="B493" s="257"/>
      <c r="C493" s="265"/>
      <c r="D493" s="208">
        <v>43782</v>
      </c>
      <c r="E493" s="191" t="s">
        <v>129</v>
      </c>
      <c r="F493" s="192" t="str">
        <f>IF(E493="Seco",ParametrosPMs!$C$22,'Dados PMs'!E493)</f>
        <v>-</v>
      </c>
      <c r="G493" s="203" t="e">
        <f t="shared" si="12"/>
        <v>#VALUE!</v>
      </c>
    </row>
    <row r="494" spans="1:7" x14ac:dyDescent="0.3">
      <c r="A494" s="257"/>
      <c r="B494" s="257"/>
      <c r="C494" s="265"/>
      <c r="D494" s="208">
        <v>43811</v>
      </c>
      <c r="E494" s="191">
        <v>4.8</v>
      </c>
      <c r="F494" s="192">
        <f>IF(E494="Seco",ParametrosPMs!$C$22,'Dados PMs'!E494)</f>
        <v>4.8</v>
      </c>
      <c r="G494" s="203">
        <f t="shared" si="12"/>
        <v>1.3699999999999997</v>
      </c>
    </row>
    <row r="495" spans="1:7" x14ac:dyDescent="0.3">
      <c r="A495" s="257"/>
      <c r="B495" s="257"/>
      <c r="C495" s="265"/>
      <c r="D495" s="208">
        <v>43826</v>
      </c>
      <c r="E495" s="191">
        <v>4.8</v>
      </c>
      <c r="F495" s="192">
        <f>IF(E495="Seco",ParametrosPMs!$C$22,'Dados PMs'!E495)</f>
        <v>4.8</v>
      </c>
      <c r="G495" s="203">
        <f t="shared" si="12"/>
        <v>1.3699999999999997</v>
      </c>
    </row>
    <row r="496" spans="1:7" x14ac:dyDescent="0.3">
      <c r="A496" s="257"/>
      <c r="B496" s="257"/>
      <c r="C496" s="265"/>
      <c r="D496" s="208">
        <v>43875</v>
      </c>
      <c r="E496" s="191">
        <v>4.8</v>
      </c>
      <c r="F496" s="192">
        <f>IF(E496="Seco",ParametrosPMs!$C$22,'Dados PMs'!E496)</f>
        <v>4.8</v>
      </c>
      <c r="G496" s="203">
        <f t="shared" si="12"/>
        <v>1.3699999999999997</v>
      </c>
    </row>
    <row r="497" spans="1:7" x14ac:dyDescent="0.3">
      <c r="A497" s="257"/>
      <c r="B497" s="257"/>
      <c r="C497" s="265"/>
      <c r="D497" s="208">
        <v>43929</v>
      </c>
      <c r="E497" s="191">
        <v>4.8</v>
      </c>
      <c r="F497" s="192">
        <f>IF(E497="Seco",ParametrosPMs!$C$22,'Dados PMs'!E497)</f>
        <v>4.8</v>
      </c>
      <c r="G497" s="203">
        <f t="shared" si="12"/>
        <v>1.3699999999999997</v>
      </c>
    </row>
    <row r="498" spans="1:7" x14ac:dyDescent="0.3">
      <c r="A498" s="257"/>
      <c r="B498" s="257"/>
      <c r="C498" s="265"/>
      <c r="D498" s="208">
        <f>IF(ISBLANK(DataBase_PMs!C4),#N/A,DataBase_PMs!C4)</f>
        <v>44001.449618055602</v>
      </c>
      <c r="E498" s="191">
        <f>IF(ISBLANK(DataBase_PMs!M4),#N/A,DataBase_PMs!M4)</f>
        <v>4.8</v>
      </c>
      <c r="F498" s="192">
        <f>IF(E498="Seco",ParametrosPMs!$C$22,'Dados PMs'!E498)</f>
        <v>4.8</v>
      </c>
      <c r="G498" s="203">
        <f t="shared" si="12"/>
        <v>1.3699999999999997</v>
      </c>
    </row>
    <row r="499" spans="1:7" x14ac:dyDescent="0.3">
      <c r="A499" s="257"/>
      <c r="B499" s="257"/>
      <c r="C499" s="265"/>
      <c r="D499" s="208">
        <f>IF(ISBLANK(DataBase_PMs!C5),#N/A,DataBase_PMs!C5)</f>
        <v>44008.823020833297</v>
      </c>
      <c r="E499" s="191">
        <f>IF(ISBLANK(DataBase_PMs!M5),#N/A,DataBase_PMs!M5)</f>
        <v>4.8</v>
      </c>
      <c r="F499" s="192">
        <f>IF(E499="Seco",ParametrosPMs!$C$22,'Dados PMs'!E499)</f>
        <v>4.8</v>
      </c>
      <c r="G499" s="203">
        <f t="shared" si="12"/>
        <v>1.3699999999999997</v>
      </c>
    </row>
    <row r="500" spans="1:7" x14ac:dyDescent="0.3">
      <c r="A500" s="257"/>
      <c r="B500" s="257"/>
      <c r="C500" s="265"/>
      <c r="D500" s="208" t="e">
        <f>IF(ISBLANK(DataBase_PMs!C6),#N/A,DataBase_PMs!C6)</f>
        <v>#N/A</v>
      </c>
      <c r="E500" s="191" t="e">
        <f>IF(ISBLANK(DataBase_PMs!M6),#N/A,DataBase_PMs!M6)</f>
        <v>#N/A</v>
      </c>
      <c r="F500" s="192" t="e">
        <f>IF(E500="Seco",ParametrosPMs!$C$22,'Dados PMs'!E500)</f>
        <v>#N/A</v>
      </c>
      <c r="G500" s="203" t="e">
        <f t="shared" si="12"/>
        <v>#N/A</v>
      </c>
    </row>
    <row r="501" spans="1:7" x14ac:dyDescent="0.3">
      <c r="A501" s="257"/>
      <c r="B501" s="257"/>
      <c r="C501" s="265"/>
      <c r="D501" s="208" t="e">
        <f>IF(ISBLANK(DataBase_PMs!C7),#N/A,DataBase_PMs!C7)</f>
        <v>#N/A</v>
      </c>
      <c r="E501" s="191" t="e">
        <f>IF(ISBLANK(DataBase_PMs!M7),#N/A,DataBase_PMs!M7)</f>
        <v>#N/A</v>
      </c>
      <c r="F501" s="192" t="e">
        <f>IF(E501="Seco",ParametrosPMs!$C$22,'Dados PMs'!E501)</f>
        <v>#N/A</v>
      </c>
      <c r="G501" s="203" t="e">
        <f t="shared" si="12"/>
        <v>#N/A</v>
      </c>
    </row>
    <row r="502" spans="1:7" x14ac:dyDescent="0.3">
      <c r="A502" s="257"/>
      <c r="B502" s="257"/>
      <c r="C502" s="265"/>
      <c r="D502" s="208" t="e">
        <f>IF(ISBLANK(DataBase_PMs!C8),#N/A,DataBase_PMs!C8)</f>
        <v>#N/A</v>
      </c>
      <c r="E502" s="191" t="e">
        <f>IF(ISBLANK(DataBase_PMs!M8),#N/A,DataBase_PMs!M8)</f>
        <v>#N/A</v>
      </c>
      <c r="F502" s="192" t="e">
        <f>IF(E502="Seco",ParametrosPMs!$C$22,'Dados PMs'!E502)</f>
        <v>#N/A</v>
      </c>
      <c r="G502" s="203" t="e">
        <f t="shared" si="12"/>
        <v>#N/A</v>
      </c>
    </row>
    <row r="503" spans="1:7" x14ac:dyDescent="0.3">
      <c r="A503" s="257"/>
      <c r="B503" s="257"/>
      <c r="C503" s="265"/>
      <c r="D503" s="208" t="e">
        <f>IF(ISBLANK(DataBase_PMs!C9),#N/A,DataBase_PMs!C9)</f>
        <v>#N/A</v>
      </c>
      <c r="E503" s="191" t="e">
        <f>IF(ISBLANK(DataBase_PMs!M9),#N/A,DataBase_PMs!M9)</f>
        <v>#N/A</v>
      </c>
      <c r="F503" s="192" t="e">
        <f>IF(E503="Seco",ParametrosPMs!$C$22,'Dados PMs'!E503)</f>
        <v>#N/A</v>
      </c>
      <c r="G503" s="203" t="e">
        <f t="shared" si="12"/>
        <v>#N/A</v>
      </c>
    </row>
    <row r="504" spans="1:7" x14ac:dyDescent="0.3">
      <c r="A504" s="257"/>
      <c r="B504" s="257"/>
      <c r="C504" s="265"/>
      <c r="D504" s="208" t="e">
        <f>IF(ISBLANK(DataBase_PMs!C10),#N/A,DataBase_PMs!C10)</f>
        <v>#N/A</v>
      </c>
      <c r="E504" s="191" t="e">
        <f>IF(ISBLANK(DataBase_PMs!M10),#N/A,DataBase_PMs!M10)</f>
        <v>#N/A</v>
      </c>
      <c r="F504" s="192" t="e">
        <f>IF(E504="Seco",ParametrosPMs!$C$22,'Dados PMs'!E504)</f>
        <v>#N/A</v>
      </c>
      <c r="G504" s="203" t="e">
        <f t="shared" si="12"/>
        <v>#N/A</v>
      </c>
    </row>
    <row r="505" spans="1:7" x14ac:dyDescent="0.3">
      <c r="A505" s="257"/>
      <c r="B505" s="257"/>
      <c r="C505" s="265"/>
      <c r="D505" s="208" t="e">
        <f>IF(ISBLANK(DataBase_PMs!C11),#N/A,DataBase_PMs!C11)</f>
        <v>#N/A</v>
      </c>
      <c r="E505" s="191" t="e">
        <f>IF(ISBLANK(DataBase_PMs!M11),#N/A,DataBase_PMs!M11)</f>
        <v>#N/A</v>
      </c>
      <c r="F505" s="192" t="e">
        <f>IF(E505="Seco",ParametrosPMs!$C$22,'Dados PMs'!E505)</f>
        <v>#N/A</v>
      </c>
      <c r="G505" s="203" t="e">
        <f t="shared" si="12"/>
        <v>#N/A</v>
      </c>
    </row>
    <row r="506" spans="1:7" x14ac:dyDescent="0.3">
      <c r="A506" s="257"/>
      <c r="B506" s="257"/>
      <c r="C506" s="265"/>
      <c r="D506" s="208" t="e">
        <f>IF(ISBLANK(DataBase_PMs!C12),#N/A,DataBase_PMs!C12)</f>
        <v>#N/A</v>
      </c>
      <c r="E506" s="191" t="e">
        <f>IF(ISBLANK(DataBase_PMs!M12),#N/A,DataBase_PMs!M12)</f>
        <v>#N/A</v>
      </c>
      <c r="F506" s="192" t="e">
        <f>IF(E506="Seco",ParametrosPMs!$C$22,'Dados PMs'!E506)</f>
        <v>#N/A</v>
      </c>
      <c r="G506" s="203" t="e">
        <f t="shared" si="12"/>
        <v>#N/A</v>
      </c>
    </row>
    <row r="507" spans="1:7" x14ac:dyDescent="0.3">
      <c r="A507" s="257"/>
      <c r="B507" s="257"/>
      <c r="C507" s="265"/>
      <c r="D507" s="208" t="e">
        <f>IF(ISBLANK(DataBase_PMs!C13),#N/A,DataBase_PMs!C13)</f>
        <v>#N/A</v>
      </c>
      <c r="E507" s="191" t="e">
        <f>IF(ISBLANK(DataBase_PMs!M13),#N/A,DataBase_PMs!M13)</f>
        <v>#N/A</v>
      </c>
      <c r="F507" s="192" t="e">
        <f>IF(E507="Seco",ParametrosPMs!$C$22,'Dados PMs'!E507)</f>
        <v>#N/A</v>
      </c>
      <c r="G507" s="203" t="e">
        <f t="shared" si="12"/>
        <v>#N/A</v>
      </c>
    </row>
    <row r="508" spans="1:7" x14ac:dyDescent="0.3">
      <c r="A508" s="257"/>
      <c r="B508" s="257"/>
      <c r="C508" s="265"/>
      <c r="D508" s="208" t="e">
        <f>IF(ISBLANK(DataBase_PMs!C14),#N/A,DataBase_PMs!C14)</f>
        <v>#N/A</v>
      </c>
      <c r="E508" s="191" t="e">
        <f>IF(ISBLANK(DataBase_PMs!M14),#N/A,DataBase_PMs!M14)</f>
        <v>#N/A</v>
      </c>
      <c r="F508" s="192" t="e">
        <f>IF(E508="Seco",ParametrosPMs!$C$22,'Dados PMs'!E508)</f>
        <v>#N/A</v>
      </c>
      <c r="G508" s="203" t="e">
        <f t="shared" si="12"/>
        <v>#N/A</v>
      </c>
    </row>
    <row r="509" spans="1:7" x14ac:dyDescent="0.3">
      <c r="A509" s="257"/>
      <c r="B509" s="257"/>
      <c r="C509" s="265"/>
      <c r="D509" s="208" t="e">
        <f>IF(ISBLANK(DataBase_PMs!C15),#N/A,DataBase_PMs!C15)</f>
        <v>#N/A</v>
      </c>
      <c r="E509" s="191" t="e">
        <f>IF(ISBLANK(DataBase_PMs!M15),#N/A,DataBase_PMs!M15)</f>
        <v>#N/A</v>
      </c>
      <c r="F509" s="192" t="e">
        <f>IF(E509="Seco",ParametrosPMs!$C$22,'Dados PMs'!E509)</f>
        <v>#N/A</v>
      </c>
      <c r="G509" s="203" t="e">
        <f t="shared" si="12"/>
        <v>#N/A</v>
      </c>
    </row>
    <row r="510" spans="1:7" x14ac:dyDescent="0.3">
      <c r="A510" s="257"/>
      <c r="B510" s="257"/>
      <c r="C510" s="265"/>
      <c r="D510" s="208" t="e">
        <f>IF(ISBLANK(DataBase_PMs!C16),#N/A,DataBase_PMs!C16)</f>
        <v>#N/A</v>
      </c>
      <c r="E510" s="191" t="e">
        <f>IF(ISBLANK(DataBase_PMs!M16),#N/A,DataBase_PMs!M16)</f>
        <v>#N/A</v>
      </c>
      <c r="F510" s="192" t="e">
        <f>IF(E510="Seco",ParametrosPMs!$C$22,'Dados PMs'!E510)</f>
        <v>#N/A</v>
      </c>
      <c r="G510" s="203" t="e">
        <f t="shared" si="12"/>
        <v>#N/A</v>
      </c>
    </row>
    <row r="511" spans="1:7" x14ac:dyDescent="0.3">
      <c r="A511" s="257"/>
      <c r="B511" s="257"/>
      <c r="C511" s="265"/>
      <c r="D511" s="208" t="e">
        <f>IF(ISBLANK(DataBase_PMs!C17),#N/A,DataBase_PMs!C17)</f>
        <v>#N/A</v>
      </c>
      <c r="E511" s="191" t="e">
        <f>IF(ISBLANK(DataBase_PMs!M17),#N/A,DataBase_PMs!M17)</f>
        <v>#N/A</v>
      </c>
      <c r="F511" s="192" t="e">
        <f>IF(E511="Seco",ParametrosPMs!$C$22,'Dados PMs'!E511)</f>
        <v>#N/A</v>
      </c>
      <c r="G511" s="203" t="e">
        <f t="shared" si="12"/>
        <v>#N/A</v>
      </c>
    </row>
    <row r="512" spans="1:7" x14ac:dyDescent="0.3">
      <c r="A512" s="257"/>
      <c r="B512" s="257"/>
      <c r="C512" s="265"/>
      <c r="D512" s="208" t="e">
        <f>IF(ISBLANK(DataBase_PMs!C18),#N/A,DataBase_PMs!C18)</f>
        <v>#N/A</v>
      </c>
      <c r="E512" s="191" t="e">
        <f>IF(ISBLANK(DataBase_PMs!M18),#N/A,DataBase_PMs!M18)</f>
        <v>#N/A</v>
      </c>
      <c r="F512" s="192" t="e">
        <f>IF(E512="Seco",ParametrosPMs!$C$22,'Dados PMs'!E512)</f>
        <v>#N/A</v>
      </c>
      <c r="G512" s="203" t="e">
        <f t="shared" si="12"/>
        <v>#N/A</v>
      </c>
    </row>
    <row r="513" spans="1:7" x14ac:dyDescent="0.3">
      <c r="A513" s="257"/>
      <c r="B513" s="257"/>
      <c r="C513" s="265"/>
      <c r="D513" s="208" t="e">
        <f>IF(ISBLANK(DataBase_PMs!C19),#N/A,DataBase_PMs!C19)</f>
        <v>#N/A</v>
      </c>
      <c r="E513" s="191" t="e">
        <f>IF(ISBLANK(DataBase_PMs!M19),#N/A,DataBase_PMs!M19)</f>
        <v>#N/A</v>
      </c>
      <c r="F513" s="192" t="e">
        <f>IF(E513="Seco",ParametrosPMs!$C$22,'Dados PMs'!E513)</f>
        <v>#N/A</v>
      </c>
      <c r="G513" s="203" t="e">
        <f t="shared" si="12"/>
        <v>#N/A</v>
      </c>
    </row>
    <row r="514" spans="1:7" x14ac:dyDescent="0.3">
      <c r="A514" s="257"/>
      <c r="B514" s="257"/>
      <c r="C514" s="265"/>
      <c r="D514" s="208" t="e">
        <f>IF(ISBLANK(DataBase_PMs!C20),#N/A,DataBase_PMs!C20)</f>
        <v>#N/A</v>
      </c>
      <c r="E514" s="191" t="e">
        <f>IF(ISBLANK(DataBase_PMs!M20),#N/A,DataBase_PMs!M20)</f>
        <v>#N/A</v>
      </c>
      <c r="F514" s="192" t="e">
        <f>IF(E514="Seco",ParametrosPMs!$C$22,'Dados PMs'!E514)</f>
        <v>#N/A</v>
      </c>
      <c r="G514" s="203" t="e">
        <f t="shared" si="12"/>
        <v>#N/A</v>
      </c>
    </row>
    <row r="515" spans="1:7" x14ac:dyDescent="0.3">
      <c r="A515" s="257"/>
      <c r="B515" s="257"/>
      <c r="C515" s="265"/>
      <c r="D515" s="208" t="e">
        <f>IF(ISBLANK(DataBase_PMs!C21),#N/A,DataBase_PMs!C21)</f>
        <v>#N/A</v>
      </c>
      <c r="E515" s="191" t="e">
        <f>IF(ISBLANK(DataBase_PMs!M21),#N/A,DataBase_PMs!M21)</f>
        <v>#N/A</v>
      </c>
      <c r="F515" s="192" t="e">
        <f>IF(E515="Seco",ParametrosPMs!$C$22,'Dados PMs'!E515)</f>
        <v>#N/A</v>
      </c>
      <c r="G515" s="203" t="e">
        <f t="shared" si="12"/>
        <v>#N/A</v>
      </c>
    </row>
    <row r="516" spans="1:7" x14ac:dyDescent="0.3">
      <c r="A516" s="257"/>
      <c r="B516" s="257"/>
      <c r="C516" s="265"/>
      <c r="D516" s="208" t="e">
        <f>IF(ISBLANK(DataBase_PMs!C22),#N/A,DataBase_PMs!C22)</f>
        <v>#N/A</v>
      </c>
      <c r="E516" s="191" t="e">
        <f>IF(ISBLANK(DataBase_PMs!M22),#N/A,DataBase_PMs!M22)</f>
        <v>#N/A</v>
      </c>
      <c r="F516" s="192" t="e">
        <f>IF(E516="Seco",ParametrosPMs!$C$22,'Dados PMs'!E516)</f>
        <v>#N/A</v>
      </c>
      <c r="G516" s="203" t="e">
        <f t="shared" si="12"/>
        <v>#N/A</v>
      </c>
    </row>
    <row r="517" spans="1:7" x14ac:dyDescent="0.3">
      <c r="A517" s="257"/>
      <c r="B517" s="257"/>
      <c r="C517" s="265"/>
      <c r="D517" s="208" t="e">
        <f>IF(ISBLANK(DataBase_PMs!C23),#N/A,DataBase_PMs!C23)</f>
        <v>#N/A</v>
      </c>
      <c r="E517" s="191" t="e">
        <f>IF(ISBLANK(DataBase_PMs!M23),#N/A,DataBase_PMs!M23)</f>
        <v>#N/A</v>
      </c>
      <c r="F517" s="192" t="e">
        <f>IF(E517="Seco",ParametrosPMs!$C$22,'Dados PMs'!E517)</f>
        <v>#N/A</v>
      </c>
      <c r="G517" s="203" t="e">
        <f t="shared" si="12"/>
        <v>#N/A</v>
      </c>
    </row>
    <row r="518" spans="1:7" x14ac:dyDescent="0.3">
      <c r="A518" s="257"/>
      <c r="B518" s="257"/>
      <c r="C518" s="265"/>
      <c r="D518" s="208" t="e">
        <f>IF(ISBLANK(DataBase_PMs!C24),#N/A,DataBase_PMs!C24)</f>
        <v>#N/A</v>
      </c>
      <c r="E518" s="191" t="e">
        <f>IF(ISBLANK(DataBase_PMs!M24),#N/A,DataBase_PMs!M24)</f>
        <v>#N/A</v>
      </c>
      <c r="F518" s="192" t="e">
        <f>IF(E518="Seco",ParametrosPMs!$C$22,'Dados PMs'!E518)</f>
        <v>#N/A</v>
      </c>
      <c r="G518" s="203" t="e">
        <f t="shared" si="12"/>
        <v>#N/A</v>
      </c>
    </row>
    <row r="519" spans="1:7" x14ac:dyDescent="0.3">
      <c r="A519" s="257"/>
      <c r="B519" s="257"/>
      <c r="C519" s="265"/>
      <c r="D519" s="208" t="e">
        <f>IF(ISBLANK(DataBase_PMs!C25),#N/A,DataBase_PMs!C25)</f>
        <v>#N/A</v>
      </c>
      <c r="E519" s="191" t="e">
        <f>IF(ISBLANK(DataBase_PMs!M25),#N/A,DataBase_PMs!M25)</f>
        <v>#N/A</v>
      </c>
      <c r="F519" s="192" t="e">
        <f>IF(E519="Seco",ParametrosPMs!$C$22,'Dados PMs'!E519)</f>
        <v>#N/A</v>
      </c>
      <c r="G519" s="203" t="e">
        <f t="shared" si="12"/>
        <v>#N/A</v>
      </c>
    </row>
    <row r="520" spans="1:7" x14ac:dyDescent="0.3">
      <c r="A520" s="257"/>
      <c r="B520" s="257"/>
      <c r="C520" s="265"/>
      <c r="D520" s="208" t="e">
        <f>IF(ISBLANK(DataBase_PMs!C26),#N/A,DataBase_PMs!C26)</f>
        <v>#N/A</v>
      </c>
      <c r="E520" s="191" t="e">
        <f>IF(ISBLANK(DataBase_PMs!M26),#N/A,DataBase_PMs!M26)</f>
        <v>#N/A</v>
      </c>
      <c r="F520" s="192" t="e">
        <f>IF(E520="Seco",ParametrosPMs!$C$22,'Dados PMs'!E520)</f>
        <v>#N/A</v>
      </c>
      <c r="G520" s="203" t="e">
        <f t="shared" si="12"/>
        <v>#N/A</v>
      </c>
    </row>
    <row r="521" spans="1:7" x14ac:dyDescent="0.3">
      <c r="A521" s="257"/>
      <c r="B521" s="257"/>
      <c r="C521" s="265"/>
      <c r="D521" s="208" t="e">
        <f>IF(ISBLANK(DataBase_PMs!C27),#N/A,DataBase_PMs!C27)</f>
        <v>#N/A</v>
      </c>
      <c r="E521" s="191" t="e">
        <f>IF(ISBLANK(DataBase_PMs!M27),#N/A,DataBase_PMs!M27)</f>
        <v>#N/A</v>
      </c>
      <c r="F521" s="192" t="e">
        <f>IF(E521="Seco",ParametrosPMs!$C$22,'Dados PMs'!E521)</f>
        <v>#N/A</v>
      </c>
      <c r="G521" s="203" t="e">
        <f t="shared" si="12"/>
        <v>#N/A</v>
      </c>
    </row>
    <row r="522" spans="1:7" x14ac:dyDescent="0.3">
      <c r="A522" s="257"/>
      <c r="B522" s="257"/>
      <c r="C522" s="265"/>
      <c r="D522" s="208" t="e">
        <f>IF(ISBLANK(DataBase_PMs!C28),#N/A,DataBase_PMs!C28)</f>
        <v>#N/A</v>
      </c>
      <c r="E522" s="191" t="e">
        <f>IF(ISBLANK(DataBase_PMs!M28),#N/A,DataBase_PMs!M28)</f>
        <v>#N/A</v>
      </c>
      <c r="F522" s="192" t="e">
        <f>IF(E522="Seco",ParametrosPMs!$C$22,'Dados PMs'!E522)</f>
        <v>#N/A</v>
      </c>
      <c r="G522" s="203" t="e">
        <f t="shared" si="12"/>
        <v>#N/A</v>
      </c>
    </row>
    <row r="523" spans="1:7" x14ac:dyDescent="0.3">
      <c r="A523" s="257"/>
      <c r="B523" s="257"/>
      <c r="C523" s="265"/>
      <c r="D523" s="208" t="e">
        <f>IF(ISBLANK(DataBase_PMs!C29),#N/A,DataBase_PMs!C29)</f>
        <v>#N/A</v>
      </c>
      <c r="E523" s="191" t="e">
        <f>IF(ISBLANK(DataBase_PMs!M29),#N/A,DataBase_PMs!M29)</f>
        <v>#N/A</v>
      </c>
      <c r="F523" s="192" t="e">
        <f>IF(E523="Seco",ParametrosPMs!$C$22,'Dados PMs'!E523)</f>
        <v>#N/A</v>
      </c>
      <c r="G523" s="203" t="e">
        <f t="shared" si="12"/>
        <v>#N/A</v>
      </c>
    </row>
    <row r="524" spans="1:7" x14ac:dyDescent="0.3">
      <c r="A524" s="257"/>
      <c r="B524" s="257"/>
      <c r="C524" s="265"/>
      <c r="D524" s="208" t="e">
        <f>IF(ISBLANK(DataBase_PMs!C30),#N/A,DataBase_PMs!C30)</f>
        <v>#N/A</v>
      </c>
      <c r="E524" s="191" t="e">
        <f>IF(ISBLANK(DataBase_PMs!M30),#N/A,DataBase_PMs!M30)</f>
        <v>#N/A</v>
      </c>
      <c r="F524" s="192" t="e">
        <f>IF(E524="Seco",ParametrosPMs!$C$22,'Dados PMs'!E524)</f>
        <v>#N/A</v>
      </c>
      <c r="G524" s="203" t="e">
        <f t="shared" si="12"/>
        <v>#N/A</v>
      </c>
    </row>
    <row r="525" spans="1:7" x14ac:dyDescent="0.3">
      <c r="A525" s="257"/>
      <c r="B525" s="257"/>
      <c r="C525" s="265"/>
      <c r="D525" s="208" t="e">
        <f>IF(ISBLANK(DataBase_PMs!C31),#N/A,DataBase_PMs!C31)</f>
        <v>#N/A</v>
      </c>
      <c r="E525" s="191" t="e">
        <f>IF(ISBLANK(DataBase_PMs!M31),#N/A,DataBase_PMs!M31)</f>
        <v>#N/A</v>
      </c>
      <c r="F525" s="192" t="e">
        <f>IF(E525="Seco",ParametrosPMs!$C$22,'Dados PMs'!E525)</f>
        <v>#N/A</v>
      </c>
      <c r="G525" s="203" t="e">
        <f t="shared" si="12"/>
        <v>#N/A</v>
      </c>
    </row>
    <row r="526" spans="1:7" x14ac:dyDescent="0.3">
      <c r="A526" s="257"/>
      <c r="B526" s="257"/>
      <c r="C526" s="265"/>
      <c r="D526" s="208" t="e">
        <f>IF(ISBLANK(DataBase_PMs!C32),#N/A,DataBase_PMs!C32)</f>
        <v>#N/A</v>
      </c>
      <c r="E526" s="191" t="e">
        <f>IF(ISBLANK(DataBase_PMs!M32),#N/A,DataBase_PMs!M32)</f>
        <v>#N/A</v>
      </c>
      <c r="F526" s="192" t="e">
        <f>IF(E526="Seco",ParametrosPMs!$C$22,'Dados PMs'!E526)</f>
        <v>#N/A</v>
      </c>
      <c r="G526" s="203" t="e">
        <f t="shared" si="12"/>
        <v>#N/A</v>
      </c>
    </row>
    <row r="527" spans="1:7" x14ac:dyDescent="0.3">
      <c r="A527" s="257"/>
      <c r="B527" s="257"/>
      <c r="C527" s="265"/>
      <c r="D527" s="208" t="e">
        <f>IF(ISBLANK(DataBase_PMs!C33),#N/A,DataBase_PMs!C33)</f>
        <v>#N/A</v>
      </c>
      <c r="E527" s="191" t="e">
        <f>IF(ISBLANK(DataBase_PMs!M33),#N/A,DataBase_PMs!M33)</f>
        <v>#N/A</v>
      </c>
      <c r="F527" s="192" t="e">
        <f>IF(E527="Seco",ParametrosPMs!$C$22,'Dados PMs'!E527)</f>
        <v>#N/A</v>
      </c>
      <c r="G527" s="203" t="e">
        <f t="shared" si="12"/>
        <v>#N/A</v>
      </c>
    </row>
    <row r="528" spans="1:7" x14ac:dyDescent="0.3">
      <c r="A528" s="257"/>
      <c r="B528" s="257"/>
      <c r="C528" s="265"/>
      <c r="D528" s="208" t="e">
        <f>IF(ISBLANK(DataBase_PMs!C34),#N/A,DataBase_PMs!C34)</f>
        <v>#N/A</v>
      </c>
      <c r="E528" s="191" t="e">
        <f>IF(ISBLANK(DataBase_PMs!M34),#N/A,DataBase_PMs!M34)</f>
        <v>#N/A</v>
      </c>
      <c r="F528" s="192" t="e">
        <f>IF(E528="Seco",ParametrosPMs!$C$22,'Dados PMs'!E528)</f>
        <v>#N/A</v>
      </c>
      <c r="G528" s="203" t="e">
        <f t="shared" si="12"/>
        <v>#N/A</v>
      </c>
    </row>
    <row r="529" spans="1:7" x14ac:dyDescent="0.3">
      <c r="A529" s="257"/>
      <c r="B529" s="257"/>
      <c r="C529" s="265"/>
      <c r="D529" s="208" t="e">
        <f>IF(ISBLANK(DataBase_PMs!C35),#N/A,DataBase_PMs!C35)</f>
        <v>#N/A</v>
      </c>
      <c r="E529" s="191" t="e">
        <f>IF(ISBLANK(DataBase_PMs!M35),#N/A,DataBase_PMs!M35)</f>
        <v>#N/A</v>
      </c>
      <c r="F529" s="192" t="e">
        <f>IF(E529="Seco",ParametrosPMs!$C$22,'Dados PMs'!E529)</f>
        <v>#N/A</v>
      </c>
      <c r="G529" s="203" t="e">
        <f t="shared" si="12"/>
        <v>#N/A</v>
      </c>
    </row>
    <row r="530" spans="1:7" x14ac:dyDescent="0.3">
      <c r="A530" s="257"/>
      <c r="B530" s="257"/>
      <c r="C530" s="265"/>
      <c r="D530" s="208" t="e">
        <f>IF(ISBLANK(DataBase_PMs!C36),#N/A,DataBase_PMs!C36)</f>
        <v>#N/A</v>
      </c>
      <c r="E530" s="191" t="e">
        <f>IF(ISBLANK(DataBase_PMs!M36),#N/A,DataBase_PMs!M36)</f>
        <v>#N/A</v>
      </c>
      <c r="F530" s="192" t="e">
        <f>IF(E530="Seco",ParametrosPMs!$C$22,'Dados PMs'!E530)</f>
        <v>#N/A</v>
      </c>
      <c r="G530" s="203" t="e">
        <f t="shared" si="12"/>
        <v>#N/A</v>
      </c>
    </row>
    <row r="531" spans="1:7" x14ac:dyDescent="0.3">
      <c r="A531" s="257"/>
      <c r="B531" s="257"/>
      <c r="C531" s="265"/>
      <c r="D531" s="208" t="e">
        <f>IF(ISBLANK(DataBase_PMs!C37),#N/A,DataBase_PMs!C37)</f>
        <v>#N/A</v>
      </c>
      <c r="E531" s="191" t="e">
        <f>IF(ISBLANK(DataBase_PMs!M37),#N/A,DataBase_PMs!M37)</f>
        <v>#N/A</v>
      </c>
      <c r="F531" s="192" t="e">
        <f>IF(E531="Seco",ParametrosPMs!$C$22,'Dados PMs'!E531)</f>
        <v>#N/A</v>
      </c>
      <c r="G531" s="203" t="e">
        <f t="shared" si="12"/>
        <v>#N/A</v>
      </c>
    </row>
    <row r="532" spans="1:7" x14ac:dyDescent="0.3">
      <c r="A532" s="257"/>
      <c r="B532" s="257"/>
      <c r="C532" s="265"/>
      <c r="D532" s="208" t="e">
        <f>IF(ISBLANK(DataBase_PMs!C38),#N/A,DataBase_PMs!C38)</f>
        <v>#N/A</v>
      </c>
      <c r="E532" s="191" t="e">
        <f>IF(ISBLANK(DataBase_PMs!M38),#N/A,DataBase_PMs!M38)</f>
        <v>#N/A</v>
      </c>
      <c r="F532" s="192" t="e">
        <f>IF(E532="Seco",ParametrosPMs!$C$22,'Dados PMs'!E532)</f>
        <v>#N/A</v>
      </c>
      <c r="G532" s="203" t="e">
        <f t="shared" si="12"/>
        <v>#N/A</v>
      </c>
    </row>
    <row r="533" spans="1:7" x14ac:dyDescent="0.3">
      <c r="A533" s="257"/>
      <c r="B533" s="257"/>
      <c r="C533" s="265"/>
      <c r="D533" s="208" t="e">
        <f>IF(ISBLANK(DataBase_PMs!C39),#N/A,DataBase_PMs!C39)</f>
        <v>#N/A</v>
      </c>
      <c r="E533" s="191" t="e">
        <f>IF(ISBLANK(DataBase_PMs!M39),#N/A,DataBase_PMs!M39)</f>
        <v>#N/A</v>
      </c>
      <c r="F533" s="192" t="e">
        <f>IF(E533="Seco",ParametrosPMs!$C$22,'Dados PMs'!E533)</f>
        <v>#N/A</v>
      </c>
      <c r="G533" s="203" t="e">
        <f t="shared" si="12"/>
        <v>#N/A</v>
      </c>
    </row>
    <row r="534" spans="1:7" x14ac:dyDescent="0.3">
      <c r="A534" s="257"/>
      <c r="B534" s="257"/>
      <c r="C534" s="265"/>
      <c r="D534" s="208" t="e">
        <f>IF(ISBLANK(DataBase_PMs!C40),#N/A,DataBase_PMs!C40)</f>
        <v>#N/A</v>
      </c>
      <c r="E534" s="191" t="e">
        <f>IF(ISBLANK(DataBase_PMs!M40),#N/A,DataBase_PMs!M40)</f>
        <v>#N/A</v>
      </c>
      <c r="F534" s="192" t="e">
        <f>IF(E534="Seco",ParametrosPMs!$C$22,'Dados PMs'!E534)</f>
        <v>#N/A</v>
      </c>
      <c r="G534" s="203" t="e">
        <f t="shared" si="12"/>
        <v>#N/A</v>
      </c>
    </row>
    <row r="535" spans="1:7" x14ac:dyDescent="0.3">
      <c r="A535" s="257"/>
      <c r="B535" s="257"/>
      <c r="C535" s="265"/>
      <c r="D535" s="208" t="e">
        <f>IF(ISBLANK(DataBase_PMs!C41),#N/A,DataBase_PMs!C41)</f>
        <v>#N/A</v>
      </c>
      <c r="E535" s="191" t="e">
        <f>IF(ISBLANK(DataBase_PMs!M41),#N/A,DataBase_PMs!M41)</f>
        <v>#N/A</v>
      </c>
      <c r="F535" s="192" t="e">
        <f>IF(E535="Seco",ParametrosPMs!$C$22,'Dados PMs'!E535)</f>
        <v>#N/A</v>
      </c>
      <c r="G535" s="203" t="e">
        <f t="shared" si="12"/>
        <v>#N/A</v>
      </c>
    </row>
    <row r="536" spans="1:7" x14ac:dyDescent="0.3">
      <c r="A536" s="257"/>
      <c r="B536" s="257"/>
      <c r="C536" s="265"/>
      <c r="D536" s="208" t="e">
        <f>IF(ISBLANK(DataBase_PMs!C42),#N/A,DataBase_PMs!C42)</f>
        <v>#N/A</v>
      </c>
      <c r="E536" s="191" t="e">
        <f>IF(ISBLANK(DataBase_PMs!M42),#N/A,DataBase_PMs!M42)</f>
        <v>#N/A</v>
      </c>
      <c r="F536" s="192" t="e">
        <f>IF(E536="Seco",ParametrosPMs!$C$22,'Dados PMs'!E536)</f>
        <v>#N/A</v>
      </c>
      <c r="G536" s="203" t="e">
        <f t="shared" si="12"/>
        <v>#N/A</v>
      </c>
    </row>
    <row r="537" spans="1:7" x14ac:dyDescent="0.3">
      <c r="A537" s="257"/>
      <c r="B537" s="257"/>
      <c r="C537" s="265"/>
      <c r="D537" s="208" t="e">
        <f>IF(ISBLANK(DataBase_PMs!C43),#N/A,DataBase_PMs!C43)</f>
        <v>#N/A</v>
      </c>
      <c r="E537" s="191" t="e">
        <f>IF(ISBLANK(DataBase_PMs!M43),#N/A,DataBase_PMs!M43)</f>
        <v>#N/A</v>
      </c>
      <c r="F537" s="192" t="e">
        <f>IF(E537="Seco",ParametrosPMs!$C$22,'Dados PMs'!E537)</f>
        <v>#N/A</v>
      </c>
      <c r="G537" s="203" t="e">
        <f t="shared" si="12"/>
        <v>#N/A</v>
      </c>
    </row>
    <row r="538" spans="1:7" x14ac:dyDescent="0.3">
      <c r="A538" s="257"/>
      <c r="B538" s="257"/>
      <c r="C538" s="265"/>
      <c r="D538" s="208" t="e">
        <f>IF(ISBLANK(DataBase_PMs!C44),#N/A,DataBase_PMs!C44)</f>
        <v>#N/A</v>
      </c>
      <c r="E538" s="191" t="e">
        <f>IF(ISBLANK(DataBase_PMs!M44),#N/A,DataBase_PMs!M44)</f>
        <v>#N/A</v>
      </c>
      <c r="F538" s="192" t="e">
        <f>IF(E538="Seco",ParametrosPMs!$C$22,'Dados PMs'!E538)</f>
        <v>#N/A</v>
      </c>
      <c r="G538" s="203" t="e">
        <f t="shared" si="12"/>
        <v>#N/A</v>
      </c>
    </row>
    <row r="539" spans="1:7" x14ac:dyDescent="0.3">
      <c r="A539" s="257"/>
      <c r="B539" s="257"/>
      <c r="C539" s="265"/>
      <c r="D539" s="208" t="e">
        <f>IF(ISBLANK(DataBase_PMs!C45),#N/A,DataBase_PMs!C45)</f>
        <v>#N/A</v>
      </c>
      <c r="E539" s="191" t="e">
        <f>IF(ISBLANK(DataBase_PMs!M45),#N/A,DataBase_PMs!M45)</f>
        <v>#N/A</v>
      </c>
      <c r="F539" s="192" t="e">
        <f>IF(E539="Seco",ParametrosPMs!$C$22,'Dados PMs'!E539)</f>
        <v>#N/A</v>
      </c>
      <c r="G539" s="203" t="e">
        <f t="shared" si="12"/>
        <v>#N/A</v>
      </c>
    </row>
    <row r="540" spans="1:7" x14ac:dyDescent="0.3">
      <c r="A540" s="257"/>
      <c r="B540" s="257"/>
      <c r="C540" s="265"/>
      <c r="D540" s="208" t="e">
        <f>IF(ISBLANK(DataBase_PMs!C46),#N/A,DataBase_PMs!C46)</f>
        <v>#N/A</v>
      </c>
      <c r="E540" s="191" t="e">
        <f>IF(ISBLANK(DataBase_PMs!M46),#N/A,DataBase_PMs!M46)</f>
        <v>#N/A</v>
      </c>
      <c r="F540" s="192" t="e">
        <f>IF(E540="Seco",ParametrosPMs!$C$22,'Dados PMs'!E540)</f>
        <v>#N/A</v>
      </c>
      <c r="G540" s="203" t="e">
        <f t="shared" si="12"/>
        <v>#N/A</v>
      </c>
    </row>
    <row r="541" spans="1:7" x14ac:dyDescent="0.3">
      <c r="A541" s="257"/>
      <c r="B541" s="257"/>
      <c r="C541" s="265"/>
      <c r="D541" s="208" t="e">
        <f>IF(ISBLANK(DataBase_PMs!C47),#N/A,DataBase_PMs!C47)</f>
        <v>#N/A</v>
      </c>
      <c r="E541" s="191" t="e">
        <f>IF(ISBLANK(DataBase_PMs!M47),#N/A,DataBase_PMs!M47)</f>
        <v>#N/A</v>
      </c>
      <c r="F541" s="192" t="e">
        <f>IF(E541="Seco",ParametrosPMs!$C$22,'Dados PMs'!E541)</f>
        <v>#N/A</v>
      </c>
      <c r="G541" s="203" t="e">
        <f t="shared" si="12"/>
        <v>#N/A</v>
      </c>
    </row>
    <row r="542" spans="1:7" x14ac:dyDescent="0.3">
      <c r="A542" s="257"/>
      <c r="B542" s="257"/>
      <c r="C542" s="265"/>
      <c r="D542" s="208" t="e">
        <f>IF(ISBLANK(DataBase_PMs!C48),#N/A,DataBase_PMs!C48)</f>
        <v>#N/A</v>
      </c>
      <c r="E542" s="191" t="e">
        <f>IF(ISBLANK(DataBase_PMs!M48),#N/A,DataBase_PMs!M48)</f>
        <v>#N/A</v>
      </c>
      <c r="F542" s="192" t="e">
        <f>IF(E542="Seco",ParametrosPMs!$C$22,'Dados PMs'!E542)</f>
        <v>#N/A</v>
      </c>
      <c r="G542" s="203" t="e">
        <f t="shared" si="12"/>
        <v>#N/A</v>
      </c>
    </row>
    <row r="543" spans="1:7" x14ac:dyDescent="0.3">
      <c r="A543" s="257"/>
      <c r="B543" s="257"/>
      <c r="C543" s="265"/>
      <c r="D543" s="208" t="e">
        <f>IF(ISBLANK(DataBase_PMs!C49),#N/A,DataBase_PMs!C49)</f>
        <v>#N/A</v>
      </c>
      <c r="E543" s="191" t="e">
        <f>IF(ISBLANK(DataBase_PMs!M49),#N/A,DataBase_PMs!M49)</f>
        <v>#N/A</v>
      </c>
      <c r="F543" s="192" t="e">
        <f>IF(E543="Seco",ParametrosPMs!$C$22,'Dados PMs'!E543)</f>
        <v>#N/A</v>
      </c>
      <c r="G543" s="203" t="e">
        <f t="shared" si="12"/>
        <v>#N/A</v>
      </c>
    </row>
    <row r="544" spans="1:7" x14ac:dyDescent="0.3">
      <c r="A544" s="257"/>
      <c r="B544" s="257"/>
      <c r="C544" s="265"/>
      <c r="D544" s="208" t="e">
        <f>IF(ISBLANK(DataBase_PMs!C50),#N/A,DataBase_PMs!C50)</f>
        <v>#N/A</v>
      </c>
      <c r="E544" s="191" t="e">
        <f>IF(ISBLANK(DataBase_PMs!M50),#N/A,DataBase_PMs!M50)</f>
        <v>#N/A</v>
      </c>
      <c r="F544" s="192" t="e">
        <f>IF(E544="Seco",ParametrosPMs!$C$22,'Dados PMs'!E544)</f>
        <v>#N/A</v>
      </c>
      <c r="G544" s="203" t="e">
        <f t="shared" si="12"/>
        <v>#N/A</v>
      </c>
    </row>
    <row r="545" spans="1:7" x14ac:dyDescent="0.3">
      <c r="A545" s="257"/>
      <c r="B545" s="257"/>
      <c r="C545" s="265"/>
      <c r="D545" s="208" t="e">
        <f>IF(ISBLANK(DataBase_PMs!C51),#N/A,DataBase_PMs!C51)</f>
        <v>#N/A</v>
      </c>
      <c r="E545" s="191" t="e">
        <f>IF(ISBLANK(DataBase_PMs!M51),#N/A,DataBase_PMs!M51)</f>
        <v>#N/A</v>
      </c>
      <c r="F545" s="192" t="e">
        <f>IF(E545="Seco",ParametrosPMs!$C$22,'Dados PMs'!E545)</f>
        <v>#N/A</v>
      </c>
      <c r="G545" s="203" t="e">
        <f t="shared" si="12"/>
        <v>#N/A</v>
      </c>
    </row>
    <row r="546" spans="1:7" x14ac:dyDescent="0.3">
      <c r="A546" s="257"/>
      <c r="B546" s="257"/>
      <c r="C546" s="265"/>
      <c r="D546" s="208" t="e">
        <f>IF(ISBLANK(DataBase_PMs!C52),#N/A,DataBase_PMs!C52)</f>
        <v>#N/A</v>
      </c>
      <c r="E546" s="191" t="e">
        <f>IF(ISBLANK(DataBase_PMs!M52),#N/A,DataBase_PMs!M52)</f>
        <v>#N/A</v>
      </c>
      <c r="F546" s="192" t="e">
        <f>IF(E546="Seco",ParametrosPMs!$C$22,'Dados PMs'!E546)</f>
        <v>#N/A</v>
      </c>
      <c r="G546" s="203" t="e">
        <f t="shared" si="12"/>
        <v>#N/A</v>
      </c>
    </row>
    <row r="547" spans="1:7" x14ac:dyDescent="0.3">
      <c r="A547" s="257"/>
      <c r="B547" s="257"/>
      <c r="C547" s="265"/>
      <c r="D547" s="208" t="e">
        <f>IF(ISBLANK(DataBase_PMs!C53),#N/A,DataBase_PMs!C53)</f>
        <v>#N/A</v>
      </c>
      <c r="E547" s="191" t="e">
        <f>IF(ISBLANK(DataBase_PMs!M53),#N/A,DataBase_PMs!M53)</f>
        <v>#N/A</v>
      </c>
      <c r="F547" s="192" t="e">
        <f>IF(E547="Seco",ParametrosPMs!$C$22,'Dados PMs'!E547)</f>
        <v>#N/A</v>
      </c>
      <c r="G547" s="203" t="e">
        <f t="shared" si="12"/>
        <v>#N/A</v>
      </c>
    </row>
    <row r="548" spans="1:7" x14ac:dyDescent="0.3">
      <c r="A548" s="257"/>
      <c r="B548" s="257"/>
      <c r="C548" s="265"/>
      <c r="D548" s="208" t="e">
        <f>IF(ISBLANK(DataBase_PMs!C54),#N/A,DataBase_PMs!C54)</f>
        <v>#N/A</v>
      </c>
      <c r="E548" s="191" t="e">
        <f>IF(ISBLANK(DataBase_PMs!M54),#N/A,DataBase_PMs!M54)</f>
        <v>#N/A</v>
      </c>
      <c r="F548" s="192" t="e">
        <f>IF(E548="Seco",ParametrosPMs!$C$22,'Dados PMs'!E548)</f>
        <v>#N/A</v>
      </c>
      <c r="G548" s="203" t="e">
        <f t="shared" si="12"/>
        <v>#N/A</v>
      </c>
    </row>
    <row r="549" spans="1:7" x14ac:dyDescent="0.3">
      <c r="A549" s="257"/>
      <c r="B549" s="257"/>
      <c r="C549" s="265"/>
      <c r="D549" s="208" t="e">
        <f>IF(ISBLANK(DataBase_PMs!C55),#N/A,DataBase_PMs!C55)</f>
        <v>#N/A</v>
      </c>
      <c r="E549" s="191" t="e">
        <f>IF(ISBLANK(DataBase_PMs!M55),#N/A,DataBase_PMs!M55)</f>
        <v>#N/A</v>
      </c>
      <c r="F549" s="192" t="e">
        <f>IF(E549="Seco",ParametrosPMs!$C$22,'Dados PMs'!E549)</f>
        <v>#N/A</v>
      </c>
      <c r="G549" s="203" t="e">
        <f t="shared" si="12"/>
        <v>#N/A</v>
      </c>
    </row>
    <row r="550" spans="1:7" ht="13.5" thickBot="1" x14ac:dyDescent="0.35">
      <c r="A550" s="260"/>
      <c r="B550" s="260"/>
      <c r="C550" s="266"/>
      <c r="D550" s="210" t="e">
        <f>IF(ISBLANK(DataBase_PMs!C56),#N/A,DataBase_PMs!C56)</f>
        <v>#N/A</v>
      </c>
      <c r="E550" s="193" t="e">
        <f>IF(ISBLANK(DataBase_PMs!M56),#N/A,DataBase_PMs!M56)</f>
        <v>#N/A</v>
      </c>
      <c r="F550" s="194" t="e">
        <f>IF(E550="Seco",ParametrosPMs!$C$22,'Dados PMs'!E550)</f>
        <v>#N/A</v>
      </c>
      <c r="G550" s="204" t="e">
        <f t="shared" si="12"/>
        <v>#N/A</v>
      </c>
    </row>
    <row r="551" spans="1:7" x14ac:dyDescent="0.3">
      <c r="A551" s="256" t="s">
        <v>667</v>
      </c>
      <c r="B551" s="256" t="s">
        <v>366</v>
      </c>
      <c r="C551" s="267" t="s">
        <v>95</v>
      </c>
      <c r="D551" s="209">
        <v>43602</v>
      </c>
      <c r="E551" s="189">
        <v>3.16</v>
      </c>
      <c r="F551" s="190">
        <f>IF(E551="Seco",ParametrosPMs!C23,'Dados PMs'!E551)</f>
        <v>3.16</v>
      </c>
      <c r="G551" s="202">
        <f>F551-E551</f>
        <v>0</v>
      </c>
    </row>
    <row r="552" spans="1:7" x14ac:dyDescent="0.3">
      <c r="A552" s="257"/>
      <c r="B552" s="257"/>
      <c r="C552" s="265"/>
      <c r="D552" s="208">
        <v>43700.40625</v>
      </c>
      <c r="E552" s="191">
        <v>4.8</v>
      </c>
      <c r="F552" s="192">
        <f>IF(E552="Seco",ParametrosPMs!$C$23,'Dados PMs'!E552)</f>
        <v>4.8</v>
      </c>
      <c r="G552" s="203">
        <f>F552-$F$551</f>
        <v>1.6399999999999997</v>
      </c>
    </row>
    <row r="553" spans="1:7" x14ac:dyDescent="0.3">
      <c r="A553" s="257"/>
      <c r="B553" s="257"/>
      <c r="C553" s="265"/>
      <c r="D553" s="208">
        <v>43707</v>
      </c>
      <c r="E553" s="191">
        <v>4.8</v>
      </c>
      <c r="F553" s="192">
        <f>IF(E553="Seco",ParametrosPMs!$C$23,'Dados PMs'!E553)</f>
        <v>4.8</v>
      </c>
      <c r="G553" s="203">
        <f t="shared" ref="G553:G616" si="13">F553-$F$551</f>
        <v>1.6399999999999997</v>
      </c>
    </row>
    <row r="554" spans="1:7" x14ac:dyDescent="0.3">
      <c r="A554" s="257"/>
      <c r="B554" s="257"/>
      <c r="C554" s="265"/>
      <c r="D554" s="208">
        <v>43714</v>
      </c>
      <c r="E554" s="191">
        <v>4.8</v>
      </c>
      <c r="F554" s="192">
        <f>IF(E554="Seco",ParametrosPMs!$C$23,'Dados PMs'!E554)</f>
        <v>4.8</v>
      </c>
      <c r="G554" s="203">
        <f t="shared" si="13"/>
        <v>1.6399999999999997</v>
      </c>
    </row>
    <row r="555" spans="1:7" x14ac:dyDescent="0.3">
      <c r="A555" s="257"/>
      <c r="B555" s="257"/>
      <c r="C555" s="265"/>
      <c r="D555" s="208">
        <v>43727</v>
      </c>
      <c r="E555" s="191">
        <v>4.8</v>
      </c>
      <c r="F555" s="192">
        <f>IF(E555="Seco",ParametrosPMs!$C$23,'Dados PMs'!E555)</f>
        <v>4.8</v>
      </c>
      <c r="G555" s="203">
        <f t="shared" si="13"/>
        <v>1.6399999999999997</v>
      </c>
    </row>
    <row r="556" spans="1:7" x14ac:dyDescent="0.3">
      <c r="A556" s="257"/>
      <c r="B556" s="257"/>
      <c r="C556" s="265"/>
      <c r="D556" s="208">
        <v>43755</v>
      </c>
      <c r="E556" s="191">
        <v>4.8</v>
      </c>
      <c r="F556" s="192">
        <f>IF(E556="Seco",ParametrosPMs!$C$23,'Dados PMs'!E556)</f>
        <v>4.8</v>
      </c>
      <c r="G556" s="203">
        <f t="shared" si="13"/>
        <v>1.6399999999999997</v>
      </c>
    </row>
    <row r="557" spans="1:7" x14ac:dyDescent="0.3">
      <c r="A557" s="257"/>
      <c r="B557" s="257"/>
      <c r="C557" s="265"/>
      <c r="D557" s="208">
        <v>43762</v>
      </c>
      <c r="E557" s="191">
        <v>4.8</v>
      </c>
      <c r="F557" s="192">
        <f>IF(E557="Seco",ParametrosPMs!$C$23,'Dados PMs'!E557)</f>
        <v>4.8</v>
      </c>
      <c r="G557" s="203">
        <f t="shared" si="13"/>
        <v>1.6399999999999997</v>
      </c>
    </row>
    <row r="558" spans="1:7" x14ac:dyDescent="0.3">
      <c r="A558" s="257"/>
      <c r="B558" s="257"/>
      <c r="C558" s="265"/>
      <c r="D558" s="208">
        <v>43774</v>
      </c>
      <c r="E558" s="191">
        <v>4.0199999999999996</v>
      </c>
      <c r="F558" s="192">
        <f>IF(E558="Seco",ParametrosPMs!$C$23,'Dados PMs'!E558)</f>
        <v>4.0199999999999996</v>
      </c>
      <c r="G558" s="203">
        <f t="shared" si="13"/>
        <v>0.85999999999999943</v>
      </c>
    </row>
    <row r="559" spans="1:7" x14ac:dyDescent="0.3">
      <c r="A559" s="257"/>
      <c r="B559" s="257"/>
      <c r="C559" s="265"/>
      <c r="D559" s="208">
        <v>43782</v>
      </c>
      <c r="E559" s="191" t="s">
        <v>129</v>
      </c>
      <c r="F559" s="192" t="str">
        <f>IF(E559="Seco",ParametrosPMs!$C$23,'Dados PMs'!E559)</f>
        <v>-</v>
      </c>
      <c r="G559" s="203" t="e">
        <f t="shared" si="13"/>
        <v>#VALUE!</v>
      </c>
    </row>
    <row r="560" spans="1:7" x14ac:dyDescent="0.3">
      <c r="A560" s="257"/>
      <c r="B560" s="257"/>
      <c r="C560" s="265"/>
      <c r="D560" s="208">
        <v>43811</v>
      </c>
      <c r="E560" s="191" t="s">
        <v>244</v>
      </c>
      <c r="F560" s="192" t="str">
        <f>IF(E560="Seco",ParametrosPMs!$C$23,'Dados PMs'!E560)</f>
        <v>4,49</v>
      </c>
      <c r="G560" s="203">
        <f t="shared" si="13"/>
        <v>1.33</v>
      </c>
    </row>
    <row r="561" spans="1:7" x14ac:dyDescent="0.3">
      <c r="A561" s="257"/>
      <c r="B561" s="257"/>
      <c r="C561" s="265"/>
      <c r="D561" s="208">
        <v>43826</v>
      </c>
      <c r="E561" s="191">
        <v>4.8</v>
      </c>
      <c r="F561" s="192">
        <f>IF(E561="Seco",ParametrosPMs!$C$23,'Dados PMs'!E561)</f>
        <v>4.8</v>
      </c>
      <c r="G561" s="203">
        <f t="shared" si="13"/>
        <v>1.6399999999999997</v>
      </c>
    </row>
    <row r="562" spans="1:7" x14ac:dyDescent="0.3">
      <c r="A562" s="257"/>
      <c r="B562" s="257"/>
      <c r="C562" s="265"/>
      <c r="D562" s="208">
        <v>43875</v>
      </c>
      <c r="E562" s="191" t="s">
        <v>332</v>
      </c>
      <c r="F562" s="192">
        <f>IF(E562="Seco",ParametrosPMs!$C$23,'Dados PMs'!E562)</f>
        <v>4.8</v>
      </c>
      <c r="G562" s="203">
        <f t="shared" si="13"/>
        <v>1.6399999999999997</v>
      </c>
    </row>
    <row r="563" spans="1:7" x14ac:dyDescent="0.3">
      <c r="A563" s="257"/>
      <c r="B563" s="257"/>
      <c r="C563" s="265"/>
      <c r="D563" s="208">
        <v>43929</v>
      </c>
      <c r="E563" s="191" t="s">
        <v>337</v>
      </c>
      <c r="F563" s="192" t="str">
        <f>IF(E563="Seco",ParametrosPMs!$C$23,'Dados PMs'!E563)</f>
        <v>4,60</v>
      </c>
      <c r="G563" s="203">
        <f t="shared" si="13"/>
        <v>1.4399999999999995</v>
      </c>
    </row>
    <row r="564" spans="1:7" x14ac:dyDescent="0.3">
      <c r="A564" s="257"/>
      <c r="B564" s="257"/>
      <c r="C564" s="265"/>
      <c r="D564" s="208">
        <f>IF(ISBLANK(DataBase_PMs!C4),#N/A,DataBase_PMs!C4)</f>
        <v>44001.449618055602</v>
      </c>
      <c r="E564" s="191" t="str">
        <f>IF(ISBLANK(DataBase_PMs!N4),#N/A,DataBase_PMs!N4)</f>
        <v>Seco</v>
      </c>
      <c r="F564" s="192">
        <f>IF(E564="Seco",ParametrosPMs!$C$23,'Dados PMs'!E564)</f>
        <v>4.8</v>
      </c>
      <c r="G564" s="203">
        <f t="shared" si="13"/>
        <v>1.6399999999999997</v>
      </c>
    </row>
    <row r="565" spans="1:7" x14ac:dyDescent="0.3">
      <c r="A565" s="257"/>
      <c r="B565" s="257"/>
      <c r="C565" s="265"/>
      <c r="D565" s="208">
        <f>IF(ISBLANK(DataBase_PMs!C5),#N/A,DataBase_PMs!C5)</f>
        <v>44008.823020833297</v>
      </c>
      <c r="E565" s="191" t="str">
        <f>IF(ISBLANK(DataBase_PMs!N5),#N/A,DataBase_PMs!N5)</f>
        <v>Seco</v>
      </c>
      <c r="F565" s="192">
        <f>IF(E565="Seco",ParametrosPMs!$C$23,'Dados PMs'!E565)</f>
        <v>4.8</v>
      </c>
      <c r="G565" s="203">
        <f t="shared" si="13"/>
        <v>1.6399999999999997</v>
      </c>
    </row>
    <row r="566" spans="1:7" x14ac:dyDescent="0.3">
      <c r="A566" s="257"/>
      <c r="B566" s="257"/>
      <c r="C566" s="265"/>
      <c r="D566" s="208" t="e">
        <f>IF(ISBLANK(DataBase_PMs!C6),#N/A,DataBase_PMs!C6)</f>
        <v>#N/A</v>
      </c>
      <c r="E566" s="191" t="e">
        <f>IF(ISBLANK(DataBase_PMs!N6),#N/A,DataBase_PMs!N6)</f>
        <v>#N/A</v>
      </c>
      <c r="F566" s="192" t="e">
        <f>IF(E566="Seco",ParametrosPMs!$C$23,'Dados PMs'!E566)</f>
        <v>#N/A</v>
      </c>
      <c r="G566" s="203" t="e">
        <f t="shared" si="13"/>
        <v>#N/A</v>
      </c>
    </row>
    <row r="567" spans="1:7" x14ac:dyDescent="0.3">
      <c r="A567" s="257"/>
      <c r="B567" s="257"/>
      <c r="C567" s="265"/>
      <c r="D567" s="208" t="e">
        <f>IF(ISBLANK(DataBase_PMs!C7),#N/A,DataBase_PMs!C7)</f>
        <v>#N/A</v>
      </c>
      <c r="E567" s="191" t="e">
        <f>IF(ISBLANK(DataBase_PMs!N7),#N/A,DataBase_PMs!N7)</f>
        <v>#N/A</v>
      </c>
      <c r="F567" s="192" t="e">
        <f>IF(E567="Seco",ParametrosPMs!$C$23,'Dados PMs'!E567)</f>
        <v>#N/A</v>
      </c>
      <c r="G567" s="203" t="e">
        <f t="shared" si="13"/>
        <v>#N/A</v>
      </c>
    </row>
    <row r="568" spans="1:7" x14ac:dyDescent="0.3">
      <c r="A568" s="257"/>
      <c r="B568" s="257"/>
      <c r="C568" s="265"/>
      <c r="D568" s="208" t="e">
        <f>IF(ISBLANK(DataBase_PMs!C8),#N/A,DataBase_PMs!C8)</f>
        <v>#N/A</v>
      </c>
      <c r="E568" s="191" t="e">
        <f>IF(ISBLANK(DataBase_PMs!N8),#N/A,DataBase_PMs!N8)</f>
        <v>#N/A</v>
      </c>
      <c r="F568" s="192" t="e">
        <f>IF(E568="Seco",ParametrosPMs!$C$23,'Dados PMs'!E568)</f>
        <v>#N/A</v>
      </c>
      <c r="G568" s="203" t="e">
        <f t="shared" si="13"/>
        <v>#N/A</v>
      </c>
    </row>
    <row r="569" spans="1:7" x14ac:dyDescent="0.3">
      <c r="A569" s="257"/>
      <c r="B569" s="257"/>
      <c r="C569" s="265"/>
      <c r="D569" s="208" t="e">
        <f>IF(ISBLANK(DataBase_PMs!C9),#N/A,DataBase_PMs!C9)</f>
        <v>#N/A</v>
      </c>
      <c r="E569" s="191" t="e">
        <f>IF(ISBLANK(DataBase_PMs!N9),#N/A,DataBase_PMs!N9)</f>
        <v>#N/A</v>
      </c>
      <c r="F569" s="192" t="e">
        <f>IF(E569="Seco",ParametrosPMs!$C$23,'Dados PMs'!E569)</f>
        <v>#N/A</v>
      </c>
      <c r="G569" s="203" t="e">
        <f t="shared" si="13"/>
        <v>#N/A</v>
      </c>
    </row>
    <row r="570" spans="1:7" x14ac:dyDescent="0.3">
      <c r="A570" s="257"/>
      <c r="B570" s="257"/>
      <c r="C570" s="265"/>
      <c r="D570" s="208" t="e">
        <f>IF(ISBLANK(DataBase_PMs!C10),#N/A,DataBase_PMs!C10)</f>
        <v>#N/A</v>
      </c>
      <c r="E570" s="191" t="e">
        <f>IF(ISBLANK(DataBase_PMs!N10),#N/A,DataBase_PMs!N10)</f>
        <v>#N/A</v>
      </c>
      <c r="F570" s="192" t="e">
        <f>IF(E570="Seco",ParametrosPMs!$C$23,'Dados PMs'!E570)</f>
        <v>#N/A</v>
      </c>
      <c r="G570" s="203" t="e">
        <f t="shared" si="13"/>
        <v>#N/A</v>
      </c>
    </row>
    <row r="571" spans="1:7" x14ac:dyDescent="0.3">
      <c r="A571" s="257"/>
      <c r="B571" s="257"/>
      <c r="C571" s="265"/>
      <c r="D571" s="208" t="e">
        <f>IF(ISBLANK(DataBase_PMs!C11),#N/A,DataBase_PMs!C11)</f>
        <v>#N/A</v>
      </c>
      <c r="E571" s="191" t="e">
        <f>IF(ISBLANK(DataBase_PMs!N11),#N/A,DataBase_PMs!N11)</f>
        <v>#N/A</v>
      </c>
      <c r="F571" s="192" t="e">
        <f>IF(E571="Seco",ParametrosPMs!$C$23,'Dados PMs'!E571)</f>
        <v>#N/A</v>
      </c>
      <c r="G571" s="203" t="e">
        <f t="shared" si="13"/>
        <v>#N/A</v>
      </c>
    </row>
    <row r="572" spans="1:7" x14ac:dyDescent="0.3">
      <c r="A572" s="257"/>
      <c r="B572" s="257"/>
      <c r="C572" s="265"/>
      <c r="D572" s="208" t="e">
        <f>IF(ISBLANK(DataBase_PMs!C12),#N/A,DataBase_PMs!C12)</f>
        <v>#N/A</v>
      </c>
      <c r="E572" s="191" t="e">
        <f>IF(ISBLANK(DataBase_PMs!N12),#N/A,DataBase_PMs!N12)</f>
        <v>#N/A</v>
      </c>
      <c r="F572" s="192" t="e">
        <f>IF(E572="Seco",ParametrosPMs!$C$23,'Dados PMs'!E572)</f>
        <v>#N/A</v>
      </c>
      <c r="G572" s="203" t="e">
        <f t="shared" si="13"/>
        <v>#N/A</v>
      </c>
    </row>
    <row r="573" spans="1:7" x14ac:dyDescent="0.3">
      <c r="A573" s="257"/>
      <c r="B573" s="257"/>
      <c r="C573" s="265"/>
      <c r="D573" s="208" t="e">
        <f>IF(ISBLANK(DataBase_PMs!C13),#N/A,DataBase_PMs!C13)</f>
        <v>#N/A</v>
      </c>
      <c r="E573" s="191" t="e">
        <f>IF(ISBLANK(DataBase_PMs!N13),#N/A,DataBase_PMs!N13)</f>
        <v>#N/A</v>
      </c>
      <c r="F573" s="192" t="e">
        <f>IF(E573="Seco",ParametrosPMs!$C$23,'Dados PMs'!E573)</f>
        <v>#N/A</v>
      </c>
      <c r="G573" s="203" t="e">
        <f t="shared" si="13"/>
        <v>#N/A</v>
      </c>
    </row>
    <row r="574" spans="1:7" x14ac:dyDescent="0.3">
      <c r="A574" s="257"/>
      <c r="B574" s="257"/>
      <c r="C574" s="265"/>
      <c r="D574" s="208" t="e">
        <f>IF(ISBLANK(DataBase_PMs!C14),#N/A,DataBase_PMs!C14)</f>
        <v>#N/A</v>
      </c>
      <c r="E574" s="191" t="e">
        <f>IF(ISBLANK(DataBase_PMs!N14),#N/A,DataBase_PMs!N14)</f>
        <v>#N/A</v>
      </c>
      <c r="F574" s="192" t="e">
        <f>IF(E574="Seco",ParametrosPMs!$C$23,'Dados PMs'!E574)</f>
        <v>#N/A</v>
      </c>
      <c r="G574" s="203" t="e">
        <f t="shared" si="13"/>
        <v>#N/A</v>
      </c>
    </row>
    <row r="575" spans="1:7" x14ac:dyDescent="0.3">
      <c r="A575" s="257"/>
      <c r="B575" s="257"/>
      <c r="C575" s="265"/>
      <c r="D575" s="208" t="e">
        <f>IF(ISBLANK(DataBase_PMs!C15),#N/A,DataBase_PMs!C15)</f>
        <v>#N/A</v>
      </c>
      <c r="E575" s="191" t="e">
        <f>IF(ISBLANK(DataBase_PMs!N15),#N/A,DataBase_PMs!N15)</f>
        <v>#N/A</v>
      </c>
      <c r="F575" s="192" t="e">
        <f>IF(E575="Seco",ParametrosPMs!$C$23,'Dados PMs'!E575)</f>
        <v>#N/A</v>
      </c>
      <c r="G575" s="203" t="e">
        <f t="shared" si="13"/>
        <v>#N/A</v>
      </c>
    </row>
    <row r="576" spans="1:7" x14ac:dyDescent="0.3">
      <c r="A576" s="257"/>
      <c r="B576" s="257"/>
      <c r="C576" s="265"/>
      <c r="D576" s="208" t="e">
        <f>IF(ISBLANK(DataBase_PMs!C16),#N/A,DataBase_PMs!C16)</f>
        <v>#N/A</v>
      </c>
      <c r="E576" s="191" t="e">
        <f>IF(ISBLANK(DataBase_PMs!N16),#N/A,DataBase_PMs!N16)</f>
        <v>#N/A</v>
      </c>
      <c r="F576" s="192" t="e">
        <f>IF(E576="Seco",ParametrosPMs!$C$23,'Dados PMs'!E576)</f>
        <v>#N/A</v>
      </c>
      <c r="G576" s="203" t="e">
        <f t="shared" si="13"/>
        <v>#N/A</v>
      </c>
    </row>
    <row r="577" spans="1:7" x14ac:dyDescent="0.3">
      <c r="A577" s="257"/>
      <c r="B577" s="257"/>
      <c r="C577" s="265"/>
      <c r="D577" s="208" t="e">
        <f>IF(ISBLANK(DataBase_PMs!C17),#N/A,DataBase_PMs!C17)</f>
        <v>#N/A</v>
      </c>
      <c r="E577" s="191" t="e">
        <f>IF(ISBLANK(DataBase_PMs!N17),#N/A,DataBase_PMs!N17)</f>
        <v>#N/A</v>
      </c>
      <c r="F577" s="192" t="e">
        <f>IF(E577="Seco",ParametrosPMs!$C$23,'Dados PMs'!E577)</f>
        <v>#N/A</v>
      </c>
      <c r="G577" s="203" t="e">
        <f t="shared" si="13"/>
        <v>#N/A</v>
      </c>
    </row>
    <row r="578" spans="1:7" x14ac:dyDescent="0.3">
      <c r="A578" s="257"/>
      <c r="B578" s="257"/>
      <c r="C578" s="265"/>
      <c r="D578" s="208" t="e">
        <f>IF(ISBLANK(DataBase_PMs!C18),#N/A,DataBase_PMs!C18)</f>
        <v>#N/A</v>
      </c>
      <c r="E578" s="191" t="e">
        <f>IF(ISBLANK(DataBase_PMs!N18),#N/A,DataBase_PMs!N18)</f>
        <v>#N/A</v>
      </c>
      <c r="F578" s="192" t="e">
        <f>IF(E578="Seco",ParametrosPMs!$C$23,'Dados PMs'!E578)</f>
        <v>#N/A</v>
      </c>
      <c r="G578" s="203" t="e">
        <f t="shared" si="13"/>
        <v>#N/A</v>
      </c>
    </row>
    <row r="579" spans="1:7" x14ac:dyDescent="0.3">
      <c r="A579" s="257"/>
      <c r="B579" s="257"/>
      <c r="C579" s="265"/>
      <c r="D579" s="208" t="e">
        <f>IF(ISBLANK(DataBase_PMs!C19),#N/A,DataBase_PMs!C19)</f>
        <v>#N/A</v>
      </c>
      <c r="E579" s="191" t="e">
        <f>IF(ISBLANK(DataBase_PMs!N19),#N/A,DataBase_PMs!N19)</f>
        <v>#N/A</v>
      </c>
      <c r="F579" s="192" t="e">
        <f>IF(E579="Seco",ParametrosPMs!$C$23,'Dados PMs'!E579)</f>
        <v>#N/A</v>
      </c>
      <c r="G579" s="203" t="e">
        <f t="shared" si="13"/>
        <v>#N/A</v>
      </c>
    </row>
    <row r="580" spans="1:7" x14ac:dyDescent="0.3">
      <c r="A580" s="257"/>
      <c r="B580" s="257"/>
      <c r="C580" s="265"/>
      <c r="D580" s="208" t="e">
        <f>IF(ISBLANK(DataBase_PMs!C20),#N/A,DataBase_PMs!C20)</f>
        <v>#N/A</v>
      </c>
      <c r="E580" s="191" t="e">
        <f>IF(ISBLANK(DataBase_PMs!N20),#N/A,DataBase_PMs!N20)</f>
        <v>#N/A</v>
      </c>
      <c r="F580" s="192" t="e">
        <f>IF(E580="Seco",ParametrosPMs!$C$23,'Dados PMs'!E580)</f>
        <v>#N/A</v>
      </c>
      <c r="G580" s="203" t="e">
        <f t="shared" si="13"/>
        <v>#N/A</v>
      </c>
    </row>
    <row r="581" spans="1:7" x14ac:dyDescent="0.3">
      <c r="A581" s="257"/>
      <c r="B581" s="257"/>
      <c r="C581" s="265"/>
      <c r="D581" s="208" t="e">
        <f>IF(ISBLANK(DataBase_PMs!C21),#N/A,DataBase_PMs!C21)</f>
        <v>#N/A</v>
      </c>
      <c r="E581" s="191" t="e">
        <f>IF(ISBLANK(DataBase_PMs!N21),#N/A,DataBase_PMs!N21)</f>
        <v>#N/A</v>
      </c>
      <c r="F581" s="192" t="e">
        <f>IF(E581="Seco",ParametrosPMs!$C$23,'Dados PMs'!E581)</f>
        <v>#N/A</v>
      </c>
      <c r="G581" s="203" t="e">
        <f t="shared" si="13"/>
        <v>#N/A</v>
      </c>
    </row>
    <row r="582" spans="1:7" x14ac:dyDescent="0.3">
      <c r="A582" s="257"/>
      <c r="B582" s="257"/>
      <c r="C582" s="265"/>
      <c r="D582" s="208" t="e">
        <f>IF(ISBLANK(DataBase_PMs!C22),#N/A,DataBase_PMs!C22)</f>
        <v>#N/A</v>
      </c>
      <c r="E582" s="191" t="e">
        <f>IF(ISBLANK(DataBase_PMs!N22),#N/A,DataBase_PMs!N22)</f>
        <v>#N/A</v>
      </c>
      <c r="F582" s="192" t="e">
        <f>IF(E582="Seco",ParametrosPMs!$C$23,'Dados PMs'!E582)</f>
        <v>#N/A</v>
      </c>
      <c r="G582" s="203" t="e">
        <f t="shared" si="13"/>
        <v>#N/A</v>
      </c>
    </row>
    <row r="583" spans="1:7" x14ac:dyDescent="0.3">
      <c r="A583" s="257"/>
      <c r="B583" s="257"/>
      <c r="C583" s="265"/>
      <c r="D583" s="208" t="e">
        <f>IF(ISBLANK(DataBase_PMs!C23),#N/A,DataBase_PMs!C23)</f>
        <v>#N/A</v>
      </c>
      <c r="E583" s="191" t="e">
        <f>IF(ISBLANK(DataBase_PMs!N23),#N/A,DataBase_PMs!N23)</f>
        <v>#N/A</v>
      </c>
      <c r="F583" s="192" t="e">
        <f>IF(E583="Seco",ParametrosPMs!$C$23,'Dados PMs'!E583)</f>
        <v>#N/A</v>
      </c>
      <c r="G583" s="203" t="e">
        <f t="shared" si="13"/>
        <v>#N/A</v>
      </c>
    </row>
    <row r="584" spans="1:7" x14ac:dyDescent="0.3">
      <c r="A584" s="257"/>
      <c r="B584" s="257"/>
      <c r="C584" s="265"/>
      <c r="D584" s="208" t="e">
        <f>IF(ISBLANK(DataBase_PMs!C24),#N/A,DataBase_PMs!C24)</f>
        <v>#N/A</v>
      </c>
      <c r="E584" s="191" t="e">
        <f>IF(ISBLANK(DataBase_PMs!N24),#N/A,DataBase_PMs!N24)</f>
        <v>#N/A</v>
      </c>
      <c r="F584" s="192" t="e">
        <f>IF(E584="Seco",ParametrosPMs!$C$23,'Dados PMs'!E584)</f>
        <v>#N/A</v>
      </c>
      <c r="G584" s="203" t="e">
        <f t="shared" si="13"/>
        <v>#N/A</v>
      </c>
    </row>
    <row r="585" spans="1:7" x14ac:dyDescent="0.3">
      <c r="A585" s="257"/>
      <c r="B585" s="257"/>
      <c r="C585" s="265"/>
      <c r="D585" s="208" t="e">
        <f>IF(ISBLANK(DataBase_PMs!C25),#N/A,DataBase_PMs!C25)</f>
        <v>#N/A</v>
      </c>
      <c r="E585" s="191" t="e">
        <f>IF(ISBLANK(DataBase_PMs!N25),#N/A,DataBase_PMs!N25)</f>
        <v>#N/A</v>
      </c>
      <c r="F585" s="192" t="e">
        <f>IF(E585="Seco",ParametrosPMs!$C$23,'Dados PMs'!E585)</f>
        <v>#N/A</v>
      </c>
      <c r="G585" s="203" t="e">
        <f t="shared" si="13"/>
        <v>#N/A</v>
      </c>
    </row>
    <row r="586" spans="1:7" x14ac:dyDescent="0.3">
      <c r="A586" s="257"/>
      <c r="B586" s="257"/>
      <c r="C586" s="265"/>
      <c r="D586" s="208" t="e">
        <f>IF(ISBLANK(DataBase_PMs!C26),#N/A,DataBase_PMs!C26)</f>
        <v>#N/A</v>
      </c>
      <c r="E586" s="191" t="e">
        <f>IF(ISBLANK(DataBase_PMs!N26),#N/A,DataBase_PMs!N26)</f>
        <v>#N/A</v>
      </c>
      <c r="F586" s="192" t="e">
        <f>IF(E586="Seco",ParametrosPMs!$C$23,'Dados PMs'!E586)</f>
        <v>#N/A</v>
      </c>
      <c r="G586" s="203" t="e">
        <f t="shared" si="13"/>
        <v>#N/A</v>
      </c>
    </row>
    <row r="587" spans="1:7" x14ac:dyDescent="0.3">
      <c r="A587" s="257"/>
      <c r="B587" s="257"/>
      <c r="C587" s="265"/>
      <c r="D587" s="208" t="e">
        <f>IF(ISBLANK(DataBase_PMs!C27),#N/A,DataBase_PMs!C27)</f>
        <v>#N/A</v>
      </c>
      <c r="E587" s="191" t="e">
        <f>IF(ISBLANK(DataBase_PMs!N27),#N/A,DataBase_PMs!N27)</f>
        <v>#N/A</v>
      </c>
      <c r="F587" s="192" t="e">
        <f>IF(E587="Seco",ParametrosPMs!$C$23,'Dados PMs'!E587)</f>
        <v>#N/A</v>
      </c>
      <c r="G587" s="203" t="e">
        <f t="shared" si="13"/>
        <v>#N/A</v>
      </c>
    </row>
    <row r="588" spans="1:7" x14ac:dyDescent="0.3">
      <c r="A588" s="257"/>
      <c r="B588" s="257"/>
      <c r="C588" s="265"/>
      <c r="D588" s="208" t="e">
        <f>IF(ISBLANK(DataBase_PMs!C28),#N/A,DataBase_PMs!C28)</f>
        <v>#N/A</v>
      </c>
      <c r="E588" s="191" t="e">
        <f>IF(ISBLANK(DataBase_PMs!N28),#N/A,DataBase_PMs!N28)</f>
        <v>#N/A</v>
      </c>
      <c r="F588" s="192" t="e">
        <f>IF(E588="Seco",ParametrosPMs!$C$23,'Dados PMs'!E588)</f>
        <v>#N/A</v>
      </c>
      <c r="G588" s="203" t="e">
        <f t="shared" si="13"/>
        <v>#N/A</v>
      </c>
    </row>
    <row r="589" spans="1:7" x14ac:dyDescent="0.3">
      <c r="A589" s="257"/>
      <c r="B589" s="257"/>
      <c r="C589" s="265"/>
      <c r="D589" s="208" t="e">
        <f>IF(ISBLANK(DataBase_PMs!C29),#N/A,DataBase_PMs!C29)</f>
        <v>#N/A</v>
      </c>
      <c r="E589" s="191" t="e">
        <f>IF(ISBLANK(DataBase_PMs!N29),#N/A,DataBase_PMs!N29)</f>
        <v>#N/A</v>
      </c>
      <c r="F589" s="192" t="e">
        <f>IF(E589="Seco",ParametrosPMs!$C$23,'Dados PMs'!E589)</f>
        <v>#N/A</v>
      </c>
      <c r="G589" s="203" t="e">
        <f t="shared" si="13"/>
        <v>#N/A</v>
      </c>
    </row>
    <row r="590" spans="1:7" x14ac:dyDescent="0.3">
      <c r="A590" s="257"/>
      <c r="B590" s="257"/>
      <c r="C590" s="265"/>
      <c r="D590" s="208" t="e">
        <f>IF(ISBLANK(DataBase_PMs!C30),#N/A,DataBase_PMs!C30)</f>
        <v>#N/A</v>
      </c>
      <c r="E590" s="191" t="e">
        <f>IF(ISBLANK(DataBase_PMs!N30),#N/A,DataBase_PMs!N30)</f>
        <v>#N/A</v>
      </c>
      <c r="F590" s="192" t="e">
        <f>IF(E590="Seco",ParametrosPMs!$C$23,'Dados PMs'!E590)</f>
        <v>#N/A</v>
      </c>
      <c r="G590" s="203" t="e">
        <f t="shared" si="13"/>
        <v>#N/A</v>
      </c>
    </row>
    <row r="591" spans="1:7" x14ac:dyDescent="0.3">
      <c r="A591" s="257"/>
      <c r="B591" s="257"/>
      <c r="C591" s="265"/>
      <c r="D591" s="208" t="e">
        <f>IF(ISBLANK(DataBase_PMs!C31),#N/A,DataBase_PMs!C31)</f>
        <v>#N/A</v>
      </c>
      <c r="E591" s="191" t="e">
        <f>IF(ISBLANK(DataBase_PMs!N31),#N/A,DataBase_PMs!N31)</f>
        <v>#N/A</v>
      </c>
      <c r="F591" s="192" t="e">
        <f>IF(E591="Seco",ParametrosPMs!$C$23,'Dados PMs'!E591)</f>
        <v>#N/A</v>
      </c>
      <c r="G591" s="203" t="e">
        <f t="shared" si="13"/>
        <v>#N/A</v>
      </c>
    </row>
    <row r="592" spans="1:7" x14ac:dyDescent="0.3">
      <c r="A592" s="257"/>
      <c r="B592" s="257"/>
      <c r="C592" s="265"/>
      <c r="D592" s="208" t="e">
        <f>IF(ISBLANK(DataBase_PMs!C32),#N/A,DataBase_PMs!C32)</f>
        <v>#N/A</v>
      </c>
      <c r="E592" s="191" t="e">
        <f>IF(ISBLANK(DataBase_PMs!N32),#N/A,DataBase_PMs!N32)</f>
        <v>#N/A</v>
      </c>
      <c r="F592" s="192" t="e">
        <f>IF(E592="Seco",ParametrosPMs!$C$23,'Dados PMs'!E592)</f>
        <v>#N/A</v>
      </c>
      <c r="G592" s="203" t="e">
        <f t="shared" si="13"/>
        <v>#N/A</v>
      </c>
    </row>
    <row r="593" spans="1:7" x14ac:dyDescent="0.3">
      <c r="A593" s="257"/>
      <c r="B593" s="257"/>
      <c r="C593" s="265"/>
      <c r="D593" s="208" t="e">
        <f>IF(ISBLANK(DataBase_PMs!C33),#N/A,DataBase_PMs!C33)</f>
        <v>#N/A</v>
      </c>
      <c r="E593" s="191" t="e">
        <f>IF(ISBLANK(DataBase_PMs!N33),#N/A,DataBase_PMs!N33)</f>
        <v>#N/A</v>
      </c>
      <c r="F593" s="192" t="e">
        <f>IF(E593="Seco",ParametrosPMs!$C$23,'Dados PMs'!E593)</f>
        <v>#N/A</v>
      </c>
      <c r="G593" s="203" t="e">
        <f t="shared" si="13"/>
        <v>#N/A</v>
      </c>
    </row>
    <row r="594" spans="1:7" x14ac:dyDescent="0.3">
      <c r="A594" s="257"/>
      <c r="B594" s="257"/>
      <c r="C594" s="265"/>
      <c r="D594" s="208" t="e">
        <f>IF(ISBLANK(DataBase_PMs!C34),#N/A,DataBase_PMs!C34)</f>
        <v>#N/A</v>
      </c>
      <c r="E594" s="191" t="e">
        <f>IF(ISBLANK(DataBase_PMs!N34),#N/A,DataBase_PMs!N34)</f>
        <v>#N/A</v>
      </c>
      <c r="F594" s="192" t="e">
        <f>IF(E594="Seco",ParametrosPMs!$C$23,'Dados PMs'!E594)</f>
        <v>#N/A</v>
      </c>
      <c r="G594" s="203" t="e">
        <f t="shared" si="13"/>
        <v>#N/A</v>
      </c>
    </row>
    <row r="595" spans="1:7" x14ac:dyDescent="0.3">
      <c r="A595" s="257"/>
      <c r="B595" s="257"/>
      <c r="C595" s="265"/>
      <c r="D595" s="208" t="e">
        <f>IF(ISBLANK(DataBase_PMs!C35),#N/A,DataBase_PMs!C35)</f>
        <v>#N/A</v>
      </c>
      <c r="E595" s="191" t="e">
        <f>IF(ISBLANK(DataBase_PMs!N35),#N/A,DataBase_PMs!N35)</f>
        <v>#N/A</v>
      </c>
      <c r="F595" s="192" t="e">
        <f>IF(E595="Seco",ParametrosPMs!$C$23,'Dados PMs'!E595)</f>
        <v>#N/A</v>
      </c>
      <c r="G595" s="203" t="e">
        <f t="shared" si="13"/>
        <v>#N/A</v>
      </c>
    </row>
    <row r="596" spans="1:7" x14ac:dyDescent="0.3">
      <c r="A596" s="257"/>
      <c r="B596" s="257"/>
      <c r="C596" s="265"/>
      <c r="D596" s="208" t="e">
        <f>IF(ISBLANK(DataBase_PMs!C36),#N/A,DataBase_PMs!C36)</f>
        <v>#N/A</v>
      </c>
      <c r="E596" s="191" t="e">
        <f>IF(ISBLANK(DataBase_PMs!N36),#N/A,DataBase_PMs!N36)</f>
        <v>#N/A</v>
      </c>
      <c r="F596" s="192" t="e">
        <f>IF(E596="Seco",ParametrosPMs!$C$23,'Dados PMs'!E596)</f>
        <v>#N/A</v>
      </c>
      <c r="G596" s="203" t="e">
        <f t="shared" si="13"/>
        <v>#N/A</v>
      </c>
    </row>
    <row r="597" spans="1:7" x14ac:dyDescent="0.3">
      <c r="A597" s="257"/>
      <c r="B597" s="257"/>
      <c r="C597" s="265"/>
      <c r="D597" s="208" t="e">
        <f>IF(ISBLANK(DataBase_PMs!C37),#N/A,DataBase_PMs!C37)</f>
        <v>#N/A</v>
      </c>
      <c r="E597" s="191" t="e">
        <f>IF(ISBLANK(DataBase_PMs!N37),#N/A,DataBase_PMs!N37)</f>
        <v>#N/A</v>
      </c>
      <c r="F597" s="192" t="e">
        <f>IF(E597="Seco",ParametrosPMs!$C$23,'Dados PMs'!E597)</f>
        <v>#N/A</v>
      </c>
      <c r="G597" s="203" t="e">
        <f t="shared" si="13"/>
        <v>#N/A</v>
      </c>
    </row>
    <row r="598" spans="1:7" x14ac:dyDescent="0.3">
      <c r="A598" s="257"/>
      <c r="B598" s="257"/>
      <c r="C598" s="265"/>
      <c r="D598" s="208" t="e">
        <f>IF(ISBLANK(DataBase_PMs!C38),#N/A,DataBase_PMs!C38)</f>
        <v>#N/A</v>
      </c>
      <c r="E598" s="191" t="e">
        <f>IF(ISBLANK(DataBase_PMs!N38),#N/A,DataBase_PMs!N38)</f>
        <v>#N/A</v>
      </c>
      <c r="F598" s="192" t="e">
        <f>IF(E598="Seco",ParametrosPMs!$C$23,'Dados PMs'!E598)</f>
        <v>#N/A</v>
      </c>
      <c r="G598" s="203" t="e">
        <f t="shared" si="13"/>
        <v>#N/A</v>
      </c>
    </row>
    <row r="599" spans="1:7" x14ac:dyDescent="0.3">
      <c r="A599" s="257"/>
      <c r="B599" s="257"/>
      <c r="C599" s="265"/>
      <c r="D599" s="208" t="e">
        <f>IF(ISBLANK(DataBase_PMs!C39),#N/A,DataBase_PMs!C39)</f>
        <v>#N/A</v>
      </c>
      <c r="E599" s="191" t="e">
        <f>IF(ISBLANK(DataBase_PMs!N39),#N/A,DataBase_PMs!N39)</f>
        <v>#N/A</v>
      </c>
      <c r="F599" s="192" t="e">
        <f>IF(E599="Seco",ParametrosPMs!$C$23,'Dados PMs'!E599)</f>
        <v>#N/A</v>
      </c>
      <c r="G599" s="203" t="e">
        <f t="shared" si="13"/>
        <v>#N/A</v>
      </c>
    </row>
    <row r="600" spans="1:7" x14ac:dyDescent="0.3">
      <c r="A600" s="257"/>
      <c r="B600" s="257"/>
      <c r="C600" s="265"/>
      <c r="D600" s="208" t="e">
        <f>IF(ISBLANK(DataBase_PMs!C40),#N/A,DataBase_PMs!C40)</f>
        <v>#N/A</v>
      </c>
      <c r="E600" s="191" t="e">
        <f>IF(ISBLANK(DataBase_PMs!N40),#N/A,DataBase_PMs!N40)</f>
        <v>#N/A</v>
      </c>
      <c r="F600" s="192" t="e">
        <f>IF(E600="Seco",ParametrosPMs!$C$23,'Dados PMs'!E600)</f>
        <v>#N/A</v>
      </c>
      <c r="G600" s="203" t="e">
        <f t="shared" si="13"/>
        <v>#N/A</v>
      </c>
    </row>
    <row r="601" spans="1:7" x14ac:dyDescent="0.3">
      <c r="A601" s="257"/>
      <c r="B601" s="257"/>
      <c r="C601" s="265"/>
      <c r="D601" s="208" t="e">
        <f>IF(ISBLANK(DataBase_PMs!C41),#N/A,DataBase_PMs!C41)</f>
        <v>#N/A</v>
      </c>
      <c r="E601" s="191" t="e">
        <f>IF(ISBLANK(DataBase_PMs!N41),#N/A,DataBase_PMs!N41)</f>
        <v>#N/A</v>
      </c>
      <c r="F601" s="192" t="e">
        <f>IF(E601="Seco",ParametrosPMs!$C$23,'Dados PMs'!E601)</f>
        <v>#N/A</v>
      </c>
      <c r="G601" s="203" t="e">
        <f t="shared" si="13"/>
        <v>#N/A</v>
      </c>
    </row>
    <row r="602" spans="1:7" x14ac:dyDescent="0.3">
      <c r="A602" s="257"/>
      <c r="B602" s="257"/>
      <c r="C602" s="265"/>
      <c r="D602" s="208" t="e">
        <f>IF(ISBLANK(DataBase_PMs!C42),#N/A,DataBase_PMs!C42)</f>
        <v>#N/A</v>
      </c>
      <c r="E602" s="191" t="e">
        <f>IF(ISBLANK(DataBase_PMs!N42),#N/A,DataBase_PMs!N42)</f>
        <v>#N/A</v>
      </c>
      <c r="F602" s="192" t="e">
        <f>IF(E602="Seco",ParametrosPMs!$C$23,'Dados PMs'!E602)</f>
        <v>#N/A</v>
      </c>
      <c r="G602" s="203" t="e">
        <f t="shared" si="13"/>
        <v>#N/A</v>
      </c>
    </row>
    <row r="603" spans="1:7" x14ac:dyDescent="0.3">
      <c r="A603" s="257"/>
      <c r="B603" s="257"/>
      <c r="C603" s="265"/>
      <c r="D603" s="208" t="e">
        <f>IF(ISBLANK(DataBase_PMs!C43),#N/A,DataBase_PMs!C43)</f>
        <v>#N/A</v>
      </c>
      <c r="E603" s="191" t="e">
        <f>IF(ISBLANK(DataBase_PMs!N43),#N/A,DataBase_PMs!N43)</f>
        <v>#N/A</v>
      </c>
      <c r="F603" s="192" t="e">
        <f>IF(E603="Seco",ParametrosPMs!$C$23,'Dados PMs'!E603)</f>
        <v>#N/A</v>
      </c>
      <c r="G603" s="203" t="e">
        <f t="shared" si="13"/>
        <v>#N/A</v>
      </c>
    </row>
    <row r="604" spans="1:7" x14ac:dyDescent="0.3">
      <c r="A604" s="257"/>
      <c r="B604" s="257"/>
      <c r="C604" s="265"/>
      <c r="D604" s="208" t="e">
        <f>IF(ISBLANK(DataBase_PMs!C44),#N/A,DataBase_PMs!C44)</f>
        <v>#N/A</v>
      </c>
      <c r="E604" s="191" t="e">
        <f>IF(ISBLANK(DataBase_PMs!N44),#N/A,DataBase_PMs!N44)</f>
        <v>#N/A</v>
      </c>
      <c r="F604" s="192" t="e">
        <f>IF(E604="Seco",ParametrosPMs!$C$23,'Dados PMs'!E604)</f>
        <v>#N/A</v>
      </c>
      <c r="G604" s="203" t="e">
        <f t="shared" si="13"/>
        <v>#N/A</v>
      </c>
    </row>
    <row r="605" spans="1:7" x14ac:dyDescent="0.3">
      <c r="A605" s="257"/>
      <c r="B605" s="257"/>
      <c r="C605" s="265"/>
      <c r="D605" s="208" t="e">
        <f>IF(ISBLANK(DataBase_PMs!C45),#N/A,DataBase_PMs!C45)</f>
        <v>#N/A</v>
      </c>
      <c r="E605" s="191" t="e">
        <f>IF(ISBLANK(DataBase_PMs!N45),#N/A,DataBase_PMs!N45)</f>
        <v>#N/A</v>
      </c>
      <c r="F605" s="192" t="e">
        <f>IF(E605="Seco",ParametrosPMs!$C$23,'Dados PMs'!E605)</f>
        <v>#N/A</v>
      </c>
      <c r="G605" s="203" t="e">
        <f t="shared" si="13"/>
        <v>#N/A</v>
      </c>
    </row>
    <row r="606" spans="1:7" x14ac:dyDescent="0.3">
      <c r="A606" s="257"/>
      <c r="B606" s="257"/>
      <c r="C606" s="265"/>
      <c r="D606" s="208" t="e">
        <f>IF(ISBLANK(DataBase_PMs!C46),#N/A,DataBase_PMs!C46)</f>
        <v>#N/A</v>
      </c>
      <c r="E606" s="191" t="e">
        <f>IF(ISBLANK(DataBase_PMs!N46),#N/A,DataBase_PMs!N46)</f>
        <v>#N/A</v>
      </c>
      <c r="F606" s="192" t="e">
        <f>IF(E606="Seco",ParametrosPMs!$C$23,'Dados PMs'!E606)</f>
        <v>#N/A</v>
      </c>
      <c r="G606" s="203" t="e">
        <f t="shared" si="13"/>
        <v>#N/A</v>
      </c>
    </row>
    <row r="607" spans="1:7" x14ac:dyDescent="0.3">
      <c r="A607" s="257"/>
      <c r="B607" s="257"/>
      <c r="C607" s="265"/>
      <c r="D607" s="208" t="e">
        <f>IF(ISBLANK(DataBase_PMs!C47),#N/A,DataBase_PMs!C47)</f>
        <v>#N/A</v>
      </c>
      <c r="E607" s="191" t="e">
        <f>IF(ISBLANK(DataBase_PMs!N47),#N/A,DataBase_PMs!N47)</f>
        <v>#N/A</v>
      </c>
      <c r="F607" s="192" t="e">
        <f>IF(E607="Seco",ParametrosPMs!$C$23,'Dados PMs'!E607)</f>
        <v>#N/A</v>
      </c>
      <c r="G607" s="203" t="e">
        <f t="shared" si="13"/>
        <v>#N/A</v>
      </c>
    </row>
    <row r="608" spans="1:7" x14ac:dyDescent="0.3">
      <c r="A608" s="257"/>
      <c r="B608" s="257"/>
      <c r="C608" s="265"/>
      <c r="D608" s="208" t="e">
        <f>IF(ISBLANK(DataBase_PMs!C48),#N/A,DataBase_PMs!C48)</f>
        <v>#N/A</v>
      </c>
      <c r="E608" s="191" t="e">
        <f>IF(ISBLANK(DataBase_PMs!N48),#N/A,DataBase_PMs!N48)</f>
        <v>#N/A</v>
      </c>
      <c r="F608" s="192" t="e">
        <f>IF(E608="Seco",ParametrosPMs!$C$23,'Dados PMs'!E608)</f>
        <v>#N/A</v>
      </c>
      <c r="G608" s="203" t="e">
        <f t="shared" si="13"/>
        <v>#N/A</v>
      </c>
    </row>
    <row r="609" spans="1:7" x14ac:dyDescent="0.3">
      <c r="A609" s="257"/>
      <c r="B609" s="257"/>
      <c r="C609" s="265"/>
      <c r="D609" s="208" t="e">
        <f>IF(ISBLANK(DataBase_PMs!C49),#N/A,DataBase_PMs!C49)</f>
        <v>#N/A</v>
      </c>
      <c r="E609" s="191" t="e">
        <f>IF(ISBLANK(DataBase_PMs!N49),#N/A,DataBase_PMs!N49)</f>
        <v>#N/A</v>
      </c>
      <c r="F609" s="192" t="e">
        <f>IF(E609="Seco",ParametrosPMs!$C$23,'Dados PMs'!E609)</f>
        <v>#N/A</v>
      </c>
      <c r="G609" s="203" t="e">
        <f t="shared" si="13"/>
        <v>#N/A</v>
      </c>
    </row>
    <row r="610" spans="1:7" x14ac:dyDescent="0.3">
      <c r="A610" s="257"/>
      <c r="B610" s="257"/>
      <c r="C610" s="265"/>
      <c r="D610" s="208" t="e">
        <f>IF(ISBLANK(DataBase_PMs!C50),#N/A,DataBase_PMs!C50)</f>
        <v>#N/A</v>
      </c>
      <c r="E610" s="191" t="e">
        <f>IF(ISBLANK(DataBase_PMs!N50),#N/A,DataBase_PMs!N50)</f>
        <v>#N/A</v>
      </c>
      <c r="F610" s="192" t="e">
        <f>IF(E610="Seco",ParametrosPMs!$C$23,'Dados PMs'!E610)</f>
        <v>#N/A</v>
      </c>
      <c r="G610" s="203" t="e">
        <f t="shared" si="13"/>
        <v>#N/A</v>
      </c>
    </row>
    <row r="611" spans="1:7" x14ac:dyDescent="0.3">
      <c r="A611" s="257"/>
      <c r="B611" s="257"/>
      <c r="C611" s="265"/>
      <c r="D611" s="208" t="e">
        <f>IF(ISBLANK(DataBase_PMs!C51),#N/A,DataBase_PMs!C51)</f>
        <v>#N/A</v>
      </c>
      <c r="E611" s="191" t="e">
        <f>IF(ISBLANK(DataBase_PMs!N51),#N/A,DataBase_PMs!N51)</f>
        <v>#N/A</v>
      </c>
      <c r="F611" s="192" t="e">
        <f>IF(E611="Seco",ParametrosPMs!$C$23,'Dados PMs'!E611)</f>
        <v>#N/A</v>
      </c>
      <c r="G611" s="203" t="e">
        <f t="shared" si="13"/>
        <v>#N/A</v>
      </c>
    </row>
    <row r="612" spans="1:7" x14ac:dyDescent="0.3">
      <c r="A612" s="257"/>
      <c r="B612" s="257"/>
      <c r="C612" s="265"/>
      <c r="D612" s="208" t="e">
        <f>IF(ISBLANK(DataBase_PMs!C52),#N/A,DataBase_PMs!C52)</f>
        <v>#N/A</v>
      </c>
      <c r="E612" s="191" t="e">
        <f>IF(ISBLANK(DataBase_PMs!N52),#N/A,DataBase_PMs!N52)</f>
        <v>#N/A</v>
      </c>
      <c r="F612" s="192" t="e">
        <f>IF(E612="Seco",ParametrosPMs!$C$23,'Dados PMs'!E612)</f>
        <v>#N/A</v>
      </c>
      <c r="G612" s="203" t="e">
        <f t="shared" si="13"/>
        <v>#N/A</v>
      </c>
    </row>
    <row r="613" spans="1:7" x14ac:dyDescent="0.3">
      <c r="A613" s="257"/>
      <c r="B613" s="257"/>
      <c r="C613" s="265"/>
      <c r="D613" s="208" t="e">
        <f>IF(ISBLANK(DataBase_PMs!C53),#N/A,DataBase_PMs!C53)</f>
        <v>#N/A</v>
      </c>
      <c r="E613" s="191" t="e">
        <f>IF(ISBLANK(DataBase_PMs!N53),#N/A,DataBase_PMs!N53)</f>
        <v>#N/A</v>
      </c>
      <c r="F613" s="192" t="e">
        <f>IF(E613="Seco",ParametrosPMs!$C$23,'Dados PMs'!E613)</f>
        <v>#N/A</v>
      </c>
      <c r="G613" s="203" t="e">
        <f t="shared" si="13"/>
        <v>#N/A</v>
      </c>
    </row>
    <row r="614" spans="1:7" x14ac:dyDescent="0.3">
      <c r="A614" s="257"/>
      <c r="B614" s="257"/>
      <c r="C614" s="265"/>
      <c r="D614" s="208" t="e">
        <f>IF(ISBLANK(DataBase_PMs!C54),#N/A,DataBase_PMs!C54)</f>
        <v>#N/A</v>
      </c>
      <c r="E614" s="191" t="e">
        <f>IF(ISBLANK(DataBase_PMs!N54),#N/A,DataBase_PMs!N54)</f>
        <v>#N/A</v>
      </c>
      <c r="F614" s="192" t="e">
        <f>IF(E614="Seco",ParametrosPMs!$C$23,'Dados PMs'!E614)</f>
        <v>#N/A</v>
      </c>
      <c r="G614" s="203" t="e">
        <f t="shared" si="13"/>
        <v>#N/A</v>
      </c>
    </row>
    <row r="615" spans="1:7" x14ac:dyDescent="0.3">
      <c r="A615" s="257"/>
      <c r="B615" s="257"/>
      <c r="C615" s="265"/>
      <c r="D615" s="208" t="e">
        <f>IF(ISBLANK(DataBase_PMs!C55),#N/A,DataBase_PMs!C55)</f>
        <v>#N/A</v>
      </c>
      <c r="E615" s="191" t="e">
        <f>IF(ISBLANK(DataBase_PMs!N55),#N/A,DataBase_PMs!N55)</f>
        <v>#N/A</v>
      </c>
      <c r="F615" s="192" t="e">
        <f>IF(E615="Seco",ParametrosPMs!$C$23,'Dados PMs'!E615)</f>
        <v>#N/A</v>
      </c>
      <c r="G615" s="203" t="e">
        <f t="shared" si="13"/>
        <v>#N/A</v>
      </c>
    </row>
    <row r="616" spans="1:7" x14ac:dyDescent="0.3">
      <c r="A616" s="257"/>
      <c r="B616" s="257"/>
      <c r="C616" s="265"/>
      <c r="D616" s="208" t="e">
        <f>IF(ISBLANK(DataBase_PMs!C56),#N/A,DataBase_PMs!C56)</f>
        <v>#N/A</v>
      </c>
      <c r="E616" s="191" t="e">
        <f>IF(ISBLANK(DataBase_PMs!N56),#N/A,DataBase_PMs!N56)</f>
        <v>#N/A</v>
      </c>
      <c r="F616" s="192" t="e">
        <f>IF(E616="Seco",ParametrosPMs!$C$23,'Dados PMs'!E616)</f>
        <v>#N/A</v>
      </c>
      <c r="G616" s="203" t="e">
        <f t="shared" si="13"/>
        <v>#N/A</v>
      </c>
    </row>
    <row r="617" spans="1:7" x14ac:dyDescent="0.3">
      <c r="A617" s="257"/>
      <c r="B617" s="257"/>
      <c r="C617" s="265"/>
      <c r="D617" s="208" t="e">
        <f>IF(ISBLANK(DataBase_PMs!C57),#N/A,DataBase_PMs!C57)</f>
        <v>#N/A</v>
      </c>
      <c r="E617" s="191" t="e">
        <f>IF(ISBLANK(DataBase_PMs!N57),#N/A,DataBase_PMs!N57)</f>
        <v>#N/A</v>
      </c>
      <c r="F617" s="192" t="e">
        <f>IF(E617="Seco",ParametrosPMs!$C$23,'Dados PMs'!E617)</f>
        <v>#N/A</v>
      </c>
      <c r="G617" s="203" t="e">
        <f t="shared" ref="G617:G630" si="14">F617-$F$551</f>
        <v>#N/A</v>
      </c>
    </row>
    <row r="618" spans="1:7" x14ac:dyDescent="0.3">
      <c r="A618" s="257"/>
      <c r="B618" s="257"/>
      <c r="C618" s="265"/>
      <c r="D618" s="208" t="e">
        <f>IF(ISBLANK(DataBase_PMs!C58),#N/A,DataBase_PMs!C58)</f>
        <v>#N/A</v>
      </c>
      <c r="E618" s="191" t="e">
        <f>IF(ISBLANK(DataBase_PMs!N58),#N/A,DataBase_PMs!N58)</f>
        <v>#N/A</v>
      </c>
      <c r="F618" s="192" t="e">
        <f>IF(E618="Seco",ParametrosPMs!$C$23,'Dados PMs'!E618)</f>
        <v>#N/A</v>
      </c>
      <c r="G618" s="203" t="e">
        <f t="shared" si="14"/>
        <v>#N/A</v>
      </c>
    </row>
    <row r="619" spans="1:7" x14ac:dyDescent="0.3">
      <c r="A619" s="257"/>
      <c r="B619" s="257"/>
      <c r="C619" s="265"/>
      <c r="D619" s="208" t="e">
        <f>IF(ISBLANK(DataBase_PMs!C59),#N/A,DataBase_PMs!C59)</f>
        <v>#N/A</v>
      </c>
      <c r="E619" s="191" t="e">
        <f>IF(ISBLANK(DataBase_PMs!N59),#N/A,DataBase_PMs!N59)</f>
        <v>#N/A</v>
      </c>
      <c r="F619" s="192" t="e">
        <f>IF(E619="Seco",ParametrosPMs!$C$23,'Dados PMs'!E619)</f>
        <v>#N/A</v>
      </c>
      <c r="G619" s="203" t="e">
        <f t="shared" si="14"/>
        <v>#N/A</v>
      </c>
    </row>
    <row r="620" spans="1:7" x14ac:dyDescent="0.3">
      <c r="A620" s="257"/>
      <c r="B620" s="257"/>
      <c r="C620" s="265"/>
      <c r="D620" s="208" t="e">
        <f>IF(ISBLANK(DataBase_PMs!C60),#N/A,DataBase_PMs!C60)</f>
        <v>#N/A</v>
      </c>
      <c r="E620" s="191" t="e">
        <f>IF(ISBLANK(DataBase_PMs!N60),#N/A,DataBase_PMs!N60)</f>
        <v>#N/A</v>
      </c>
      <c r="F620" s="192" t="e">
        <f>IF(E620="Seco",ParametrosPMs!$C$23,'Dados PMs'!E620)</f>
        <v>#N/A</v>
      </c>
      <c r="G620" s="203" t="e">
        <f t="shared" si="14"/>
        <v>#N/A</v>
      </c>
    </row>
    <row r="621" spans="1:7" x14ac:dyDescent="0.3">
      <c r="A621" s="257"/>
      <c r="B621" s="257"/>
      <c r="C621" s="265"/>
      <c r="D621" s="208" t="e">
        <f>IF(ISBLANK(DataBase_PMs!C61),#N/A,DataBase_PMs!C61)</f>
        <v>#N/A</v>
      </c>
      <c r="E621" s="191" t="e">
        <f>IF(ISBLANK(DataBase_PMs!N61),#N/A,DataBase_PMs!N61)</f>
        <v>#N/A</v>
      </c>
      <c r="F621" s="192" t="e">
        <f>IF(E621="Seco",ParametrosPMs!$C$23,'Dados PMs'!E621)</f>
        <v>#N/A</v>
      </c>
      <c r="G621" s="203" t="e">
        <f t="shared" si="14"/>
        <v>#N/A</v>
      </c>
    </row>
    <row r="622" spans="1:7" x14ac:dyDescent="0.3">
      <c r="A622" s="257"/>
      <c r="B622" s="257"/>
      <c r="C622" s="265"/>
      <c r="D622" s="208" t="e">
        <f>IF(ISBLANK(DataBase_PMs!C62),#N/A,DataBase_PMs!C62)</f>
        <v>#N/A</v>
      </c>
      <c r="E622" s="191" t="e">
        <f>IF(ISBLANK(DataBase_PMs!N62),#N/A,DataBase_PMs!N62)</f>
        <v>#N/A</v>
      </c>
      <c r="F622" s="192" t="e">
        <f>IF(E622="Seco",ParametrosPMs!$C$23,'Dados PMs'!E622)</f>
        <v>#N/A</v>
      </c>
      <c r="G622" s="203" t="e">
        <f t="shared" si="14"/>
        <v>#N/A</v>
      </c>
    </row>
    <row r="623" spans="1:7" x14ac:dyDescent="0.3">
      <c r="A623" s="257"/>
      <c r="B623" s="257"/>
      <c r="C623" s="265"/>
      <c r="D623" s="208" t="e">
        <f>IF(ISBLANK(DataBase_PMs!C63),#N/A,DataBase_PMs!C63)</f>
        <v>#N/A</v>
      </c>
      <c r="E623" s="191" t="e">
        <f>IF(ISBLANK(DataBase_PMs!N63),#N/A,DataBase_PMs!N63)</f>
        <v>#N/A</v>
      </c>
      <c r="F623" s="192" t="e">
        <f>IF(E623="Seco",ParametrosPMs!$C$23,'Dados PMs'!E623)</f>
        <v>#N/A</v>
      </c>
      <c r="G623" s="203" t="e">
        <f t="shared" si="14"/>
        <v>#N/A</v>
      </c>
    </row>
    <row r="624" spans="1:7" x14ac:dyDescent="0.3">
      <c r="A624" s="257"/>
      <c r="B624" s="257"/>
      <c r="C624" s="265"/>
      <c r="D624" s="208" t="e">
        <f>IF(ISBLANK(DataBase_PMs!C64),#N/A,DataBase_PMs!C64)</f>
        <v>#N/A</v>
      </c>
      <c r="E624" s="191" t="e">
        <f>IF(ISBLANK(DataBase_PMs!N64),#N/A,DataBase_PMs!N64)</f>
        <v>#N/A</v>
      </c>
      <c r="F624" s="192" t="e">
        <f>IF(E624="Seco",ParametrosPMs!$C$23,'Dados PMs'!E624)</f>
        <v>#N/A</v>
      </c>
      <c r="G624" s="203" t="e">
        <f t="shared" si="14"/>
        <v>#N/A</v>
      </c>
    </row>
    <row r="625" spans="1:7" x14ac:dyDescent="0.3">
      <c r="A625" s="257"/>
      <c r="B625" s="257"/>
      <c r="C625" s="265"/>
      <c r="D625" s="208" t="e">
        <f>IF(ISBLANK(DataBase_PMs!C65),#N/A,DataBase_PMs!C65)</f>
        <v>#N/A</v>
      </c>
      <c r="E625" s="191" t="e">
        <f>IF(ISBLANK(DataBase_PMs!N65),#N/A,DataBase_PMs!N65)</f>
        <v>#N/A</v>
      </c>
      <c r="F625" s="192" t="e">
        <f>IF(E625="Seco",ParametrosPMs!$C$23,'Dados PMs'!E625)</f>
        <v>#N/A</v>
      </c>
      <c r="G625" s="203" t="e">
        <f t="shared" si="14"/>
        <v>#N/A</v>
      </c>
    </row>
    <row r="626" spans="1:7" x14ac:dyDescent="0.3">
      <c r="A626" s="257"/>
      <c r="B626" s="257"/>
      <c r="C626" s="265"/>
      <c r="D626" s="208" t="e">
        <f>IF(ISBLANK(DataBase_PMs!C66),#N/A,DataBase_PMs!C66)</f>
        <v>#N/A</v>
      </c>
      <c r="E626" s="191" t="e">
        <f>IF(ISBLANK(DataBase_PMs!N66),#N/A,DataBase_PMs!N66)</f>
        <v>#N/A</v>
      </c>
      <c r="F626" s="192" t="e">
        <f>IF(E626="Seco",ParametrosPMs!$C$23,'Dados PMs'!E626)</f>
        <v>#N/A</v>
      </c>
      <c r="G626" s="203" t="e">
        <f t="shared" si="14"/>
        <v>#N/A</v>
      </c>
    </row>
    <row r="627" spans="1:7" x14ac:dyDescent="0.3">
      <c r="A627" s="257"/>
      <c r="B627" s="257"/>
      <c r="C627" s="265"/>
      <c r="D627" s="208" t="e">
        <f>IF(ISBLANK(DataBase_PMs!C67),#N/A,DataBase_PMs!C67)</f>
        <v>#N/A</v>
      </c>
      <c r="E627" s="191" t="e">
        <f>IF(ISBLANK(DataBase_PMs!N67),#N/A,DataBase_PMs!N67)</f>
        <v>#N/A</v>
      </c>
      <c r="F627" s="192" t="e">
        <f>IF(E627="Seco",ParametrosPMs!$C$23,'Dados PMs'!E627)</f>
        <v>#N/A</v>
      </c>
      <c r="G627" s="203" t="e">
        <f t="shared" si="14"/>
        <v>#N/A</v>
      </c>
    </row>
    <row r="628" spans="1:7" x14ac:dyDescent="0.3">
      <c r="A628" s="257"/>
      <c r="B628" s="257"/>
      <c r="C628" s="265"/>
      <c r="D628" s="208" t="e">
        <f>IF(ISBLANK(DataBase_PMs!C68),#N/A,DataBase_PMs!C68)</f>
        <v>#N/A</v>
      </c>
      <c r="E628" s="191" t="e">
        <f>IF(ISBLANK(DataBase_PMs!N68),#N/A,DataBase_PMs!N68)</f>
        <v>#N/A</v>
      </c>
      <c r="F628" s="192" t="e">
        <f>IF(E628="Seco",ParametrosPMs!$C$23,'Dados PMs'!E628)</f>
        <v>#N/A</v>
      </c>
      <c r="G628" s="203" t="e">
        <f t="shared" si="14"/>
        <v>#N/A</v>
      </c>
    </row>
    <row r="629" spans="1:7" x14ac:dyDescent="0.3">
      <c r="A629" s="257"/>
      <c r="B629" s="257"/>
      <c r="C629" s="265"/>
      <c r="D629" s="208" t="e">
        <f>IF(ISBLANK(DataBase_PMs!C69),#N/A,DataBase_PMs!C69)</f>
        <v>#N/A</v>
      </c>
      <c r="E629" s="191" t="e">
        <f>IF(ISBLANK(DataBase_PMs!N69),#N/A,DataBase_PMs!N69)</f>
        <v>#N/A</v>
      </c>
      <c r="F629" s="192" t="e">
        <f>IF(E629="Seco",ParametrosPMs!$C$23,'Dados PMs'!E629)</f>
        <v>#N/A</v>
      </c>
      <c r="G629" s="203" t="e">
        <f t="shared" si="14"/>
        <v>#N/A</v>
      </c>
    </row>
    <row r="630" spans="1:7" ht="13.5" thickBot="1" x14ac:dyDescent="0.35">
      <c r="A630" s="258"/>
      <c r="B630" s="258"/>
      <c r="C630" s="268"/>
      <c r="D630" s="208" t="e">
        <f>IF(ISBLANK(DataBase_PMs!C70),#N/A,DataBase_PMs!C70)</f>
        <v>#N/A</v>
      </c>
      <c r="E630" s="191" t="e">
        <f>IF(ISBLANK(DataBase_PMs!N70),#N/A,DataBase_PMs!N70)</f>
        <v>#N/A</v>
      </c>
      <c r="F630" s="192" t="e">
        <f>IF(E630="Seco",ParametrosPMs!$C$23,'Dados PMs'!E630)</f>
        <v>#N/A</v>
      </c>
      <c r="G630" s="203" t="e">
        <f t="shared" si="14"/>
        <v>#N/A</v>
      </c>
    </row>
    <row r="631" spans="1:7" x14ac:dyDescent="0.3">
      <c r="A631" s="256" t="s">
        <v>669</v>
      </c>
      <c r="B631" s="256" t="s">
        <v>366</v>
      </c>
      <c r="C631" s="267" t="s">
        <v>99</v>
      </c>
      <c r="D631" s="209">
        <v>43602</v>
      </c>
      <c r="E631" s="189">
        <v>4.43</v>
      </c>
      <c r="F631" s="190">
        <f>IF(E631="Seco",ParametrosPMs!C24,'Dados PMs'!E631)</f>
        <v>4.43</v>
      </c>
      <c r="G631" s="202">
        <f>F631-E631</f>
        <v>0</v>
      </c>
    </row>
    <row r="632" spans="1:7" x14ac:dyDescent="0.3">
      <c r="A632" s="257"/>
      <c r="B632" s="257"/>
      <c r="C632" s="265"/>
      <c r="D632" s="208">
        <v>43700.40625</v>
      </c>
      <c r="E632" s="191">
        <v>4.42</v>
      </c>
      <c r="F632" s="192">
        <f>IF(E632="Seco",ParametrosPMs!$C$24,'Dados PMs'!E632)</f>
        <v>4.42</v>
      </c>
      <c r="G632" s="203">
        <f>F632-$F$631</f>
        <v>-9.9999999999997868E-3</v>
      </c>
    </row>
    <row r="633" spans="1:7" x14ac:dyDescent="0.3">
      <c r="A633" s="257"/>
      <c r="B633" s="257"/>
      <c r="C633" s="265"/>
      <c r="D633" s="208">
        <v>43707</v>
      </c>
      <c r="E633" s="191">
        <v>4.49</v>
      </c>
      <c r="F633" s="192">
        <f>IF(E633="Seco",ParametrosPMs!$C$24,'Dados PMs'!E633)</f>
        <v>4.49</v>
      </c>
      <c r="G633" s="203">
        <f t="shared" ref="G633:G696" si="15">F633-$F$631</f>
        <v>6.0000000000000497E-2</v>
      </c>
    </row>
    <row r="634" spans="1:7" x14ac:dyDescent="0.3">
      <c r="A634" s="257"/>
      <c r="B634" s="257"/>
      <c r="C634" s="265"/>
      <c r="D634" s="208">
        <v>43714</v>
      </c>
      <c r="E634" s="191">
        <v>4.3899999999999997</v>
      </c>
      <c r="F634" s="192">
        <f>IF(E634="Seco",ParametrosPMs!$C$24,'Dados PMs'!E634)</f>
        <v>4.3899999999999997</v>
      </c>
      <c r="G634" s="203">
        <f t="shared" si="15"/>
        <v>-4.0000000000000036E-2</v>
      </c>
    </row>
    <row r="635" spans="1:7" x14ac:dyDescent="0.3">
      <c r="A635" s="257"/>
      <c r="B635" s="257"/>
      <c r="C635" s="265"/>
      <c r="D635" s="208">
        <v>43727</v>
      </c>
      <c r="E635" s="191">
        <v>4.3600000000000003</v>
      </c>
      <c r="F635" s="192">
        <f>IF(E635="Seco",ParametrosPMs!$C$24,'Dados PMs'!E635)</f>
        <v>4.3600000000000003</v>
      </c>
      <c r="G635" s="203">
        <f t="shared" si="15"/>
        <v>-6.9999999999999396E-2</v>
      </c>
    </row>
    <row r="636" spans="1:7" x14ac:dyDescent="0.3">
      <c r="A636" s="257"/>
      <c r="B636" s="257"/>
      <c r="C636" s="265"/>
      <c r="D636" s="208">
        <v>43755</v>
      </c>
      <c r="E636" s="191">
        <v>4.45</v>
      </c>
      <c r="F636" s="192">
        <f>IF(E636="Seco",ParametrosPMs!$C$24,'Dados PMs'!E636)</f>
        <v>4.45</v>
      </c>
      <c r="G636" s="203">
        <f t="shared" si="15"/>
        <v>2.0000000000000462E-2</v>
      </c>
    </row>
    <row r="637" spans="1:7" x14ac:dyDescent="0.3">
      <c r="A637" s="257"/>
      <c r="B637" s="257"/>
      <c r="C637" s="265"/>
      <c r="D637" s="208">
        <v>43762</v>
      </c>
      <c r="E637" s="191">
        <v>4.55</v>
      </c>
      <c r="F637" s="192">
        <f>IF(E637="Seco",ParametrosPMs!$C$24,'Dados PMs'!E637)</f>
        <v>4.55</v>
      </c>
      <c r="G637" s="203">
        <f t="shared" si="15"/>
        <v>0.12000000000000011</v>
      </c>
    </row>
    <row r="638" spans="1:7" x14ac:dyDescent="0.3">
      <c r="A638" s="257"/>
      <c r="B638" s="257"/>
      <c r="C638" s="265"/>
      <c r="D638" s="208">
        <v>43774</v>
      </c>
      <c r="E638" s="191">
        <v>4.63</v>
      </c>
      <c r="F638" s="192">
        <f>IF(E638="Seco",ParametrosPMs!$C$24,'Dados PMs'!E638)</f>
        <v>4.63</v>
      </c>
      <c r="G638" s="203">
        <f t="shared" si="15"/>
        <v>0.20000000000000018</v>
      </c>
    </row>
    <row r="639" spans="1:7" x14ac:dyDescent="0.3">
      <c r="A639" s="257"/>
      <c r="B639" s="257"/>
      <c r="C639" s="265"/>
      <c r="D639" s="208">
        <v>43782</v>
      </c>
      <c r="E639" s="191" t="s">
        <v>129</v>
      </c>
      <c r="F639" s="192" t="str">
        <f>IF(E639="Seco",ParametrosPMs!$C$24,'Dados PMs'!E639)</f>
        <v>-</v>
      </c>
      <c r="G639" s="203" t="e">
        <f t="shared" si="15"/>
        <v>#VALUE!</v>
      </c>
    </row>
    <row r="640" spans="1:7" x14ac:dyDescent="0.3">
      <c r="A640" s="257"/>
      <c r="B640" s="257"/>
      <c r="C640" s="265"/>
      <c r="D640" s="208">
        <v>43811</v>
      </c>
      <c r="E640" s="191" t="s">
        <v>245</v>
      </c>
      <c r="F640" s="192" t="str">
        <f>IF(E640="Seco",ParametrosPMs!$C$24,'Dados PMs'!E640)</f>
        <v>4,50</v>
      </c>
      <c r="G640" s="203">
        <f t="shared" si="15"/>
        <v>7.0000000000000284E-2</v>
      </c>
    </row>
    <row r="641" spans="1:7" x14ac:dyDescent="0.3">
      <c r="A641" s="257"/>
      <c r="B641" s="257"/>
      <c r="C641" s="265"/>
      <c r="D641" s="208">
        <v>43826</v>
      </c>
      <c r="E641" s="191" t="s">
        <v>286</v>
      </c>
      <c r="F641" s="192" t="str">
        <f>IF(E641="Seco",ParametrosPMs!$C$24,'Dados PMs'!E641)</f>
        <v>4,40</v>
      </c>
      <c r="G641" s="203">
        <f t="shared" si="15"/>
        <v>-2.9999999999999361E-2</v>
      </c>
    </row>
    <row r="642" spans="1:7" x14ac:dyDescent="0.3">
      <c r="A642" s="257"/>
      <c r="B642" s="257"/>
      <c r="C642" s="265"/>
      <c r="D642" s="208">
        <v>43875</v>
      </c>
      <c r="E642" s="191">
        <v>3.91</v>
      </c>
      <c r="F642" s="192">
        <f>IF(E642="Seco",ParametrosPMs!$C$24,'Dados PMs'!E642)</f>
        <v>3.91</v>
      </c>
      <c r="G642" s="203">
        <f t="shared" si="15"/>
        <v>-0.51999999999999957</v>
      </c>
    </row>
    <row r="643" spans="1:7" x14ac:dyDescent="0.3">
      <c r="A643" s="257"/>
      <c r="B643" s="257"/>
      <c r="C643" s="265"/>
      <c r="D643" s="208">
        <v>43929</v>
      </c>
      <c r="E643" s="191" t="s">
        <v>338</v>
      </c>
      <c r="F643" s="192" t="str">
        <f>IF(E643="Seco",ParametrosPMs!$C$24,'Dados PMs'!E643)</f>
        <v>4,12</v>
      </c>
      <c r="G643" s="203">
        <f t="shared" si="15"/>
        <v>-0.30999999999999961</v>
      </c>
    </row>
    <row r="644" spans="1:7" x14ac:dyDescent="0.3">
      <c r="A644" s="257"/>
      <c r="B644" s="257"/>
      <c r="C644" s="265"/>
      <c r="D644" s="208">
        <f>IF(ISBLANK(DataBase_PMs!C4),#N/A,DataBase_PMs!C4)</f>
        <v>44001.449618055602</v>
      </c>
      <c r="E644" s="191">
        <f>IF(ISBLANK(DataBase_PMs!O4),#N/A,DataBase_PMs!O4)</f>
        <v>4.79</v>
      </c>
      <c r="F644" s="192">
        <f>IF(E644="Seco",ParametrosPMs!$C$24,'Dados PMs'!E644)</f>
        <v>4.79</v>
      </c>
      <c r="G644" s="203">
        <f t="shared" si="15"/>
        <v>0.36000000000000032</v>
      </c>
    </row>
    <row r="645" spans="1:7" x14ac:dyDescent="0.3">
      <c r="A645" s="257"/>
      <c r="B645" s="257"/>
      <c r="C645" s="265"/>
      <c r="D645" s="208">
        <f>IF(ISBLANK(DataBase_PMs!C5),#N/A,DataBase_PMs!C5)</f>
        <v>44008.823020833297</v>
      </c>
      <c r="E645" s="191">
        <f>IF(ISBLANK(DataBase_PMs!O5),#N/A,DataBase_PMs!O5)</f>
        <v>4.8499999999999996</v>
      </c>
      <c r="F645" s="192">
        <f>IF(E645="Seco",ParametrosPMs!$C$24,'Dados PMs'!E645)</f>
        <v>4.8499999999999996</v>
      </c>
      <c r="G645" s="203">
        <f t="shared" si="15"/>
        <v>0.41999999999999993</v>
      </c>
    </row>
    <row r="646" spans="1:7" x14ac:dyDescent="0.3">
      <c r="A646" s="257"/>
      <c r="B646" s="257"/>
      <c r="C646" s="265"/>
      <c r="D646" s="208" t="e">
        <f>IF(ISBLANK(DataBase_PMs!C6),#N/A,DataBase_PMs!C6)</f>
        <v>#N/A</v>
      </c>
      <c r="E646" s="191" t="e">
        <f>IF(ISBLANK(DataBase_PMs!O6),#N/A,DataBase_PMs!O6)</f>
        <v>#N/A</v>
      </c>
      <c r="F646" s="192" t="e">
        <f>IF(E646="Seco",ParametrosPMs!$C$24,'Dados PMs'!E646)</f>
        <v>#N/A</v>
      </c>
      <c r="G646" s="203" t="e">
        <f t="shared" si="15"/>
        <v>#N/A</v>
      </c>
    </row>
    <row r="647" spans="1:7" x14ac:dyDescent="0.3">
      <c r="A647" s="257"/>
      <c r="B647" s="257"/>
      <c r="C647" s="265"/>
      <c r="D647" s="208" t="e">
        <f>IF(ISBLANK(DataBase_PMs!C7),#N/A,DataBase_PMs!C7)</f>
        <v>#N/A</v>
      </c>
      <c r="E647" s="191" t="e">
        <f>IF(ISBLANK(DataBase_PMs!O7),#N/A,DataBase_PMs!O7)</f>
        <v>#N/A</v>
      </c>
      <c r="F647" s="192" t="e">
        <f>IF(E647="Seco",ParametrosPMs!$C$24,'Dados PMs'!E647)</f>
        <v>#N/A</v>
      </c>
      <c r="G647" s="203" t="e">
        <f t="shared" si="15"/>
        <v>#N/A</v>
      </c>
    </row>
    <row r="648" spans="1:7" x14ac:dyDescent="0.3">
      <c r="A648" s="257"/>
      <c r="B648" s="257"/>
      <c r="C648" s="265"/>
      <c r="D648" s="208" t="e">
        <f>IF(ISBLANK(DataBase_PMs!C8),#N/A,DataBase_PMs!C8)</f>
        <v>#N/A</v>
      </c>
      <c r="E648" s="191" t="e">
        <f>IF(ISBLANK(DataBase_PMs!O8),#N/A,DataBase_PMs!O8)</f>
        <v>#N/A</v>
      </c>
      <c r="F648" s="192" t="e">
        <f>IF(E648="Seco",ParametrosPMs!$C$24,'Dados PMs'!E648)</f>
        <v>#N/A</v>
      </c>
      <c r="G648" s="203" t="e">
        <f t="shared" si="15"/>
        <v>#N/A</v>
      </c>
    </row>
    <row r="649" spans="1:7" x14ac:dyDescent="0.3">
      <c r="A649" s="257"/>
      <c r="B649" s="257"/>
      <c r="C649" s="265"/>
      <c r="D649" s="208" t="e">
        <f>IF(ISBLANK(DataBase_PMs!C9),#N/A,DataBase_PMs!C9)</f>
        <v>#N/A</v>
      </c>
      <c r="E649" s="191" t="e">
        <f>IF(ISBLANK(DataBase_PMs!O9),#N/A,DataBase_PMs!O9)</f>
        <v>#N/A</v>
      </c>
      <c r="F649" s="192" t="e">
        <f>IF(E649="Seco",ParametrosPMs!$C$24,'Dados PMs'!E649)</f>
        <v>#N/A</v>
      </c>
      <c r="G649" s="203" t="e">
        <f t="shared" si="15"/>
        <v>#N/A</v>
      </c>
    </row>
    <row r="650" spans="1:7" x14ac:dyDescent="0.3">
      <c r="A650" s="257"/>
      <c r="B650" s="257"/>
      <c r="C650" s="265"/>
      <c r="D650" s="208" t="e">
        <f>IF(ISBLANK(DataBase_PMs!C10),#N/A,DataBase_PMs!C10)</f>
        <v>#N/A</v>
      </c>
      <c r="E650" s="191" t="e">
        <f>IF(ISBLANK(DataBase_PMs!O10),#N/A,DataBase_PMs!O10)</f>
        <v>#N/A</v>
      </c>
      <c r="F650" s="192" t="e">
        <f>IF(E650="Seco",ParametrosPMs!$C$24,'Dados PMs'!E650)</f>
        <v>#N/A</v>
      </c>
      <c r="G650" s="203" t="e">
        <f t="shared" si="15"/>
        <v>#N/A</v>
      </c>
    </row>
    <row r="651" spans="1:7" x14ac:dyDescent="0.3">
      <c r="A651" s="257"/>
      <c r="B651" s="257"/>
      <c r="C651" s="265"/>
      <c r="D651" s="208" t="e">
        <f>IF(ISBLANK(DataBase_PMs!C11),#N/A,DataBase_PMs!C11)</f>
        <v>#N/A</v>
      </c>
      <c r="E651" s="191" t="e">
        <f>IF(ISBLANK(DataBase_PMs!O11),#N/A,DataBase_PMs!O11)</f>
        <v>#N/A</v>
      </c>
      <c r="F651" s="192" t="e">
        <f>IF(E651="Seco",ParametrosPMs!$C$24,'Dados PMs'!E651)</f>
        <v>#N/A</v>
      </c>
      <c r="G651" s="203" t="e">
        <f t="shared" si="15"/>
        <v>#N/A</v>
      </c>
    </row>
    <row r="652" spans="1:7" x14ac:dyDescent="0.3">
      <c r="A652" s="257"/>
      <c r="B652" s="257"/>
      <c r="C652" s="265"/>
      <c r="D652" s="208" t="e">
        <f>IF(ISBLANK(DataBase_PMs!C12),#N/A,DataBase_PMs!C12)</f>
        <v>#N/A</v>
      </c>
      <c r="E652" s="191" t="e">
        <f>IF(ISBLANK(DataBase_PMs!O12),#N/A,DataBase_PMs!O12)</f>
        <v>#N/A</v>
      </c>
      <c r="F652" s="192" t="e">
        <f>IF(E652="Seco",ParametrosPMs!$C$24,'Dados PMs'!E652)</f>
        <v>#N/A</v>
      </c>
      <c r="G652" s="203" t="e">
        <f t="shared" si="15"/>
        <v>#N/A</v>
      </c>
    </row>
    <row r="653" spans="1:7" x14ac:dyDescent="0.3">
      <c r="A653" s="257"/>
      <c r="B653" s="257"/>
      <c r="C653" s="265"/>
      <c r="D653" s="208" t="e">
        <f>IF(ISBLANK(DataBase_PMs!C13),#N/A,DataBase_PMs!C13)</f>
        <v>#N/A</v>
      </c>
      <c r="E653" s="191" t="e">
        <f>IF(ISBLANK(DataBase_PMs!O13),#N/A,DataBase_PMs!O13)</f>
        <v>#N/A</v>
      </c>
      <c r="F653" s="192" t="e">
        <f>IF(E653="Seco",ParametrosPMs!$C$24,'Dados PMs'!E653)</f>
        <v>#N/A</v>
      </c>
      <c r="G653" s="203" t="e">
        <f t="shared" si="15"/>
        <v>#N/A</v>
      </c>
    </row>
    <row r="654" spans="1:7" x14ac:dyDescent="0.3">
      <c r="A654" s="257"/>
      <c r="B654" s="257"/>
      <c r="C654" s="265"/>
      <c r="D654" s="208" t="e">
        <f>IF(ISBLANK(DataBase_PMs!C14),#N/A,DataBase_PMs!C14)</f>
        <v>#N/A</v>
      </c>
      <c r="E654" s="191" t="e">
        <f>IF(ISBLANK(DataBase_PMs!O14),#N/A,DataBase_PMs!O14)</f>
        <v>#N/A</v>
      </c>
      <c r="F654" s="192" t="e">
        <f>IF(E654="Seco",ParametrosPMs!$C$24,'Dados PMs'!E654)</f>
        <v>#N/A</v>
      </c>
      <c r="G654" s="203" t="e">
        <f t="shared" si="15"/>
        <v>#N/A</v>
      </c>
    </row>
    <row r="655" spans="1:7" x14ac:dyDescent="0.3">
      <c r="A655" s="257"/>
      <c r="B655" s="257"/>
      <c r="C655" s="265"/>
      <c r="D655" s="208" t="e">
        <f>IF(ISBLANK(DataBase_PMs!C15),#N/A,DataBase_PMs!C15)</f>
        <v>#N/A</v>
      </c>
      <c r="E655" s="191" t="e">
        <f>IF(ISBLANK(DataBase_PMs!O15),#N/A,DataBase_PMs!O15)</f>
        <v>#N/A</v>
      </c>
      <c r="F655" s="192" t="e">
        <f>IF(E655="Seco",ParametrosPMs!$C$24,'Dados PMs'!E655)</f>
        <v>#N/A</v>
      </c>
      <c r="G655" s="203" t="e">
        <f t="shared" si="15"/>
        <v>#N/A</v>
      </c>
    </row>
    <row r="656" spans="1:7" x14ac:dyDescent="0.3">
      <c r="A656" s="257"/>
      <c r="B656" s="257"/>
      <c r="C656" s="265"/>
      <c r="D656" s="208" t="e">
        <f>IF(ISBLANK(DataBase_PMs!C16),#N/A,DataBase_PMs!C16)</f>
        <v>#N/A</v>
      </c>
      <c r="E656" s="191" t="e">
        <f>IF(ISBLANK(DataBase_PMs!O16),#N/A,DataBase_PMs!O16)</f>
        <v>#N/A</v>
      </c>
      <c r="F656" s="192" t="e">
        <f>IF(E656="Seco",ParametrosPMs!$C$24,'Dados PMs'!E656)</f>
        <v>#N/A</v>
      </c>
      <c r="G656" s="203" t="e">
        <f t="shared" si="15"/>
        <v>#N/A</v>
      </c>
    </row>
    <row r="657" spans="1:7" x14ac:dyDescent="0.3">
      <c r="A657" s="257"/>
      <c r="B657" s="257"/>
      <c r="C657" s="265"/>
      <c r="D657" s="208" t="e">
        <f>IF(ISBLANK(DataBase_PMs!C17),#N/A,DataBase_PMs!C17)</f>
        <v>#N/A</v>
      </c>
      <c r="E657" s="191" t="e">
        <f>IF(ISBLANK(DataBase_PMs!O17),#N/A,DataBase_PMs!O17)</f>
        <v>#N/A</v>
      </c>
      <c r="F657" s="192" t="e">
        <f>IF(E657="Seco",ParametrosPMs!$C$24,'Dados PMs'!E657)</f>
        <v>#N/A</v>
      </c>
      <c r="G657" s="203" t="e">
        <f t="shared" si="15"/>
        <v>#N/A</v>
      </c>
    </row>
    <row r="658" spans="1:7" x14ac:dyDescent="0.3">
      <c r="A658" s="257"/>
      <c r="B658" s="257"/>
      <c r="C658" s="265"/>
      <c r="D658" s="208" t="e">
        <f>IF(ISBLANK(DataBase_PMs!C18),#N/A,DataBase_PMs!C18)</f>
        <v>#N/A</v>
      </c>
      <c r="E658" s="191" t="e">
        <f>IF(ISBLANK(DataBase_PMs!O18),#N/A,DataBase_PMs!O18)</f>
        <v>#N/A</v>
      </c>
      <c r="F658" s="192" t="e">
        <f>IF(E658="Seco",ParametrosPMs!$C$24,'Dados PMs'!E658)</f>
        <v>#N/A</v>
      </c>
      <c r="G658" s="203" t="e">
        <f t="shared" si="15"/>
        <v>#N/A</v>
      </c>
    </row>
    <row r="659" spans="1:7" x14ac:dyDescent="0.3">
      <c r="A659" s="257"/>
      <c r="B659" s="257"/>
      <c r="C659" s="265"/>
      <c r="D659" s="208" t="e">
        <f>IF(ISBLANK(DataBase_PMs!C19),#N/A,DataBase_PMs!C19)</f>
        <v>#N/A</v>
      </c>
      <c r="E659" s="191" t="e">
        <f>IF(ISBLANK(DataBase_PMs!O19),#N/A,DataBase_PMs!O19)</f>
        <v>#N/A</v>
      </c>
      <c r="F659" s="192" t="e">
        <f>IF(E659="Seco",ParametrosPMs!$C$24,'Dados PMs'!E659)</f>
        <v>#N/A</v>
      </c>
      <c r="G659" s="203" t="e">
        <f t="shared" si="15"/>
        <v>#N/A</v>
      </c>
    </row>
    <row r="660" spans="1:7" x14ac:dyDescent="0.3">
      <c r="A660" s="257"/>
      <c r="B660" s="257"/>
      <c r="C660" s="265"/>
      <c r="D660" s="208" t="e">
        <f>IF(ISBLANK(DataBase_PMs!C20),#N/A,DataBase_PMs!C20)</f>
        <v>#N/A</v>
      </c>
      <c r="E660" s="191" t="e">
        <f>IF(ISBLANK(DataBase_PMs!O20),#N/A,DataBase_PMs!O20)</f>
        <v>#N/A</v>
      </c>
      <c r="F660" s="192" t="e">
        <f>IF(E660="Seco",ParametrosPMs!$C$24,'Dados PMs'!E660)</f>
        <v>#N/A</v>
      </c>
      <c r="G660" s="203" t="e">
        <f t="shared" si="15"/>
        <v>#N/A</v>
      </c>
    </row>
    <row r="661" spans="1:7" x14ac:dyDescent="0.3">
      <c r="A661" s="257"/>
      <c r="B661" s="257"/>
      <c r="C661" s="265"/>
      <c r="D661" s="208" t="e">
        <f>IF(ISBLANK(DataBase_PMs!C21),#N/A,DataBase_PMs!C21)</f>
        <v>#N/A</v>
      </c>
      <c r="E661" s="191" t="e">
        <f>IF(ISBLANK(DataBase_PMs!O21),#N/A,DataBase_PMs!O21)</f>
        <v>#N/A</v>
      </c>
      <c r="F661" s="192" t="e">
        <f>IF(E661="Seco",ParametrosPMs!$C$24,'Dados PMs'!E661)</f>
        <v>#N/A</v>
      </c>
      <c r="G661" s="203" t="e">
        <f t="shared" si="15"/>
        <v>#N/A</v>
      </c>
    </row>
    <row r="662" spans="1:7" x14ac:dyDescent="0.3">
      <c r="A662" s="257"/>
      <c r="B662" s="257"/>
      <c r="C662" s="265"/>
      <c r="D662" s="208" t="e">
        <f>IF(ISBLANK(DataBase_PMs!C22),#N/A,DataBase_PMs!C22)</f>
        <v>#N/A</v>
      </c>
      <c r="E662" s="191" t="e">
        <f>IF(ISBLANK(DataBase_PMs!O22),#N/A,DataBase_PMs!O22)</f>
        <v>#N/A</v>
      </c>
      <c r="F662" s="192" t="e">
        <f>IF(E662="Seco",ParametrosPMs!$C$24,'Dados PMs'!E662)</f>
        <v>#N/A</v>
      </c>
      <c r="G662" s="203" t="e">
        <f t="shared" si="15"/>
        <v>#N/A</v>
      </c>
    </row>
    <row r="663" spans="1:7" x14ac:dyDescent="0.3">
      <c r="A663" s="257"/>
      <c r="B663" s="257"/>
      <c r="C663" s="265"/>
      <c r="D663" s="208" t="e">
        <f>IF(ISBLANK(DataBase_PMs!C23),#N/A,DataBase_PMs!C23)</f>
        <v>#N/A</v>
      </c>
      <c r="E663" s="191" t="e">
        <f>IF(ISBLANK(DataBase_PMs!O23),#N/A,DataBase_PMs!O23)</f>
        <v>#N/A</v>
      </c>
      <c r="F663" s="192" t="e">
        <f>IF(E663="Seco",ParametrosPMs!$C$24,'Dados PMs'!E663)</f>
        <v>#N/A</v>
      </c>
      <c r="G663" s="203" t="e">
        <f t="shared" si="15"/>
        <v>#N/A</v>
      </c>
    </row>
    <row r="664" spans="1:7" x14ac:dyDescent="0.3">
      <c r="A664" s="257"/>
      <c r="B664" s="257"/>
      <c r="C664" s="265"/>
      <c r="D664" s="208" t="e">
        <f>IF(ISBLANK(DataBase_PMs!C24),#N/A,DataBase_PMs!C24)</f>
        <v>#N/A</v>
      </c>
      <c r="E664" s="191" t="e">
        <f>IF(ISBLANK(DataBase_PMs!O24),#N/A,DataBase_PMs!O24)</f>
        <v>#N/A</v>
      </c>
      <c r="F664" s="192" t="e">
        <f>IF(E664="Seco",ParametrosPMs!$C$24,'Dados PMs'!E664)</f>
        <v>#N/A</v>
      </c>
      <c r="G664" s="203" t="e">
        <f t="shared" si="15"/>
        <v>#N/A</v>
      </c>
    </row>
    <row r="665" spans="1:7" x14ac:dyDescent="0.3">
      <c r="A665" s="257"/>
      <c r="B665" s="257"/>
      <c r="C665" s="265"/>
      <c r="D665" s="208" t="e">
        <f>IF(ISBLANK(DataBase_PMs!C25),#N/A,DataBase_PMs!C25)</f>
        <v>#N/A</v>
      </c>
      <c r="E665" s="191" t="e">
        <f>IF(ISBLANK(DataBase_PMs!O25),#N/A,DataBase_PMs!O25)</f>
        <v>#N/A</v>
      </c>
      <c r="F665" s="192" t="e">
        <f>IF(E665="Seco",ParametrosPMs!$C$24,'Dados PMs'!E665)</f>
        <v>#N/A</v>
      </c>
      <c r="G665" s="203" t="e">
        <f t="shared" si="15"/>
        <v>#N/A</v>
      </c>
    </row>
    <row r="666" spans="1:7" x14ac:dyDescent="0.3">
      <c r="A666" s="257"/>
      <c r="B666" s="257"/>
      <c r="C666" s="265"/>
      <c r="D666" s="208" t="e">
        <f>IF(ISBLANK(DataBase_PMs!C26),#N/A,DataBase_PMs!C26)</f>
        <v>#N/A</v>
      </c>
      <c r="E666" s="191" t="e">
        <f>IF(ISBLANK(DataBase_PMs!O26),#N/A,DataBase_PMs!O26)</f>
        <v>#N/A</v>
      </c>
      <c r="F666" s="192" t="e">
        <f>IF(E666="Seco",ParametrosPMs!$C$24,'Dados PMs'!E666)</f>
        <v>#N/A</v>
      </c>
      <c r="G666" s="203" t="e">
        <f t="shared" si="15"/>
        <v>#N/A</v>
      </c>
    </row>
    <row r="667" spans="1:7" x14ac:dyDescent="0.3">
      <c r="A667" s="257"/>
      <c r="B667" s="257"/>
      <c r="C667" s="265"/>
      <c r="D667" s="208" t="e">
        <f>IF(ISBLANK(DataBase_PMs!C27),#N/A,DataBase_PMs!C27)</f>
        <v>#N/A</v>
      </c>
      <c r="E667" s="191" t="e">
        <f>IF(ISBLANK(DataBase_PMs!O27),#N/A,DataBase_PMs!O27)</f>
        <v>#N/A</v>
      </c>
      <c r="F667" s="192" t="e">
        <f>IF(E667="Seco",ParametrosPMs!$C$24,'Dados PMs'!E667)</f>
        <v>#N/A</v>
      </c>
      <c r="G667" s="203" t="e">
        <f t="shared" si="15"/>
        <v>#N/A</v>
      </c>
    </row>
    <row r="668" spans="1:7" x14ac:dyDescent="0.3">
      <c r="A668" s="257"/>
      <c r="B668" s="257"/>
      <c r="C668" s="265"/>
      <c r="D668" s="208" t="e">
        <f>IF(ISBLANK(DataBase_PMs!C28),#N/A,DataBase_PMs!C28)</f>
        <v>#N/A</v>
      </c>
      <c r="E668" s="191" t="e">
        <f>IF(ISBLANK(DataBase_PMs!O28),#N/A,DataBase_PMs!O28)</f>
        <v>#N/A</v>
      </c>
      <c r="F668" s="192" t="e">
        <f>IF(E668="Seco",ParametrosPMs!$C$24,'Dados PMs'!E668)</f>
        <v>#N/A</v>
      </c>
      <c r="G668" s="203" t="e">
        <f t="shared" si="15"/>
        <v>#N/A</v>
      </c>
    </row>
    <row r="669" spans="1:7" x14ac:dyDescent="0.3">
      <c r="A669" s="257"/>
      <c r="B669" s="257"/>
      <c r="C669" s="265"/>
      <c r="D669" s="208" t="e">
        <f>IF(ISBLANK(DataBase_PMs!C29),#N/A,DataBase_PMs!C29)</f>
        <v>#N/A</v>
      </c>
      <c r="E669" s="191" t="e">
        <f>IF(ISBLANK(DataBase_PMs!O29),#N/A,DataBase_PMs!O29)</f>
        <v>#N/A</v>
      </c>
      <c r="F669" s="192" t="e">
        <f>IF(E669="Seco",ParametrosPMs!$C$24,'Dados PMs'!E669)</f>
        <v>#N/A</v>
      </c>
      <c r="G669" s="203" t="e">
        <f t="shared" si="15"/>
        <v>#N/A</v>
      </c>
    </row>
    <row r="670" spans="1:7" x14ac:dyDescent="0.3">
      <c r="A670" s="257"/>
      <c r="B670" s="257"/>
      <c r="C670" s="265"/>
      <c r="D670" s="208" t="e">
        <f>IF(ISBLANK(DataBase_PMs!C30),#N/A,DataBase_PMs!C30)</f>
        <v>#N/A</v>
      </c>
      <c r="E670" s="191" t="e">
        <f>IF(ISBLANK(DataBase_PMs!O30),#N/A,DataBase_PMs!O30)</f>
        <v>#N/A</v>
      </c>
      <c r="F670" s="192" t="e">
        <f>IF(E670="Seco",ParametrosPMs!$C$24,'Dados PMs'!E670)</f>
        <v>#N/A</v>
      </c>
      <c r="G670" s="203" t="e">
        <f t="shared" si="15"/>
        <v>#N/A</v>
      </c>
    </row>
    <row r="671" spans="1:7" x14ac:dyDescent="0.3">
      <c r="A671" s="257"/>
      <c r="B671" s="257"/>
      <c r="C671" s="265"/>
      <c r="D671" s="208" t="e">
        <f>IF(ISBLANK(DataBase_PMs!C31),#N/A,DataBase_PMs!C31)</f>
        <v>#N/A</v>
      </c>
      <c r="E671" s="191" t="e">
        <f>IF(ISBLANK(DataBase_PMs!O31),#N/A,DataBase_PMs!O31)</f>
        <v>#N/A</v>
      </c>
      <c r="F671" s="192" t="e">
        <f>IF(E671="Seco",ParametrosPMs!$C$24,'Dados PMs'!E671)</f>
        <v>#N/A</v>
      </c>
      <c r="G671" s="203" t="e">
        <f t="shared" si="15"/>
        <v>#N/A</v>
      </c>
    </row>
    <row r="672" spans="1:7" x14ac:dyDescent="0.3">
      <c r="A672" s="257"/>
      <c r="B672" s="257"/>
      <c r="C672" s="265"/>
      <c r="D672" s="208" t="e">
        <f>IF(ISBLANK(DataBase_PMs!C32),#N/A,DataBase_PMs!C32)</f>
        <v>#N/A</v>
      </c>
      <c r="E672" s="191" t="e">
        <f>IF(ISBLANK(DataBase_PMs!O32),#N/A,DataBase_PMs!O32)</f>
        <v>#N/A</v>
      </c>
      <c r="F672" s="192" t="e">
        <f>IF(E672="Seco",ParametrosPMs!$C$24,'Dados PMs'!E672)</f>
        <v>#N/A</v>
      </c>
      <c r="G672" s="203" t="e">
        <f t="shared" si="15"/>
        <v>#N/A</v>
      </c>
    </row>
    <row r="673" spans="1:7" x14ac:dyDescent="0.3">
      <c r="A673" s="257"/>
      <c r="B673" s="257"/>
      <c r="C673" s="265"/>
      <c r="D673" s="208" t="e">
        <f>IF(ISBLANK(DataBase_PMs!C33),#N/A,DataBase_PMs!C33)</f>
        <v>#N/A</v>
      </c>
      <c r="E673" s="191" t="e">
        <f>IF(ISBLANK(DataBase_PMs!O33),#N/A,DataBase_PMs!O33)</f>
        <v>#N/A</v>
      </c>
      <c r="F673" s="192" t="e">
        <f>IF(E673="Seco",ParametrosPMs!$C$24,'Dados PMs'!E673)</f>
        <v>#N/A</v>
      </c>
      <c r="G673" s="203" t="e">
        <f t="shared" si="15"/>
        <v>#N/A</v>
      </c>
    </row>
    <row r="674" spans="1:7" x14ac:dyDescent="0.3">
      <c r="A674" s="257"/>
      <c r="B674" s="257"/>
      <c r="C674" s="265"/>
      <c r="D674" s="208" t="e">
        <f>IF(ISBLANK(DataBase_PMs!C34),#N/A,DataBase_PMs!C34)</f>
        <v>#N/A</v>
      </c>
      <c r="E674" s="191" t="e">
        <f>IF(ISBLANK(DataBase_PMs!O34),#N/A,DataBase_PMs!O34)</f>
        <v>#N/A</v>
      </c>
      <c r="F674" s="192" t="e">
        <f>IF(E674="Seco",ParametrosPMs!$C$24,'Dados PMs'!E674)</f>
        <v>#N/A</v>
      </c>
      <c r="G674" s="203" t="e">
        <f t="shared" si="15"/>
        <v>#N/A</v>
      </c>
    </row>
    <row r="675" spans="1:7" x14ac:dyDescent="0.3">
      <c r="A675" s="257"/>
      <c r="B675" s="257"/>
      <c r="C675" s="265"/>
      <c r="D675" s="208" t="e">
        <f>IF(ISBLANK(DataBase_PMs!C35),#N/A,DataBase_PMs!C35)</f>
        <v>#N/A</v>
      </c>
      <c r="E675" s="191" t="e">
        <f>IF(ISBLANK(DataBase_PMs!O35),#N/A,DataBase_PMs!O35)</f>
        <v>#N/A</v>
      </c>
      <c r="F675" s="192" t="e">
        <f>IF(E675="Seco",ParametrosPMs!$C$24,'Dados PMs'!E675)</f>
        <v>#N/A</v>
      </c>
      <c r="G675" s="203" t="e">
        <f t="shared" si="15"/>
        <v>#N/A</v>
      </c>
    </row>
    <row r="676" spans="1:7" x14ac:dyDescent="0.3">
      <c r="A676" s="257"/>
      <c r="B676" s="257"/>
      <c r="C676" s="265"/>
      <c r="D676" s="208" t="e">
        <f>IF(ISBLANK(DataBase_PMs!C36),#N/A,DataBase_PMs!C36)</f>
        <v>#N/A</v>
      </c>
      <c r="E676" s="191" t="e">
        <f>IF(ISBLANK(DataBase_PMs!O36),#N/A,DataBase_PMs!O36)</f>
        <v>#N/A</v>
      </c>
      <c r="F676" s="192" t="e">
        <f>IF(E676="Seco",ParametrosPMs!$C$24,'Dados PMs'!E676)</f>
        <v>#N/A</v>
      </c>
      <c r="G676" s="203" t="e">
        <f t="shared" si="15"/>
        <v>#N/A</v>
      </c>
    </row>
    <row r="677" spans="1:7" x14ac:dyDescent="0.3">
      <c r="A677" s="257"/>
      <c r="B677" s="257"/>
      <c r="C677" s="265"/>
      <c r="D677" s="208" t="e">
        <f>IF(ISBLANK(DataBase_PMs!C37),#N/A,DataBase_PMs!C37)</f>
        <v>#N/A</v>
      </c>
      <c r="E677" s="191" t="e">
        <f>IF(ISBLANK(DataBase_PMs!O37),#N/A,DataBase_PMs!O37)</f>
        <v>#N/A</v>
      </c>
      <c r="F677" s="192" t="e">
        <f>IF(E677="Seco",ParametrosPMs!$C$24,'Dados PMs'!E677)</f>
        <v>#N/A</v>
      </c>
      <c r="G677" s="203" t="e">
        <f t="shared" si="15"/>
        <v>#N/A</v>
      </c>
    </row>
    <row r="678" spans="1:7" x14ac:dyDescent="0.3">
      <c r="A678" s="257"/>
      <c r="B678" s="257"/>
      <c r="C678" s="265"/>
      <c r="D678" s="208" t="e">
        <f>IF(ISBLANK(DataBase_PMs!C38),#N/A,DataBase_PMs!C38)</f>
        <v>#N/A</v>
      </c>
      <c r="E678" s="191" t="e">
        <f>IF(ISBLANK(DataBase_PMs!O38),#N/A,DataBase_PMs!O38)</f>
        <v>#N/A</v>
      </c>
      <c r="F678" s="192" t="e">
        <f>IF(E678="Seco",ParametrosPMs!$C$24,'Dados PMs'!E678)</f>
        <v>#N/A</v>
      </c>
      <c r="G678" s="203" t="e">
        <f t="shared" si="15"/>
        <v>#N/A</v>
      </c>
    </row>
    <row r="679" spans="1:7" x14ac:dyDescent="0.3">
      <c r="A679" s="257"/>
      <c r="B679" s="257"/>
      <c r="C679" s="265"/>
      <c r="D679" s="208" t="e">
        <f>IF(ISBLANK(DataBase_PMs!C39),#N/A,DataBase_PMs!C39)</f>
        <v>#N/A</v>
      </c>
      <c r="E679" s="191" t="e">
        <f>IF(ISBLANK(DataBase_PMs!O39),#N/A,DataBase_PMs!O39)</f>
        <v>#N/A</v>
      </c>
      <c r="F679" s="192" t="e">
        <f>IF(E679="Seco",ParametrosPMs!$C$24,'Dados PMs'!E679)</f>
        <v>#N/A</v>
      </c>
      <c r="G679" s="203" t="e">
        <f t="shared" si="15"/>
        <v>#N/A</v>
      </c>
    </row>
    <row r="680" spans="1:7" x14ac:dyDescent="0.3">
      <c r="A680" s="257"/>
      <c r="B680" s="257"/>
      <c r="C680" s="265"/>
      <c r="D680" s="208" t="e">
        <f>IF(ISBLANK(DataBase_PMs!C40),#N/A,DataBase_PMs!C40)</f>
        <v>#N/A</v>
      </c>
      <c r="E680" s="191" t="e">
        <f>IF(ISBLANK(DataBase_PMs!O40),#N/A,DataBase_PMs!O40)</f>
        <v>#N/A</v>
      </c>
      <c r="F680" s="192" t="e">
        <f>IF(E680="Seco",ParametrosPMs!$C$24,'Dados PMs'!E680)</f>
        <v>#N/A</v>
      </c>
      <c r="G680" s="203" t="e">
        <f t="shared" si="15"/>
        <v>#N/A</v>
      </c>
    </row>
    <row r="681" spans="1:7" x14ac:dyDescent="0.3">
      <c r="A681" s="257"/>
      <c r="B681" s="257"/>
      <c r="C681" s="265"/>
      <c r="D681" s="208" t="e">
        <f>IF(ISBLANK(DataBase_PMs!C41),#N/A,DataBase_PMs!C41)</f>
        <v>#N/A</v>
      </c>
      <c r="E681" s="191" t="e">
        <f>IF(ISBLANK(DataBase_PMs!O41),#N/A,DataBase_PMs!O41)</f>
        <v>#N/A</v>
      </c>
      <c r="F681" s="192" t="e">
        <f>IF(E681="Seco",ParametrosPMs!$C$24,'Dados PMs'!E681)</f>
        <v>#N/A</v>
      </c>
      <c r="G681" s="203" t="e">
        <f t="shared" si="15"/>
        <v>#N/A</v>
      </c>
    </row>
    <row r="682" spans="1:7" x14ac:dyDescent="0.3">
      <c r="A682" s="257"/>
      <c r="B682" s="257"/>
      <c r="C682" s="265"/>
      <c r="D682" s="208" t="e">
        <f>IF(ISBLANK(DataBase_PMs!C42),#N/A,DataBase_PMs!C42)</f>
        <v>#N/A</v>
      </c>
      <c r="E682" s="191" t="e">
        <f>IF(ISBLANK(DataBase_PMs!O42),#N/A,DataBase_PMs!O42)</f>
        <v>#N/A</v>
      </c>
      <c r="F682" s="192" t="e">
        <f>IF(E682="Seco",ParametrosPMs!$C$24,'Dados PMs'!E682)</f>
        <v>#N/A</v>
      </c>
      <c r="G682" s="203" t="e">
        <f t="shared" si="15"/>
        <v>#N/A</v>
      </c>
    </row>
    <row r="683" spans="1:7" x14ac:dyDescent="0.3">
      <c r="A683" s="257"/>
      <c r="B683" s="257"/>
      <c r="C683" s="265"/>
      <c r="D683" s="208" t="e">
        <f>IF(ISBLANK(DataBase_PMs!C43),#N/A,DataBase_PMs!C43)</f>
        <v>#N/A</v>
      </c>
      <c r="E683" s="191" t="e">
        <f>IF(ISBLANK(DataBase_PMs!O43),#N/A,DataBase_PMs!O43)</f>
        <v>#N/A</v>
      </c>
      <c r="F683" s="192" t="e">
        <f>IF(E683="Seco",ParametrosPMs!$C$24,'Dados PMs'!E683)</f>
        <v>#N/A</v>
      </c>
      <c r="G683" s="203" t="e">
        <f t="shared" si="15"/>
        <v>#N/A</v>
      </c>
    </row>
    <row r="684" spans="1:7" x14ac:dyDescent="0.3">
      <c r="A684" s="257"/>
      <c r="B684" s="257"/>
      <c r="C684" s="265"/>
      <c r="D684" s="208" t="e">
        <f>IF(ISBLANK(DataBase_PMs!C44),#N/A,DataBase_PMs!C44)</f>
        <v>#N/A</v>
      </c>
      <c r="E684" s="191" t="e">
        <f>IF(ISBLANK(DataBase_PMs!O44),#N/A,DataBase_PMs!O44)</f>
        <v>#N/A</v>
      </c>
      <c r="F684" s="192" t="e">
        <f>IF(E684="Seco",ParametrosPMs!$C$24,'Dados PMs'!E684)</f>
        <v>#N/A</v>
      </c>
      <c r="G684" s="203" t="e">
        <f t="shared" si="15"/>
        <v>#N/A</v>
      </c>
    </row>
    <row r="685" spans="1:7" x14ac:dyDescent="0.3">
      <c r="A685" s="257"/>
      <c r="B685" s="257"/>
      <c r="C685" s="265"/>
      <c r="D685" s="208" t="e">
        <f>IF(ISBLANK(DataBase_PMs!C45),#N/A,DataBase_PMs!C45)</f>
        <v>#N/A</v>
      </c>
      <c r="E685" s="191" t="e">
        <f>IF(ISBLANK(DataBase_PMs!O45),#N/A,DataBase_PMs!O45)</f>
        <v>#N/A</v>
      </c>
      <c r="F685" s="192" t="e">
        <f>IF(E685="Seco",ParametrosPMs!$C$24,'Dados PMs'!E685)</f>
        <v>#N/A</v>
      </c>
      <c r="G685" s="203" t="e">
        <f t="shared" si="15"/>
        <v>#N/A</v>
      </c>
    </row>
    <row r="686" spans="1:7" x14ac:dyDescent="0.3">
      <c r="A686" s="257"/>
      <c r="B686" s="257"/>
      <c r="C686" s="265"/>
      <c r="D686" s="208" t="e">
        <f>IF(ISBLANK(DataBase_PMs!C46),#N/A,DataBase_PMs!C46)</f>
        <v>#N/A</v>
      </c>
      <c r="E686" s="191" t="e">
        <f>IF(ISBLANK(DataBase_PMs!O46),#N/A,DataBase_PMs!O46)</f>
        <v>#N/A</v>
      </c>
      <c r="F686" s="192" t="e">
        <f>IF(E686="Seco",ParametrosPMs!$C$24,'Dados PMs'!E686)</f>
        <v>#N/A</v>
      </c>
      <c r="G686" s="203" t="e">
        <f t="shared" si="15"/>
        <v>#N/A</v>
      </c>
    </row>
    <row r="687" spans="1:7" x14ac:dyDescent="0.3">
      <c r="A687" s="257"/>
      <c r="B687" s="257"/>
      <c r="C687" s="265"/>
      <c r="D687" s="208" t="e">
        <f>IF(ISBLANK(DataBase_PMs!C47),#N/A,DataBase_PMs!C47)</f>
        <v>#N/A</v>
      </c>
      <c r="E687" s="191" t="e">
        <f>IF(ISBLANK(DataBase_PMs!O47),#N/A,DataBase_PMs!O47)</f>
        <v>#N/A</v>
      </c>
      <c r="F687" s="192" t="e">
        <f>IF(E687="Seco",ParametrosPMs!$C$24,'Dados PMs'!E687)</f>
        <v>#N/A</v>
      </c>
      <c r="G687" s="203" t="e">
        <f t="shared" si="15"/>
        <v>#N/A</v>
      </c>
    </row>
    <row r="688" spans="1:7" x14ac:dyDescent="0.3">
      <c r="A688" s="257"/>
      <c r="B688" s="257"/>
      <c r="C688" s="265"/>
      <c r="D688" s="208" t="e">
        <f>IF(ISBLANK(DataBase_PMs!C48),#N/A,DataBase_PMs!C48)</f>
        <v>#N/A</v>
      </c>
      <c r="E688" s="191" t="e">
        <f>IF(ISBLANK(DataBase_PMs!O48),#N/A,DataBase_PMs!O48)</f>
        <v>#N/A</v>
      </c>
      <c r="F688" s="192" t="e">
        <f>IF(E688="Seco",ParametrosPMs!$C$24,'Dados PMs'!E688)</f>
        <v>#N/A</v>
      </c>
      <c r="G688" s="203" t="e">
        <f t="shared" si="15"/>
        <v>#N/A</v>
      </c>
    </row>
    <row r="689" spans="1:7" x14ac:dyDescent="0.3">
      <c r="A689" s="257"/>
      <c r="B689" s="257"/>
      <c r="C689" s="265"/>
      <c r="D689" s="208" t="e">
        <f>IF(ISBLANK(DataBase_PMs!C49),#N/A,DataBase_PMs!C49)</f>
        <v>#N/A</v>
      </c>
      <c r="E689" s="191" t="e">
        <f>IF(ISBLANK(DataBase_PMs!O49),#N/A,DataBase_PMs!O49)</f>
        <v>#N/A</v>
      </c>
      <c r="F689" s="192" t="e">
        <f>IF(E689="Seco",ParametrosPMs!$C$24,'Dados PMs'!E689)</f>
        <v>#N/A</v>
      </c>
      <c r="G689" s="203" t="e">
        <f t="shared" si="15"/>
        <v>#N/A</v>
      </c>
    </row>
    <row r="690" spans="1:7" x14ac:dyDescent="0.3">
      <c r="A690" s="257"/>
      <c r="B690" s="257"/>
      <c r="C690" s="265"/>
      <c r="D690" s="208" t="e">
        <f>IF(ISBLANK(DataBase_PMs!C50),#N/A,DataBase_PMs!C50)</f>
        <v>#N/A</v>
      </c>
      <c r="E690" s="191" t="e">
        <f>IF(ISBLANK(DataBase_PMs!O50),#N/A,DataBase_PMs!O50)</f>
        <v>#N/A</v>
      </c>
      <c r="F690" s="192" t="e">
        <f>IF(E690="Seco",ParametrosPMs!$C$24,'Dados PMs'!E690)</f>
        <v>#N/A</v>
      </c>
      <c r="G690" s="203" t="e">
        <f t="shared" si="15"/>
        <v>#N/A</v>
      </c>
    </row>
    <row r="691" spans="1:7" x14ac:dyDescent="0.3">
      <c r="A691" s="257"/>
      <c r="B691" s="257"/>
      <c r="C691" s="265"/>
      <c r="D691" s="208" t="e">
        <f>IF(ISBLANK(DataBase_PMs!C51),#N/A,DataBase_PMs!C51)</f>
        <v>#N/A</v>
      </c>
      <c r="E691" s="191" t="e">
        <f>IF(ISBLANK(DataBase_PMs!O51),#N/A,DataBase_PMs!O51)</f>
        <v>#N/A</v>
      </c>
      <c r="F691" s="192" t="e">
        <f>IF(E691="Seco",ParametrosPMs!$C$24,'Dados PMs'!E691)</f>
        <v>#N/A</v>
      </c>
      <c r="G691" s="203" t="e">
        <f t="shared" si="15"/>
        <v>#N/A</v>
      </c>
    </row>
    <row r="692" spans="1:7" x14ac:dyDescent="0.3">
      <c r="A692" s="257"/>
      <c r="B692" s="257"/>
      <c r="C692" s="265"/>
      <c r="D692" s="208" t="e">
        <f>IF(ISBLANK(DataBase_PMs!C52),#N/A,DataBase_PMs!C52)</f>
        <v>#N/A</v>
      </c>
      <c r="E692" s="191" t="e">
        <f>IF(ISBLANK(DataBase_PMs!O52),#N/A,DataBase_PMs!O52)</f>
        <v>#N/A</v>
      </c>
      <c r="F692" s="192" t="e">
        <f>IF(E692="Seco",ParametrosPMs!$C$24,'Dados PMs'!E692)</f>
        <v>#N/A</v>
      </c>
      <c r="G692" s="203" t="e">
        <f t="shared" si="15"/>
        <v>#N/A</v>
      </c>
    </row>
    <row r="693" spans="1:7" x14ac:dyDescent="0.3">
      <c r="A693" s="257"/>
      <c r="B693" s="257"/>
      <c r="C693" s="265"/>
      <c r="D693" s="208" t="e">
        <f>IF(ISBLANK(DataBase_PMs!C53),#N/A,DataBase_PMs!C53)</f>
        <v>#N/A</v>
      </c>
      <c r="E693" s="191" t="e">
        <f>IF(ISBLANK(DataBase_PMs!O53),#N/A,DataBase_PMs!O53)</f>
        <v>#N/A</v>
      </c>
      <c r="F693" s="192" t="e">
        <f>IF(E693="Seco",ParametrosPMs!$C$24,'Dados PMs'!E693)</f>
        <v>#N/A</v>
      </c>
      <c r="G693" s="203" t="e">
        <f t="shared" si="15"/>
        <v>#N/A</v>
      </c>
    </row>
    <row r="694" spans="1:7" x14ac:dyDescent="0.3">
      <c r="A694" s="257"/>
      <c r="B694" s="257"/>
      <c r="C694" s="265"/>
      <c r="D694" s="208" t="e">
        <f>IF(ISBLANK(DataBase_PMs!C54),#N/A,DataBase_PMs!C54)</f>
        <v>#N/A</v>
      </c>
      <c r="E694" s="191" t="e">
        <f>IF(ISBLANK(DataBase_PMs!O54),#N/A,DataBase_PMs!O54)</f>
        <v>#N/A</v>
      </c>
      <c r="F694" s="192" t="e">
        <f>IF(E694="Seco",ParametrosPMs!$C$24,'Dados PMs'!E694)</f>
        <v>#N/A</v>
      </c>
      <c r="G694" s="203" t="e">
        <f t="shared" si="15"/>
        <v>#N/A</v>
      </c>
    </row>
    <row r="695" spans="1:7" x14ac:dyDescent="0.3">
      <c r="A695" s="257"/>
      <c r="B695" s="257"/>
      <c r="C695" s="265"/>
      <c r="D695" s="208" t="e">
        <f>IF(ISBLANK(DataBase_PMs!C55),#N/A,DataBase_PMs!C55)</f>
        <v>#N/A</v>
      </c>
      <c r="E695" s="191" t="e">
        <f>IF(ISBLANK(DataBase_PMs!O55),#N/A,DataBase_PMs!O55)</f>
        <v>#N/A</v>
      </c>
      <c r="F695" s="192" t="e">
        <f>IF(E695="Seco",ParametrosPMs!$C$24,'Dados PMs'!E695)</f>
        <v>#N/A</v>
      </c>
      <c r="G695" s="203" t="e">
        <f t="shared" si="15"/>
        <v>#N/A</v>
      </c>
    </row>
    <row r="696" spans="1:7" x14ac:dyDescent="0.3">
      <c r="A696" s="257"/>
      <c r="B696" s="257"/>
      <c r="C696" s="265"/>
      <c r="D696" s="208" t="e">
        <f>IF(ISBLANK(DataBase_PMs!C56),#N/A,DataBase_PMs!C56)</f>
        <v>#N/A</v>
      </c>
      <c r="E696" s="191" t="e">
        <f>IF(ISBLANK(DataBase_PMs!O56),#N/A,DataBase_PMs!O56)</f>
        <v>#N/A</v>
      </c>
      <c r="F696" s="192" t="e">
        <f>IF(E696="Seco",ParametrosPMs!$C$24,'Dados PMs'!E696)</f>
        <v>#N/A</v>
      </c>
      <c r="G696" s="203" t="e">
        <f t="shared" si="15"/>
        <v>#N/A</v>
      </c>
    </row>
    <row r="697" spans="1:7" x14ac:dyDescent="0.3">
      <c r="A697" s="257"/>
      <c r="B697" s="257"/>
      <c r="C697" s="265"/>
      <c r="D697" s="208" t="e">
        <f>IF(ISBLANK(DataBase_PMs!C57),#N/A,DataBase_PMs!C57)</f>
        <v>#N/A</v>
      </c>
      <c r="E697" s="191" t="e">
        <f>IF(ISBLANK(DataBase_PMs!O57),#N/A,DataBase_PMs!O57)</f>
        <v>#N/A</v>
      </c>
      <c r="F697" s="192" t="e">
        <f>IF(E697="Seco",ParametrosPMs!$C$24,'Dados PMs'!E697)</f>
        <v>#N/A</v>
      </c>
      <c r="G697" s="203" t="e">
        <f t="shared" ref="G697:G703" si="16">F697-$F$631</f>
        <v>#N/A</v>
      </c>
    </row>
    <row r="698" spans="1:7" x14ac:dyDescent="0.3">
      <c r="A698" s="257"/>
      <c r="B698" s="257"/>
      <c r="C698" s="265"/>
      <c r="D698" s="208" t="e">
        <f>IF(ISBLANK(DataBase_PMs!C58),#N/A,DataBase_PMs!C58)</f>
        <v>#N/A</v>
      </c>
      <c r="E698" s="191" t="e">
        <f>IF(ISBLANK(DataBase_PMs!O58),#N/A,DataBase_PMs!O58)</f>
        <v>#N/A</v>
      </c>
      <c r="F698" s="192" t="e">
        <f>IF(E698="Seco",ParametrosPMs!$C$24,'Dados PMs'!E698)</f>
        <v>#N/A</v>
      </c>
      <c r="G698" s="203" t="e">
        <f t="shared" si="16"/>
        <v>#N/A</v>
      </c>
    </row>
    <row r="699" spans="1:7" x14ac:dyDescent="0.3">
      <c r="A699" s="257"/>
      <c r="B699" s="257"/>
      <c r="C699" s="265"/>
      <c r="D699" s="208" t="e">
        <f>IF(ISBLANK(DataBase_PMs!C59),#N/A,DataBase_PMs!C59)</f>
        <v>#N/A</v>
      </c>
      <c r="E699" s="191" t="e">
        <f>IF(ISBLANK(DataBase_PMs!O59),#N/A,DataBase_PMs!O59)</f>
        <v>#N/A</v>
      </c>
      <c r="F699" s="192" t="e">
        <f>IF(E699="Seco",ParametrosPMs!$C$24,'Dados PMs'!E699)</f>
        <v>#N/A</v>
      </c>
      <c r="G699" s="203" t="e">
        <f t="shared" si="16"/>
        <v>#N/A</v>
      </c>
    </row>
    <row r="700" spans="1:7" x14ac:dyDescent="0.3">
      <c r="A700" s="257"/>
      <c r="B700" s="257"/>
      <c r="C700" s="265"/>
      <c r="D700" s="208" t="e">
        <f>IF(ISBLANK(DataBase_PMs!C60),#N/A,DataBase_PMs!C60)</f>
        <v>#N/A</v>
      </c>
      <c r="E700" s="191" t="e">
        <f>IF(ISBLANK(DataBase_PMs!O60),#N/A,DataBase_PMs!O60)</f>
        <v>#N/A</v>
      </c>
      <c r="F700" s="192" t="e">
        <f>IF(E700="Seco",ParametrosPMs!$C$24,'Dados PMs'!E700)</f>
        <v>#N/A</v>
      </c>
      <c r="G700" s="203" t="e">
        <f t="shared" si="16"/>
        <v>#N/A</v>
      </c>
    </row>
    <row r="701" spans="1:7" x14ac:dyDescent="0.3">
      <c r="A701" s="257"/>
      <c r="B701" s="257"/>
      <c r="C701" s="265"/>
      <c r="D701" s="208" t="e">
        <f>IF(ISBLANK(DataBase_PMs!C61),#N/A,DataBase_PMs!C61)</f>
        <v>#N/A</v>
      </c>
      <c r="E701" s="191" t="e">
        <f>IF(ISBLANK(DataBase_PMs!O61),#N/A,DataBase_PMs!O61)</f>
        <v>#N/A</v>
      </c>
      <c r="F701" s="192" t="e">
        <f>IF(E701="Seco",ParametrosPMs!$C$24,'Dados PMs'!E701)</f>
        <v>#N/A</v>
      </c>
      <c r="G701" s="203" t="e">
        <f t="shared" si="16"/>
        <v>#N/A</v>
      </c>
    </row>
    <row r="702" spans="1:7" x14ac:dyDescent="0.3">
      <c r="A702" s="257"/>
      <c r="B702" s="257"/>
      <c r="C702" s="265"/>
      <c r="D702" s="208" t="e">
        <f>IF(ISBLANK(DataBase_PMs!C62),#N/A,DataBase_PMs!C62)</f>
        <v>#N/A</v>
      </c>
      <c r="E702" s="191" t="e">
        <f>IF(ISBLANK(DataBase_PMs!O62),#N/A,DataBase_PMs!O62)</f>
        <v>#N/A</v>
      </c>
      <c r="F702" s="192" t="e">
        <f>IF(E702="Seco",ParametrosPMs!$C$24,'Dados PMs'!E702)</f>
        <v>#N/A</v>
      </c>
      <c r="G702" s="203" t="e">
        <f t="shared" si="16"/>
        <v>#N/A</v>
      </c>
    </row>
    <row r="703" spans="1:7" ht="13.5" thickBot="1" x14ac:dyDescent="0.35">
      <c r="A703" s="260"/>
      <c r="B703" s="260"/>
      <c r="C703" s="266"/>
      <c r="D703" s="210" t="e">
        <f>IF(ISBLANK(DataBase_PMs!C63),#N/A,DataBase_PMs!C63)</f>
        <v>#N/A</v>
      </c>
      <c r="E703" s="193" t="e">
        <f>IF(ISBLANK(DataBase_PMs!O63),#N/A,DataBase_PMs!O63)</f>
        <v>#N/A</v>
      </c>
      <c r="F703" s="194" t="e">
        <f>IF(E703="Seco",ParametrosPMs!$C$24,'Dados PMs'!E703)</f>
        <v>#N/A</v>
      </c>
      <c r="G703" s="204" t="e">
        <f t="shared" si="16"/>
        <v>#N/A</v>
      </c>
    </row>
    <row r="704" spans="1:7" x14ac:dyDescent="0.3">
      <c r="A704" s="256" t="s">
        <v>667</v>
      </c>
      <c r="B704" s="256" t="s">
        <v>366</v>
      </c>
      <c r="C704" s="267" t="s">
        <v>103</v>
      </c>
      <c r="D704" s="209">
        <v>43602</v>
      </c>
      <c r="E704" s="189">
        <v>2.77</v>
      </c>
      <c r="F704" s="190">
        <f>IF(E704="Seco",ParametrosPMs!C26,'Dados PMs'!E704)</f>
        <v>2.77</v>
      </c>
      <c r="G704" s="202">
        <f>F704-E704</f>
        <v>0</v>
      </c>
    </row>
    <row r="705" spans="1:7" x14ac:dyDescent="0.3">
      <c r="A705" s="257"/>
      <c r="B705" s="257"/>
      <c r="C705" s="265"/>
      <c r="D705" s="208">
        <v>43700.40625</v>
      </c>
      <c r="E705" s="191">
        <v>3.17</v>
      </c>
      <c r="F705" s="192">
        <f>IF(E705="Seco",ParametrosPMs!$C$26,'Dados PMs'!E705)</f>
        <v>3.17</v>
      </c>
      <c r="G705" s="203">
        <f>F705-F704</f>
        <v>0.39999999999999991</v>
      </c>
    </row>
    <row r="706" spans="1:7" x14ac:dyDescent="0.3">
      <c r="A706" s="257"/>
      <c r="B706" s="257"/>
      <c r="C706" s="265"/>
      <c r="D706" s="208">
        <v>43707</v>
      </c>
      <c r="E706" s="191">
        <v>3.04</v>
      </c>
      <c r="F706" s="192">
        <f>IF(E706="Seco",ParametrosPMs!$C$26,'Dados PMs'!E706)</f>
        <v>3.04</v>
      </c>
      <c r="G706" s="203">
        <f t="shared" ref="G706:G769" si="17">F706-F705</f>
        <v>-0.12999999999999989</v>
      </c>
    </row>
    <row r="707" spans="1:7" x14ac:dyDescent="0.3">
      <c r="A707" s="257"/>
      <c r="B707" s="257"/>
      <c r="C707" s="265"/>
      <c r="D707" s="208">
        <v>43714</v>
      </c>
      <c r="E707" s="191">
        <v>3.45</v>
      </c>
      <c r="F707" s="192">
        <f>IF(E707="Seco",ParametrosPMs!$C$26,'Dados PMs'!E707)</f>
        <v>3.45</v>
      </c>
      <c r="G707" s="203">
        <f t="shared" si="17"/>
        <v>0.41000000000000014</v>
      </c>
    </row>
    <row r="708" spans="1:7" x14ac:dyDescent="0.3">
      <c r="A708" s="257"/>
      <c r="B708" s="257"/>
      <c r="C708" s="265"/>
      <c r="D708" s="208">
        <v>43727</v>
      </c>
      <c r="E708" s="191">
        <v>3.42</v>
      </c>
      <c r="F708" s="192">
        <f>IF(E708="Seco",ParametrosPMs!$C$26,'Dados PMs'!E708)</f>
        <v>3.42</v>
      </c>
      <c r="G708" s="203">
        <f t="shared" si="17"/>
        <v>-3.0000000000000249E-2</v>
      </c>
    </row>
    <row r="709" spans="1:7" x14ac:dyDescent="0.3">
      <c r="A709" s="257"/>
      <c r="B709" s="257"/>
      <c r="C709" s="265"/>
      <c r="D709" s="208">
        <v>43755</v>
      </c>
      <c r="E709" s="191">
        <v>3.6</v>
      </c>
      <c r="F709" s="192">
        <f>IF(E709="Seco",ParametrosPMs!$C$26,'Dados PMs'!E709)</f>
        <v>3.6</v>
      </c>
      <c r="G709" s="203">
        <f t="shared" si="17"/>
        <v>0.18000000000000016</v>
      </c>
    </row>
    <row r="710" spans="1:7" x14ac:dyDescent="0.3">
      <c r="A710" s="257"/>
      <c r="B710" s="257"/>
      <c r="C710" s="265"/>
      <c r="D710" s="208">
        <v>43762</v>
      </c>
      <c r="E710" s="191">
        <v>3.55</v>
      </c>
      <c r="F710" s="192">
        <f>IF(E710="Seco",ParametrosPMs!$C$26,'Dados PMs'!E710)</f>
        <v>3.55</v>
      </c>
      <c r="G710" s="203">
        <f t="shared" si="17"/>
        <v>-5.0000000000000266E-2</v>
      </c>
    </row>
    <row r="711" spans="1:7" x14ac:dyDescent="0.3">
      <c r="A711" s="257"/>
      <c r="B711" s="257"/>
      <c r="C711" s="265"/>
      <c r="D711" s="208">
        <v>43774</v>
      </c>
      <c r="E711" s="191">
        <v>3.42</v>
      </c>
      <c r="F711" s="192">
        <f>IF(E711="Seco",ParametrosPMs!$C$26,'Dados PMs'!E711)</f>
        <v>3.42</v>
      </c>
      <c r="G711" s="203">
        <f t="shared" si="17"/>
        <v>-0.12999999999999989</v>
      </c>
    </row>
    <row r="712" spans="1:7" x14ac:dyDescent="0.3">
      <c r="A712" s="257"/>
      <c r="B712" s="257"/>
      <c r="C712" s="265"/>
      <c r="D712" s="208">
        <v>43782</v>
      </c>
      <c r="E712" s="191" t="s">
        <v>129</v>
      </c>
      <c r="F712" s="192" t="str">
        <f>IF(E712="Seco",ParametrosPMs!$C$26,'Dados PMs'!E712)</f>
        <v>-</v>
      </c>
      <c r="G712" s="203" t="e">
        <f t="shared" si="17"/>
        <v>#VALUE!</v>
      </c>
    </row>
    <row r="713" spans="1:7" x14ac:dyDescent="0.3">
      <c r="A713" s="257"/>
      <c r="B713" s="257"/>
      <c r="C713" s="265"/>
      <c r="D713" s="208">
        <v>43811</v>
      </c>
      <c r="E713" s="217">
        <v>2.97</v>
      </c>
      <c r="F713" s="192">
        <f>IF(E713="Seco",ParametrosPMs!$C$26,'Dados PMs'!E713)</f>
        <v>2.97</v>
      </c>
      <c r="G713" s="203" t="e">
        <f t="shared" si="17"/>
        <v>#VALUE!</v>
      </c>
    </row>
    <row r="714" spans="1:7" x14ac:dyDescent="0.3">
      <c r="A714" s="257"/>
      <c r="B714" s="257"/>
      <c r="C714" s="265"/>
      <c r="D714" s="208">
        <v>43826</v>
      </c>
      <c r="E714" s="217">
        <v>3.18</v>
      </c>
      <c r="F714" s="192">
        <f>IF(E714="Seco",ParametrosPMs!$C$26,'Dados PMs'!E714)</f>
        <v>3.18</v>
      </c>
      <c r="G714" s="203">
        <f t="shared" si="17"/>
        <v>0.20999999999999996</v>
      </c>
    </row>
    <row r="715" spans="1:7" x14ac:dyDescent="0.3">
      <c r="A715" s="257"/>
      <c r="B715" s="257"/>
      <c r="C715" s="265"/>
      <c r="D715" s="208">
        <v>43875</v>
      </c>
      <c r="E715" s="191">
        <v>2.11</v>
      </c>
      <c r="F715" s="192">
        <f>IF(E715="Seco",ParametrosPMs!$C$26,'Dados PMs'!E715)</f>
        <v>2.11</v>
      </c>
      <c r="G715" s="203">
        <f t="shared" si="17"/>
        <v>-1.0700000000000003</v>
      </c>
    </row>
    <row r="716" spans="1:7" x14ac:dyDescent="0.3">
      <c r="A716" s="257"/>
      <c r="B716" s="257"/>
      <c r="C716" s="265"/>
      <c r="D716" s="208">
        <v>43929</v>
      </c>
      <c r="E716" s="217">
        <v>3.16</v>
      </c>
      <c r="F716" s="192">
        <f>IF(E716="Seco",ParametrosPMs!$C$26,'Dados PMs'!E716)</f>
        <v>3.16</v>
      </c>
      <c r="G716" s="203">
        <f t="shared" si="17"/>
        <v>1.0500000000000003</v>
      </c>
    </row>
    <row r="717" spans="1:7" x14ac:dyDescent="0.3">
      <c r="A717" s="257"/>
      <c r="B717" s="257"/>
      <c r="C717" s="265"/>
      <c r="D717" s="208">
        <f>IF(ISBLANK(DataBase_PMs!C4),#N/A,DataBase_PMs!C4)</f>
        <v>44001.449618055602</v>
      </c>
      <c r="E717" s="191">
        <f>IF(ISBLANK(DataBase_PMs!P4),#N/A,DataBase_PMs!P4)</f>
        <v>3.5</v>
      </c>
      <c r="F717" s="192">
        <f>IF(E717="Seco",ParametrosPMs!$C$26,'Dados PMs'!E717)</f>
        <v>3.5</v>
      </c>
      <c r="G717" s="203">
        <f t="shared" si="17"/>
        <v>0.33999999999999986</v>
      </c>
    </row>
    <row r="718" spans="1:7" x14ac:dyDescent="0.3">
      <c r="A718" s="257"/>
      <c r="B718" s="257"/>
      <c r="C718" s="265"/>
      <c r="D718" s="208">
        <f>IF(ISBLANK(DataBase_PMs!C5),#N/A,DataBase_PMs!C5)</f>
        <v>44008.823020833297</v>
      </c>
      <c r="E718" s="191">
        <f>IF(ISBLANK(DataBase_PMs!P5),#N/A,DataBase_PMs!P5)</f>
        <v>3.62</v>
      </c>
      <c r="F718" s="192">
        <f>IF(E718="Seco",ParametrosPMs!$C$26,'Dados PMs'!E718)</f>
        <v>3.62</v>
      </c>
      <c r="G718" s="203">
        <f t="shared" si="17"/>
        <v>0.12000000000000011</v>
      </c>
    </row>
    <row r="719" spans="1:7" x14ac:dyDescent="0.3">
      <c r="A719" s="257"/>
      <c r="B719" s="257"/>
      <c r="C719" s="265"/>
      <c r="D719" s="208" t="e">
        <f>IF(ISBLANK(DataBase_PMs!C6),#N/A,DataBase_PMs!C6)</f>
        <v>#N/A</v>
      </c>
      <c r="E719" s="191" t="e">
        <f>IF(ISBLANK(DataBase_PMs!P6),#N/A,DataBase_PMs!P6)</f>
        <v>#N/A</v>
      </c>
      <c r="F719" s="192" t="e">
        <f>IF(E719="Seco",ParametrosPMs!$C$26,'Dados PMs'!E719)</f>
        <v>#N/A</v>
      </c>
      <c r="G719" s="203" t="e">
        <f t="shared" si="17"/>
        <v>#N/A</v>
      </c>
    </row>
    <row r="720" spans="1:7" x14ac:dyDescent="0.3">
      <c r="A720" s="257"/>
      <c r="B720" s="257"/>
      <c r="C720" s="265"/>
      <c r="D720" s="208" t="e">
        <f>IF(ISBLANK(DataBase_PMs!C7),#N/A,DataBase_PMs!C7)</f>
        <v>#N/A</v>
      </c>
      <c r="E720" s="191" t="e">
        <f>IF(ISBLANK(DataBase_PMs!P7),#N/A,DataBase_PMs!P7)</f>
        <v>#N/A</v>
      </c>
      <c r="F720" s="192" t="e">
        <f>IF(E720="Seco",ParametrosPMs!$C$26,'Dados PMs'!E720)</f>
        <v>#N/A</v>
      </c>
      <c r="G720" s="203" t="e">
        <f t="shared" si="17"/>
        <v>#N/A</v>
      </c>
    </row>
    <row r="721" spans="1:7" x14ac:dyDescent="0.3">
      <c r="A721" s="257"/>
      <c r="B721" s="257"/>
      <c r="C721" s="265"/>
      <c r="D721" s="208" t="e">
        <f>IF(ISBLANK(DataBase_PMs!C8),#N/A,DataBase_PMs!C8)</f>
        <v>#N/A</v>
      </c>
      <c r="E721" s="191" t="e">
        <f>IF(ISBLANK(DataBase_PMs!P8),#N/A,DataBase_PMs!P8)</f>
        <v>#N/A</v>
      </c>
      <c r="F721" s="192" t="e">
        <f>IF(E721="Seco",ParametrosPMs!$C$26,'Dados PMs'!E721)</f>
        <v>#N/A</v>
      </c>
      <c r="G721" s="203" t="e">
        <f t="shared" si="17"/>
        <v>#N/A</v>
      </c>
    </row>
    <row r="722" spans="1:7" x14ac:dyDescent="0.3">
      <c r="A722" s="257"/>
      <c r="B722" s="257"/>
      <c r="C722" s="265"/>
      <c r="D722" s="208" t="e">
        <f>IF(ISBLANK(DataBase_PMs!C9),#N/A,DataBase_PMs!C9)</f>
        <v>#N/A</v>
      </c>
      <c r="E722" s="191" t="e">
        <f>IF(ISBLANK(DataBase_PMs!P9),#N/A,DataBase_PMs!P9)</f>
        <v>#N/A</v>
      </c>
      <c r="F722" s="192" t="e">
        <f>IF(E722="Seco",ParametrosPMs!$C$26,'Dados PMs'!E722)</f>
        <v>#N/A</v>
      </c>
      <c r="G722" s="203" t="e">
        <f t="shared" si="17"/>
        <v>#N/A</v>
      </c>
    </row>
    <row r="723" spans="1:7" x14ac:dyDescent="0.3">
      <c r="A723" s="257"/>
      <c r="B723" s="257"/>
      <c r="C723" s="265"/>
      <c r="D723" s="208" t="e">
        <f>IF(ISBLANK(DataBase_PMs!C10),#N/A,DataBase_PMs!C10)</f>
        <v>#N/A</v>
      </c>
      <c r="E723" s="191" t="e">
        <f>IF(ISBLANK(DataBase_PMs!P10),#N/A,DataBase_PMs!P10)</f>
        <v>#N/A</v>
      </c>
      <c r="F723" s="192" t="e">
        <f>IF(E723="Seco",ParametrosPMs!$C$26,'Dados PMs'!E723)</f>
        <v>#N/A</v>
      </c>
      <c r="G723" s="203" t="e">
        <f t="shared" si="17"/>
        <v>#N/A</v>
      </c>
    </row>
    <row r="724" spans="1:7" x14ac:dyDescent="0.3">
      <c r="A724" s="257"/>
      <c r="B724" s="257"/>
      <c r="C724" s="265"/>
      <c r="D724" s="208" t="e">
        <f>IF(ISBLANK(DataBase_PMs!C11),#N/A,DataBase_PMs!C11)</f>
        <v>#N/A</v>
      </c>
      <c r="E724" s="191" t="e">
        <f>IF(ISBLANK(DataBase_PMs!P11),#N/A,DataBase_PMs!P11)</f>
        <v>#N/A</v>
      </c>
      <c r="F724" s="192" t="e">
        <f>IF(E724="Seco",ParametrosPMs!$C$26,'Dados PMs'!E724)</f>
        <v>#N/A</v>
      </c>
      <c r="G724" s="203" t="e">
        <f t="shared" si="17"/>
        <v>#N/A</v>
      </c>
    </row>
    <row r="725" spans="1:7" x14ac:dyDescent="0.3">
      <c r="A725" s="257"/>
      <c r="B725" s="257"/>
      <c r="C725" s="265"/>
      <c r="D725" s="208" t="e">
        <f>IF(ISBLANK(DataBase_PMs!C12),#N/A,DataBase_PMs!C12)</f>
        <v>#N/A</v>
      </c>
      <c r="E725" s="191" t="e">
        <f>IF(ISBLANK(DataBase_PMs!P12),#N/A,DataBase_PMs!P12)</f>
        <v>#N/A</v>
      </c>
      <c r="F725" s="192" t="e">
        <f>IF(E725="Seco",ParametrosPMs!$C$26,'Dados PMs'!E725)</f>
        <v>#N/A</v>
      </c>
      <c r="G725" s="203" t="e">
        <f t="shared" si="17"/>
        <v>#N/A</v>
      </c>
    </row>
    <row r="726" spans="1:7" x14ac:dyDescent="0.3">
      <c r="A726" s="257"/>
      <c r="B726" s="257"/>
      <c r="C726" s="265"/>
      <c r="D726" s="208" t="e">
        <f>IF(ISBLANK(DataBase_PMs!C13),#N/A,DataBase_PMs!C13)</f>
        <v>#N/A</v>
      </c>
      <c r="E726" s="191" t="e">
        <f>IF(ISBLANK(DataBase_PMs!P13),#N/A,DataBase_PMs!P13)</f>
        <v>#N/A</v>
      </c>
      <c r="F726" s="192" t="e">
        <f>IF(E726="Seco",ParametrosPMs!$C$26,'Dados PMs'!E726)</f>
        <v>#N/A</v>
      </c>
      <c r="G726" s="203" t="e">
        <f t="shared" si="17"/>
        <v>#N/A</v>
      </c>
    </row>
    <row r="727" spans="1:7" x14ac:dyDescent="0.3">
      <c r="A727" s="257"/>
      <c r="B727" s="257"/>
      <c r="C727" s="265"/>
      <c r="D727" s="208" t="e">
        <f>IF(ISBLANK(DataBase_PMs!C14),#N/A,DataBase_PMs!C14)</f>
        <v>#N/A</v>
      </c>
      <c r="E727" s="191" t="e">
        <f>IF(ISBLANK(DataBase_PMs!P14),#N/A,DataBase_PMs!P14)</f>
        <v>#N/A</v>
      </c>
      <c r="F727" s="192" t="e">
        <f>IF(E727="Seco",ParametrosPMs!$C$26,'Dados PMs'!E727)</f>
        <v>#N/A</v>
      </c>
      <c r="G727" s="203" t="e">
        <f t="shared" si="17"/>
        <v>#N/A</v>
      </c>
    </row>
    <row r="728" spans="1:7" x14ac:dyDescent="0.3">
      <c r="A728" s="257"/>
      <c r="B728" s="257"/>
      <c r="C728" s="265"/>
      <c r="D728" s="208" t="e">
        <f>IF(ISBLANK(DataBase_PMs!C15),#N/A,DataBase_PMs!C15)</f>
        <v>#N/A</v>
      </c>
      <c r="E728" s="191" t="e">
        <f>IF(ISBLANK(DataBase_PMs!P15),#N/A,DataBase_PMs!P15)</f>
        <v>#N/A</v>
      </c>
      <c r="F728" s="192" t="e">
        <f>IF(E728="Seco",ParametrosPMs!$C$26,'Dados PMs'!E728)</f>
        <v>#N/A</v>
      </c>
      <c r="G728" s="203" t="e">
        <f t="shared" si="17"/>
        <v>#N/A</v>
      </c>
    </row>
    <row r="729" spans="1:7" x14ac:dyDescent="0.3">
      <c r="A729" s="257"/>
      <c r="B729" s="257"/>
      <c r="C729" s="265"/>
      <c r="D729" s="208" t="e">
        <f>IF(ISBLANK(DataBase_PMs!C16),#N/A,DataBase_PMs!C16)</f>
        <v>#N/A</v>
      </c>
      <c r="E729" s="191" t="e">
        <f>IF(ISBLANK(DataBase_PMs!P16),#N/A,DataBase_PMs!P16)</f>
        <v>#N/A</v>
      </c>
      <c r="F729" s="192" t="e">
        <f>IF(E729="Seco",ParametrosPMs!$C$26,'Dados PMs'!E729)</f>
        <v>#N/A</v>
      </c>
      <c r="G729" s="203" t="e">
        <f t="shared" si="17"/>
        <v>#N/A</v>
      </c>
    </row>
    <row r="730" spans="1:7" x14ac:dyDescent="0.3">
      <c r="A730" s="257"/>
      <c r="B730" s="257"/>
      <c r="C730" s="265"/>
      <c r="D730" s="208" t="e">
        <f>IF(ISBLANK(DataBase_PMs!C17),#N/A,DataBase_PMs!C17)</f>
        <v>#N/A</v>
      </c>
      <c r="E730" s="191" t="e">
        <f>IF(ISBLANK(DataBase_PMs!P17),#N/A,DataBase_PMs!P17)</f>
        <v>#N/A</v>
      </c>
      <c r="F730" s="192" t="e">
        <f>IF(E730="Seco",ParametrosPMs!$C$26,'Dados PMs'!E730)</f>
        <v>#N/A</v>
      </c>
      <c r="G730" s="203" t="e">
        <f t="shared" si="17"/>
        <v>#N/A</v>
      </c>
    </row>
    <row r="731" spans="1:7" x14ac:dyDescent="0.3">
      <c r="A731" s="257"/>
      <c r="B731" s="257"/>
      <c r="C731" s="265"/>
      <c r="D731" s="208" t="e">
        <f>IF(ISBLANK(DataBase_PMs!C18),#N/A,DataBase_PMs!C18)</f>
        <v>#N/A</v>
      </c>
      <c r="E731" s="191" t="e">
        <f>IF(ISBLANK(DataBase_PMs!P18),#N/A,DataBase_PMs!P18)</f>
        <v>#N/A</v>
      </c>
      <c r="F731" s="192" t="e">
        <f>IF(E731="Seco",ParametrosPMs!$C$26,'Dados PMs'!E731)</f>
        <v>#N/A</v>
      </c>
      <c r="G731" s="203" t="e">
        <f t="shared" si="17"/>
        <v>#N/A</v>
      </c>
    </row>
    <row r="732" spans="1:7" x14ac:dyDescent="0.3">
      <c r="A732" s="257"/>
      <c r="B732" s="257"/>
      <c r="C732" s="265"/>
      <c r="D732" s="208" t="e">
        <f>IF(ISBLANK(DataBase_PMs!C19),#N/A,DataBase_PMs!C19)</f>
        <v>#N/A</v>
      </c>
      <c r="E732" s="191" t="e">
        <f>IF(ISBLANK(DataBase_PMs!P19),#N/A,DataBase_PMs!P19)</f>
        <v>#N/A</v>
      </c>
      <c r="F732" s="192" t="e">
        <f>IF(E732="Seco",ParametrosPMs!$C$26,'Dados PMs'!E732)</f>
        <v>#N/A</v>
      </c>
      <c r="G732" s="203" t="e">
        <f t="shared" si="17"/>
        <v>#N/A</v>
      </c>
    </row>
    <row r="733" spans="1:7" x14ac:dyDescent="0.3">
      <c r="A733" s="257"/>
      <c r="B733" s="257"/>
      <c r="C733" s="265"/>
      <c r="D733" s="208" t="e">
        <f>IF(ISBLANK(DataBase_PMs!C20),#N/A,DataBase_PMs!C20)</f>
        <v>#N/A</v>
      </c>
      <c r="E733" s="191" t="e">
        <f>IF(ISBLANK(DataBase_PMs!P20),#N/A,DataBase_PMs!P20)</f>
        <v>#N/A</v>
      </c>
      <c r="F733" s="192" t="e">
        <f>IF(E733="Seco",ParametrosPMs!$C$26,'Dados PMs'!E733)</f>
        <v>#N/A</v>
      </c>
      <c r="G733" s="203" t="e">
        <f t="shared" si="17"/>
        <v>#N/A</v>
      </c>
    </row>
    <row r="734" spans="1:7" x14ac:dyDescent="0.3">
      <c r="A734" s="257"/>
      <c r="B734" s="257"/>
      <c r="C734" s="265"/>
      <c r="D734" s="208" t="e">
        <f>IF(ISBLANK(DataBase_PMs!C21),#N/A,DataBase_PMs!C21)</f>
        <v>#N/A</v>
      </c>
      <c r="E734" s="191" t="e">
        <f>IF(ISBLANK(DataBase_PMs!P21),#N/A,DataBase_PMs!P21)</f>
        <v>#N/A</v>
      </c>
      <c r="F734" s="192" t="e">
        <f>IF(E734="Seco",ParametrosPMs!$C$26,'Dados PMs'!E734)</f>
        <v>#N/A</v>
      </c>
      <c r="G734" s="203" t="e">
        <f t="shared" si="17"/>
        <v>#N/A</v>
      </c>
    </row>
    <row r="735" spans="1:7" x14ac:dyDescent="0.3">
      <c r="A735" s="257"/>
      <c r="B735" s="257"/>
      <c r="C735" s="265"/>
      <c r="D735" s="208" t="e">
        <f>IF(ISBLANK(DataBase_PMs!C22),#N/A,DataBase_PMs!C22)</f>
        <v>#N/A</v>
      </c>
      <c r="E735" s="191" t="e">
        <f>IF(ISBLANK(DataBase_PMs!P22),#N/A,DataBase_PMs!P22)</f>
        <v>#N/A</v>
      </c>
      <c r="F735" s="192" t="e">
        <f>IF(E735="Seco",ParametrosPMs!$C$26,'Dados PMs'!E735)</f>
        <v>#N/A</v>
      </c>
      <c r="G735" s="203" t="e">
        <f t="shared" si="17"/>
        <v>#N/A</v>
      </c>
    </row>
    <row r="736" spans="1:7" x14ac:dyDescent="0.3">
      <c r="A736" s="257"/>
      <c r="B736" s="257"/>
      <c r="C736" s="265"/>
      <c r="D736" s="208" t="e">
        <f>IF(ISBLANK(DataBase_PMs!C23),#N/A,DataBase_PMs!C23)</f>
        <v>#N/A</v>
      </c>
      <c r="E736" s="191" t="e">
        <f>IF(ISBLANK(DataBase_PMs!P23),#N/A,DataBase_PMs!P23)</f>
        <v>#N/A</v>
      </c>
      <c r="F736" s="192" t="e">
        <f>IF(E736="Seco",ParametrosPMs!$C$26,'Dados PMs'!E736)</f>
        <v>#N/A</v>
      </c>
      <c r="G736" s="203" t="e">
        <f t="shared" si="17"/>
        <v>#N/A</v>
      </c>
    </row>
    <row r="737" spans="1:7" x14ac:dyDescent="0.3">
      <c r="A737" s="257"/>
      <c r="B737" s="257"/>
      <c r="C737" s="265"/>
      <c r="D737" s="208" t="e">
        <f>IF(ISBLANK(DataBase_PMs!C24),#N/A,DataBase_PMs!C24)</f>
        <v>#N/A</v>
      </c>
      <c r="E737" s="191" t="e">
        <f>IF(ISBLANK(DataBase_PMs!P24),#N/A,DataBase_PMs!P24)</f>
        <v>#N/A</v>
      </c>
      <c r="F737" s="192" t="e">
        <f>IF(E737="Seco",ParametrosPMs!$C$26,'Dados PMs'!E737)</f>
        <v>#N/A</v>
      </c>
      <c r="G737" s="203" t="e">
        <f t="shared" si="17"/>
        <v>#N/A</v>
      </c>
    </row>
    <row r="738" spans="1:7" x14ac:dyDescent="0.3">
      <c r="A738" s="257"/>
      <c r="B738" s="257"/>
      <c r="C738" s="265"/>
      <c r="D738" s="208" t="e">
        <f>IF(ISBLANK(DataBase_PMs!C25),#N/A,DataBase_PMs!C25)</f>
        <v>#N/A</v>
      </c>
      <c r="E738" s="191" t="e">
        <f>IF(ISBLANK(DataBase_PMs!P25),#N/A,DataBase_PMs!P25)</f>
        <v>#N/A</v>
      </c>
      <c r="F738" s="192" t="e">
        <f>IF(E738="Seco",ParametrosPMs!$C$26,'Dados PMs'!E738)</f>
        <v>#N/A</v>
      </c>
      <c r="G738" s="203" t="e">
        <f t="shared" si="17"/>
        <v>#N/A</v>
      </c>
    </row>
    <row r="739" spans="1:7" x14ac:dyDescent="0.3">
      <c r="A739" s="257"/>
      <c r="B739" s="257"/>
      <c r="C739" s="265"/>
      <c r="D739" s="208" t="e">
        <f>IF(ISBLANK(DataBase_PMs!C26),#N/A,DataBase_PMs!C26)</f>
        <v>#N/A</v>
      </c>
      <c r="E739" s="191" t="e">
        <f>IF(ISBLANK(DataBase_PMs!P26),#N/A,DataBase_PMs!P26)</f>
        <v>#N/A</v>
      </c>
      <c r="F739" s="192" t="e">
        <f>IF(E739="Seco",ParametrosPMs!$C$26,'Dados PMs'!E739)</f>
        <v>#N/A</v>
      </c>
      <c r="G739" s="203" t="e">
        <f t="shared" si="17"/>
        <v>#N/A</v>
      </c>
    </row>
    <row r="740" spans="1:7" x14ac:dyDescent="0.3">
      <c r="A740" s="257"/>
      <c r="B740" s="257"/>
      <c r="C740" s="265"/>
      <c r="D740" s="208" t="e">
        <f>IF(ISBLANK(DataBase_PMs!C27),#N/A,DataBase_PMs!C27)</f>
        <v>#N/A</v>
      </c>
      <c r="E740" s="191" t="e">
        <f>IF(ISBLANK(DataBase_PMs!P27),#N/A,DataBase_PMs!P27)</f>
        <v>#N/A</v>
      </c>
      <c r="F740" s="192" t="e">
        <f>IF(E740="Seco",ParametrosPMs!$C$26,'Dados PMs'!E740)</f>
        <v>#N/A</v>
      </c>
      <c r="G740" s="203" t="e">
        <f t="shared" si="17"/>
        <v>#N/A</v>
      </c>
    </row>
    <row r="741" spans="1:7" x14ac:dyDescent="0.3">
      <c r="A741" s="257"/>
      <c r="B741" s="257"/>
      <c r="C741" s="265"/>
      <c r="D741" s="208" t="e">
        <f>IF(ISBLANK(DataBase_PMs!C28),#N/A,DataBase_PMs!C28)</f>
        <v>#N/A</v>
      </c>
      <c r="E741" s="191" t="e">
        <f>IF(ISBLANK(DataBase_PMs!P28),#N/A,DataBase_PMs!P28)</f>
        <v>#N/A</v>
      </c>
      <c r="F741" s="192" t="e">
        <f>IF(E741="Seco",ParametrosPMs!$C$26,'Dados PMs'!E741)</f>
        <v>#N/A</v>
      </c>
      <c r="G741" s="203" t="e">
        <f t="shared" si="17"/>
        <v>#N/A</v>
      </c>
    </row>
    <row r="742" spans="1:7" x14ac:dyDescent="0.3">
      <c r="A742" s="257"/>
      <c r="B742" s="257"/>
      <c r="C742" s="265"/>
      <c r="D742" s="208" t="e">
        <f>IF(ISBLANK(DataBase_PMs!C29),#N/A,DataBase_PMs!C29)</f>
        <v>#N/A</v>
      </c>
      <c r="E742" s="191" t="e">
        <f>IF(ISBLANK(DataBase_PMs!P29),#N/A,DataBase_PMs!P29)</f>
        <v>#N/A</v>
      </c>
      <c r="F742" s="192" t="e">
        <f>IF(E742="Seco",ParametrosPMs!$C$26,'Dados PMs'!E742)</f>
        <v>#N/A</v>
      </c>
      <c r="G742" s="203" t="e">
        <f t="shared" si="17"/>
        <v>#N/A</v>
      </c>
    </row>
    <row r="743" spans="1:7" x14ac:dyDescent="0.3">
      <c r="A743" s="257"/>
      <c r="B743" s="257"/>
      <c r="C743" s="265"/>
      <c r="D743" s="208" t="e">
        <f>IF(ISBLANK(DataBase_PMs!C30),#N/A,DataBase_PMs!C30)</f>
        <v>#N/A</v>
      </c>
      <c r="E743" s="191" t="e">
        <f>IF(ISBLANK(DataBase_PMs!P30),#N/A,DataBase_PMs!P30)</f>
        <v>#N/A</v>
      </c>
      <c r="F743" s="192" t="e">
        <f>IF(E743="Seco",ParametrosPMs!$C$26,'Dados PMs'!E743)</f>
        <v>#N/A</v>
      </c>
      <c r="G743" s="203" t="e">
        <f t="shared" si="17"/>
        <v>#N/A</v>
      </c>
    </row>
    <row r="744" spans="1:7" x14ac:dyDescent="0.3">
      <c r="A744" s="257"/>
      <c r="B744" s="257"/>
      <c r="C744" s="265"/>
      <c r="D744" s="208" t="e">
        <f>IF(ISBLANK(DataBase_PMs!C31),#N/A,DataBase_PMs!C31)</f>
        <v>#N/A</v>
      </c>
      <c r="E744" s="191" t="e">
        <f>IF(ISBLANK(DataBase_PMs!P31),#N/A,DataBase_PMs!P31)</f>
        <v>#N/A</v>
      </c>
      <c r="F744" s="192" t="e">
        <f>IF(E744="Seco",ParametrosPMs!$C$26,'Dados PMs'!E744)</f>
        <v>#N/A</v>
      </c>
      <c r="G744" s="203" t="e">
        <f t="shared" si="17"/>
        <v>#N/A</v>
      </c>
    </row>
    <row r="745" spans="1:7" x14ac:dyDescent="0.3">
      <c r="A745" s="257"/>
      <c r="B745" s="257"/>
      <c r="C745" s="265"/>
      <c r="D745" s="208" t="e">
        <f>IF(ISBLANK(DataBase_PMs!C32),#N/A,DataBase_PMs!C32)</f>
        <v>#N/A</v>
      </c>
      <c r="E745" s="191" t="e">
        <f>IF(ISBLANK(DataBase_PMs!P32),#N/A,DataBase_PMs!P32)</f>
        <v>#N/A</v>
      </c>
      <c r="F745" s="192" t="e">
        <f>IF(E745="Seco",ParametrosPMs!$C$26,'Dados PMs'!E745)</f>
        <v>#N/A</v>
      </c>
      <c r="G745" s="203" t="e">
        <f t="shared" si="17"/>
        <v>#N/A</v>
      </c>
    </row>
    <row r="746" spans="1:7" x14ac:dyDescent="0.3">
      <c r="A746" s="257"/>
      <c r="B746" s="257"/>
      <c r="C746" s="265"/>
      <c r="D746" s="208" t="e">
        <f>IF(ISBLANK(DataBase_PMs!C33),#N/A,DataBase_PMs!C33)</f>
        <v>#N/A</v>
      </c>
      <c r="E746" s="191" t="e">
        <f>IF(ISBLANK(DataBase_PMs!P33),#N/A,DataBase_PMs!P33)</f>
        <v>#N/A</v>
      </c>
      <c r="F746" s="192" t="e">
        <f>IF(E746="Seco",ParametrosPMs!$C$26,'Dados PMs'!E746)</f>
        <v>#N/A</v>
      </c>
      <c r="G746" s="203" t="e">
        <f t="shared" si="17"/>
        <v>#N/A</v>
      </c>
    </row>
    <row r="747" spans="1:7" x14ac:dyDescent="0.3">
      <c r="A747" s="257"/>
      <c r="B747" s="257"/>
      <c r="C747" s="265"/>
      <c r="D747" s="208" t="e">
        <f>IF(ISBLANK(DataBase_PMs!C34),#N/A,DataBase_PMs!C34)</f>
        <v>#N/A</v>
      </c>
      <c r="E747" s="191" t="e">
        <f>IF(ISBLANK(DataBase_PMs!P34),#N/A,DataBase_PMs!P34)</f>
        <v>#N/A</v>
      </c>
      <c r="F747" s="192" t="e">
        <f>IF(E747="Seco",ParametrosPMs!$C$26,'Dados PMs'!E747)</f>
        <v>#N/A</v>
      </c>
      <c r="G747" s="203" t="e">
        <f t="shared" si="17"/>
        <v>#N/A</v>
      </c>
    </row>
    <row r="748" spans="1:7" x14ac:dyDescent="0.3">
      <c r="A748" s="257"/>
      <c r="B748" s="257"/>
      <c r="C748" s="265"/>
      <c r="D748" s="208" t="e">
        <f>IF(ISBLANK(DataBase_PMs!C35),#N/A,DataBase_PMs!C35)</f>
        <v>#N/A</v>
      </c>
      <c r="E748" s="191" t="e">
        <f>IF(ISBLANK(DataBase_PMs!P35),#N/A,DataBase_PMs!P35)</f>
        <v>#N/A</v>
      </c>
      <c r="F748" s="192" t="e">
        <f>IF(E748="Seco",ParametrosPMs!$C$26,'Dados PMs'!E748)</f>
        <v>#N/A</v>
      </c>
      <c r="G748" s="203" t="e">
        <f t="shared" si="17"/>
        <v>#N/A</v>
      </c>
    </row>
    <row r="749" spans="1:7" x14ac:dyDescent="0.3">
      <c r="A749" s="257"/>
      <c r="B749" s="257"/>
      <c r="C749" s="265"/>
      <c r="D749" s="208" t="e">
        <f>IF(ISBLANK(DataBase_PMs!C36),#N/A,DataBase_PMs!C36)</f>
        <v>#N/A</v>
      </c>
      <c r="E749" s="191" t="e">
        <f>IF(ISBLANK(DataBase_PMs!P36),#N/A,DataBase_PMs!P36)</f>
        <v>#N/A</v>
      </c>
      <c r="F749" s="192" t="e">
        <f>IF(E749="Seco",ParametrosPMs!$C$26,'Dados PMs'!E749)</f>
        <v>#N/A</v>
      </c>
      <c r="G749" s="203" t="e">
        <f t="shared" si="17"/>
        <v>#N/A</v>
      </c>
    </row>
    <row r="750" spans="1:7" x14ac:dyDescent="0.3">
      <c r="A750" s="257"/>
      <c r="B750" s="257"/>
      <c r="C750" s="265"/>
      <c r="D750" s="208" t="e">
        <f>IF(ISBLANK(DataBase_PMs!C37),#N/A,DataBase_PMs!C37)</f>
        <v>#N/A</v>
      </c>
      <c r="E750" s="191" t="e">
        <f>IF(ISBLANK(DataBase_PMs!P37),#N/A,DataBase_PMs!P37)</f>
        <v>#N/A</v>
      </c>
      <c r="F750" s="192" t="e">
        <f>IF(E750="Seco",ParametrosPMs!$C$26,'Dados PMs'!E750)</f>
        <v>#N/A</v>
      </c>
      <c r="G750" s="203" t="e">
        <f t="shared" si="17"/>
        <v>#N/A</v>
      </c>
    </row>
    <row r="751" spans="1:7" x14ac:dyDescent="0.3">
      <c r="A751" s="257"/>
      <c r="B751" s="257"/>
      <c r="C751" s="265"/>
      <c r="D751" s="208" t="e">
        <f>IF(ISBLANK(DataBase_PMs!C38),#N/A,DataBase_PMs!C38)</f>
        <v>#N/A</v>
      </c>
      <c r="E751" s="191" t="e">
        <f>IF(ISBLANK(DataBase_PMs!P38),#N/A,DataBase_PMs!P38)</f>
        <v>#N/A</v>
      </c>
      <c r="F751" s="192" t="e">
        <f>IF(E751="Seco",ParametrosPMs!$C$26,'Dados PMs'!E751)</f>
        <v>#N/A</v>
      </c>
      <c r="G751" s="203" t="e">
        <f t="shared" si="17"/>
        <v>#N/A</v>
      </c>
    </row>
    <row r="752" spans="1:7" x14ac:dyDescent="0.3">
      <c r="A752" s="257"/>
      <c r="B752" s="257"/>
      <c r="C752" s="265"/>
      <c r="D752" s="208" t="e">
        <f>IF(ISBLANK(DataBase_PMs!C39),#N/A,DataBase_PMs!C39)</f>
        <v>#N/A</v>
      </c>
      <c r="E752" s="191" t="e">
        <f>IF(ISBLANK(DataBase_PMs!P39),#N/A,DataBase_PMs!P39)</f>
        <v>#N/A</v>
      </c>
      <c r="F752" s="192" t="e">
        <f>IF(E752="Seco",ParametrosPMs!$C$26,'Dados PMs'!E752)</f>
        <v>#N/A</v>
      </c>
      <c r="G752" s="203" t="e">
        <f t="shared" si="17"/>
        <v>#N/A</v>
      </c>
    </row>
    <row r="753" spans="1:7" x14ac:dyDescent="0.3">
      <c r="A753" s="257"/>
      <c r="B753" s="257"/>
      <c r="C753" s="265"/>
      <c r="D753" s="208" t="e">
        <f>IF(ISBLANK(DataBase_PMs!C40),#N/A,DataBase_PMs!C40)</f>
        <v>#N/A</v>
      </c>
      <c r="E753" s="191" t="e">
        <f>IF(ISBLANK(DataBase_PMs!P40),#N/A,DataBase_PMs!P40)</f>
        <v>#N/A</v>
      </c>
      <c r="F753" s="192" t="e">
        <f>IF(E753="Seco",ParametrosPMs!$C$26,'Dados PMs'!E753)</f>
        <v>#N/A</v>
      </c>
      <c r="G753" s="203" t="e">
        <f t="shared" si="17"/>
        <v>#N/A</v>
      </c>
    </row>
    <row r="754" spans="1:7" x14ac:dyDescent="0.3">
      <c r="A754" s="257"/>
      <c r="B754" s="257"/>
      <c r="C754" s="265"/>
      <c r="D754" s="208" t="e">
        <f>IF(ISBLANK(DataBase_PMs!C41),#N/A,DataBase_PMs!C41)</f>
        <v>#N/A</v>
      </c>
      <c r="E754" s="191" t="e">
        <f>IF(ISBLANK(DataBase_PMs!P41),#N/A,DataBase_PMs!P41)</f>
        <v>#N/A</v>
      </c>
      <c r="F754" s="192" t="e">
        <f>IF(E754="Seco",ParametrosPMs!$C$26,'Dados PMs'!E754)</f>
        <v>#N/A</v>
      </c>
      <c r="G754" s="203" t="e">
        <f t="shared" si="17"/>
        <v>#N/A</v>
      </c>
    </row>
    <row r="755" spans="1:7" x14ac:dyDescent="0.3">
      <c r="A755" s="257"/>
      <c r="B755" s="257"/>
      <c r="C755" s="265"/>
      <c r="D755" s="208" t="e">
        <f>IF(ISBLANK(DataBase_PMs!C42),#N/A,DataBase_PMs!C42)</f>
        <v>#N/A</v>
      </c>
      <c r="E755" s="191" t="e">
        <f>IF(ISBLANK(DataBase_PMs!P42),#N/A,DataBase_PMs!P42)</f>
        <v>#N/A</v>
      </c>
      <c r="F755" s="192" t="e">
        <f>IF(E755="Seco",ParametrosPMs!$C$26,'Dados PMs'!E755)</f>
        <v>#N/A</v>
      </c>
      <c r="G755" s="203" t="e">
        <f t="shared" si="17"/>
        <v>#N/A</v>
      </c>
    </row>
    <row r="756" spans="1:7" x14ac:dyDescent="0.3">
      <c r="A756" s="257"/>
      <c r="B756" s="257"/>
      <c r="C756" s="265"/>
      <c r="D756" s="208" t="e">
        <f>IF(ISBLANK(DataBase_PMs!C43),#N/A,DataBase_PMs!C43)</f>
        <v>#N/A</v>
      </c>
      <c r="E756" s="191" t="e">
        <f>IF(ISBLANK(DataBase_PMs!P43),#N/A,DataBase_PMs!P43)</f>
        <v>#N/A</v>
      </c>
      <c r="F756" s="192" t="e">
        <f>IF(E756="Seco",ParametrosPMs!$C$26,'Dados PMs'!E756)</f>
        <v>#N/A</v>
      </c>
      <c r="G756" s="203" t="e">
        <f t="shared" si="17"/>
        <v>#N/A</v>
      </c>
    </row>
    <row r="757" spans="1:7" x14ac:dyDescent="0.3">
      <c r="A757" s="257"/>
      <c r="B757" s="257"/>
      <c r="C757" s="265"/>
      <c r="D757" s="208" t="e">
        <f>IF(ISBLANK(DataBase_PMs!C44),#N/A,DataBase_PMs!C44)</f>
        <v>#N/A</v>
      </c>
      <c r="E757" s="191" t="e">
        <f>IF(ISBLANK(DataBase_PMs!P44),#N/A,DataBase_PMs!P44)</f>
        <v>#N/A</v>
      </c>
      <c r="F757" s="192" t="e">
        <f>IF(E757="Seco",ParametrosPMs!$C$26,'Dados PMs'!E757)</f>
        <v>#N/A</v>
      </c>
      <c r="G757" s="203" t="e">
        <f t="shared" si="17"/>
        <v>#N/A</v>
      </c>
    </row>
    <row r="758" spans="1:7" x14ac:dyDescent="0.3">
      <c r="A758" s="257"/>
      <c r="B758" s="257"/>
      <c r="C758" s="265"/>
      <c r="D758" s="208" t="e">
        <f>IF(ISBLANK(DataBase_PMs!C45),#N/A,DataBase_PMs!C45)</f>
        <v>#N/A</v>
      </c>
      <c r="E758" s="191" t="e">
        <f>IF(ISBLANK(DataBase_PMs!P45),#N/A,DataBase_PMs!P45)</f>
        <v>#N/A</v>
      </c>
      <c r="F758" s="192" t="e">
        <f>IF(E758="Seco",ParametrosPMs!$C$26,'Dados PMs'!E758)</f>
        <v>#N/A</v>
      </c>
      <c r="G758" s="203" t="e">
        <f t="shared" si="17"/>
        <v>#N/A</v>
      </c>
    </row>
    <row r="759" spans="1:7" x14ac:dyDescent="0.3">
      <c r="A759" s="257"/>
      <c r="B759" s="257"/>
      <c r="C759" s="265"/>
      <c r="D759" s="208" t="e">
        <f>IF(ISBLANK(DataBase_PMs!C46),#N/A,DataBase_PMs!C46)</f>
        <v>#N/A</v>
      </c>
      <c r="E759" s="191" t="e">
        <f>IF(ISBLANK(DataBase_PMs!P46),#N/A,DataBase_PMs!P46)</f>
        <v>#N/A</v>
      </c>
      <c r="F759" s="192" t="e">
        <f>IF(E759="Seco",ParametrosPMs!$C$26,'Dados PMs'!E759)</f>
        <v>#N/A</v>
      </c>
      <c r="G759" s="203" t="e">
        <f t="shared" si="17"/>
        <v>#N/A</v>
      </c>
    </row>
    <row r="760" spans="1:7" x14ac:dyDescent="0.3">
      <c r="A760" s="257"/>
      <c r="B760" s="257"/>
      <c r="C760" s="265"/>
      <c r="D760" s="208" t="e">
        <f>IF(ISBLANK(DataBase_PMs!C47),#N/A,DataBase_PMs!C47)</f>
        <v>#N/A</v>
      </c>
      <c r="E760" s="191" t="e">
        <f>IF(ISBLANK(DataBase_PMs!P47),#N/A,DataBase_PMs!P47)</f>
        <v>#N/A</v>
      </c>
      <c r="F760" s="192" t="e">
        <f>IF(E760="Seco",ParametrosPMs!$C$26,'Dados PMs'!E760)</f>
        <v>#N/A</v>
      </c>
      <c r="G760" s="203" t="e">
        <f t="shared" si="17"/>
        <v>#N/A</v>
      </c>
    </row>
    <row r="761" spans="1:7" x14ac:dyDescent="0.3">
      <c r="A761" s="257"/>
      <c r="B761" s="257"/>
      <c r="C761" s="265"/>
      <c r="D761" s="208" t="e">
        <f>IF(ISBLANK(DataBase_PMs!C48),#N/A,DataBase_PMs!C48)</f>
        <v>#N/A</v>
      </c>
      <c r="E761" s="191" t="e">
        <f>IF(ISBLANK(DataBase_PMs!P48),#N/A,DataBase_PMs!P48)</f>
        <v>#N/A</v>
      </c>
      <c r="F761" s="192" t="e">
        <f>IF(E761="Seco",ParametrosPMs!$C$26,'Dados PMs'!E761)</f>
        <v>#N/A</v>
      </c>
      <c r="G761" s="203" t="e">
        <f t="shared" si="17"/>
        <v>#N/A</v>
      </c>
    </row>
    <row r="762" spans="1:7" x14ac:dyDescent="0.3">
      <c r="A762" s="257"/>
      <c r="B762" s="257"/>
      <c r="C762" s="265"/>
      <c r="D762" s="208" t="e">
        <f>IF(ISBLANK(DataBase_PMs!C49),#N/A,DataBase_PMs!C49)</f>
        <v>#N/A</v>
      </c>
      <c r="E762" s="191" t="e">
        <f>IF(ISBLANK(DataBase_PMs!P49),#N/A,DataBase_PMs!P49)</f>
        <v>#N/A</v>
      </c>
      <c r="F762" s="192" t="e">
        <f>IF(E762="Seco",ParametrosPMs!$C$26,'Dados PMs'!E762)</f>
        <v>#N/A</v>
      </c>
      <c r="G762" s="203" t="e">
        <f t="shared" si="17"/>
        <v>#N/A</v>
      </c>
    </row>
    <row r="763" spans="1:7" x14ac:dyDescent="0.3">
      <c r="A763" s="257"/>
      <c r="B763" s="257"/>
      <c r="C763" s="265"/>
      <c r="D763" s="208" t="e">
        <f>IF(ISBLANK(DataBase_PMs!C50),#N/A,DataBase_PMs!C50)</f>
        <v>#N/A</v>
      </c>
      <c r="E763" s="191" t="e">
        <f>IF(ISBLANK(DataBase_PMs!P50),#N/A,DataBase_PMs!P50)</f>
        <v>#N/A</v>
      </c>
      <c r="F763" s="192" t="e">
        <f>IF(E763="Seco",ParametrosPMs!$C$26,'Dados PMs'!E763)</f>
        <v>#N/A</v>
      </c>
      <c r="G763" s="203" t="e">
        <f t="shared" si="17"/>
        <v>#N/A</v>
      </c>
    </row>
    <row r="764" spans="1:7" x14ac:dyDescent="0.3">
      <c r="A764" s="257"/>
      <c r="B764" s="257"/>
      <c r="C764" s="265"/>
      <c r="D764" s="208" t="e">
        <f>IF(ISBLANK(DataBase_PMs!C51),#N/A,DataBase_PMs!C51)</f>
        <v>#N/A</v>
      </c>
      <c r="E764" s="191" t="e">
        <f>IF(ISBLANK(DataBase_PMs!P51),#N/A,DataBase_PMs!P51)</f>
        <v>#N/A</v>
      </c>
      <c r="F764" s="192" t="e">
        <f>IF(E764="Seco",ParametrosPMs!$C$26,'Dados PMs'!E764)</f>
        <v>#N/A</v>
      </c>
      <c r="G764" s="203" t="e">
        <f t="shared" si="17"/>
        <v>#N/A</v>
      </c>
    </row>
    <row r="765" spans="1:7" x14ac:dyDescent="0.3">
      <c r="A765" s="257"/>
      <c r="B765" s="257"/>
      <c r="C765" s="265"/>
      <c r="D765" s="208" t="e">
        <f>IF(ISBLANK(DataBase_PMs!C52),#N/A,DataBase_PMs!C52)</f>
        <v>#N/A</v>
      </c>
      <c r="E765" s="191" t="e">
        <f>IF(ISBLANK(DataBase_PMs!P52),#N/A,DataBase_PMs!P52)</f>
        <v>#N/A</v>
      </c>
      <c r="F765" s="192" t="e">
        <f>IF(E765="Seco",ParametrosPMs!$C$26,'Dados PMs'!E765)</f>
        <v>#N/A</v>
      </c>
      <c r="G765" s="203" t="e">
        <f t="shared" si="17"/>
        <v>#N/A</v>
      </c>
    </row>
    <row r="766" spans="1:7" x14ac:dyDescent="0.3">
      <c r="A766" s="257"/>
      <c r="B766" s="257"/>
      <c r="C766" s="265"/>
      <c r="D766" s="208" t="e">
        <f>IF(ISBLANK(DataBase_PMs!C53),#N/A,DataBase_PMs!C53)</f>
        <v>#N/A</v>
      </c>
      <c r="E766" s="191" t="e">
        <f>IF(ISBLANK(DataBase_PMs!P53),#N/A,DataBase_PMs!P53)</f>
        <v>#N/A</v>
      </c>
      <c r="F766" s="192" t="e">
        <f>IF(E766="Seco",ParametrosPMs!$C$26,'Dados PMs'!E766)</f>
        <v>#N/A</v>
      </c>
      <c r="G766" s="203" t="e">
        <f t="shared" si="17"/>
        <v>#N/A</v>
      </c>
    </row>
    <row r="767" spans="1:7" x14ac:dyDescent="0.3">
      <c r="A767" s="257"/>
      <c r="B767" s="257"/>
      <c r="C767" s="265"/>
      <c r="D767" s="208" t="e">
        <f>IF(ISBLANK(DataBase_PMs!C54),#N/A,DataBase_PMs!C54)</f>
        <v>#N/A</v>
      </c>
      <c r="E767" s="191" t="e">
        <f>IF(ISBLANK(DataBase_PMs!P54),#N/A,DataBase_PMs!P54)</f>
        <v>#N/A</v>
      </c>
      <c r="F767" s="192" t="e">
        <f>IF(E767="Seco",ParametrosPMs!$C$26,'Dados PMs'!E767)</f>
        <v>#N/A</v>
      </c>
      <c r="G767" s="203" t="e">
        <f t="shared" si="17"/>
        <v>#N/A</v>
      </c>
    </row>
    <row r="768" spans="1:7" x14ac:dyDescent="0.3">
      <c r="A768" s="257"/>
      <c r="B768" s="257"/>
      <c r="C768" s="265"/>
      <c r="D768" s="208" t="e">
        <f>IF(ISBLANK(DataBase_PMs!C55),#N/A,DataBase_PMs!C55)</f>
        <v>#N/A</v>
      </c>
      <c r="E768" s="191" t="e">
        <f>IF(ISBLANK(DataBase_PMs!P55),#N/A,DataBase_PMs!P55)</f>
        <v>#N/A</v>
      </c>
      <c r="F768" s="192" t="e">
        <f>IF(E768="Seco",ParametrosPMs!$C$26,'Dados PMs'!E768)</f>
        <v>#N/A</v>
      </c>
      <c r="G768" s="203" t="e">
        <f t="shared" si="17"/>
        <v>#N/A</v>
      </c>
    </row>
    <row r="769" spans="1:7" x14ac:dyDescent="0.3">
      <c r="A769" s="257"/>
      <c r="B769" s="257"/>
      <c r="C769" s="265"/>
      <c r="D769" s="208" t="e">
        <f>IF(ISBLANK(DataBase_PMs!C56),#N/A,DataBase_PMs!C56)</f>
        <v>#N/A</v>
      </c>
      <c r="E769" s="191" t="e">
        <f>IF(ISBLANK(DataBase_PMs!P56),#N/A,DataBase_PMs!P56)</f>
        <v>#N/A</v>
      </c>
      <c r="F769" s="192" t="e">
        <f>IF(E769="Seco",ParametrosPMs!$C$26,'Dados PMs'!E769)</f>
        <v>#N/A</v>
      </c>
      <c r="G769" s="203" t="e">
        <f t="shared" si="17"/>
        <v>#N/A</v>
      </c>
    </row>
    <row r="770" spans="1:7" x14ac:dyDescent="0.3">
      <c r="A770" s="257"/>
      <c r="B770" s="257"/>
      <c r="C770" s="265"/>
      <c r="D770" s="208" t="e">
        <f>IF(ISBLANK(DataBase_PMs!C57),#N/A,DataBase_PMs!C57)</f>
        <v>#N/A</v>
      </c>
      <c r="E770" s="191" t="e">
        <f>IF(ISBLANK(DataBase_PMs!P57),#N/A,DataBase_PMs!P57)</f>
        <v>#N/A</v>
      </c>
      <c r="F770" s="192" t="e">
        <f>IF(E770="Seco",ParametrosPMs!$C$26,'Dados PMs'!E770)</f>
        <v>#N/A</v>
      </c>
      <c r="G770" s="203" t="e">
        <f t="shared" ref="G770:G774" si="18">F770-F769</f>
        <v>#N/A</v>
      </c>
    </row>
    <row r="771" spans="1:7" x14ac:dyDescent="0.3">
      <c r="A771" s="257"/>
      <c r="B771" s="257"/>
      <c r="C771" s="265"/>
      <c r="D771" s="208" t="e">
        <f>IF(ISBLANK(DataBase_PMs!C58),#N/A,DataBase_PMs!C58)</f>
        <v>#N/A</v>
      </c>
      <c r="E771" s="191" t="e">
        <f>IF(ISBLANK(DataBase_PMs!P58),#N/A,DataBase_PMs!P58)</f>
        <v>#N/A</v>
      </c>
      <c r="F771" s="192" t="e">
        <f>IF(E771="Seco",ParametrosPMs!$C$26,'Dados PMs'!E771)</f>
        <v>#N/A</v>
      </c>
      <c r="G771" s="203" t="e">
        <f t="shared" si="18"/>
        <v>#N/A</v>
      </c>
    </row>
    <row r="772" spans="1:7" x14ac:dyDescent="0.3">
      <c r="A772" s="257"/>
      <c r="B772" s="257"/>
      <c r="C772" s="265"/>
      <c r="D772" s="208" t="e">
        <f>IF(ISBLANK(DataBase_PMs!C59),#N/A,DataBase_PMs!C59)</f>
        <v>#N/A</v>
      </c>
      <c r="E772" s="191" t="e">
        <f>IF(ISBLANK(DataBase_PMs!P59),#N/A,DataBase_PMs!P59)</f>
        <v>#N/A</v>
      </c>
      <c r="F772" s="192" t="e">
        <f>IF(E772="Seco",ParametrosPMs!$C$26,'Dados PMs'!E772)</f>
        <v>#N/A</v>
      </c>
      <c r="G772" s="203" t="e">
        <f t="shared" si="18"/>
        <v>#N/A</v>
      </c>
    </row>
    <row r="773" spans="1:7" x14ac:dyDescent="0.3">
      <c r="A773" s="257"/>
      <c r="B773" s="257"/>
      <c r="C773" s="265"/>
      <c r="D773" s="208" t="e">
        <f>IF(ISBLANK(DataBase_PMs!C60),#N/A,DataBase_PMs!C60)</f>
        <v>#N/A</v>
      </c>
      <c r="E773" s="191" t="e">
        <f>IF(ISBLANK(DataBase_PMs!P60),#N/A,DataBase_PMs!P60)</f>
        <v>#N/A</v>
      </c>
      <c r="F773" s="192" t="e">
        <f>IF(E773="Seco",ParametrosPMs!$C$26,'Dados PMs'!E773)</f>
        <v>#N/A</v>
      </c>
      <c r="G773" s="203" t="e">
        <f t="shared" si="18"/>
        <v>#N/A</v>
      </c>
    </row>
    <row r="774" spans="1:7" ht="13.5" thickBot="1" x14ac:dyDescent="0.35">
      <c r="A774" s="258"/>
      <c r="B774" s="258"/>
      <c r="C774" s="268"/>
      <c r="D774" s="208" t="e">
        <f>IF(ISBLANK(DataBase_PMs!C61),#N/A,DataBase_PMs!C61)</f>
        <v>#N/A</v>
      </c>
      <c r="E774" s="191" t="e">
        <f>IF(ISBLANK(DataBase_PMs!P61),#N/A,DataBase_PMs!P61)</f>
        <v>#N/A</v>
      </c>
      <c r="F774" s="192" t="e">
        <f>IF(E774="Seco",ParametrosPMs!$C$26,'Dados PMs'!E774)</f>
        <v>#N/A</v>
      </c>
      <c r="G774" s="203" t="e">
        <f t="shared" si="18"/>
        <v>#N/A</v>
      </c>
    </row>
    <row r="775" spans="1:7" x14ac:dyDescent="0.3">
      <c r="A775" s="256" t="s">
        <v>666</v>
      </c>
      <c r="B775" s="256" t="s">
        <v>366</v>
      </c>
      <c r="C775" s="267" t="s">
        <v>107</v>
      </c>
      <c r="D775" s="209">
        <v>43602</v>
      </c>
      <c r="E775" s="189">
        <v>3.45</v>
      </c>
      <c r="F775" s="190">
        <f>IF(E775="Seco",ParametrosPMs!C29,'Dados PMs'!E775)</f>
        <v>3.45</v>
      </c>
      <c r="G775" s="202">
        <f>F775-E775</f>
        <v>0</v>
      </c>
    </row>
    <row r="776" spans="1:7" x14ac:dyDescent="0.3">
      <c r="A776" s="257"/>
      <c r="B776" s="257"/>
      <c r="C776" s="265"/>
      <c r="D776" s="208">
        <v>43700.40625</v>
      </c>
      <c r="E776" s="191">
        <v>4.3899999999999997</v>
      </c>
      <c r="F776" s="192">
        <f>IF(E776="Seco",ParametrosPMs!$C$29,'Dados PMs'!E776)</f>
        <v>4.3899999999999997</v>
      </c>
      <c r="G776" s="203">
        <f>F776-$F$775</f>
        <v>0.9399999999999995</v>
      </c>
    </row>
    <row r="777" spans="1:7" x14ac:dyDescent="0.3">
      <c r="A777" s="257"/>
      <c r="B777" s="257"/>
      <c r="C777" s="265"/>
      <c r="D777" s="208">
        <v>43707</v>
      </c>
      <c r="E777" s="191">
        <v>4.38</v>
      </c>
      <c r="F777" s="192">
        <f>IF(E777="Seco",ParametrosPMs!$C$29,'Dados PMs'!E777)</f>
        <v>4.38</v>
      </c>
      <c r="G777" s="203">
        <f t="shared" ref="G777:G840" si="19">F777-$F$775</f>
        <v>0.92999999999999972</v>
      </c>
    </row>
    <row r="778" spans="1:7" x14ac:dyDescent="0.3">
      <c r="A778" s="257"/>
      <c r="B778" s="257"/>
      <c r="C778" s="265"/>
      <c r="D778" s="208">
        <v>43714</v>
      </c>
      <c r="E778" s="191">
        <v>4.41</v>
      </c>
      <c r="F778" s="192">
        <f>IF(E778="Seco",ParametrosPMs!$C$29,'Dados PMs'!E778)</f>
        <v>4.41</v>
      </c>
      <c r="G778" s="203">
        <f t="shared" si="19"/>
        <v>0.96</v>
      </c>
    </row>
    <row r="779" spans="1:7" x14ac:dyDescent="0.3">
      <c r="A779" s="257"/>
      <c r="B779" s="257"/>
      <c r="C779" s="265"/>
      <c r="D779" s="208">
        <v>43727</v>
      </c>
      <c r="E779" s="191">
        <v>4.41</v>
      </c>
      <c r="F779" s="192">
        <f>IF(E779="Seco",ParametrosPMs!$C$29,'Dados PMs'!E779)</f>
        <v>4.41</v>
      </c>
      <c r="G779" s="203">
        <f t="shared" si="19"/>
        <v>0.96</v>
      </c>
    </row>
    <row r="780" spans="1:7" x14ac:dyDescent="0.3">
      <c r="A780" s="257"/>
      <c r="B780" s="257"/>
      <c r="C780" s="265"/>
      <c r="D780" s="208">
        <v>43755</v>
      </c>
      <c r="E780" s="191">
        <v>4.41</v>
      </c>
      <c r="F780" s="192">
        <f>IF(E780="Seco",ParametrosPMs!$C$29,'Dados PMs'!E780)</f>
        <v>4.41</v>
      </c>
      <c r="G780" s="203">
        <f t="shared" si="19"/>
        <v>0.96</v>
      </c>
    </row>
    <row r="781" spans="1:7" x14ac:dyDescent="0.3">
      <c r="A781" s="257"/>
      <c r="B781" s="257"/>
      <c r="C781" s="265"/>
      <c r="D781" s="208">
        <v>43762</v>
      </c>
      <c r="E781" s="191">
        <v>4.41</v>
      </c>
      <c r="F781" s="192">
        <f>IF(E781="Seco",ParametrosPMs!$C$29,'Dados PMs'!E781)</f>
        <v>4.41</v>
      </c>
      <c r="G781" s="203">
        <f t="shared" si="19"/>
        <v>0.96</v>
      </c>
    </row>
    <row r="782" spans="1:7" x14ac:dyDescent="0.3">
      <c r="A782" s="257"/>
      <c r="B782" s="257"/>
      <c r="C782" s="265"/>
      <c r="D782" s="208">
        <v>43774</v>
      </c>
      <c r="E782" s="191">
        <v>4.41</v>
      </c>
      <c r="F782" s="192">
        <f>IF(E782="Seco",ParametrosPMs!$C$29,'Dados PMs'!E782)</f>
        <v>4.41</v>
      </c>
      <c r="G782" s="203">
        <f t="shared" si="19"/>
        <v>0.96</v>
      </c>
    </row>
    <row r="783" spans="1:7" x14ac:dyDescent="0.3">
      <c r="A783" s="257"/>
      <c r="B783" s="257"/>
      <c r="C783" s="265"/>
      <c r="D783" s="208">
        <v>43782</v>
      </c>
      <c r="E783" s="191">
        <v>4.41</v>
      </c>
      <c r="F783" s="192">
        <f>IF(E783="Seco",ParametrosPMs!$C$29,'Dados PMs'!E783)</f>
        <v>4.41</v>
      </c>
      <c r="G783" s="203">
        <f t="shared" si="19"/>
        <v>0.96</v>
      </c>
    </row>
    <row r="784" spans="1:7" x14ac:dyDescent="0.3">
      <c r="A784" s="257"/>
      <c r="B784" s="257"/>
      <c r="C784" s="265"/>
      <c r="D784" s="208">
        <v>43811</v>
      </c>
      <c r="E784" s="191">
        <v>4.41</v>
      </c>
      <c r="F784" s="192">
        <f>IF(E784="Seco",ParametrosPMs!$C$29,'Dados PMs'!E784)</f>
        <v>4.41</v>
      </c>
      <c r="G784" s="203">
        <f t="shared" si="19"/>
        <v>0.96</v>
      </c>
    </row>
    <row r="785" spans="1:7" x14ac:dyDescent="0.3">
      <c r="A785" s="257"/>
      <c r="B785" s="257"/>
      <c r="C785" s="265"/>
      <c r="D785" s="208">
        <v>43826</v>
      </c>
      <c r="E785" s="191" t="s">
        <v>287</v>
      </c>
      <c r="F785" s="192" t="str">
        <f>IF(E785="Seco",ParametrosPMs!$C$29,'Dados PMs'!E785)</f>
        <v>4,35</v>
      </c>
      <c r="G785" s="203">
        <f t="shared" si="19"/>
        <v>0.89999999999999947</v>
      </c>
    </row>
    <row r="786" spans="1:7" x14ac:dyDescent="0.3">
      <c r="A786" s="257"/>
      <c r="B786" s="257"/>
      <c r="C786" s="265"/>
      <c r="D786" s="208">
        <v>43875</v>
      </c>
      <c r="E786" s="191" t="s">
        <v>332</v>
      </c>
      <c r="F786" s="192">
        <f>IF(E786="Seco",ParametrosPMs!$C$29,'Dados PMs'!E786)</f>
        <v>4.41</v>
      </c>
      <c r="G786" s="203">
        <f t="shared" si="19"/>
        <v>0.96</v>
      </c>
    </row>
    <row r="787" spans="1:7" x14ac:dyDescent="0.3">
      <c r="A787" s="257"/>
      <c r="B787" s="257"/>
      <c r="C787" s="265"/>
      <c r="D787" s="208">
        <v>43929</v>
      </c>
      <c r="E787" s="191" t="s">
        <v>336</v>
      </c>
      <c r="F787" s="192">
        <f>IF(E787="Seco",ParametrosPMs!$C$29,'Dados PMs'!E787)</f>
        <v>4.41</v>
      </c>
      <c r="G787" s="203">
        <f t="shared" si="19"/>
        <v>0.96</v>
      </c>
    </row>
    <row r="788" spans="1:7" x14ac:dyDescent="0.3">
      <c r="A788" s="257"/>
      <c r="B788" s="257"/>
      <c r="C788" s="265"/>
      <c r="D788" s="208">
        <f>IF(ISBLANK(DataBase_PMs!C4),#N/A,DataBase_PMs!C4)</f>
        <v>44001.449618055602</v>
      </c>
      <c r="E788" s="191" t="str">
        <f>IF(ISBLANK(DataBase_PMs!Q4),#N/A,DataBase_PMs!Q4)</f>
        <v>Seco</v>
      </c>
      <c r="F788" s="192">
        <f>IF(E788="Seco",ParametrosPMs!$C$29,'Dados PMs'!E788)</f>
        <v>4.41</v>
      </c>
      <c r="G788" s="203">
        <f t="shared" si="19"/>
        <v>0.96</v>
      </c>
    </row>
    <row r="789" spans="1:7" x14ac:dyDescent="0.3">
      <c r="A789" s="257"/>
      <c r="B789" s="257"/>
      <c r="C789" s="265"/>
      <c r="D789" s="208">
        <f>IF(ISBLANK(DataBase_PMs!C5),#N/A,DataBase_PMs!C5)</f>
        <v>44008.823020833297</v>
      </c>
      <c r="E789" s="191" t="str">
        <f>IF(ISBLANK(DataBase_PMs!Q5),#N/A,DataBase_PMs!Q5)</f>
        <v>Seco</v>
      </c>
      <c r="F789" s="192">
        <f>IF(E789="Seco",ParametrosPMs!$C$29,'Dados PMs'!E789)</f>
        <v>4.41</v>
      </c>
      <c r="G789" s="203">
        <f t="shared" si="19"/>
        <v>0.96</v>
      </c>
    </row>
    <row r="790" spans="1:7" x14ac:dyDescent="0.3">
      <c r="A790" s="257"/>
      <c r="B790" s="257"/>
      <c r="C790" s="265"/>
      <c r="D790" s="208" t="e">
        <f>IF(ISBLANK(DataBase_PMs!C6),#N/A,DataBase_PMs!C6)</f>
        <v>#N/A</v>
      </c>
      <c r="E790" s="191" t="e">
        <f>IF(ISBLANK(DataBase_PMs!Q6),#N/A,DataBase_PMs!Q6)</f>
        <v>#N/A</v>
      </c>
      <c r="F790" s="192" t="e">
        <f>IF(E790="Seco",ParametrosPMs!$C$29,'Dados PMs'!E790)</f>
        <v>#N/A</v>
      </c>
      <c r="G790" s="203" t="e">
        <f t="shared" si="19"/>
        <v>#N/A</v>
      </c>
    </row>
    <row r="791" spans="1:7" x14ac:dyDescent="0.3">
      <c r="A791" s="257"/>
      <c r="B791" s="257"/>
      <c r="C791" s="265"/>
      <c r="D791" s="208" t="e">
        <f>IF(ISBLANK(DataBase_PMs!C7),#N/A,DataBase_PMs!C7)</f>
        <v>#N/A</v>
      </c>
      <c r="E791" s="191" t="e">
        <f>IF(ISBLANK(DataBase_PMs!Q7),#N/A,DataBase_PMs!Q7)</f>
        <v>#N/A</v>
      </c>
      <c r="F791" s="192" t="e">
        <f>IF(E791="Seco",ParametrosPMs!$C$29,'Dados PMs'!E791)</f>
        <v>#N/A</v>
      </c>
      <c r="G791" s="203" t="e">
        <f t="shared" si="19"/>
        <v>#N/A</v>
      </c>
    </row>
    <row r="792" spans="1:7" x14ac:dyDescent="0.3">
      <c r="A792" s="257"/>
      <c r="B792" s="257"/>
      <c r="C792" s="265"/>
      <c r="D792" s="208" t="e">
        <f>IF(ISBLANK(DataBase_PMs!C8),#N/A,DataBase_PMs!C8)</f>
        <v>#N/A</v>
      </c>
      <c r="E792" s="191" t="e">
        <f>IF(ISBLANK(DataBase_PMs!Q8),#N/A,DataBase_PMs!Q8)</f>
        <v>#N/A</v>
      </c>
      <c r="F792" s="192" t="e">
        <f>IF(E792="Seco",ParametrosPMs!$C$29,'Dados PMs'!E792)</f>
        <v>#N/A</v>
      </c>
      <c r="G792" s="203" t="e">
        <f t="shared" si="19"/>
        <v>#N/A</v>
      </c>
    </row>
    <row r="793" spans="1:7" x14ac:dyDescent="0.3">
      <c r="A793" s="257"/>
      <c r="B793" s="257"/>
      <c r="C793" s="265"/>
      <c r="D793" s="208" t="e">
        <f>IF(ISBLANK(DataBase_PMs!C9),#N/A,DataBase_PMs!C9)</f>
        <v>#N/A</v>
      </c>
      <c r="E793" s="191" t="e">
        <f>IF(ISBLANK(DataBase_PMs!Q9),#N/A,DataBase_PMs!Q9)</f>
        <v>#N/A</v>
      </c>
      <c r="F793" s="192" t="e">
        <f>IF(E793="Seco",ParametrosPMs!$C$29,'Dados PMs'!E793)</f>
        <v>#N/A</v>
      </c>
      <c r="G793" s="203" t="e">
        <f t="shared" si="19"/>
        <v>#N/A</v>
      </c>
    </row>
    <row r="794" spans="1:7" x14ac:dyDescent="0.3">
      <c r="A794" s="257"/>
      <c r="B794" s="257"/>
      <c r="C794" s="265"/>
      <c r="D794" s="208" t="e">
        <f>IF(ISBLANK(DataBase_PMs!C10),#N/A,DataBase_PMs!C10)</f>
        <v>#N/A</v>
      </c>
      <c r="E794" s="191" t="e">
        <f>IF(ISBLANK(DataBase_PMs!Q10),#N/A,DataBase_PMs!Q10)</f>
        <v>#N/A</v>
      </c>
      <c r="F794" s="192" t="e">
        <f>IF(E794="Seco",ParametrosPMs!$C$29,'Dados PMs'!E794)</f>
        <v>#N/A</v>
      </c>
      <c r="G794" s="203" t="e">
        <f t="shared" si="19"/>
        <v>#N/A</v>
      </c>
    </row>
    <row r="795" spans="1:7" x14ac:dyDescent="0.3">
      <c r="A795" s="257"/>
      <c r="B795" s="257"/>
      <c r="C795" s="265"/>
      <c r="D795" s="208" t="e">
        <f>IF(ISBLANK(DataBase_PMs!C11),#N/A,DataBase_PMs!C11)</f>
        <v>#N/A</v>
      </c>
      <c r="E795" s="191" t="e">
        <f>IF(ISBLANK(DataBase_PMs!Q11),#N/A,DataBase_PMs!Q11)</f>
        <v>#N/A</v>
      </c>
      <c r="F795" s="192" t="e">
        <f>IF(E795="Seco",ParametrosPMs!$C$29,'Dados PMs'!E795)</f>
        <v>#N/A</v>
      </c>
      <c r="G795" s="203" t="e">
        <f t="shared" si="19"/>
        <v>#N/A</v>
      </c>
    </row>
    <row r="796" spans="1:7" x14ac:dyDescent="0.3">
      <c r="A796" s="257"/>
      <c r="B796" s="257"/>
      <c r="C796" s="265"/>
      <c r="D796" s="208" t="e">
        <f>IF(ISBLANK(DataBase_PMs!C12),#N/A,DataBase_PMs!C12)</f>
        <v>#N/A</v>
      </c>
      <c r="E796" s="191" t="e">
        <f>IF(ISBLANK(DataBase_PMs!Q12),#N/A,DataBase_PMs!Q12)</f>
        <v>#N/A</v>
      </c>
      <c r="F796" s="192" t="e">
        <f>IF(E796="Seco",ParametrosPMs!$C$29,'Dados PMs'!E796)</f>
        <v>#N/A</v>
      </c>
      <c r="G796" s="203" t="e">
        <f t="shared" si="19"/>
        <v>#N/A</v>
      </c>
    </row>
    <row r="797" spans="1:7" x14ac:dyDescent="0.3">
      <c r="A797" s="257"/>
      <c r="B797" s="257"/>
      <c r="C797" s="265"/>
      <c r="D797" s="208" t="e">
        <f>IF(ISBLANK(DataBase_PMs!C13),#N/A,DataBase_PMs!C13)</f>
        <v>#N/A</v>
      </c>
      <c r="E797" s="191" t="e">
        <f>IF(ISBLANK(DataBase_PMs!Q13),#N/A,DataBase_PMs!Q13)</f>
        <v>#N/A</v>
      </c>
      <c r="F797" s="192" t="e">
        <f>IF(E797="Seco",ParametrosPMs!$C$29,'Dados PMs'!E797)</f>
        <v>#N/A</v>
      </c>
      <c r="G797" s="203" t="e">
        <f t="shared" si="19"/>
        <v>#N/A</v>
      </c>
    </row>
    <row r="798" spans="1:7" x14ac:dyDescent="0.3">
      <c r="A798" s="257"/>
      <c r="B798" s="257"/>
      <c r="C798" s="265"/>
      <c r="D798" s="208" t="e">
        <f>IF(ISBLANK(DataBase_PMs!C14),#N/A,DataBase_PMs!C14)</f>
        <v>#N/A</v>
      </c>
      <c r="E798" s="191" t="e">
        <f>IF(ISBLANK(DataBase_PMs!Q14),#N/A,DataBase_PMs!Q14)</f>
        <v>#N/A</v>
      </c>
      <c r="F798" s="192" t="e">
        <f>IF(E798="Seco",ParametrosPMs!$C$29,'Dados PMs'!E798)</f>
        <v>#N/A</v>
      </c>
      <c r="G798" s="203" t="e">
        <f t="shared" si="19"/>
        <v>#N/A</v>
      </c>
    </row>
    <row r="799" spans="1:7" x14ac:dyDescent="0.3">
      <c r="A799" s="257"/>
      <c r="B799" s="257"/>
      <c r="C799" s="265"/>
      <c r="D799" s="208" t="e">
        <f>IF(ISBLANK(DataBase_PMs!C15),#N/A,DataBase_PMs!C15)</f>
        <v>#N/A</v>
      </c>
      <c r="E799" s="191" t="e">
        <f>IF(ISBLANK(DataBase_PMs!Q15),#N/A,DataBase_PMs!Q15)</f>
        <v>#N/A</v>
      </c>
      <c r="F799" s="192" t="e">
        <f>IF(E799="Seco",ParametrosPMs!$C$29,'Dados PMs'!E799)</f>
        <v>#N/A</v>
      </c>
      <c r="G799" s="203" t="e">
        <f t="shared" si="19"/>
        <v>#N/A</v>
      </c>
    </row>
    <row r="800" spans="1:7" x14ac:dyDescent="0.3">
      <c r="A800" s="257"/>
      <c r="B800" s="257"/>
      <c r="C800" s="265"/>
      <c r="D800" s="208" t="e">
        <f>IF(ISBLANK(DataBase_PMs!C16),#N/A,DataBase_PMs!C16)</f>
        <v>#N/A</v>
      </c>
      <c r="E800" s="191" t="e">
        <f>IF(ISBLANK(DataBase_PMs!Q16),#N/A,DataBase_PMs!Q16)</f>
        <v>#N/A</v>
      </c>
      <c r="F800" s="192" t="e">
        <f>IF(E800="Seco",ParametrosPMs!$C$29,'Dados PMs'!E800)</f>
        <v>#N/A</v>
      </c>
      <c r="G800" s="203" t="e">
        <f t="shared" si="19"/>
        <v>#N/A</v>
      </c>
    </row>
    <row r="801" spans="1:7" x14ac:dyDescent="0.3">
      <c r="A801" s="257"/>
      <c r="B801" s="257"/>
      <c r="C801" s="265"/>
      <c r="D801" s="208" t="e">
        <f>IF(ISBLANK(DataBase_PMs!C17),#N/A,DataBase_PMs!C17)</f>
        <v>#N/A</v>
      </c>
      <c r="E801" s="191" t="e">
        <f>IF(ISBLANK(DataBase_PMs!Q17),#N/A,DataBase_PMs!Q17)</f>
        <v>#N/A</v>
      </c>
      <c r="F801" s="192" t="e">
        <f>IF(E801="Seco",ParametrosPMs!$C$29,'Dados PMs'!E801)</f>
        <v>#N/A</v>
      </c>
      <c r="G801" s="203" t="e">
        <f t="shared" si="19"/>
        <v>#N/A</v>
      </c>
    </row>
    <row r="802" spans="1:7" x14ac:dyDescent="0.3">
      <c r="A802" s="257"/>
      <c r="B802" s="257"/>
      <c r="C802" s="265"/>
      <c r="D802" s="208" t="e">
        <f>IF(ISBLANK(DataBase_PMs!C18),#N/A,DataBase_PMs!C18)</f>
        <v>#N/A</v>
      </c>
      <c r="E802" s="191" t="e">
        <f>IF(ISBLANK(DataBase_PMs!Q18),#N/A,DataBase_PMs!Q18)</f>
        <v>#N/A</v>
      </c>
      <c r="F802" s="192" t="e">
        <f>IF(E802="Seco",ParametrosPMs!$C$29,'Dados PMs'!E802)</f>
        <v>#N/A</v>
      </c>
      <c r="G802" s="203" t="e">
        <f t="shared" si="19"/>
        <v>#N/A</v>
      </c>
    </row>
    <row r="803" spans="1:7" x14ac:dyDescent="0.3">
      <c r="A803" s="257"/>
      <c r="B803" s="257"/>
      <c r="C803" s="265"/>
      <c r="D803" s="208" t="e">
        <f>IF(ISBLANK(DataBase_PMs!C19),#N/A,DataBase_PMs!C19)</f>
        <v>#N/A</v>
      </c>
      <c r="E803" s="191" t="e">
        <f>IF(ISBLANK(DataBase_PMs!Q19),#N/A,DataBase_PMs!Q19)</f>
        <v>#N/A</v>
      </c>
      <c r="F803" s="192" t="e">
        <f>IF(E803="Seco",ParametrosPMs!$C$29,'Dados PMs'!E803)</f>
        <v>#N/A</v>
      </c>
      <c r="G803" s="203" t="e">
        <f t="shared" si="19"/>
        <v>#N/A</v>
      </c>
    </row>
    <row r="804" spans="1:7" x14ac:dyDescent="0.3">
      <c r="A804" s="257"/>
      <c r="B804" s="257"/>
      <c r="C804" s="265"/>
      <c r="D804" s="208" t="e">
        <f>IF(ISBLANK(DataBase_PMs!C20),#N/A,DataBase_PMs!C20)</f>
        <v>#N/A</v>
      </c>
      <c r="E804" s="191" t="e">
        <f>IF(ISBLANK(DataBase_PMs!Q20),#N/A,DataBase_PMs!Q20)</f>
        <v>#N/A</v>
      </c>
      <c r="F804" s="192" t="e">
        <f>IF(E804="Seco",ParametrosPMs!$C$29,'Dados PMs'!E804)</f>
        <v>#N/A</v>
      </c>
      <c r="G804" s="203" t="e">
        <f t="shared" si="19"/>
        <v>#N/A</v>
      </c>
    </row>
    <row r="805" spans="1:7" x14ac:dyDescent="0.3">
      <c r="A805" s="257"/>
      <c r="B805" s="257"/>
      <c r="C805" s="265"/>
      <c r="D805" s="208" t="e">
        <f>IF(ISBLANK(DataBase_PMs!C21),#N/A,DataBase_PMs!C21)</f>
        <v>#N/A</v>
      </c>
      <c r="E805" s="191" t="e">
        <f>IF(ISBLANK(DataBase_PMs!Q21),#N/A,DataBase_PMs!Q21)</f>
        <v>#N/A</v>
      </c>
      <c r="F805" s="192" t="e">
        <f>IF(E805="Seco",ParametrosPMs!$C$29,'Dados PMs'!E805)</f>
        <v>#N/A</v>
      </c>
      <c r="G805" s="203" t="e">
        <f t="shared" si="19"/>
        <v>#N/A</v>
      </c>
    </row>
    <row r="806" spans="1:7" x14ac:dyDescent="0.3">
      <c r="A806" s="257"/>
      <c r="B806" s="257"/>
      <c r="C806" s="265"/>
      <c r="D806" s="208" t="e">
        <f>IF(ISBLANK(DataBase_PMs!C22),#N/A,DataBase_PMs!C22)</f>
        <v>#N/A</v>
      </c>
      <c r="E806" s="191" t="e">
        <f>IF(ISBLANK(DataBase_PMs!Q22),#N/A,DataBase_PMs!Q22)</f>
        <v>#N/A</v>
      </c>
      <c r="F806" s="192" t="e">
        <f>IF(E806="Seco",ParametrosPMs!$C$29,'Dados PMs'!E806)</f>
        <v>#N/A</v>
      </c>
      <c r="G806" s="203" t="e">
        <f t="shared" si="19"/>
        <v>#N/A</v>
      </c>
    </row>
    <row r="807" spans="1:7" x14ac:dyDescent="0.3">
      <c r="A807" s="257"/>
      <c r="B807" s="257"/>
      <c r="C807" s="265"/>
      <c r="D807" s="208" t="e">
        <f>IF(ISBLANK(DataBase_PMs!C23),#N/A,DataBase_PMs!C23)</f>
        <v>#N/A</v>
      </c>
      <c r="E807" s="191" t="e">
        <f>IF(ISBLANK(DataBase_PMs!Q23),#N/A,DataBase_PMs!Q23)</f>
        <v>#N/A</v>
      </c>
      <c r="F807" s="192" t="e">
        <f>IF(E807="Seco",ParametrosPMs!$C$29,'Dados PMs'!E807)</f>
        <v>#N/A</v>
      </c>
      <c r="G807" s="203" t="e">
        <f t="shared" si="19"/>
        <v>#N/A</v>
      </c>
    </row>
    <row r="808" spans="1:7" x14ac:dyDescent="0.3">
      <c r="A808" s="257"/>
      <c r="B808" s="257"/>
      <c r="C808" s="265"/>
      <c r="D808" s="208" t="e">
        <f>IF(ISBLANK(DataBase_PMs!C24),#N/A,DataBase_PMs!C24)</f>
        <v>#N/A</v>
      </c>
      <c r="E808" s="191" t="e">
        <f>IF(ISBLANK(DataBase_PMs!Q24),#N/A,DataBase_PMs!Q24)</f>
        <v>#N/A</v>
      </c>
      <c r="F808" s="192" t="e">
        <f>IF(E808="Seco",ParametrosPMs!$C$29,'Dados PMs'!E808)</f>
        <v>#N/A</v>
      </c>
      <c r="G808" s="203" t="e">
        <f t="shared" si="19"/>
        <v>#N/A</v>
      </c>
    </row>
    <row r="809" spans="1:7" x14ac:dyDescent="0.3">
      <c r="A809" s="257"/>
      <c r="B809" s="257"/>
      <c r="C809" s="265"/>
      <c r="D809" s="208" t="e">
        <f>IF(ISBLANK(DataBase_PMs!C25),#N/A,DataBase_PMs!C25)</f>
        <v>#N/A</v>
      </c>
      <c r="E809" s="191" t="e">
        <f>IF(ISBLANK(DataBase_PMs!Q25),#N/A,DataBase_PMs!Q25)</f>
        <v>#N/A</v>
      </c>
      <c r="F809" s="192" t="e">
        <f>IF(E809="Seco",ParametrosPMs!$C$29,'Dados PMs'!E809)</f>
        <v>#N/A</v>
      </c>
      <c r="G809" s="203" t="e">
        <f t="shared" si="19"/>
        <v>#N/A</v>
      </c>
    </row>
    <row r="810" spans="1:7" x14ac:dyDescent="0.3">
      <c r="A810" s="257"/>
      <c r="B810" s="257"/>
      <c r="C810" s="265"/>
      <c r="D810" s="208" t="e">
        <f>IF(ISBLANK(DataBase_PMs!C26),#N/A,DataBase_PMs!C26)</f>
        <v>#N/A</v>
      </c>
      <c r="E810" s="191" t="e">
        <f>IF(ISBLANK(DataBase_PMs!Q26),#N/A,DataBase_PMs!Q26)</f>
        <v>#N/A</v>
      </c>
      <c r="F810" s="192" t="e">
        <f>IF(E810="Seco",ParametrosPMs!$C$29,'Dados PMs'!E810)</f>
        <v>#N/A</v>
      </c>
      <c r="G810" s="203" t="e">
        <f t="shared" si="19"/>
        <v>#N/A</v>
      </c>
    </row>
    <row r="811" spans="1:7" x14ac:dyDescent="0.3">
      <c r="A811" s="257"/>
      <c r="B811" s="257"/>
      <c r="C811" s="265"/>
      <c r="D811" s="208" t="e">
        <f>IF(ISBLANK(DataBase_PMs!C27),#N/A,DataBase_PMs!C27)</f>
        <v>#N/A</v>
      </c>
      <c r="E811" s="191" t="e">
        <f>IF(ISBLANK(DataBase_PMs!Q27),#N/A,DataBase_PMs!Q27)</f>
        <v>#N/A</v>
      </c>
      <c r="F811" s="192" t="e">
        <f>IF(E811="Seco",ParametrosPMs!$C$29,'Dados PMs'!E811)</f>
        <v>#N/A</v>
      </c>
      <c r="G811" s="203" t="e">
        <f t="shared" si="19"/>
        <v>#N/A</v>
      </c>
    </row>
    <row r="812" spans="1:7" x14ac:dyDescent="0.3">
      <c r="A812" s="257"/>
      <c r="B812" s="257"/>
      <c r="C812" s="265"/>
      <c r="D812" s="208" t="e">
        <f>IF(ISBLANK(DataBase_PMs!C28),#N/A,DataBase_PMs!C28)</f>
        <v>#N/A</v>
      </c>
      <c r="E812" s="191" t="e">
        <f>IF(ISBLANK(DataBase_PMs!Q28),#N/A,DataBase_PMs!Q28)</f>
        <v>#N/A</v>
      </c>
      <c r="F812" s="192" t="e">
        <f>IF(E812="Seco",ParametrosPMs!$C$29,'Dados PMs'!E812)</f>
        <v>#N/A</v>
      </c>
      <c r="G812" s="203" t="e">
        <f t="shared" si="19"/>
        <v>#N/A</v>
      </c>
    </row>
    <row r="813" spans="1:7" x14ac:dyDescent="0.3">
      <c r="A813" s="257"/>
      <c r="B813" s="257"/>
      <c r="C813" s="265"/>
      <c r="D813" s="208" t="e">
        <f>IF(ISBLANK(DataBase_PMs!C29),#N/A,DataBase_PMs!C29)</f>
        <v>#N/A</v>
      </c>
      <c r="E813" s="191" t="e">
        <f>IF(ISBLANK(DataBase_PMs!Q29),#N/A,DataBase_PMs!Q29)</f>
        <v>#N/A</v>
      </c>
      <c r="F813" s="192" t="e">
        <f>IF(E813="Seco",ParametrosPMs!$C$29,'Dados PMs'!E813)</f>
        <v>#N/A</v>
      </c>
      <c r="G813" s="203" t="e">
        <f t="shared" si="19"/>
        <v>#N/A</v>
      </c>
    </row>
    <row r="814" spans="1:7" x14ac:dyDescent="0.3">
      <c r="A814" s="257"/>
      <c r="B814" s="257"/>
      <c r="C814" s="265"/>
      <c r="D814" s="208" t="e">
        <f>IF(ISBLANK(DataBase_PMs!C30),#N/A,DataBase_PMs!C30)</f>
        <v>#N/A</v>
      </c>
      <c r="E814" s="191" t="e">
        <f>IF(ISBLANK(DataBase_PMs!Q30),#N/A,DataBase_PMs!Q30)</f>
        <v>#N/A</v>
      </c>
      <c r="F814" s="192" t="e">
        <f>IF(E814="Seco",ParametrosPMs!$C$29,'Dados PMs'!E814)</f>
        <v>#N/A</v>
      </c>
      <c r="G814" s="203" t="e">
        <f t="shared" si="19"/>
        <v>#N/A</v>
      </c>
    </row>
    <row r="815" spans="1:7" x14ac:dyDescent="0.3">
      <c r="A815" s="257"/>
      <c r="B815" s="257"/>
      <c r="C815" s="265"/>
      <c r="D815" s="208" t="e">
        <f>IF(ISBLANK(DataBase_PMs!C31),#N/A,DataBase_PMs!C31)</f>
        <v>#N/A</v>
      </c>
      <c r="E815" s="191" t="e">
        <f>IF(ISBLANK(DataBase_PMs!Q31),#N/A,DataBase_PMs!Q31)</f>
        <v>#N/A</v>
      </c>
      <c r="F815" s="192" t="e">
        <f>IF(E815="Seco",ParametrosPMs!$C$29,'Dados PMs'!E815)</f>
        <v>#N/A</v>
      </c>
      <c r="G815" s="203" t="e">
        <f t="shared" si="19"/>
        <v>#N/A</v>
      </c>
    </row>
    <row r="816" spans="1:7" x14ac:dyDescent="0.3">
      <c r="A816" s="257"/>
      <c r="B816" s="257"/>
      <c r="C816" s="265"/>
      <c r="D816" s="208" t="e">
        <f>IF(ISBLANK(DataBase_PMs!C32),#N/A,DataBase_PMs!C32)</f>
        <v>#N/A</v>
      </c>
      <c r="E816" s="191" t="e">
        <f>IF(ISBLANK(DataBase_PMs!Q32),#N/A,DataBase_PMs!Q32)</f>
        <v>#N/A</v>
      </c>
      <c r="F816" s="192" t="e">
        <f>IF(E816="Seco",ParametrosPMs!$C$29,'Dados PMs'!E816)</f>
        <v>#N/A</v>
      </c>
      <c r="G816" s="203" t="e">
        <f t="shared" si="19"/>
        <v>#N/A</v>
      </c>
    </row>
    <row r="817" spans="1:7" x14ac:dyDescent="0.3">
      <c r="A817" s="257"/>
      <c r="B817" s="257"/>
      <c r="C817" s="265"/>
      <c r="D817" s="208" t="e">
        <f>IF(ISBLANK(DataBase_PMs!C33),#N/A,DataBase_PMs!C33)</f>
        <v>#N/A</v>
      </c>
      <c r="E817" s="191" t="e">
        <f>IF(ISBLANK(DataBase_PMs!Q33),#N/A,DataBase_PMs!Q33)</f>
        <v>#N/A</v>
      </c>
      <c r="F817" s="192" t="e">
        <f>IF(E817="Seco",ParametrosPMs!$C$29,'Dados PMs'!E817)</f>
        <v>#N/A</v>
      </c>
      <c r="G817" s="203" t="e">
        <f t="shared" si="19"/>
        <v>#N/A</v>
      </c>
    </row>
    <row r="818" spans="1:7" x14ac:dyDescent="0.3">
      <c r="A818" s="257"/>
      <c r="B818" s="257"/>
      <c r="C818" s="265"/>
      <c r="D818" s="208" t="e">
        <f>IF(ISBLANK(DataBase_PMs!C34),#N/A,DataBase_PMs!C34)</f>
        <v>#N/A</v>
      </c>
      <c r="E818" s="191" t="e">
        <f>IF(ISBLANK(DataBase_PMs!Q34),#N/A,DataBase_PMs!Q34)</f>
        <v>#N/A</v>
      </c>
      <c r="F818" s="192" t="e">
        <f>IF(E818="Seco",ParametrosPMs!$C$29,'Dados PMs'!E818)</f>
        <v>#N/A</v>
      </c>
      <c r="G818" s="203" t="e">
        <f t="shared" si="19"/>
        <v>#N/A</v>
      </c>
    </row>
    <row r="819" spans="1:7" x14ac:dyDescent="0.3">
      <c r="A819" s="257"/>
      <c r="B819" s="257"/>
      <c r="C819" s="265"/>
      <c r="D819" s="208" t="e">
        <f>IF(ISBLANK(DataBase_PMs!C35),#N/A,DataBase_PMs!C35)</f>
        <v>#N/A</v>
      </c>
      <c r="E819" s="191" t="e">
        <f>IF(ISBLANK(DataBase_PMs!Q35),#N/A,DataBase_PMs!Q35)</f>
        <v>#N/A</v>
      </c>
      <c r="F819" s="192" t="e">
        <f>IF(E819="Seco",ParametrosPMs!$C$29,'Dados PMs'!E819)</f>
        <v>#N/A</v>
      </c>
      <c r="G819" s="203" t="e">
        <f t="shared" si="19"/>
        <v>#N/A</v>
      </c>
    </row>
    <row r="820" spans="1:7" x14ac:dyDescent="0.3">
      <c r="A820" s="257"/>
      <c r="B820" s="257"/>
      <c r="C820" s="265"/>
      <c r="D820" s="208" t="e">
        <f>IF(ISBLANK(DataBase_PMs!C36),#N/A,DataBase_PMs!C36)</f>
        <v>#N/A</v>
      </c>
      <c r="E820" s="191" t="e">
        <f>IF(ISBLANK(DataBase_PMs!Q36),#N/A,DataBase_PMs!Q36)</f>
        <v>#N/A</v>
      </c>
      <c r="F820" s="192" t="e">
        <f>IF(E820="Seco",ParametrosPMs!$C$29,'Dados PMs'!E820)</f>
        <v>#N/A</v>
      </c>
      <c r="G820" s="203" t="e">
        <f t="shared" si="19"/>
        <v>#N/A</v>
      </c>
    </row>
    <row r="821" spans="1:7" x14ac:dyDescent="0.3">
      <c r="A821" s="257"/>
      <c r="B821" s="257"/>
      <c r="C821" s="265"/>
      <c r="D821" s="208" t="e">
        <f>IF(ISBLANK(DataBase_PMs!C37),#N/A,DataBase_PMs!C37)</f>
        <v>#N/A</v>
      </c>
      <c r="E821" s="191" t="e">
        <f>IF(ISBLANK(DataBase_PMs!Q37),#N/A,DataBase_PMs!Q37)</f>
        <v>#N/A</v>
      </c>
      <c r="F821" s="192" t="e">
        <f>IF(E821="Seco",ParametrosPMs!$C$29,'Dados PMs'!E821)</f>
        <v>#N/A</v>
      </c>
      <c r="G821" s="203" t="e">
        <f t="shared" si="19"/>
        <v>#N/A</v>
      </c>
    </row>
    <row r="822" spans="1:7" x14ac:dyDescent="0.3">
      <c r="A822" s="257"/>
      <c r="B822" s="257"/>
      <c r="C822" s="265"/>
      <c r="D822" s="208" t="e">
        <f>IF(ISBLANK(DataBase_PMs!C38),#N/A,DataBase_PMs!C38)</f>
        <v>#N/A</v>
      </c>
      <c r="E822" s="191" t="e">
        <f>IF(ISBLANK(DataBase_PMs!Q38),#N/A,DataBase_PMs!Q38)</f>
        <v>#N/A</v>
      </c>
      <c r="F822" s="192" t="e">
        <f>IF(E822="Seco",ParametrosPMs!$C$29,'Dados PMs'!E822)</f>
        <v>#N/A</v>
      </c>
      <c r="G822" s="203" t="e">
        <f t="shared" si="19"/>
        <v>#N/A</v>
      </c>
    </row>
    <row r="823" spans="1:7" x14ac:dyDescent="0.3">
      <c r="A823" s="257"/>
      <c r="B823" s="257"/>
      <c r="C823" s="265"/>
      <c r="D823" s="208" t="e">
        <f>IF(ISBLANK(DataBase_PMs!C39),#N/A,DataBase_PMs!C39)</f>
        <v>#N/A</v>
      </c>
      <c r="E823" s="191" t="e">
        <f>IF(ISBLANK(DataBase_PMs!Q39),#N/A,DataBase_PMs!Q39)</f>
        <v>#N/A</v>
      </c>
      <c r="F823" s="192" t="e">
        <f>IF(E823="Seco",ParametrosPMs!$C$29,'Dados PMs'!E823)</f>
        <v>#N/A</v>
      </c>
      <c r="G823" s="203" t="e">
        <f t="shared" si="19"/>
        <v>#N/A</v>
      </c>
    </row>
    <row r="824" spans="1:7" x14ac:dyDescent="0.3">
      <c r="A824" s="257"/>
      <c r="B824" s="257"/>
      <c r="C824" s="265"/>
      <c r="D824" s="208" t="e">
        <f>IF(ISBLANK(DataBase_PMs!C40),#N/A,DataBase_PMs!C40)</f>
        <v>#N/A</v>
      </c>
      <c r="E824" s="191" t="e">
        <f>IF(ISBLANK(DataBase_PMs!Q40),#N/A,DataBase_PMs!Q40)</f>
        <v>#N/A</v>
      </c>
      <c r="F824" s="192" t="e">
        <f>IF(E824="Seco",ParametrosPMs!$C$29,'Dados PMs'!E824)</f>
        <v>#N/A</v>
      </c>
      <c r="G824" s="203" t="e">
        <f t="shared" si="19"/>
        <v>#N/A</v>
      </c>
    </row>
    <row r="825" spans="1:7" x14ac:dyDescent="0.3">
      <c r="A825" s="257"/>
      <c r="B825" s="257"/>
      <c r="C825" s="265"/>
      <c r="D825" s="208" t="e">
        <f>IF(ISBLANK(DataBase_PMs!C41),#N/A,DataBase_PMs!C41)</f>
        <v>#N/A</v>
      </c>
      <c r="E825" s="191" t="e">
        <f>IF(ISBLANK(DataBase_PMs!Q41),#N/A,DataBase_PMs!Q41)</f>
        <v>#N/A</v>
      </c>
      <c r="F825" s="192" t="e">
        <f>IF(E825="Seco",ParametrosPMs!$C$29,'Dados PMs'!E825)</f>
        <v>#N/A</v>
      </c>
      <c r="G825" s="203" t="e">
        <f t="shared" si="19"/>
        <v>#N/A</v>
      </c>
    </row>
    <row r="826" spans="1:7" x14ac:dyDescent="0.3">
      <c r="A826" s="257"/>
      <c r="B826" s="257"/>
      <c r="C826" s="265"/>
      <c r="D826" s="208" t="e">
        <f>IF(ISBLANK(DataBase_PMs!C42),#N/A,DataBase_PMs!C42)</f>
        <v>#N/A</v>
      </c>
      <c r="E826" s="191" t="e">
        <f>IF(ISBLANK(DataBase_PMs!Q42),#N/A,DataBase_PMs!Q42)</f>
        <v>#N/A</v>
      </c>
      <c r="F826" s="192" t="e">
        <f>IF(E826="Seco",ParametrosPMs!$C$29,'Dados PMs'!E826)</f>
        <v>#N/A</v>
      </c>
      <c r="G826" s="203" t="e">
        <f t="shared" si="19"/>
        <v>#N/A</v>
      </c>
    </row>
    <row r="827" spans="1:7" x14ac:dyDescent="0.3">
      <c r="A827" s="257"/>
      <c r="B827" s="257"/>
      <c r="C827" s="265"/>
      <c r="D827" s="208" t="e">
        <f>IF(ISBLANK(DataBase_PMs!C43),#N/A,DataBase_PMs!C43)</f>
        <v>#N/A</v>
      </c>
      <c r="E827" s="191" t="e">
        <f>IF(ISBLANK(DataBase_PMs!Q43),#N/A,DataBase_PMs!Q43)</f>
        <v>#N/A</v>
      </c>
      <c r="F827" s="192" t="e">
        <f>IF(E827="Seco",ParametrosPMs!$C$29,'Dados PMs'!E827)</f>
        <v>#N/A</v>
      </c>
      <c r="G827" s="203" t="e">
        <f t="shared" si="19"/>
        <v>#N/A</v>
      </c>
    </row>
    <row r="828" spans="1:7" x14ac:dyDescent="0.3">
      <c r="A828" s="257"/>
      <c r="B828" s="257"/>
      <c r="C828" s="265"/>
      <c r="D828" s="208" t="e">
        <f>IF(ISBLANK(DataBase_PMs!C44),#N/A,DataBase_PMs!C44)</f>
        <v>#N/A</v>
      </c>
      <c r="E828" s="191" t="e">
        <f>IF(ISBLANK(DataBase_PMs!Q44),#N/A,DataBase_PMs!Q44)</f>
        <v>#N/A</v>
      </c>
      <c r="F828" s="192" t="e">
        <f>IF(E828="Seco",ParametrosPMs!$C$29,'Dados PMs'!E828)</f>
        <v>#N/A</v>
      </c>
      <c r="G828" s="203" t="e">
        <f t="shared" si="19"/>
        <v>#N/A</v>
      </c>
    </row>
    <row r="829" spans="1:7" x14ac:dyDescent="0.3">
      <c r="A829" s="257"/>
      <c r="B829" s="257"/>
      <c r="C829" s="265"/>
      <c r="D829" s="208" t="e">
        <f>IF(ISBLANK(DataBase_PMs!C45),#N/A,DataBase_PMs!C45)</f>
        <v>#N/A</v>
      </c>
      <c r="E829" s="191" t="e">
        <f>IF(ISBLANK(DataBase_PMs!Q45),#N/A,DataBase_PMs!Q45)</f>
        <v>#N/A</v>
      </c>
      <c r="F829" s="192" t="e">
        <f>IF(E829="Seco",ParametrosPMs!$C$29,'Dados PMs'!E829)</f>
        <v>#N/A</v>
      </c>
      <c r="G829" s="203" t="e">
        <f t="shared" si="19"/>
        <v>#N/A</v>
      </c>
    </row>
    <row r="830" spans="1:7" x14ac:dyDescent="0.3">
      <c r="A830" s="257"/>
      <c r="B830" s="257"/>
      <c r="C830" s="265"/>
      <c r="D830" s="208" t="e">
        <f>IF(ISBLANK(DataBase_PMs!C46),#N/A,DataBase_PMs!C46)</f>
        <v>#N/A</v>
      </c>
      <c r="E830" s="191" t="e">
        <f>IF(ISBLANK(DataBase_PMs!Q46),#N/A,DataBase_PMs!Q46)</f>
        <v>#N/A</v>
      </c>
      <c r="F830" s="192" t="e">
        <f>IF(E830="Seco",ParametrosPMs!$C$29,'Dados PMs'!E830)</f>
        <v>#N/A</v>
      </c>
      <c r="G830" s="203" t="e">
        <f t="shared" si="19"/>
        <v>#N/A</v>
      </c>
    </row>
    <row r="831" spans="1:7" x14ac:dyDescent="0.3">
      <c r="A831" s="257"/>
      <c r="B831" s="257"/>
      <c r="C831" s="265"/>
      <c r="D831" s="208" t="e">
        <f>IF(ISBLANK(DataBase_PMs!C47),#N/A,DataBase_PMs!C47)</f>
        <v>#N/A</v>
      </c>
      <c r="E831" s="191" t="e">
        <f>IF(ISBLANK(DataBase_PMs!Q47),#N/A,DataBase_PMs!Q47)</f>
        <v>#N/A</v>
      </c>
      <c r="F831" s="192" t="e">
        <f>IF(E831="Seco",ParametrosPMs!$C$29,'Dados PMs'!E831)</f>
        <v>#N/A</v>
      </c>
      <c r="G831" s="203" t="e">
        <f t="shared" si="19"/>
        <v>#N/A</v>
      </c>
    </row>
    <row r="832" spans="1:7" x14ac:dyDescent="0.3">
      <c r="A832" s="257"/>
      <c r="B832" s="257"/>
      <c r="C832" s="265"/>
      <c r="D832" s="208" t="e">
        <f>IF(ISBLANK(DataBase_PMs!C48),#N/A,DataBase_PMs!C48)</f>
        <v>#N/A</v>
      </c>
      <c r="E832" s="191" t="e">
        <f>IF(ISBLANK(DataBase_PMs!Q48),#N/A,DataBase_PMs!Q48)</f>
        <v>#N/A</v>
      </c>
      <c r="F832" s="192" t="e">
        <f>IF(E832="Seco",ParametrosPMs!$C$29,'Dados PMs'!E832)</f>
        <v>#N/A</v>
      </c>
      <c r="G832" s="203" t="e">
        <f t="shared" si="19"/>
        <v>#N/A</v>
      </c>
    </row>
    <row r="833" spans="1:7" x14ac:dyDescent="0.3">
      <c r="A833" s="257"/>
      <c r="B833" s="257"/>
      <c r="C833" s="265"/>
      <c r="D833" s="208" t="e">
        <f>IF(ISBLANK(DataBase_PMs!C49),#N/A,DataBase_PMs!C49)</f>
        <v>#N/A</v>
      </c>
      <c r="E833" s="191" t="e">
        <f>IF(ISBLANK(DataBase_PMs!Q49),#N/A,DataBase_PMs!Q49)</f>
        <v>#N/A</v>
      </c>
      <c r="F833" s="192" t="e">
        <f>IF(E833="Seco",ParametrosPMs!$C$29,'Dados PMs'!E833)</f>
        <v>#N/A</v>
      </c>
      <c r="G833" s="203" t="e">
        <f t="shared" si="19"/>
        <v>#N/A</v>
      </c>
    </row>
    <row r="834" spans="1:7" x14ac:dyDescent="0.3">
      <c r="A834" s="257"/>
      <c r="B834" s="257"/>
      <c r="C834" s="265"/>
      <c r="D834" s="208" t="e">
        <f>IF(ISBLANK(DataBase_PMs!C50),#N/A,DataBase_PMs!C50)</f>
        <v>#N/A</v>
      </c>
      <c r="E834" s="191" t="e">
        <f>IF(ISBLANK(DataBase_PMs!Q50),#N/A,DataBase_PMs!Q50)</f>
        <v>#N/A</v>
      </c>
      <c r="F834" s="192" t="e">
        <f>IF(E834="Seco",ParametrosPMs!$C$29,'Dados PMs'!E834)</f>
        <v>#N/A</v>
      </c>
      <c r="G834" s="203" t="e">
        <f t="shared" si="19"/>
        <v>#N/A</v>
      </c>
    </row>
    <row r="835" spans="1:7" x14ac:dyDescent="0.3">
      <c r="A835" s="257"/>
      <c r="B835" s="257"/>
      <c r="C835" s="265"/>
      <c r="D835" s="208" t="e">
        <f>IF(ISBLANK(DataBase_PMs!C51),#N/A,DataBase_PMs!C51)</f>
        <v>#N/A</v>
      </c>
      <c r="E835" s="191" t="e">
        <f>IF(ISBLANK(DataBase_PMs!Q51),#N/A,DataBase_PMs!Q51)</f>
        <v>#N/A</v>
      </c>
      <c r="F835" s="192" t="e">
        <f>IF(E835="Seco",ParametrosPMs!$C$29,'Dados PMs'!E835)</f>
        <v>#N/A</v>
      </c>
      <c r="G835" s="203" t="e">
        <f t="shared" si="19"/>
        <v>#N/A</v>
      </c>
    </row>
    <row r="836" spans="1:7" x14ac:dyDescent="0.3">
      <c r="A836" s="257"/>
      <c r="B836" s="257"/>
      <c r="C836" s="265"/>
      <c r="D836" s="208" t="e">
        <f>IF(ISBLANK(DataBase_PMs!C52),#N/A,DataBase_PMs!C52)</f>
        <v>#N/A</v>
      </c>
      <c r="E836" s="191" t="e">
        <f>IF(ISBLANK(DataBase_PMs!Q52),#N/A,DataBase_PMs!Q52)</f>
        <v>#N/A</v>
      </c>
      <c r="F836" s="192" t="e">
        <f>IF(E836="Seco",ParametrosPMs!$C$29,'Dados PMs'!E836)</f>
        <v>#N/A</v>
      </c>
      <c r="G836" s="203" t="e">
        <f t="shared" si="19"/>
        <v>#N/A</v>
      </c>
    </row>
    <row r="837" spans="1:7" x14ac:dyDescent="0.3">
      <c r="A837" s="257"/>
      <c r="B837" s="257"/>
      <c r="C837" s="265"/>
      <c r="D837" s="208" t="e">
        <f>IF(ISBLANK(DataBase_PMs!C53),#N/A,DataBase_PMs!C53)</f>
        <v>#N/A</v>
      </c>
      <c r="E837" s="191" t="e">
        <f>IF(ISBLANK(DataBase_PMs!Q53),#N/A,DataBase_PMs!Q53)</f>
        <v>#N/A</v>
      </c>
      <c r="F837" s="192" t="e">
        <f>IF(E837="Seco",ParametrosPMs!$C$29,'Dados PMs'!E837)</f>
        <v>#N/A</v>
      </c>
      <c r="G837" s="203" t="e">
        <f t="shared" si="19"/>
        <v>#N/A</v>
      </c>
    </row>
    <row r="838" spans="1:7" x14ac:dyDescent="0.3">
      <c r="A838" s="257"/>
      <c r="B838" s="257"/>
      <c r="C838" s="265"/>
      <c r="D838" s="208" t="e">
        <f>IF(ISBLANK(DataBase_PMs!C54),#N/A,DataBase_PMs!C54)</f>
        <v>#N/A</v>
      </c>
      <c r="E838" s="191" t="e">
        <f>IF(ISBLANK(DataBase_PMs!Q54),#N/A,DataBase_PMs!Q54)</f>
        <v>#N/A</v>
      </c>
      <c r="F838" s="192" t="e">
        <f>IF(E838="Seco",ParametrosPMs!$C$29,'Dados PMs'!E838)</f>
        <v>#N/A</v>
      </c>
      <c r="G838" s="203" t="e">
        <f t="shared" si="19"/>
        <v>#N/A</v>
      </c>
    </row>
    <row r="839" spans="1:7" x14ac:dyDescent="0.3">
      <c r="A839" s="257"/>
      <c r="B839" s="257"/>
      <c r="C839" s="265"/>
      <c r="D839" s="208" t="e">
        <f>IF(ISBLANK(DataBase_PMs!C55),#N/A,DataBase_PMs!C55)</f>
        <v>#N/A</v>
      </c>
      <c r="E839" s="191" t="e">
        <f>IF(ISBLANK(DataBase_PMs!Q55),#N/A,DataBase_PMs!Q55)</f>
        <v>#N/A</v>
      </c>
      <c r="F839" s="192" t="e">
        <f>IF(E839="Seco",ParametrosPMs!$C$29,'Dados PMs'!E839)</f>
        <v>#N/A</v>
      </c>
      <c r="G839" s="203" t="e">
        <f t="shared" si="19"/>
        <v>#N/A</v>
      </c>
    </row>
    <row r="840" spans="1:7" x14ac:dyDescent="0.3">
      <c r="A840" s="257"/>
      <c r="B840" s="257"/>
      <c r="C840" s="265"/>
      <c r="D840" s="208" t="e">
        <f>IF(ISBLANK(DataBase_PMs!C56),#N/A,DataBase_PMs!C56)</f>
        <v>#N/A</v>
      </c>
      <c r="E840" s="191" t="e">
        <f>IF(ISBLANK(DataBase_PMs!Q56),#N/A,DataBase_PMs!Q56)</f>
        <v>#N/A</v>
      </c>
      <c r="F840" s="192" t="e">
        <f>IF(E840="Seco",ParametrosPMs!$C$29,'Dados PMs'!E840)</f>
        <v>#N/A</v>
      </c>
      <c r="G840" s="203" t="e">
        <f t="shared" si="19"/>
        <v>#N/A</v>
      </c>
    </row>
    <row r="841" spans="1:7" x14ac:dyDescent="0.3">
      <c r="A841" s="257"/>
      <c r="B841" s="257"/>
      <c r="C841" s="265"/>
      <c r="D841" s="208" t="e">
        <f>IF(ISBLANK(DataBase_PMs!C57),#N/A,DataBase_PMs!C57)</f>
        <v>#N/A</v>
      </c>
      <c r="E841" s="191" t="e">
        <f>IF(ISBLANK(DataBase_PMs!Q57),#N/A,DataBase_PMs!Q57)</f>
        <v>#N/A</v>
      </c>
      <c r="F841" s="192" t="e">
        <f>IF(E841="Seco",ParametrosPMs!$C$29,'Dados PMs'!E841)</f>
        <v>#N/A</v>
      </c>
      <c r="G841" s="203" t="e">
        <f t="shared" ref="G841:G852" si="20">F841-$F$775</f>
        <v>#N/A</v>
      </c>
    </row>
    <row r="842" spans="1:7" x14ac:dyDescent="0.3">
      <c r="A842" s="257"/>
      <c r="B842" s="257"/>
      <c r="C842" s="265"/>
      <c r="D842" s="208" t="e">
        <f>IF(ISBLANK(DataBase_PMs!C58),#N/A,DataBase_PMs!C58)</f>
        <v>#N/A</v>
      </c>
      <c r="E842" s="191" t="e">
        <f>IF(ISBLANK(DataBase_PMs!Q58),#N/A,DataBase_PMs!Q58)</f>
        <v>#N/A</v>
      </c>
      <c r="F842" s="192" t="e">
        <f>IF(E842="Seco",ParametrosPMs!$C$29,'Dados PMs'!E842)</f>
        <v>#N/A</v>
      </c>
      <c r="G842" s="203" t="e">
        <f t="shared" si="20"/>
        <v>#N/A</v>
      </c>
    </row>
    <row r="843" spans="1:7" x14ac:dyDescent="0.3">
      <c r="A843" s="257"/>
      <c r="B843" s="257"/>
      <c r="C843" s="265"/>
      <c r="D843" s="208" t="e">
        <f>IF(ISBLANK(DataBase_PMs!C59),#N/A,DataBase_PMs!C59)</f>
        <v>#N/A</v>
      </c>
      <c r="E843" s="191" t="e">
        <f>IF(ISBLANK(DataBase_PMs!Q59),#N/A,DataBase_PMs!Q59)</f>
        <v>#N/A</v>
      </c>
      <c r="F843" s="192" t="e">
        <f>IF(E843="Seco",ParametrosPMs!$C$29,'Dados PMs'!E843)</f>
        <v>#N/A</v>
      </c>
      <c r="G843" s="203" t="e">
        <f t="shared" si="20"/>
        <v>#N/A</v>
      </c>
    </row>
    <row r="844" spans="1:7" x14ac:dyDescent="0.3">
      <c r="A844" s="257"/>
      <c r="B844" s="257"/>
      <c r="C844" s="265"/>
      <c r="D844" s="208" t="e">
        <f>IF(ISBLANK(DataBase_PMs!C60),#N/A,DataBase_PMs!C60)</f>
        <v>#N/A</v>
      </c>
      <c r="E844" s="191" t="e">
        <f>IF(ISBLANK(DataBase_PMs!Q60),#N/A,DataBase_PMs!Q60)</f>
        <v>#N/A</v>
      </c>
      <c r="F844" s="192" t="e">
        <f>IF(E844="Seco",ParametrosPMs!$C$29,'Dados PMs'!E844)</f>
        <v>#N/A</v>
      </c>
      <c r="G844" s="203" t="e">
        <f t="shared" si="20"/>
        <v>#N/A</v>
      </c>
    </row>
    <row r="845" spans="1:7" x14ac:dyDescent="0.3">
      <c r="A845" s="257"/>
      <c r="B845" s="257"/>
      <c r="C845" s="265"/>
      <c r="D845" s="208" t="e">
        <f>IF(ISBLANK(DataBase_PMs!C61),#N/A,DataBase_PMs!C61)</f>
        <v>#N/A</v>
      </c>
      <c r="E845" s="191" t="e">
        <f>IF(ISBLANK(DataBase_PMs!Q61),#N/A,DataBase_PMs!Q61)</f>
        <v>#N/A</v>
      </c>
      <c r="F845" s="192" t="e">
        <f>IF(E845="Seco",ParametrosPMs!$C$29,'Dados PMs'!E845)</f>
        <v>#N/A</v>
      </c>
      <c r="G845" s="203" t="e">
        <f t="shared" si="20"/>
        <v>#N/A</v>
      </c>
    </row>
    <row r="846" spans="1:7" x14ac:dyDescent="0.3">
      <c r="A846" s="257"/>
      <c r="B846" s="257"/>
      <c r="C846" s="265"/>
      <c r="D846" s="208" t="e">
        <f>IF(ISBLANK(DataBase_PMs!C62),#N/A,DataBase_PMs!C62)</f>
        <v>#N/A</v>
      </c>
      <c r="E846" s="191" t="e">
        <f>IF(ISBLANK(DataBase_PMs!Q62),#N/A,DataBase_PMs!Q62)</f>
        <v>#N/A</v>
      </c>
      <c r="F846" s="192" t="e">
        <f>IF(E846="Seco",ParametrosPMs!$C$29,'Dados PMs'!E846)</f>
        <v>#N/A</v>
      </c>
      <c r="G846" s="203" t="e">
        <f t="shared" si="20"/>
        <v>#N/A</v>
      </c>
    </row>
    <row r="847" spans="1:7" x14ac:dyDescent="0.3">
      <c r="A847" s="257"/>
      <c r="B847" s="257"/>
      <c r="C847" s="265"/>
      <c r="D847" s="208" t="e">
        <f>IF(ISBLANK(DataBase_PMs!C63),#N/A,DataBase_PMs!C63)</f>
        <v>#N/A</v>
      </c>
      <c r="E847" s="191" t="e">
        <f>IF(ISBLANK(DataBase_PMs!Q63),#N/A,DataBase_PMs!Q63)</f>
        <v>#N/A</v>
      </c>
      <c r="F847" s="192" t="e">
        <f>IF(E847="Seco",ParametrosPMs!$C$29,'Dados PMs'!E847)</f>
        <v>#N/A</v>
      </c>
      <c r="G847" s="203" t="e">
        <f t="shared" si="20"/>
        <v>#N/A</v>
      </c>
    </row>
    <row r="848" spans="1:7" x14ac:dyDescent="0.3">
      <c r="A848" s="257"/>
      <c r="B848" s="257"/>
      <c r="C848" s="265"/>
      <c r="D848" s="208" t="e">
        <f>IF(ISBLANK(DataBase_PMs!C64),#N/A,DataBase_PMs!C64)</f>
        <v>#N/A</v>
      </c>
      <c r="E848" s="191" t="e">
        <f>IF(ISBLANK(DataBase_PMs!Q64),#N/A,DataBase_PMs!Q64)</f>
        <v>#N/A</v>
      </c>
      <c r="F848" s="192" t="e">
        <f>IF(E848="Seco",ParametrosPMs!$C$29,'Dados PMs'!E848)</f>
        <v>#N/A</v>
      </c>
      <c r="G848" s="203" t="e">
        <f t="shared" si="20"/>
        <v>#N/A</v>
      </c>
    </row>
    <row r="849" spans="1:7" x14ac:dyDescent="0.3">
      <c r="A849" s="257"/>
      <c r="B849" s="257"/>
      <c r="C849" s="265"/>
      <c r="D849" s="208" t="e">
        <f>IF(ISBLANK(DataBase_PMs!C65),#N/A,DataBase_PMs!C65)</f>
        <v>#N/A</v>
      </c>
      <c r="E849" s="191" t="e">
        <f>IF(ISBLANK(DataBase_PMs!Q65),#N/A,DataBase_PMs!Q65)</f>
        <v>#N/A</v>
      </c>
      <c r="F849" s="192" t="e">
        <f>IF(E849="Seco",ParametrosPMs!$C$29,'Dados PMs'!E849)</f>
        <v>#N/A</v>
      </c>
      <c r="G849" s="203" t="e">
        <f t="shared" si="20"/>
        <v>#N/A</v>
      </c>
    </row>
    <row r="850" spans="1:7" x14ac:dyDescent="0.3">
      <c r="A850" s="257"/>
      <c r="B850" s="257"/>
      <c r="C850" s="265"/>
      <c r="D850" s="208" t="e">
        <f>IF(ISBLANK(DataBase_PMs!C66),#N/A,DataBase_PMs!C66)</f>
        <v>#N/A</v>
      </c>
      <c r="E850" s="191" t="e">
        <f>IF(ISBLANK(DataBase_PMs!Q66),#N/A,DataBase_PMs!Q66)</f>
        <v>#N/A</v>
      </c>
      <c r="F850" s="192" t="e">
        <f>IF(E850="Seco",ParametrosPMs!$C$29,'Dados PMs'!E850)</f>
        <v>#N/A</v>
      </c>
      <c r="G850" s="203" t="e">
        <f t="shared" si="20"/>
        <v>#N/A</v>
      </c>
    </row>
    <row r="851" spans="1:7" x14ac:dyDescent="0.3">
      <c r="A851" s="257"/>
      <c r="B851" s="257"/>
      <c r="C851" s="265"/>
      <c r="D851" s="208" t="e">
        <f>IF(ISBLANK(DataBase_PMs!C67),#N/A,DataBase_PMs!C67)</f>
        <v>#N/A</v>
      </c>
      <c r="E851" s="191" t="e">
        <f>IF(ISBLANK(DataBase_PMs!Q67),#N/A,DataBase_PMs!Q67)</f>
        <v>#N/A</v>
      </c>
      <c r="F851" s="192" t="e">
        <f>IF(E851="Seco",ParametrosPMs!$C$29,'Dados PMs'!E851)</f>
        <v>#N/A</v>
      </c>
      <c r="G851" s="203" t="e">
        <f t="shared" si="20"/>
        <v>#N/A</v>
      </c>
    </row>
    <row r="852" spans="1:7" ht="13.5" thickBot="1" x14ac:dyDescent="0.35">
      <c r="A852" s="260"/>
      <c r="B852" s="260"/>
      <c r="C852" s="266"/>
      <c r="D852" s="210" t="e">
        <f>IF(ISBLANK(DataBase_PMs!C68),#N/A,DataBase_PMs!C68)</f>
        <v>#N/A</v>
      </c>
      <c r="E852" s="193" t="e">
        <f>IF(ISBLANK(DataBase_PMs!Q68),#N/A,DataBase_PMs!Q68)</f>
        <v>#N/A</v>
      </c>
      <c r="F852" s="194" t="e">
        <f>IF(E852="Seco",ParametrosPMs!$C$29,'Dados PMs'!E852)</f>
        <v>#N/A</v>
      </c>
      <c r="G852" s="204" t="e">
        <f t="shared" si="20"/>
        <v>#N/A</v>
      </c>
    </row>
    <row r="853" spans="1:7" x14ac:dyDescent="0.3">
      <c r="A853" s="256" t="s">
        <v>666</v>
      </c>
      <c r="B853" s="256" t="s">
        <v>367</v>
      </c>
      <c r="C853" s="267" t="s">
        <v>111</v>
      </c>
      <c r="D853" s="209">
        <v>43602</v>
      </c>
      <c r="E853" s="189">
        <v>4.7699999999999996</v>
      </c>
      <c r="F853" s="190">
        <f>IF(E853="Seco",ParametrosPMs!C37,'Dados PMs'!E853)</f>
        <v>4.7699999999999996</v>
      </c>
      <c r="G853" s="202">
        <f>F853-E853</f>
        <v>0</v>
      </c>
    </row>
    <row r="854" spans="1:7" x14ac:dyDescent="0.3">
      <c r="A854" s="257"/>
      <c r="B854" s="257"/>
      <c r="C854" s="265"/>
      <c r="D854" s="208">
        <v>43700.40625</v>
      </c>
      <c r="E854" s="191">
        <v>5.37</v>
      </c>
      <c r="F854" s="192">
        <f>IF(E854="Seco",ParametrosPMs!$C$37,'Dados PMs'!E854)</f>
        <v>5.37</v>
      </c>
      <c r="G854" s="203">
        <f>F854-$F$853</f>
        <v>0.60000000000000053</v>
      </c>
    </row>
    <row r="855" spans="1:7" x14ac:dyDescent="0.3">
      <c r="A855" s="257"/>
      <c r="B855" s="257"/>
      <c r="C855" s="265"/>
      <c r="D855" s="208">
        <v>43707</v>
      </c>
      <c r="E855" s="191">
        <v>6.5</v>
      </c>
      <c r="F855" s="192">
        <f>IF(E855="Seco",ParametrosPMs!$C$37,'Dados PMs'!E855)</f>
        <v>6.5</v>
      </c>
      <c r="G855" s="203">
        <f t="shared" ref="G855:G918" si="21">F855-$F$853</f>
        <v>1.7300000000000004</v>
      </c>
    </row>
    <row r="856" spans="1:7" x14ac:dyDescent="0.3">
      <c r="A856" s="257"/>
      <c r="B856" s="257"/>
      <c r="C856" s="265"/>
      <c r="D856" s="208">
        <v>43714</v>
      </c>
      <c r="E856" s="191">
        <v>5.14</v>
      </c>
      <c r="F856" s="192">
        <f>IF(E856="Seco",ParametrosPMs!$C$37,'Dados PMs'!E856)</f>
        <v>5.14</v>
      </c>
      <c r="G856" s="203">
        <f t="shared" si="21"/>
        <v>0.37000000000000011</v>
      </c>
    </row>
    <row r="857" spans="1:7" x14ac:dyDescent="0.3">
      <c r="A857" s="257"/>
      <c r="B857" s="257"/>
      <c r="C857" s="265"/>
      <c r="D857" s="208">
        <v>43727</v>
      </c>
      <c r="E857" s="191">
        <v>4.99</v>
      </c>
      <c r="F857" s="192">
        <f>IF(E857="Seco",ParametrosPMs!$C$37,'Dados PMs'!E857)</f>
        <v>4.99</v>
      </c>
      <c r="G857" s="203">
        <f t="shared" si="21"/>
        <v>0.22000000000000064</v>
      </c>
    </row>
    <row r="858" spans="1:7" x14ac:dyDescent="0.3">
      <c r="A858" s="257"/>
      <c r="B858" s="257"/>
      <c r="C858" s="265"/>
      <c r="D858" s="208">
        <v>43755</v>
      </c>
      <c r="E858" s="191">
        <v>6.46</v>
      </c>
      <c r="F858" s="192">
        <f>IF(E858="Seco",ParametrosPMs!$C$37,'Dados PMs'!E858)</f>
        <v>6.46</v>
      </c>
      <c r="G858" s="203">
        <f t="shared" si="21"/>
        <v>1.6900000000000004</v>
      </c>
    </row>
    <row r="859" spans="1:7" x14ac:dyDescent="0.3">
      <c r="A859" s="257"/>
      <c r="B859" s="257"/>
      <c r="C859" s="265"/>
      <c r="D859" s="208">
        <v>43762</v>
      </c>
      <c r="E859" s="191">
        <v>6.4</v>
      </c>
      <c r="F859" s="192">
        <f>IF(E859="Seco",ParametrosPMs!$C$37,'Dados PMs'!E859)</f>
        <v>6.4</v>
      </c>
      <c r="G859" s="203">
        <f t="shared" si="21"/>
        <v>1.6300000000000008</v>
      </c>
    </row>
    <row r="860" spans="1:7" x14ac:dyDescent="0.3">
      <c r="A860" s="257"/>
      <c r="B860" s="257"/>
      <c r="C860" s="265"/>
      <c r="D860" s="208">
        <v>43774</v>
      </c>
      <c r="E860" s="191">
        <v>6.42</v>
      </c>
      <c r="F860" s="192">
        <f>IF(E860="Seco",ParametrosPMs!$C$37,'Dados PMs'!E860)</f>
        <v>6.42</v>
      </c>
      <c r="G860" s="203">
        <f t="shared" si="21"/>
        <v>1.6500000000000004</v>
      </c>
    </row>
    <row r="861" spans="1:7" x14ac:dyDescent="0.3">
      <c r="A861" s="257"/>
      <c r="B861" s="257"/>
      <c r="C861" s="265"/>
      <c r="D861" s="208">
        <v>43782</v>
      </c>
      <c r="E861" s="191">
        <v>6.27</v>
      </c>
      <c r="F861" s="192">
        <f>IF(E861="Seco",ParametrosPMs!$C$37,'Dados PMs'!E861)</f>
        <v>6.27</v>
      </c>
      <c r="G861" s="203">
        <f t="shared" si="21"/>
        <v>1.5</v>
      </c>
    </row>
    <row r="862" spans="1:7" x14ac:dyDescent="0.3">
      <c r="A862" s="257"/>
      <c r="B862" s="257"/>
      <c r="C862" s="265"/>
      <c r="D862" s="208">
        <v>43811</v>
      </c>
      <c r="E862" s="191" t="s">
        <v>246</v>
      </c>
      <c r="F862" s="192" t="str">
        <f>IF(E862="Seco",ParametrosPMs!$C$37,'Dados PMs'!E862)</f>
        <v>6,19</v>
      </c>
      <c r="G862" s="203">
        <f t="shared" si="21"/>
        <v>1.4200000000000008</v>
      </c>
    </row>
    <row r="863" spans="1:7" x14ac:dyDescent="0.3">
      <c r="A863" s="257"/>
      <c r="B863" s="257"/>
      <c r="C863" s="265"/>
      <c r="D863" s="208">
        <v>43826</v>
      </c>
      <c r="E863" s="191" t="s">
        <v>288</v>
      </c>
      <c r="F863" s="192" t="str">
        <f>IF(E863="Seco",ParametrosPMs!$C$37,'Dados PMs'!E863)</f>
        <v>4,70</v>
      </c>
      <c r="G863" s="203">
        <f t="shared" si="21"/>
        <v>-6.9999999999999396E-2</v>
      </c>
    </row>
    <row r="864" spans="1:7" x14ac:dyDescent="0.3">
      <c r="A864" s="257"/>
      <c r="B864" s="257"/>
      <c r="C864" s="265"/>
      <c r="D864" s="208">
        <v>43875</v>
      </c>
      <c r="E864" s="191">
        <v>4.5</v>
      </c>
      <c r="F864" s="192">
        <f>IF(E864="Seco",ParametrosPMs!$C$37,'Dados PMs'!E864)</f>
        <v>4.5</v>
      </c>
      <c r="G864" s="203">
        <f t="shared" si="21"/>
        <v>-0.26999999999999957</v>
      </c>
    </row>
    <row r="865" spans="1:7" x14ac:dyDescent="0.3">
      <c r="A865" s="257"/>
      <c r="B865" s="257"/>
      <c r="C865" s="265"/>
      <c r="D865" s="208">
        <v>43929</v>
      </c>
      <c r="E865" s="191" t="s">
        <v>336</v>
      </c>
      <c r="F865" s="192">
        <f>IF(E865="Seco",ParametrosPMs!$C$37,'Dados PMs'!E865)</f>
        <v>7.23</v>
      </c>
      <c r="G865" s="203">
        <f t="shared" si="21"/>
        <v>2.4600000000000009</v>
      </c>
    </row>
    <row r="866" spans="1:7" x14ac:dyDescent="0.3">
      <c r="A866" s="257"/>
      <c r="B866" s="257"/>
      <c r="C866" s="265"/>
      <c r="D866" s="208">
        <f>IF(ISBLANK(DataBase_PMs!C4),#N/A,DataBase_PMs!C4)</f>
        <v>44001.449618055602</v>
      </c>
      <c r="E866" s="191">
        <f>IF(ISBLANK(DataBase_PMs!R4),#N/A,DataBase_PMs!R4)</f>
        <v>5.57</v>
      </c>
      <c r="F866" s="192">
        <f>IF(E866="Seco",ParametrosPMs!$C$37,'Dados PMs'!E866)</f>
        <v>5.57</v>
      </c>
      <c r="G866" s="203">
        <f t="shared" si="21"/>
        <v>0.80000000000000071</v>
      </c>
    </row>
    <row r="867" spans="1:7" x14ac:dyDescent="0.3">
      <c r="A867" s="257"/>
      <c r="B867" s="257"/>
      <c r="C867" s="265"/>
      <c r="D867" s="208">
        <f>IF(ISBLANK(DataBase_PMs!C5),#N/A,DataBase_PMs!C5)</f>
        <v>44008.823020833297</v>
      </c>
      <c r="E867" s="191">
        <f>IF(ISBLANK(DataBase_PMs!R5),#N/A,DataBase_PMs!R5)</f>
        <v>6.4</v>
      </c>
      <c r="F867" s="192">
        <f>IF(E867="Seco",ParametrosPMs!$C$37,'Dados PMs'!E867)</f>
        <v>6.4</v>
      </c>
      <c r="G867" s="203">
        <f t="shared" si="21"/>
        <v>1.6300000000000008</v>
      </c>
    </row>
    <row r="868" spans="1:7" x14ac:dyDescent="0.3">
      <c r="A868" s="257"/>
      <c r="B868" s="257"/>
      <c r="C868" s="265"/>
      <c r="D868" s="208" t="e">
        <f>IF(ISBLANK(DataBase_PMs!C6),#N/A,DataBase_PMs!C6)</f>
        <v>#N/A</v>
      </c>
      <c r="E868" s="191" t="e">
        <f>IF(ISBLANK(DataBase_PMs!R6),#N/A,DataBase_PMs!R6)</f>
        <v>#N/A</v>
      </c>
      <c r="F868" s="192" t="e">
        <f>IF(E868="Seco",ParametrosPMs!$C$37,'Dados PMs'!E868)</f>
        <v>#N/A</v>
      </c>
      <c r="G868" s="203" t="e">
        <f t="shared" si="21"/>
        <v>#N/A</v>
      </c>
    </row>
    <row r="869" spans="1:7" x14ac:dyDescent="0.3">
      <c r="A869" s="257"/>
      <c r="B869" s="257"/>
      <c r="C869" s="265"/>
      <c r="D869" s="208" t="e">
        <f>IF(ISBLANK(DataBase_PMs!C7),#N/A,DataBase_PMs!C7)</f>
        <v>#N/A</v>
      </c>
      <c r="E869" s="191" t="e">
        <f>IF(ISBLANK(DataBase_PMs!R7),#N/A,DataBase_PMs!R7)</f>
        <v>#N/A</v>
      </c>
      <c r="F869" s="192" t="e">
        <f>IF(E869="Seco",ParametrosPMs!$C$37,'Dados PMs'!E869)</f>
        <v>#N/A</v>
      </c>
      <c r="G869" s="203" t="e">
        <f t="shared" si="21"/>
        <v>#N/A</v>
      </c>
    </row>
    <row r="870" spans="1:7" x14ac:dyDescent="0.3">
      <c r="A870" s="257"/>
      <c r="B870" s="257"/>
      <c r="C870" s="265"/>
      <c r="D870" s="208" t="e">
        <f>IF(ISBLANK(DataBase_PMs!C8),#N/A,DataBase_PMs!C8)</f>
        <v>#N/A</v>
      </c>
      <c r="E870" s="191" t="e">
        <f>IF(ISBLANK(DataBase_PMs!R8),#N/A,DataBase_PMs!R8)</f>
        <v>#N/A</v>
      </c>
      <c r="F870" s="192" t="e">
        <f>IF(E870="Seco",ParametrosPMs!$C$37,'Dados PMs'!E870)</f>
        <v>#N/A</v>
      </c>
      <c r="G870" s="203" t="e">
        <f t="shared" si="21"/>
        <v>#N/A</v>
      </c>
    </row>
    <row r="871" spans="1:7" x14ac:dyDescent="0.3">
      <c r="A871" s="257"/>
      <c r="B871" s="257"/>
      <c r="C871" s="265"/>
      <c r="D871" s="208" t="e">
        <f>IF(ISBLANK(DataBase_PMs!C9),#N/A,DataBase_PMs!C9)</f>
        <v>#N/A</v>
      </c>
      <c r="E871" s="191" t="e">
        <f>IF(ISBLANK(DataBase_PMs!R9),#N/A,DataBase_PMs!R9)</f>
        <v>#N/A</v>
      </c>
      <c r="F871" s="192" t="e">
        <f>IF(E871="Seco",ParametrosPMs!$C$37,'Dados PMs'!E871)</f>
        <v>#N/A</v>
      </c>
      <c r="G871" s="203" t="e">
        <f t="shared" si="21"/>
        <v>#N/A</v>
      </c>
    </row>
    <row r="872" spans="1:7" x14ac:dyDescent="0.3">
      <c r="A872" s="257"/>
      <c r="B872" s="257"/>
      <c r="C872" s="265"/>
      <c r="D872" s="208" t="e">
        <f>IF(ISBLANK(DataBase_PMs!C10),#N/A,DataBase_PMs!C10)</f>
        <v>#N/A</v>
      </c>
      <c r="E872" s="191" t="e">
        <f>IF(ISBLANK(DataBase_PMs!R10),#N/A,DataBase_PMs!R10)</f>
        <v>#N/A</v>
      </c>
      <c r="F872" s="192" t="e">
        <f>IF(E872="Seco",ParametrosPMs!$C$37,'Dados PMs'!E872)</f>
        <v>#N/A</v>
      </c>
      <c r="G872" s="203" t="e">
        <f t="shared" si="21"/>
        <v>#N/A</v>
      </c>
    </row>
    <row r="873" spans="1:7" x14ac:dyDescent="0.3">
      <c r="A873" s="257"/>
      <c r="B873" s="257"/>
      <c r="C873" s="265"/>
      <c r="D873" s="208" t="e">
        <f>IF(ISBLANK(DataBase_PMs!C11),#N/A,DataBase_PMs!C11)</f>
        <v>#N/A</v>
      </c>
      <c r="E873" s="191" t="e">
        <f>IF(ISBLANK(DataBase_PMs!R11),#N/A,DataBase_PMs!R11)</f>
        <v>#N/A</v>
      </c>
      <c r="F873" s="192" t="e">
        <f>IF(E873="Seco",ParametrosPMs!$C$37,'Dados PMs'!E873)</f>
        <v>#N/A</v>
      </c>
      <c r="G873" s="203" t="e">
        <f t="shared" si="21"/>
        <v>#N/A</v>
      </c>
    </row>
    <row r="874" spans="1:7" x14ac:dyDescent="0.3">
      <c r="A874" s="257"/>
      <c r="B874" s="257"/>
      <c r="C874" s="265"/>
      <c r="D874" s="208" t="e">
        <f>IF(ISBLANK(DataBase_PMs!C12),#N/A,DataBase_PMs!C12)</f>
        <v>#N/A</v>
      </c>
      <c r="E874" s="191" t="e">
        <f>IF(ISBLANK(DataBase_PMs!R12),#N/A,DataBase_PMs!R12)</f>
        <v>#N/A</v>
      </c>
      <c r="F874" s="192" t="e">
        <f>IF(E874="Seco",ParametrosPMs!$C$37,'Dados PMs'!E874)</f>
        <v>#N/A</v>
      </c>
      <c r="G874" s="203" t="e">
        <f t="shared" si="21"/>
        <v>#N/A</v>
      </c>
    </row>
    <row r="875" spans="1:7" x14ac:dyDescent="0.3">
      <c r="A875" s="257"/>
      <c r="B875" s="257"/>
      <c r="C875" s="265"/>
      <c r="D875" s="208" t="e">
        <f>IF(ISBLANK(DataBase_PMs!C13),#N/A,DataBase_PMs!C13)</f>
        <v>#N/A</v>
      </c>
      <c r="E875" s="191" t="e">
        <f>IF(ISBLANK(DataBase_PMs!R13),#N/A,DataBase_PMs!R13)</f>
        <v>#N/A</v>
      </c>
      <c r="F875" s="192" t="e">
        <f>IF(E875="Seco",ParametrosPMs!$C$37,'Dados PMs'!E875)</f>
        <v>#N/A</v>
      </c>
      <c r="G875" s="203" t="e">
        <f t="shared" si="21"/>
        <v>#N/A</v>
      </c>
    </row>
    <row r="876" spans="1:7" x14ac:dyDescent="0.3">
      <c r="A876" s="257"/>
      <c r="B876" s="257"/>
      <c r="C876" s="265"/>
      <c r="D876" s="208" t="e">
        <f>IF(ISBLANK(DataBase_PMs!C14),#N/A,DataBase_PMs!C14)</f>
        <v>#N/A</v>
      </c>
      <c r="E876" s="191" t="e">
        <f>IF(ISBLANK(DataBase_PMs!R14),#N/A,DataBase_PMs!R14)</f>
        <v>#N/A</v>
      </c>
      <c r="F876" s="192" t="e">
        <f>IF(E876="Seco",ParametrosPMs!$C$37,'Dados PMs'!E876)</f>
        <v>#N/A</v>
      </c>
      <c r="G876" s="203" t="e">
        <f t="shared" si="21"/>
        <v>#N/A</v>
      </c>
    </row>
    <row r="877" spans="1:7" x14ac:dyDescent="0.3">
      <c r="A877" s="257"/>
      <c r="B877" s="257"/>
      <c r="C877" s="265"/>
      <c r="D877" s="208" t="e">
        <f>IF(ISBLANK(DataBase_PMs!C15),#N/A,DataBase_PMs!C15)</f>
        <v>#N/A</v>
      </c>
      <c r="E877" s="191" t="e">
        <f>IF(ISBLANK(DataBase_PMs!R15),#N/A,DataBase_PMs!R15)</f>
        <v>#N/A</v>
      </c>
      <c r="F877" s="192" t="e">
        <f>IF(E877="Seco",ParametrosPMs!$C$37,'Dados PMs'!E877)</f>
        <v>#N/A</v>
      </c>
      <c r="G877" s="203" t="e">
        <f t="shared" si="21"/>
        <v>#N/A</v>
      </c>
    </row>
    <row r="878" spans="1:7" x14ac:dyDescent="0.3">
      <c r="A878" s="257"/>
      <c r="B878" s="257"/>
      <c r="C878" s="265"/>
      <c r="D878" s="208" t="e">
        <f>IF(ISBLANK(DataBase_PMs!C16),#N/A,DataBase_PMs!C16)</f>
        <v>#N/A</v>
      </c>
      <c r="E878" s="191" t="e">
        <f>IF(ISBLANK(DataBase_PMs!R16),#N/A,DataBase_PMs!R16)</f>
        <v>#N/A</v>
      </c>
      <c r="F878" s="192" t="e">
        <f>IF(E878="Seco",ParametrosPMs!$C$37,'Dados PMs'!E878)</f>
        <v>#N/A</v>
      </c>
      <c r="G878" s="203" t="e">
        <f t="shared" si="21"/>
        <v>#N/A</v>
      </c>
    </row>
    <row r="879" spans="1:7" x14ac:dyDescent="0.3">
      <c r="A879" s="257"/>
      <c r="B879" s="257"/>
      <c r="C879" s="265"/>
      <c r="D879" s="208" t="e">
        <f>IF(ISBLANK(DataBase_PMs!C17),#N/A,DataBase_PMs!C17)</f>
        <v>#N/A</v>
      </c>
      <c r="E879" s="191" t="e">
        <f>IF(ISBLANK(DataBase_PMs!R17),#N/A,DataBase_PMs!R17)</f>
        <v>#N/A</v>
      </c>
      <c r="F879" s="192" t="e">
        <f>IF(E879="Seco",ParametrosPMs!$C$37,'Dados PMs'!E879)</f>
        <v>#N/A</v>
      </c>
      <c r="G879" s="203" t="e">
        <f t="shared" si="21"/>
        <v>#N/A</v>
      </c>
    </row>
    <row r="880" spans="1:7" x14ac:dyDescent="0.3">
      <c r="A880" s="257"/>
      <c r="B880" s="257"/>
      <c r="C880" s="265"/>
      <c r="D880" s="208" t="e">
        <f>IF(ISBLANK(DataBase_PMs!C18),#N/A,DataBase_PMs!C18)</f>
        <v>#N/A</v>
      </c>
      <c r="E880" s="191" t="e">
        <f>IF(ISBLANK(DataBase_PMs!R18),#N/A,DataBase_PMs!R18)</f>
        <v>#N/A</v>
      </c>
      <c r="F880" s="192" t="e">
        <f>IF(E880="Seco",ParametrosPMs!$C$37,'Dados PMs'!E880)</f>
        <v>#N/A</v>
      </c>
      <c r="G880" s="203" t="e">
        <f t="shared" si="21"/>
        <v>#N/A</v>
      </c>
    </row>
    <row r="881" spans="1:7" x14ac:dyDescent="0.3">
      <c r="A881" s="257"/>
      <c r="B881" s="257"/>
      <c r="C881" s="265"/>
      <c r="D881" s="208" t="e">
        <f>IF(ISBLANK(DataBase_PMs!C19),#N/A,DataBase_PMs!C19)</f>
        <v>#N/A</v>
      </c>
      <c r="E881" s="191" t="e">
        <f>IF(ISBLANK(DataBase_PMs!R19),#N/A,DataBase_PMs!R19)</f>
        <v>#N/A</v>
      </c>
      <c r="F881" s="192" t="e">
        <f>IF(E881="Seco",ParametrosPMs!$C$37,'Dados PMs'!E881)</f>
        <v>#N/A</v>
      </c>
      <c r="G881" s="203" t="e">
        <f t="shared" si="21"/>
        <v>#N/A</v>
      </c>
    </row>
    <row r="882" spans="1:7" x14ac:dyDescent="0.3">
      <c r="A882" s="257"/>
      <c r="B882" s="257"/>
      <c r="C882" s="265"/>
      <c r="D882" s="208" t="e">
        <f>IF(ISBLANK(DataBase_PMs!C20),#N/A,DataBase_PMs!C20)</f>
        <v>#N/A</v>
      </c>
      <c r="E882" s="191" t="e">
        <f>IF(ISBLANK(DataBase_PMs!R20),#N/A,DataBase_PMs!R20)</f>
        <v>#N/A</v>
      </c>
      <c r="F882" s="192" t="e">
        <f>IF(E882="Seco",ParametrosPMs!$C$37,'Dados PMs'!E882)</f>
        <v>#N/A</v>
      </c>
      <c r="G882" s="203" t="e">
        <f t="shared" si="21"/>
        <v>#N/A</v>
      </c>
    </row>
    <row r="883" spans="1:7" x14ac:dyDescent="0.3">
      <c r="A883" s="257"/>
      <c r="B883" s="257"/>
      <c r="C883" s="265"/>
      <c r="D883" s="208" t="e">
        <f>IF(ISBLANK(DataBase_PMs!C21),#N/A,DataBase_PMs!C21)</f>
        <v>#N/A</v>
      </c>
      <c r="E883" s="191" t="e">
        <f>IF(ISBLANK(DataBase_PMs!R21),#N/A,DataBase_PMs!R21)</f>
        <v>#N/A</v>
      </c>
      <c r="F883" s="192" t="e">
        <f>IF(E883="Seco",ParametrosPMs!$C$37,'Dados PMs'!E883)</f>
        <v>#N/A</v>
      </c>
      <c r="G883" s="203" t="e">
        <f t="shared" si="21"/>
        <v>#N/A</v>
      </c>
    </row>
    <row r="884" spans="1:7" x14ac:dyDescent="0.3">
      <c r="A884" s="257"/>
      <c r="B884" s="257"/>
      <c r="C884" s="265"/>
      <c r="D884" s="208" t="e">
        <f>IF(ISBLANK(DataBase_PMs!C22),#N/A,DataBase_PMs!C22)</f>
        <v>#N/A</v>
      </c>
      <c r="E884" s="191" t="e">
        <f>IF(ISBLANK(DataBase_PMs!R22),#N/A,DataBase_PMs!R22)</f>
        <v>#N/A</v>
      </c>
      <c r="F884" s="192" t="e">
        <f>IF(E884="Seco",ParametrosPMs!$C$37,'Dados PMs'!E884)</f>
        <v>#N/A</v>
      </c>
      <c r="G884" s="203" t="e">
        <f t="shared" si="21"/>
        <v>#N/A</v>
      </c>
    </row>
    <row r="885" spans="1:7" x14ac:dyDescent="0.3">
      <c r="A885" s="257"/>
      <c r="B885" s="257"/>
      <c r="C885" s="265"/>
      <c r="D885" s="208" t="e">
        <f>IF(ISBLANK(DataBase_PMs!C23),#N/A,DataBase_PMs!C23)</f>
        <v>#N/A</v>
      </c>
      <c r="E885" s="191" t="e">
        <f>IF(ISBLANK(DataBase_PMs!R23),#N/A,DataBase_PMs!R23)</f>
        <v>#N/A</v>
      </c>
      <c r="F885" s="192" t="e">
        <f>IF(E885="Seco",ParametrosPMs!$C$37,'Dados PMs'!E885)</f>
        <v>#N/A</v>
      </c>
      <c r="G885" s="203" t="e">
        <f t="shared" si="21"/>
        <v>#N/A</v>
      </c>
    </row>
    <row r="886" spans="1:7" x14ac:dyDescent="0.3">
      <c r="A886" s="257"/>
      <c r="B886" s="257"/>
      <c r="C886" s="265"/>
      <c r="D886" s="208" t="e">
        <f>IF(ISBLANK(DataBase_PMs!C24),#N/A,DataBase_PMs!C24)</f>
        <v>#N/A</v>
      </c>
      <c r="E886" s="191" t="e">
        <f>IF(ISBLANK(DataBase_PMs!R24),#N/A,DataBase_PMs!R24)</f>
        <v>#N/A</v>
      </c>
      <c r="F886" s="192" t="e">
        <f>IF(E886="Seco",ParametrosPMs!$C$37,'Dados PMs'!E886)</f>
        <v>#N/A</v>
      </c>
      <c r="G886" s="203" t="e">
        <f t="shared" si="21"/>
        <v>#N/A</v>
      </c>
    </row>
    <row r="887" spans="1:7" x14ac:dyDescent="0.3">
      <c r="A887" s="257"/>
      <c r="B887" s="257"/>
      <c r="C887" s="265"/>
      <c r="D887" s="208" t="e">
        <f>IF(ISBLANK(DataBase_PMs!C25),#N/A,DataBase_PMs!C25)</f>
        <v>#N/A</v>
      </c>
      <c r="E887" s="191" t="e">
        <f>IF(ISBLANK(DataBase_PMs!R25),#N/A,DataBase_PMs!R25)</f>
        <v>#N/A</v>
      </c>
      <c r="F887" s="192" t="e">
        <f>IF(E887="Seco",ParametrosPMs!$C$37,'Dados PMs'!E887)</f>
        <v>#N/A</v>
      </c>
      <c r="G887" s="203" t="e">
        <f t="shared" si="21"/>
        <v>#N/A</v>
      </c>
    </row>
    <row r="888" spans="1:7" x14ac:dyDescent="0.3">
      <c r="A888" s="257"/>
      <c r="B888" s="257"/>
      <c r="C888" s="265"/>
      <c r="D888" s="208" t="e">
        <f>IF(ISBLANK(DataBase_PMs!C26),#N/A,DataBase_PMs!C26)</f>
        <v>#N/A</v>
      </c>
      <c r="E888" s="191" t="e">
        <f>IF(ISBLANK(DataBase_PMs!R26),#N/A,DataBase_PMs!R26)</f>
        <v>#N/A</v>
      </c>
      <c r="F888" s="192" t="e">
        <f>IF(E888="Seco",ParametrosPMs!$C$37,'Dados PMs'!E888)</f>
        <v>#N/A</v>
      </c>
      <c r="G888" s="203" t="e">
        <f t="shared" si="21"/>
        <v>#N/A</v>
      </c>
    </row>
    <row r="889" spans="1:7" x14ac:dyDescent="0.3">
      <c r="A889" s="257"/>
      <c r="B889" s="257"/>
      <c r="C889" s="265"/>
      <c r="D889" s="208" t="e">
        <f>IF(ISBLANK(DataBase_PMs!C27),#N/A,DataBase_PMs!C27)</f>
        <v>#N/A</v>
      </c>
      <c r="E889" s="191" t="e">
        <f>IF(ISBLANK(DataBase_PMs!R27),#N/A,DataBase_PMs!R27)</f>
        <v>#N/A</v>
      </c>
      <c r="F889" s="192" t="e">
        <f>IF(E889="Seco",ParametrosPMs!$C$37,'Dados PMs'!E889)</f>
        <v>#N/A</v>
      </c>
      <c r="G889" s="203" t="e">
        <f t="shared" si="21"/>
        <v>#N/A</v>
      </c>
    </row>
    <row r="890" spans="1:7" x14ac:dyDescent="0.3">
      <c r="A890" s="257"/>
      <c r="B890" s="257"/>
      <c r="C890" s="265"/>
      <c r="D890" s="208" t="e">
        <f>IF(ISBLANK(DataBase_PMs!C28),#N/A,DataBase_PMs!C28)</f>
        <v>#N/A</v>
      </c>
      <c r="E890" s="191" t="e">
        <f>IF(ISBLANK(DataBase_PMs!R28),#N/A,DataBase_PMs!R28)</f>
        <v>#N/A</v>
      </c>
      <c r="F890" s="192" t="e">
        <f>IF(E890="Seco",ParametrosPMs!$C$37,'Dados PMs'!E890)</f>
        <v>#N/A</v>
      </c>
      <c r="G890" s="203" t="e">
        <f t="shared" si="21"/>
        <v>#N/A</v>
      </c>
    </row>
    <row r="891" spans="1:7" x14ac:dyDescent="0.3">
      <c r="A891" s="257"/>
      <c r="B891" s="257"/>
      <c r="C891" s="265"/>
      <c r="D891" s="208" t="e">
        <f>IF(ISBLANK(DataBase_PMs!C29),#N/A,DataBase_PMs!C29)</f>
        <v>#N/A</v>
      </c>
      <c r="E891" s="191" t="e">
        <f>IF(ISBLANK(DataBase_PMs!R29),#N/A,DataBase_PMs!R29)</f>
        <v>#N/A</v>
      </c>
      <c r="F891" s="192" t="e">
        <f>IF(E891="Seco",ParametrosPMs!$C$37,'Dados PMs'!E891)</f>
        <v>#N/A</v>
      </c>
      <c r="G891" s="203" t="e">
        <f t="shared" si="21"/>
        <v>#N/A</v>
      </c>
    </row>
    <row r="892" spans="1:7" x14ac:dyDescent="0.3">
      <c r="A892" s="257"/>
      <c r="B892" s="257"/>
      <c r="C892" s="265"/>
      <c r="D892" s="208" t="e">
        <f>IF(ISBLANK(DataBase_PMs!C30),#N/A,DataBase_PMs!C30)</f>
        <v>#N/A</v>
      </c>
      <c r="E892" s="191" t="e">
        <f>IF(ISBLANK(DataBase_PMs!R30),#N/A,DataBase_PMs!R30)</f>
        <v>#N/A</v>
      </c>
      <c r="F892" s="192" t="e">
        <f>IF(E892="Seco",ParametrosPMs!$C$37,'Dados PMs'!E892)</f>
        <v>#N/A</v>
      </c>
      <c r="G892" s="203" t="e">
        <f t="shared" si="21"/>
        <v>#N/A</v>
      </c>
    </row>
    <row r="893" spans="1:7" x14ac:dyDescent="0.3">
      <c r="A893" s="257"/>
      <c r="B893" s="257"/>
      <c r="C893" s="265"/>
      <c r="D893" s="208" t="e">
        <f>IF(ISBLANK(DataBase_PMs!C31),#N/A,DataBase_PMs!C31)</f>
        <v>#N/A</v>
      </c>
      <c r="E893" s="191" t="e">
        <f>IF(ISBLANK(DataBase_PMs!R31),#N/A,DataBase_PMs!R31)</f>
        <v>#N/A</v>
      </c>
      <c r="F893" s="192" t="e">
        <f>IF(E893="Seco",ParametrosPMs!$C$37,'Dados PMs'!E893)</f>
        <v>#N/A</v>
      </c>
      <c r="G893" s="203" t="e">
        <f t="shared" si="21"/>
        <v>#N/A</v>
      </c>
    </row>
    <row r="894" spans="1:7" x14ac:dyDescent="0.3">
      <c r="A894" s="257"/>
      <c r="B894" s="257"/>
      <c r="C894" s="265"/>
      <c r="D894" s="208" t="e">
        <f>IF(ISBLANK(DataBase_PMs!C32),#N/A,DataBase_PMs!C32)</f>
        <v>#N/A</v>
      </c>
      <c r="E894" s="191" t="e">
        <f>IF(ISBLANK(DataBase_PMs!R32),#N/A,DataBase_PMs!R32)</f>
        <v>#N/A</v>
      </c>
      <c r="F894" s="192" t="e">
        <f>IF(E894="Seco",ParametrosPMs!$C$37,'Dados PMs'!E894)</f>
        <v>#N/A</v>
      </c>
      <c r="G894" s="203" t="e">
        <f t="shared" si="21"/>
        <v>#N/A</v>
      </c>
    </row>
    <row r="895" spans="1:7" x14ac:dyDescent="0.3">
      <c r="A895" s="257"/>
      <c r="B895" s="257"/>
      <c r="C895" s="265"/>
      <c r="D895" s="208" t="e">
        <f>IF(ISBLANK(DataBase_PMs!C33),#N/A,DataBase_PMs!C33)</f>
        <v>#N/A</v>
      </c>
      <c r="E895" s="191" t="e">
        <f>IF(ISBLANK(DataBase_PMs!R33),#N/A,DataBase_PMs!R33)</f>
        <v>#N/A</v>
      </c>
      <c r="F895" s="192" t="e">
        <f>IF(E895="Seco",ParametrosPMs!$C$37,'Dados PMs'!E895)</f>
        <v>#N/A</v>
      </c>
      <c r="G895" s="203" t="e">
        <f t="shared" si="21"/>
        <v>#N/A</v>
      </c>
    </row>
    <row r="896" spans="1:7" x14ac:dyDescent="0.3">
      <c r="A896" s="257"/>
      <c r="B896" s="257"/>
      <c r="C896" s="265"/>
      <c r="D896" s="208" t="e">
        <f>IF(ISBLANK(DataBase_PMs!C34),#N/A,DataBase_PMs!C34)</f>
        <v>#N/A</v>
      </c>
      <c r="E896" s="191" t="e">
        <f>IF(ISBLANK(DataBase_PMs!R34),#N/A,DataBase_PMs!R34)</f>
        <v>#N/A</v>
      </c>
      <c r="F896" s="192" t="e">
        <f>IF(E896="Seco",ParametrosPMs!$C$37,'Dados PMs'!E896)</f>
        <v>#N/A</v>
      </c>
      <c r="G896" s="203" t="e">
        <f t="shared" si="21"/>
        <v>#N/A</v>
      </c>
    </row>
    <row r="897" spans="1:7" x14ac:dyDescent="0.3">
      <c r="A897" s="257"/>
      <c r="B897" s="257"/>
      <c r="C897" s="265"/>
      <c r="D897" s="208" t="e">
        <f>IF(ISBLANK(DataBase_PMs!C35),#N/A,DataBase_PMs!C35)</f>
        <v>#N/A</v>
      </c>
      <c r="E897" s="191" t="e">
        <f>IF(ISBLANK(DataBase_PMs!R35),#N/A,DataBase_PMs!R35)</f>
        <v>#N/A</v>
      </c>
      <c r="F897" s="192" t="e">
        <f>IF(E897="Seco",ParametrosPMs!$C$37,'Dados PMs'!E897)</f>
        <v>#N/A</v>
      </c>
      <c r="G897" s="203" t="e">
        <f t="shared" si="21"/>
        <v>#N/A</v>
      </c>
    </row>
    <row r="898" spans="1:7" x14ac:dyDescent="0.3">
      <c r="A898" s="257"/>
      <c r="B898" s="257"/>
      <c r="C898" s="265"/>
      <c r="D898" s="208" t="e">
        <f>IF(ISBLANK(DataBase_PMs!C36),#N/A,DataBase_PMs!C36)</f>
        <v>#N/A</v>
      </c>
      <c r="E898" s="191" t="e">
        <f>IF(ISBLANK(DataBase_PMs!R36),#N/A,DataBase_PMs!R36)</f>
        <v>#N/A</v>
      </c>
      <c r="F898" s="192" t="e">
        <f>IF(E898="Seco",ParametrosPMs!$C$37,'Dados PMs'!E898)</f>
        <v>#N/A</v>
      </c>
      <c r="G898" s="203" t="e">
        <f t="shared" si="21"/>
        <v>#N/A</v>
      </c>
    </row>
    <row r="899" spans="1:7" x14ac:dyDescent="0.3">
      <c r="A899" s="257"/>
      <c r="B899" s="257"/>
      <c r="C899" s="265"/>
      <c r="D899" s="208" t="e">
        <f>IF(ISBLANK(DataBase_PMs!C37),#N/A,DataBase_PMs!C37)</f>
        <v>#N/A</v>
      </c>
      <c r="E899" s="191" t="e">
        <f>IF(ISBLANK(DataBase_PMs!R37),#N/A,DataBase_PMs!R37)</f>
        <v>#N/A</v>
      </c>
      <c r="F899" s="192" t="e">
        <f>IF(E899="Seco",ParametrosPMs!$C$37,'Dados PMs'!E899)</f>
        <v>#N/A</v>
      </c>
      <c r="G899" s="203" t="e">
        <f t="shared" si="21"/>
        <v>#N/A</v>
      </c>
    </row>
    <row r="900" spans="1:7" x14ac:dyDescent="0.3">
      <c r="A900" s="257"/>
      <c r="B900" s="257"/>
      <c r="C900" s="265"/>
      <c r="D900" s="208" t="e">
        <f>IF(ISBLANK(DataBase_PMs!C38),#N/A,DataBase_PMs!C38)</f>
        <v>#N/A</v>
      </c>
      <c r="E900" s="191" t="e">
        <f>IF(ISBLANK(DataBase_PMs!R38),#N/A,DataBase_PMs!R38)</f>
        <v>#N/A</v>
      </c>
      <c r="F900" s="192" t="e">
        <f>IF(E900="Seco",ParametrosPMs!$C$37,'Dados PMs'!E900)</f>
        <v>#N/A</v>
      </c>
      <c r="G900" s="203" t="e">
        <f t="shared" si="21"/>
        <v>#N/A</v>
      </c>
    </row>
    <row r="901" spans="1:7" x14ac:dyDescent="0.3">
      <c r="A901" s="257"/>
      <c r="B901" s="257"/>
      <c r="C901" s="265"/>
      <c r="D901" s="208" t="e">
        <f>IF(ISBLANK(DataBase_PMs!C39),#N/A,DataBase_PMs!C39)</f>
        <v>#N/A</v>
      </c>
      <c r="E901" s="191" t="e">
        <f>IF(ISBLANK(DataBase_PMs!R39),#N/A,DataBase_PMs!R39)</f>
        <v>#N/A</v>
      </c>
      <c r="F901" s="192" t="e">
        <f>IF(E901="Seco",ParametrosPMs!$C$37,'Dados PMs'!E901)</f>
        <v>#N/A</v>
      </c>
      <c r="G901" s="203" t="e">
        <f t="shared" si="21"/>
        <v>#N/A</v>
      </c>
    </row>
    <row r="902" spans="1:7" x14ac:dyDescent="0.3">
      <c r="A902" s="257"/>
      <c r="B902" s="257"/>
      <c r="C902" s="265"/>
      <c r="D902" s="208" t="e">
        <f>IF(ISBLANK(DataBase_PMs!C40),#N/A,DataBase_PMs!C40)</f>
        <v>#N/A</v>
      </c>
      <c r="E902" s="191" t="e">
        <f>IF(ISBLANK(DataBase_PMs!R40),#N/A,DataBase_PMs!R40)</f>
        <v>#N/A</v>
      </c>
      <c r="F902" s="192" t="e">
        <f>IF(E902="Seco",ParametrosPMs!$C$37,'Dados PMs'!E902)</f>
        <v>#N/A</v>
      </c>
      <c r="G902" s="203" t="e">
        <f t="shared" si="21"/>
        <v>#N/A</v>
      </c>
    </row>
    <row r="903" spans="1:7" x14ac:dyDescent="0.3">
      <c r="A903" s="257"/>
      <c r="B903" s="257"/>
      <c r="C903" s="265"/>
      <c r="D903" s="208" t="e">
        <f>IF(ISBLANK(DataBase_PMs!C41),#N/A,DataBase_PMs!C41)</f>
        <v>#N/A</v>
      </c>
      <c r="E903" s="191" t="e">
        <f>IF(ISBLANK(DataBase_PMs!R41),#N/A,DataBase_PMs!R41)</f>
        <v>#N/A</v>
      </c>
      <c r="F903" s="192" t="e">
        <f>IF(E903="Seco",ParametrosPMs!$C$37,'Dados PMs'!E903)</f>
        <v>#N/A</v>
      </c>
      <c r="G903" s="203" t="e">
        <f t="shared" si="21"/>
        <v>#N/A</v>
      </c>
    </row>
    <row r="904" spans="1:7" x14ac:dyDescent="0.3">
      <c r="A904" s="257"/>
      <c r="B904" s="257"/>
      <c r="C904" s="265"/>
      <c r="D904" s="208" t="e">
        <f>IF(ISBLANK(DataBase_PMs!C42),#N/A,DataBase_PMs!C42)</f>
        <v>#N/A</v>
      </c>
      <c r="E904" s="191" t="e">
        <f>IF(ISBLANK(DataBase_PMs!R42),#N/A,DataBase_PMs!R42)</f>
        <v>#N/A</v>
      </c>
      <c r="F904" s="192" t="e">
        <f>IF(E904="Seco",ParametrosPMs!$C$37,'Dados PMs'!E904)</f>
        <v>#N/A</v>
      </c>
      <c r="G904" s="203" t="e">
        <f t="shared" si="21"/>
        <v>#N/A</v>
      </c>
    </row>
    <row r="905" spans="1:7" x14ac:dyDescent="0.3">
      <c r="A905" s="257"/>
      <c r="B905" s="257"/>
      <c r="C905" s="265"/>
      <c r="D905" s="208" t="e">
        <f>IF(ISBLANK(DataBase_PMs!C43),#N/A,DataBase_PMs!C43)</f>
        <v>#N/A</v>
      </c>
      <c r="E905" s="191" t="e">
        <f>IF(ISBLANK(DataBase_PMs!R43),#N/A,DataBase_PMs!R43)</f>
        <v>#N/A</v>
      </c>
      <c r="F905" s="192" t="e">
        <f>IF(E905="Seco",ParametrosPMs!$C$37,'Dados PMs'!E905)</f>
        <v>#N/A</v>
      </c>
      <c r="G905" s="203" t="e">
        <f t="shared" si="21"/>
        <v>#N/A</v>
      </c>
    </row>
    <row r="906" spans="1:7" x14ac:dyDescent="0.3">
      <c r="A906" s="257"/>
      <c r="B906" s="257"/>
      <c r="C906" s="265"/>
      <c r="D906" s="208" t="e">
        <f>IF(ISBLANK(DataBase_PMs!C44),#N/A,DataBase_PMs!C44)</f>
        <v>#N/A</v>
      </c>
      <c r="E906" s="191" t="e">
        <f>IF(ISBLANK(DataBase_PMs!R44),#N/A,DataBase_PMs!R44)</f>
        <v>#N/A</v>
      </c>
      <c r="F906" s="192" t="e">
        <f>IF(E906="Seco",ParametrosPMs!$C$37,'Dados PMs'!E906)</f>
        <v>#N/A</v>
      </c>
      <c r="G906" s="203" t="e">
        <f t="shared" si="21"/>
        <v>#N/A</v>
      </c>
    </row>
    <row r="907" spans="1:7" x14ac:dyDescent="0.3">
      <c r="A907" s="257"/>
      <c r="B907" s="257"/>
      <c r="C907" s="265"/>
      <c r="D907" s="208" t="e">
        <f>IF(ISBLANK(DataBase_PMs!C45),#N/A,DataBase_PMs!C45)</f>
        <v>#N/A</v>
      </c>
      <c r="E907" s="191" t="e">
        <f>IF(ISBLANK(DataBase_PMs!R45),#N/A,DataBase_PMs!R45)</f>
        <v>#N/A</v>
      </c>
      <c r="F907" s="192" t="e">
        <f>IF(E907="Seco",ParametrosPMs!$C$37,'Dados PMs'!E907)</f>
        <v>#N/A</v>
      </c>
      <c r="G907" s="203" t="e">
        <f t="shared" si="21"/>
        <v>#N/A</v>
      </c>
    </row>
    <row r="908" spans="1:7" x14ac:dyDescent="0.3">
      <c r="A908" s="257"/>
      <c r="B908" s="257"/>
      <c r="C908" s="265"/>
      <c r="D908" s="208" t="e">
        <f>IF(ISBLANK(DataBase_PMs!C46),#N/A,DataBase_PMs!C46)</f>
        <v>#N/A</v>
      </c>
      <c r="E908" s="191" t="e">
        <f>IF(ISBLANK(DataBase_PMs!R46),#N/A,DataBase_PMs!R46)</f>
        <v>#N/A</v>
      </c>
      <c r="F908" s="192" t="e">
        <f>IF(E908="Seco",ParametrosPMs!$C$37,'Dados PMs'!E908)</f>
        <v>#N/A</v>
      </c>
      <c r="G908" s="203" t="e">
        <f t="shared" si="21"/>
        <v>#N/A</v>
      </c>
    </row>
    <row r="909" spans="1:7" x14ac:dyDescent="0.3">
      <c r="A909" s="257"/>
      <c r="B909" s="257"/>
      <c r="C909" s="265"/>
      <c r="D909" s="208" t="e">
        <f>IF(ISBLANK(DataBase_PMs!C47),#N/A,DataBase_PMs!C47)</f>
        <v>#N/A</v>
      </c>
      <c r="E909" s="191" t="e">
        <f>IF(ISBLANK(DataBase_PMs!R47),#N/A,DataBase_PMs!R47)</f>
        <v>#N/A</v>
      </c>
      <c r="F909" s="192" t="e">
        <f>IF(E909="Seco",ParametrosPMs!$C$37,'Dados PMs'!E909)</f>
        <v>#N/A</v>
      </c>
      <c r="G909" s="203" t="e">
        <f t="shared" si="21"/>
        <v>#N/A</v>
      </c>
    </row>
    <row r="910" spans="1:7" x14ac:dyDescent="0.3">
      <c r="A910" s="257"/>
      <c r="B910" s="257"/>
      <c r="C910" s="265"/>
      <c r="D910" s="208" t="e">
        <f>IF(ISBLANK(DataBase_PMs!C48),#N/A,DataBase_PMs!C48)</f>
        <v>#N/A</v>
      </c>
      <c r="E910" s="191" t="e">
        <f>IF(ISBLANK(DataBase_PMs!R48),#N/A,DataBase_PMs!R48)</f>
        <v>#N/A</v>
      </c>
      <c r="F910" s="192" t="e">
        <f>IF(E910="Seco",ParametrosPMs!$C$37,'Dados PMs'!E910)</f>
        <v>#N/A</v>
      </c>
      <c r="G910" s="203" t="e">
        <f t="shared" si="21"/>
        <v>#N/A</v>
      </c>
    </row>
    <row r="911" spans="1:7" x14ac:dyDescent="0.3">
      <c r="A911" s="257"/>
      <c r="B911" s="257"/>
      <c r="C911" s="265"/>
      <c r="D911" s="208" t="e">
        <f>IF(ISBLANK(DataBase_PMs!C49),#N/A,DataBase_PMs!C49)</f>
        <v>#N/A</v>
      </c>
      <c r="E911" s="191" t="e">
        <f>IF(ISBLANK(DataBase_PMs!R49),#N/A,DataBase_PMs!R49)</f>
        <v>#N/A</v>
      </c>
      <c r="F911" s="192" t="e">
        <f>IF(E911="Seco",ParametrosPMs!$C$37,'Dados PMs'!E911)</f>
        <v>#N/A</v>
      </c>
      <c r="G911" s="203" t="e">
        <f t="shared" si="21"/>
        <v>#N/A</v>
      </c>
    </row>
    <row r="912" spans="1:7" x14ac:dyDescent="0.3">
      <c r="A912" s="257"/>
      <c r="B912" s="257"/>
      <c r="C912" s="265"/>
      <c r="D912" s="208" t="e">
        <f>IF(ISBLANK(DataBase_PMs!C50),#N/A,DataBase_PMs!C50)</f>
        <v>#N/A</v>
      </c>
      <c r="E912" s="191" t="e">
        <f>IF(ISBLANK(DataBase_PMs!R50),#N/A,DataBase_PMs!R50)</f>
        <v>#N/A</v>
      </c>
      <c r="F912" s="192" t="e">
        <f>IF(E912="Seco",ParametrosPMs!$C$37,'Dados PMs'!E912)</f>
        <v>#N/A</v>
      </c>
      <c r="G912" s="203" t="e">
        <f t="shared" si="21"/>
        <v>#N/A</v>
      </c>
    </row>
    <row r="913" spans="1:7" x14ac:dyDescent="0.3">
      <c r="A913" s="257"/>
      <c r="B913" s="257"/>
      <c r="C913" s="265"/>
      <c r="D913" s="208" t="e">
        <f>IF(ISBLANK(DataBase_PMs!C51),#N/A,DataBase_PMs!C51)</f>
        <v>#N/A</v>
      </c>
      <c r="E913" s="191" t="e">
        <f>IF(ISBLANK(DataBase_PMs!R51),#N/A,DataBase_PMs!R51)</f>
        <v>#N/A</v>
      </c>
      <c r="F913" s="192" t="e">
        <f>IF(E913="Seco",ParametrosPMs!$C$37,'Dados PMs'!E913)</f>
        <v>#N/A</v>
      </c>
      <c r="G913" s="203" t="e">
        <f t="shared" si="21"/>
        <v>#N/A</v>
      </c>
    </row>
    <row r="914" spans="1:7" x14ac:dyDescent="0.3">
      <c r="A914" s="257"/>
      <c r="B914" s="257"/>
      <c r="C914" s="265"/>
      <c r="D914" s="208" t="e">
        <f>IF(ISBLANK(DataBase_PMs!C52),#N/A,DataBase_PMs!C52)</f>
        <v>#N/A</v>
      </c>
      <c r="E914" s="191" t="e">
        <f>IF(ISBLANK(DataBase_PMs!R52),#N/A,DataBase_PMs!R52)</f>
        <v>#N/A</v>
      </c>
      <c r="F914" s="192" t="e">
        <f>IF(E914="Seco",ParametrosPMs!$C$37,'Dados PMs'!E914)</f>
        <v>#N/A</v>
      </c>
      <c r="G914" s="203" t="e">
        <f t="shared" si="21"/>
        <v>#N/A</v>
      </c>
    </row>
    <row r="915" spans="1:7" x14ac:dyDescent="0.3">
      <c r="A915" s="257"/>
      <c r="B915" s="257"/>
      <c r="C915" s="265"/>
      <c r="D915" s="208" t="e">
        <f>IF(ISBLANK(DataBase_PMs!C53),#N/A,DataBase_PMs!C53)</f>
        <v>#N/A</v>
      </c>
      <c r="E915" s="191" t="e">
        <f>IF(ISBLANK(DataBase_PMs!R53),#N/A,DataBase_PMs!R53)</f>
        <v>#N/A</v>
      </c>
      <c r="F915" s="192" t="e">
        <f>IF(E915="Seco",ParametrosPMs!$C$37,'Dados PMs'!E915)</f>
        <v>#N/A</v>
      </c>
      <c r="G915" s="203" t="e">
        <f t="shared" si="21"/>
        <v>#N/A</v>
      </c>
    </row>
    <row r="916" spans="1:7" x14ac:dyDescent="0.3">
      <c r="A916" s="257"/>
      <c r="B916" s="257"/>
      <c r="C916" s="265"/>
      <c r="D916" s="208" t="e">
        <f>IF(ISBLANK(DataBase_PMs!C54),#N/A,DataBase_PMs!C54)</f>
        <v>#N/A</v>
      </c>
      <c r="E916" s="191" t="e">
        <f>IF(ISBLANK(DataBase_PMs!R54),#N/A,DataBase_PMs!R54)</f>
        <v>#N/A</v>
      </c>
      <c r="F916" s="192" t="e">
        <f>IF(E916="Seco",ParametrosPMs!$C$37,'Dados PMs'!E916)</f>
        <v>#N/A</v>
      </c>
      <c r="G916" s="203" t="e">
        <f t="shared" si="21"/>
        <v>#N/A</v>
      </c>
    </row>
    <row r="917" spans="1:7" x14ac:dyDescent="0.3">
      <c r="A917" s="257"/>
      <c r="B917" s="257"/>
      <c r="C917" s="265"/>
      <c r="D917" s="208" t="e">
        <f>IF(ISBLANK(DataBase_PMs!C55),#N/A,DataBase_PMs!C55)</f>
        <v>#N/A</v>
      </c>
      <c r="E917" s="191" t="e">
        <f>IF(ISBLANK(DataBase_PMs!R55),#N/A,DataBase_PMs!R55)</f>
        <v>#N/A</v>
      </c>
      <c r="F917" s="192" t="e">
        <f>IF(E917="Seco",ParametrosPMs!$C$37,'Dados PMs'!E917)</f>
        <v>#N/A</v>
      </c>
      <c r="G917" s="203" t="e">
        <f t="shared" si="21"/>
        <v>#N/A</v>
      </c>
    </row>
    <row r="918" spans="1:7" x14ac:dyDescent="0.3">
      <c r="A918" s="257"/>
      <c r="B918" s="257"/>
      <c r="C918" s="265"/>
      <c r="D918" s="208" t="e">
        <f>IF(ISBLANK(DataBase_PMs!C56),#N/A,DataBase_PMs!C56)</f>
        <v>#N/A</v>
      </c>
      <c r="E918" s="191" t="e">
        <f>IF(ISBLANK(DataBase_PMs!R56),#N/A,DataBase_PMs!R56)</f>
        <v>#N/A</v>
      </c>
      <c r="F918" s="192" t="e">
        <f>IF(E918="Seco",ParametrosPMs!$C$37,'Dados PMs'!E918)</f>
        <v>#N/A</v>
      </c>
      <c r="G918" s="203" t="e">
        <f t="shared" si="21"/>
        <v>#N/A</v>
      </c>
    </row>
    <row r="919" spans="1:7" x14ac:dyDescent="0.3">
      <c r="A919" s="257"/>
      <c r="B919" s="257"/>
      <c r="C919" s="265"/>
      <c r="D919" s="208" t="e">
        <f>IF(ISBLANK(DataBase_PMs!C57),#N/A,DataBase_PMs!C57)</f>
        <v>#N/A</v>
      </c>
      <c r="E919" s="191" t="e">
        <f>IF(ISBLANK(DataBase_PMs!R57),#N/A,DataBase_PMs!R57)</f>
        <v>#N/A</v>
      </c>
      <c r="F919" s="192" t="e">
        <f>IF(E919="Seco",ParametrosPMs!$C$37,'Dados PMs'!E919)</f>
        <v>#N/A</v>
      </c>
      <c r="G919" s="203" t="e">
        <f t="shared" ref="G919:G935" si="22">F919-$F$853</f>
        <v>#N/A</v>
      </c>
    </row>
    <row r="920" spans="1:7" x14ac:dyDescent="0.3">
      <c r="A920" s="257"/>
      <c r="B920" s="257"/>
      <c r="C920" s="265"/>
      <c r="D920" s="208" t="e">
        <f>IF(ISBLANK(DataBase_PMs!C58),#N/A,DataBase_PMs!C58)</f>
        <v>#N/A</v>
      </c>
      <c r="E920" s="191" t="e">
        <f>IF(ISBLANK(DataBase_PMs!R58),#N/A,DataBase_PMs!R58)</f>
        <v>#N/A</v>
      </c>
      <c r="F920" s="192" t="e">
        <f>IF(E920="Seco",ParametrosPMs!$C$37,'Dados PMs'!E920)</f>
        <v>#N/A</v>
      </c>
      <c r="G920" s="203" t="e">
        <f t="shared" si="22"/>
        <v>#N/A</v>
      </c>
    </row>
    <row r="921" spans="1:7" x14ac:dyDescent="0.3">
      <c r="A921" s="257"/>
      <c r="B921" s="257"/>
      <c r="C921" s="265"/>
      <c r="D921" s="208" t="e">
        <f>IF(ISBLANK(DataBase_PMs!C59),#N/A,DataBase_PMs!C59)</f>
        <v>#N/A</v>
      </c>
      <c r="E921" s="191" t="e">
        <f>IF(ISBLANK(DataBase_PMs!R59),#N/A,DataBase_PMs!R59)</f>
        <v>#N/A</v>
      </c>
      <c r="F921" s="192" t="e">
        <f>IF(E921="Seco",ParametrosPMs!$C$37,'Dados PMs'!E921)</f>
        <v>#N/A</v>
      </c>
      <c r="G921" s="203" t="e">
        <f t="shared" si="22"/>
        <v>#N/A</v>
      </c>
    </row>
    <row r="922" spans="1:7" x14ac:dyDescent="0.3">
      <c r="A922" s="257"/>
      <c r="B922" s="257"/>
      <c r="C922" s="265"/>
      <c r="D922" s="208" t="e">
        <f>IF(ISBLANK(DataBase_PMs!C60),#N/A,DataBase_PMs!C60)</f>
        <v>#N/A</v>
      </c>
      <c r="E922" s="191" t="e">
        <f>IF(ISBLANK(DataBase_PMs!R60),#N/A,DataBase_PMs!R60)</f>
        <v>#N/A</v>
      </c>
      <c r="F922" s="192" t="e">
        <f>IF(E922="Seco",ParametrosPMs!$C$37,'Dados PMs'!E922)</f>
        <v>#N/A</v>
      </c>
      <c r="G922" s="203" t="e">
        <f t="shared" si="22"/>
        <v>#N/A</v>
      </c>
    </row>
    <row r="923" spans="1:7" x14ac:dyDescent="0.3">
      <c r="A923" s="257"/>
      <c r="B923" s="257"/>
      <c r="C923" s="265"/>
      <c r="D923" s="208" t="e">
        <f>IF(ISBLANK(DataBase_PMs!C61),#N/A,DataBase_PMs!C61)</f>
        <v>#N/A</v>
      </c>
      <c r="E923" s="191" t="e">
        <f>IF(ISBLANK(DataBase_PMs!R61),#N/A,DataBase_PMs!R61)</f>
        <v>#N/A</v>
      </c>
      <c r="F923" s="192" t="e">
        <f>IF(E923="Seco",ParametrosPMs!$C$37,'Dados PMs'!E923)</f>
        <v>#N/A</v>
      </c>
      <c r="G923" s="203" t="e">
        <f t="shared" si="22"/>
        <v>#N/A</v>
      </c>
    </row>
    <row r="924" spans="1:7" x14ac:dyDescent="0.3">
      <c r="A924" s="257"/>
      <c r="B924" s="257"/>
      <c r="C924" s="265"/>
      <c r="D924" s="208" t="e">
        <f>IF(ISBLANK(DataBase_PMs!C62),#N/A,DataBase_PMs!C62)</f>
        <v>#N/A</v>
      </c>
      <c r="E924" s="191" t="e">
        <f>IF(ISBLANK(DataBase_PMs!R62),#N/A,DataBase_PMs!R62)</f>
        <v>#N/A</v>
      </c>
      <c r="F924" s="192" t="e">
        <f>IF(E924="Seco",ParametrosPMs!$C$37,'Dados PMs'!E924)</f>
        <v>#N/A</v>
      </c>
      <c r="G924" s="203" t="e">
        <f t="shared" si="22"/>
        <v>#N/A</v>
      </c>
    </row>
    <row r="925" spans="1:7" x14ac:dyDescent="0.3">
      <c r="A925" s="257"/>
      <c r="B925" s="257"/>
      <c r="C925" s="265"/>
      <c r="D925" s="208" t="e">
        <f>IF(ISBLANK(DataBase_PMs!C63),#N/A,DataBase_PMs!C63)</f>
        <v>#N/A</v>
      </c>
      <c r="E925" s="191" t="e">
        <f>IF(ISBLANK(DataBase_PMs!R63),#N/A,DataBase_PMs!R63)</f>
        <v>#N/A</v>
      </c>
      <c r="F925" s="192" t="e">
        <f>IF(E925="Seco",ParametrosPMs!$C$37,'Dados PMs'!E925)</f>
        <v>#N/A</v>
      </c>
      <c r="G925" s="203" t="e">
        <f t="shared" si="22"/>
        <v>#N/A</v>
      </c>
    </row>
    <row r="926" spans="1:7" x14ac:dyDescent="0.3">
      <c r="A926" s="257"/>
      <c r="B926" s="257"/>
      <c r="C926" s="265"/>
      <c r="D926" s="208" t="e">
        <f>IF(ISBLANK(DataBase_PMs!C64),#N/A,DataBase_PMs!C64)</f>
        <v>#N/A</v>
      </c>
      <c r="E926" s="191" t="e">
        <f>IF(ISBLANK(DataBase_PMs!R64),#N/A,DataBase_PMs!R64)</f>
        <v>#N/A</v>
      </c>
      <c r="F926" s="192" t="e">
        <f>IF(E926="Seco",ParametrosPMs!$C$37,'Dados PMs'!E926)</f>
        <v>#N/A</v>
      </c>
      <c r="G926" s="203" t="e">
        <f t="shared" si="22"/>
        <v>#N/A</v>
      </c>
    </row>
    <row r="927" spans="1:7" x14ac:dyDescent="0.3">
      <c r="A927" s="257"/>
      <c r="B927" s="257"/>
      <c r="C927" s="265"/>
      <c r="D927" s="208" t="e">
        <f>IF(ISBLANK(DataBase_PMs!C65),#N/A,DataBase_PMs!C65)</f>
        <v>#N/A</v>
      </c>
      <c r="E927" s="191" t="e">
        <f>IF(ISBLANK(DataBase_PMs!R65),#N/A,DataBase_PMs!R65)</f>
        <v>#N/A</v>
      </c>
      <c r="F927" s="192" t="e">
        <f>IF(E927="Seco",ParametrosPMs!$C$37,'Dados PMs'!E927)</f>
        <v>#N/A</v>
      </c>
      <c r="G927" s="203" t="e">
        <f t="shared" si="22"/>
        <v>#N/A</v>
      </c>
    </row>
    <row r="928" spans="1:7" x14ac:dyDescent="0.3">
      <c r="A928" s="257"/>
      <c r="B928" s="257"/>
      <c r="C928" s="265"/>
      <c r="D928" s="208" t="e">
        <f>IF(ISBLANK(DataBase_PMs!C66),#N/A,DataBase_PMs!C66)</f>
        <v>#N/A</v>
      </c>
      <c r="E928" s="191" t="e">
        <f>IF(ISBLANK(DataBase_PMs!R66),#N/A,DataBase_PMs!R66)</f>
        <v>#N/A</v>
      </c>
      <c r="F928" s="192" t="e">
        <f>IF(E928="Seco",ParametrosPMs!$C$37,'Dados PMs'!E928)</f>
        <v>#N/A</v>
      </c>
      <c r="G928" s="203" t="e">
        <f t="shared" si="22"/>
        <v>#N/A</v>
      </c>
    </row>
    <row r="929" spans="1:7" x14ac:dyDescent="0.3">
      <c r="A929" s="257"/>
      <c r="B929" s="257"/>
      <c r="C929" s="265"/>
      <c r="D929" s="208" t="e">
        <f>IF(ISBLANK(DataBase_PMs!C67),#N/A,DataBase_PMs!C67)</f>
        <v>#N/A</v>
      </c>
      <c r="E929" s="191" t="e">
        <f>IF(ISBLANK(DataBase_PMs!R67),#N/A,DataBase_PMs!R67)</f>
        <v>#N/A</v>
      </c>
      <c r="F929" s="192" t="e">
        <f>IF(E929="Seco",ParametrosPMs!$C$37,'Dados PMs'!E929)</f>
        <v>#N/A</v>
      </c>
      <c r="G929" s="203" t="e">
        <f t="shared" si="22"/>
        <v>#N/A</v>
      </c>
    </row>
    <row r="930" spans="1:7" x14ac:dyDescent="0.3">
      <c r="A930" s="257"/>
      <c r="B930" s="257"/>
      <c r="C930" s="265"/>
      <c r="D930" s="208" t="e">
        <f>IF(ISBLANK(DataBase_PMs!C68),#N/A,DataBase_PMs!C68)</f>
        <v>#N/A</v>
      </c>
      <c r="E930" s="191" t="e">
        <f>IF(ISBLANK(DataBase_PMs!R68),#N/A,DataBase_PMs!R68)</f>
        <v>#N/A</v>
      </c>
      <c r="F930" s="192" t="e">
        <f>IF(E930="Seco",ParametrosPMs!$C$37,'Dados PMs'!E930)</f>
        <v>#N/A</v>
      </c>
      <c r="G930" s="203" t="e">
        <f t="shared" si="22"/>
        <v>#N/A</v>
      </c>
    </row>
    <row r="931" spans="1:7" x14ac:dyDescent="0.3">
      <c r="A931" s="257"/>
      <c r="B931" s="257"/>
      <c r="C931" s="265"/>
      <c r="D931" s="208" t="e">
        <f>IF(ISBLANK(DataBase_PMs!C69),#N/A,DataBase_PMs!C69)</f>
        <v>#N/A</v>
      </c>
      <c r="E931" s="191" t="e">
        <f>IF(ISBLANK(DataBase_PMs!R69),#N/A,DataBase_PMs!R69)</f>
        <v>#N/A</v>
      </c>
      <c r="F931" s="192" t="e">
        <f>IF(E931="Seco",ParametrosPMs!$C$37,'Dados PMs'!E931)</f>
        <v>#N/A</v>
      </c>
      <c r="G931" s="203" t="e">
        <f t="shared" si="22"/>
        <v>#N/A</v>
      </c>
    </row>
    <row r="932" spans="1:7" x14ac:dyDescent="0.3">
      <c r="A932" s="257"/>
      <c r="B932" s="257"/>
      <c r="C932" s="265"/>
      <c r="D932" s="208" t="e">
        <f>IF(ISBLANK(DataBase_PMs!C70),#N/A,DataBase_PMs!C70)</f>
        <v>#N/A</v>
      </c>
      <c r="E932" s="191" t="e">
        <f>IF(ISBLANK(DataBase_PMs!R70),#N/A,DataBase_PMs!R70)</f>
        <v>#N/A</v>
      </c>
      <c r="F932" s="192" t="e">
        <f>IF(E932="Seco",ParametrosPMs!$C$37,'Dados PMs'!E932)</f>
        <v>#N/A</v>
      </c>
      <c r="G932" s="203" t="e">
        <f t="shared" si="22"/>
        <v>#N/A</v>
      </c>
    </row>
    <row r="933" spans="1:7" x14ac:dyDescent="0.3">
      <c r="A933" s="257"/>
      <c r="B933" s="257"/>
      <c r="C933" s="265"/>
      <c r="D933" s="208" t="e">
        <f>IF(ISBLANK(DataBase_PMs!C71),#N/A,DataBase_PMs!C71)</f>
        <v>#N/A</v>
      </c>
      <c r="E933" s="191" t="e">
        <f>IF(ISBLANK(DataBase_PMs!R71),#N/A,DataBase_PMs!R71)</f>
        <v>#N/A</v>
      </c>
      <c r="F933" s="192" t="e">
        <f>IF(E933="Seco",ParametrosPMs!$C$37,'Dados PMs'!E933)</f>
        <v>#N/A</v>
      </c>
      <c r="G933" s="203" t="e">
        <f t="shared" si="22"/>
        <v>#N/A</v>
      </c>
    </row>
    <row r="934" spans="1:7" x14ac:dyDescent="0.3">
      <c r="A934" s="257"/>
      <c r="B934" s="257"/>
      <c r="C934" s="265"/>
      <c r="D934" s="208" t="e">
        <f>IF(ISBLANK(DataBase_PMs!C72),#N/A,DataBase_PMs!C72)</f>
        <v>#N/A</v>
      </c>
      <c r="E934" s="191" t="e">
        <f>IF(ISBLANK(DataBase_PMs!R72),#N/A,DataBase_PMs!R72)</f>
        <v>#N/A</v>
      </c>
      <c r="F934" s="192" t="e">
        <f>IF(E934="Seco",ParametrosPMs!$C$37,'Dados PMs'!E934)</f>
        <v>#N/A</v>
      </c>
      <c r="G934" s="203" t="e">
        <f t="shared" si="22"/>
        <v>#N/A</v>
      </c>
    </row>
    <row r="935" spans="1:7" ht="13.5" thickBot="1" x14ac:dyDescent="0.35">
      <c r="A935" s="258"/>
      <c r="B935" s="258"/>
      <c r="C935" s="268"/>
      <c r="D935" s="208" t="e">
        <f>IF(ISBLANK(DataBase_PMs!C73),#N/A,DataBase_PMs!C73)</f>
        <v>#N/A</v>
      </c>
      <c r="E935" s="191" t="e">
        <f>IF(ISBLANK(DataBase_PMs!R73),#N/A,DataBase_PMs!R73)</f>
        <v>#N/A</v>
      </c>
      <c r="F935" s="192" t="e">
        <f>IF(E935="Seco",ParametrosPMs!$C$37,'Dados PMs'!E935)</f>
        <v>#N/A</v>
      </c>
      <c r="G935" s="203" t="e">
        <f t="shared" si="22"/>
        <v>#N/A</v>
      </c>
    </row>
    <row r="936" spans="1:7" x14ac:dyDescent="0.3">
      <c r="A936" s="261" t="s">
        <v>667</v>
      </c>
      <c r="B936" s="261" t="s">
        <v>367</v>
      </c>
      <c r="C936" s="256" t="s">
        <v>115</v>
      </c>
      <c r="D936" s="209">
        <v>43602</v>
      </c>
      <c r="E936" s="189">
        <v>4.1500000000000004</v>
      </c>
      <c r="F936" s="190">
        <f>IF(E936="Seco",ParametrosPMs!C38,'Dados PMs'!E936)</f>
        <v>4.1500000000000004</v>
      </c>
      <c r="G936" s="202">
        <f>F936-E936</f>
        <v>0</v>
      </c>
    </row>
    <row r="937" spans="1:7" x14ac:dyDescent="0.3">
      <c r="A937" s="262"/>
      <c r="B937" s="262"/>
      <c r="C937" s="257"/>
      <c r="D937" s="208">
        <v>43700.40625</v>
      </c>
      <c r="E937" s="191">
        <v>7.6</v>
      </c>
      <c r="F937" s="192">
        <f>IF(E937="Seco",ParametrosPMs!$C$38,'Dados PMs'!E937)</f>
        <v>7.6</v>
      </c>
      <c r="G937" s="203">
        <f>F937-$F$936</f>
        <v>3.4499999999999993</v>
      </c>
    </row>
    <row r="938" spans="1:7" x14ac:dyDescent="0.3">
      <c r="A938" s="262"/>
      <c r="B938" s="262"/>
      <c r="C938" s="257"/>
      <c r="D938" s="208">
        <v>43707</v>
      </c>
      <c r="E938" s="191">
        <v>7.6</v>
      </c>
      <c r="F938" s="192">
        <f>IF(E938="Seco",ParametrosPMs!$C$38,'Dados PMs'!E938)</f>
        <v>7.6</v>
      </c>
      <c r="G938" s="203">
        <f t="shared" ref="G938:G1001" si="23">F938-$F$936</f>
        <v>3.4499999999999993</v>
      </c>
    </row>
    <row r="939" spans="1:7" x14ac:dyDescent="0.3">
      <c r="A939" s="262"/>
      <c r="B939" s="262"/>
      <c r="C939" s="257"/>
      <c r="D939" s="208">
        <v>43714</v>
      </c>
      <c r="E939" s="191">
        <v>7.6</v>
      </c>
      <c r="F939" s="192">
        <f>IF(E939="Seco",ParametrosPMs!$C$38,'Dados PMs'!E939)</f>
        <v>7.6</v>
      </c>
      <c r="G939" s="203">
        <f t="shared" si="23"/>
        <v>3.4499999999999993</v>
      </c>
    </row>
    <row r="940" spans="1:7" x14ac:dyDescent="0.3">
      <c r="A940" s="262"/>
      <c r="B940" s="262"/>
      <c r="C940" s="257"/>
      <c r="D940" s="208">
        <v>43727</v>
      </c>
      <c r="E940" s="191">
        <v>7.6</v>
      </c>
      <c r="F940" s="192">
        <f>IF(E940="Seco",ParametrosPMs!$C$38,'Dados PMs'!E940)</f>
        <v>7.6</v>
      </c>
      <c r="G940" s="203">
        <f t="shared" si="23"/>
        <v>3.4499999999999993</v>
      </c>
    </row>
    <row r="941" spans="1:7" x14ac:dyDescent="0.3">
      <c r="A941" s="262"/>
      <c r="B941" s="262"/>
      <c r="C941" s="257"/>
      <c r="D941" s="208">
        <v>43755</v>
      </c>
      <c r="E941" s="191">
        <v>5.75</v>
      </c>
      <c r="F941" s="192">
        <f>IF(E941="Seco",ParametrosPMs!$C$38,'Dados PMs'!E941)</f>
        <v>5.75</v>
      </c>
      <c r="G941" s="203">
        <f t="shared" si="23"/>
        <v>1.5999999999999996</v>
      </c>
    </row>
    <row r="942" spans="1:7" x14ac:dyDescent="0.3">
      <c r="A942" s="262"/>
      <c r="B942" s="262"/>
      <c r="C942" s="257"/>
      <c r="D942" s="208">
        <v>43762</v>
      </c>
      <c r="E942" s="191">
        <v>5.72</v>
      </c>
      <c r="F942" s="192">
        <f>IF(E942="Seco",ParametrosPMs!$C$38,'Dados PMs'!E942)</f>
        <v>5.72</v>
      </c>
      <c r="G942" s="203">
        <f t="shared" si="23"/>
        <v>1.5699999999999994</v>
      </c>
    </row>
    <row r="943" spans="1:7" x14ac:dyDescent="0.3">
      <c r="A943" s="262"/>
      <c r="B943" s="262"/>
      <c r="C943" s="257"/>
      <c r="D943" s="208">
        <v>43774</v>
      </c>
      <c r="E943" s="191">
        <v>7.6</v>
      </c>
      <c r="F943" s="192">
        <f>IF(E943="Seco",ParametrosPMs!$C$38,'Dados PMs'!E943)</f>
        <v>7.6</v>
      </c>
      <c r="G943" s="203">
        <f t="shared" si="23"/>
        <v>3.4499999999999993</v>
      </c>
    </row>
    <row r="944" spans="1:7" x14ac:dyDescent="0.3">
      <c r="A944" s="262"/>
      <c r="B944" s="262"/>
      <c r="C944" s="257"/>
      <c r="D944" s="208">
        <v>43782</v>
      </c>
      <c r="E944" s="191">
        <v>7.6</v>
      </c>
      <c r="F944" s="192">
        <f>IF(E944="Seco",ParametrosPMs!$C$38,'Dados PMs'!E944)</f>
        <v>7.6</v>
      </c>
      <c r="G944" s="203">
        <f t="shared" si="23"/>
        <v>3.4499999999999993</v>
      </c>
    </row>
    <row r="945" spans="1:7" x14ac:dyDescent="0.3">
      <c r="A945" s="262"/>
      <c r="B945" s="262"/>
      <c r="C945" s="257"/>
      <c r="D945" s="208">
        <v>43811</v>
      </c>
      <c r="E945" s="191" t="s">
        <v>247</v>
      </c>
      <c r="F945" s="192" t="str">
        <f>IF(E945="Seco",ParametrosPMs!$C$38,'Dados PMs'!E945)</f>
        <v>4,80</v>
      </c>
      <c r="G945" s="203">
        <f t="shared" si="23"/>
        <v>0.64999999999999947</v>
      </c>
    </row>
    <row r="946" spans="1:7" x14ac:dyDescent="0.3">
      <c r="A946" s="262"/>
      <c r="B946" s="262"/>
      <c r="C946" s="257"/>
      <c r="D946" s="208">
        <v>43826</v>
      </c>
      <c r="E946" s="191" t="s">
        <v>289</v>
      </c>
      <c r="F946" s="192" t="str">
        <f>IF(E946="Seco",ParametrosPMs!$C$38,'Dados PMs'!E946)</f>
        <v>5,25</v>
      </c>
      <c r="G946" s="203">
        <f t="shared" si="23"/>
        <v>1.0999999999999996</v>
      </c>
    </row>
    <row r="947" spans="1:7" x14ac:dyDescent="0.3">
      <c r="A947" s="262"/>
      <c r="B947" s="262"/>
      <c r="C947" s="257"/>
      <c r="D947" s="208">
        <v>43875</v>
      </c>
      <c r="E947" s="191">
        <v>5.27</v>
      </c>
      <c r="F947" s="192">
        <f>IF(E947="Seco",ParametrosPMs!$C$38,'Dados PMs'!E947)</f>
        <v>5.27</v>
      </c>
      <c r="G947" s="203">
        <f t="shared" si="23"/>
        <v>1.1199999999999992</v>
      </c>
    </row>
    <row r="948" spans="1:7" x14ac:dyDescent="0.3">
      <c r="A948" s="262"/>
      <c r="B948" s="262"/>
      <c r="C948" s="257"/>
      <c r="D948" s="208">
        <v>43929</v>
      </c>
      <c r="E948" s="191" t="s">
        <v>339</v>
      </c>
      <c r="F948" s="192" t="str">
        <f>IF(E948="Seco",ParametrosPMs!$C$38,'Dados PMs'!E948)</f>
        <v>5,94</v>
      </c>
      <c r="G948" s="203">
        <f t="shared" si="23"/>
        <v>1.79</v>
      </c>
    </row>
    <row r="949" spans="1:7" x14ac:dyDescent="0.3">
      <c r="A949" s="262"/>
      <c r="B949" s="262"/>
      <c r="C949" s="257"/>
      <c r="D949" s="211">
        <f>IF(ISBLANK(DataBase_PMs!C4),#N/A,DataBase_PMs!C4)</f>
        <v>44001.449618055602</v>
      </c>
      <c r="E949" s="191">
        <f>IF(ISBLANK(DataBase_PMs!S4),#N/A,DataBase_PMs!S4)</f>
        <v>6.18</v>
      </c>
      <c r="F949" s="192">
        <f>IF(E949="Seco",ParametrosPMs!$C$38,'Dados PMs'!E949)</f>
        <v>6.18</v>
      </c>
      <c r="G949" s="203">
        <f t="shared" si="23"/>
        <v>2.0299999999999994</v>
      </c>
    </row>
    <row r="950" spans="1:7" x14ac:dyDescent="0.3">
      <c r="A950" s="262"/>
      <c r="B950" s="262"/>
      <c r="C950" s="257"/>
      <c r="D950" s="211">
        <f>IF(ISBLANK(DataBase_PMs!C5),#N/A,DataBase_PMs!C5)</f>
        <v>44008.823020833297</v>
      </c>
      <c r="E950" s="191">
        <f>IF(ISBLANK(DataBase_PMs!S5),#N/A,DataBase_PMs!S5)</f>
        <v>6.23</v>
      </c>
      <c r="F950" s="192">
        <f>IF(E950="Seco",ParametrosPMs!$C$38,'Dados PMs'!E950)</f>
        <v>6.23</v>
      </c>
      <c r="G950" s="203">
        <f t="shared" si="23"/>
        <v>2.08</v>
      </c>
    </row>
    <row r="951" spans="1:7" x14ac:dyDescent="0.3">
      <c r="A951" s="262"/>
      <c r="B951" s="262"/>
      <c r="C951" s="257"/>
      <c r="D951" s="211" t="e">
        <f>IF(ISBLANK(DataBase_PMs!C6),#N/A,DataBase_PMs!C6)</f>
        <v>#N/A</v>
      </c>
      <c r="E951" s="191" t="e">
        <f>IF(ISBLANK(DataBase_PMs!S6),#N/A,DataBase_PMs!S6)</f>
        <v>#N/A</v>
      </c>
      <c r="F951" s="192" t="e">
        <f>IF(E951="Seco",ParametrosPMs!$C$38,'Dados PMs'!E951)</f>
        <v>#N/A</v>
      </c>
      <c r="G951" s="203" t="e">
        <f t="shared" si="23"/>
        <v>#N/A</v>
      </c>
    </row>
    <row r="952" spans="1:7" x14ac:dyDescent="0.3">
      <c r="A952" s="262"/>
      <c r="B952" s="262"/>
      <c r="C952" s="257"/>
      <c r="D952" s="211" t="e">
        <f>IF(ISBLANK(DataBase_PMs!C7),#N/A,DataBase_PMs!C7)</f>
        <v>#N/A</v>
      </c>
      <c r="E952" s="191" t="e">
        <f>IF(ISBLANK(DataBase_PMs!S7),#N/A,DataBase_PMs!S7)</f>
        <v>#N/A</v>
      </c>
      <c r="F952" s="192" t="e">
        <f>IF(E952="Seco",ParametrosPMs!$C$38,'Dados PMs'!E952)</f>
        <v>#N/A</v>
      </c>
      <c r="G952" s="203" t="e">
        <f t="shared" si="23"/>
        <v>#N/A</v>
      </c>
    </row>
    <row r="953" spans="1:7" x14ac:dyDescent="0.3">
      <c r="A953" s="262"/>
      <c r="B953" s="262"/>
      <c r="C953" s="257"/>
      <c r="D953" s="211" t="e">
        <f>IF(ISBLANK(DataBase_PMs!C8),#N/A,DataBase_PMs!C8)</f>
        <v>#N/A</v>
      </c>
      <c r="E953" s="191" t="e">
        <f>IF(ISBLANK(DataBase_PMs!S8),#N/A,DataBase_PMs!S8)</f>
        <v>#N/A</v>
      </c>
      <c r="F953" s="192" t="e">
        <f>IF(E953="Seco",ParametrosPMs!$C$38,'Dados PMs'!E953)</f>
        <v>#N/A</v>
      </c>
      <c r="G953" s="203" t="e">
        <f t="shared" si="23"/>
        <v>#N/A</v>
      </c>
    </row>
    <row r="954" spans="1:7" x14ac:dyDescent="0.3">
      <c r="A954" s="262"/>
      <c r="B954" s="262"/>
      <c r="C954" s="257"/>
      <c r="D954" s="211" t="e">
        <f>IF(ISBLANK(DataBase_PMs!C9),#N/A,DataBase_PMs!C9)</f>
        <v>#N/A</v>
      </c>
      <c r="E954" s="191" t="e">
        <f>IF(ISBLANK(DataBase_PMs!S9),#N/A,DataBase_PMs!S9)</f>
        <v>#N/A</v>
      </c>
      <c r="F954" s="192" t="e">
        <f>IF(E954="Seco",ParametrosPMs!$C$38,'Dados PMs'!E954)</f>
        <v>#N/A</v>
      </c>
      <c r="G954" s="203" t="e">
        <f t="shared" si="23"/>
        <v>#N/A</v>
      </c>
    </row>
    <row r="955" spans="1:7" x14ac:dyDescent="0.3">
      <c r="A955" s="262"/>
      <c r="B955" s="262"/>
      <c r="C955" s="257"/>
      <c r="D955" s="211" t="e">
        <f>IF(ISBLANK(DataBase_PMs!C10),#N/A,DataBase_PMs!C10)</f>
        <v>#N/A</v>
      </c>
      <c r="E955" s="191" t="e">
        <f>IF(ISBLANK(DataBase_PMs!S10),#N/A,DataBase_PMs!S10)</f>
        <v>#N/A</v>
      </c>
      <c r="F955" s="192" t="e">
        <f>IF(E955="Seco",ParametrosPMs!$C$38,'Dados PMs'!E955)</f>
        <v>#N/A</v>
      </c>
      <c r="G955" s="203" t="e">
        <f t="shared" si="23"/>
        <v>#N/A</v>
      </c>
    </row>
    <row r="956" spans="1:7" x14ac:dyDescent="0.3">
      <c r="A956" s="262"/>
      <c r="B956" s="262"/>
      <c r="C956" s="257"/>
      <c r="D956" s="211" t="e">
        <f>IF(ISBLANK(DataBase_PMs!C11),#N/A,DataBase_PMs!C11)</f>
        <v>#N/A</v>
      </c>
      <c r="E956" s="191" t="e">
        <f>IF(ISBLANK(DataBase_PMs!S11),#N/A,DataBase_PMs!S11)</f>
        <v>#N/A</v>
      </c>
      <c r="F956" s="192" t="e">
        <f>IF(E956="Seco",ParametrosPMs!$C$38,'Dados PMs'!E956)</f>
        <v>#N/A</v>
      </c>
      <c r="G956" s="203" t="e">
        <f t="shared" si="23"/>
        <v>#N/A</v>
      </c>
    </row>
    <row r="957" spans="1:7" x14ac:dyDescent="0.3">
      <c r="A957" s="262"/>
      <c r="B957" s="262"/>
      <c r="C957" s="257"/>
      <c r="D957" s="211" t="e">
        <f>IF(ISBLANK(DataBase_PMs!C12),#N/A,DataBase_PMs!C12)</f>
        <v>#N/A</v>
      </c>
      <c r="E957" s="191" t="e">
        <f>IF(ISBLANK(DataBase_PMs!S12),#N/A,DataBase_PMs!S12)</f>
        <v>#N/A</v>
      </c>
      <c r="F957" s="192" t="e">
        <f>IF(E957="Seco",ParametrosPMs!$C$38,'Dados PMs'!E957)</f>
        <v>#N/A</v>
      </c>
      <c r="G957" s="203" t="e">
        <f t="shared" si="23"/>
        <v>#N/A</v>
      </c>
    </row>
    <row r="958" spans="1:7" x14ac:dyDescent="0.3">
      <c r="A958" s="262"/>
      <c r="B958" s="262"/>
      <c r="C958" s="257"/>
      <c r="D958" s="211" t="e">
        <f>IF(ISBLANK(DataBase_PMs!C13),#N/A,DataBase_PMs!C13)</f>
        <v>#N/A</v>
      </c>
      <c r="E958" s="191" t="e">
        <f>IF(ISBLANK(DataBase_PMs!S13),#N/A,DataBase_PMs!S13)</f>
        <v>#N/A</v>
      </c>
      <c r="F958" s="192" t="e">
        <f>IF(E958="Seco",ParametrosPMs!$C$38,'Dados PMs'!E958)</f>
        <v>#N/A</v>
      </c>
      <c r="G958" s="203" t="e">
        <f t="shared" si="23"/>
        <v>#N/A</v>
      </c>
    </row>
    <row r="959" spans="1:7" x14ac:dyDescent="0.3">
      <c r="A959" s="262"/>
      <c r="B959" s="262"/>
      <c r="C959" s="257"/>
      <c r="D959" s="211" t="e">
        <f>IF(ISBLANK(DataBase_PMs!C14),#N/A,DataBase_PMs!C14)</f>
        <v>#N/A</v>
      </c>
      <c r="E959" s="191" t="e">
        <f>IF(ISBLANK(DataBase_PMs!S14),#N/A,DataBase_PMs!S14)</f>
        <v>#N/A</v>
      </c>
      <c r="F959" s="192" t="e">
        <f>IF(E959="Seco",ParametrosPMs!$C$38,'Dados PMs'!E959)</f>
        <v>#N/A</v>
      </c>
      <c r="G959" s="203" t="e">
        <f t="shared" si="23"/>
        <v>#N/A</v>
      </c>
    </row>
    <row r="960" spans="1:7" x14ac:dyDescent="0.3">
      <c r="A960" s="262"/>
      <c r="B960" s="262"/>
      <c r="C960" s="257"/>
      <c r="D960" s="211" t="e">
        <f>IF(ISBLANK(DataBase_PMs!C15),#N/A,DataBase_PMs!C15)</f>
        <v>#N/A</v>
      </c>
      <c r="E960" s="191" t="e">
        <f>IF(ISBLANK(DataBase_PMs!S15),#N/A,DataBase_PMs!S15)</f>
        <v>#N/A</v>
      </c>
      <c r="F960" s="192" t="e">
        <f>IF(E960="Seco",ParametrosPMs!$C$38,'Dados PMs'!E960)</f>
        <v>#N/A</v>
      </c>
      <c r="G960" s="203" t="e">
        <f t="shared" si="23"/>
        <v>#N/A</v>
      </c>
    </row>
    <row r="961" spans="1:7" x14ac:dyDescent="0.3">
      <c r="A961" s="262"/>
      <c r="B961" s="262"/>
      <c r="C961" s="257"/>
      <c r="D961" s="211" t="e">
        <f>IF(ISBLANK(DataBase_PMs!C16),#N/A,DataBase_PMs!C16)</f>
        <v>#N/A</v>
      </c>
      <c r="E961" s="191" t="e">
        <f>IF(ISBLANK(DataBase_PMs!S16),#N/A,DataBase_PMs!S16)</f>
        <v>#N/A</v>
      </c>
      <c r="F961" s="192" t="e">
        <f>IF(E961="Seco",ParametrosPMs!$C$38,'Dados PMs'!E961)</f>
        <v>#N/A</v>
      </c>
      <c r="G961" s="203" t="e">
        <f t="shared" si="23"/>
        <v>#N/A</v>
      </c>
    </row>
    <row r="962" spans="1:7" x14ac:dyDescent="0.3">
      <c r="A962" s="262"/>
      <c r="B962" s="262"/>
      <c r="C962" s="257"/>
      <c r="D962" s="211" t="e">
        <f>IF(ISBLANK(DataBase_PMs!C17),#N/A,DataBase_PMs!C17)</f>
        <v>#N/A</v>
      </c>
      <c r="E962" s="191" t="e">
        <f>IF(ISBLANK(DataBase_PMs!S17),#N/A,DataBase_PMs!S17)</f>
        <v>#N/A</v>
      </c>
      <c r="F962" s="192" t="e">
        <f>IF(E962="Seco",ParametrosPMs!$C$38,'Dados PMs'!E962)</f>
        <v>#N/A</v>
      </c>
      <c r="G962" s="203" t="e">
        <f t="shared" si="23"/>
        <v>#N/A</v>
      </c>
    </row>
    <row r="963" spans="1:7" x14ac:dyDescent="0.3">
      <c r="A963" s="262"/>
      <c r="B963" s="262"/>
      <c r="C963" s="257"/>
      <c r="D963" s="211" t="e">
        <f>IF(ISBLANK(DataBase_PMs!C18),#N/A,DataBase_PMs!C18)</f>
        <v>#N/A</v>
      </c>
      <c r="E963" s="191" t="e">
        <f>IF(ISBLANK(DataBase_PMs!S18),#N/A,DataBase_PMs!S18)</f>
        <v>#N/A</v>
      </c>
      <c r="F963" s="192" t="e">
        <f>IF(E963="Seco",ParametrosPMs!$C$38,'Dados PMs'!E963)</f>
        <v>#N/A</v>
      </c>
      <c r="G963" s="203" t="e">
        <f t="shared" si="23"/>
        <v>#N/A</v>
      </c>
    </row>
    <row r="964" spans="1:7" x14ac:dyDescent="0.3">
      <c r="A964" s="262"/>
      <c r="B964" s="262"/>
      <c r="C964" s="257"/>
      <c r="D964" s="211" t="e">
        <f>IF(ISBLANK(DataBase_PMs!C19),#N/A,DataBase_PMs!C19)</f>
        <v>#N/A</v>
      </c>
      <c r="E964" s="191" t="e">
        <f>IF(ISBLANK(DataBase_PMs!S19),#N/A,DataBase_PMs!S19)</f>
        <v>#N/A</v>
      </c>
      <c r="F964" s="192" t="e">
        <f>IF(E964="Seco",ParametrosPMs!$C$38,'Dados PMs'!E964)</f>
        <v>#N/A</v>
      </c>
      <c r="G964" s="203" t="e">
        <f t="shared" si="23"/>
        <v>#N/A</v>
      </c>
    </row>
    <row r="965" spans="1:7" x14ac:dyDescent="0.3">
      <c r="A965" s="262"/>
      <c r="B965" s="262"/>
      <c r="C965" s="257"/>
      <c r="D965" s="211" t="e">
        <f>IF(ISBLANK(DataBase_PMs!C20),#N/A,DataBase_PMs!C20)</f>
        <v>#N/A</v>
      </c>
      <c r="E965" s="191" t="e">
        <f>IF(ISBLANK(DataBase_PMs!S20),#N/A,DataBase_PMs!S20)</f>
        <v>#N/A</v>
      </c>
      <c r="F965" s="192" t="e">
        <f>IF(E965="Seco",ParametrosPMs!$C$38,'Dados PMs'!E965)</f>
        <v>#N/A</v>
      </c>
      <c r="G965" s="203" t="e">
        <f t="shared" si="23"/>
        <v>#N/A</v>
      </c>
    </row>
    <row r="966" spans="1:7" x14ac:dyDescent="0.3">
      <c r="A966" s="262"/>
      <c r="B966" s="262"/>
      <c r="C966" s="257"/>
      <c r="D966" s="211" t="e">
        <f>IF(ISBLANK(DataBase_PMs!C21),#N/A,DataBase_PMs!C21)</f>
        <v>#N/A</v>
      </c>
      <c r="E966" s="191" t="e">
        <f>IF(ISBLANK(DataBase_PMs!S21),#N/A,DataBase_PMs!S21)</f>
        <v>#N/A</v>
      </c>
      <c r="F966" s="192" t="e">
        <f>IF(E966="Seco",ParametrosPMs!$C$38,'Dados PMs'!E966)</f>
        <v>#N/A</v>
      </c>
      <c r="G966" s="203" t="e">
        <f t="shared" si="23"/>
        <v>#N/A</v>
      </c>
    </row>
    <row r="967" spans="1:7" x14ac:dyDescent="0.3">
      <c r="A967" s="262"/>
      <c r="B967" s="262"/>
      <c r="C967" s="257"/>
      <c r="D967" s="211" t="e">
        <f>IF(ISBLANK(DataBase_PMs!C22),#N/A,DataBase_PMs!C22)</f>
        <v>#N/A</v>
      </c>
      <c r="E967" s="191" t="e">
        <f>IF(ISBLANK(DataBase_PMs!S22),#N/A,DataBase_PMs!S22)</f>
        <v>#N/A</v>
      </c>
      <c r="F967" s="192" t="e">
        <f>IF(E967="Seco",ParametrosPMs!$C$38,'Dados PMs'!E967)</f>
        <v>#N/A</v>
      </c>
      <c r="G967" s="203" t="e">
        <f t="shared" si="23"/>
        <v>#N/A</v>
      </c>
    </row>
    <row r="968" spans="1:7" x14ac:dyDescent="0.3">
      <c r="A968" s="262"/>
      <c r="B968" s="262"/>
      <c r="C968" s="257"/>
      <c r="D968" s="211" t="e">
        <f>IF(ISBLANK(DataBase_PMs!C23),#N/A,DataBase_PMs!C23)</f>
        <v>#N/A</v>
      </c>
      <c r="E968" s="191" t="e">
        <f>IF(ISBLANK(DataBase_PMs!S23),#N/A,DataBase_PMs!S23)</f>
        <v>#N/A</v>
      </c>
      <c r="F968" s="192" t="e">
        <f>IF(E968="Seco",ParametrosPMs!$C$38,'Dados PMs'!E968)</f>
        <v>#N/A</v>
      </c>
      <c r="G968" s="203" t="e">
        <f t="shared" si="23"/>
        <v>#N/A</v>
      </c>
    </row>
    <row r="969" spans="1:7" x14ac:dyDescent="0.3">
      <c r="A969" s="262"/>
      <c r="B969" s="262"/>
      <c r="C969" s="257"/>
      <c r="D969" s="211" t="e">
        <f>IF(ISBLANK(DataBase_PMs!C24),#N/A,DataBase_PMs!C24)</f>
        <v>#N/A</v>
      </c>
      <c r="E969" s="191" t="e">
        <f>IF(ISBLANK(DataBase_PMs!S24),#N/A,DataBase_PMs!S24)</f>
        <v>#N/A</v>
      </c>
      <c r="F969" s="192" t="e">
        <f>IF(E969="Seco",ParametrosPMs!$C$38,'Dados PMs'!E969)</f>
        <v>#N/A</v>
      </c>
      <c r="G969" s="203" t="e">
        <f t="shared" si="23"/>
        <v>#N/A</v>
      </c>
    </row>
    <row r="970" spans="1:7" x14ac:dyDescent="0.3">
      <c r="A970" s="262"/>
      <c r="B970" s="262"/>
      <c r="C970" s="257"/>
      <c r="D970" s="211" t="e">
        <f>IF(ISBLANK(DataBase_PMs!C25),#N/A,DataBase_PMs!C25)</f>
        <v>#N/A</v>
      </c>
      <c r="E970" s="191" t="e">
        <f>IF(ISBLANK(DataBase_PMs!S25),#N/A,DataBase_PMs!S25)</f>
        <v>#N/A</v>
      </c>
      <c r="F970" s="192" t="e">
        <f>IF(E970="Seco",ParametrosPMs!$C$38,'Dados PMs'!E970)</f>
        <v>#N/A</v>
      </c>
      <c r="G970" s="203" t="e">
        <f t="shared" si="23"/>
        <v>#N/A</v>
      </c>
    </row>
    <row r="971" spans="1:7" x14ac:dyDescent="0.3">
      <c r="A971" s="262"/>
      <c r="B971" s="262"/>
      <c r="C971" s="257"/>
      <c r="D971" s="211" t="e">
        <f>IF(ISBLANK(DataBase_PMs!C26),#N/A,DataBase_PMs!C26)</f>
        <v>#N/A</v>
      </c>
      <c r="E971" s="191" t="e">
        <f>IF(ISBLANK(DataBase_PMs!S26),#N/A,DataBase_PMs!S26)</f>
        <v>#N/A</v>
      </c>
      <c r="F971" s="192" t="e">
        <f>IF(E971="Seco",ParametrosPMs!$C$38,'Dados PMs'!E971)</f>
        <v>#N/A</v>
      </c>
      <c r="G971" s="203" t="e">
        <f t="shared" si="23"/>
        <v>#N/A</v>
      </c>
    </row>
    <row r="972" spans="1:7" x14ac:dyDescent="0.3">
      <c r="A972" s="262"/>
      <c r="B972" s="262"/>
      <c r="C972" s="257"/>
      <c r="D972" s="211" t="e">
        <f>IF(ISBLANK(DataBase_PMs!C27),#N/A,DataBase_PMs!C27)</f>
        <v>#N/A</v>
      </c>
      <c r="E972" s="191" t="e">
        <f>IF(ISBLANK(DataBase_PMs!S27),#N/A,DataBase_PMs!S27)</f>
        <v>#N/A</v>
      </c>
      <c r="F972" s="192" t="e">
        <f>IF(E972="Seco",ParametrosPMs!$C$38,'Dados PMs'!E972)</f>
        <v>#N/A</v>
      </c>
      <c r="G972" s="203" t="e">
        <f t="shared" si="23"/>
        <v>#N/A</v>
      </c>
    </row>
    <row r="973" spans="1:7" x14ac:dyDescent="0.3">
      <c r="A973" s="262"/>
      <c r="B973" s="262"/>
      <c r="C973" s="257"/>
      <c r="D973" s="211" t="e">
        <f>IF(ISBLANK(DataBase_PMs!C28),#N/A,DataBase_PMs!C28)</f>
        <v>#N/A</v>
      </c>
      <c r="E973" s="191" t="e">
        <f>IF(ISBLANK(DataBase_PMs!S28),#N/A,DataBase_PMs!S28)</f>
        <v>#N/A</v>
      </c>
      <c r="F973" s="192" t="e">
        <f>IF(E973="Seco",ParametrosPMs!$C$38,'Dados PMs'!E973)</f>
        <v>#N/A</v>
      </c>
      <c r="G973" s="203" t="e">
        <f t="shared" si="23"/>
        <v>#N/A</v>
      </c>
    </row>
    <row r="974" spans="1:7" x14ac:dyDescent="0.3">
      <c r="A974" s="262"/>
      <c r="B974" s="262"/>
      <c r="C974" s="257"/>
      <c r="D974" s="211" t="e">
        <f>IF(ISBLANK(DataBase_PMs!C29),#N/A,DataBase_PMs!C29)</f>
        <v>#N/A</v>
      </c>
      <c r="E974" s="191" t="e">
        <f>IF(ISBLANK(DataBase_PMs!S29),#N/A,DataBase_PMs!S29)</f>
        <v>#N/A</v>
      </c>
      <c r="F974" s="192" t="e">
        <f>IF(E974="Seco",ParametrosPMs!$C$38,'Dados PMs'!E974)</f>
        <v>#N/A</v>
      </c>
      <c r="G974" s="203" t="e">
        <f t="shared" si="23"/>
        <v>#N/A</v>
      </c>
    </row>
    <row r="975" spans="1:7" x14ac:dyDescent="0.3">
      <c r="A975" s="262"/>
      <c r="B975" s="262"/>
      <c r="C975" s="257"/>
      <c r="D975" s="211" t="e">
        <f>IF(ISBLANK(DataBase_PMs!C30),#N/A,DataBase_PMs!C30)</f>
        <v>#N/A</v>
      </c>
      <c r="E975" s="191" t="e">
        <f>IF(ISBLANK(DataBase_PMs!S30),#N/A,DataBase_PMs!S30)</f>
        <v>#N/A</v>
      </c>
      <c r="F975" s="192" t="e">
        <f>IF(E975="Seco",ParametrosPMs!$C$38,'Dados PMs'!E975)</f>
        <v>#N/A</v>
      </c>
      <c r="G975" s="203" t="e">
        <f t="shared" si="23"/>
        <v>#N/A</v>
      </c>
    </row>
    <row r="976" spans="1:7" x14ac:dyDescent="0.3">
      <c r="A976" s="262"/>
      <c r="B976" s="262"/>
      <c r="C976" s="257"/>
      <c r="D976" s="211" t="e">
        <f>IF(ISBLANK(DataBase_PMs!C31),#N/A,DataBase_PMs!C31)</f>
        <v>#N/A</v>
      </c>
      <c r="E976" s="191" t="e">
        <f>IF(ISBLANK(DataBase_PMs!S31),#N/A,DataBase_PMs!S31)</f>
        <v>#N/A</v>
      </c>
      <c r="F976" s="192" t="e">
        <f>IF(E976="Seco",ParametrosPMs!$C$38,'Dados PMs'!E976)</f>
        <v>#N/A</v>
      </c>
      <c r="G976" s="203" t="e">
        <f t="shared" si="23"/>
        <v>#N/A</v>
      </c>
    </row>
    <row r="977" spans="1:7" x14ac:dyDescent="0.3">
      <c r="A977" s="262"/>
      <c r="B977" s="262"/>
      <c r="C977" s="257"/>
      <c r="D977" s="211" t="e">
        <f>IF(ISBLANK(DataBase_PMs!C32),#N/A,DataBase_PMs!C32)</f>
        <v>#N/A</v>
      </c>
      <c r="E977" s="191" t="e">
        <f>IF(ISBLANK(DataBase_PMs!S32),#N/A,DataBase_PMs!S32)</f>
        <v>#N/A</v>
      </c>
      <c r="F977" s="192" t="e">
        <f>IF(E977="Seco",ParametrosPMs!$C$38,'Dados PMs'!E977)</f>
        <v>#N/A</v>
      </c>
      <c r="G977" s="203" t="e">
        <f t="shared" si="23"/>
        <v>#N/A</v>
      </c>
    </row>
    <row r="978" spans="1:7" x14ac:dyDescent="0.3">
      <c r="A978" s="262"/>
      <c r="B978" s="262"/>
      <c r="C978" s="257"/>
      <c r="D978" s="211" t="e">
        <f>IF(ISBLANK(DataBase_PMs!C33),#N/A,DataBase_PMs!C33)</f>
        <v>#N/A</v>
      </c>
      <c r="E978" s="191" t="e">
        <f>IF(ISBLANK(DataBase_PMs!S33),#N/A,DataBase_PMs!S33)</f>
        <v>#N/A</v>
      </c>
      <c r="F978" s="192" t="e">
        <f>IF(E978="Seco",ParametrosPMs!$C$38,'Dados PMs'!E978)</f>
        <v>#N/A</v>
      </c>
      <c r="G978" s="203" t="e">
        <f t="shared" si="23"/>
        <v>#N/A</v>
      </c>
    </row>
    <row r="979" spans="1:7" x14ac:dyDescent="0.3">
      <c r="A979" s="262"/>
      <c r="B979" s="262"/>
      <c r="C979" s="257"/>
      <c r="D979" s="211" t="e">
        <f>IF(ISBLANK(DataBase_PMs!C34),#N/A,DataBase_PMs!C34)</f>
        <v>#N/A</v>
      </c>
      <c r="E979" s="191" t="e">
        <f>IF(ISBLANK(DataBase_PMs!S34),#N/A,DataBase_PMs!S34)</f>
        <v>#N/A</v>
      </c>
      <c r="F979" s="192" t="e">
        <f>IF(E979="Seco",ParametrosPMs!$C$38,'Dados PMs'!E979)</f>
        <v>#N/A</v>
      </c>
      <c r="G979" s="203" t="e">
        <f t="shared" si="23"/>
        <v>#N/A</v>
      </c>
    </row>
    <row r="980" spans="1:7" x14ac:dyDescent="0.3">
      <c r="A980" s="262"/>
      <c r="B980" s="262"/>
      <c r="C980" s="257"/>
      <c r="D980" s="211" t="e">
        <f>IF(ISBLANK(DataBase_PMs!C35),#N/A,DataBase_PMs!C35)</f>
        <v>#N/A</v>
      </c>
      <c r="E980" s="191" t="e">
        <f>IF(ISBLANK(DataBase_PMs!S35),#N/A,DataBase_PMs!S35)</f>
        <v>#N/A</v>
      </c>
      <c r="F980" s="192" t="e">
        <f>IF(E980="Seco",ParametrosPMs!$C$38,'Dados PMs'!E980)</f>
        <v>#N/A</v>
      </c>
      <c r="G980" s="203" t="e">
        <f t="shared" si="23"/>
        <v>#N/A</v>
      </c>
    </row>
    <row r="981" spans="1:7" x14ac:dyDescent="0.3">
      <c r="A981" s="262"/>
      <c r="B981" s="262"/>
      <c r="C981" s="257"/>
      <c r="D981" s="211" t="e">
        <f>IF(ISBLANK(DataBase_PMs!C36),#N/A,DataBase_PMs!C36)</f>
        <v>#N/A</v>
      </c>
      <c r="E981" s="191" t="e">
        <f>IF(ISBLANK(DataBase_PMs!S36),#N/A,DataBase_PMs!S36)</f>
        <v>#N/A</v>
      </c>
      <c r="F981" s="192" t="e">
        <f>IF(E981="Seco",ParametrosPMs!$C$38,'Dados PMs'!E981)</f>
        <v>#N/A</v>
      </c>
      <c r="G981" s="203" t="e">
        <f t="shared" si="23"/>
        <v>#N/A</v>
      </c>
    </row>
    <row r="982" spans="1:7" x14ac:dyDescent="0.3">
      <c r="A982" s="262"/>
      <c r="B982" s="262"/>
      <c r="C982" s="257"/>
      <c r="D982" s="211" t="e">
        <f>IF(ISBLANK(DataBase_PMs!C37),#N/A,DataBase_PMs!C37)</f>
        <v>#N/A</v>
      </c>
      <c r="E982" s="191" t="e">
        <f>IF(ISBLANK(DataBase_PMs!S37),#N/A,DataBase_PMs!S37)</f>
        <v>#N/A</v>
      </c>
      <c r="F982" s="192" t="e">
        <f>IF(E982="Seco",ParametrosPMs!$C$38,'Dados PMs'!E982)</f>
        <v>#N/A</v>
      </c>
      <c r="G982" s="203" t="e">
        <f t="shared" si="23"/>
        <v>#N/A</v>
      </c>
    </row>
    <row r="983" spans="1:7" x14ac:dyDescent="0.3">
      <c r="A983" s="262"/>
      <c r="B983" s="262"/>
      <c r="C983" s="257"/>
      <c r="D983" s="211" t="e">
        <f>IF(ISBLANK(DataBase_PMs!C38),#N/A,DataBase_PMs!C38)</f>
        <v>#N/A</v>
      </c>
      <c r="E983" s="191" t="e">
        <f>IF(ISBLANK(DataBase_PMs!S38),#N/A,DataBase_PMs!S38)</f>
        <v>#N/A</v>
      </c>
      <c r="F983" s="192" t="e">
        <f>IF(E983="Seco",ParametrosPMs!$C$38,'Dados PMs'!E983)</f>
        <v>#N/A</v>
      </c>
      <c r="G983" s="203" t="e">
        <f t="shared" si="23"/>
        <v>#N/A</v>
      </c>
    </row>
    <row r="984" spans="1:7" x14ac:dyDescent="0.3">
      <c r="A984" s="262"/>
      <c r="B984" s="262"/>
      <c r="C984" s="257"/>
      <c r="D984" s="211" t="e">
        <f>IF(ISBLANK(DataBase_PMs!C39),#N/A,DataBase_PMs!C39)</f>
        <v>#N/A</v>
      </c>
      <c r="E984" s="191" t="e">
        <f>IF(ISBLANK(DataBase_PMs!S39),#N/A,DataBase_PMs!S39)</f>
        <v>#N/A</v>
      </c>
      <c r="F984" s="192" t="e">
        <f>IF(E984="Seco",ParametrosPMs!$C$38,'Dados PMs'!E984)</f>
        <v>#N/A</v>
      </c>
      <c r="G984" s="203" t="e">
        <f t="shared" si="23"/>
        <v>#N/A</v>
      </c>
    </row>
    <row r="985" spans="1:7" x14ac:dyDescent="0.3">
      <c r="A985" s="262"/>
      <c r="B985" s="262"/>
      <c r="C985" s="257"/>
      <c r="D985" s="211" t="e">
        <f>IF(ISBLANK(DataBase_PMs!C40),#N/A,DataBase_PMs!C40)</f>
        <v>#N/A</v>
      </c>
      <c r="E985" s="191" t="e">
        <f>IF(ISBLANK(DataBase_PMs!S40),#N/A,DataBase_PMs!S40)</f>
        <v>#N/A</v>
      </c>
      <c r="F985" s="192" t="e">
        <f>IF(E985="Seco",ParametrosPMs!$C$38,'Dados PMs'!E985)</f>
        <v>#N/A</v>
      </c>
      <c r="G985" s="203" t="e">
        <f t="shared" si="23"/>
        <v>#N/A</v>
      </c>
    </row>
    <row r="986" spans="1:7" x14ac:dyDescent="0.3">
      <c r="A986" s="262"/>
      <c r="B986" s="262"/>
      <c r="C986" s="257"/>
      <c r="D986" s="211" t="e">
        <f>IF(ISBLANK(DataBase_PMs!C41),#N/A,DataBase_PMs!C41)</f>
        <v>#N/A</v>
      </c>
      <c r="E986" s="191" t="e">
        <f>IF(ISBLANK(DataBase_PMs!S41),#N/A,DataBase_PMs!S41)</f>
        <v>#N/A</v>
      </c>
      <c r="F986" s="192" t="e">
        <f>IF(E986="Seco",ParametrosPMs!$C$38,'Dados PMs'!E986)</f>
        <v>#N/A</v>
      </c>
      <c r="G986" s="203" t="e">
        <f t="shared" si="23"/>
        <v>#N/A</v>
      </c>
    </row>
    <row r="987" spans="1:7" x14ac:dyDescent="0.3">
      <c r="A987" s="262"/>
      <c r="B987" s="262"/>
      <c r="C987" s="257"/>
      <c r="D987" s="211" t="e">
        <f>IF(ISBLANK(DataBase_PMs!C42),#N/A,DataBase_PMs!C42)</f>
        <v>#N/A</v>
      </c>
      <c r="E987" s="191" t="e">
        <f>IF(ISBLANK(DataBase_PMs!S42),#N/A,DataBase_PMs!S42)</f>
        <v>#N/A</v>
      </c>
      <c r="F987" s="192" t="e">
        <f>IF(E987="Seco",ParametrosPMs!$C$38,'Dados PMs'!E987)</f>
        <v>#N/A</v>
      </c>
      <c r="G987" s="203" t="e">
        <f t="shared" si="23"/>
        <v>#N/A</v>
      </c>
    </row>
    <row r="988" spans="1:7" x14ac:dyDescent="0.3">
      <c r="A988" s="262"/>
      <c r="B988" s="262"/>
      <c r="C988" s="257"/>
      <c r="D988" s="211" t="e">
        <f>IF(ISBLANK(DataBase_PMs!C43),#N/A,DataBase_PMs!C43)</f>
        <v>#N/A</v>
      </c>
      <c r="E988" s="191" t="e">
        <f>IF(ISBLANK(DataBase_PMs!S43),#N/A,DataBase_PMs!S43)</f>
        <v>#N/A</v>
      </c>
      <c r="F988" s="192" t="e">
        <f>IF(E988="Seco",ParametrosPMs!$C$38,'Dados PMs'!E988)</f>
        <v>#N/A</v>
      </c>
      <c r="G988" s="203" t="e">
        <f t="shared" si="23"/>
        <v>#N/A</v>
      </c>
    </row>
    <row r="989" spans="1:7" x14ac:dyDescent="0.3">
      <c r="A989" s="262"/>
      <c r="B989" s="262"/>
      <c r="C989" s="257"/>
      <c r="D989" s="211" t="e">
        <f>IF(ISBLANK(DataBase_PMs!C44),#N/A,DataBase_PMs!C44)</f>
        <v>#N/A</v>
      </c>
      <c r="E989" s="191" t="e">
        <f>IF(ISBLANK(DataBase_PMs!S44),#N/A,DataBase_PMs!S44)</f>
        <v>#N/A</v>
      </c>
      <c r="F989" s="192" t="e">
        <f>IF(E989="Seco",ParametrosPMs!$C$38,'Dados PMs'!E989)</f>
        <v>#N/A</v>
      </c>
      <c r="G989" s="203" t="e">
        <f t="shared" si="23"/>
        <v>#N/A</v>
      </c>
    </row>
    <row r="990" spans="1:7" x14ac:dyDescent="0.3">
      <c r="A990" s="262"/>
      <c r="B990" s="262"/>
      <c r="C990" s="257"/>
      <c r="D990" s="211" t="e">
        <f>IF(ISBLANK(DataBase_PMs!C45),#N/A,DataBase_PMs!C45)</f>
        <v>#N/A</v>
      </c>
      <c r="E990" s="191" t="e">
        <f>IF(ISBLANK(DataBase_PMs!S45),#N/A,DataBase_PMs!S45)</f>
        <v>#N/A</v>
      </c>
      <c r="F990" s="192" t="e">
        <f>IF(E990="Seco",ParametrosPMs!$C$38,'Dados PMs'!E990)</f>
        <v>#N/A</v>
      </c>
      <c r="G990" s="203" t="e">
        <f t="shared" si="23"/>
        <v>#N/A</v>
      </c>
    </row>
    <row r="991" spans="1:7" x14ac:dyDescent="0.3">
      <c r="A991" s="262"/>
      <c r="B991" s="262"/>
      <c r="C991" s="257"/>
      <c r="D991" s="211" t="e">
        <f>IF(ISBLANK(DataBase_PMs!C46),#N/A,DataBase_PMs!C46)</f>
        <v>#N/A</v>
      </c>
      <c r="E991" s="191" t="e">
        <f>IF(ISBLANK(DataBase_PMs!S46),#N/A,DataBase_PMs!S46)</f>
        <v>#N/A</v>
      </c>
      <c r="F991" s="192" t="e">
        <f>IF(E991="Seco",ParametrosPMs!$C$38,'Dados PMs'!E991)</f>
        <v>#N/A</v>
      </c>
      <c r="G991" s="203" t="e">
        <f t="shared" si="23"/>
        <v>#N/A</v>
      </c>
    </row>
    <row r="992" spans="1:7" x14ac:dyDescent="0.3">
      <c r="A992" s="262"/>
      <c r="B992" s="262"/>
      <c r="C992" s="257"/>
      <c r="D992" s="211" t="e">
        <f>IF(ISBLANK(DataBase_PMs!C47),#N/A,DataBase_PMs!C47)</f>
        <v>#N/A</v>
      </c>
      <c r="E992" s="191" t="e">
        <f>IF(ISBLANK(DataBase_PMs!S47),#N/A,DataBase_PMs!S47)</f>
        <v>#N/A</v>
      </c>
      <c r="F992" s="192" t="e">
        <f>IF(E992="Seco",ParametrosPMs!$C$38,'Dados PMs'!E992)</f>
        <v>#N/A</v>
      </c>
      <c r="G992" s="203" t="e">
        <f t="shared" si="23"/>
        <v>#N/A</v>
      </c>
    </row>
    <row r="993" spans="1:7" x14ac:dyDescent="0.3">
      <c r="A993" s="262"/>
      <c r="B993" s="262"/>
      <c r="C993" s="257"/>
      <c r="D993" s="211" t="e">
        <f>IF(ISBLANK(DataBase_PMs!C48),#N/A,DataBase_PMs!C48)</f>
        <v>#N/A</v>
      </c>
      <c r="E993" s="191" t="e">
        <f>IF(ISBLANK(DataBase_PMs!S48),#N/A,DataBase_PMs!S48)</f>
        <v>#N/A</v>
      </c>
      <c r="F993" s="192" t="e">
        <f>IF(E993="Seco",ParametrosPMs!$C$38,'Dados PMs'!E993)</f>
        <v>#N/A</v>
      </c>
      <c r="G993" s="203" t="e">
        <f t="shared" si="23"/>
        <v>#N/A</v>
      </c>
    </row>
    <row r="994" spans="1:7" x14ac:dyDescent="0.3">
      <c r="A994" s="262"/>
      <c r="B994" s="262"/>
      <c r="C994" s="257"/>
      <c r="D994" s="211" t="e">
        <f>IF(ISBLANK(DataBase_PMs!C49),#N/A,DataBase_PMs!C49)</f>
        <v>#N/A</v>
      </c>
      <c r="E994" s="191" t="e">
        <f>IF(ISBLANK(DataBase_PMs!S49),#N/A,DataBase_PMs!S49)</f>
        <v>#N/A</v>
      </c>
      <c r="F994" s="192" t="e">
        <f>IF(E994="Seco",ParametrosPMs!$C$38,'Dados PMs'!E994)</f>
        <v>#N/A</v>
      </c>
      <c r="G994" s="203" t="e">
        <f t="shared" si="23"/>
        <v>#N/A</v>
      </c>
    </row>
    <row r="995" spans="1:7" x14ac:dyDescent="0.3">
      <c r="A995" s="262"/>
      <c r="B995" s="262"/>
      <c r="C995" s="257"/>
      <c r="D995" s="211" t="e">
        <f>IF(ISBLANK(DataBase_PMs!C50),#N/A,DataBase_PMs!C50)</f>
        <v>#N/A</v>
      </c>
      <c r="E995" s="191" t="e">
        <f>IF(ISBLANK(DataBase_PMs!S50),#N/A,DataBase_PMs!S50)</f>
        <v>#N/A</v>
      </c>
      <c r="F995" s="192" t="e">
        <f>IF(E995="Seco",ParametrosPMs!$C$38,'Dados PMs'!E995)</f>
        <v>#N/A</v>
      </c>
      <c r="G995" s="203" t="e">
        <f t="shared" si="23"/>
        <v>#N/A</v>
      </c>
    </row>
    <row r="996" spans="1:7" x14ac:dyDescent="0.3">
      <c r="A996" s="262"/>
      <c r="B996" s="262"/>
      <c r="C996" s="257"/>
      <c r="D996" s="211" t="e">
        <f>IF(ISBLANK(DataBase_PMs!C51),#N/A,DataBase_PMs!C51)</f>
        <v>#N/A</v>
      </c>
      <c r="E996" s="191" t="e">
        <f>IF(ISBLANK(DataBase_PMs!S51),#N/A,DataBase_PMs!S51)</f>
        <v>#N/A</v>
      </c>
      <c r="F996" s="192" t="e">
        <f>IF(E996="Seco",ParametrosPMs!$C$38,'Dados PMs'!E996)</f>
        <v>#N/A</v>
      </c>
      <c r="G996" s="203" t="e">
        <f t="shared" si="23"/>
        <v>#N/A</v>
      </c>
    </row>
    <row r="997" spans="1:7" x14ac:dyDescent="0.3">
      <c r="A997" s="262"/>
      <c r="B997" s="262"/>
      <c r="C997" s="257"/>
      <c r="D997" s="211" t="e">
        <f>IF(ISBLANK(DataBase_PMs!C52),#N/A,DataBase_PMs!C52)</f>
        <v>#N/A</v>
      </c>
      <c r="E997" s="191" t="e">
        <f>IF(ISBLANK(DataBase_PMs!S52),#N/A,DataBase_PMs!S52)</f>
        <v>#N/A</v>
      </c>
      <c r="F997" s="192" t="e">
        <f>IF(E997="Seco",ParametrosPMs!$C$38,'Dados PMs'!E997)</f>
        <v>#N/A</v>
      </c>
      <c r="G997" s="203" t="e">
        <f t="shared" si="23"/>
        <v>#N/A</v>
      </c>
    </row>
    <row r="998" spans="1:7" x14ac:dyDescent="0.3">
      <c r="A998" s="262"/>
      <c r="B998" s="262"/>
      <c r="C998" s="257"/>
      <c r="D998" s="211" t="e">
        <f>IF(ISBLANK(DataBase_PMs!C53),#N/A,DataBase_PMs!C53)</f>
        <v>#N/A</v>
      </c>
      <c r="E998" s="191" t="e">
        <f>IF(ISBLANK(DataBase_PMs!S53),#N/A,DataBase_PMs!S53)</f>
        <v>#N/A</v>
      </c>
      <c r="F998" s="192" t="e">
        <f>IF(E998="Seco",ParametrosPMs!$C$38,'Dados PMs'!E998)</f>
        <v>#N/A</v>
      </c>
      <c r="G998" s="203" t="e">
        <f t="shared" si="23"/>
        <v>#N/A</v>
      </c>
    </row>
    <row r="999" spans="1:7" x14ac:dyDescent="0.3">
      <c r="A999" s="262"/>
      <c r="B999" s="262"/>
      <c r="C999" s="257"/>
      <c r="D999" s="211" t="e">
        <f>IF(ISBLANK(DataBase_PMs!C54),#N/A,DataBase_PMs!C54)</f>
        <v>#N/A</v>
      </c>
      <c r="E999" s="191" t="e">
        <f>IF(ISBLANK(DataBase_PMs!S54),#N/A,DataBase_PMs!S54)</f>
        <v>#N/A</v>
      </c>
      <c r="F999" s="192" t="e">
        <f>IF(E999="Seco",ParametrosPMs!$C$38,'Dados PMs'!E999)</f>
        <v>#N/A</v>
      </c>
      <c r="G999" s="203" t="e">
        <f t="shared" si="23"/>
        <v>#N/A</v>
      </c>
    </row>
    <row r="1000" spans="1:7" x14ac:dyDescent="0.3">
      <c r="A1000" s="262"/>
      <c r="B1000" s="262"/>
      <c r="C1000" s="257"/>
      <c r="D1000" s="211" t="e">
        <f>IF(ISBLANK(DataBase_PMs!C55),#N/A,DataBase_PMs!C55)</f>
        <v>#N/A</v>
      </c>
      <c r="E1000" s="191" t="e">
        <f>IF(ISBLANK(DataBase_PMs!S55),#N/A,DataBase_PMs!S55)</f>
        <v>#N/A</v>
      </c>
      <c r="F1000" s="192" t="e">
        <f>IF(E1000="Seco",ParametrosPMs!$C$38,'Dados PMs'!E1000)</f>
        <v>#N/A</v>
      </c>
      <c r="G1000" s="203" t="e">
        <f t="shared" si="23"/>
        <v>#N/A</v>
      </c>
    </row>
    <row r="1001" spans="1:7" x14ac:dyDescent="0.3">
      <c r="A1001" s="262"/>
      <c r="B1001" s="262"/>
      <c r="C1001" s="257"/>
      <c r="D1001" s="211" t="e">
        <f>IF(ISBLANK(DataBase_PMs!C56),#N/A,DataBase_PMs!C56)</f>
        <v>#N/A</v>
      </c>
      <c r="E1001" s="191" t="e">
        <f>IF(ISBLANK(DataBase_PMs!S56),#N/A,DataBase_PMs!S56)</f>
        <v>#N/A</v>
      </c>
      <c r="F1001" s="192" t="e">
        <f>IF(E1001="Seco",ParametrosPMs!$C$38,'Dados PMs'!E1001)</f>
        <v>#N/A</v>
      </c>
      <c r="G1001" s="203" t="e">
        <f t="shared" si="23"/>
        <v>#N/A</v>
      </c>
    </row>
    <row r="1002" spans="1:7" x14ac:dyDescent="0.3">
      <c r="A1002" s="262"/>
      <c r="B1002" s="262"/>
      <c r="C1002" s="257"/>
      <c r="D1002" s="211" t="e">
        <f>IF(ISBLANK(DataBase_PMs!C57),#N/A,DataBase_PMs!C57)</f>
        <v>#N/A</v>
      </c>
      <c r="E1002" s="191" t="e">
        <f>IF(ISBLANK(DataBase_PMs!S57),#N/A,DataBase_PMs!S57)</f>
        <v>#N/A</v>
      </c>
      <c r="F1002" s="192" t="e">
        <f>IF(E1002="Seco",ParametrosPMs!$C$38,'Dados PMs'!E1002)</f>
        <v>#N/A</v>
      </c>
      <c r="G1002" s="203" t="e">
        <f t="shared" ref="G1002:G1032" si="24">F1002-$F$936</f>
        <v>#N/A</v>
      </c>
    </row>
    <row r="1003" spans="1:7" x14ac:dyDescent="0.3">
      <c r="A1003" s="262"/>
      <c r="B1003" s="262"/>
      <c r="C1003" s="257"/>
      <c r="D1003" s="211" t="e">
        <f>IF(ISBLANK(DataBase_PMs!C58),#N/A,DataBase_PMs!C58)</f>
        <v>#N/A</v>
      </c>
      <c r="E1003" s="191" t="e">
        <f>IF(ISBLANK(DataBase_PMs!S58),#N/A,DataBase_PMs!S58)</f>
        <v>#N/A</v>
      </c>
      <c r="F1003" s="192" t="e">
        <f>IF(E1003="Seco",ParametrosPMs!$C$38,'Dados PMs'!E1003)</f>
        <v>#N/A</v>
      </c>
      <c r="G1003" s="203" t="e">
        <f t="shared" si="24"/>
        <v>#N/A</v>
      </c>
    </row>
    <row r="1004" spans="1:7" x14ac:dyDescent="0.3">
      <c r="A1004" s="262"/>
      <c r="B1004" s="262"/>
      <c r="C1004" s="257"/>
      <c r="D1004" s="211" t="e">
        <f>IF(ISBLANK(DataBase_PMs!C59),#N/A,DataBase_PMs!C59)</f>
        <v>#N/A</v>
      </c>
      <c r="E1004" s="191" t="e">
        <f>IF(ISBLANK(DataBase_PMs!S59),#N/A,DataBase_PMs!S59)</f>
        <v>#N/A</v>
      </c>
      <c r="F1004" s="192" t="e">
        <f>IF(E1004="Seco",ParametrosPMs!$C$38,'Dados PMs'!E1004)</f>
        <v>#N/A</v>
      </c>
      <c r="G1004" s="203" t="e">
        <f t="shared" si="24"/>
        <v>#N/A</v>
      </c>
    </row>
    <row r="1005" spans="1:7" x14ac:dyDescent="0.3">
      <c r="A1005" s="262"/>
      <c r="B1005" s="262"/>
      <c r="C1005" s="257"/>
      <c r="D1005" s="211" t="e">
        <f>IF(ISBLANK(DataBase_PMs!C60),#N/A,DataBase_PMs!C60)</f>
        <v>#N/A</v>
      </c>
      <c r="E1005" s="191" t="e">
        <f>IF(ISBLANK(DataBase_PMs!S60),#N/A,DataBase_PMs!S60)</f>
        <v>#N/A</v>
      </c>
      <c r="F1005" s="192" t="e">
        <f>IF(E1005="Seco",ParametrosPMs!$C$38,'Dados PMs'!E1005)</f>
        <v>#N/A</v>
      </c>
      <c r="G1005" s="203" t="e">
        <f t="shared" si="24"/>
        <v>#N/A</v>
      </c>
    </row>
    <row r="1006" spans="1:7" x14ac:dyDescent="0.3">
      <c r="A1006" s="262"/>
      <c r="B1006" s="262"/>
      <c r="C1006" s="257"/>
      <c r="D1006" s="211" t="e">
        <f>IF(ISBLANK(DataBase_PMs!C61),#N/A,DataBase_PMs!C61)</f>
        <v>#N/A</v>
      </c>
      <c r="E1006" s="191" t="e">
        <f>IF(ISBLANK(DataBase_PMs!S61),#N/A,DataBase_PMs!S61)</f>
        <v>#N/A</v>
      </c>
      <c r="F1006" s="192" t="e">
        <f>IF(E1006="Seco",ParametrosPMs!$C$38,'Dados PMs'!E1006)</f>
        <v>#N/A</v>
      </c>
      <c r="G1006" s="203" t="e">
        <f t="shared" si="24"/>
        <v>#N/A</v>
      </c>
    </row>
    <row r="1007" spans="1:7" x14ac:dyDescent="0.3">
      <c r="A1007" s="262"/>
      <c r="B1007" s="262"/>
      <c r="C1007" s="257"/>
      <c r="D1007" s="211" t="e">
        <f>IF(ISBLANK(DataBase_PMs!C62),#N/A,DataBase_PMs!C62)</f>
        <v>#N/A</v>
      </c>
      <c r="E1007" s="191" t="e">
        <f>IF(ISBLANK(DataBase_PMs!S62),#N/A,DataBase_PMs!S62)</f>
        <v>#N/A</v>
      </c>
      <c r="F1007" s="192" t="e">
        <f>IF(E1007="Seco",ParametrosPMs!$C$38,'Dados PMs'!E1007)</f>
        <v>#N/A</v>
      </c>
      <c r="G1007" s="203" t="e">
        <f t="shared" si="24"/>
        <v>#N/A</v>
      </c>
    </row>
    <row r="1008" spans="1:7" x14ac:dyDescent="0.3">
      <c r="A1008" s="262"/>
      <c r="B1008" s="262"/>
      <c r="C1008" s="257"/>
      <c r="D1008" s="211" t="e">
        <f>IF(ISBLANK(DataBase_PMs!C63),#N/A,DataBase_PMs!C63)</f>
        <v>#N/A</v>
      </c>
      <c r="E1008" s="191" t="e">
        <f>IF(ISBLANK(DataBase_PMs!S63),#N/A,DataBase_PMs!S63)</f>
        <v>#N/A</v>
      </c>
      <c r="F1008" s="192" t="e">
        <f>IF(E1008="Seco",ParametrosPMs!$C$38,'Dados PMs'!E1008)</f>
        <v>#N/A</v>
      </c>
      <c r="G1008" s="203" t="e">
        <f t="shared" si="24"/>
        <v>#N/A</v>
      </c>
    </row>
    <row r="1009" spans="1:7" x14ac:dyDescent="0.3">
      <c r="A1009" s="262"/>
      <c r="B1009" s="262"/>
      <c r="C1009" s="257"/>
      <c r="D1009" s="211" t="e">
        <f>IF(ISBLANK(DataBase_PMs!C64),#N/A,DataBase_PMs!C64)</f>
        <v>#N/A</v>
      </c>
      <c r="E1009" s="191" t="e">
        <f>IF(ISBLANK(DataBase_PMs!S64),#N/A,DataBase_PMs!S64)</f>
        <v>#N/A</v>
      </c>
      <c r="F1009" s="192" t="e">
        <f>IF(E1009="Seco",ParametrosPMs!$C$38,'Dados PMs'!E1009)</f>
        <v>#N/A</v>
      </c>
      <c r="G1009" s="203" t="e">
        <f t="shared" si="24"/>
        <v>#N/A</v>
      </c>
    </row>
    <row r="1010" spans="1:7" x14ac:dyDescent="0.3">
      <c r="A1010" s="262"/>
      <c r="B1010" s="262"/>
      <c r="C1010" s="257"/>
      <c r="D1010" s="211" t="e">
        <f>IF(ISBLANK(DataBase_PMs!C65),#N/A,DataBase_PMs!C65)</f>
        <v>#N/A</v>
      </c>
      <c r="E1010" s="191" t="e">
        <f>IF(ISBLANK(DataBase_PMs!S65),#N/A,DataBase_PMs!S65)</f>
        <v>#N/A</v>
      </c>
      <c r="F1010" s="192" t="e">
        <f>IF(E1010="Seco",ParametrosPMs!$C$38,'Dados PMs'!E1010)</f>
        <v>#N/A</v>
      </c>
      <c r="G1010" s="203" t="e">
        <f t="shared" si="24"/>
        <v>#N/A</v>
      </c>
    </row>
    <row r="1011" spans="1:7" x14ac:dyDescent="0.3">
      <c r="A1011" s="262"/>
      <c r="B1011" s="262"/>
      <c r="C1011" s="257"/>
      <c r="D1011" s="211" t="e">
        <f>IF(ISBLANK(DataBase_PMs!C66),#N/A,DataBase_PMs!C66)</f>
        <v>#N/A</v>
      </c>
      <c r="E1011" s="191" t="e">
        <f>IF(ISBLANK(DataBase_PMs!S66),#N/A,DataBase_PMs!S66)</f>
        <v>#N/A</v>
      </c>
      <c r="F1011" s="192" t="e">
        <f>IF(E1011="Seco",ParametrosPMs!$C$38,'Dados PMs'!E1011)</f>
        <v>#N/A</v>
      </c>
      <c r="G1011" s="203" t="e">
        <f t="shared" si="24"/>
        <v>#N/A</v>
      </c>
    </row>
    <row r="1012" spans="1:7" x14ac:dyDescent="0.3">
      <c r="A1012" s="262"/>
      <c r="B1012" s="262"/>
      <c r="C1012" s="257"/>
      <c r="D1012" s="211" t="e">
        <f>IF(ISBLANK(DataBase_PMs!C67),#N/A,DataBase_PMs!C67)</f>
        <v>#N/A</v>
      </c>
      <c r="E1012" s="191" t="e">
        <f>IF(ISBLANK(DataBase_PMs!S67),#N/A,DataBase_PMs!S67)</f>
        <v>#N/A</v>
      </c>
      <c r="F1012" s="192" t="e">
        <f>IF(E1012="Seco",ParametrosPMs!$C$38,'Dados PMs'!E1012)</f>
        <v>#N/A</v>
      </c>
      <c r="G1012" s="203" t="e">
        <f t="shared" si="24"/>
        <v>#N/A</v>
      </c>
    </row>
    <row r="1013" spans="1:7" x14ac:dyDescent="0.3">
      <c r="A1013" s="262"/>
      <c r="B1013" s="262"/>
      <c r="C1013" s="257"/>
      <c r="D1013" s="211" t="e">
        <f>IF(ISBLANK(DataBase_PMs!C68),#N/A,DataBase_PMs!C68)</f>
        <v>#N/A</v>
      </c>
      <c r="E1013" s="191" t="e">
        <f>IF(ISBLANK(DataBase_PMs!S68),#N/A,DataBase_PMs!S68)</f>
        <v>#N/A</v>
      </c>
      <c r="F1013" s="192" t="e">
        <f>IF(E1013="Seco",ParametrosPMs!$C$38,'Dados PMs'!E1013)</f>
        <v>#N/A</v>
      </c>
      <c r="G1013" s="203" t="e">
        <f t="shared" si="24"/>
        <v>#N/A</v>
      </c>
    </row>
    <row r="1014" spans="1:7" x14ac:dyDescent="0.3">
      <c r="A1014" s="262"/>
      <c r="B1014" s="262"/>
      <c r="C1014" s="257"/>
      <c r="D1014" s="211" t="e">
        <f>IF(ISBLANK(DataBase_PMs!C69),#N/A,DataBase_PMs!C69)</f>
        <v>#N/A</v>
      </c>
      <c r="E1014" s="191" t="e">
        <f>IF(ISBLANK(DataBase_PMs!S69),#N/A,DataBase_PMs!S69)</f>
        <v>#N/A</v>
      </c>
      <c r="F1014" s="192" t="e">
        <f>IF(E1014="Seco",ParametrosPMs!$C$38,'Dados PMs'!E1014)</f>
        <v>#N/A</v>
      </c>
      <c r="G1014" s="203" t="e">
        <f t="shared" si="24"/>
        <v>#N/A</v>
      </c>
    </row>
    <row r="1015" spans="1:7" x14ac:dyDescent="0.3">
      <c r="A1015" s="262"/>
      <c r="B1015" s="262"/>
      <c r="C1015" s="257"/>
      <c r="D1015" s="211" t="e">
        <f>IF(ISBLANK(DataBase_PMs!C70),#N/A,DataBase_PMs!C70)</f>
        <v>#N/A</v>
      </c>
      <c r="E1015" s="191" t="e">
        <f>IF(ISBLANK(DataBase_PMs!S70),#N/A,DataBase_PMs!S70)</f>
        <v>#N/A</v>
      </c>
      <c r="F1015" s="192" t="e">
        <f>IF(E1015="Seco",ParametrosPMs!$C$38,'Dados PMs'!E1015)</f>
        <v>#N/A</v>
      </c>
      <c r="G1015" s="203" t="e">
        <f t="shared" si="24"/>
        <v>#N/A</v>
      </c>
    </row>
    <row r="1016" spans="1:7" x14ac:dyDescent="0.3">
      <c r="A1016" s="262"/>
      <c r="B1016" s="262"/>
      <c r="C1016" s="257"/>
      <c r="D1016" s="211" t="e">
        <f>IF(ISBLANK(DataBase_PMs!C71),#N/A,DataBase_PMs!C71)</f>
        <v>#N/A</v>
      </c>
      <c r="E1016" s="191" t="e">
        <f>IF(ISBLANK(DataBase_PMs!S71),#N/A,DataBase_PMs!S71)</f>
        <v>#N/A</v>
      </c>
      <c r="F1016" s="192" t="e">
        <f>IF(E1016="Seco",ParametrosPMs!$C$38,'Dados PMs'!E1016)</f>
        <v>#N/A</v>
      </c>
      <c r="G1016" s="203" t="e">
        <f t="shared" si="24"/>
        <v>#N/A</v>
      </c>
    </row>
    <row r="1017" spans="1:7" x14ac:dyDescent="0.3">
      <c r="A1017" s="262"/>
      <c r="B1017" s="262"/>
      <c r="C1017" s="257"/>
      <c r="D1017" s="211" t="e">
        <f>IF(ISBLANK(DataBase_PMs!C72),#N/A,DataBase_PMs!C72)</f>
        <v>#N/A</v>
      </c>
      <c r="E1017" s="191" t="e">
        <f>IF(ISBLANK(DataBase_PMs!S72),#N/A,DataBase_PMs!S72)</f>
        <v>#N/A</v>
      </c>
      <c r="F1017" s="192" t="e">
        <f>IF(E1017="Seco",ParametrosPMs!$C$38,'Dados PMs'!E1017)</f>
        <v>#N/A</v>
      </c>
      <c r="G1017" s="203" t="e">
        <f t="shared" si="24"/>
        <v>#N/A</v>
      </c>
    </row>
    <row r="1018" spans="1:7" x14ac:dyDescent="0.3">
      <c r="A1018" s="262"/>
      <c r="B1018" s="262"/>
      <c r="C1018" s="257"/>
      <c r="D1018" s="211" t="e">
        <f>IF(ISBLANK(DataBase_PMs!C73),#N/A,DataBase_PMs!C73)</f>
        <v>#N/A</v>
      </c>
      <c r="E1018" s="191" t="e">
        <f>IF(ISBLANK(DataBase_PMs!S73),#N/A,DataBase_PMs!S73)</f>
        <v>#N/A</v>
      </c>
      <c r="F1018" s="192" t="e">
        <f>IF(E1018="Seco",ParametrosPMs!$C$38,'Dados PMs'!E1018)</f>
        <v>#N/A</v>
      </c>
      <c r="G1018" s="203" t="e">
        <f t="shared" si="24"/>
        <v>#N/A</v>
      </c>
    </row>
    <row r="1019" spans="1:7" x14ac:dyDescent="0.3">
      <c r="A1019" s="262"/>
      <c r="B1019" s="262"/>
      <c r="C1019" s="257"/>
      <c r="D1019" s="211" t="e">
        <f>IF(ISBLANK(DataBase_PMs!C74),#N/A,DataBase_PMs!C74)</f>
        <v>#N/A</v>
      </c>
      <c r="E1019" s="191" t="e">
        <f>IF(ISBLANK(DataBase_PMs!S74),#N/A,DataBase_PMs!S74)</f>
        <v>#N/A</v>
      </c>
      <c r="F1019" s="192" t="e">
        <f>IF(E1019="Seco",ParametrosPMs!$C$38,'Dados PMs'!E1019)</f>
        <v>#N/A</v>
      </c>
      <c r="G1019" s="203" t="e">
        <f t="shared" si="24"/>
        <v>#N/A</v>
      </c>
    </row>
    <row r="1020" spans="1:7" x14ac:dyDescent="0.3">
      <c r="A1020" s="262"/>
      <c r="B1020" s="262"/>
      <c r="C1020" s="257"/>
      <c r="D1020" s="211" t="e">
        <f>IF(ISBLANK(DataBase_PMs!C75),#N/A,DataBase_PMs!C75)</f>
        <v>#N/A</v>
      </c>
      <c r="E1020" s="191" t="e">
        <f>IF(ISBLANK(DataBase_PMs!S75),#N/A,DataBase_PMs!S75)</f>
        <v>#N/A</v>
      </c>
      <c r="F1020" s="192" t="e">
        <f>IF(E1020="Seco",ParametrosPMs!$C$38,'Dados PMs'!E1020)</f>
        <v>#N/A</v>
      </c>
      <c r="G1020" s="203" t="e">
        <f t="shared" si="24"/>
        <v>#N/A</v>
      </c>
    </row>
    <row r="1021" spans="1:7" x14ac:dyDescent="0.3">
      <c r="A1021" s="262"/>
      <c r="B1021" s="262"/>
      <c r="C1021" s="257"/>
      <c r="D1021" s="211" t="e">
        <f>IF(ISBLANK(DataBase_PMs!C76),#N/A,DataBase_PMs!C76)</f>
        <v>#N/A</v>
      </c>
      <c r="E1021" s="191" t="e">
        <f>IF(ISBLANK(DataBase_PMs!S76),#N/A,DataBase_PMs!S76)</f>
        <v>#N/A</v>
      </c>
      <c r="F1021" s="192" t="e">
        <f>IF(E1021="Seco",ParametrosPMs!$C$38,'Dados PMs'!E1021)</f>
        <v>#N/A</v>
      </c>
      <c r="G1021" s="203" t="e">
        <f t="shared" si="24"/>
        <v>#N/A</v>
      </c>
    </row>
    <row r="1022" spans="1:7" x14ac:dyDescent="0.3">
      <c r="A1022" s="262"/>
      <c r="B1022" s="262"/>
      <c r="C1022" s="257"/>
      <c r="D1022" s="211" t="e">
        <f>IF(ISBLANK(DataBase_PMs!C77),#N/A,DataBase_PMs!C77)</f>
        <v>#N/A</v>
      </c>
      <c r="E1022" s="191" t="e">
        <f>IF(ISBLANK(DataBase_PMs!S77),#N/A,DataBase_PMs!S77)</f>
        <v>#N/A</v>
      </c>
      <c r="F1022" s="192" t="e">
        <f>IF(E1022="Seco",ParametrosPMs!$C$38,'Dados PMs'!E1022)</f>
        <v>#N/A</v>
      </c>
      <c r="G1022" s="203" t="e">
        <f t="shared" si="24"/>
        <v>#N/A</v>
      </c>
    </row>
    <row r="1023" spans="1:7" x14ac:dyDescent="0.3">
      <c r="A1023" s="262"/>
      <c r="B1023" s="262"/>
      <c r="C1023" s="257"/>
      <c r="D1023" s="211" t="e">
        <f>IF(ISBLANK(DataBase_PMs!C78),#N/A,DataBase_PMs!C78)</f>
        <v>#N/A</v>
      </c>
      <c r="E1023" s="191" t="e">
        <f>IF(ISBLANK(DataBase_PMs!S78),#N/A,DataBase_PMs!S78)</f>
        <v>#N/A</v>
      </c>
      <c r="F1023" s="192" t="e">
        <f>IF(E1023="Seco",ParametrosPMs!$C$38,'Dados PMs'!E1023)</f>
        <v>#N/A</v>
      </c>
      <c r="G1023" s="203" t="e">
        <f t="shared" si="24"/>
        <v>#N/A</v>
      </c>
    </row>
    <row r="1024" spans="1:7" x14ac:dyDescent="0.3">
      <c r="A1024" s="262"/>
      <c r="B1024" s="262"/>
      <c r="C1024" s="257"/>
      <c r="D1024" s="211" t="e">
        <f>IF(ISBLANK(DataBase_PMs!C79),#N/A,DataBase_PMs!C79)</f>
        <v>#N/A</v>
      </c>
      <c r="E1024" s="191" t="e">
        <f>IF(ISBLANK(DataBase_PMs!S79),#N/A,DataBase_PMs!S79)</f>
        <v>#N/A</v>
      </c>
      <c r="F1024" s="192" t="e">
        <f>IF(E1024="Seco",ParametrosPMs!$C$38,'Dados PMs'!E1024)</f>
        <v>#N/A</v>
      </c>
      <c r="G1024" s="203" t="e">
        <f t="shared" si="24"/>
        <v>#N/A</v>
      </c>
    </row>
    <row r="1025" spans="1:7" x14ac:dyDescent="0.3">
      <c r="A1025" s="262"/>
      <c r="B1025" s="262"/>
      <c r="C1025" s="257"/>
      <c r="D1025" s="211" t="e">
        <f>IF(ISBLANK(DataBase_PMs!C80),#N/A,DataBase_PMs!C80)</f>
        <v>#N/A</v>
      </c>
      <c r="E1025" s="191" t="e">
        <f>IF(ISBLANK(DataBase_PMs!S80),#N/A,DataBase_PMs!S80)</f>
        <v>#N/A</v>
      </c>
      <c r="F1025" s="192" t="e">
        <f>IF(E1025="Seco",ParametrosPMs!$C$38,'Dados PMs'!E1025)</f>
        <v>#N/A</v>
      </c>
      <c r="G1025" s="203" t="e">
        <f t="shared" si="24"/>
        <v>#N/A</v>
      </c>
    </row>
    <row r="1026" spans="1:7" x14ac:dyDescent="0.3">
      <c r="A1026" s="262"/>
      <c r="B1026" s="262"/>
      <c r="C1026" s="257"/>
      <c r="D1026" s="211" t="e">
        <f>IF(ISBLANK(DataBase_PMs!C81),#N/A,DataBase_PMs!C81)</f>
        <v>#N/A</v>
      </c>
      <c r="E1026" s="191" t="e">
        <f>IF(ISBLANK(DataBase_PMs!S81),#N/A,DataBase_PMs!S81)</f>
        <v>#N/A</v>
      </c>
      <c r="F1026" s="192" t="e">
        <f>IF(E1026="Seco",ParametrosPMs!$C$38,'Dados PMs'!E1026)</f>
        <v>#N/A</v>
      </c>
      <c r="G1026" s="203" t="e">
        <f t="shared" si="24"/>
        <v>#N/A</v>
      </c>
    </row>
    <row r="1027" spans="1:7" x14ac:dyDescent="0.3">
      <c r="A1027" s="262"/>
      <c r="B1027" s="262"/>
      <c r="C1027" s="257"/>
      <c r="D1027" s="211" t="e">
        <f>IF(ISBLANK(DataBase_PMs!C82),#N/A,DataBase_PMs!C82)</f>
        <v>#N/A</v>
      </c>
      <c r="E1027" s="191" t="e">
        <f>IF(ISBLANK(DataBase_PMs!S82),#N/A,DataBase_PMs!S82)</f>
        <v>#N/A</v>
      </c>
      <c r="F1027" s="192" t="e">
        <f>IF(E1027="Seco",ParametrosPMs!$C$38,'Dados PMs'!E1027)</f>
        <v>#N/A</v>
      </c>
      <c r="G1027" s="203" t="e">
        <f t="shared" si="24"/>
        <v>#N/A</v>
      </c>
    </row>
    <row r="1028" spans="1:7" x14ac:dyDescent="0.3">
      <c r="A1028" s="262"/>
      <c r="B1028" s="262"/>
      <c r="C1028" s="257"/>
      <c r="D1028" s="211" t="e">
        <f>IF(ISBLANK(DataBase_PMs!C83),#N/A,DataBase_PMs!C83)</f>
        <v>#N/A</v>
      </c>
      <c r="E1028" s="191" t="e">
        <f>IF(ISBLANK(DataBase_PMs!S83),#N/A,DataBase_PMs!S83)</f>
        <v>#N/A</v>
      </c>
      <c r="F1028" s="192" t="e">
        <f>IF(E1028="Seco",ParametrosPMs!$C$38,'Dados PMs'!E1028)</f>
        <v>#N/A</v>
      </c>
      <c r="G1028" s="203" t="e">
        <f t="shared" si="24"/>
        <v>#N/A</v>
      </c>
    </row>
    <row r="1029" spans="1:7" x14ac:dyDescent="0.3">
      <c r="A1029" s="262"/>
      <c r="B1029" s="262"/>
      <c r="C1029" s="257"/>
      <c r="D1029" s="211" t="e">
        <f>IF(ISBLANK(DataBase_PMs!C84),#N/A,DataBase_PMs!C84)</f>
        <v>#N/A</v>
      </c>
      <c r="E1029" s="191" t="e">
        <f>IF(ISBLANK(DataBase_PMs!S84),#N/A,DataBase_PMs!S84)</f>
        <v>#N/A</v>
      </c>
      <c r="F1029" s="192" t="e">
        <f>IF(E1029="Seco",ParametrosPMs!$C$38,'Dados PMs'!E1029)</f>
        <v>#N/A</v>
      </c>
      <c r="G1029" s="203" t="e">
        <f t="shared" si="24"/>
        <v>#N/A</v>
      </c>
    </row>
    <row r="1030" spans="1:7" x14ac:dyDescent="0.3">
      <c r="A1030" s="262"/>
      <c r="B1030" s="262"/>
      <c r="C1030" s="257"/>
      <c r="D1030" s="211" t="e">
        <f>IF(ISBLANK(DataBase_PMs!C85),#N/A,DataBase_PMs!C85)</f>
        <v>#N/A</v>
      </c>
      <c r="E1030" s="191" t="e">
        <f>IF(ISBLANK(DataBase_PMs!S85),#N/A,DataBase_PMs!S85)</f>
        <v>#N/A</v>
      </c>
      <c r="F1030" s="192" t="e">
        <f>IF(E1030="Seco",ParametrosPMs!$C$38,'Dados PMs'!E1030)</f>
        <v>#N/A</v>
      </c>
      <c r="G1030" s="203" t="e">
        <f t="shared" si="24"/>
        <v>#N/A</v>
      </c>
    </row>
    <row r="1031" spans="1:7" x14ac:dyDescent="0.3">
      <c r="A1031" s="262"/>
      <c r="B1031" s="262"/>
      <c r="C1031" s="257"/>
      <c r="D1031" s="211" t="e">
        <f>IF(ISBLANK(DataBase_PMs!C86),#N/A,DataBase_PMs!C86)</f>
        <v>#N/A</v>
      </c>
      <c r="E1031" s="191" t="e">
        <f>IF(ISBLANK(DataBase_PMs!S86),#N/A,DataBase_PMs!S86)</f>
        <v>#N/A</v>
      </c>
      <c r="F1031" s="192" t="e">
        <f>IF(E1031="Seco",ParametrosPMs!$C$38,'Dados PMs'!E1031)</f>
        <v>#N/A</v>
      </c>
      <c r="G1031" s="203" t="e">
        <f t="shared" si="24"/>
        <v>#N/A</v>
      </c>
    </row>
    <row r="1032" spans="1:7" ht="13.5" thickBot="1" x14ac:dyDescent="0.35">
      <c r="A1032" s="263"/>
      <c r="B1032" s="263"/>
      <c r="C1032" s="258"/>
      <c r="D1032" s="211" t="e">
        <f>IF(ISBLANK(DataBase_PMs!C87),#N/A,DataBase_PMs!C87)</f>
        <v>#N/A</v>
      </c>
      <c r="E1032" s="191" t="e">
        <f>IF(ISBLANK(DataBase_PMs!S87),#N/A,DataBase_PMs!S87)</f>
        <v>#N/A</v>
      </c>
      <c r="F1032" s="192" t="e">
        <f>IF(E1032="Seco",ParametrosPMs!$C$38,'Dados PMs'!E1032)</f>
        <v>#N/A</v>
      </c>
      <c r="G1032" s="203" t="e">
        <f t="shared" si="24"/>
        <v>#N/A</v>
      </c>
    </row>
    <row r="1033" spans="1:7" x14ac:dyDescent="0.3">
      <c r="A1033" s="256" t="s">
        <v>666</v>
      </c>
      <c r="B1033" s="256" t="s">
        <v>367</v>
      </c>
      <c r="C1033" s="264" t="s">
        <v>119</v>
      </c>
      <c r="D1033" s="209">
        <v>43602</v>
      </c>
      <c r="E1033" s="197">
        <v>4.05</v>
      </c>
      <c r="F1033" s="190">
        <f>IF(E1033="Seco",ParametrosPMs!C39,'Dados PMs'!E1033)</f>
        <v>4.05</v>
      </c>
      <c r="G1033" s="202">
        <f>F1033-E1033</f>
        <v>0</v>
      </c>
    </row>
    <row r="1034" spans="1:7" x14ac:dyDescent="0.3">
      <c r="A1034" s="257"/>
      <c r="B1034" s="257"/>
      <c r="C1034" s="265"/>
      <c r="D1034" s="208">
        <v>43700.40625</v>
      </c>
      <c r="E1034" s="191">
        <v>7</v>
      </c>
      <c r="F1034" s="192">
        <f>IF(E1034="Seco",ParametrosPMs!$C$39,'Dados PMs'!E1034)</f>
        <v>7</v>
      </c>
      <c r="G1034" s="203">
        <f>F1034-$F$1033</f>
        <v>2.95</v>
      </c>
    </row>
    <row r="1035" spans="1:7" x14ac:dyDescent="0.3">
      <c r="A1035" s="257"/>
      <c r="B1035" s="257"/>
      <c r="C1035" s="265"/>
      <c r="D1035" s="208">
        <v>43707</v>
      </c>
      <c r="E1035" s="191">
        <v>7</v>
      </c>
      <c r="F1035" s="192">
        <f>IF(E1035="Seco",ParametrosPMs!$C$39,'Dados PMs'!E1035)</f>
        <v>7</v>
      </c>
      <c r="G1035" s="203">
        <f t="shared" ref="G1035:G1098" si="25">F1035-$F$1033</f>
        <v>2.95</v>
      </c>
    </row>
    <row r="1036" spans="1:7" x14ac:dyDescent="0.3">
      <c r="A1036" s="257"/>
      <c r="B1036" s="257"/>
      <c r="C1036" s="265"/>
      <c r="D1036" s="208">
        <v>43714</v>
      </c>
      <c r="E1036" s="191">
        <v>7</v>
      </c>
      <c r="F1036" s="192">
        <f>IF(E1036="Seco",ParametrosPMs!$C$39,'Dados PMs'!E1036)</f>
        <v>7</v>
      </c>
      <c r="G1036" s="203">
        <f t="shared" si="25"/>
        <v>2.95</v>
      </c>
    </row>
    <row r="1037" spans="1:7" x14ac:dyDescent="0.3">
      <c r="A1037" s="257"/>
      <c r="B1037" s="257"/>
      <c r="C1037" s="265"/>
      <c r="D1037" s="208">
        <v>43727</v>
      </c>
      <c r="E1037" s="191">
        <v>7</v>
      </c>
      <c r="F1037" s="192">
        <f>IF(E1037="Seco",ParametrosPMs!$C$39,'Dados PMs'!E1037)</f>
        <v>7</v>
      </c>
      <c r="G1037" s="203">
        <f t="shared" si="25"/>
        <v>2.95</v>
      </c>
    </row>
    <row r="1038" spans="1:7" x14ac:dyDescent="0.3">
      <c r="A1038" s="257"/>
      <c r="B1038" s="257"/>
      <c r="C1038" s="265"/>
      <c r="D1038" s="208">
        <v>43755</v>
      </c>
      <c r="E1038" s="191" t="s">
        <v>129</v>
      </c>
      <c r="F1038" s="192" t="str">
        <f>IF(E1038="Seco",ParametrosPMs!$C$39,'Dados PMs'!E1038)</f>
        <v>-</v>
      </c>
      <c r="G1038" s="203" t="e">
        <f t="shared" si="25"/>
        <v>#VALUE!</v>
      </c>
    </row>
    <row r="1039" spans="1:7" x14ac:dyDescent="0.3">
      <c r="A1039" s="257"/>
      <c r="B1039" s="257"/>
      <c r="C1039" s="265"/>
      <c r="D1039" s="208">
        <v>43762</v>
      </c>
      <c r="E1039" s="191" t="s">
        <v>129</v>
      </c>
      <c r="F1039" s="192" t="str">
        <f>IF(E1039="Seco",ParametrosPMs!$C$39,'Dados PMs'!E1039)</f>
        <v>-</v>
      </c>
      <c r="G1039" s="203" t="e">
        <f t="shared" si="25"/>
        <v>#VALUE!</v>
      </c>
    </row>
    <row r="1040" spans="1:7" x14ac:dyDescent="0.3">
      <c r="A1040" s="257"/>
      <c r="B1040" s="257"/>
      <c r="C1040" s="265"/>
      <c r="D1040" s="208">
        <v>43774</v>
      </c>
      <c r="E1040" s="191" t="s">
        <v>129</v>
      </c>
      <c r="F1040" s="192" t="str">
        <f>IF(E1040="Seco",ParametrosPMs!$C$39,'Dados PMs'!E1040)</f>
        <v>-</v>
      </c>
      <c r="G1040" s="203" t="e">
        <f t="shared" si="25"/>
        <v>#VALUE!</v>
      </c>
    </row>
    <row r="1041" spans="1:7" x14ac:dyDescent="0.3">
      <c r="A1041" s="257"/>
      <c r="B1041" s="257"/>
      <c r="C1041" s="265"/>
      <c r="D1041" s="208">
        <v>43782</v>
      </c>
      <c r="E1041" s="191" t="s">
        <v>129</v>
      </c>
      <c r="F1041" s="192" t="str">
        <f>IF(E1041="Seco",ParametrosPMs!$C$39,'Dados PMs'!E1041)</f>
        <v>-</v>
      </c>
      <c r="G1041" s="203" t="e">
        <f t="shared" si="25"/>
        <v>#VALUE!</v>
      </c>
    </row>
    <row r="1042" spans="1:7" x14ac:dyDescent="0.3">
      <c r="A1042" s="257"/>
      <c r="B1042" s="257"/>
      <c r="C1042" s="265"/>
      <c r="D1042" s="208">
        <v>43811</v>
      </c>
      <c r="E1042" s="191" t="s">
        <v>129</v>
      </c>
      <c r="F1042" s="192" t="str">
        <f>IF(E1042="Seco",ParametrosPMs!$C$39,'Dados PMs'!E1042)</f>
        <v>-</v>
      </c>
      <c r="G1042" s="203" t="e">
        <f t="shared" si="25"/>
        <v>#VALUE!</v>
      </c>
    </row>
    <row r="1043" spans="1:7" x14ac:dyDescent="0.3">
      <c r="A1043" s="257"/>
      <c r="B1043" s="257"/>
      <c r="C1043" s="265"/>
      <c r="D1043" s="208">
        <v>43826</v>
      </c>
      <c r="E1043" s="191" t="s">
        <v>129</v>
      </c>
      <c r="F1043" s="192" t="str">
        <f>IF(E1043="Seco",ParametrosPMs!$C$39,'Dados PMs'!E1043)</f>
        <v>-</v>
      </c>
      <c r="G1043" s="203" t="e">
        <f t="shared" si="25"/>
        <v>#VALUE!</v>
      </c>
    </row>
    <row r="1044" spans="1:7" x14ac:dyDescent="0.3">
      <c r="A1044" s="257"/>
      <c r="B1044" s="257"/>
      <c r="C1044" s="265"/>
      <c r="D1044" s="208">
        <v>43875</v>
      </c>
      <c r="E1044" s="191" t="s">
        <v>333</v>
      </c>
      <c r="F1044" s="192" t="str">
        <f>IF(E1044="Seco",ParametrosPMs!$C$39,'Dados PMs'!E1044)</f>
        <v xml:space="preserve">Nao encontrado </v>
      </c>
      <c r="G1044" s="203" t="e">
        <f t="shared" si="25"/>
        <v>#VALUE!</v>
      </c>
    </row>
    <row r="1045" spans="1:7" x14ac:dyDescent="0.3">
      <c r="A1045" s="257"/>
      <c r="B1045" s="257"/>
      <c r="C1045" s="265"/>
      <c r="D1045" s="208">
        <v>43929</v>
      </c>
      <c r="E1045" s="191" t="s">
        <v>336</v>
      </c>
      <c r="F1045" s="192">
        <f>IF(E1045="Seco",ParametrosPMs!$C$39,'Dados PMs'!E1045)</f>
        <v>7</v>
      </c>
      <c r="G1045" s="203">
        <f t="shared" si="25"/>
        <v>2.95</v>
      </c>
    </row>
    <row r="1046" spans="1:7" x14ac:dyDescent="0.3">
      <c r="A1046" s="257"/>
      <c r="B1046" s="257"/>
      <c r="C1046" s="265"/>
      <c r="D1046" s="208">
        <f>IF(ISBLANK(DataBase_PMs!C4),#N/A,DataBase_PMs!C4)</f>
        <v>44001.449618055602</v>
      </c>
      <c r="E1046" s="191" t="str">
        <f>IF(ISBLANK(DataBase_PMs!T4),#N/A,DataBase_PMs!T4)</f>
        <v>-</v>
      </c>
      <c r="F1046" s="192" t="str">
        <f>IF(E1046="Seco",ParametrosPMs!$C$39,'Dados PMs'!E1046)</f>
        <v>-</v>
      </c>
      <c r="G1046" s="203" t="e">
        <f t="shared" si="25"/>
        <v>#VALUE!</v>
      </c>
    </row>
    <row r="1047" spans="1:7" x14ac:dyDescent="0.3">
      <c r="A1047" s="257"/>
      <c r="B1047" s="257"/>
      <c r="C1047" s="265"/>
      <c r="D1047" s="208">
        <f>IF(ISBLANK(DataBase_PMs!C5),#N/A,DataBase_PMs!C5)</f>
        <v>44008.823020833297</v>
      </c>
      <c r="E1047" s="191" t="str">
        <f>IF(ISBLANK(DataBase_PMs!T5),#N/A,DataBase_PMs!T5)</f>
        <v>-</v>
      </c>
      <c r="F1047" s="192" t="str">
        <f>IF(E1047="Seco",ParametrosPMs!$C$39,'Dados PMs'!E1047)</f>
        <v>-</v>
      </c>
      <c r="G1047" s="203" t="e">
        <f t="shared" si="25"/>
        <v>#VALUE!</v>
      </c>
    </row>
    <row r="1048" spans="1:7" x14ac:dyDescent="0.3">
      <c r="A1048" s="257"/>
      <c r="B1048" s="257"/>
      <c r="C1048" s="265"/>
      <c r="D1048" s="208" t="e">
        <f>IF(ISBLANK(DataBase_PMs!C6),#N/A,DataBase_PMs!C6)</f>
        <v>#N/A</v>
      </c>
      <c r="E1048" s="191" t="e">
        <f>IF(ISBLANK(DataBase_PMs!T6),#N/A,DataBase_PMs!T6)</f>
        <v>#N/A</v>
      </c>
      <c r="F1048" s="192" t="e">
        <f>IF(E1048="Seco",ParametrosPMs!$C$39,'Dados PMs'!E1048)</f>
        <v>#N/A</v>
      </c>
      <c r="G1048" s="203" t="e">
        <f t="shared" si="25"/>
        <v>#N/A</v>
      </c>
    </row>
    <row r="1049" spans="1:7" x14ac:dyDescent="0.3">
      <c r="A1049" s="257"/>
      <c r="B1049" s="257"/>
      <c r="C1049" s="265"/>
      <c r="D1049" s="208" t="e">
        <f>IF(ISBLANK(DataBase_PMs!C7),#N/A,DataBase_PMs!C7)</f>
        <v>#N/A</v>
      </c>
      <c r="E1049" s="191" t="e">
        <f>IF(ISBLANK(DataBase_PMs!T7),#N/A,DataBase_PMs!T7)</f>
        <v>#N/A</v>
      </c>
      <c r="F1049" s="192" t="e">
        <f>IF(E1049="Seco",ParametrosPMs!$C$39,'Dados PMs'!E1049)</f>
        <v>#N/A</v>
      </c>
      <c r="G1049" s="203" t="e">
        <f t="shared" si="25"/>
        <v>#N/A</v>
      </c>
    </row>
    <row r="1050" spans="1:7" x14ac:dyDescent="0.3">
      <c r="A1050" s="257"/>
      <c r="B1050" s="257"/>
      <c r="C1050" s="265"/>
      <c r="D1050" s="208" t="e">
        <f>IF(ISBLANK(DataBase_PMs!C8),#N/A,DataBase_PMs!C8)</f>
        <v>#N/A</v>
      </c>
      <c r="E1050" s="191" t="e">
        <f>IF(ISBLANK(DataBase_PMs!T8),#N/A,DataBase_PMs!T8)</f>
        <v>#N/A</v>
      </c>
      <c r="F1050" s="192" t="e">
        <f>IF(E1050="Seco",ParametrosPMs!$C$39,'Dados PMs'!E1050)</f>
        <v>#N/A</v>
      </c>
      <c r="G1050" s="203" t="e">
        <f t="shared" si="25"/>
        <v>#N/A</v>
      </c>
    </row>
    <row r="1051" spans="1:7" x14ac:dyDescent="0.3">
      <c r="A1051" s="257"/>
      <c r="B1051" s="257"/>
      <c r="C1051" s="265"/>
      <c r="D1051" s="208" t="e">
        <f>IF(ISBLANK(DataBase_PMs!C9),#N/A,DataBase_PMs!C9)</f>
        <v>#N/A</v>
      </c>
      <c r="E1051" s="191" t="e">
        <f>IF(ISBLANK(DataBase_PMs!T9),#N/A,DataBase_PMs!T9)</f>
        <v>#N/A</v>
      </c>
      <c r="F1051" s="192" t="e">
        <f>IF(E1051="Seco",ParametrosPMs!$C$39,'Dados PMs'!E1051)</f>
        <v>#N/A</v>
      </c>
      <c r="G1051" s="203" t="e">
        <f t="shared" si="25"/>
        <v>#N/A</v>
      </c>
    </row>
    <row r="1052" spans="1:7" x14ac:dyDescent="0.3">
      <c r="A1052" s="257"/>
      <c r="B1052" s="257"/>
      <c r="C1052" s="265"/>
      <c r="D1052" s="208" t="e">
        <f>IF(ISBLANK(DataBase_PMs!C10),#N/A,DataBase_PMs!C10)</f>
        <v>#N/A</v>
      </c>
      <c r="E1052" s="191" t="e">
        <f>IF(ISBLANK(DataBase_PMs!T10),#N/A,DataBase_PMs!T10)</f>
        <v>#N/A</v>
      </c>
      <c r="F1052" s="192" t="e">
        <f>IF(E1052="Seco",ParametrosPMs!$C$39,'Dados PMs'!E1052)</f>
        <v>#N/A</v>
      </c>
      <c r="G1052" s="203" t="e">
        <f t="shared" si="25"/>
        <v>#N/A</v>
      </c>
    </row>
    <row r="1053" spans="1:7" x14ac:dyDescent="0.3">
      <c r="A1053" s="257"/>
      <c r="B1053" s="257"/>
      <c r="C1053" s="265"/>
      <c r="D1053" s="208" t="e">
        <f>IF(ISBLANK(DataBase_PMs!C11),#N/A,DataBase_PMs!C11)</f>
        <v>#N/A</v>
      </c>
      <c r="E1053" s="191" t="e">
        <f>IF(ISBLANK(DataBase_PMs!T11),#N/A,DataBase_PMs!T11)</f>
        <v>#N/A</v>
      </c>
      <c r="F1053" s="192" t="e">
        <f>IF(E1053="Seco",ParametrosPMs!$C$39,'Dados PMs'!E1053)</f>
        <v>#N/A</v>
      </c>
      <c r="G1053" s="203" t="e">
        <f t="shared" si="25"/>
        <v>#N/A</v>
      </c>
    </row>
    <row r="1054" spans="1:7" x14ac:dyDescent="0.3">
      <c r="A1054" s="257"/>
      <c r="B1054" s="257"/>
      <c r="C1054" s="265"/>
      <c r="D1054" s="208" t="e">
        <f>IF(ISBLANK(DataBase_PMs!C12),#N/A,DataBase_PMs!C12)</f>
        <v>#N/A</v>
      </c>
      <c r="E1054" s="191" t="e">
        <f>IF(ISBLANK(DataBase_PMs!T12),#N/A,DataBase_PMs!T12)</f>
        <v>#N/A</v>
      </c>
      <c r="F1054" s="192" t="e">
        <f>IF(E1054="Seco",ParametrosPMs!$C$39,'Dados PMs'!E1054)</f>
        <v>#N/A</v>
      </c>
      <c r="G1054" s="203" t="e">
        <f t="shared" si="25"/>
        <v>#N/A</v>
      </c>
    </row>
    <row r="1055" spans="1:7" x14ac:dyDescent="0.3">
      <c r="A1055" s="257"/>
      <c r="B1055" s="257"/>
      <c r="C1055" s="265"/>
      <c r="D1055" s="208" t="e">
        <f>IF(ISBLANK(DataBase_PMs!C13),#N/A,DataBase_PMs!C13)</f>
        <v>#N/A</v>
      </c>
      <c r="E1055" s="191" t="e">
        <f>IF(ISBLANK(DataBase_PMs!T13),#N/A,DataBase_PMs!T13)</f>
        <v>#N/A</v>
      </c>
      <c r="F1055" s="192" t="e">
        <f>IF(E1055="Seco",ParametrosPMs!$C$39,'Dados PMs'!E1055)</f>
        <v>#N/A</v>
      </c>
      <c r="G1055" s="203" t="e">
        <f t="shared" si="25"/>
        <v>#N/A</v>
      </c>
    </row>
    <row r="1056" spans="1:7" x14ac:dyDescent="0.3">
      <c r="A1056" s="257"/>
      <c r="B1056" s="257"/>
      <c r="C1056" s="265"/>
      <c r="D1056" s="208" t="e">
        <f>IF(ISBLANK(DataBase_PMs!C14),#N/A,DataBase_PMs!C14)</f>
        <v>#N/A</v>
      </c>
      <c r="E1056" s="191" t="e">
        <f>IF(ISBLANK(DataBase_PMs!T14),#N/A,DataBase_PMs!T14)</f>
        <v>#N/A</v>
      </c>
      <c r="F1056" s="192" t="e">
        <f>IF(E1056="Seco",ParametrosPMs!$C$39,'Dados PMs'!E1056)</f>
        <v>#N/A</v>
      </c>
      <c r="G1056" s="203" t="e">
        <f t="shared" si="25"/>
        <v>#N/A</v>
      </c>
    </row>
    <row r="1057" spans="1:7" x14ac:dyDescent="0.3">
      <c r="A1057" s="257"/>
      <c r="B1057" s="257"/>
      <c r="C1057" s="265"/>
      <c r="D1057" s="208" t="e">
        <f>IF(ISBLANK(DataBase_PMs!C15),#N/A,DataBase_PMs!C15)</f>
        <v>#N/A</v>
      </c>
      <c r="E1057" s="191" t="e">
        <f>IF(ISBLANK(DataBase_PMs!T15),#N/A,DataBase_PMs!T15)</f>
        <v>#N/A</v>
      </c>
      <c r="F1057" s="192" t="e">
        <f>IF(E1057="Seco",ParametrosPMs!$C$39,'Dados PMs'!E1057)</f>
        <v>#N/A</v>
      </c>
      <c r="G1057" s="203" t="e">
        <f t="shared" si="25"/>
        <v>#N/A</v>
      </c>
    </row>
    <row r="1058" spans="1:7" x14ac:dyDescent="0.3">
      <c r="A1058" s="257"/>
      <c r="B1058" s="257"/>
      <c r="C1058" s="265"/>
      <c r="D1058" s="208" t="e">
        <f>IF(ISBLANK(DataBase_PMs!C16),#N/A,DataBase_PMs!C16)</f>
        <v>#N/A</v>
      </c>
      <c r="E1058" s="191" t="e">
        <f>IF(ISBLANK(DataBase_PMs!T16),#N/A,DataBase_PMs!T16)</f>
        <v>#N/A</v>
      </c>
      <c r="F1058" s="192" t="e">
        <f>IF(E1058="Seco",ParametrosPMs!$C$39,'Dados PMs'!E1058)</f>
        <v>#N/A</v>
      </c>
      <c r="G1058" s="203" t="e">
        <f t="shared" si="25"/>
        <v>#N/A</v>
      </c>
    </row>
    <row r="1059" spans="1:7" x14ac:dyDescent="0.3">
      <c r="A1059" s="257"/>
      <c r="B1059" s="257"/>
      <c r="C1059" s="265"/>
      <c r="D1059" s="208" t="e">
        <f>IF(ISBLANK(DataBase_PMs!C17),#N/A,DataBase_PMs!C17)</f>
        <v>#N/A</v>
      </c>
      <c r="E1059" s="191" t="e">
        <f>IF(ISBLANK(DataBase_PMs!T17),#N/A,DataBase_PMs!T17)</f>
        <v>#N/A</v>
      </c>
      <c r="F1059" s="192" t="e">
        <f>IF(E1059="Seco",ParametrosPMs!$C$39,'Dados PMs'!E1059)</f>
        <v>#N/A</v>
      </c>
      <c r="G1059" s="203" t="e">
        <f t="shared" si="25"/>
        <v>#N/A</v>
      </c>
    </row>
    <row r="1060" spans="1:7" x14ac:dyDescent="0.3">
      <c r="A1060" s="257"/>
      <c r="B1060" s="257"/>
      <c r="C1060" s="265"/>
      <c r="D1060" s="208" t="e">
        <f>IF(ISBLANK(DataBase_PMs!C18),#N/A,DataBase_PMs!C18)</f>
        <v>#N/A</v>
      </c>
      <c r="E1060" s="191" t="e">
        <f>IF(ISBLANK(DataBase_PMs!T18),#N/A,DataBase_PMs!T18)</f>
        <v>#N/A</v>
      </c>
      <c r="F1060" s="192" t="e">
        <f>IF(E1060="Seco",ParametrosPMs!$C$39,'Dados PMs'!E1060)</f>
        <v>#N/A</v>
      </c>
      <c r="G1060" s="203" t="e">
        <f t="shared" si="25"/>
        <v>#N/A</v>
      </c>
    </row>
    <row r="1061" spans="1:7" x14ac:dyDescent="0.3">
      <c r="A1061" s="257"/>
      <c r="B1061" s="257"/>
      <c r="C1061" s="265"/>
      <c r="D1061" s="208" t="e">
        <f>IF(ISBLANK(DataBase_PMs!C19),#N/A,DataBase_PMs!C19)</f>
        <v>#N/A</v>
      </c>
      <c r="E1061" s="191" t="e">
        <f>IF(ISBLANK(DataBase_PMs!T19),#N/A,DataBase_PMs!T19)</f>
        <v>#N/A</v>
      </c>
      <c r="F1061" s="192" t="e">
        <f>IF(E1061="Seco",ParametrosPMs!$C$39,'Dados PMs'!E1061)</f>
        <v>#N/A</v>
      </c>
      <c r="G1061" s="203" t="e">
        <f t="shared" si="25"/>
        <v>#N/A</v>
      </c>
    </row>
    <row r="1062" spans="1:7" x14ac:dyDescent="0.3">
      <c r="A1062" s="257"/>
      <c r="B1062" s="257"/>
      <c r="C1062" s="265"/>
      <c r="D1062" s="208" t="e">
        <f>IF(ISBLANK(DataBase_PMs!C20),#N/A,DataBase_PMs!C20)</f>
        <v>#N/A</v>
      </c>
      <c r="E1062" s="191" t="e">
        <f>IF(ISBLANK(DataBase_PMs!T20),#N/A,DataBase_PMs!T20)</f>
        <v>#N/A</v>
      </c>
      <c r="F1062" s="192" t="e">
        <f>IF(E1062="Seco",ParametrosPMs!$C$39,'Dados PMs'!E1062)</f>
        <v>#N/A</v>
      </c>
      <c r="G1062" s="203" t="e">
        <f t="shared" si="25"/>
        <v>#N/A</v>
      </c>
    </row>
    <row r="1063" spans="1:7" x14ac:dyDescent="0.3">
      <c r="A1063" s="257"/>
      <c r="B1063" s="257"/>
      <c r="C1063" s="265"/>
      <c r="D1063" s="208" t="e">
        <f>IF(ISBLANK(DataBase_PMs!C21),#N/A,DataBase_PMs!C21)</f>
        <v>#N/A</v>
      </c>
      <c r="E1063" s="191" t="e">
        <f>IF(ISBLANK(DataBase_PMs!T21),#N/A,DataBase_PMs!T21)</f>
        <v>#N/A</v>
      </c>
      <c r="F1063" s="192" t="e">
        <f>IF(E1063="Seco",ParametrosPMs!$C$39,'Dados PMs'!E1063)</f>
        <v>#N/A</v>
      </c>
      <c r="G1063" s="203" t="e">
        <f t="shared" si="25"/>
        <v>#N/A</v>
      </c>
    </row>
    <row r="1064" spans="1:7" x14ac:dyDescent="0.3">
      <c r="A1064" s="257"/>
      <c r="B1064" s="257"/>
      <c r="C1064" s="265"/>
      <c r="D1064" s="208" t="e">
        <f>IF(ISBLANK(DataBase_PMs!C22),#N/A,DataBase_PMs!C22)</f>
        <v>#N/A</v>
      </c>
      <c r="E1064" s="191" t="e">
        <f>IF(ISBLANK(DataBase_PMs!T22),#N/A,DataBase_PMs!T22)</f>
        <v>#N/A</v>
      </c>
      <c r="F1064" s="192" t="e">
        <f>IF(E1064="Seco",ParametrosPMs!$C$39,'Dados PMs'!E1064)</f>
        <v>#N/A</v>
      </c>
      <c r="G1064" s="203" t="e">
        <f t="shared" si="25"/>
        <v>#N/A</v>
      </c>
    </row>
    <row r="1065" spans="1:7" x14ac:dyDescent="0.3">
      <c r="A1065" s="257"/>
      <c r="B1065" s="257"/>
      <c r="C1065" s="265"/>
      <c r="D1065" s="208" t="e">
        <f>IF(ISBLANK(DataBase_PMs!C23),#N/A,DataBase_PMs!C23)</f>
        <v>#N/A</v>
      </c>
      <c r="E1065" s="191" t="e">
        <f>IF(ISBLANK(DataBase_PMs!T23),#N/A,DataBase_PMs!T23)</f>
        <v>#N/A</v>
      </c>
      <c r="F1065" s="192" t="e">
        <f>IF(E1065="Seco",ParametrosPMs!$C$39,'Dados PMs'!E1065)</f>
        <v>#N/A</v>
      </c>
      <c r="G1065" s="203" t="e">
        <f t="shared" si="25"/>
        <v>#N/A</v>
      </c>
    </row>
    <row r="1066" spans="1:7" x14ac:dyDescent="0.3">
      <c r="A1066" s="257"/>
      <c r="B1066" s="257"/>
      <c r="C1066" s="265"/>
      <c r="D1066" s="208" t="e">
        <f>IF(ISBLANK(DataBase_PMs!C24),#N/A,DataBase_PMs!C24)</f>
        <v>#N/A</v>
      </c>
      <c r="E1066" s="191" t="e">
        <f>IF(ISBLANK(DataBase_PMs!T24),#N/A,DataBase_PMs!T24)</f>
        <v>#N/A</v>
      </c>
      <c r="F1066" s="192" t="e">
        <f>IF(E1066="Seco",ParametrosPMs!$C$39,'Dados PMs'!E1066)</f>
        <v>#N/A</v>
      </c>
      <c r="G1066" s="203" t="e">
        <f t="shared" si="25"/>
        <v>#N/A</v>
      </c>
    </row>
    <row r="1067" spans="1:7" x14ac:dyDescent="0.3">
      <c r="A1067" s="257"/>
      <c r="B1067" s="257"/>
      <c r="C1067" s="265"/>
      <c r="D1067" s="208" t="e">
        <f>IF(ISBLANK(DataBase_PMs!C25),#N/A,DataBase_PMs!C25)</f>
        <v>#N/A</v>
      </c>
      <c r="E1067" s="191" t="e">
        <f>IF(ISBLANK(DataBase_PMs!T25),#N/A,DataBase_PMs!T25)</f>
        <v>#N/A</v>
      </c>
      <c r="F1067" s="192" t="e">
        <f>IF(E1067="Seco",ParametrosPMs!$C$39,'Dados PMs'!E1067)</f>
        <v>#N/A</v>
      </c>
      <c r="G1067" s="203" t="e">
        <f t="shared" si="25"/>
        <v>#N/A</v>
      </c>
    </row>
    <row r="1068" spans="1:7" x14ac:dyDescent="0.3">
      <c r="A1068" s="257"/>
      <c r="B1068" s="257"/>
      <c r="C1068" s="265"/>
      <c r="D1068" s="208" t="e">
        <f>IF(ISBLANK(DataBase_PMs!C26),#N/A,DataBase_PMs!C26)</f>
        <v>#N/A</v>
      </c>
      <c r="E1068" s="191" t="e">
        <f>IF(ISBLANK(DataBase_PMs!T26),#N/A,DataBase_PMs!T26)</f>
        <v>#N/A</v>
      </c>
      <c r="F1068" s="192" t="e">
        <f>IF(E1068="Seco",ParametrosPMs!$C$39,'Dados PMs'!E1068)</f>
        <v>#N/A</v>
      </c>
      <c r="G1068" s="203" t="e">
        <f t="shared" si="25"/>
        <v>#N/A</v>
      </c>
    </row>
    <row r="1069" spans="1:7" x14ac:dyDescent="0.3">
      <c r="A1069" s="257"/>
      <c r="B1069" s="257"/>
      <c r="C1069" s="265"/>
      <c r="D1069" s="208" t="e">
        <f>IF(ISBLANK(DataBase_PMs!C27),#N/A,DataBase_PMs!C27)</f>
        <v>#N/A</v>
      </c>
      <c r="E1069" s="191" t="e">
        <f>IF(ISBLANK(DataBase_PMs!T27),#N/A,DataBase_PMs!T27)</f>
        <v>#N/A</v>
      </c>
      <c r="F1069" s="192" t="e">
        <f>IF(E1069="Seco",ParametrosPMs!$C$39,'Dados PMs'!E1069)</f>
        <v>#N/A</v>
      </c>
      <c r="G1069" s="203" t="e">
        <f t="shared" si="25"/>
        <v>#N/A</v>
      </c>
    </row>
    <row r="1070" spans="1:7" x14ac:dyDescent="0.3">
      <c r="A1070" s="257"/>
      <c r="B1070" s="257"/>
      <c r="C1070" s="265"/>
      <c r="D1070" s="208" t="e">
        <f>IF(ISBLANK(DataBase_PMs!C28),#N/A,DataBase_PMs!C28)</f>
        <v>#N/A</v>
      </c>
      <c r="E1070" s="191" t="e">
        <f>IF(ISBLANK(DataBase_PMs!T28),#N/A,DataBase_PMs!T28)</f>
        <v>#N/A</v>
      </c>
      <c r="F1070" s="192" t="e">
        <f>IF(E1070="Seco",ParametrosPMs!$C$39,'Dados PMs'!E1070)</f>
        <v>#N/A</v>
      </c>
      <c r="G1070" s="203" t="e">
        <f t="shared" si="25"/>
        <v>#N/A</v>
      </c>
    </row>
    <row r="1071" spans="1:7" x14ac:dyDescent="0.3">
      <c r="A1071" s="257"/>
      <c r="B1071" s="257"/>
      <c r="C1071" s="265"/>
      <c r="D1071" s="208" t="e">
        <f>IF(ISBLANK(DataBase_PMs!C29),#N/A,DataBase_PMs!C29)</f>
        <v>#N/A</v>
      </c>
      <c r="E1071" s="191" t="e">
        <f>IF(ISBLANK(DataBase_PMs!T29),#N/A,DataBase_PMs!T29)</f>
        <v>#N/A</v>
      </c>
      <c r="F1071" s="192" t="e">
        <f>IF(E1071="Seco",ParametrosPMs!$C$39,'Dados PMs'!E1071)</f>
        <v>#N/A</v>
      </c>
      <c r="G1071" s="203" t="e">
        <f t="shared" si="25"/>
        <v>#N/A</v>
      </c>
    </row>
    <row r="1072" spans="1:7" x14ac:dyDescent="0.3">
      <c r="A1072" s="257"/>
      <c r="B1072" s="257"/>
      <c r="C1072" s="265"/>
      <c r="D1072" s="208" t="e">
        <f>IF(ISBLANK(DataBase_PMs!C30),#N/A,DataBase_PMs!C30)</f>
        <v>#N/A</v>
      </c>
      <c r="E1072" s="191" t="e">
        <f>IF(ISBLANK(DataBase_PMs!T30),#N/A,DataBase_PMs!T30)</f>
        <v>#N/A</v>
      </c>
      <c r="F1072" s="192" t="e">
        <f>IF(E1072="Seco",ParametrosPMs!$C$39,'Dados PMs'!E1072)</f>
        <v>#N/A</v>
      </c>
      <c r="G1072" s="203" t="e">
        <f t="shared" si="25"/>
        <v>#N/A</v>
      </c>
    </row>
    <row r="1073" spans="1:7" x14ac:dyDescent="0.3">
      <c r="A1073" s="257"/>
      <c r="B1073" s="257"/>
      <c r="C1073" s="265"/>
      <c r="D1073" s="208" t="e">
        <f>IF(ISBLANK(DataBase_PMs!C31),#N/A,DataBase_PMs!C31)</f>
        <v>#N/A</v>
      </c>
      <c r="E1073" s="191" t="e">
        <f>IF(ISBLANK(DataBase_PMs!T31),#N/A,DataBase_PMs!T31)</f>
        <v>#N/A</v>
      </c>
      <c r="F1073" s="192" t="e">
        <f>IF(E1073="Seco",ParametrosPMs!$C$39,'Dados PMs'!E1073)</f>
        <v>#N/A</v>
      </c>
      <c r="G1073" s="203" t="e">
        <f t="shared" si="25"/>
        <v>#N/A</v>
      </c>
    </row>
    <row r="1074" spans="1:7" x14ac:dyDescent="0.3">
      <c r="A1074" s="257"/>
      <c r="B1074" s="257"/>
      <c r="C1074" s="265"/>
      <c r="D1074" s="208" t="e">
        <f>IF(ISBLANK(DataBase_PMs!C32),#N/A,DataBase_PMs!C32)</f>
        <v>#N/A</v>
      </c>
      <c r="E1074" s="191" t="e">
        <f>IF(ISBLANK(DataBase_PMs!T32),#N/A,DataBase_PMs!T32)</f>
        <v>#N/A</v>
      </c>
      <c r="F1074" s="192" t="e">
        <f>IF(E1074="Seco",ParametrosPMs!$C$39,'Dados PMs'!E1074)</f>
        <v>#N/A</v>
      </c>
      <c r="G1074" s="203" t="e">
        <f t="shared" si="25"/>
        <v>#N/A</v>
      </c>
    </row>
    <row r="1075" spans="1:7" x14ac:dyDescent="0.3">
      <c r="A1075" s="257"/>
      <c r="B1075" s="257"/>
      <c r="C1075" s="265"/>
      <c r="D1075" s="208" t="e">
        <f>IF(ISBLANK(DataBase_PMs!C33),#N/A,DataBase_PMs!C33)</f>
        <v>#N/A</v>
      </c>
      <c r="E1075" s="191" t="e">
        <f>IF(ISBLANK(DataBase_PMs!T33),#N/A,DataBase_PMs!T33)</f>
        <v>#N/A</v>
      </c>
      <c r="F1075" s="192" t="e">
        <f>IF(E1075="Seco",ParametrosPMs!$C$39,'Dados PMs'!E1075)</f>
        <v>#N/A</v>
      </c>
      <c r="G1075" s="203" t="e">
        <f t="shared" si="25"/>
        <v>#N/A</v>
      </c>
    </row>
    <row r="1076" spans="1:7" x14ac:dyDescent="0.3">
      <c r="A1076" s="257"/>
      <c r="B1076" s="257"/>
      <c r="C1076" s="265"/>
      <c r="D1076" s="208" t="e">
        <f>IF(ISBLANK(DataBase_PMs!C34),#N/A,DataBase_PMs!C34)</f>
        <v>#N/A</v>
      </c>
      <c r="E1076" s="191" t="e">
        <f>IF(ISBLANK(DataBase_PMs!T34),#N/A,DataBase_PMs!T34)</f>
        <v>#N/A</v>
      </c>
      <c r="F1076" s="192" t="e">
        <f>IF(E1076="Seco",ParametrosPMs!$C$39,'Dados PMs'!E1076)</f>
        <v>#N/A</v>
      </c>
      <c r="G1076" s="203" t="e">
        <f t="shared" si="25"/>
        <v>#N/A</v>
      </c>
    </row>
    <row r="1077" spans="1:7" x14ac:dyDescent="0.3">
      <c r="A1077" s="257"/>
      <c r="B1077" s="257"/>
      <c r="C1077" s="265"/>
      <c r="D1077" s="208" t="e">
        <f>IF(ISBLANK(DataBase_PMs!C35),#N/A,DataBase_PMs!C35)</f>
        <v>#N/A</v>
      </c>
      <c r="E1077" s="191" t="e">
        <f>IF(ISBLANK(DataBase_PMs!T35),#N/A,DataBase_PMs!T35)</f>
        <v>#N/A</v>
      </c>
      <c r="F1077" s="192" t="e">
        <f>IF(E1077="Seco",ParametrosPMs!$C$39,'Dados PMs'!E1077)</f>
        <v>#N/A</v>
      </c>
      <c r="G1077" s="203" t="e">
        <f t="shared" si="25"/>
        <v>#N/A</v>
      </c>
    </row>
    <row r="1078" spans="1:7" x14ac:dyDescent="0.3">
      <c r="A1078" s="257"/>
      <c r="B1078" s="257"/>
      <c r="C1078" s="265"/>
      <c r="D1078" s="208" t="e">
        <f>IF(ISBLANK(DataBase_PMs!C36),#N/A,DataBase_PMs!C36)</f>
        <v>#N/A</v>
      </c>
      <c r="E1078" s="191" t="e">
        <f>IF(ISBLANK(DataBase_PMs!T36),#N/A,DataBase_PMs!T36)</f>
        <v>#N/A</v>
      </c>
      <c r="F1078" s="192" t="e">
        <f>IF(E1078="Seco",ParametrosPMs!$C$39,'Dados PMs'!E1078)</f>
        <v>#N/A</v>
      </c>
      <c r="G1078" s="203" t="e">
        <f t="shared" si="25"/>
        <v>#N/A</v>
      </c>
    </row>
    <row r="1079" spans="1:7" x14ac:dyDescent="0.3">
      <c r="A1079" s="257"/>
      <c r="B1079" s="257"/>
      <c r="C1079" s="265"/>
      <c r="D1079" s="208" t="e">
        <f>IF(ISBLANK(DataBase_PMs!C37),#N/A,DataBase_PMs!C37)</f>
        <v>#N/A</v>
      </c>
      <c r="E1079" s="191" t="e">
        <f>IF(ISBLANK(DataBase_PMs!T37),#N/A,DataBase_PMs!T37)</f>
        <v>#N/A</v>
      </c>
      <c r="F1079" s="192" t="e">
        <f>IF(E1079="Seco",ParametrosPMs!$C$39,'Dados PMs'!E1079)</f>
        <v>#N/A</v>
      </c>
      <c r="G1079" s="203" t="e">
        <f t="shared" si="25"/>
        <v>#N/A</v>
      </c>
    </row>
    <row r="1080" spans="1:7" x14ac:dyDescent="0.3">
      <c r="A1080" s="257"/>
      <c r="B1080" s="257"/>
      <c r="C1080" s="265"/>
      <c r="D1080" s="208" t="e">
        <f>IF(ISBLANK(DataBase_PMs!C38),#N/A,DataBase_PMs!C38)</f>
        <v>#N/A</v>
      </c>
      <c r="E1080" s="191" t="e">
        <f>IF(ISBLANK(DataBase_PMs!T38),#N/A,DataBase_PMs!T38)</f>
        <v>#N/A</v>
      </c>
      <c r="F1080" s="192" t="e">
        <f>IF(E1080="Seco",ParametrosPMs!$C$39,'Dados PMs'!E1080)</f>
        <v>#N/A</v>
      </c>
      <c r="G1080" s="203" t="e">
        <f t="shared" si="25"/>
        <v>#N/A</v>
      </c>
    </row>
    <row r="1081" spans="1:7" x14ac:dyDescent="0.3">
      <c r="A1081" s="257"/>
      <c r="B1081" s="257"/>
      <c r="C1081" s="265"/>
      <c r="D1081" s="208" t="e">
        <f>IF(ISBLANK(DataBase_PMs!C39),#N/A,DataBase_PMs!C39)</f>
        <v>#N/A</v>
      </c>
      <c r="E1081" s="191" t="e">
        <f>IF(ISBLANK(DataBase_PMs!T39),#N/A,DataBase_PMs!T39)</f>
        <v>#N/A</v>
      </c>
      <c r="F1081" s="192" t="e">
        <f>IF(E1081="Seco",ParametrosPMs!$C$39,'Dados PMs'!E1081)</f>
        <v>#N/A</v>
      </c>
      <c r="G1081" s="203" t="e">
        <f t="shared" si="25"/>
        <v>#N/A</v>
      </c>
    </row>
    <row r="1082" spans="1:7" x14ac:dyDescent="0.3">
      <c r="A1082" s="257"/>
      <c r="B1082" s="257"/>
      <c r="C1082" s="265"/>
      <c r="D1082" s="208" t="e">
        <f>IF(ISBLANK(DataBase_PMs!C40),#N/A,DataBase_PMs!C40)</f>
        <v>#N/A</v>
      </c>
      <c r="E1082" s="191" t="e">
        <f>IF(ISBLANK(DataBase_PMs!T40),#N/A,DataBase_PMs!T40)</f>
        <v>#N/A</v>
      </c>
      <c r="F1082" s="192" t="e">
        <f>IF(E1082="Seco",ParametrosPMs!$C$39,'Dados PMs'!E1082)</f>
        <v>#N/A</v>
      </c>
      <c r="G1082" s="203" t="e">
        <f t="shared" si="25"/>
        <v>#N/A</v>
      </c>
    </row>
    <row r="1083" spans="1:7" x14ac:dyDescent="0.3">
      <c r="A1083" s="257"/>
      <c r="B1083" s="257"/>
      <c r="C1083" s="265"/>
      <c r="D1083" s="208" t="e">
        <f>IF(ISBLANK(DataBase_PMs!C41),#N/A,DataBase_PMs!C41)</f>
        <v>#N/A</v>
      </c>
      <c r="E1083" s="191" t="e">
        <f>IF(ISBLANK(DataBase_PMs!T41),#N/A,DataBase_PMs!T41)</f>
        <v>#N/A</v>
      </c>
      <c r="F1083" s="192" t="e">
        <f>IF(E1083="Seco",ParametrosPMs!$C$39,'Dados PMs'!E1083)</f>
        <v>#N/A</v>
      </c>
      <c r="G1083" s="203" t="e">
        <f t="shared" si="25"/>
        <v>#N/A</v>
      </c>
    </row>
    <row r="1084" spans="1:7" x14ac:dyDescent="0.3">
      <c r="A1084" s="257"/>
      <c r="B1084" s="257"/>
      <c r="C1084" s="265"/>
      <c r="D1084" s="208" t="e">
        <f>IF(ISBLANK(DataBase_PMs!C42),#N/A,DataBase_PMs!C42)</f>
        <v>#N/A</v>
      </c>
      <c r="E1084" s="191" t="e">
        <f>IF(ISBLANK(DataBase_PMs!T42),#N/A,DataBase_PMs!T42)</f>
        <v>#N/A</v>
      </c>
      <c r="F1084" s="192" t="e">
        <f>IF(E1084="Seco",ParametrosPMs!$C$39,'Dados PMs'!E1084)</f>
        <v>#N/A</v>
      </c>
      <c r="G1084" s="203" t="e">
        <f t="shared" si="25"/>
        <v>#N/A</v>
      </c>
    </row>
    <row r="1085" spans="1:7" x14ac:dyDescent="0.3">
      <c r="A1085" s="257"/>
      <c r="B1085" s="257"/>
      <c r="C1085" s="265"/>
      <c r="D1085" s="208" t="e">
        <f>IF(ISBLANK(DataBase_PMs!C43),#N/A,DataBase_PMs!C43)</f>
        <v>#N/A</v>
      </c>
      <c r="E1085" s="191" t="e">
        <f>IF(ISBLANK(DataBase_PMs!T43),#N/A,DataBase_PMs!T43)</f>
        <v>#N/A</v>
      </c>
      <c r="F1085" s="192" t="e">
        <f>IF(E1085="Seco",ParametrosPMs!$C$39,'Dados PMs'!E1085)</f>
        <v>#N/A</v>
      </c>
      <c r="G1085" s="203" t="e">
        <f t="shared" si="25"/>
        <v>#N/A</v>
      </c>
    </row>
    <row r="1086" spans="1:7" x14ac:dyDescent="0.3">
      <c r="A1086" s="257"/>
      <c r="B1086" s="257"/>
      <c r="C1086" s="265"/>
      <c r="D1086" s="208" t="e">
        <f>IF(ISBLANK(DataBase_PMs!C44),#N/A,DataBase_PMs!C44)</f>
        <v>#N/A</v>
      </c>
      <c r="E1086" s="191" t="e">
        <f>IF(ISBLANK(DataBase_PMs!T44),#N/A,DataBase_PMs!T44)</f>
        <v>#N/A</v>
      </c>
      <c r="F1086" s="192" t="e">
        <f>IF(E1086="Seco",ParametrosPMs!$C$39,'Dados PMs'!E1086)</f>
        <v>#N/A</v>
      </c>
      <c r="G1086" s="203" t="e">
        <f t="shared" si="25"/>
        <v>#N/A</v>
      </c>
    </row>
    <row r="1087" spans="1:7" x14ac:dyDescent="0.3">
      <c r="A1087" s="257"/>
      <c r="B1087" s="257"/>
      <c r="C1087" s="265"/>
      <c r="D1087" s="208" t="e">
        <f>IF(ISBLANK(DataBase_PMs!C45),#N/A,DataBase_PMs!C45)</f>
        <v>#N/A</v>
      </c>
      <c r="E1087" s="191" t="e">
        <f>IF(ISBLANK(DataBase_PMs!T45),#N/A,DataBase_PMs!T45)</f>
        <v>#N/A</v>
      </c>
      <c r="F1087" s="192" t="e">
        <f>IF(E1087="Seco",ParametrosPMs!$C$39,'Dados PMs'!E1087)</f>
        <v>#N/A</v>
      </c>
      <c r="G1087" s="203" t="e">
        <f t="shared" si="25"/>
        <v>#N/A</v>
      </c>
    </row>
    <row r="1088" spans="1:7" x14ac:dyDescent="0.3">
      <c r="A1088" s="257"/>
      <c r="B1088" s="257"/>
      <c r="C1088" s="265"/>
      <c r="D1088" s="208" t="e">
        <f>IF(ISBLANK(DataBase_PMs!C46),#N/A,DataBase_PMs!C46)</f>
        <v>#N/A</v>
      </c>
      <c r="E1088" s="191" t="e">
        <f>IF(ISBLANK(DataBase_PMs!T46),#N/A,DataBase_PMs!T46)</f>
        <v>#N/A</v>
      </c>
      <c r="F1088" s="192" t="e">
        <f>IF(E1088="Seco",ParametrosPMs!$C$39,'Dados PMs'!E1088)</f>
        <v>#N/A</v>
      </c>
      <c r="G1088" s="203" t="e">
        <f t="shared" si="25"/>
        <v>#N/A</v>
      </c>
    </row>
    <row r="1089" spans="1:7" x14ac:dyDescent="0.3">
      <c r="A1089" s="257"/>
      <c r="B1089" s="257"/>
      <c r="C1089" s="265"/>
      <c r="D1089" s="208" t="e">
        <f>IF(ISBLANK(DataBase_PMs!C47),#N/A,DataBase_PMs!C47)</f>
        <v>#N/A</v>
      </c>
      <c r="E1089" s="191" t="e">
        <f>IF(ISBLANK(DataBase_PMs!T47),#N/A,DataBase_PMs!T47)</f>
        <v>#N/A</v>
      </c>
      <c r="F1089" s="192" t="e">
        <f>IF(E1089="Seco",ParametrosPMs!$C$39,'Dados PMs'!E1089)</f>
        <v>#N/A</v>
      </c>
      <c r="G1089" s="203" t="e">
        <f t="shared" si="25"/>
        <v>#N/A</v>
      </c>
    </row>
    <row r="1090" spans="1:7" x14ac:dyDescent="0.3">
      <c r="A1090" s="257"/>
      <c r="B1090" s="257"/>
      <c r="C1090" s="265"/>
      <c r="D1090" s="208" t="e">
        <f>IF(ISBLANK(DataBase_PMs!C48),#N/A,DataBase_PMs!C48)</f>
        <v>#N/A</v>
      </c>
      <c r="E1090" s="191" t="e">
        <f>IF(ISBLANK(DataBase_PMs!T48),#N/A,DataBase_PMs!T48)</f>
        <v>#N/A</v>
      </c>
      <c r="F1090" s="192" t="e">
        <f>IF(E1090="Seco",ParametrosPMs!$C$39,'Dados PMs'!E1090)</f>
        <v>#N/A</v>
      </c>
      <c r="G1090" s="203" t="e">
        <f t="shared" si="25"/>
        <v>#N/A</v>
      </c>
    </row>
    <row r="1091" spans="1:7" x14ac:dyDescent="0.3">
      <c r="A1091" s="257"/>
      <c r="B1091" s="257"/>
      <c r="C1091" s="265"/>
      <c r="D1091" s="208" t="e">
        <f>IF(ISBLANK(DataBase_PMs!C49),#N/A,DataBase_PMs!C49)</f>
        <v>#N/A</v>
      </c>
      <c r="E1091" s="191" t="e">
        <f>IF(ISBLANK(DataBase_PMs!T49),#N/A,DataBase_PMs!T49)</f>
        <v>#N/A</v>
      </c>
      <c r="F1091" s="192" t="e">
        <f>IF(E1091="Seco",ParametrosPMs!$C$39,'Dados PMs'!E1091)</f>
        <v>#N/A</v>
      </c>
      <c r="G1091" s="203" t="e">
        <f t="shared" si="25"/>
        <v>#N/A</v>
      </c>
    </row>
    <row r="1092" spans="1:7" x14ac:dyDescent="0.3">
      <c r="A1092" s="257"/>
      <c r="B1092" s="257"/>
      <c r="C1092" s="265"/>
      <c r="D1092" s="208" t="e">
        <f>IF(ISBLANK(DataBase_PMs!C50),#N/A,DataBase_PMs!C50)</f>
        <v>#N/A</v>
      </c>
      <c r="E1092" s="191" t="e">
        <f>IF(ISBLANK(DataBase_PMs!T50),#N/A,DataBase_PMs!T50)</f>
        <v>#N/A</v>
      </c>
      <c r="F1092" s="192" t="e">
        <f>IF(E1092="Seco",ParametrosPMs!$C$39,'Dados PMs'!E1092)</f>
        <v>#N/A</v>
      </c>
      <c r="G1092" s="203" t="e">
        <f t="shared" si="25"/>
        <v>#N/A</v>
      </c>
    </row>
    <row r="1093" spans="1:7" x14ac:dyDescent="0.3">
      <c r="A1093" s="257"/>
      <c r="B1093" s="257"/>
      <c r="C1093" s="265"/>
      <c r="D1093" s="208" t="e">
        <f>IF(ISBLANK(DataBase_PMs!C51),#N/A,DataBase_PMs!C51)</f>
        <v>#N/A</v>
      </c>
      <c r="E1093" s="191" t="e">
        <f>IF(ISBLANK(DataBase_PMs!T51),#N/A,DataBase_PMs!T51)</f>
        <v>#N/A</v>
      </c>
      <c r="F1093" s="192" t="e">
        <f>IF(E1093="Seco",ParametrosPMs!$C$39,'Dados PMs'!E1093)</f>
        <v>#N/A</v>
      </c>
      <c r="G1093" s="203" t="e">
        <f t="shared" si="25"/>
        <v>#N/A</v>
      </c>
    </row>
    <row r="1094" spans="1:7" x14ac:dyDescent="0.3">
      <c r="A1094" s="257"/>
      <c r="B1094" s="257"/>
      <c r="C1094" s="265"/>
      <c r="D1094" s="208" t="e">
        <f>IF(ISBLANK(DataBase_PMs!C52),#N/A,DataBase_PMs!C52)</f>
        <v>#N/A</v>
      </c>
      <c r="E1094" s="191" t="e">
        <f>IF(ISBLANK(DataBase_PMs!T52),#N/A,DataBase_PMs!T52)</f>
        <v>#N/A</v>
      </c>
      <c r="F1094" s="192" t="e">
        <f>IF(E1094="Seco",ParametrosPMs!$C$39,'Dados PMs'!E1094)</f>
        <v>#N/A</v>
      </c>
      <c r="G1094" s="203" t="e">
        <f t="shared" si="25"/>
        <v>#N/A</v>
      </c>
    </row>
    <row r="1095" spans="1:7" x14ac:dyDescent="0.3">
      <c r="A1095" s="257"/>
      <c r="B1095" s="257"/>
      <c r="C1095" s="265"/>
      <c r="D1095" s="208" t="e">
        <f>IF(ISBLANK(DataBase_PMs!C53),#N/A,DataBase_PMs!C53)</f>
        <v>#N/A</v>
      </c>
      <c r="E1095" s="191" t="e">
        <f>IF(ISBLANK(DataBase_PMs!T53),#N/A,DataBase_PMs!T53)</f>
        <v>#N/A</v>
      </c>
      <c r="F1095" s="192" t="e">
        <f>IF(E1095="Seco",ParametrosPMs!$C$39,'Dados PMs'!E1095)</f>
        <v>#N/A</v>
      </c>
      <c r="G1095" s="203" t="e">
        <f t="shared" si="25"/>
        <v>#N/A</v>
      </c>
    </row>
    <row r="1096" spans="1:7" x14ac:dyDescent="0.3">
      <c r="A1096" s="257"/>
      <c r="B1096" s="257"/>
      <c r="C1096" s="265"/>
      <c r="D1096" s="208" t="e">
        <f>IF(ISBLANK(DataBase_PMs!C54),#N/A,DataBase_PMs!C54)</f>
        <v>#N/A</v>
      </c>
      <c r="E1096" s="191" t="e">
        <f>IF(ISBLANK(DataBase_PMs!T54),#N/A,DataBase_PMs!T54)</f>
        <v>#N/A</v>
      </c>
      <c r="F1096" s="192" t="e">
        <f>IF(E1096="Seco",ParametrosPMs!$C$39,'Dados PMs'!E1096)</f>
        <v>#N/A</v>
      </c>
      <c r="G1096" s="203" t="e">
        <f t="shared" si="25"/>
        <v>#N/A</v>
      </c>
    </row>
    <row r="1097" spans="1:7" x14ac:dyDescent="0.3">
      <c r="A1097" s="257"/>
      <c r="B1097" s="257"/>
      <c r="C1097" s="265"/>
      <c r="D1097" s="208" t="e">
        <f>IF(ISBLANK(DataBase_PMs!C55),#N/A,DataBase_PMs!C55)</f>
        <v>#N/A</v>
      </c>
      <c r="E1097" s="191" t="e">
        <f>IF(ISBLANK(DataBase_PMs!T55),#N/A,DataBase_PMs!T55)</f>
        <v>#N/A</v>
      </c>
      <c r="F1097" s="192" t="e">
        <f>IF(E1097="Seco",ParametrosPMs!$C$39,'Dados PMs'!E1097)</f>
        <v>#N/A</v>
      </c>
      <c r="G1097" s="203" t="e">
        <f t="shared" si="25"/>
        <v>#N/A</v>
      </c>
    </row>
    <row r="1098" spans="1:7" x14ac:dyDescent="0.3">
      <c r="A1098" s="257"/>
      <c r="B1098" s="257"/>
      <c r="C1098" s="265"/>
      <c r="D1098" s="208" t="e">
        <f>IF(ISBLANK(DataBase_PMs!C56),#N/A,DataBase_PMs!C56)</f>
        <v>#N/A</v>
      </c>
      <c r="E1098" s="191" t="e">
        <f>IF(ISBLANK(DataBase_PMs!T56),#N/A,DataBase_PMs!T56)</f>
        <v>#N/A</v>
      </c>
      <c r="F1098" s="192" t="e">
        <f>IF(E1098="Seco",ParametrosPMs!$C$39,'Dados PMs'!E1098)</f>
        <v>#N/A</v>
      </c>
      <c r="G1098" s="203" t="e">
        <f t="shared" si="25"/>
        <v>#N/A</v>
      </c>
    </row>
    <row r="1099" spans="1:7" x14ac:dyDescent="0.3">
      <c r="A1099" s="257"/>
      <c r="B1099" s="257"/>
      <c r="C1099" s="265"/>
      <c r="D1099" s="208" t="e">
        <f>IF(ISBLANK(DataBase_PMs!C57),#N/A,DataBase_PMs!C57)</f>
        <v>#N/A</v>
      </c>
      <c r="E1099" s="191" t="e">
        <f>IF(ISBLANK(DataBase_PMs!T57),#N/A,DataBase_PMs!T57)</f>
        <v>#N/A</v>
      </c>
      <c r="F1099" s="192" t="e">
        <f>IF(E1099="Seco",ParametrosPMs!$C$39,'Dados PMs'!E1099)</f>
        <v>#N/A</v>
      </c>
      <c r="G1099" s="203" t="e">
        <f t="shared" ref="G1099:G1116" si="26">F1099-$F$1033</f>
        <v>#N/A</v>
      </c>
    </row>
    <row r="1100" spans="1:7" x14ac:dyDescent="0.3">
      <c r="A1100" s="257"/>
      <c r="B1100" s="257"/>
      <c r="C1100" s="265"/>
      <c r="D1100" s="208" t="e">
        <f>IF(ISBLANK(DataBase_PMs!C58),#N/A,DataBase_PMs!C58)</f>
        <v>#N/A</v>
      </c>
      <c r="E1100" s="191" t="e">
        <f>IF(ISBLANK(DataBase_PMs!T58),#N/A,DataBase_PMs!T58)</f>
        <v>#N/A</v>
      </c>
      <c r="F1100" s="192" t="e">
        <f>IF(E1100="Seco",ParametrosPMs!$C$39,'Dados PMs'!E1100)</f>
        <v>#N/A</v>
      </c>
      <c r="G1100" s="203" t="e">
        <f t="shared" si="26"/>
        <v>#N/A</v>
      </c>
    </row>
    <row r="1101" spans="1:7" x14ac:dyDescent="0.3">
      <c r="A1101" s="257"/>
      <c r="B1101" s="257"/>
      <c r="C1101" s="265"/>
      <c r="D1101" s="208" t="e">
        <f>IF(ISBLANK(DataBase_PMs!C59),#N/A,DataBase_PMs!C59)</f>
        <v>#N/A</v>
      </c>
      <c r="E1101" s="191" t="e">
        <f>IF(ISBLANK(DataBase_PMs!T59),#N/A,DataBase_PMs!T59)</f>
        <v>#N/A</v>
      </c>
      <c r="F1101" s="192" t="e">
        <f>IF(E1101="Seco",ParametrosPMs!$C$39,'Dados PMs'!E1101)</f>
        <v>#N/A</v>
      </c>
      <c r="G1101" s="203" t="e">
        <f t="shared" si="26"/>
        <v>#N/A</v>
      </c>
    </row>
    <row r="1102" spans="1:7" x14ac:dyDescent="0.3">
      <c r="A1102" s="257"/>
      <c r="B1102" s="257"/>
      <c r="C1102" s="265"/>
      <c r="D1102" s="208" t="e">
        <f>IF(ISBLANK(DataBase_PMs!C60),#N/A,DataBase_PMs!C60)</f>
        <v>#N/A</v>
      </c>
      <c r="E1102" s="191" t="e">
        <f>IF(ISBLANK(DataBase_PMs!T60),#N/A,DataBase_PMs!T60)</f>
        <v>#N/A</v>
      </c>
      <c r="F1102" s="192" t="e">
        <f>IF(E1102="Seco",ParametrosPMs!$C$39,'Dados PMs'!E1102)</f>
        <v>#N/A</v>
      </c>
      <c r="G1102" s="203" t="e">
        <f t="shared" si="26"/>
        <v>#N/A</v>
      </c>
    </row>
    <row r="1103" spans="1:7" x14ac:dyDescent="0.3">
      <c r="A1103" s="257"/>
      <c r="B1103" s="257"/>
      <c r="C1103" s="265"/>
      <c r="D1103" s="208" t="e">
        <f>IF(ISBLANK(DataBase_PMs!C61),#N/A,DataBase_PMs!C61)</f>
        <v>#N/A</v>
      </c>
      <c r="E1103" s="191" t="e">
        <f>IF(ISBLANK(DataBase_PMs!T61),#N/A,DataBase_PMs!T61)</f>
        <v>#N/A</v>
      </c>
      <c r="F1103" s="192" t="e">
        <f>IF(E1103="Seco",ParametrosPMs!$C$39,'Dados PMs'!E1103)</f>
        <v>#N/A</v>
      </c>
      <c r="G1103" s="203" t="e">
        <f t="shared" si="26"/>
        <v>#N/A</v>
      </c>
    </row>
    <row r="1104" spans="1:7" x14ac:dyDescent="0.3">
      <c r="A1104" s="257"/>
      <c r="B1104" s="257"/>
      <c r="C1104" s="265"/>
      <c r="D1104" s="208" t="e">
        <f>IF(ISBLANK(DataBase_PMs!C62),#N/A,DataBase_PMs!C62)</f>
        <v>#N/A</v>
      </c>
      <c r="E1104" s="191" t="e">
        <f>IF(ISBLANK(DataBase_PMs!T62),#N/A,DataBase_PMs!T62)</f>
        <v>#N/A</v>
      </c>
      <c r="F1104" s="192" t="e">
        <f>IF(E1104="Seco",ParametrosPMs!$C$39,'Dados PMs'!E1104)</f>
        <v>#N/A</v>
      </c>
      <c r="G1104" s="203" t="e">
        <f t="shared" si="26"/>
        <v>#N/A</v>
      </c>
    </row>
    <row r="1105" spans="1:7" x14ac:dyDescent="0.3">
      <c r="A1105" s="257"/>
      <c r="B1105" s="257"/>
      <c r="C1105" s="265"/>
      <c r="D1105" s="208" t="e">
        <f>IF(ISBLANK(DataBase_PMs!C63),#N/A,DataBase_PMs!C63)</f>
        <v>#N/A</v>
      </c>
      <c r="E1105" s="191" t="e">
        <f>IF(ISBLANK(DataBase_PMs!T63),#N/A,DataBase_PMs!T63)</f>
        <v>#N/A</v>
      </c>
      <c r="F1105" s="192" t="e">
        <f>IF(E1105="Seco",ParametrosPMs!$C$39,'Dados PMs'!E1105)</f>
        <v>#N/A</v>
      </c>
      <c r="G1105" s="203" t="e">
        <f t="shared" si="26"/>
        <v>#N/A</v>
      </c>
    </row>
    <row r="1106" spans="1:7" x14ac:dyDescent="0.3">
      <c r="A1106" s="257"/>
      <c r="B1106" s="257"/>
      <c r="C1106" s="265"/>
      <c r="D1106" s="208" t="e">
        <f>IF(ISBLANK(DataBase_PMs!C64),#N/A,DataBase_PMs!C64)</f>
        <v>#N/A</v>
      </c>
      <c r="E1106" s="191" t="e">
        <f>IF(ISBLANK(DataBase_PMs!T64),#N/A,DataBase_PMs!T64)</f>
        <v>#N/A</v>
      </c>
      <c r="F1106" s="192" t="e">
        <f>IF(E1106="Seco",ParametrosPMs!$C$39,'Dados PMs'!E1106)</f>
        <v>#N/A</v>
      </c>
      <c r="G1106" s="203" t="e">
        <f t="shared" si="26"/>
        <v>#N/A</v>
      </c>
    </row>
    <row r="1107" spans="1:7" x14ac:dyDescent="0.3">
      <c r="A1107" s="257"/>
      <c r="B1107" s="257"/>
      <c r="C1107" s="265"/>
      <c r="D1107" s="208" t="e">
        <f>IF(ISBLANK(DataBase_PMs!C65),#N/A,DataBase_PMs!C65)</f>
        <v>#N/A</v>
      </c>
      <c r="E1107" s="191" t="e">
        <f>IF(ISBLANK(DataBase_PMs!T65),#N/A,DataBase_PMs!T65)</f>
        <v>#N/A</v>
      </c>
      <c r="F1107" s="192" t="e">
        <f>IF(E1107="Seco",ParametrosPMs!$C$39,'Dados PMs'!E1107)</f>
        <v>#N/A</v>
      </c>
      <c r="G1107" s="203" t="e">
        <f t="shared" si="26"/>
        <v>#N/A</v>
      </c>
    </row>
    <row r="1108" spans="1:7" x14ac:dyDescent="0.3">
      <c r="A1108" s="257"/>
      <c r="B1108" s="257"/>
      <c r="C1108" s="265"/>
      <c r="D1108" s="208" t="e">
        <f>IF(ISBLANK(DataBase_PMs!C66),#N/A,DataBase_PMs!C66)</f>
        <v>#N/A</v>
      </c>
      <c r="E1108" s="191" t="e">
        <f>IF(ISBLANK(DataBase_PMs!T66),#N/A,DataBase_PMs!T66)</f>
        <v>#N/A</v>
      </c>
      <c r="F1108" s="192" t="e">
        <f>IF(E1108="Seco",ParametrosPMs!$C$39,'Dados PMs'!E1108)</f>
        <v>#N/A</v>
      </c>
      <c r="G1108" s="203" t="e">
        <f t="shared" si="26"/>
        <v>#N/A</v>
      </c>
    </row>
    <row r="1109" spans="1:7" x14ac:dyDescent="0.3">
      <c r="A1109" s="257"/>
      <c r="B1109" s="257"/>
      <c r="C1109" s="265"/>
      <c r="D1109" s="208" t="e">
        <f>IF(ISBLANK(DataBase_PMs!C67),#N/A,DataBase_PMs!C67)</f>
        <v>#N/A</v>
      </c>
      <c r="E1109" s="191" t="e">
        <f>IF(ISBLANK(DataBase_PMs!T67),#N/A,DataBase_PMs!T67)</f>
        <v>#N/A</v>
      </c>
      <c r="F1109" s="192" t="e">
        <f>IF(E1109="Seco",ParametrosPMs!$C$39,'Dados PMs'!E1109)</f>
        <v>#N/A</v>
      </c>
      <c r="G1109" s="203" t="e">
        <f t="shared" si="26"/>
        <v>#N/A</v>
      </c>
    </row>
    <row r="1110" spans="1:7" x14ac:dyDescent="0.3">
      <c r="A1110" s="257"/>
      <c r="B1110" s="257"/>
      <c r="C1110" s="265"/>
      <c r="D1110" s="208" t="e">
        <f>IF(ISBLANK(DataBase_PMs!C68),#N/A,DataBase_PMs!C68)</f>
        <v>#N/A</v>
      </c>
      <c r="E1110" s="191" t="e">
        <f>IF(ISBLANK(DataBase_PMs!T68),#N/A,DataBase_PMs!T68)</f>
        <v>#N/A</v>
      </c>
      <c r="F1110" s="192" t="e">
        <f>IF(E1110="Seco",ParametrosPMs!$C$39,'Dados PMs'!E1110)</f>
        <v>#N/A</v>
      </c>
      <c r="G1110" s="203" t="e">
        <f t="shared" si="26"/>
        <v>#N/A</v>
      </c>
    </row>
    <row r="1111" spans="1:7" x14ac:dyDescent="0.3">
      <c r="A1111" s="257"/>
      <c r="B1111" s="257"/>
      <c r="C1111" s="265"/>
      <c r="D1111" s="208" t="e">
        <f>IF(ISBLANK(DataBase_PMs!C69),#N/A,DataBase_PMs!C69)</f>
        <v>#N/A</v>
      </c>
      <c r="E1111" s="191" t="e">
        <f>IF(ISBLANK(DataBase_PMs!T69),#N/A,DataBase_PMs!T69)</f>
        <v>#N/A</v>
      </c>
      <c r="F1111" s="192" t="e">
        <f>IF(E1111="Seco",ParametrosPMs!$C$39,'Dados PMs'!E1111)</f>
        <v>#N/A</v>
      </c>
      <c r="G1111" s="203" t="e">
        <f t="shared" si="26"/>
        <v>#N/A</v>
      </c>
    </row>
    <row r="1112" spans="1:7" x14ac:dyDescent="0.3">
      <c r="A1112" s="257"/>
      <c r="B1112" s="257"/>
      <c r="C1112" s="265"/>
      <c r="D1112" s="208" t="e">
        <f>IF(ISBLANK(DataBase_PMs!C70),#N/A,DataBase_PMs!C70)</f>
        <v>#N/A</v>
      </c>
      <c r="E1112" s="191" t="e">
        <f>IF(ISBLANK(DataBase_PMs!T70),#N/A,DataBase_PMs!T70)</f>
        <v>#N/A</v>
      </c>
      <c r="F1112" s="192" t="e">
        <f>IF(E1112="Seco",ParametrosPMs!$C$39,'Dados PMs'!E1112)</f>
        <v>#N/A</v>
      </c>
      <c r="G1112" s="203" t="e">
        <f t="shared" si="26"/>
        <v>#N/A</v>
      </c>
    </row>
    <row r="1113" spans="1:7" x14ac:dyDescent="0.3">
      <c r="A1113" s="257"/>
      <c r="B1113" s="257"/>
      <c r="C1113" s="265"/>
      <c r="D1113" s="208" t="e">
        <f>IF(ISBLANK(DataBase_PMs!C71),#N/A,DataBase_PMs!C71)</f>
        <v>#N/A</v>
      </c>
      <c r="E1113" s="191" t="e">
        <f>IF(ISBLANK(DataBase_PMs!T71),#N/A,DataBase_PMs!T71)</f>
        <v>#N/A</v>
      </c>
      <c r="F1113" s="192" t="e">
        <f>IF(E1113="Seco",ParametrosPMs!$C$39,'Dados PMs'!E1113)</f>
        <v>#N/A</v>
      </c>
      <c r="G1113" s="203" t="e">
        <f t="shared" si="26"/>
        <v>#N/A</v>
      </c>
    </row>
    <row r="1114" spans="1:7" x14ac:dyDescent="0.3">
      <c r="A1114" s="257"/>
      <c r="B1114" s="257"/>
      <c r="C1114" s="265"/>
      <c r="D1114" s="208" t="e">
        <f>IF(ISBLANK(DataBase_PMs!C72),#N/A,DataBase_PMs!C72)</f>
        <v>#N/A</v>
      </c>
      <c r="E1114" s="191" t="e">
        <f>IF(ISBLANK(DataBase_PMs!T72),#N/A,DataBase_PMs!T72)</f>
        <v>#N/A</v>
      </c>
      <c r="F1114" s="192" t="e">
        <f>IF(E1114="Seco",ParametrosPMs!$C$39,'Dados PMs'!E1114)</f>
        <v>#N/A</v>
      </c>
      <c r="G1114" s="203" t="e">
        <f t="shared" si="26"/>
        <v>#N/A</v>
      </c>
    </row>
    <row r="1115" spans="1:7" x14ac:dyDescent="0.3">
      <c r="A1115" s="257"/>
      <c r="B1115" s="257"/>
      <c r="C1115" s="265"/>
      <c r="D1115" s="208" t="e">
        <f>IF(ISBLANK(DataBase_PMs!C73),#N/A,DataBase_PMs!C73)</f>
        <v>#N/A</v>
      </c>
      <c r="E1115" s="191" t="e">
        <f>IF(ISBLANK(DataBase_PMs!T73),#N/A,DataBase_PMs!T73)</f>
        <v>#N/A</v>
      </c>
      <c r="F1115" s="192" t="e">
        <f>IF(E1115="Seco",ParametrosPMs!$C$39,'Dados PMs'!E1115)</f>
        <v>#N/A</v>
      </c>
      <c r="G1115" s="203" t="e">
        <f t="shared" si="26"/>
        <v>#N/A</v>
      </c>
    </row>
    <row r="1116" spans="1:7" ht="13.5" thickBot="1" x14ac:dyDescent="0.35">
      <c r="A1116" s="260"/>
      <c r="B1116" s="260"/>
      <c r="C1116" s="266"/>
      <c r="D1116" s="208" t="e">
        <f>IF(ISBLANK(DataBase_PMs!C74),#N/A,DataBase_PMs!C74)</f>
        <v>#N/A</v>
      </c>
      <c r="E1116" s="191" t="e">
        <f>IF(ISBLANK(DataBase_PMs!T74),#N/A,DataBase_PMs!T74)</f>
        <v>#N/A</v>
      </c>
      <c r="F1116" s="192" t="e">
        <f>IF(E1116="Seco",ParametrosPMs!$C$39,'Dados PMs'!E1116)</f>
        <v>#N/A</v>
      </c>
      <c r="G1116" s="203" t="e">
        <f t="shared" si="26"/>
        <v>#N/A</v>
      </c>
    </row>
    <row r="1117" spans="1:7" x14ac:dyDescent="0.3">
      <c r="A1117" s="256" t="s">
        <v>666</v>
      </c>
      <c r="B1117" s="256" t="s">
        <v>367</v>
      </c>
      <c r="C1117" s="267" t="s">
        <v>122</v>
      </c>
      <c r="D1117" s="209">
        <v>43602</v>
      </c>
      <c r="E1117" s="189">
        <v>4.49</v>
      </c>
      <c r="F1117" s="190">
        <f>IF(E1117="Seco",ParametrosPMs!C40,'Dados PMs'!E1117)</f>
        <v>4.49</v>
      </c>
      <c r="G1117" s="202">
        <f>F1117-E1117</f>
        <v>0</v>
      </c>
    </row>
    <row r="1118" spans="1:7" x14ac:dyDescent="0.3">
      <c r="A1118" s="257"/>
      <c r="B1118" s="257"/>
      <c r="C1118" s="265"/>
      <c r="D1118" s="208">
        <v>43700.40625</v>
      </c>
      <c r="E1118" s="191">
        <v>5.65</v>
      </c>
      <c r="F1118" s="192">
        <f>IF(E1118="Seco",ParametrosPMs!$C$40,'Dados PMs'!E1118)</f>
        <v>5.65</v>
      </c>
      <c r="G1118" s="203">
        <f>F1118-$F$1117</f>
        <v>1.1600000000000001</v>
      </c>
    </row>
    <row r="1119" spans="1:7" x14ac:dyDescent="0.3">
      <c r="A1119" s="257"/>
      <c r="B1119" s="257"/>
      <c r="C1119" s="265"/>
      <c r="D1119" s="208">
        <v>43707</v>
      </c>
      <c r="E1119" s="191">
        <v>6.37</v>
      </c>
      <c r="F1119" s="192">
        <f>IF(E1119="Seco",ParametrosPMs!$C$40,'Dados PMs'!E1119)</f>
        <v>6.37</v>
      </c>
      <c r="G1119" s="203">
        <f t="shared" ref="G1119:G1182" si="27">F1119-$F$1117</f>
        <v>1.88</v>
      </c>
    </row>
    <row r="1120" spans="1:7" x14ac:dyDescent="0.3">
      <c r="A1120" s="257"/>
      <c r="B1120" s="257"/>
      <c r="C1120" s="265"/>
      <c r="D1120" s="208">
        <v>43714</v>
      </c>
      <c r="E1120" s="191">
        <v>6.4</v>
      </c>
      <c r="F1120" s="192">
        <f>IF(E1120="Seco",ParametrosPMs!$C$40,'Dados PMs'!E1120)</f>
        <v>6.4</v>
      </c>
      <c r="G1120" s="203">
        <f t="shared" si="27"/>
        <v>1.9100000000000001</v>
      </c>
    </row>
    <row r="1121" spans="1:7" x14ac:dyDescent="0.3">
      <c r="A1121" s="257"/>
      <c r="B1121" s="257"/>
      <c r="C1121" s="265"/>
      <c r="D1121" s="208">
        <v>43727</v>
      </c>
      <c r="E1121" s="191">
        <v>6.33</v>
      </c>
      <c r="F1121" s="192">
        <f>IF(E1121="Seco",ParametrosPMs!$C$40,'Dados PMs'!E1121)</f>
        <v>6.33</v>
      </c>
      <c r="G1121" s="203">
        <f t="shared" si="27"/>
        <v>1.8399999999999999</v>
      </c>
    </row>
    <row r="1122" spans="1:7" x14ac:dyDescent="0.3">
      <c r="A1122" s="257"/>
      <c r="B1122" s="257"/>
      <c r="C1122" s="265"/>
      <c r="D1122" s="208">
        <v>43755</v>
      </c>
      <c r="E1122" s="191">
        <v>10</v>
      </c>
      <c r="F1122" s="192">
        <f>IF(E1122="Seco",ParametrosPMs!$C$40,'Dados PMs'!E1122)</f>
        <v>10</v>
      </c>
      <c r="G1122" s="203">
        <f t="shared" si="27"/>
        <v>5.51</v>
      </c>
    </row>
    <row r="1123" spans="1:7" x14ac:dyDescent="0.3">
      <c r="A1123" s="257"/>
      <c r="B1123" s="257"/>
      <c r="C1123" s="265"/>
      <c r="D1123" s="208">
        <v>43762</v>
      </c>
      <c r="E1123" s="191">
        <v>10</v>
      </c>
      <c r="F1123" s="192">
        <f>IF(E1123="Seco",ParametrosPMs!$C$40,'Dados PMs'!E1123)</f>
        <v>10</v>
      </c>
      <c r="G1123" s="203">
        <f t="shared" si="27"/>
        <v>5.51</v>
      </c>
    </row>
    <row r="1124" spans="1:7" x14ac:dyDescent="0.3">
      <c r="A1124" s="257"/>
      <c r="B1124" s="257"/>
      <c r="C1124" s="265"/>
      <c r="D1124" s="208">
        <v>43774</v>
      </c>
      <c r="E1124" s="191">
        <v>10</v>
      </c>
      <c r="F1124" s="192">
        <f>IF(E1124="Seco",ParametrosPMs!$C$40,'Dados PMs'!E1124)</f>
        <v>10</v>
      </c>
      <c r="G1124" s="203">
        <f t="shared" si="27"/>
        <v>5.51</v>
      </c>
    </row>
    <row r="1125" spans="1:7" x14ac:dyDescent="0.3">
      <c r="A1125" s="257"/>
      <c r="B1125" s="257"/>
      <c r="C1125" s="265"/>
      <c r="D1125" s="208">
        <v>43782</v>
      </c>
      <c r="E1125" s="191">
        <v>10</v>
      </c>
      <c r="F1125" s="192">
        <f>IF(E1125="Seco",ParametrosPMs!$C$40,'Dados PMs'!E1125)</f>
        <v>10</v>
      </c>
      <c r="G1125" s="203">
        <f t="shared" si="27"/>
        <v>5.51</v>
      </c>
    </row>
    <row r="1126" spans="1:7" x14ac:dyDescent="0.3">
      <c r="A1126" s="257"/>
      <c r="B1126" s="257"/>
      <c r="C1126" s="265"/>
      <c r="D1126" s="208">
        <v>43811</v>
      </c>
      <c r="E1126" s="191" t="s">
        <v>248</v>
      </c>
      <c r="F1126" s="192" t="str">
        <f>IF(E1126="Seco",ParametrosPMs!$C$40,'Dados PMs'!E1126)</f>
        <v>4,22</v>
      </c>
      <c r="G1126" s="203">
        <f t="shared" si="27"/>
        <v>-0.27000000000000046</v>
      </c>
    </row>
    <row r="1127" spans="1:7" x14ac:dyDescent="0.3">
      <c r="A1127" s="257"/>
      <c r="B1127" s="257"/>
      <c r="C1127" s="265"/>
      <c r="D1127" s="208">
        <v>43826</v>
      </c>
      <c r="E1127" s="191" t="s">
        <v>290</v>
      </c>
      <c r="F1127" s="192" t="str">
        <f>IF(E1127="Seco",ParametrosPMs!$C$40,'Dados PMs'!E1127)</f>
        <v>4,52</v>
      </c>
      <c r="G1127" s="203">
        <f t="shared" si="27"/>
        <v>2.9999999999999361E-2</v>
      </c>
    </row>
    <row r="1128" spans="1:7" x14ac:dyDescent="0.3">
      <c r="A1128" s="257"/>
      <c r="B1128" s="257"/>
      <c r="C1128" s="265"/>
      <c r="D1128" s="208">
        <v>43875</v>
      </c>
      <c r="E1128" s="191">
        <v>5.33</v>
      </c>
      <c r="F1128" s="192">
        <f>IF(E1128="Seco",ParametrosPMs!$C$40,'Dados PMs'!E1128)</f>
        <v>5.33</v>
      </c>
      <c r="G1128" s="203">
        <f t="shared" si="27"/>
        <v>0.83999999999999986</v>
      </c>
    </row>
    <row r="1129" spans="1:7" x14ac:dyDescent="0.3">
      <c r="A1129" s="257"/>
      <c r="B1129" s="257"/>
      <c r="C1129" s="265"/>
      <c r="D1129" s="208">
        <v>43929</v>
      </c>
      <c r="E1129" s="191" t="s">
        <v>249</v>
      </c>
      <c r="F1129" s="192" t="str">
        <f>IF(E1129="Seco",ParametrosPMs!$C$40,'Dados PMs'!E1129)</f>
        <v>5,59</v>
      </c>
      <c r="G1129" s="203">
        <f t="shared" si="27"/>
        <v>1.0999999999999996</v>
      </c>
    </row>
    <row r="1130" spans="1:7" x14ac:dyDescent="0.3">
      <c r="A1130" s="257"/>
      <c r="B1130" s="257"/>
      <c r="C1130" s="265"/>
      <c r="D1130" s="208">
        <f>IF(ISBLANK(DataBase_PMs!C4),#N/A,DataBase_PMs!C4)</f>
        <v>44001.449618055602</v>
      </c>
      <c r="E1130" s="191">
        <f>IF(ISBLANK(DataBase_PMs!U4),#N/A,DataBase_PMs!U4)</f>
        <v>5.92</v>
      </c>
      <c r="F1130" s="192">
        <f>IF(E1130="Seco",ParametrosPMs!$C$40,'Dados PMs'!E1130)</f>
        <v>5.92</v>
      </c>
      <c r="G1130" s="203">
        <f t="shared" si="27"/>
        <v>1.4299999999999997</v>
      </c>
    </row>
    <row r="1131" spans="1:7" x14ac:dyDescent="0.3">
      <c r="A1131" s="257"/>
      <c r="B1131" s="257"/>
      <c r="C1131" s="265"/>
      <c r="D1131" s="208">
        <f>IF(ISBLANK(DataBase_PMs!C5),#N/A,DataBase_PMs!C5)</f>
        <v>44008.823020833297</v>
      </c>
      <c r="E1131" s="191">
        <f>IF(ISBLANK(DataBase_PMs!U5),#N/A,DataBase_PMs!U5)</f>
        <v>6.2</v>
      </c>
      <c r="F1131" s="192">
        <f>IF(E1131="Seco",ParametrosPMs!$C$40,'Dados PMs'!E1131)</f>
        <v>6.2</v>
      </c>
      <c r="G1131" s="203">
        <f t="shared" si="27"/>
        <v>1.71</v>
      </c>
    </row>
    <row r="1132" spans="1:7" x14ac:dyDescent="0.3">
      <c r="A1132" s="257"/>
      <c r="B1132" s="257"/>
      <c r="C1132" s="265"/>
      <c r="D1132" s="208" t="e">
        <f>IF(ISBLANK(DataBase_PMs!C6),#N/A,DataBase_PMs!C6)</f>
        <v>#N/A</v>
      </c>
      <c r="E1132" s="191" t="e">
        <f>IF(ISBLANK(DataBase_PMs!U6),#N/A,DataBase_PMs!U6)</f>
        <v>#N/A</v>
      </c>
      <c r="F1132" s="192" t="e">
        <f>IF(E1132="Seco",ParametrosPMs!$C$40,'Dados PMs'!E1132)</f>
        <v>#N/A</v>
      </c>
      <c r="G1132" s="203" t="e">
        <f t="shared" si="27"/>
        <v>#N/A</v>
      </c>
    </row>
    <row r="1133" spans="1:7" x14ac:dyDescent="0.3">
      <c r="A1133" s="257"/>
      <c r="B1133" s="257"/>
      <c r="C1133" s="265"/>
      <c r="D1133" s="208" t="e">
        <f>IF(ISBLANK(DataBase_PMs!C7),#N/A,DataBase_PMs!C7)</f>
        <v>#N/A</v>
      </c>
      <c r="E1133" s="191" t="e">
        <f>IF(ISBLANK(DataBase_PMs!U7),#N/A,DataBase_PMs!U7)</f>
        <v>#N/A</v>
      </c>
      <c r="F1133" s="192" t="e">
        <f>IF(E1133="Seco",ParametrosPMs!$C$40,'Dados PMs'!E1133)</f>
        <v>#N/A</v>
      </c>
      <c r="G1133" s="203" t="e">
        <f t="shared" si="27"/>
        <v>#N/A</v>
      </c>
    </row>
    <row r="1134" spans="1:7" x14ac:dyDescent="0.3">
      <c r="A1134" s="257"/>
      <c r="B1134" s="257"/>
      <c r="C1134" s="265"/>
      <c r="D1134" s="208" t="e">
        <f>IF(ISBLANK(DataBase_PMs!C8),#N/A,DataBase_PMs!C8)</f>
        <v>#N/A</v>
      </c>
      <c r="E1134" s="191" t="e">
        <f>IF(ISBLANK(DataBase_PMs!U8),#N/A,DataBase_PMs!U8)</f>
        <v>#N/A</v>
      </c>
      <c r="F1134" s="192" t="e">
        <f>IF(E1134="Seco",ParametrosPMs!$C$40,'Dados PMs'!E1134)</f>
        <v>#N/A</v>
      </c>
      <c r="G1134" s="203" t="e">
        <f t="shared" si="27"/>
        <v>#N/A</v>
      </c>
    </row>
    <row r="1135" spans="1:7" x14ac:dyDescent="0.3">
      <c r="A1135" s="257"/>
      <c r="B1135" s="257"/>
      <c r="C1135" s="265"/>
      <c r="D1135" s="208" t="e">
        <f>IF(ISBLANK(DataBase_PMs!C9),#N/A,DataBase_PMs!C9)</f>
        <v>#N/A</v>
      </c>
      <c r="E1135" s="191" t="e">
        <f>IF(ISBLANK(DataBase_PMs!U9),#N/A,DataBase_PMs!U9)</f>
        <v>#N/A</v>
      </c>
      <c r="F1135" s="192" t="e">
        <f>IF(E1135="Seco",ParametrosPMs!$C$40,'Dados PMs'!E1135)</f>
        <v>#N/A</v>
      </c>
      <c r="G1135" s="203" t="e">
        <f t="shared" si="27"/>
        <v>#N/A</v>
      </c>
    </row>
    <row r="1136" spans="1:7" x14ac:dyDescent="0.3">
      <c r="A1136" s="257"/>
      <c r="B1136" s="257"/>
      <c r="C1136" s="265"/>
      <c r="D1136" s="208" t="e">
        <f>IF(ISBLANK(DataBase_PMs!C10),#N/A,DataBase_PMs!C10)</f>
        <v>#N/A</v>
      </c>
      <c r="E1136" s="191" t="e">
        <f>IF(ISBLANK(DataBase_PMs!U10),#N/A,DataBase_PMs!U10)</f>
        <v>#N/A</v>
      </c>
      <c r="F1136" s="192" t="e">
        <f>IF(E1136="Seco",ParametrosPMs!$C$40,'Dados PMs'!E1136)</f>
        <v>#N/A</v>
      </c>
      <c r="G1136" s="203" t="e">
        <f t="shared" si="27"/>
        <v>#N/A</v>
      </c>
    </row>
    <row r="1137" spans="1:7" x14ac:dyDescent="0.3">
      <c r="A1137" s="257"/>
      <c r="B1137" s="257"/>
      <c r="C1137" s="265"/>
      <c r="D1137" s="208" t="e">
        <f>IF(ISBLANK(DataBase_PMs!C11),#N/A,DataBase_PMs!C11)</f>
        <v>#N/A</v>
      </c>
      <c r="E1137" s="191" t="e">
        <f>IF(ISBLANK(DataBase_PMs!U11),#N/A,DataBase_PMs!U11)</f>
        <v>#N/A</v>
      </c>
      <c r="F1137" s="192" t="e">
        <f>IF(E1137="Seco",ParametrosPMs!$C$40,'Dados PMs'!E1137)</f>
        <v>#N/A</v>
      </c>
      <c r="G1137" s="203" t="e">
        <f t="shared" si="27"/>
        <v>#N/A</v>
      </c>
    </row>
    <row r="1138" spans="1:7" x14ac:dyDescent="0.3">
      <c r="A1138" s="257"/>
      <c r="B1138" s="257"/>
      <c r="C1138" s="265"/>
      <c r="D1138" s="208" t="e">
        <f>IF(ISBLANK(DataBase_PMs!C12),#N/A,DataBase_PMs!C12)</f>
        <v>#N/A</v>
      </c>
      <c r="E1138" s="191" t="e">
        <f>IF(ISBLANK(DataBase_PMs!U12),#N/A,DataBase_PMs!U12)</f>
        <v>#N/A</v>
      </c>
      <c r="F1138" s="192" t="e">
        <f>IF(E1138="Seco",ParametrosPMs!$C$40,'Dados PMs'!E1138)</f>
        <v>#N/A</v>
      </c>
      <c r="G1138" s="203" t="e">
        <f t="shared" si="27"/>
        <v>#N/A</v>
      </c>
    </row>
    <row r="1139" spans="1:7" x14ac:dyDescent="0.3">
      <c r="A1139" s="257"/>
      <c r="B1139" s="257"/>
      <c r="C1139" s="265"/>
      <c r="D1139" s="208" t="e">
        <f>IF(ISBLANK(DataBase_PMs!C13),#N/A,DataBase_PMs!C13)</f>
        <v>#N/A</v>
      </c>
      <c r="E1139" s="191" t="e">
        <f>IF(ISBLANK(DataBase_PMs!U13),#N/A,DataBase_PMs!U13)</f>
        <v>#N/A</v>
      </c>
      <c r="F1139" s="192" t="e">
        <f>IF(E1139="Seco",ParametrosPMs!$C$40,'Dados PMs'!E1139)</f>
        <v>#N/A</v>
      </c>
      <c r="G1139" s="203" t="e">
        <f t="shared" si="27"/>
        <v>#N/A</v>
      </c>
    </row>
    <row r="1140" spans="1:7" x14ac:dyDescent="0.3">
      <c r="A1140" s="257"/>
      <c r="B1140" s="257"/>
      <c r="C1140" s="265"/>
      <c r="D1140" s="208" t="e">
        <f>IF(ISBLANK(DataBase_PMs!C14),#N/A,DataBase_PMs!C14)</f>
        <v>#N/A</v>
      </c>
      <c r="E1140" s="191" t="e">
        <f>IF(ISBLANK(DataBase_PMs!U14),#N/A,DataBase_PMs!U14)</f>
        <v>#N/A</v>
      </c>
      <c r="F1140" s="192" t="e">
        <f>IF(E1140="Seco",ParametrosPMs!$C$40,'Dados PMs'!E1140)</f>
        <v>#N/A</v>
      </c>
      <c r="G1140" s="203" t="e">
        <f t="shared" si="27"/>
        <v>#N/A</v>
      </c>
    </row>
    <row r="1141" spans="1:7" x14ac:dyDescent="0.3">
      <c r="A1141" s="257"/>
      <c r="B1141" s="257"/>
      <c r="C1141" s="265"/>
      <c r="D1141" s="208" t="e">
        <f>IF(ISBLANK(DataBase_PMs!C15),#N/A,DataBase_PMs!C15)</f>
        <v>#N/A</v>
      </c>
      <c r="E1141" s="191" t="e">
        <f>IF(ISBLANK(DataBase_PMs!U15),#N/A,DataBase_PMs!U15)</f>
        <v>#N/A</v>
      </c>
      <c r="F1141" s="192" t="e">
        <f>IF(E1141="Seco",ParametrosPMs!$C$40,'Dados PMs'!E1141)</f>
        <v>#N/A</v>
      </c>
      <c r="G1141" s="203" t="e">
        <f t="shared" si="27"/>
        <v>#N/A</v>
      </c>
    </row>
    <row r="1142" spans="1:7" x14ac:dyDescent="0.3">
      <c r="A1142" s="257"/>
      <c r="B1142" s="257"/>
      <c r="C1142" s="265"/>
      <c r="D1142" s="208" t="e">
        <f>IF(ISBLANK(DataBase_PMs!C16),#N/A,DataBase_PMs!C16)</f>
        <v>#N/A</v>
      </c>
      <c r="E1142" s="191" t="e">
        <f>IF(ISBLANK(DataBase_PMs!U16),#N/A,DataBase_PMs!U16)</f>
        <v>#N/A</v>
      </c>
      <c r="F1142" s="192" t="e">
        <f>IF(E1142="Seco",ParametrosPMs!$C$40,'Dados PMs'!E1142)</f>
        <v>#N/A</v>
      </c>
      <c r="G1142" s="203" t="e">
        <f t="shared" si="27"/>
        <v>#N/A</v>
      </c>
    </row>
    <row r="1143" spans="1:7" x14ac:dyDescent="0.3">
      <c r="A1143" s="257"/>
      <c r="B1143" s="257"/>
      <c r="C1143" s="265"/>
      <c r="D1143" s="208" t="e">
        <f>IF(ISBLANK(DataBase_PMs!C17),#N/A,DataBase_PMs!C17)</f>
        <v>#N/A</v>
      </c>
      <c r="E1143" s="191" t="e">
        <f>IF(ISBLANK(DataBase_PMs!U17),#N/A,DataBase_PMs!U17)</f>
        <v>#N/A</v>
      </c>
      <c r="F1143" s="192" t="e">
        <f>IF(E1143="Seco",ParametrosPMs!$C$40,'Dados PMs'!E1143)</f>
        <v>#N/A</v>
      </c>
      <c r="G1143" s="203" t="e">
        <f t="shared" si="27"/>
        <v>#N/A</v>
      </c>
    </row>
    <row r="1144" spans="1:7" x14ac:dyDescent="0.3">
      <c r="A1144" s="257"/>
      <c r="B1144" s="257"/>
      <c r="C1144" s="265"/>
      <c r="D1144" s="208" t="e">
        <f>IF(ISBLANK(DataBase_PMs!C18),#N/A,DataBase_PMs!C18)</f>
        <v>#N/A</v>
      </c>
      <c r="E1144" s="191" t="e">
        <f>IF(ISBLANK(DataBase_PMs!U18),#N/A,DataBase_PMs!U18)</f>
        <v>#N/A</v>
      </c>
      <c r="F1144" s="192" t="e">
        <f>IF(E1144="Seco",ParametrosPMs!$C$40,'Dados PMs'!E1144)</f>
        <v>#N/A</v>
      </c>
      <c r="G1144" s="203" t="e">
        <f t="shared" si="27"/>
        <v>#N/A</v>
      </c>
    </row>
    <row r="1145" spans="1:7" x14ac:dyDescent="0.3">
      <c r="A1145" s="257"/>
      <c r="B1145" s="257"/>
      <c r="C1145" s="265"/>
      <c r="D1145" s="208" t="e">
        <f>IF(ISBLANK(DataBase_PMs!C19),#N/A,DataBase_PMs!C19)</f>
        <v>#N/A</v>
      </c>
      <c r="E1145" s="191" t="e">
        <f>IF(ISBLANK(DataBase_PMs!U19),#N/A,DataBase_PMs!U19)</f>
        <v>#N/A</v>
      </c>
      <c r="F1145" s="192" t="e">
        <f>IF(E1145="Seco",ParametrosPMs!$C$40,'Dados PMs'!E1145)</f>
        <v>#N/A</v>
      </c>
      <c r="G1145" s="203" t="e">
        <f t="shared" si="27"/>
        <v>#N/A</v>
      </c>
    </row>
    <row r="1146" spans="1:7" x14ac:dyDescent="0.3">
      <c r="A1146" s="257"/>
      <c r="B1146" s="257"/>
      <c r="C1146" s="265"/>
      <c r="D1146" s="208" t="e">
        <f>IF(ISBLANK(DataBase_PMs!C20),#N/A,DataBase_PMs!C20)</f>
        <v>#N/A</v>
      </c>
      <c r="E1146" s="191" t="e">
        <f>IF(ISBLANK(DataBase_PMs!U20),#N/A,DataBase_PMs!U20)</f>
        <v>#N/A</v>
      </c>
      <c r="F1146" s="192" t="e">
        <f>IF(E1146="Seco",ParametrosPMs!$C$40,'Dados PMs'!E1146)</f>
        <v>#N/A</v>
      </c>
      <c r="G1146" s="203" t="e">
        <f t="shared" si="27"/>
        <v>#N/A</v>
      </c>
    </row>
    <row r="1147" spans="1:7" x14ac:dyDescent="0.3">
      <c r="A1147" s="257"/>
      <c r="B1147" s="257"/>
      <c r="C1147" s="265"/>
      <c r="D1147" s="208" t="e">
        <f>IF(ISBLANK(DataBase_PMs!C21),#N/A,DataBase_PMs!C21)</f>
        <v>#N/A</v>
      </c>
      <c r="E1147" s="191" t="e">
        <f>IF(ISBLANK(DataBase_PMs!U21),#N/A,DataBase_PMs!U21)</f>
        <v>#N/A</v>
      </c>
      <c r="F1147" s="192" t="e">
        <f>IF(E1147="Seco",ParametrosPMs!$C$40,'Dados PMs'!E1147)</f>
        <v>#N/A</v>
      </c>
      <c r="G1147" s="203" t="e">
        <f t="shared" si="27"/>
        <v>#N/A</v>
      </c>
    </row>
    <row r="1148" spans="1:7" x14ac:dyDescent="0.3">
      <c r="A1148" s="257"/>
      <c r="B1148" s="257"/>
      <c r="C1148" s="265"/>
      <c r="D1148" s="208" t="e">
        <f>IF(ISBLANK(DataBase_PMs!C22),#N/A,DataBase_PMs!C22)</f>
        <v>#N/A</v>
      </c>
      <c r="E1148" s="191" t="e">
        <f>IF(ISBLANK(DataBase_PMs!U22),#N/A,DataBase_PMs!U22)</f>
        <v>#N/A</v>
      </c>
      <c r="F1148" s="192" t="e">
        <f>IF(E1148="Seco",ParametrosPMs!$C$40,'Dados PMs'!E1148)</f>
        <v>#N/A</v>
      </c>
      <c r="G1148" s="203" t="e">
        <f t="shared" si="27"/>
        <v>#N/A</v>
      </c>
    </row>
    <row r="1149" spans="1:7" x14ac:dyDescent="0.3">
      <c r="A1149" s="257"/>
      <c r="B1149" s="257"/>
      <c r="C1149" s="265"/>
      <c r="D1149" s="208" t="e">
        <f>IF(ISBLANK(DataBase_PMs!C23),#N/A,DataBase_PMs!C23)</f>
        <v>#N/A</v>
      </c>
      <c r="E1149" s="191" t="e">
        <f>IF(ISBLANK(DataBase_PMs!U23),#N/A,DataBase_PMs!U23)</f>
        <v>#N/A</v>
      </c>
      <c r="F1149" s="192" t="e">
        <f>IF(E1149="Seco",ParametrosPMs!$C$40,'Dados PMs'!E1149)</f>
        <v>#N/A</v>
      </c>
      <c r="G1149" s="203" t="e">
        <f t="shared" si="27"/>
        <v>#N/A</v>
      </c>
    </row>
    <row r="1150" spans="1:7" x14ac:dyDescent="0.3">
      <c r="A1150" s="257"/>
      <c r="B1150" s="257"/>
      <c r="C1150" s="265"/>
      <c r="D1150" s="208" t="e">
        <f>IF(ISBLANK(DataBase_PMs!C24),#N/A,DataBase_PMs!C24)</f>
        <v>#N/A</v>
      </c>
      <c r="E1150" s="191" t="e">
        <f>IF(ISBLANK(DataBase_PMs!U24),#N/A,DataBase_PMs!U24)</f>
        <v>#N/A</v>
      </c>
      <c r="F1150" s="192" t="e">
        <f>IF(E1150="Seco",ParametrosPMs!$C$40,'Dados PMs'!E1150)</f>
        <v>#N/A</v>
      </c>
      <c r="G1150" s="203" t="e">
        <f t="shared" si="27"/>
        <v>#N/A</v>
      </c>
    </row>
    <row r="1151" spans="1:7" x14ac:dyDescent="0.3">
      <c r="A1151" s="257"/>
      <c r="B1151" s="257"/>
      <c r="C1151" s="265"/>
      <c r="D1151" s="208" t="e">
        <f>IF(ISBLANK(DataBase_PMs!C25),#N/A,DataBase_PMs!C25)</f>
        <v>#N/A</v>
      </c>
      <c r="E1151" s="191" t="e">
        <f>IF(ISBLANK(DataBase_PMs!U25),#N/A,DataBase_PMs!U25)</f>
        <v>#N/A</v>
      </c>
      <c r="F1151" s="192" t="e">
        <f>IF(E1151="Seco",ParametrosPMs!$C$40,'Dados PMs'!E1151)</f>
        <v>#N/A</v>
      </c>
      <c r="G1151" s="203" t="e">
        <f t="shared" si="27"/>
        <v>#N/A</v>
      </c>
    </row>
    <row r="1152" spans="1:7" x14ac:dyDescent="0.3">
      <c r="A1152" s="257"/>
      <c r="B1152" s="257"/>
      <c r="C1152" s="265"/>
      <c r="D1152" s="208" t="e">
        <f>IF(ISBLANK(DataBase_PMs!C26),#N/A,DataBase_PMs!C26)</f>
        <v>#N/A</v>
      </c>
      <c r="E1152" s="191" t="e">
        <f>IF(ISBLANK(DataBase_PMs!U26),#N/A,DataBase_PMs!U26)</f>
        <v>#N/A</v>
      </c>
      <c r="F1152" s="192" t="e">
        <f>IF(E1152="Seco",ParametrosPMs!$C$40,'Dados PMs'!E1152)</f>
        <v>#N/A</v>
      </c>
      <c r="G1152" s="203" t="e">
        <f t="shared" si="27"/>
        <v>#N/A</v>
      </c>
    </row>
    <row r="1153" spans="1:7" x14ac:dyDescent="0.3">
      <c r="A1153" s="257"/>
      <c r="B1153" s="257"/>
      <c r="C1153" s="265"/>
      <c r="D1153" s="208" t="e">
        <f>IF(ISBLANK(DataBase_PMs!C27),#N/A,DataBase_PMs!C27)</f>
        <v>#N/A</v>
      </c>
      <c r="E1153" s="191" t="e">
        <f>IF(ISBLANK(DataBase_PMs!U27),#N/A,DataBase_PMs!U27)</f>
        <v>#N/A</v>
      </c>
      <c r="F1153" s="192" t="e">
        <f>IF(E1153="Seco",ParametrosPMs!$C$40,'Dados PMs'!E1153)</f>
        <v>#N/A</v>
      </c>
      <c r="G1153" s="203" t="e">
        <f t="shared" si="27"/>
        <v>#N/A</v>
      </c>
    </row>
    <row r="1154" spans="1:7" x14ac:dyDescent="0.3">
      <c r="A1154" s="257"/>
      <c r="B1154" s="257"/>
      <c r="C1154" s="265"/>
      <c r="D1154" s="208" t="e">
        <f>IF(ISBLANK(DataBase_PMs!C28),#N/A,DataBase_PMs!C28)</f>
        <v>#N/A</v>
      </c>
      <c r="E1154" s="191" t="e">
        <f>IF(ISBLANK(DataBase_PMs!U28),#N/A,DataBase_PMs!U28)</f>
        <v>#N/A</v>
      </c>
      <c r="F1154" s="192" t="e">
        <f>IF(E1154="Seco",ParametrosPMs!$C$40,'Dados PMs'!E1154)</f>
        <v>#N/A</v>
      </c>
      <c r="G1154" s="203" t="e">
        <f t="shared" si="27"/>
        <v>#N/A</v>
      </c>
    </row>
    <row r="1155" spans="1:7" x14ac:dyDescent="0.3">
      <c r="A1155" s="257"/>
      <c r="B1155" s="257"/>
      <c r="C1155" s="265"/>
      <c r="D1155" s="208" t="e">
        <f>IF(ISBLANK(DataBase_PMs!C29),#N/A,DataBase_PMs!C29)</f>
        <v>#N/A</v>
      </c>
      <c r="E1155" s="191" t="e">
        <f>IF(ISBLANK(DataBase_PMs!U29),#N/A,DataBase_PMs!U29)</f>
        <v>#N/A</v>
      </c>
      <c r="F1155" s="192" t="e">
        <f>IF(E1155="Seco",ParametrosPMs!$C$40,'Dados PMs'!E1155)</f>
        <v>#N/A</v>
      </c>
      <c r="G1155" s="203" t="e">
        <f t="shared" si="27"/>
        <v>#N/A</v>
      </c>
    </row>
    <row r="1156" spans="1:7" x14ac:dyDescent="0.3">
      <c r="A1156" s="257"/>
      <c r="B1156" s="257"/>
      <c r="C1156" s="265"/>
      <c r="D1156" s="208" t="e">
        <f>IF(ISBLANK(DataBase_PMs!C30),#N/A,DataBase_PMs!C30)</f>
        <v>#N/A</v>
      </c>
      <c r="E1156" s="191" t="e">
        <f>IF(ISBLANK(DataBase_PMs!U30),#N/A,DataBase_PMs!U30)</f>
        <v>#N/A</v>
      </c>
      <c r="F1156" s="192" t="e">
        <f>IF(E1156="Seco",ParametrosPMs!$C$40,'Dados PMs'!E1156)</f>
        <v>#N/A</v>
      </c>
      <c r="G1156" s="203" t="e">
        <f t="shared" si="27"/>
        <v>#N/A</v>
      </c>
    </row>
    <row r="1157" spans="1:7" x14ac:dyDescent="0.3">
      <c r="A1157" s="257"/>
      <c r="B1157" s="257"/>
      <c r="C1157" s="265"/>
      <c r="D1157" s="208" t="e">
        <f>IF(ISBLANK(DataBase_PMs!C31),#N/A,DataBase_PMs!C31)</f>
        <v>#N/A</v>
      </c>
      <c r="E1157" s="191" t="e">
        <f>IF(ISBLANK(DataBase_PMs!U31),#N/A,DataBase_PMs!U31)</f>
        <v>#N/A</v>
      </c>
      <c r="F1157" s="192" t="e">
        <f>IF(E1157="Seco",ParametrosPMs!$C$40,'Dados PMs'!E1157)</f>
        <v>#N/A</v>
      </c>
      <c r="G1157" s="203" t="e">
        <f t="shared" si="27"/>
        <v>#N/A</v>
      </c>
    </row>
    <row r="1158" spans="1:7" x14ac:dyDescent="0.3">
      <c r="A1158" s="257"/>
      <c r="B1158" s="257"/>
      <c r="C1158" s="265"/>
      <c r="D1158" s="208" t="e">
        <f>IF(ISBLANK(DataBase_PMs!C32),#N/A,DataBase_PMs!C32)</f>
        <v>#N/A</v>
      </c>
      <c r="E1158" s="191" t="e">
        <f>IF(ISBLANK(DataBase_PMs!U32),#N/A,DataBase_PMs!U32)</f>
        <v>#N/A</v>
      </c>
      <c r="F1158" s="192" t="e">
        <f>IF(E1158="Seco",ParametrosPMs!$C$40,'Dados PMs'!E1158)</f>
        <v>#N/A</v>
      </c>
      <c r="G1158" s="203" t="e">
        <f t="shared" si="27"/>
        <v>#N/A</v>
      </c>
    </row>
    <row r="1159" spans="1:7" x14ac:dyDescent="0.3">
      <c r="A1159" s="257"/>
      <c r="B1159" s="257"/>
      <c r="C1159" s="265"/>
      <c r="D1159" s="208" t="e">
        <f>IF(ISBLANK(DataBase_PMs!C33),#N/A,DataBase_PMs!C33)</f>
        <v>#N/A</v>
      </c>
      <c r="E1159" s="191" t="e">
        <f>IF(ISBLANK(DataBase_PMs!U33),#N/A,DataBase_PMs!U33)</f>
        <v>#N/A</v>
      </c>
      <c r="F1159" s="192" t="e">
        <f>IF(E1159="Seco",ParametrosPMs!$C$40,'Dados PMs'!E1159)</f>
        <v>#N/A</v>
      </c>
      <c r="G1159" s="203" t="e">
        <f t="shared" si="27"/>
        <v>#N/A</v>
      </c>
    </row>
    <row r="1160" spans="1:7" x14ac:dyDescent="0.3">
      <c r="A1160" s="257"/>
      <c r="B1160" s="257"/>
      <c r="C1160" s="265"/>
      <c r="D1160" s="208" t="e">
        <f>IF(ISBLANK(DataBase_PMs!C34),#N/A,DataBase_PMs!C34)</f>
        <v>#N/A</v>
      </c>
      <c r="E1160" s="191" t="e">
        <f>IF(ISBLANK(DataBase_PMs!U34),#N/A,DataBase_PMs!U34)</f>
        <v>#N/A</v>
      </c>
      <c r="F1160" s="192" t="e">
        <f>IF(E1160="Seco",ParametrosPMs!$C$40,'Dados PMs'!E1160)</f>
        <v>#N/A</v>
      </c>
      <c r="G1160" s="203" t="e">
        <f t="shared" si="27"/>
        <v>#N/A</v>
      </c>
    </row>
    <row r="1161" spans="1:7" x14ac:dyDescent="0.3">
      <c r="A1161" s="257"/>
      <c r="B1161" s="257"/>
      <c r="C1161" s="265"/>
      <c r="D1161" s="208" t="e">
        <f>IF(ISBLANK(DataBase_PMs!C35),#N/A,DataBase_PMs!C35)</f>
        <v>#N/A</v>
      </c>
      <c r="E1161" s="191" t="e">
        <f>IF(ISBLANK(DataBase_PMs!U35),#N/A,DataBase_PMs!U35)</f>
        <v>#N/A</v>
      </c>
      <c r="F1161" s="192" t="e">
        <f>IF(E1161="Seco",ParametrosPMs!$C$40,'Dados PMs'!E1161)</f>
        <v>#N/A</v>
      </c>
      <c r="G1161" s="203" t="e">
        <f t="shared" si="27"/>
        <v>#N/A</v>
      </c>
    </row>
    <row r="1162" spans="1:7" x14ac:dyDescent="0.3">
      <c r="A1162" s="257"/>
      <c r="B1162" s="257"/>
      <c r="C1162" s="265"/>
      <c r="D1162" s="208" t="e">
        <f>IF(ISBLANK(DataBase_PMs!C36),#N/A,DataBase_PMs!C36)</f>
        <v>#N/A</v>
      </c>
      <c r="E1162" s="191" t="e">
        <f>IF(ISBLANK(DataBase_PMs!U36),#N/A,DataBase_PMs!U36)</f>
        <v>#N/A</v>
      </c>
      <c r="F1162" s="192" t="e">
        <f>IF(E1162="Seco",ParametrosPMs!$C$40,'Dados PMs'!E1162)</f>
        <v>#N/A</v>
      </c>
      <c r="G1162" s="203" t="e">
        <f t="shared" si="27"/>
        <v>#N/A</v>
      </c>
    </row>
    <row r="1163" spans="1:7" x14ac:dyDescent="0.3">
      <c r="A1163" s="257"/>
      <c r="B1163" s="257"/>
      <c r="C1163" s="265"/>
      <c r="D1163" s="208" t="e">
        <f>IF(ISBLANK(DataBase_PMs!C37),#N/A,DataBase_PMs!C37)</f>
        <v>#N/A</v>
      </c>
      <c r="E1163" s="191" t="e">
        <f>IF(ISBLANK(DataBase_PMs!U37),#N/A,DataBase_PMs!U37)</f>
        <v>#N/A</v>
      </c>
      <c r="F1163" s="192" t="e">
        <f>IF(E1163="Seco",ParametrosPMs!$C$40,'Dados PMs'!E1163)</f>
        <v>#N/A</v>
      </c>
      <c r="G1163" s="203" t="e">
        <f t="shared" si="27"/>
        <v>#N/A</v>
      </c>
    </row>
    <row r="1164" spans="1:7" x14ac:dyDescent="0.3">
      <c r="A1164" s="257"/>
      <c r="B1164" s="257"/>
      <c r="C1164" s="265"/>
      <c r="D1164" s="208" t="e">
        <f>IF(ISBLANK(DataBase_PMs!C38),#N/A,DataBase_PMs!C38)</f>
        <v>#N/A</v>
      </c>
      <c r="E1164" s="191" t="e">
        <f>IF(ISBLANK(DataBase_PMs!U38),#N/A,DataBase_PMs!U38)</f>
        <v>#N/A</v>
      </c>
      <c r="F1164" s="192" t="e">
        <f>IF(E1164="Seco",ParametrosPMs!$C$40,'Dados PMs'!E1164)</f>
        <v>#N/A</v>
      </c>
      <c r="G1164" s="203" t="e">
        <f t="shared" si="27"/>
        <v>#N/A</v>
      </c>
    </row>
    <row r="1165" spans="1:7" x14ac:dyDescent="0.3">
      <c r="A1165" s="257"/>
      <c r="B1165" s="257"/>
      <c r="C1165" s="265"/>
      <c r="D1165" s="208" t="e">
        <f>IF(ISBLANK(DataBase_PMs!C39),#N/A,DataBase_PMs!C39)</f>
        <v>#N/A</v>
      </c>
      <c r="E1165" s="191" t="e">
        <f>IF(ISBLANK(DataBase_PMs!U39),#N/A,DataBase_PMs!U39)</f>
        <v>#N/A</v>
      </c>
      <c r="F1165" s="192" t="e">
        <f>IF(E1165="Seco",ParametrosPMs!$C$40,'Dados PMs'!E1165)</f>
        <v>#N/A</v>
      </c>
      <c r="G1165" s="203" t="e">
        <f t="shared" si="27"/>
        <v>#N/A</v>
      </c>
    </row>
    <row r="1166" spans="1:7" x14ac:dyDescent="0.3">
      <c r="A1166" s="257"/>
      <c r="B1166" s="257"/>
      <c r="C1166" s="265"/>
      <c r="D1166" s="208" t="e">
        <f>IF(ISBLANK(DataBase_PMs!C40),#N/A,DataBase_PMs!C40)</f>
        <v>#N/A</v>
      </c>
      <c r="E1166" s="191" t="e">
        <f>IF(ISBLANK(DataBase_PMs!U40),#N/A,DataBase_PMs!U40)</f>
        <v>#N/A</v>
      </c>
      <c r="F1166" s="192" t="e">
        <f>IF(E1166="Seco",ParametrosPMs!$C$40,'Dados PMs'!E1166)</f>
        <v>#N/A</v>
      </c>
      <c r="G1166" s="203" t="e">
        <f t="shared" si="27"/>
        <v>#N/A</v>
      </c>
    </row>
    <row r="1167" spans="1:7" x14ac:dyDescent="0.3">
      <c r="A1167" s="257"/>
      <c r="B1167" s="257"/>
      <c r="C1167" s="265"/>
      <c r="D1167" s="208" t="e">
        <f>IF(ISBLANK(DataBase_PMs!C41),#N/A,DataBase_PMs!C41)</f>
        <v>#N/A</v>
      </c>
      <c r="E1167" s="191" t="e">
        <f>IF(ISBLANK(DataBase_PMs!U41),#N/A,DataBase_PMs!U41)</f>
        <v>#N/A</v>
      </c>
      <c r="F1167" s="192" t="e">
        <f>IF(E1167="Seco",ParametrosPMs!$C$40,'Dados PMs'!E1167)</f>
        <v>#N/A</v>
      </c>
      <c r="G1167" s="203" t="e">
        <f t="shared" si="27"/>
        <v>#N/A</v>
      </c>
    </row>
    <row r="1168" spans="1:7" x14ac:dyDescent="0.3">
      <c r="A1168" s="257"/>
      <c r="B1168" s="257"/>
      <c r="C1168" s="265"/>
      <c r="D1168" s="208" t="e">
        <f>IF(ISBLANK(DataBase_PMs!C42),#N/A,DataBase_PMs!C42)</f>
        <v>#N/A</v>
      </c>
      <c r="E1168" s="191" t="e">
        <f>IF(ISBLANK(DataBase_PMs!U42),#N/A,DataBase_PMs!U42)</f>
        <v>#N/A</v>
      </c>
      <c r="F1168" s="192" t="e">
        <f>IF(E1168="Seco",ParametrosPMs!$C$40,'Dados PMs'!E1168)</f>
        <v>#N/A</v>
      </c>
      <c r="G1168" s="203" t="e">
        <f t="shared" si="27"/>
        <v>#N/A</v>
      </c>
    </row>
    <row r="1169" spans="1:7" x14ac:dyDescent="0.3">
      <c r="A1169" s="257"/>
      <c r="B1169" s="257"/>
      <c r="C1169" s="265"/>
      <c r="D1169" s="208" t="e">
        <f>IF(ISBLANK(DataBase_PMs!C43),#N/A,DataBase_PMs!C43)</f>
        <v>#N/A</v>
      </c>
      <c r="E1169" s="191" t="e">
        <f>IF(ISBLANK(DataBase_PMs!U43),#N/A,DataBase_PMs!U43)</f>
        <v>#N/A</v>
      </c>
      <c r="F1169" s="192" t="e">
        <f>IF(E1169="Seco",ParametrosPMs!$C$40,'Dados PMs'!E1169)</f>
        <v>#N/A</v>
      </c>
      <c r="G1169" s="203" t="e">
        <f t="shared" si="27"/>
        <v>#N/A</v>
      </c>
    </row>
    <row r="1170" spans="1:7" x14ac:dyDescent="0.3">
      <c r="A1170" s="257"/>
      <c r="B1170" s="257"/>
      <c r="C1170" s="265"/>
      <c r="D1170" s="208" t="e">
        <f>IF(ISBLANK(DataBase_PMs!C44),#N/A,DataBase_PMs!C44)</f>
        <v>#N/A</v>
      </c>
      <c r="E1170" s="191" t="e">
        <f>IF(ISBLANK(DataBase_PMs!U44),#N/A,DataBase_PMs!U44)</f>
        <v>#N/A</v>
      </c>
      <c r="F1170" s="192" t="e">
        <f>IF(E1170="Seco",ParametrosPMs!$C$40,'Dados PMs'!E1170)</f>
        <v>#N/A</v>
      </c>
      <c r="G1170" s="203" t="e">
        <f t="shared" si="27"/>
        <v>#N/A</v>
      </c>
    </row>
    <row r="1171" spans="1:7" x14ac:dyDescent="0.3">
      <c r="A1171" s="257"/>
      <c r="B1171" s="257"/>
      <c r="C1171" s="265"/>
      <c r="D1171" s="208" t="e">
        <f>IF(ISBLANK(DataBase_PMs!C45),#N/A,DataBase_PMs!C45)</f>
        <v>#N/A</v>
      </c>
      <c r="E1171" s="191" t="e">
        <f>IF(ISBLANK(DataBase_PMs!U45),#N/A,DataBase_PMs!U45)</f>
        <v>#N/A</v>
      </c>
      <c r="F1171" s="192" t="e">
        <f>IF(E1171="Seco",ParametrosPMs!$C$40,'Dados PMs'!E1171)</f>
        <v>#N/A</v>
      </c>
      <c r="G1171" s="203" t="e">
        <f t="shared" si="27"/>
        <v>#N/A</v>
      </c>
    </row>
    <row r="1172" spans="1:7" x14ac:dyDescent="0.3">
      <c r="A1172" s="257"/>
      <c r="B1172" s="257"/>
      <c r="C1172" s="265"/>
      <c r="D1172" s="208" t="e">
        <f>IF(ISBLANK(DataBase_PMs!C46),#N/A,DataBase_PMs!C46)</f>
        <v>#N/A</v>
      </c>
      <c r="E1172" s="191" t="e">
        <f>IF(ISBLANK(DataBase_PMs!U46),#N/A,DataBase_PMs!U46)</f>
        <v>#N/A</v>
      </c>
      <c r="F1172" s="192" t="e">
        <f>IF(E1172="Seco",ParametrosPMs!$C$40,'Dados PMs'!E1172)</f>
        <v>#N/A</v>
      </c>
      <c r="G1172" s="203" t="e">
        <f t="shared" si="27"/>
        <v>#N/A</v>
      </c>
    </row>
    <row r="1173" spans="1:7" x14ac:dyDescent="0.3">
      <c r="A1173" s="257"/>
      <c r="B1173" s="257"/>
      <c r="C1173" s="265"/>
      <c r="D1173" s="208" t="e">
        <f>IF(ISBLANK(DataBase_PMs!C47),#N/A,DataBase_PMs!C47)</f>
        <v>#N/A</v>
      </c>
      <c r="E1173" s="191" t="e">
        <f>IF(ISBLANK(DataBase_PMs!U47),#N/A,DataBase_PMs!U47)</f>
        <v>#N/A</v>
      </c>
      <c r="F1173" s="192" t="e">
        <f>IF(E1173="Seco",ParametrosPMs!$C$40,'Dados PMs'!E1173)</f>
        <v>#N/A</v>
      </c>
      <c r="G1173" s="203" t="e">
        <f t="shared" si="27"/>
        <v>#N/A</v>
      </c>
    </row>
    <row r="1174" spans="1:7" x14ac:dyDescent="0.3">
      <c r="A1174" s="257"/>
      <c r="B1174" s="257"/>
      <c r="C1174" s="265"/>
      <c r="D1174" s="208" t="e">
        <f>IF(ISBLANK(DataBase_PMs!C48),#N/A,DataBase_PMs!C48)</f>
        <v>#N/A</v>
      </c>
      <c r="E1174" s="191" t="e">
        <f>IF(ISBLANK(DataBase_PMs!U48),#N/A,DataBase_PMs!U48)</f>
        <v>#N/A</v>
      </c>
      <c r="F1174" s="192" t="e">
        <f>IF(E1174="Seco",ParametrosPMs!$C$40,'Dados PMs'!E1174)</f>
        <v>#N/A</v>
      </c>
      <c r="G1174" s="203" t="e">
        <f t="shared" si="27"/>
        <v>#N/A</v>
      </c>
    </row>
    <row r="1175" spans="1:7" x14ac:dyDescent="0.3">
      <c r="A1175" s="257"/>
      <c r="B1175" s="257"/>
      <c r="C1175" s="265"/>
      <c r="D1175" s="208" t="e">
        <f>IF(ISBLANK(DataBase_PMs!C49),#N/A,DataBase_PMs!C49)</f>
        <v>#N/A</v>
      </c>
      <c r="E1175" s="191" t="e">
        <f>IF(ISBLANK(DataBase_PMs!U49),#N/A,DataBase_PMs!U49)</f>
        <v>#N/A</v>
      </c>
      <c r="F1175" s="192" t="e">
        <f>IF(E1175="Seco",ParametrosPMs!$C$40,'Dados PMs'!E1175)</f>
        <v>#N/A</v>
      </c>
      <c r="G1175" s="203" t="e">
        <f t="shared" si="27"/>
        <v>#N/A</v>
      </c>
    </row>
    <row r="1176" spans="1:7" x14ac:dyDescent="0.3">
      <c r="A1176" s="257"/>
      <c r="B1176" s="257"/>
      <c r="C1176" s="265"/>
      <c r="D1176" s="208" t="e">
        <f>IF(ISBLANK(DataBase_PMs!C50),#N/A,DataBase_PMs!C50)</f>
        <v>#N/A</v>
      </c>
      <c r="E1176" s="191" t="e">
        <f>IF(ISBLANK(DataBase_PMs!U50),#N/A,DataBase_PMs!U50)</f>
        <v>#N/A</v>
      </c>
      <c r="F1176" s="192" t="e">
        <f>IF(E1176="Seco",ParametrosPMs!$C$40,'Dados PMs'!E1176)</f>
        <v>#N/A</v>
      </c>
      <c r="G1176" s="203" t="e">
        <f t="shared" si="27"/>
        <v>#N/A</v>
      </c>
    </row>
    <row r="1177" spans="1:7" x14ac:dyDescent="0.3">
      <c r="A1177" s="257"/>
      <c r="B1177" s="257"/>
      <c r="C1177" s="265"/>
      <c r="D1177" s="208" t="e">
        <f>IF(ISBLANK(DataBase_PMs!C51),#N/A,DataBase_PMs!C51)</f>
        <v>#N/A</v>
      </c>
      <c r="E1177" s="191" t="e">
        <f>IF(ISBLANK(DataBase_PMs!U51),#N/A,DataBase_PMs!U51)</f>
        <v>#N/A</v>
      </c>
      <c r="F1177" s="192" t="e">
        <f>IF(E1177="Seco",ParametrosPMs!$C$40,'Dados PMs'!E1177)</f>
        <v>#N/A</v>
      </c>
      <c r="G1177" s="203" t="e">
        <f t="shared" si="27"/>
        <v>#N/A</v>
      </c>
    </row>
    <row r="1178" spans="1:7" x14ac:dyDescent="0.3">
      <c r="A1178" s="257"/>
      <c r="B1178" s="257"/>
      <c r="C1178" s="265"/>
      <c r="D1178" s="208" t="e">
        <f>IF(ISBLANK(DataBase_PMs!C52),#N/A,DataBase_PMs!C52)</f>
        <v>#N/A</v>
      </c>
      <c r="E1178" s="191" t="e">
        <f>IF(ISBLANK(DataBase_PMs!U52),#N/A,DataBase_PMs!U52)</f>
        <v>#N/A</v>
      </c>
      <c r="F1178" s="192" t="e">
        <f>IF(E1178="Seco",ParametrosPMs!$C$40,'Dados PMs'!E1178)</f>
        <v>#N/A</v>
      </c>
      <c r="G1178" s="203" t="e">
        <f t="shared" si="27"/>
        <v>#N/A</v>
      </c>
    </row>
    <row r="1179" spans="1:7" x14ac:dyDescent="0.3">
      <c r="A1179" s="257"/>
      <c r="B1179" s="257"/>
      <c r="C1179" s="265"/>
      <c r="D1179" s="208" t="e">
        <f>IF(ISBLANK(DataBase_PMs!C53),#N/A,DataBase_PMs!C53)</f>
        <v>#N/A</v>
      </c>
      <c r="E1179" s="191" t="e">
        <f>IF(ISBLANK(DataBase_PMs!U53),#N/A,DataBase_PMs!U53)</f>
        <v>#N/A</v>
      </c>
      <c r="F1179" s="192" t="e">
        <f>IF(E1179="Seco",ParametrosPMs!$C$40,'Dados PMs'!E1179)</f>
        <v>#N/A</v>
      </c>
      <c r="G1179" s="203" t="e">
        <f t="shared" si="27"/>
        <v>#N/A</v>
      </c>
    </row>
    <row r="1180" spans="1:7" x14ac:dyDescent="0.3">
      <c r="A1180" s="257"/>
      <c r="B1180" s="257"/>
      <c r="C1180" s="265"/>
      <c r="D1180" s="208" t="e">
        <f>IF(ISBLANK(DataBase_PMs!C54),#N/A,DataBase_PMs!C54)</f>
        <v>#N/A</v>
      </c>
      <c r="E1180" s="191" t="e">
        <f>IF(ISBLANK(DataBase_PMs!U54),#N/A,DataBase_PMs!U54)</f>
        <v>#N/A</v>
      </c>
      <c r="F1180" s="192" t="e">
        <f>IF(E1180="Seco",ParametrosPMs!$C$40,'Dados PMs'!E1180)</f>
        <v>#N/A</v>
      </c>
      <c r="G1180" s="203" t="e">
        <f t="shared" si="27"/>
        <v>#N/A</v>
      </c>
    </row>
    <row r="1181" spans="1:7" x14ac:dyDescent="0.3">
      <c r="A1181" s="257"/>
      <c r="B1181" s="257"/>
      <c r="C1181" s="265"/>
      <c r="D1181" s="208" t="e">
        <f>IF(ISBLANK(DataBase_PMs!C55),#N/A,DataBase_PMs!C55)</f>
        <v>#N/A</v>
      </c>
      <c r="E1181" s="191" t="e">
        <f>IF(ISBLANK(DataBase_PMs!U55),#N/A,DataBase_PMs!U55)</f>
        <v>#N/A</v>
      </c>
      <c r="F1181" s="192" t="e">
        <f>IF(E1181="Seco",ParametrosPMs!$C$40,'Dados PMs'!E1181)</f>
        <v>#N/A</v>
      </c>
      <c r="G1181" s="203" t="e">
        <f t="shared" si="27"/>
        <v>#N/A</v>
      </c>
    </row>
    <row r="1182" spans="1:7" x14ac:dyDescent="0.3">
      <c r="A1182" s="257"/>
      <c r="B1182" s="257"/>
      <c r="C1182" s="265"/>
      <c r="D1182" s="208" t="e">
        <f>IF(ISBLANK(DataBase_PMs!C56),#N/A,DataBase_PMs!C56)</f>
        <v>#N/A</v>
      </c>
      <c r="E1182" s="191" t="e">
        <f>IF(ISBLANK(DataBase_PMs!U56),#N/A,DataBase_PMs!U56)</f>
        <v>#N/A</v>
      </c>
      <c r="F1182" s="192" t="e">
        <f>IF(E1182="Seco",ParametrosPMs!$C$40,'Dados PMs'!E1182)</f>
        <v>#N/A</v>
      </c>
      <c r="G1182" s="203" t="e">
        <f t="shared" si="27"/>
        <v>#N/A</v>
      </c>
    </row>
    <row r="1183" spans="1:7" x14ac:dyDescent="0.3">
      <c r="A1183" s="257"/>
      <c r="B1183" s="257"/>
      <c r="C1183" s="265"/>
      <c r="D1183" s="208" t="e">
        <f>IF(ISBLANK(DataBase_PMs!C57),#N/A,DataBase_PMs!C57)</f>
        <v>#N/A</v>
      </c>
      <c r="E1183" s="191" t="e">
        <f>IF(ISBLANK(DataBase_PMs!U57),#N/A,DataBase_PMs!U57)</f>
        <v>#N/A</v>
      </c>
      <c r="F1183" s="192" t="e">
        <f>IF(E1183="Seco",ParametrosPMs!$C$40,'Dados PMs'!E1183)</f>
        <v>#N/A</v>
      </c>
      <c r="G1183" s="203" t="e">
        <f t="shared" ref="G1183:G1218" si="28">F1183-$F$1117</f>
        <v>#N/A</v>
      </c>
    </row>
    <row r="1184" spans="1:7" x14ac:dyDescent="0.3">
      <c r="A1184" s="257"/>
      <c r="B1184" s="257"/>
      <c r="C1184" s="265"/>
      <c r="D1184" s="208" t="e">
        <f>IF(ISBLANK(DataBase_PMs!C58),#N/A,DataBase_PMs!C58)</f>
        <v>#N/A</v>
      </c>
      <c r="E1184" s="191" t="e">
        <f>IF(ISBLANK(DataBase_PMs!U58),#N/A,DataBase_PMs!U58)</f>
        <v>#N/A</v>
      </c>
      <c r="F1184" s="192" t="e">
        <f>IF(E1184="Seco",ParametrosPMs!$C$40,'Dados PMs'!E1184)</f>
        <v>#N/A</v>
      </c>
      <c r="G1184" s="203" t="e">
        <f t="shared" si="28"/>
        <v>#N/A</v>
      </c>
    </row>
    <row r="1185" spans="1:7" x14ac:dyDescent="0.3">
      <c r="A1185" s="257"/>
      <c r="B1185" s="257"/>
      <c r="C1185" s="265"/>
      <c r="D1185" s="208" t="e">
        <f>IF(ISBLANK(DataBase_PMs!C59),#N/A,DataBase_PMs!C59)</f>
        <v>#N/A</v>
      </c>
      <c r="E1185" s="191" t="e">
        <f>IF(ISBLANK(DataBase_PMs!U59),#N/A,DataBase_PMs!U59)</f>
        <v>#N/A</v>
      </c>
      <c r="F1185" s="192" t="e">
        <f>IF(E1185="Seco",ParametrosPMs!$C$40,'Dados PMs'!E1185)</f>
        <v>#N/A</v>
      </c>
      <c r="G1185" s="203" t="e">
        <f t="shared" si="28"/>
        <v>#N/A</v>
      </c>
    </row>
    <row r="1186" spans="1:7" x14ac:dyDescent="0.3">
      <c r="A1186" s="257"/>
      <c r="B1186" s="257"/>
      <c r="C1186" s="265"/>
      <c r="D1186" s="208" t="e">
        <f>IF(ISBLANK(DataBase_PMs!C60),#N/A,DataBase_PMs!C60)</f>
        <v>#N/A</v>
      </c>
      <c r="E1186" s="191" t="e">
        <f>IF(ISBLANK(DataBase_PMs!U60),#N/A,DataBase_PMs!U60)</f>
        <v>#N/A</v>
      </c>
      <c r="F1186" s="192" t="e">
        <f>IF(E1186="Seco",ParametrosPMs!$C$40,'Dados PMs'!E1186)</f>
        <v>#N/A</v>
      </c>
      <c r="G1186" s="203" t="e">
        <f t="shared" si="28"/>
        <v>#N/A</v>
      </c>
    </row>
    <row r="1187" spans="1:7" x14ac:dyDescent="0.3">
      <c r="A1187" s="257"/>
      <c r="B1187" s="257"/>
      <c r="C1187" s="265"/>
      <c r="D1187" s="208" t="e">
        <f>IF(ISBLANK(DataBase_PMs!C61),#N/A,DataBase_PMs!C61)</f>
        <v>#N/A</v>
      </c>
      <c r="E1187" s="191" t="e">
        <f>IF(ISBLANK(DataBase_PMs!U61),#N/A,DataBase_PMs!U61)</f>
        <v>#N/A</v>
      </c>
      <c r="F1187" s="192" t="e">
        <f>IF(E1187="Seco",ParametrosPMs!$C$40,'Dados PMs'!E1187)</f>
        <v>#N/A</v>
      </c>
      <c r="G1187" s="203" t="e">
        <f t="shared" si="28"/>
        <v>#N/A</v>
      </c>
    </row>
    <row r="1188" spans="1:7" x14ac:dyDescent="0.3">
      <c r="A1188" s="257"/>
      <c r="B1188" s="257"/>
      <c r="C1188" s="265"/>
      <c r="D1188" s="208" t="e">
        <f>IF(ISBLANK(DataBase_PMs!C62),#N/A,DataBase_PMs!C62)</f>
        <v>#N/A</v>
      </c>
      <c r="E1188" s="191" t="e">
        <f>IF(ISBLANK(DataBase_PMs!U62),#N/A,DataBase_PMs!U62)</f>
        <v>#N/A</v>
      </c>
      <c r="F1188" s="192" t="e">
        <f>IF(E1188="Seco",ParametrosPMs!$C$40,'Dados PMs'!E1188)</f>
        <v>#N/A</v>
      </c>
      <c r="G1188" s="203" t="e">
        <f t="shared" si="28"/>
        <v>#N/A</v>
      </c>
    </row>
    <row r="1189" spans="1:7" x14ac:dyDescent="0.3">
      <c r="A1189" s="257"/>
      <c r="B1189" s="257"/>
      <c r="C1189" s="265"/>
      <c r="D1189" s="208" t="e">
        <f>IF(ISBLANK(DataBase_PMs!C63),#N/A,DataBase_PMs!C63)</f>
        <v>#N/A</v>
      </c>
      <c r="E1189" s="191" t="e">
        <f>IF(ISBLANK(DataBase_PMs!U63),#N/A,DataBase_PMs!U63)</f>
        <v>#N/A</v>
      </c>
      <c r="F1189" s="192" t="e">
        <f>IF(E1189="Seco",ParametrosPMs!$C$40,'Dados PMs'!E1189)</f>
        <v>#N/A</v>
      </c>
      <c r="G1189" s="203" t="e">
        <f t="shared" si="28"/>
        <v>#N/A</v>
      </c>
    </row>
    <row r="1190" spans="1:7" x14ac:dyDescent="0.3">
      <c r="A1190" s="257"/>
      <c r="B1190" s="257"/>
      <c r="C1190" s="265"/>
      <c r="D1190" s="208" t="e">
        <f>IF(ISBLANK(DataBase_PMs!C64),#N/A,DataBase_PMs!C64)</f>
        <v>#N/A</v>
      </c>
      <c r="E1190" s="191" t="e">
        <f>IF(ISBLANK(DataBase_PMs!U64),#N/A,DataBase_PMs!U64)</f>
        <v>#N/A</v>
      </c>
      <c r="F1190" s="192" t="e">
        <f>IF(E1190="Seco",ParametrosPMs!$C$40,'Dados PMs'!E1190)</f>
        <v>#N/A</v>
      </c>
      <c r="G1190" s="203" t="e">
        <f t="shared" si="28"/>
        <v>#N/A</v>
      </c>
    </row>
    <row r="1191" spans="1:7" x14ac:dyDescent="0.3">
      <c r="A1191" s="257"/>
      <c r="B1191" s="257"/>
      <c r="C1191" s="265"/>
      <c r="D1191" s="208" t="e">
        <f>IF(ISBLANK(DataBase_PMs!C65),#N/A,DataBase_PMs!C65)</f>
        <v>#N/A</v>
      </c>
      <c r="E1191" s="191" t="e">
        <f>IF(ISBLANK(DataBase_PMs!U65),#N/A,DataBase_PMs!U65)</f>
        <v>#N/A</v>
      </c>
      <c r="F1191" s="192" t="e">
        <f>IF(E1191="Seco",ParametrosPMs!$C$40,'Dados PMs'!E1191)</f>
        <v>#N/A</v>
      </c>
      <c r="G1191" s="203" t="e">
        <f t="shared" si="28"/>
        <v>#N/A</v>
      </c>
    </row>
    <row r="1192" spans="1:7" x14ac:dyDescent="0.3">
      <c r="A1192" s="257"/>
      <c r="B1192" s="257"/>
      <c r="C1192" s="265"/>
      <c r="D1192" s="208" t="e">
        <f>IF(ISBLANK(DataBase_PMs!C66),#N/A,DataBase_PMs!C66)</f>
        <v>#N/A</v>
      </c>
      <c r="E1192" s="191" t="e">
        <f>IF(ISBLANK(DataBase_PMs!U66),#N/A,DataBase_PMs!U66)</f>
        <v>#N/A</v>
      </c>
      <c r="F1192" s="192" t="e">
        <f>IF(E1192="Seco",ParametrosPMs!$C$40,'Dados PMs'!E1192)</f>
        <v>#N/A</v>
      </c>
      <c r="G1192" s="203" t="e">
        <f t="shared" si="28"/>
        <v>#N/A</v>
      </c>
    </row>
    <row r="1193" spans="1:7" x14ac:dyDescent="0.3">
      <c r="A1193" s="257"/>
      <c r="B1193" s="257"/>
      <c r="C1193" s="265"/>
      <c r="D1193" s="208" t="e">
        <f>IF(ISBLANK(DataBase_PMs!C67),#N/A,DataBase_PMs!C67)</f>
        <v>#N/A</v>
      </c>
      <c r="E1193" s="191" t="e">
        <f>IF(ISBLANK(DataBase_PMs!U67),#N/A,DataBase_PMs!U67)</f>
        <v>#N/A</v>
      </c>
      <c r="F1193" s="192" t="e">
        <f>IF(E1193="Seco",ParametrosPMs!$C$40,'Dados PMs'!E1193)</f>
        <v>#N/A</v>
      </c>
      <c r="G1193" s="203" t="e">
        <f t="shared" si="28"/>
        <v>#N/A</v>
      </c>
    </row>
    <row r="1194" spans="1:7" x14ac:dyDescent="0.3">
      <c r="A1194" s="257"/>
      <c r="B1194" s="257"/>
      <c r="C1194" s="265"/>
      <c r="D1194" s="208" t="e">
        <f>IF(ISBLANK(DataBase_PMs!C68),#N/A,DataBase_PMs!C68)</f>
        <v>#N/A</v>
      </c>
      <c r="E1194" s="191" t="e">
        <f>IF(ISBLANK(DataBase_PMs!U68),#N/A,DataBase_PMs!U68)</f>
        <v>#N/A</v>
      </c>
      <c r="F1194" s="192" t="e">
        <f>IF(E1194="Seco",ParametrosPMs!$C$40,'Dados PMs'!E1194)</f>
        <v>#N/A</v>
      </c>
      <c r="G1194" s="203" t="e">
        <f t="shared" si="28"/>
        <v>#N/A</v>
      </c>
    </row>
    <row r="1195" spans="1:7" x14ac:dyDescent="0.3">
      <c r="A1195" s="257"/>
      <c r="B1195" s="257"/>
      <c r="C1195" s="265"/>
      <c r="D1195" s="208" t="e">
        <f>IF(ISBLANK(DataBase_PMs!C69),#N/A,DataBase_PMs!C69)</f>
        <v>#N/A</v>
      </c>
      <c r="E1195" s="191" t="e">
        <f>IF(ISBLANK(DataBase_PMs!U69),#N/A,DataBase_PMs!U69)</f>
        <v>#N/A</v>
      </c>
      <c r="F1195" s="192" t="e">
        <f>IF(E1195="Seco",ParametrosPMs!$C$40,'Dados PMs'!E1195)</f>
        <v>#N/A</v>
      </c>
      <c r="G1195" s="203" t="e">
        <f t="shared" si="28"/>
        <v>#N/A</v>
      </c>
    </row>
    <row r="1196" spans="1:7" x14ac:dyDescent="0.3">
      <c r="A1196" s="257"/>
      <c r="B1196" s="257"/>
      <c r="C1196" s="265"/>
      <c r="D1196" s="208" t="e">
        <f>IF(ISBLANK(DataBase_PMs!C70),#N/A,DataBase_PMs!C70)</f>
        <v>#N/A</v>
      </c>
      <c r="E1196" s="191" t="e">
        <f>IF(ISBLANK(DataBase_PMs!U70),#N/A,DataBase_PMs!U70)</f>
        <v>#N/A</v>
      </c>
      <c r="F1196" s="192" t="e">
        <f>IF(E1196="Seco",ParametrosPMs!$C$40,'Dados PMs'!E1196)</f>
        <v>#N/A</v>
      </c>
      <c r="G1196" s="203" t="e">
        <f t="shared" si="28"/>
        <v>#N/A</v>
      </c>
    </row>
    <row r="1197" spans="1:7" x14ac:dyDescent="0.3">
      <c r="A1197" s="257"/>
      <c r="B1197" s="257"/>
      <c r="C1197" s="265"/>
      <c r="D1197" s="208" t="e">
        <f>IF(ISBLANK(DataBase_PMs!C71),#N/A,DataBase_PMs!C71)</f>
        <v>#N/A</v>
      </c>
      <c r="E1197" s="191" t="e">
        <f>IF(ISBLANK(DataBase_PMs!U71),#N/A,DataBase_PMs!U71)</f>
        <v>#N/A</v>
      </c>
      <c r="F1197" s="192" t="e">
        <f>IF(E1197="Seco",ParametrosPMs!$C$40,'Dados PMs'!E1197)</f>
        <v>#N/A</v>
      </c>
      <c r="G1197" s="203" t="e">
        <f t="shared" si="28"/>
        <v>#N/A</v>
      </c>
    </row>
    <row r="1198" spans="1:7" x14ac:dyDescent="0.3">
      <c r="A1198" s="257"/>
      <c r="B1198" s="257"/>
      <c r="C1198" s="265"/>
      <c r="D1198" s="208" t="e">
        <f>IF(ISBLANK(DataBase_PMs!C72),#N/A,DataBase_PMs!C72)</f>
        <v>#N/A</v>
      </c>
      <c r="E1198" s="191" t="e">
        <f>IF(ISBLANK(DataBase_PMs!U72),#N/A,DataBase_PMs!U72)</f>
        <v>#N/A</v>
      </c>
      <c r="F1198" s="192" t="e">
        <f>IF(E1198="Seco",ParametrosPMs!$C$40,'Dados PMs'!E1198)</f>
        <v>#N/A</v>
      </c>
      <c r="G1198" s="203" t="e">
        <f t="shared" si="28"/>
        <v>#N/A</v>
      </c>
    </row>
    <row r="1199" spans="1:7" x14ac:dyDescent="0.3">
      <c r="A1199" s="257"/>
      <c r="B1199" s="257"/>
      <c r="C1199" s="265"/>
      <c r="D1199" s="208" t="e">
        <f>IF(ISBLANK(DataBase_PMs!C73),#N/A,DataBase_PMs!C73)</f>
        <v>#N/A</v>
      </c>
      <c r="E1199" s="191" t="e">
        <f>IF(ISBLANK(DataBase_PMs!U73),#N/A,DataBase_PMs!U73)</f>
        <v>#N/A</v>
      </c>
      <c r="F1199" s="192" t="e">
        <f>IF(E1199="Seco",ParametrosPMs!$C$40,'Dados PMs'!E1199)</f>
        <v>#N/A</v>
      </c>
      <c r="G1199" s="203" t="e">
        <f t="shared" si="28"/>
        <v>#N/A</v>
      </c>
    </row>
    <row r="1200" spans="1:7" x14ac:dyDescent="0.3">
      <c r="A1200" s="257"/>
      <c r="B1200" s="257"/>
      <c r="C1200" s="265"/>
      <c r="D1200" s="208" t="e">
        <f>IF(ISBLANK(DataBase_PMs!C74),#N/A,DataBase_PMs!C74)</f>
        <v>#N/A</v>
      </c>
      <c r="E1200" s="191" t="e">
        <f>IF(ISBLANK(DataBase_PMs!U74),#N/A,DataBase_PMs!U74)</f>
        <v>#N/A</v>
      </c>
      <c r="F1200" s="192" t="e">
        <f>IF(E1200="Seco",ParametrosPMs!$C$40,'Dados PMs'!E1200)</f>
        <v>#N/A</v>
      </c>
      <c r="G1200" s="203" t="e">
        <f t="shared" si="28"/>
        <v>#N/A</v>
      </c>
    </row>
    <row r="1201" spans="1:7" x14ac:dyDescent="0.3">
      <c r="A1201" s="257"/>
      <c r="B1201" s="257"/>
      <c r="C1201" s="265"/>
      <c r="D1201" s="208" t="e">
        <f>IF(ISBLANK(DataBase_PMs!C75),#N/A,DataBase_PMs!C75)</f>
        <v>#N/A</v>
      </c>
      <c r="E1201" s="191" t="e">
        <f>IF(ISBLANK(DataBase_PMs!U75),#N/A,DataBase_PMs!U75)</f>
        <v>#N/A</v>
      </c>
      <c r="F1201" s="192" t="e">
        <f>IF(E1201="Seco",ParametrosPMs!$C$40,'Dados PMs'!E1201)</f>
        <v>#N/A</v>
      </c>
      <c r="G1201" s="203" t="e">
        <f t="shared" si="28"/>
        <v>#N/A</v>
      </c>
    </row>
    <row r="1202" spans="1:7" x14ac:dyDescent="0.3">
      <c r="A1202" s="257"/>
      <c r="B1202" s="257"/>
      <c r="C1202" s="265"/>
      <c r="D1202" s="208" t="e">
        <f>IF(ISBLANK(DataBase_PMs!C76),#N/A,DataBase_PMs!C76)</f>
        <v>#N/A</v>
      </c>
      <c r="E1202" s="191" t="e">
        <f>IF(ISBLANK(DataBase_PMs!U76),#N/A,DataBase_PMs!U76)</f>
        <v>#N/A</v>
      </c>
      <c r="F1202" s="192" t="e">
        <f>IF(E1202="Seco",ParametrosPMs!$C$40,'Dados PMs'!E1202)</f>
        <v>#N/A</v>
      </c>
      <c r="G1202" s="203" t="e">
        <f t="shared" si="28"/>
        <v>#N/A</v>
      </c>
    </row>
    <row r="1203" spans="1:7" x14ac:dyDescent="0.3">
      <c r="A1203" s="257"/>
      <c r="B1203" s="257"/>
      <c r="C1203" s="265"/>
      <c r="D1203" s="208" t="e">
        <f>IF(ISBLANK(DataBase_PMs!C77),#N/A,DataBase_PMs!C77)</f>
        <v>#N/A</v>
      </c>
      <c r="E1203" s="191" t="e">
        <f>IF(ISBLANK(DataBase_PMs!U77),#N/A,DataBase_PMs!U77)</f>
        <v>#N/A</v>
      </c>
      <c r="F1203" s="192" t="e">
        <f>IF(E1203="Seco",ParametrosPMs!$C$40,'Dados PMs'!E1203)</f>
        <v>#N/A</v>
      </c>
      <c r="G1203" s="203" t="e">
        <f t="shared" si="28"/>
        <v>#N/A</v>
      </c>
    </row>
    <row r="1204" spans="1:7" x14ac:dyDescent="0.3">
      <c r="A1204" s="257"/>
      <c r="B1204" s="257"/>
      <c r="C1204" s="265"/>
      <c r="D1204" s="208" t="e">
        <f>IF(ISBLANK(DataBase_PMs!C78),#N/A,DataBase_PMs!C78)</f>
        <v>#N/A</v>
      </c>
      <c r="E1204" s="191" t="e">
        <f>IF(ISBLANK(DataBase_PMs!U78),#N/A,DataBase_PMs!U78)</f>
        <v>#N/A</v>
      </c>
      <c r="F1204" s="192" t="e">
        <f>IF(E1204="Seco",ParametrosPMs!$C$40,'Dados PMs'!E1204)</f>
        <v>#N/A</v>
      </c>
      <c r="G1204" s="203" t="e">
        <f t="shared" si="28"/>
        <v>#N/A</v>
      </c>
    </row>
    <row r="1205" spans="1:7" x14ac:dyDescent="0.3">
      <c r="A1205" s="257"/>
      <c r="B1205" s="257"/>
      <c r="C1205" s="265"/>
      <c r="D1205" s="208" t="e">
        <f>IF(ISBLANK(DataBase_PMs!C79),#N/A,DataBase_PMs!C79)</f>
        <v>#N/A</v>
      </c>
      <c r="E1205" s="191" t="e">
        <f>IF(ISBLANK(DataBase_PMs!U79),#N/A,DataBase_PMs!U79)</f>
        <v>#N/A</v>
      </c>
      <c r="F1205" s="192" t="e">
        <f>IF(E1205="Seco",ParametrosPMs!$C$40,'Dados PMs'!E1205)</f>
        <v>#N/A</v>
      </c>
      <c r="G1205" s="203" t="e">
        <f t="shared" si="28"/>
        <v>#N/A</v>
      </c>
    </row>
    <row r="1206" spans="1:7" x14ac:dyDescent="0.3">
      <c r="A1206" s="257"/>
      <c r="B1206" s="257"/>
      <c r="C1206" s="265"/>
      <c r="D1206" s="208" t="e">
        <f>IF(ISBLANK(DataBase_PMs!C80),#N/A,DataBase_PMs!C80)</f>
        <v>#N/A</v>
      </c>
      <c r="E1206" s="191" t="e">
        <f>IF(ISBLANK(DataBase_PMs!U80),#N/A,DataBase_PMs!U80)</f>
        <v>#N/A</v>
      </c>
      <c r="F1206" s="192" t="e">
        <f>IF(E1206="Seco",ParametrosPMs!$C$40,'Dados PMs'!E1206)</f>
        <v>#N/A</v>
      </c>
      <c r="G1206" s="203" t="e">
        <f t="shared" si="28"/>
        <v>#N/A</v>
      </c>
    </row>
    <row r="1207" spans="1:7" x14ac:dyDescent="0.3">
      <c r="A1207" s="257"/>
      <c r="B1207" s="257"/>
      <c r="C1207" s="265"/>
      <c r="D1207" s="208" t="e">
        <f>IF(ISBLANK(DataBase_PMs!C81),#N/A,DataBase_PMs!C81)</f>
        <v>#N/A</v>
      </c>
      <c r="E1207" s="191" t="e">
        <f>IF(ISBLANK(DataBase_PMs!U81),#N/A,DataBase_PMs!U81)</f>
        <v>#N/A</v>
      </c>
      <c r="F1207" s="192" t="e">
        <f>IF(E1207="Seco",ParametrosPMs!$C$40,'Dados PMs'!E1207)</f>
        <v>#N/A</v>
      </c>
      <c r="G1207" s="203" t="e">
        <f t="shared" si="28"/>
        <v>#N/A</v>
      </c>
    </row>
    <row r="1208" spans="1:7" x14ac:dyDescent="0.3">
      <c r="A1208" s="257"/>
      <c r="B1208" s="257"/>
      <c r="C1208" s="265"/>
      <c r="D1208" s="208" t="e">
        <f>IF(ISBLANK(DataBase_PMs!C82),#N/A,DataBase_PMs!C82)</f>
        <v>#N/A</v>
      </c>
      <c r="E1208" s="191" t="e">
        <f>IF(ISBLANK(DataBase_PMs!U82),#N/A,DataBase_PMs!U82)</f>
        <v>#N/A</v>
      </c>
      <c r="F1208" s="192" t="e">
        <f>IF(E1208="Seco",ParametrosPMs!$C$40,'Dados PMs'!E1208)</f>
        <v>#N/A</v>
      </c>
      <c r="G1208" s="203" t="e">
        <f t="shared" si="28"/>
        <v>#N/A</v>
      </c>
    </row>
    <row r="1209" spans="1:7" x14ac:dyDescent="0.3">
      <c r="A1209" s="257"/>
      <c r="B1209" s="257"/>
      <c r="C1209" s="265"/>
      <c r="D1209" s="208" t="e">
        <f>IF(ISBLANK(DataBase_PMs!C83),#N/A,DataBase_PMs!C83)</f>
        <v>#N/A</v>
      </c>
      <c r="E1209" s="191" t="e">
        <f>IF(ISBLANK(DataBase_PMs!U83),#N/A,DataBase_PMs!U83)</f>
        <v>#N/A</v>
      </c>
      <c r="F1209" s="192" t="e">
        <f>IF(E1209="Seco",ParametrosPMs!$C$40,'Dados PMs'!E1209)</f>
        <v>#N/A</v>
      </c>
      <c r="G1209" s="203" t="e">
        <f t="shared" si="28"/>
        <v>#N/A</v>
      </c>
    </row>
    <row r="1210" spans="1:7" x14ac:dyDescent="0.3">
      <c r="A1210" s="257"/>
      <c r="B1210" s="257"/>
      <c r="C1210" s="265"/>
      <c r="D1210" s="208" t="e">
        <f>IF(ISBLANK(DataBase_PMs!C84),#N/A,DataBase_PMs!C84)</f>
        <v>#N/A</v>
      </c>
      <c r="E1210" s="191" t="e">
        <f>IF(ISBLANK(DataBase_PMs!U84),#N/A,DataBase_PMs!U84)</f>
        <v>#N/A</v>
      </c>
      <c r="F1210" s="192" t="e">
        <f>IF(E1210="Seco",ParametrosPMs!$C$40,'Dados PMs'!E1210)</f>
        <v>#N/A</v>
      </c>
      <c r="G1210" s="203" t="e">
        <f t="shared" si="28"/>
        <v>#N/A</v>
      </c>
    </row>
    <row r="1211" spans="1:7" x14ac:dyDescent="0.3">
      <c r="A1211" s="257"/>
      <c r="B1211" s="257"/>
      <c r="C1211" s="265"/>
      <c r="D1211" s="208" t="e">
        <f>IF(ISBLANK(DataBase_PMs!C85),#N/A,DataBase_PMs!C85)</f>
        <v>#N/A</v>
      </c>
      <c r="E1211" s="191" t="e">
        <f>IF(ISBLANK(DataBase_PMs!U85),#N/A,DataBase_PMs!U85)</f>
        <v>#N/A</v>
      </c>
      <c r="F1211" s="192" t="e">
        <f>IF(E1211="Seco",ParametrosPMs!$C$40,'Dados PMs'!E1211)</f>
        <v>#N/A</v>
      </c>
      <c r="G1211" s="203" t="e">
        <f t="shared" si="28"/>
        <v>#N/A</v>
      </c>
    </row>
    <row r="1212" spans="1:7" x14ac:dyDescent="0.3">
      <c r="A1212" s="257"/>
      <c r="B1212" s="257"/>
      <c r="C1212" s="265"/>
      <c r="D1212" s="208" t="e">
        <f>IF(ISBLANK(DataBase_PMs!C86),#N/A,DataBase_PMs!C86)</f>
        <v>#N/A</v>
      </c>
      <c r="E1212" s="191" t="e">
        <f>IF(ISBLANK(DataBase_PMs!U86),#N/A,DataBase_PMs!U86)</f>
        <v>#N/A</v>
      </c>
      <c r="F1212" s="192" t="e">
        <f>IF(E1212="Seco",ParametrosPMs!$C$40,'Dados PMs'!E1212)</f>
        <v>#N/A</v>
      </c>
      <c r="G1212" s="203" t="e">
        <f t="shared" si="28"/>
        <v>#N/A</v>
      </c>
    </row>
    <row r="1213" spans="1:7" x14ac:dyDescent="0.3">
      <c r="A1213" s="257"/>
      <c r="B1213" s="257"/>
      <c r="C1213" s="265"/>
      <c r="D1213" s="208" t="e">
        <f>IF(ISBLANK(DataBase_PMs!C87),#N/A,DataBase_PMs!C87)</f>
        <v>#N/A</v>
      </c>
      <c r="E1213" s="191" t="e">
        <f>IF(ISBLANK(DataBase_PMs!U87),#N/A,DataBase_PMs!U87)</f>
        <v>#N/A</v>
      </c>
      <c r="F1213" s="192" t="e">
        <f>IF(E1213="Seco",ParametrosPMs!$C$40,'Dados PMs'!E1213)</f>
        <v>#N/A</v>
      </c>
      <c r="G1213" s="203" t="e">
        <f t="shared" si="28"/>
        <v>#N/A</v>
      </c>
    </row>
    <row r="1214" spans="1:7" x14ac:dyDescent="0.3">
      <c r="A1214" s="257"/>
      <c r="B1214" s="257"/>
      <c r="C1214" s="265"/>
      <c r="D1214" s="208" t="e">
        <f>IF(ISBLANK(DataBase_PMs!C88),#N/A,DataBase_PMs!C88)</f>
        <v>#N/A</v>
      </c>
      <c r="E1214" s="191" t="e">
        <f>IF(ISBLANK(DataBase_PMs!U88),#N/A,DataBase_PMs!U88)</f>
        <v>#N/A</v>
      </c>
      <c r="F1214" s="192" t="e">
        <f>IF(E1214="Seco",ParametrosPMs!$C$40,'Dados PMs'!E1214)</f>
        <v>#N/A</v>
      </c>
      <c r="G1214" s="203" t="e">
        <f t="shared" si="28"/>
        <v>#N/A</v>
      </c>
    </row>
    <row r="1215" spans="1:7" x14ac:dyDescent="0.3">
      <c r="A1215" s="257"/>
      <c r="B1215" s="257"/>
      <c r="C1215" s="265"/>
      <c r="D1215" s="208" t="e">
        <f>IF(ISBLANK(DataBase_PMs!C89),#N/A,DataBase_PMs!C89)</f>
        <v>#N/A</v>
      </c>
      <c r="E1215" s="191" t="e">
        <f>IF(ISBLANK(DataBase_PMs!U89),#N/A,DataBase_PMs!U89)</f>
        <v>#N/A</v>
      </c>
      <c r="F1215" s="192" t="e">
        <f>IF(E1215="Seco",ParametrosPMs!$C$40,'Dados PMs'!E1215)</f>
        <v>#N/A</v>
      </c>
      <c r="G1215" s="203" t="e">
        <f t="shared" si="28"/>
        <v>#N/A</v>
      </c>
    </row>
    <row r="1216" spans="1:7" x14ac:dyDescent="0.3">
      <c r="A1216" s="257"/>
      <c r="B1216" s="257"/>
      <c r="C1216" s="265"/>
      <c r="D1216" s="208" t="e">
        <f>IF(ISBLANK(DataBase_PMs!C90),#N/A,DataBase_PMs!C90)</f>
        <v>#N/A</v>
      </c>
      <c r="E1216" s="191" t="e">
        <f>IF(ISBLANK(DataBase_PMs!U90),#N/A,DataBase_PMs!U90)</f>
        <v>#N/A</v>
      </c>
      <c r="F1216" s="192" t="e">
        <f>IF(E1216="Seco",ParametrosPMs!$C$40,'Dados PMs'!E1216)</f>
        <v>#N/A</v>
      </c>
      <c r="G1216" s="203" t="e">
        <f t="shared" si="28"/>
        <v>#N/A</v>
      </c>
    </row>
    <row r="1217" spans="1:7" x14ac:dyDescent="0.3">
      <c r="A1217" s="257"/>
      <c r="B1217" s="257"/>
      <c r="C1217" s="265"/>
      <c r="D1217" s="208" t="e">
        <f>IF(ISBLANK(DataBase_PMs!C91),#N/A,DataBase_PMs!C91)</f>
        <v>#N/A</v>
      </c>
      <c r="E1217" s="191" t="e">
        <f>IF(ISBLANK(DataBase_PMs!U91),#N/A,DataBase_PMs!U91)</f>
        <v>#N/A</v>
      </c>
      <c r="F1217" s="192" t="e">
        <f>IF(E1217="Seco",ParametrosPMs!$C$40,'Dados PMs'!E1217)</f>
        <v>#N/A</v>
      </c>
      <c r="G1217" s="203" t="e">
        <f t="shared" si="28"/>
        <v>#N/A</v>
      </c>
    </row>
    <row r="1218" spans="1:7" ht="13.5" thickBot="1" x14ac:dyDescent="0.35">
      <c r="A1218" s="258"/>
      <c r="B1218" s="258"/>
      <c r="C1218" s="268"/>
      <c r="D1218" s="208" t="e">
        <f>IF(ISBLANK(DataBase_PMs!C92),#N/A,DataBase_PMs!C92)</f>
        <v>#N/A</v>
      </c>
      <c r="E1218" s="191" t="e">
        <f>IF(ISBLANK(DataBase_PMs!U92),#N/A,DataBase_PMs!U92)</f>
        <v>#N/A</v>
      </c>
      <c r="F1218" s="192" t="e">
        <f>IF(E1218="Seco",ParametrosPMs!$C$40,'Dados PMs'!E1218)</f>
        <v>#N/A</v>
      </c>
      <c r="G1218" s="203" t="e">
        <f t="shared" si="28"/>
        <v>#N/A</v>
      </c>
    </row>
    <row r="1219" spans="1:7" x14ac:dyDescent="0.3">
      <c r="A1219" s="259" t="s">
        <v>666</v>
      </c>
      <c r="B1219" s="259" t="s">
        <v>365</v>
      </c>
      <c r="C1219" s="264" t="s">
        <v>64</v>
      </c>
      <c r="D1219" s="209">
        <v>43602</v>
      </c>
      <c r="E1219" s="197">
        <v>5.08</v>
      </c>
      <c r="F1219" s="190">
        <f>IF(E1219="Seco",ParametrosPMs!C41,'Dados PMs'!E1219)</f>
        <v>5.08</v>
      </c>
      <c r="G1219" s="202">
        <f>F1219-E1219</f>
        <v>0</v>
      </c>
    </row>
    <row r="1220" spans="1:7" x14ac:dyDescent="0.3">
      <c r="A1220" s="257"/>
      <c r="B1220" s="257"/>
      <c r="C1220" s="265"/>
      <c r="D1220" s="208">
        <v>43700.40625</v>
      </c>
      <c r="E1220" s="191">
        <v>15.88</v>
      </c>
      <c r="F1220" s="192">
        <f>IF(E1220="Seco",ParametrosPMs!$C$41,'Dados PMs'!E1220)</f>
        <v>15.88</v>
      </c>
      <c r="G1220" s="203">
        <f>F1220-$F$1219</f>
        <v>10.8</v>
      </c>
    </row>
    <row r="1221" spans="1:7" x14ac:dyDescent="0.3">
      <c r="A1221" s="257"/>
      <c r="B1221" s="257"/>
      <c r="C1221" s="265"/>
      <c r="D1221" s="208">
        <v>43707</v>
      </c>
      <c r="E1221" s="191">
        <v>15.88</v>
      </c>
      <c r="F1221" s="192">
        <f>IF(E1221="Seco",ParametrosPMs!$C$41,'Dados PMs'!E1221)</f>
        <v>15.88</v>
      </c>
      <c r="G1221" s="203">
        <f t="shared" ref="G1221:G1284" si="29">F1221-$F$1219</f>
        <v>10.8</v>
      </c>
    </row>
    <row r="1222" spans="1:7" x14ac:dyDescent="0.3">
      <c r="A1222" s="257"/>
      <c r="B1222" s="257"/>
      <c r="C1222" s="265"/>
      <c r="D1222" s="208">
        <v>43714</v>
      </c>
      <c r="E1222" s="191">
        <v>15.88</v>
      </c>
      <c r="F1222" s="192">
        <f>IF(E1222="Seco",ParametrosPMs!$C$41,'Dados PMs'!E1222)</f>
        <v>15.88</v>
      </c>
      <c r="G1222" s="203">
        <f t="shared" si="29"/>
        <v>10.8</v>
      </c>
    </row>
    <row r="1223" spans="1:7" x14ac:dyDescent="0.3">
      <c r="A1223" s="257"/>
      <c r="B1223" s="257"/>
      <c r="C1223" s="265"/>
      <c r="D1223" s="208">
        <v>43727</v>
      </c>
      <c r="E1223" s="191">
        <v>15.88</v>
      </c>
      <c r="F1223" s="192">
        <f>IF(E1223="Seco",ParametrosPMs!$C$41,'Dados PMs'!E1223)</f>
        <v>15.88</v>
      </c>
      <c r="G1223" s="203">
        <f t="shared" si="29"/>
        <v>10.8</v>
      </c>
    </row>
    <row r="1224" spans="1:7" x14ac:dyDescent="0.3">
      <c r="A1224" s="257"/>
      <c r="B1224" s="257"/>
      <c r="C1224" s="265"/>
      <c r="D1224" s="208">
        <v>43755</v>
      </c>
      <c r="E1224" s="191">
        <v>6.26</v>
      </c>
      <c r="F1224" s="192">
        <f>IF(E1224="Seco",ParametrosPMs!$C$41,'Dados PMs'!E1224)</f>
        <v>6.26</v>
      </c>
      <c r="G1224" s="203">
        <f t="shared" si="29"/>
        <v>1.1799999999999997</v>
      </c>
    </row>
    <row r="1225" spans="1:7" x14ac:dyDescent="0.3">
      <c r="A1225" s="257"/>
      <c r="B1225" s="257"/>
      <c r="C1225" s="265"/>
      <c r="D1225" s="208">
        <v>43762</v>
      </c>
      <c r="E1225" s="191">
        <v>6.3</v>
      </c>
      <c r="F1225" s="192">
        <f>IF(E1225="Seco",ParametrosPMs!$C$41,'Dados PMs'!E1225)</f>
        <v>6.3</v>
      </c>
      <c r="G1225" s="203">
        <f t="shared" si="29"/>
        <v>1.2199999999999998</v>
      </c>
    </row>
    <row r="1226" spans="1:7" x14ac:dyDescent="0.3">
      <c r="A1226" s="257"/>
      <c r="B1226" s="257"/>
      <c r="C1226" s="265"/>
      <c r="D1226" s="208">
        <v>43774</v>
      </c>
      <c r="E1226" s="191">
        <v>6.39</v>
      </c>
      <c r="F1226" s="192">
        <f>IF(E1226="Seco",ParametrosPMs!$C$41,'Dados PMs'!E1226)</f>
        <v>6.39</v>
      </c>
      <c r="G1226" s="203">
        <f t="shared" si="29"/>
        <v>1.3099999999999996</v>
      </c>
    </row>
    <row r="1227" spans="1:7" x14ac:dyDescent="0.3">
      <c r="A1227" s="257"/>
      <c r="B1227" s="257"/>
      <c r="C1227" s="265"/>
      <c r="D1227" s="208">
        <v>43782</v>
      </c>
      <c r="E1227" s="191">
        <v>6.04</v>
      </c>
      <c r="F1227" s="192">
        <f>IF(E1227="Seco",ParametrosPMs!$C$41,'Dados PMs'!E1227)</f>
        <v>6.04</v>
      </c>
      <c r="G1227" s="203">
        <f t="shared" si="29"/>
        <v>0.96</v>
      </c>
    </row>
    <row r="1228" spans="1:7" x14ac:dyDescent="0.3">
      <c r="A1228" s="257"/>
      <c r="B1228" s="257"/>
      <c r="C1228" s="265"/>
      <c r="D1228" s="208">
        <v>43811</v>
      </c>
      <c r="E1228" s="191" t="s">
        <v>249</v>
      </c>
      <c r="F1228" s="192" t="str">
        <f>IF(E1228="Seco",ParametrosPMs!$C$41,'Dados PMs'!E1228)</f>
        <v>5,59</v>
      </c>
      <c r="G1228" s="203">
        <f t="shared" si="29"/>
        <v>0.50999999999999979</v>
      </c>
    </row>
    <row r="1229" spans="1:7" x14ac:dyDescent="0.3">
      <c r="A1229" s="257"/>
      <c r="B1229" s="257"/>
      <c r="C1229" s="265"/>
      <c r="D1229" s="208">
        <v>43826</v>
      </c>
      <c r="E1229" s="191" t="s">
        <v>291</v>
      </c>
      <c r="F1229" s="192" t="str">
        <f>IF(E1229="Seco",ParametrosPMs!$C$41,'Dados PMs'!E1229)</f>
        <v>5,42</v>
      </c>
      <c r="G1229" s="203">
        <f t="shared" si="29"/>
        <v>0.33999999999999986</v>
      </c>
    </row>
    <row r="1230" spans="1:7" x14ac:dyDescent="0.3">
      <c r="A1230" s="257"/>
      <c r="B1230" s="257"/>
      <c r="C1230" s="265"/>
      <c r="D1230" s="208">
        <v>43875</v>
      </c>
      <c r="E1230" s="191">
        <v>6.08</v>
      </c>
      <c r="F1230" s="192">
        <f>IF(E1230="Seco",ParametrosPMs!$C$41,'Dados PMs'!E1230)</f>
        <v>6.08</v>
      </c>
      <c r="G1230" s="203">
        <f t="shared" si="29"/>
        <v>1</v>
      </c>
    </row>
    <row r="1231" spans="1:7" x14ac:dyDescent="0.3">
      <c r="A1231" s="257"/>
      <c r="B1231" s="257"/>
      <c r="C1231" s="265"/>
      <c r="D1231" s="208">
        <v>43929</v>
      </c>
      <c r="E1231" s="191" t="s">
        <v>340</v>
      </c>
      <c r="F1231" s="192" t="str">
        <f>IF(E1231="Seco",ParametrosPMs!$C$41,'Dados PMs'!E1231)</f>
        <v>6,25</v>
      </c>
      <c r="G1231" s="203">
        <f t="shared" si="29"/>
        <v>1.17</v>
      </c>
    </row>
    <row r="1232" spans="1:7" x14ac:dyDescent="0.3">
      <c r="A1232" s="257"/>
      <c r="B1232" s="257"/>
      <c r="C1232" s="265"/>
      <c r="D1232" s="208">
        <f>IF(ISBLANK(DataBase_PMs!C4),#N/A,DataBase_PMs!C4)</f>
        <v>44001.449618055602</v>
      </c>
      <c r="E1232" s="191">
        <f>IF(ISBLANK(DataBase_PMs!V4),#N/A,DataBase_PMs!V4)</f>
        <v>6.35</v>
      </c>
      <c r="F1232" s="192">
        <f>IF(E1232="Seco",ParametrosPMs!$C$41,'Dados PMs'!E1232)</f>
        <v>6.35</v>
      </c>
      <c r="G1232" s="203">
        <f t="shared" si="29"/>
        <v>1.2699999999999996</v>
      </c>
    </row>
    <row r="1233" spans="1:7" x14ac:dyDescent="0.3">
      <c r="A1233" s="257"/>
      <c r="B1233" s="257"/>
      <c r="C1233" s="265"/>
      <c r="D1233" s="208">
        <f>IF(ISBLANK(DataBase_PMs!C5),#N/A,DataBase_PMs!C5)</f>
        <v>44008.823020833297</v>
      </c>
      <c r="E1233" s="191">
        <f>IF(ISBLANK(DataBase_PMs!V5),#N/A,DataBase_PMs!V5)</f>
        <v>6.82</v>
      </c>
      <c r="F1233" s="192">
        <f>IF(E1233="Seco",ParametrosPMs!$C$41,'Dados PMs'!E1233)</f>
        <v>6.82</v>
      </c>
      <c r="G1233" s="203">
        <f t="shared" si="29"/>
        <v>1.7400000000000002</v>
      </c>
    </row>
    <row r="1234" spans="1:7" x14ac:dyDescent="0.3">
      <c r="A1234" s="257"/>
      <c r="B1234" s="257"/>
      <c r="C1234" s="265"/>
      <c r="D1234" s="208" t="e">
        <f>IF(ISBLANK(DataBase_PMs!C6),#N/A,DataBase_PMs!C6)</f>
        <v>#N/A</v>
      </c>
      <c r="E1234" s="191" t="e">
        <f>IF(ISBLANK(DataBase_PMs!V6),#N/A,DataBase_PMs!V6)</f>
        <v>#N/A</v>
      </c>
      <c r="F1234" s="192" t="e">
        <f>IF(E1234="Seco",ParametrosPMs!$C$41,'Dados PMs'!E1234)</f>
        <v>#N/A</v>
      </c>
      <c r="G1234" s="203" t="e">
        <f t="shared" si="29"/>
        <v>#N/A</v>
      </c>
    </row>
    <row r="1235" spans="1:7" x14ac:dyDescent="0.3">
      <c r="A1235" s="257"/>
      <c r="B1235" s="257"/>
      <c r="C1235" s="265"/>
      <c r="D1235" s="208" t="e">
        <f>IF(ISBLANK(DataBase_PMs!C7),#N/A,DataBase_PMs!C7)</f>
        <v>#N/A</v>
      </c>
      <c r="E1235" s="191" t="e">
        <f>IF(ISBLANK(DataBase_PMs!V7),#N/A,DataBase_PMs!V7)</f>
        <v>#N/A</v>
      </c>
      <c r="F1235" s="192" t="e">
        <f>IF(E1235="Seco",ParametrosPMs!$C$41,'Dados PMs'!E1235)</f>
        <v>#N/A</v>
      </c>
      <c r="G1235" s="203" t="e">
        <f t="shared" si="29"/>
        <v>#N/A</v>
      </c>
    </row>
    <row r="1236" spans="1:7" x14ac:dyDescent="0.3">
      <c r="A1236" s="260"/>
      <c r="B1236" s="260"/>
      <c r="C1236" s="266"/>
      <c r="D1236" s="208" t="e">
        <f>IF(ISBLANK(DataBase_PMs!C8),#N/A,DataBase_PMs!C8)</f>
        <v>#N/A</v>
      </c>
      <c r="E1236" s="191" t="e">
        <f>IF(ISBLANK(DataBase_PMs!V8),#N/A,DataBase_PMs!V8)</f>
        <v>#N/A</v>
      </c>
      <c r="F1236" s="192" t="e">
        <f>IF(E1236="Seco",ParametrosPMs!$C$41,'Dados PMs'!E1236)</f>
        <v>#N/A</v>
      </c>
      <c r="G1236" s="203" t="e">
        <f t="shared" si="29"/>
        <v>#N/A</v>
      </c>
    </row>
    <row r="1237" spans="1:7" x14ac:dyDescent="0.3">
      <c r="A1237" s="260"/>
      <c r="B1237" s="260"/>
      <c r="C1237" s="266"/>
      <c r="D1237" s="208" t="e">
        <f>IF(ISBLANK(DataBase_PMs!C9),#N/A,DataBase_PMs!C9)</f>
        <v>#N/A</v>
      </c>
      <c r="E1237" s="191" t="e">
        <f>IF(ISBLANK(DataBase_PMs!V9),#N/A,DataBase_PMs!V9)</f>
        <v>#N/A</v>
      </c>
      <c r="F1237" s="192" t="e">
        <f>IF(E1237="Seco",ParametrosPMs!$C$41,'Dados PMs'!E1237)</f>
        <v>#N/A</v>
      </c>
      <c r="G1237" s="203" t="e">
        <f t="shared" si="29"/>
        <v>#N/A</v>
      </c>
    </row>
    <row r="1238" spans="1:7" x14ac:dyDescent="0.3">
      <c r="A1238" s="260"/>
      <c r="B1238" s="260"/>
      <c r="C1238" s="266"/>
      <c r="D1238" s="208" t="e">
        <f>IF(ISBLANK(DataBase_PMs!C10),#N/A,DataBase_PMs!C10)</f>
        <v>#N/A</v>
      </c>
      <c r="E1238" s="191" t="e">
        <f>IF(ISBLANK(DataBase_PMs!V10),#N/A,DataBase_PMs!V10)</f>
        <v>#N/A</v>
      </c>
      <c r="F1238" s="192" t="e">
        <f>IF(E1238="Seco",ParametrosPMs!$C$41,'Dados PMs'!E1238)</f>
        <v>#N/A</v>
      </c>
      <c r="G1238" s="203" t="e">
        <f t="shared" si="29"/>
        <v>#N/A</v>
      </c>
    </row>
    <row r="1239" spans="1:7" x14ac:dyDescent="0.3">
      <c r="A1239" s="260"/>
      <c r="B1239" s="260"/>
      <c r="C1239" s="266"/>
      <c r="D1239" s="208" t="e">
        <f>IF(ISBLANK(DataBase_PMs!C11),#N/A,DataBase_PMs!C11)</f>
        <v>#N/A</v>
      </c>
      <c r="E1239" s="191" t="e">
        <f>IF(ISBLANK(DataBase_PMs!V11),#N/A,DataBase_PMs!V11)</f>
        <v>#N/A</v>
      </c>
      <c r="F1239" s="192" t="e">
        <f>IF(E1239="Seco",ParametrosPMs!$C$41,'Dados PMs'!E1239)</f>
        <v>#N/A</v>
      </c>
      <c r="G1239" s="203" t="e">
        <f t="shared" si="29"/>
        <v>#N/A</v>
      </c>
    </row>
    <row r="1240" spans="1:7" x14ac:dyDescent="0.3">
      <c r="A1240" s="260"/>
      <c r="B1240" s="260"/>
      <c r="C1240" s="266"/>
      <c r="D1240" s="208" t="e">
        <f>IF(ISBLANK(DataBase_PMs!C12),#N/A,DataBase_PMs!C12)</f>
        <v>#N/A</v>
      </c>
      <c r="E1240" s="191" t="e">
        <f>IF(ISBLANK(DataBase_PMs!V12),#N/A,DataBase_PMs!V12)</f>
        <v>#N/A</v>
      </c>
      <c r="F1240" s="192" t="e">
        <f>IF(E1240="Seco",ParametrosPMs!$C$41,'Dados PMs'!E1240)</f>
        <v>#N/A</v>
      </c>
      <c r="G1240" s="203" t="e">
        <f t="shared" si="29"/>
        <v>#N/A</v>
      </c>
    </row>
    <row r="1241" spans="1:7" x14ac:dyDescent="0.3">
      <c r="A1241" s="260"/>
      <c r="B1241" s="260"/>
      <c r="C1241" s="266"/>
      <c r="D1241" s="208" t="e">
        <f>IF(ISBLANK(DataBase_PMs!C13),#N/A,DataBase_PMs!C13)</f>
        <v>#N/A</v>
      </c>
      <c r="E1241" s="191" t="e">
        <f>IF(ISBLANK(DataBase_PMs!V13),#N/A,DataBase_PMs!V13)</f>
        <v>#N/A</v>
      </c>
      <c r="F1241" s="192" t="e">
        <f>IF(E1241="Seco",ParametrosPMs!$C$41,'Dados PMs'!E1241)</f>
        <v>#N/A</v>
      </c>
      <c r="G1241" s="203" t="e">
        <f t="shared" si="29"/>
        <v>#N/A</v>
      </c>
    </row>
    <row r="1242" spans="1:7" x14ac:dyDescent="0.3">
      <c r="A1242" s="260"/>
      <c r="B1242" s="260"/>
      <c r="C1242" s="266"/>
      <c r="D1242" s="208" t="e">
        <f>IF(ISBLANK(DataBase_PMs!C14),#N/A,DataBase_PMs!C14)</f>
        <v>#N/A</v>
      </c>
      <c r="E1242" s="191" t="e">
        <f>IF(ISBLANK(DataBase_PMs!V14),#N/A,DataBase_PMs!V14)</f>
        <v>#N/A</v>
      </c>
      <c r="F1242" s="192" t="e">
        <f>IF(E1242="Seco",ParametrosPMs!$C$41,'Dados PMs'!E1242)</f>
        <v>#N/A</v>
      </c>
      <c r="G1242" s="203" t="e">
        <f t="shared" si="29"/>
        <v>#N/A</v>
      </c>
    </row>
    <row r="1243" spans="1:7" x14ac:dyDescent="0.3">
      <c r="A1243" s="260"/>
      <c r="B1243" s="260"/>
      <c r="C1243" s="266"/>
      <c r="D1243" s="208" t="e">
        <f>IF(ISBLANK(DataBase_PMs!C15),#N/A,DataBase_PMs!C15)</f>
        <v>#N/A</v>
      </c>
      <c r="E1243" s="191" t="e">
        <f>IF(ISBLANK(DataBase_PMs!V15),#N/A,DataBase_PMs!V15)</f>
        <v>#N/A</v>
      </c>
      <c r="F1243" s="192" t="e">
        <f>IF(E1243="Seco",ParametrosPMs!$C$41,'Dados PMs'!E1243)</f>
        <v>#N/A</v>
      </c>
      <c r="G1243" s="203" t="e">
        <f t="shared" si="29"/>
        <v>#N/A</v>
      </c>
    </row>
    <row r="1244" spans="1:7" x14ac:dyDescent="0.3">
      <c r="A1244" s="260"/>
      <c r="B1244" s="260"/>
      <c r="C1244" s="266"/>
      <c r="D1244" s="208" t="e">
        <f>IF(ISBLANK(DataBase_PMs!C16),#N/A,DataBase_PMs!C16)</f>
        <v>#N/A</v>
      </c>
      <c r="E1244" s="191" t="e">
        <f>IF(ISBLANK(DataBase_PMs!V16),#N/A,DataBase_PMs!V16)</f>
        <v>#N/A</v>
      </c>
      <c r="F1244" s="192" t="e">
        <f>IF(E1244="Seco",ParametrosPMs!$C$41,'Dados PMs'!E1244)</f>
        <v>#N/A</v>
      </c>
      <c r="G1244" s="203" t="e">
        <f t="shared" si="29"/>
        <v>#N/A</v>
      </c>
    </row>
    <row r="1245" spans="1:7" x14ac:dyDescent="0.3">
      <c r="A1245" s="260"/>
      <c r="B1245" s="260"/>
      <c r="C1245" s="266"/>
      <c r="D1245" s="208" t="e">
        <f>IF(ISBLANK(DataBase_PMs!C17),#N/A,DataBase_PMs!C17)</f>
        <v>#N/A</v>
      </c>
      <c r="E1245" s="191" t="e">
        <f>IF(ISBLANK(DataBase_PMs!V17),#N/A,DataBase_PMs!V17)</f>
        <v>#N/A</v>
      </c>
      <c r="F1245" s="192" t="e">
        <f>IF(E1245="Seco",ParametrosPMs!$C$41,'Dados PMs'!E1245)</f>
        <v>#N/A</v>
      </c>
      <c r="G1245" s="203" t="e">
        <f t="shared" si="29"/>
        <v>#N/A</v>
      </c>
    </row>
    <row r="1246" spans="1:7" x14ac:dyDescent="0.3">
      <c r="A1246" s="260"/>
      <c r="B1246" s="260"/>
      <c r="C1246" s="266"/>
      <c r="D1246" s="208" t="e">
        <f>IF(ISBLANK(DataBase_PMs!C18),#N/A,DataBase_PMs!C18)</f>
        <v>#N/A</v>
      </c>
      <c r="E1246" s="191" t="e">
        <f>IF(ISBLANK(DataBase_PMs!V18),#N/A,DataBase_PMs!V18)</f>
        <v>#N/A</v>
      </c>
      <c r="F1246" s="192" t="e">
        <f>IF(E1246="Seco",ParametrosPMs!$C$41,'Dados PMs'!E1246)</f>
        <v>#N/A</v>
      </c>
      <c r="G1246" s="203" t="e">
        <f t="shared" si="29"/>
        <v>#N/A</v>
      </c>
    </row>
    <row r="1247" spans="1:7" x14ac:dyDescent="0.3">
      <c r="A1247" s="260"/>
      <c r="B1247" s="260"/>
      <c r="C1247" s="266"/>
      <c r="D1247" s="208" t="e">
        <f>IF(ISBLANK(DataBase_PMs!C19),#N/A,DataBase_PMs!C19)</f>
        <v>#N/A</v>
      </c>
      <c r="E1247" s="191" t="e">
        <f>IF(ISBLANK(DataBase_PMs!V19),#N/A,DataBase_PMs!V19)</f>
        <v>#N/A</v>
      </c>
      <c r="F1247" s="192" t="e">
        <f>IF(E1247="Seco",ParametrosPMs!$C$41,'Dados PMs'!E1247)</f>
        <v>#N/A</v>
      </c>
      <c r="G1247" s="203" t="e">
        <f t="shared" si="29"/>
        <v>#N/A</v>
      </c>
    </row>
    <row r="1248" spans="1:7" x14ac:dyDescent="0.3">
      <c r="A1248" s="260"/>
      <c r="B1248" s="260"/>
      <c r="C1248" s="266"/>
      <c r="D1248" s="208" t="e">
        <f>IF(ISBLANK(DataBase_PMs!C20),#N/A,DataBase_PMs!C20)</f>
        <v>#N/A</v>
      </c>
      <c r="E1248" s="191" t="e">
        <f>IF(ISBLANK(DataBase_PMs!V20),#N/A,DataBase_PMs!V20)</f>
        <v>#N/A</v>
      </c>
      <c r="F1248" s="192" t="e">
        <f>IF(E1248="Seco",ParametrosPMs!$C$41,'Dados PMs'!E1248)</f>
        <v>#N/A</v>
      </c>
      <c r="G1248" s="203" t="e">
        <f t="shared" si="29"/>
        <v>#N/A</v>
      </c>
    </row>
    <row r="1249" spans="1:7" x14ac:dyDescent="0.3">
      <c r="A1249" s="260"/>
      <c r="B1249" s="260"/>
      <c r="C1249" s="266"/>
      <c r="D1249" s="208" t="e">
        <f>IF(ISBLANK(DataBase_PMs!C21),#N/A,DataBase_PMs!C21)</f>
        <v>#N/A</v>
      </c>
      <c r="E1249" s="191" t="e">
        <f>IF(ISBLANK(DataBase_PMs!V21),#N/A,DataBase_PMs!V21)</f>
        <v>#N/A</v>
      </c>
      <c r="F1249" s="192" t="e">
        <f>IF(E1249="Seco",ParametrosPMs!$C$41,'Dados PMs'!E1249)</f>
        <v>#N/A</v>
      </c>
      <c r="G1249" s="203" t="e">
        <f t="shared" si="29"/>
        <v>#N/A</v>
      </c>
    </row>
    <row r="1250" spans="1:7" x14ac:dyDescent="0.3">
      <c r="A1250" s="260"/>
      <c r="B1250" s="260"/>
      <c r="C1250" s="266"/>
      <c r="D1250" s="208" t="e">
        <f>IF(ISBLANK(DataBase_PMs!C22),#N/A,DataBase_PMs!C22)</f>
        <v>#N/A</v>
      </c>
      <c r="E1250" s="191" t="e">
        <f>IF(ISBLANK(DataBase_PMs!V22),#N/A,DataBase_PMs!V22)</f>
        <v>#N/A</v>
      </c>
      <c r="F1250" s="192" t="e">
        <f>IF(E1250="Seco",ParametrosPMs!$C$41,'Dados PMs'!E1250)</f>
        <v>#N/A</v>
      </c>
      <c r="G1250" s="203" t="e">
        <f t="shared" si="29"/>
        <v>#N/A</v>
      </c>
    </row>
    <row r="1251" spans="1:7" x14ac:dyDescent="0.3">
      <c r="A1251" s="260"/>
      <c r="B1251" s="260"/>
      <c r="C1251" s="266"/>
      <c r="D1251" s="208" t="e">
        <f>IF(ISBLANK(DataBase_PMs!C23),#N/A,DataBase_PMs!C23)</f>
        <v>#N/A</v>
      </c>
      <c r="E1251" s="191" t="e">
        <f>IF(ISBLANK(DataBase_PMs!V23),#N/A,DataBase_PMs!V23)</f>
        <v>#N/A</v>
      </c>
      <c r="F1251" s="192" t="e">
        <f>IF(E1251="Seco",ParametrosPMs!$C$41,'Dados PMs'!E1251)</f>
        <v>#N/A</v>
      </c>
      <c r="G1251" s="203" t="e">
        <f t="shared" si="29"/>
        <v>#N/A</v>
      </c>
    </row>
    <row r="1252" spans="1:7" x14ac:dyDescent="0.3">
      <c r="A1252" s="260"/>
      <c r="B1252" s="260"/>
      <c r="C1252" s="266"/>
      <c r="D1252" s="208" t="e">
        <f>IF(ISBLANK(DataBase_PMs!C24),#N/A,DataBase_PMs!C24)</f>
        <v>#N/A</v>
      </c>
      <c r="E1252" s="191" t="e">
        <f>IF(ISBLANK(DataBase_PMs!V24),#N/A,DataBase_PMs!V24)</f>
        <v>#N/A</v>
      </c>
      <c r="F1252" s="192" t="e">
        <f>IF(E1252="Seco",ParametrosPMs!$C$41,'Dados PMs'!E1252)</f>
        <v>#N/A</v>
      </c>
      <c r="G1252" s="203" t="e">
        <f t="shared" si="29"/>
        <v>#N/A</v>
      </c>
    </row>
    <row r="1253" spans="1:7" x14ac:dyDescent="0.3">
      <c r="A1253" s="260"/>
      <c r="B1253" s="260"/>
      <c r="C1253" s="266"/>
      <c r="D1253" s="208" t="e">
        <f>IF(ISBLANK(DataBase_PMs!C25),#N/A,DataBase_PMs!C25)</f>
        <v>#N/A</v>
      </c>
      <c r="E1253" s="191" t="e">
        <f>IF(ISBLANK(DataBase_PMs!V25),#N/A,DataBase_PMs!V25)</f>
        <v>#N/A</v>
      </c>
      <c r="F1253" s="192" t="e">
        <f>IF(E1253="Seco",ParametrosPMs!$C$41,'Dados PMs'!E1253)</f>
        <v>#N/A</v>
      </c>
      <c r="G1253" s="203" t="e">
        <f t="shared" si="29"/>
        <v>#N/A</v>
      </c>
    </row>
    <row r="1254" spans="1:7" x14ac:dyDescent="0.3">
      <c r="A1254" s="260"/>
      <c r="B1254" s="260"/>
      <c r="C1254" s="266"/>
      <c r="D1254" s="208" t="e">
        <f>IF(ISBLANK(DataBase_PMs!C26),#N/A,DataBase_PMs!C26)</f>
        <v>#N/A</v>
      </c>
      <c r="E1254" s="191" t="e">
        <f>IF(ISBLANK(DataBase_PMs!V26),#N/A,DataBase_PMs!V26)</f>
        <v>#N/A</v>
      </c>
      <c r="F1254" s="192" t="e">
        <f>IF(E1254="Seco",ParametrosPMs!$C$41,'Dados PMs'!E1254)</f>
        <v>#N/A</v>
      </c>
      <c r="G1254" s="203" t="e">
        <f t="shared" si="29"/>
        <v>#N/A</v>
      </c>
    </row>
    <row r="1255" spans="1:7" x14ac:dyDescent="0.3">
      <c r="A1255" s="260"/>
      <c r="B1255" s="260"/>
      <c r="C1255" s="266"/>
      <c r="D1255" s="208" t="e">
        <f>IF(ISBLANK(DataBase_PMs!C27),#N/A,DataBase_PMs!C27)</f>
        <v>#N/A</v>
      </c>
      <c r="E1255" s="191" t="e">
        <f>IF(ISBLANK(DataBase_PMs!V27),#N/A,DataBase_PMs!V27)</f>
        <v>#N/A</v>
      </c>
      <c r="F1255" s="192" t="e">
        <f>IF(E1255="Seco",ParametrosPMs!$C$41,'Dados PMs'!E1255)</f>
        <v>#N/A</v>
      </c>
      <c r="G1255" s="203" t="e">
        <f t="shared" si="29"/>
        <v>#N/A</v>
      </c>
    </row>
    <row r="1256" spans="1:7" x14ac:dyDescent="0.3">
      <c r="A1256" s="260"/>
      <c r="B1256" s="260"/>
      <c r="C1256" s="266"/>
      <c r="D1256" s="208" t="e">
        <f>IF(ISBLANK(DataBase_PMs!C28),#N/A,DataBase_PMs!C28)</f>
        <v>#N/A</v>
      </c>
      <c r="E1256" s="191" t="e">
        <f>IF(ISBLANK(DataBase_PMs!V28),#N/A,DataBase_PMs!V28)</f>
        <v>#N/A</v>
      </c>
      <c r="F1256" s="192" t="e">
        <f>IF(E1256="Seco",ParametrosPMs!$C$41,'Dados PMs'!E1256)</f>
        <v>#N/A</v>
      </c>
      <c r="G1256" s="203" t="e">
        <f t="shared" si="29"/>
        <v>#N/A</v>
      </c>
    </row>
    <row r="1257" spans="1:7" x14ac:dyDescent="0.3">
      <c r="A1257" s="260"/>
      <c r="B1257" s="260"/>
      <c r="C1257" s="266"/>
      <c r="D1257" s="208" t="e">
        <f>IF(ISBLANK(DataBase_PMs!C29),#N/A,DataBase_PMs!C29)</f>
        <v>#N/A</v>
      </c>
      <c r="E1257" s="191" t="e">
        <f>IF(ISBLANK(DataBase_PMs!V29),#N/A,DataBase_PMs!V29)</f>
        <v>#N/A</v>
      </c>
      <c r="F1257" s="192" t="e">
        <f>IF(E1257="Seco",ParametrosPMs!$C$41,'Dados PMs'!E1257)</f>
        <v>#N/A</v>
      </c>
      <c r="G1257" s="203" t="e">
        <f t="shared" si="29"/>
        <v>#N/A</v>
      </c>
    </row>
    <row r="1258" spans="1:7" x14ac:dyDescent="0.3">
      <c r="A1258" s="260"/>
      <c r="B1258" s="260"/>
      <c r="C1258" s="266"/>
      <c r="D1258" s="208" t="e">
        <f>IF(ISBLANK(DataBase_PMs!C30),#N/A,DataBase_PMs!C30)</f>
        <v>#N/A</v>
      </c>
      <c r="E1258" s="191" t="e">
        <f>IF(ISBLANK(DataBase_PMs!V30),#N/A,DataBase_PMs!V30)</f>
        <v>#N/A</v>
      </c>
      <c r="F1258" s="192" t="e">
        <f>IF(E1258="Seco",ParametrosPMs!$C$41,'Dados PMs'!E1258)</f>
        <v>#N/A</v>
      </c>
      <c r="G1258" s="203" t="e">
        <f t="shared" si="29"/>
        <v>#N/A</v>
      </c>
    </row>
    <row r="1259" spans="1:7" x14ac:dyDescent="0.3">
      <c r="A1259" s="260"/>
      <c r="B1259" s="260"/>
      <c r="C1259" s="266"/>
      <c r="D1259" s="208" t="e">
        <f>IF(ISBLANK(DataBase_PMs!C31),#N/A,DataBase_PMs!C31)</f>
        <v>#N/A</v>
      </c>
      <c r="E1259" s="191" t="e">
        <f>IF(ISBLANK(DataBase_PMs!V31),#N/A,DataBase_PMs!V31)</f>
        <v>#N/A</v>
      </c>
      <c r="F1259" s="192" t="e">
        <f>IF(E1259="Seco",ParametrosPMs!$C$41,'Dados PMs'!E1259)</f>
        <v>#N/A</v>
      </c>
      <c r="G1259" s="203" t="e">
        <f t="shared" si="29"/>
        <v>#N/A</v>
      </c>
    </row>
    <row r="1260" spans="1:7" x14ac:dyDescent="0.3">
      <c r="A1260" s="260"/>
      <c r="B1260" s="260"/>
      <c r="C1260" s="266"/>
      <c r="D1260" s="208" t="e">
        <f>IF(ISBLANK(DataBase_PMs!C32),#N/A,DataBase_PMs!C32)</f>
        <v>#N/A</v>
      </c>
      <c r="E1260" s="191" t="e">
        <f>IF(ISBLANK(DataBase_PMs!V32),#N/A,DataBase_PMs!V32)</f>
        <v>#N/A</v>
      </c>
      <c r="F1260" s="192" t="e">
        <f>IF(E1260="Seco",ParametrosPMs!$C$41,'Dados PMs'!E1260)</f>
        <v>#N/A</v>
      </c>
      <c r="G1260" s="203" t="e">
        <f t="shared" si="29"/>
        <v>#N/A</v>
      </c>
    </row>
    <row r="1261" spans="1:7" x14ac:dyDescent="0.3">
      <c r="A1261" s="260"/>
      <c r="B1261" s="260"/>
      <c r="C1261" s="266"/>
      <c r="D1261" s="208" t="e">
        <f>IF(ISBLANK(DataBase_PMs!C33),#N/A,DataBase_PMs!C33)</f>
        <v>#N/A</v>
      </c>
      <c r="E1261" s="191" t="e">
        <f>IF(ISBLANK(DataBase_PMs!V33),#N/A,DataBase_PMs!V33)</f>
        <v>#N/A</v>
      </c>
      <c r="F1261" s="192" t="e">
        <f>IF(E1261="Seco",ParametrosPMs!$C$41,'Dados PMs'!E1261)</f>
        <v>#N/A</v>
      </c>
      <c r="G1261" s="203" t="e">
        <f t="shared" si="29"/>
        <v>#N/A</v>
      </c>
    </row>
    <row r="1262" spans="1:7" x14ac:dyDescent="0.3">
      <c r="A1262" s="260"/>
      <c r="B1262" s="260"/>
      <c r="C1262" s="266"/>
      <c r="D1262" s="208" t="e">
        <f>IF(ISBLANK(DataBase_PMs!C34),#N/A,DataBase_PMs!C34)</f>
        <v>#N/A</v>
      </c>
      <c r="E1262" s="191" t="e">
        <f>IF(ISBLANK(DataBase_PMs!V34),#N/A,DataBase_PMs!V34)</f>
        <v>#N/A</v>
      </c>
      <c r="F1262" s="192" t="e">
        <f>IF(E1262="Seco",ParametrosPMs!$C$41,'Dados PMs'!E1262)</f>
        <v>#N/A</v>
      </c>
      <c r="G1262" s="203" t="e">
        <f t="shared" si="29"/>
        <v>#N/A</v>
      </c>
    </row>
    <row r="1263" spans="1:7" x14ac:dyDescent="0.3">
      <c r="A1263" s="260"/>
      <c r="B1263" s="260"/>
      <c r="C1263" s="266"/>
      <c r="D1263" s="208" t="e">
        <f>IF(ISBLANK(DataBase_PMs!C35),#N/A,DataBase_PMs!C35)</f>
        <v>#N/A</v>
      </c>
      <c r="E1263" s="191" t="e">
        <f>IF(ISBLANK(DataBase_PMs!V35),#N/A,DataBase_PMs!V35)</f>
        <v>#N/A</v>
      </c>
      <c r="F1263" s="192" t="e">
        <f>IF(E1263="Seco",ParametrosPMs!$C$41,'Dados PMs'!E1263)</f>
        <v>#N/A</v>
      </c>
      <c r="G1263" s="203" t="e">
        <f t="shared" si="29"/>
        <v>#N/A</v>
      </c>
    </row>
    <row r="1264" spans="1:7" x14ac:dyDescent="0.3">
      <c r="A1264" s="260"/>
      <c r="B1264" s="260"/>
      <c r="C1264" s="266"/>
      <c r="D1264" s="208" t="e">
        <f>IF(ISBLANK(DataBase_PMs!C36),#N/A,DataBase_PMs!C36)</f>
        <v>#N/A</v>
      </c>
      <c r="E1264" s="191" t="e">
        <f>IF(ISBLANK(DataBase_PMs!V36),#N/A,DataBase_PMs!V36)</f>
        <v>#N/A</v>
      </c>
      <c r="F1264" s="192" t="e">
        <f>IF(E1264="Seco",ParametrosPMs!$C$41,'Dados PMs'!E1264)</f>
        <v>#N/A</v>
      </c>
      <c r="G1264" s="203" t="e">
        <f t="shared" si="29"/>
        <v>#N/A</v>
      </c>
    </row>
    <row r="1265" spans="1:7" x14ac:dyDescent="0.3">
      <c r="A1265" s="260"/>
      <c r="B1265" s="260"/>
      <c r="C1265" s="266"/>
      <c r="D1265" s="208" t="e">
        <f>IF(ISBLANK(DataBase_PMs!C37),#N/A,DataBase_PMs!C37)</f>
        <v>#N/A</v>
      </c>
      <c r="E1265" s="191" t="e">
        <f>IF(ISBLANK(DataBase_PMs!V37),#N/A,DataBase_PMs!V37)</f>
        <v>#N/A</v>
      </c>
      <c r="F1265" s="192" t="e">
        <f>IF(E1265="Seco",ParametrosPMs!$C$41,'Dados PMs'!E1265)</f>
        <v>#N/A</v>
      </c>
      <c r="G1265" s="203" t="e">
        <f t="shared" si="29"/>
        <v>#N/A</v>
      </c>
    </row>
    <row r="1266" spans="1:7" x14ac:dyDescent="0.3">
      <c r="A1266" s="260"/>
      <c r="B1266" s="260"/>
      <c r="C1266" s="266"/>
      <c r="D1266" s="208" t="e">
        <f>IF(ISBLANK(DataBase_PMs!C38),#N/A,DataBase_PMs!C38)</f>
        <v>#N/A</v>
      </c>
      <c r="E1266" s="191" t="e">
        <f>IF(ISBLANK(DataBase_PMs!V38),#N/A,DataBase_PMs!V38)</f>
        <v>#N/A</v>
      </c>
      <c r="F1266" s="192" t="e">
        <f>IF(E1266="Seco",ParametrosPMs!$C$41,'Dados PMs'!E1266)</f>
        <v>#N/A</v>
      </c>
      <c r="G1266" s="203" t="e">
        <f t="shared" si="29"/>
        <v>#N/A</v>
      </c>
    </row>
    <row r="1267" spans="1:7" x14ac:dyDescent="0.3">
      <c r="A1267" s="260"/>
      <c r="B1267" s="260"/>
      <c r="C1267" s="266"/>
      <c r="D1267" s="208" t="e">
        <f>IF(ISBLANK(DataBase_PMs!C39),#N/A,DataBase_PMs!C39)</f>
        <v>#N/A</v>
      </c>
      <c r="E1267" s="191" t="e">
        <f>IF(ISBLANK(DataBase_PMs!V39),#N/A,DataBase_PMs!V39)</f>
        <v>#N/A</v>
      </c>
      <c r="F1267" s="192" t="e">
        <f>IF(E1267="Seco",ParametrosPMs!$C$41,'Dados PMs'!E1267)</f>
        <v>#N/A</v>
      </c>
      <c r="G1267" s="203" t="e">
        <f t="shared" si="29"/>
        <v>#N/A</v>
      </c>
    </row>
    <row r="1268" spans="1:7" x14ac:dyDescent="0.3">
      <c r="A1268" s="260"/>
      <c r="B1268" s="260"/>
      <c r="C1268" s="266"/>
      <c r="D1268" s="208" t="e">
        <f>IF(ISBLANK(DataBase_PMs!C40),#N/A,DataBase_PMs!C40)</f>
        <v>#N/A</v>
      </c>
      <c r="E1268" s="191" t="e">
        <f>IF(ISBLANK(DataBase_PMs!V40),#N/A,DataBase_PMs!V40)</f>
        <v>#N/A</v>
      </c>
      <c r="F1268" s="192" t="e">
        <f>IF(E1268="Seco",ParametrosPMs!$C$41,'Dados PMs'!E1268)</f>
        <v>#N/A</v>
      </c>
      <c r="G1268" s="203" t="e">
        <f t="shared" si="29"/>
        <v>#N/A</v>
      </c>
    </row>
    <row r="1269" spans="1:7" x14ac:dyDescent="0.3">
      <c r="A1269" s="260"/>
      <c r="B1269" s="260"/>
      <c r="C1269" s="266"/>
      <c r="D1269" s="208" t="e">
        <f>IF(ISBLANK(DataBase_PMs!C41),#N/A,DataBase_PMs!C41)</f>
        <v>#N/A</v>
      </c>
      <c r="E1269" s="191" t="e">
        <f>IF(ISBLANK(DataBase_PMs!V41),#N/A,DataBase_PMs!V41)</f>
        <v>#N/A</v>
      </c>
      <c r="F1269" s="192" t="e">
        <f>IF(E1269="Seco",ParametrosPMs!$C$41,'Dados PMs'!E1269)</f>
        <v>#N/A</v>
      </c>
      <c r="G1269" s="203" t="e">
        <f t="shared" si="29"/>
        <v>#N/A</v>
      </c>
    </row>
    <row r="1270" spans="1:7" x14ac:dyDescent="0.3">
      <c r="A1270" s="260"/>
      <c r="B1270" s="260"/>
      <c r="C1270" s="266"/>
      <c r="D1270" s="208" t="e">
        <f>IF(ISBLANK(DataBase_PMs!C42),#N/A,DataBase_PMs!C42)</f>
        <v>#N/A</v>
      </c>
      <c r="E1270" s="191" t="e">
        <f>IF(ISBLANK(DataBase_PMs!V42),#N/A,DataBase_PMs!V42)</f>
        <v>#N/A</v>
      </c>
      <c r="F1270" s="192" t="e">
        <f>IF(E1270="Seco",ParametrosPMs!$C$41,'Dados PMs'!E1270)</f>
        <v>#N/A</v>
      </c>
      <c r="G1270" s="203" t="e">
        <f t="shared" si="29"/>
        <v>#N/A</v>
      </c>
    </row>
    <row r="1271" spans="1:7" x14ac:dyDescent="0.3">
      <c r="A1271" s="260"/>
      <c r="B1271" s="260"/>
      <c r="C1271" s="266"/>
      <c r="D1271" s="208" t="e">
        <f>IF(ISBLANK(DataBase_PMs!C43),#N/A,DataBase_PMs!C43)</f>
        <v>#N/A</v>
      </c>
      <c r="E1271" s="191" t="e">
        <f>IF(ISBLANK(DataBase_PMs!V43),#N/A,DataBase_PMs!V43)</f>
        <v>#N/A</v>
      </c>
      <c r="F1271" s="192" t="e">
        <f>IF(E1271="Seco",ParametrosPMs!$C$41,'Dados PMs'!E1271)</f>
        <v>#N/A</v>
      </c>
      <c r="G1271" s="203" t="e">
        <f t="shared" si="29"/>
        <v>#N/A</v>
      </c>
    </row>
    <row r="1272" spans="1:7" x14ac:dyDescent="0.3">
      <c r="A1272" s="260"/>
      <c r="B1272" s="260"/>
      <c r="C1272" s="266"/>
      <c r="D1272" s="208" t="e">
        <f>IF(ISBLANK(DataBase_PMs!C44),#N/A,DataBase_PMs!C44)</f>
        <v>#N/A</v>
      </c>
      <c r="E1272" s="191" t="e">
        <f>IF(ISBLANK(DataBase_PMs!V44),#N/A,DataBase_PMs!V44)</f>
        <v>#N/A</v>
      </c>
      <c r="F1272" s="192" t="e">
        <f>IF(E1272="Seco",ParametrosPMs!$C$41,'Dados PMs'!E1272)</f>
        <v>#N/A</v>
      </c>
      <c r="G1272" s="203" t="e">
        <f t="shared" si="29"/>
        <v>#N/A</v>
      </c>
    </row>
    <row r="1273" spans="1:7" x14ac:dyDescent="0.3">
      <c r="A1273" s="260"/>
      <c r="B1273" s="260"/>
      <c r="C1273" s="266"/>
      <c r="D1273" s="208" t="e">
        <f>IF(ISBLANK(DataBase_PMs!C45),#N/A,DataBase_PMs!C45)</f>
        <v>#N/A</v>
      </c>
      <c r="E1273" s="191" t="e">
        <f>IF(ISBLANK(DataBase_PMs!V45),#N/A,DataBase_PMs!V45)</f>
        <v>#N/A</v>
      </c>
      <c r="F1273" s="192" t="e">
        <f>IF(E1273="Seco",ParametrosPMs!$C$41,'Dados PMs'!E1273)</f>
        <v>#N/A</v>
      </c>
      <c r="G1273" s="203" t="e">
        <f t="shared" si="29"/>
        <v>#N/A</v>
      </c>
    </row>
    <row r="1274" spans="1:7" x14ac:dyDescent="0.3">
      <c r="A1274" s="260"/>
      <c r="B1274" s="260"/>
      <c r="C1274" s="266"/>
      <c r="D1274" s="208" t="e">
        <f>IF(ISBLANK(DataBase_PMs!C46),#N/A,DataBase_PMs!C46)</f>
        <v>#N/A</v>
      </c>
      <c r="E1274" s="191" t="e">
        <f>IF(ISBLANK(DataBase_PMs!V46),#N/A,DataBase_PMs!V46)</f>
        <v>#N/A</v>
      </c>
      <c r="F1274" s="192" t="e">
        <f>IF(E1274="Seco",ParametrosPMs!$C$41,'Dados PMs'!E1274)</f>
        <v>#N/A</v>
      </c>
      <c r="G1274" s="203" t="e">
        <f t="shared" si="29"/>
        <v>#N/A</v>
      </c>
    </row>
    <row r="1275" spans="1:7" x14ac:dyDescent="0.3">
      <c r="A1275" s="260"/>
      <c r="B1275" s="260"/>
      <c r="C1275" s="266"/>
      <c r="D1275" s="208" t="e">
        <f>IF(ISBLANK(DataBase_PMs!C47),#N/A,DataBase_PMs!C47)</f>
        <v>#N/A</v>
      </c>
      <c r="E1275" s="191" t="e">
        <f>IF(ISBLANK(DataBase_PMs!V47),#N/A,DataBase_PMs!V47)</f>
        <v>#N/A</v>
      </c>
      <c r="F1275" s="192" t="e">
        <f>IF(E1275="Seco",ParametrosPMs!$C$41,'Dados PMs'!E1275)</f>
        <v>#N/A</v>
      </c>
      <c r="G1275" s="203" t="e">
        <f t="shared" si="29"/>
        <v>#N/A</v>
      </c>
    </row>
    <row r="1276" spans="1:7" x14ac:dyDescent="0.3">
      <c r="A1276" s="260"/>
      <c r="B1276" s="260"/>
      <c r="C1276" s="266"/>
      <c r="D1276" s="208" t="e">
        <f>IF(ISBLANK(DataBase_PMs!C48),#N/A,DataBase_PMs!C48)</f>
        <v>#N/A</v>
      </c>
      <c r="E1276" s="191" t="e">
        <f>IF(ISBLANK(DataBase_PMs!V48),#N/A,DataBase_PMs!V48)</f>
        <v>#N/A</v>
      </c>
      <c r="F1276" s="192" t="e">
        <f>IF(E1276="Seco",ParametrosPMs!$C$41,'Dados PMs'!E1276)</f>
        <v>#N/A</v>
      </c>
      <c r="G1276" s="203" t="e">
        <f t="shared" si="29"/>
        <v>#N/A</v>
      </c>
    </row>
    <row r="1277" spans="1:7" x14ac:dyDescent="0.3">
      <c r="A1277" s="260"/>
      <c r="B1277" s="260"/>
      <c r="C1277" s="266"/>
      <c r="D1277" s="208" t="e">
        <f>IF(ISBLANK(DataBase_PMs!C49),#N/A,DataBase_PMs!C49)</f>
        <v>#N/A</v>
      </c>
      <c r="E1277" s="191" t="e">
        <f>IF(ISBLANK(DataBase_PMs!V49),#N/A,DataBase_PMs!V49)</f>
        <v>#N/A</v>
      </c>
      <c r="F1277" s="192" t="e">
        <f>IF(E1277="Seco",ParametrosPMs!$C$41,'Dados PMs'!E1277)</f>
        <v>#N/A</v>
      </c>
      <c r="G1277" s="203" t="e">
        <f t="shared" si="29"/>
        <v>#N/A</v>
      </c>
    </row>
    <row r="1278" spans="1:7" x14ac:dyDescent="0.3">
      <c r="A1278" s="260"/>
      <c r="B1278" s="260"/>
      <c r="C1278" s="266"/>
      <c r="D1278" s="208" t="e">
        <f>IF(ISBLANK(DataBase_PMs!C50),#N/A,DataBase_PMs!C50)</f>
        <v>#N/A</v>
      </c>
      <c r="E1278" s="191" t="e">
        <f>IF(ISBLANK(DataBase_PMs!V50),#N/A,DataBase_PMs!V50)</f>
        <v>#N/A</v>
      </c>
      <c r="F1278" s="192" t="e">
        <f>IF(E1278="Seco",ParametrosPMs!$C$41,'Dados PMs'!E1278)</f>
        <v>#N/A</v>
      </c>
      <c r="G1278" s="203" t="e">
        <f t="shared" si="29"/>
        <v>#N/A</v>
      </c>
    </row>
    <row r="1279" spans="1:7" x14ac:dyDescent="0.3">
      <c r="A1279" s="260"/>
      <c r="B1279" s="260"/>
      <c r="C1279" s="266"/>
      <c r="D1279" s="208" t="e">
        <f>IF(ISBLANK(DataBase_PMs!C51),#N/A,DataBase_PMs!C51)</f>
        <v>#N/A</v>
      </c>
      <c r="E1279" s="191" t="e">
        <f>IF(ISBLANK(DataBase_PMs!V51),#N/A,DataBase_PMs!V51)</f>
        <v>#N/A</v>
      </c>
      <c r="F1279" s="192" t="e">
        <f>IF(E1279="Seco",ParametrosPMs!$C$41,'Dados PMs'!E1279)</f>
        <v>#N/A</v>
      </c>
      <c r="G1279" s="203" t="e">
        <f t="shared" si="29"/>
        <v>#N/A</v>
      </c>
    </row>
    <row r="1280" spans="1:7" x14ac:dyDescent="0.3">
      <c r="A1280" s="260"/>
      <c r="B1280" s="260"/>
      <c r="C1280" s="266"/>
      <c r="D1280" s="208" t="e">
        <f>IF(ISBLANK(DataBase_PMs!C52),#N/A,DataBase_PMs!C52)</f>
        <v>#N/A</v>
      </c>
      <c r="E1280" s="191" t="e">
        <f>IF(ISBLANK(DataBase_PMs!V52),#N/A,DataBase_PMs!V52)</f>
        <v>#N/A</v>
      </c>
      <c r="F1280" s="192" t="e">
        <f>IF(E1280="Seco",ParametrosPMs!$C$41,'Dados PMs'!E1280)</f>
        <v>#N/A</v>
      </c>
      <c r="G1280" s="203" t="e">
        <f t="shared" si="29"/>
        <v>#N/A</v>
      </c>
    </row>
    <row r="1281" spans="1:7" x14ac:dyDescent="0.3">
      <c r="A1281" s="260"/>
      <c r="B1281" s="260"/>
      <c r="C1281" s="266"/>
      <c r="D1281" s="208" t="e">
        <f>IF(ISBLANK(DataBase_PMs!C53),#N/A,DataBase_PMs!C53)</f>
        <v>#N/A</v>
      </c>
      <c r="E1281" s="191" t="e">
        <f>IF(ISBLANK(DataBase_PMs!V53),#N/A,DataBase_PMs!V53)</f>
        <v>#N/A</v>
      </c>
      <c r="F1281" s="192" t="e">
        <f>IF(E1281="Seco",ParametrosPMs!$C$41,'Dados PMs'!E1281)</f>
        <v>#N/A</v>
      </c>
      <c r="G1281" s="203" t="e">
        <f t="shared" si="29"/>
        <v>#N/A</v>
      </c>
    </row>
    <row r="1282" spans="1:7" x14ac:dyDescent="0.3">
      <c r="A1282" s="260"/>
      <c r="B1282" s="260"/>
      <c r="C1282" s="266"/>
      <c r="D1282" s="208" t="e">
        <f>IF(ISBLANK(DataBase_PMs!C54),#N/A,DataBase_PMs!C54)</f>
        <v>#N/A</v>
      </c>
      <c r="E1282" s="191" t="e">
        <f>IF(ISBLANK(DataBase_PMs!V54),#N/A,DataBase_PMs!V54)</f>
        <v>#N/A</v>
      </c>
      <c r="F1282" s="192" t="e">
        <f>IF(E1282="Seco",ParametrosPMs!$C$41,'Dados PMs'!E1282)</f>
        <v>#N/A</v>
      </c>
      <c r="G1282" s="203" t="e">
        <f t="shared" si="29"/>
        <v>#N/A</v>
      </c>
    </row>
    <row r="1283" spans="1:7" x14ac:dyDescent="0.3">
      <c r="A1283" s="260"/>
      <c r="B1283" s="260"/>
      <c r="C1283" s="266"/>
      <c r="D1283" s="208" t="e">
        <f>IF(ISBLANK(DataBase_PMs!C55),#N/A,DataBase_PMs!C55)</f>
        <v>#N/A</v>
      </c>
      <c r="E1283" s="191" t="e">
        <f>IF(ISBLANK(DataBase_PMs!V55),#N/A,DataBase_PMs!V55)</f>
        <v>#N/A</v>
      </c>
      <c r="F1283" s="192" t="e">
        <f>IF(E1283="Seco",ParametrosPMs!$C$41,'Dados PMs'!E1283)</f>
        <v>#N/A</v>
      </c>
      <c r="G1283" s="203" t="e">
        <f t="shared" si="29"/>
        <v>#N/A</v>
      </c>
    </row>
    <row r="1284" spans="1:7" x14ac:dyDescent="0.3">
      <c r="A1284" s="260"/>
      <c r="B1284" s="260"/>
      <c r="C1284" s="266"/>
      <c r="D1284" s="208" t="e">
        <f>IF(ISBLANK(DataBase_PMs!C56),#N/A,DataBase_PMs!C56)</f>
        <v>#N/A</v>
      </c>
      <c r="E1284" s="191" t="e">
        <f>IF(ISBLANK(DataBase_PMs!V56),#N/A,DataBase_PMs!V56)</f>
        <v>#N/A</v>
      </c>
      <c r="F1284" s="192" t="e">
        <f>IF(E1284="Seco",ParametrosPMs!$C$41,'Dados PMs'!E1284)</f>
        <v>#N/A</v>
      </c>
      <c r="G1284" s="203" t="e">
        <f t="shared" si="29"/>
        <v>#N/A</v>
      </c>
    </row>
    <row r="1285" spans="1:7" x14ac:dyDescent="0.3">
      <c r="A1285" s="260"/>
      <c r="B1285" s="260"/>
      <c r="C1285" s="266"/>
      <c r="D1285" s="208" t="e">
        <f>IF(ISBLANK(DataBase_PMs!C57),#N/A,DataBase_PMs!C57)</f>
        <v>#N/A</v>
      </c>
      <c r="E1285" s="191" t="e">
        <f>IF(ISBLANK(DataBase_PMs!V57),#N/A,DataBase_PMs!V57)</f>
        <v>#N/A</v>
      </c>
      <c r="F1285" s="192" t="e">
        <f>IF(E1285="Seco",ParametrosPMs!$C$41,'Dados PMs'!E1285)</f>
        <v>#N/A</v>
      </c>
      <c r="G1285" s="203" t="e">
        <f t="shared" ref="G1285:G1304" si="30">F1285-$F$1219</f>
        <v>#N/A</v>
      </c>
    </row>
    <row r="1286" spans="1:7" x14ac:dyDescent="0.3">
      <c r="A1286" s="260"/>
      <c r="B1286" s="260"/>
      <c r="C1286" s="266"/>
      <c r="D1286" s="208" t="e">
        <f>IF(ISBLANK(DataBase_PMs!C58),#N/A,DataBase_PMs!C58)</f>
        <v>#N/A</v>
      </c>
      <c r="E1286" s="191" t="e">
        <f>IF(ISBLANK(DataBase_PMs!V58),#N/A,DataBase_PMs!V58)</f>
        <v>#N/A</v>
      </c>
      <c r="F1286" s="192" t="e">
        <f>IF(E1286="Seco",ParametrosPMs!$C$41,'Dados PMs'!E1286)</f>
        <v>#N/A</v>
      </c>
      <c r="G1286" s="203" t="e">
        <f t="shared" si="30"/>
        <v>#N/A</v>
      </c>
    </row>
    <row r="1287" spans="1:7" x14ac:dyDescent="0.3">
      <c r="A1287" s="260"/>
      <c r="B1287" s="260"/>
      <c r="C1287" s="266"/>
      <c r="D1287" s="208" t="e">
        <f>IF(ISBLANK(DataBase_PMs!C59),#N/A,DataBase_PMs!C59)</f>
        <v>#N/A</v>
      </c>
      <c r="E1287" s="191" t="e">
        <f>IF(ISBLANK(DataBase_PMs!V59),#N/A,DataBase_PMs!V59)</f>
        <v>#N/A</v>
      </c>
      <c r="F1287" s="192" t="e">
        <f>IF(E1287="Seco",ParametrosPMs!$C$41,'Dados PMs'!E1287)</f>
        <v>#N/A</v>
      </c>
      <c r="G1287" s="203" t="e">
        <f t="shared" si="30"/>
        <v>#N/A</v>
      </c>
    </row>
    <row r="1288" spans="1:7" x14ac:dyDescent="0.3">
      <c r="A1288" s="260"/>
      <c r="B1288" s="260"/>
      <c r="C1288" s="266"/>
      <c r="D1288" s="208" t="e">
        <f>IF(ISBLANK(DataBase_PMs!C60),#N/A,DataBase_PMs!C60)</f>
        <v>#N/A</v>
      </c>
      <c r="E1288" s="191" t="e">
        <f>IF(ISBLANK(DataBase_PMs!V60),#N/A,DataBase_PMs!V60)</f>
        <v>#N/A</v>
      </c>
      <c r="F1288" s="192" t="e">
        <f>IF(E1288="Seco",ParametrosPMs!$C$41,'Dados PMs'!E1288)</f>
        <v>#N/A</v>
      </c>
      <c r="G1288" s="203" t="e">
        <f t="shared" si="30"/>
        <v>#N/A</v>
      </c>
    </row>
    <row r="1289" spans="1:7" x14ac:dyDescent="0.3">
      <c r="A1289" s="260"/>
      <c r="B1289" s="260"/>
      <c r="C1289" s="266"/>
      <c r="D1289" s="208" t="e">
        <f>IF(ISBLANK(DataBase_PMs!C61),#N/A,DataBase_PMs!C61)</f>
        <v>#N/A</v>
      </c>
      <c r="E1289" s="191" t="e">
        <f>IF(ISBLANK(DataBase_PMs!V61),#N/A,DataBase_PMs!V61)</f>
        <v>#N/A</v>
      </c>
      <c r="F1289" s="192" t="e">
        <f>IF(E1289="Seco",ParametrosPMs!$C$41,'Dados PMs'!E1289)</f>
        <v>#N/A</v>
      </c>
      <c r="G1289" s="203" t="e">
        <f t="shared" si="30"/>
        <v>#N/A</v>
      </c>
    </row>
    <row r="1290" spans="1:7" x14ac:dyDescent="0.3">
      <c r="A1290" s="260"/>
      <c r="B1290" s="260"/>
      <c r="C1290" s="266"/>
      <c r="D1290" s="208" t="e">
        <f>IF(ISBLANK(DataBase_PMs!C62),#N/A,DataBase_PMs!C62)</f>
        <v>#N/A</v>
      </c>
      <c r="E1290" s="191" t="e">
        <f>IF(ISBLANK(DataBase_PMs!V62),#N/A,DataBase_PMs!V62)</f>
        <v>#N/A</v>
      </c>
      <c r="F1290" s="192" t="e">
        <f>IF(E1290="Seco",ParametrosPMs!$C$41,'Dados PMs'!E1290)</f>
        <v>#N/A</v>
      </c>
      <c r="G1290" s="203" t="e">
        <f t="shared" si="30"/>
        <v>#N/A</v>
      </c>
    </row>
    <row r="1291" spans="1:7" x14ac:dyDescent="0.3">
      <c r="A1291" s="260"/>
      <c r="B1291" s="260"/>
      <c r="C1291" s="266"/>
      <c r="D1291" s="208" t="e">
        <f>IF(ISBLANK(DataBase_PMs!C63),#N/A,DataBase_PMs!C63)</f>
        <v>#N/A</v>
      </c>
      <c r="E1291" s="191" t="e">
        <f>IF(ISBLANK(DataBase_PMs!V63),#N/A,DataBase_PMs!V63)</f>
        <v>#N/A</v>
      </c>
      <c r="F1291" s="192" t="e">
        <f>IF(E1291="Seco",ParametrosPMs!$C$41,'Dados PMs'!E1291)</f>
        <v>#N/A</v>
      </c>
      <c r="G1291" s="203" t="e">
        <f t="shared" si="30"/>
        <v>#N/A</v>
      </c>
    </row>
    <row r="1292" spans="1:7" x14ac:dyDescent="0.3">
      <c r="A1292" s="260"/>
      <c r="B1292" s="260"/>
      <c r="C1292" s="266"/>
      <c r="D1292" s="208" t="e">
        <f>IF(ISBLANK(DataBase_PMs!C64),#N/A,DataBase_PMs!C64)</f>
        <v>#N/A</v>
      </c>
      <c r="E1292" s="191" t="e">
        <f>IF(ISBLANK(DataBase_PMs!V64),#N/A,DataBase_PMs!V64)</f>
        <v>#N/A</v>
      </c>
      <c r="F1292" s="192" t="e">
        <f>IF(E1292="Seco",ParametrosPMs!$C$41,'Dados PMs'!E1292)</f>
        <v>#N/A</v>
      </c>
      <c r="G1292" s="203" t="e">
        <f t="shared" si="30"/>
        <v>#N/A</v>
      </c>
    </row>
    <row r="1293" spans="1:7" x14ac:dyDescent="0.3">
      <c r="A1293" s="260"/>
      <c r="B1293" s="260"/>
      <c r="C1293" s="266"/>
      <c r="D1293" s="208" t="e">
        <f>IF(ISBLANK(DataBase_PMs!C65),#N/A,DataBase_PMs!C65)</f>
        <v>#N/A</v>
      </c>
      <c r="E1293" s="191" t="e">
        <f>IF(ISBLANK(DataBase_PMs!V65),#N/A,DataBase_PMs!V65)</f>
        <v>#N/A</v>
      </c>
      <c r="F1293" s="192" t="e">
        <f>IF(E1293="Seco",ParametrosPMs!$C$41,'Dados PMs'!E1293)</f>
        <v>#N/A</v>
      </c>
      <c r="G1293" s="203" t="e">
        <f t="shared" si="30"/>
        <v>#N/A</v>
      </c>
    </row>
    <row r="1294" spans="1:7" x14ac:dyDescent="0.3">
      <c r="A1294" s="260"/>
      <c r="B1294" s="260"/>
      <c r="C1294" s="266"/>
      <c r="D1294" s="208" t="e">
        <f>IF(ISBLANK(DataBase_PMs!C66),#N/A,DataBase_PMs!C66)</f>
        <v>#N/A</v>
      </c>
      <c r="E1294" s="191" t="e">
        <f>IF(ISBLANK(DataBase_PMs!V66),#N/A,DataBase_PMs!V66)</f>
        <v>#N/A</v>
      </c>
      <c r="F1294" s="192" t="e">
        <f>IF(E1294="Seco",ParametrosPMs!$C$41,'Dados PMs'!E1294)</f>
        <v>#N/A</v>
      </c>
      <c r="G1294" s="203" t="e">
        <f t="shared" si="30"/>
        <v>#N/A</v>
      </c>
    </row>
    <row r="1295" spans="1:7" x14ac:dyDescent="0.3">
      <c r="A1295" s="260"/>
      <c r="B1295" s="260"/>
      <c r="C1295" s="266"/>
      <c r="D1295" s="208" t="e">
        <f>IF(ISBLANK(DataBase_PMs!C67),#N/A,DataBase_PMs!C67)</f>
        <v>#N/A</v>
      </c>
      <c r="E1295" s="191" t="e">
        <f>IF(ISBLANK(DataBase_PMs!V67),#N/A,DataBase_PMs!V67)</f>
        <v>#N/A</v>
      </c>
      <c r="F1295" s="192" t="e">
        <f>IF(E1295="Seco",ParametrosPMs!$C$41,'Dados PMs'!E1295)</f>
        <v>#N/A</v>
      </c>
      <c r="G1295" s="203" t="e">
        <f t="shared" si="30"/>
        <v>#N/A</v>
      </c>
    </row>
    <row r="1296" spans="1:7" x14ac:dyDescent="0.3">
      <c r="A1296" s="260"/>
      <c r="B1296" s="260"/>
      <c r="C1296" s="266"/>
      <c r="D1296" s="208" t="e">
        <f>IF(ISBLANK(DataBase_PMs!C68),#N/A,DataBase_PMs!C68)</f>
        <v>#N/A</v>
      </c>
      <c r="E1296" s="191" t="e">
        <f>IF(ISBLANK(DataBase_PMs!V68),#N/A,DataBase_PMs!V68)</f>
        <v>#N/A</v>
      </c>
      <c r="F1296" s="192" t="e">
        <f>IF(E1296="Seco",ParametrosPMs!$C$41,'Dados PMs'!E1296)</f>
        <v>#N/A</v>
      </c>
      <c r="G1296" s="203" t="e">
        <f t="shared" si="30"/>
        <v>#N/A</v>
      </c>
    </row>
    <row r="1297" spans="1:7" x14ac:dyDescent="0.3">
      <c r="A1297" s="260"/>
      <c r="B1297" s="260"/>
      <c r="C1297" s="266"/>
      <c r="D1297" s="208" t="e">
        <f>IF(ISBLANK(DataBase_PMs!C69),#N/A,DataBase_PMs!C69)</f>
        <v>#N/A</v>
      </c>
      <c r="E1297" s="191" t="e">
        <f>IF(ISBLANK(DataBase_PMs!V69),#N/A,DataBase_PMs!V69)</f>
        <v>#N/A</v>
      </c>
      <c r="F1297" s="192" t="e">
        <f>IF(E1297="Seco",ParametrosPMs!$C$41,'Dados PMs'!E1297)</f>
        <v>#N/A</v>
      </c>
      <c r="G1297" s="203" t="e">
        <f t="shared" si="30"/>
        <v>#N/A</v>
      </c>
    </row>
    <row r="1298" spans="1:7" x14ac:dyDescent="0.3">
      <c r="A1298" s="260"/>
      <c r="B1298" s="260"/>
      <c r="C1298" s="266"/>
      <c r="D1298" s="208" t="e">
        <f>IF(ISBLANK(DataBase_PMs!C70),#N/A,DataBase_PMs!C70)</f>
        <v>#N/A</v>
      </c>
      <c r="E1298" s="191" t="e">
        <f>IF(ISBLANK(DataBase_PMs!V70),#N/A,DataBase_PMs!V70)</f>
        <v>#N/A</v>
      </c>
      <c r="F1298" s="192" t="e">
        <f>IF(E1298="Seco",ParametrosPMs!$C$41,'Dados PMs'!E1298)</f>
        <v>#N/A</v>
      </c>
      <c r="G1298" s="203" t="e">
        <f t="shared" si="30"/>
        <v>#N/A</v>
      </c>
    </row>
    <row r="1299" spans="1:7" x14ac:dyDescent="0.3">
      <c r="A1299" s="260"/>
      <c r="B1299" s="260"/>
      <c r="C1299" s="266"/>
      <c r="D1299" s="208" t="e">
        <f>IF(ISBLANK(DataBase_PMs!C71),#N/A,DataBase_PMs!C71)</f>
        <v>#N/A</v>
      </c>
      <c r="E1299" s="191" t="e">
        <f>IF(ISBLANK(DataBase_PMs!V71),#N/A,DataBase_PMs!V71)</f>
        <v>#N/A</v>
      </c>
      <c r="F1299" s="192" t="e">
        <f>IF(E1299="Seco",ParametrosPMs!$C$41,'Dados PMs'!E1299)</f>
        <v>#N/A</v>
      </c>
      <c r="G1299" s="203" t="e">
        <f t="shared" si="30"/>
        <v>#N/A</v>
      </c>
    </row>
    <row r="1300" spans="1:7" x14ac:dyDescent="0.3">
      <c r="A1300" s="260"/>
      <c r="B1300" s="260"/>
      <c r="C1300" s="266"/>
      <c r="D1300" s="208" t="e">
        <f>IF(ISBLANK(DataBase_PMs!C72),#N/A,DataBase_PMs!C72)</f>
        <v>#N/A</v>
      </c>
      <c r="E1300" s="191" t="e">
        <f>IF(ISBLANK(DataBase_PMs!V72),#N/A,DataBase_PMs!V72)</f>
        <v>#N/A</v>
      </c>
      <c r="F1300" s="192" t="e">
        <f>IF(E1300="Seco",ParametrosPMs!$C$41,'Dados PMs'!E1300)</f>
        <v>#N/A</v>
      </c>
      <c r="G1300" s="203" t="e">
        <f t="shared" si="30"/>
        <v>#N/A</v>
      </c>
    </row>
    <row r="1301" spans="1:7" x14ac:dyDescent="0.3">
      <c r="A1301" s="260"/>
      <c r="B1301" s="260"/>
      <c r="C1301" s="266"/>
      <c r="D1301" s="208" t="e">
        <f>IF(ISBLANK(DataBase_PMs!C73),#N/A,DataBase_PMs!C73)</f>
        <v>#N/A</v>
      </c>
      <c r="E1301" s="191" t="e">
        <f>IF(ISBLANK(DataBase_PMs!V73),#N/A,DataBase_PMs!V73)</f>
        <v>#N/A</v>
      </c>
      <c r="F1301" s="192" t="e">
        <f>IF(E1301="Seco",ParametrosPMs!$C$41,'Dados PMs'!E1301)</f>
        <v>#N/A</v>
      </c>
      <c r="G1301" s="203" t="e">
        <f t="shared" si="30"/>
        <v>#N/A</v>
      </c>
    </row>
    <row r="1302" spans="1:7" x14ac:dyDescent="0.3">
      <c r="A1302" s="260"/>
      <c r="B1302" s="260"/>
      <c r="C1302" s="266"/>
      <c r="D1302" s="208" t="e">
        <f>IF(ISBLANK(DataBase_PMs!C74),#N/A,DataBase_PMs!C74)</f>
        <v>#N/A</v>
      </c>
      <c r="E1302" s="191" t="e">
        <f>IF(ISBLANK(DataBase_PMs!V74),#N/A,DataBase_PMs!V74)</f>
        <v>#N/A</v>
      </c>
      <c r="F1302" s="192" t="e">
        <f>IF(E1302="Seco",ParametrosPMs!$C$41,'Dados PMs'!E1302)</f>
        <v>#N/A</v>
      </c>
      <c r="G1302" s="203" t="e">
        <f t="shared" si="30"/>
        <v>#N/A</v>
      </c>
    </row>
    <row r="1303" spans="1:7" x14ac:dyDescent="0.3">
      <c r="A1303" s="260"/>
      <c r="B1303" s="260"/>
      <c r="C1303" s="266"/>
      <c r="D1303" s="208" t="e">
        <f>IF(ISBLANK(DataBase_PMs!C75),#N/A,DataBase_PMs!C75)</f>
        <v>#N/A</v>
      </c>
      <c r="E1303" s="191" t="e">
        <f>IF(ISBLANK(DataBase_PMs!V75),#N/A,DataBase_PMs!V75)</f>
        <v>#N/A</v>
      </c>
      <c r="F1303" s="192" t="e">
        <f>IF(E1303="Seco",ParametrosPMs!$C$41,'Dados PMs'!E1303)</f>
        <v>#N/A</v>
      </c>
      <c r="G1303" s="203" t="e">
        <f t="shared" si="30"/>
        <v>#N/A</v>
      </c>
    </row>
    <row r="1304" spans="1:7" ht="13.5" thickBot="1" x14ac:dyDescent="0.35">
      <c r="A1304" s="258"/>
      <c r="B1304" s="258"/>
      <c r="C1304" s="268"/>
      <c r="D1304" s="208" t="e">
        <f>IF(ISBLANK(DataBase_PMs!C76),#N/A,DataBase_PMs!C76)</f>
        <v>#N/A</v>
      </c>
      <c r="E1304" s="191" t="e">
        <f>IF(ISBLANK(DataBase_PMs!V76),#N/A,DataBase_PMs!V76)</f>
        <v>#N/A</v>
      </c>
      <c r="F1304" s="192" t="e">
        <f>IF(E1304="Seco",ParametrosPMs!$C$41,'Dados PMs'!E1304)</f>
        <v>#N/A</v>
      </c>
      <c r="G1304" s="203" t="e">
        <f t="shared" si="30"/>
        <v>#N/A</v>
      </c>
    </row>
    <row r="1305" spans="1:7" x14ac:dyDescent="0.3">
      <c r="A1305" s="256" t="s">
        <v>667</v>
      </c>
      <c r="B1305" s="256" t="s">
        <v>367</v>
      </c>
      <c r="C1305" s="267" t="s">
        <v>68</v>
      </c>
      <c r="D1305" s="209">
        <v>43602</v>
      </c>
      <c r="E1305" s="189">
        <v>3.77</v>
      </c>
      <c r="F1305" s="190">
        <f>IF(E1305="Seco",ParametrosPMs!C42,'Dados PMs'!E1305)</f>
        <v>3.77</v>
      </c>
      <c r="G1305" s="202">
        <f>F1305-E1305</f>
        <v>0</v>
      </c>
    </row>
    <row r="1306" spans="1:7" x14ac:dyDescent="0.3">
      <c r="A1306" s="257"/>
      <c r="B1306" s="257"/>
      <c r="C1306" s="265"/>
      <c r="D1306" s="208">
        <v>43700.40625</v>
      </c>
      <c r="E1306" s="191">
        <v>5.76</v>
      </c>
      <c r="F1306" s="192">
        <f>IF(E1306="Seco",ParametrosPMs!$C$42,'Dados PMs'!E1306)</f>
        <v>5.76</v>
      </c>
      <c r="G1306" s="203">
        <f>F1306-$F$1305</f>
        <v>1.9899999999999998</v>
      </c>
    </row>
    <row r="1307" spans="1:7" x14ac:dyDescent="0.3">
      <c r="A1307" s="257"/>
      <c r="B1307" s="257"/>
      <c r="C1307" s="265"/>
      <c r="D1307" s="208">
        <v>43707</v>
      </c>
      <c r="E1307" s="191">
        <v>4.92</v>
      </c>
      <c r="F1307" s="192">
        <f>IF(E1307="Seco",ParametrosPMs!$C$42,'Dados PMs'!E1307)</f>
        <v>4.92</v>
      </c>
      <c r="G1307" s="203">
        <f t="shared" ref="G1307:G1370" si="31">F1307-$F$1305</f>
        <v>1.1499999999999999</v>
      </c>
    </row>
    <row r="1308" spans="1:7" x14ac:dyDescent="0.3">
      <c r="A1308" s="257"/>
      <c r="B1308" s="257"/>
      <c r="C1308" s="265"/>
      <c r="D1308" s="208">
        <v>43714</v>
      </c>
      <c r="E1308" s="191">
        <v>6.77</v>
      </c>
      <c r="F1308" s="192">
        <f>IF(E1308="Seco",ParametrosPMs!$C$42,'Dados PMs'!E1308)</f>
        <v>6.77</v>
      </c>
      <c r="G1308" s="203">
        <f t="shared" si="31"/>
        <v>2.9999999999999996</v>
      </c>
    </row>
    <row r="1309" spans="1:7" x14ac:dyDescent="0.3">
      <c r="A1309" s="257"/>
      <c r="B1309" s="257"/>
      <c r="C1309" s="265"/>
      <c r="D1309" s="208">
        <v>43727</v>
      </c>
      <c r="E1309" s="191">
        <v>6</v>
      </c>
      <c r="F1309" s="192">
        <f>IF(E1309="Seco",ParametrosPMs!$C$42,'Dados PMs'!E1309)</f>
        <v>6</v>
      </c>
      <c r="G1309" s="203">
        <f t="shared" si="31"/>
        <v>2.23</v>
      </c>
    </row>
    <row r="1310" spans="1:7" x14ac:dyDescent="0.3">
      <c r="A1310" s="257"/>
      <c r="B1310" s="257"/>
      <c r="C1310" s="265"/>
      <c r="D1310" s="208">
        <v>43755</v>
      </c>
      <c r="E1310" s="191">
        <v>4.96</v>
      </c>
      <c r="F1310" s="192">
        <f>IF(E1310="Seco",ParametrosPMs!$C$42,'Dados PMs'!E1310)</f>
        <v>4.96</v>
      </c>
      <c r="G1310" s="203">
        <f t="shared" si="31"/>
        <v>1.19</v>
      </c>
    </row>
    <row r="1311" spans="1:7" x14ac:dyDescent="0.3">
      <c r="A1311" s="257"/>
      <c r="B1311" s="257"/>
      <c r="C1311" s="265"/>
      <c r="D1311" s="208">
        <v>43762</v>
      </c>
      <c r="E1311" s="191">
        <v>6</v>
      </c>
      <c r="F1311" s="192">
        <f>IF(E1311="Seco",ParametrosPMs!$C$42,'Dados PMs'!E1311)</f>
        <v>6</v>
      </c>
      <c r="G1311" s="203">
        <f t="shared" si="31"/>
        <v>2.23</v>
      </c>
    </row>
    <row r="1312" spans="1:7" x14ac:dyDescent="0.3">
      <c r="A1312" s="257"/>
      <c r="B1312" s="257"/>
      <c r="C1312" s="265"/>
      <c r="D1312" s="208">
        <v>43774</v>
      </c>
      <c r="E1312" s="191">
        <v>5.04</v>
      </c>
      <c r="F1312" s="192">
        <f>IF(E1312="Seco",ParametrosPMs!$C$42,'Dados PMs'!E1312)</f>
        <v>5.04</v>
      </c>
      <c r="G1312" s="203">
        <f t="shared" si="31"/>
        <v>1.27</v>
      </c>
    </row>
    <row r="1313" spans="1:7" x14ac:dyDescent="0.3">
      <c r="A1313" s="257"/>
      <c r="B1313" s="257"/>
      <c r="C1313" s="265"/>
      <c r="D1313" s="208">
        <v>43782</v>
      </c>
      <c r="E1313" s="191" t="s">
        <v>129</v>
      </c>
      <c r="F1313" s="192" t="str">
        <f>IF(E1313="Seco",ParametrosPMs!$C$42,'Dados PMs'!E1313)</f>
        <v>-</v>
      </c>
      <c r="G1313" s="203" t="e">
        <f t="shared" si="31"/>
        <v>#VALUE!</v>
      </c>
    </row>
    <row r="1314" spans="1:7" x14ac:dyDescent="0.3">
      <c r="A1314" s="257"/>
      <c r="B1314" s="257"/>
      <c r="C1314" s="265"/>
      <c r="D1314" s="208">
        <v>43811</v>
      </c>
      <c r="E1314" s="191" t="s">
        <v>250</v>
      </c>
      <c r="F1314" s="192" t="str">
        <f>IF(E1314="Seco",ParametrosPMs!$C$42,'Dados PMs'!E1314)</f>
        <v>4,55</v>
      </c>
      <c r="G1314" s="203">
        <f t="shared" si="31"/>
        <v>0.7799999999999998</v>
      </c>
    </row>
    <row r="1315" spans="1:7" x14ac:dyDescent="0.3">
      <c r="A1315" s="257"/>
      <c r="B1315" s="257"/>
      <c r="C1315" s="265"/>
      <c r="D1315" s="208">
        <v>43826</v>
      </c>
      <c r="E1315" s="191" t="s">
        <v>292</v>
      </c>
      <c r="F1315" s="192" t="str">
        <f>IF(E1315="Seco",ParametrosPMs!$C$42,'Dados PMs'!E1315)</f>
        <v>5,33</v>
      </c>
      <c r="G1315" s="203">
        <f t="shared" si="31"/>
        <v>1.56</v>
      </c>
    </row>
    <row r="1316" spans="1:7" x14ac:dyDescent="0.3">
      <c r="A1316" s="257"/>
      <c r="B1316" s="257"/>
      <c r="C1316" s="265"/>
      <c r="D1316" s="208">
        <v>43875</v>
      </c>
      <c r="E1316" s="191" t="s">
        <v>334</v>
      </c>
      <c r="F1316" s="192">
        <v>5.53</v>
      </c>
      <c r="G1316" s="203">
        <f t="shared" si="31"/>
        <v>1.7600000000000002</v>
      </c>
    </row>
    <row r="1317" spans="1:7" x14ac:dyDescent="0.3">
      <c r="A1317" s="257"/>
      <c r="B1317" s="257"/>
      <c r="C1317" s="265"/>
      <c r="D1317" s="208">
        <v>43929</v>
      </c>
      <c r="E1317" s="191" t="s">
        <v>341</v>
      </c>
      <c r="F1317" s="192" t="str">
        <f>IF(E1317="Seco",ParametrosPMs!$C$42,'Dados PMs'!E1317)</f>
        <v>5,67</v>
      </c>
      <c r="G1317" s="203">
        <f t="shared" si="31"/>
        <v>1.9</v>
      </c>
    </row>
    <row r="1318" spans="1:7" x14ac:dyDescent="0.3">
      <c r="A1318" s="257"/>
      <c r="B1318" s="257"/>
      <c r="C1318" s="265"/>
      <c r="D1318" s="208">
        <f>IF(ISBLANK(DataBase_PMs!C4),#N/A,DataBase_PMs!C4)</f>
        <v>44001.449618055602</v>
      </c>
      <c r="E1318" s="191">
        <f>IF(ISBLANK(DataBase_PMs!W4),#N/A,DataBase_PMs!W4)</f>
        <v>5.82</v>
      </c>
      <c r="F1318" s="192">
        <f>IF(E1318="Seco",ParametrosPMs!$C$42,'Dados PMs'!E1318)</f>
        <v>5.82</v>
      </c>
      <c r="G1318" s="203">
        <f t="shared" si="31"/>
        <v>2.0500000000000003</v>
      </c>
    </row>
    <row r="1319" spans="1:7" x14ac:dyDescent="0.3">
      <c r="A1319" s="257"/>
      <c r="B1319" s="257"/>
      <c r="C1319" s="265"/>
      <c r="D1319" s="208">
        <f>IF(ISBLANK(DataBase_PMs!C5),#N/A,DataBase_PMs!C5)</f>
        <v>44008.823020833297</v>
      </c>
      <c r="E1319" s="191" t="str">
        <f>IF(ISBLANK(DataBase_PMs!W5),#N/A,DataBase_PMs!W5)</f>
        <v>Seco</v>
      </c>
      <c r="F1319" s="192">
        <f>IF(E1319="Seco",ParametrosPMs!$C$42,'Dados PMs'!E1319)</f>
        <v>7.9850000000000003</v>
      </c>
      <c r="G1319" s="203">
        <f t="shared" si="31"/>
        <v>4.2149999999999999</v>
      </c>
    </row>
    <row r="1320" spans="1:7" x14ac:dyDescent="0.3">
      <c r="A1320" s="257"/>
      <c r="B1320" s="257"/>
      <c r="C1320" s="265"/>
      <c r="D1320" s="208" t="e">
        <f>IF(ISBLANK(DataBase_PMs!C6),#N/A,DataBase_PMs!C6)</f>
        <v>#N/A</v>
      </c>
      <c r="E1320" s="191" t="e">
        <f>IF(ISBLANK(DataBase_PMs!W6),#N/A,DataBase_PMs!W6)</f>
        <v>#N/A</v>
      </c>
      <c r="F1320" s="192" t="e">
        <f>IF(E1320="Seco",ParametrosPMs!$C$42,'Dados PMs'!E1320)</f>
        <v>#N/A</v>
      </c>
      <c r="G1320" s="203" t="e">
        <f t="shared" si="31"/>
        <v>#N/A</v>
      </c>
    </row>
    <row r="1321" spans="1:7" x14ac:dyDescent="0.3">
      <c r="A1321" s="257"/>
      <c r="B1321" s="257"/>
      <c r="C1321" s="265"/>
      <c r="D1321" s="208" t="e">
        <f>IF(ISBLANK(DataBase_PMs!C7),#N/A,DataBase_PMs!C7)</f>
        <v>#N/A</v>
      </c>
      <c r="E1321" s="191" t="e">
        <f>IF(ISBLANK(DataBase_PMs!W7),#N/A,DataBase_PMs!W7)</f>
        <v>#N/A</v>
      </c>
      <c r="F1321" s="192" t="e">
        <f>IF(E1321="Seco",ParametrosPMs!$C$42,'Dados PMs'!E1321)</f>
        <v>#N/A</v>
      </c>
      <c r="G1321" s="203" t="e">
        <f t="shared" si="31"/>
        <v>#N/A</v>
      </c>
    </row>
    <row r="1322" spans="1:7" x14ac:dyDescent="0.3">
      <c r="A1322" s="257"/>
      <c r="B1322" s="257"/>
      <c r="C1322" s="265"/>
      <c r="D1322" s="208" t="e">
        <f>IF(ISBLANK(DataBase_PMs!C8),#N/A,DataBase_PMs!C8)</f>
        <v>#N/A</v>
      </c>
      <c r="E1322" s="191" t="e">
        <f>IF(ISBLANK(DataBase_PMs!W8),#N/A,DataBase_PMs!W8)</f>
        <v>#N/A</v>
      </c>
      <c r="F1322" s="192" t="e">
        <f>IF(E1322="Seco",ParametrosPMs!$C$42,'Dados PMs'!E1322)</f>
        <v>#N/A</v>
      </c>
      <c r="G1322" s="203" t="e">
        <f t="shared" si="31"/>
        <v>#N/A</v>
      </c>
    </row>
    <row r="1323" spans="1:7" x14ac:dyDescent="0.3">
      <c r="A1323" s="257"/>
      <c r="B1323" s="257"/>
      <c r="C1323" s="265"/>
      <c r="D1323" s="208" t="e">
        <f>IF(ISBLANK(DataBase_PMs!C9),#N/A,DataBase_PMs!C9)</f>
        <v>#N/A</v>
      </c>
      <c r="E1323" s="191" t="e">
        <f>IF(ISBLANK(DataBase_PMs!W9),#N/A,DataBase_PMs!W9)</f>
        <v>#N/A</v>
      </c>
      <c r="F1323" s="192" t="e">
        <f>IF(E1323="Seco",ParametrosPMs!$C$42,'Dados PMs'!E1323)</f>
        <v>#N/A</v>
      </c>
      <c r="G1323" s="203" t="e">
        <f t="shared" si="31"/>
        <v>#N/A</v>
      </c>
    </row>
    <row r="1324" spans="1:7" x14ac:dyDescent="0.3">
      <c r="A1324" s="257"/>
      <c r="B1324" s="257"/>
      <c r="C1324" s="265"/>
      <c r="D1324" s="208" t="e">
        <f>IF(ISBLANK(DataBase_PMs!C10),#N/A,DataBase_PMs!C10)</f>
        <v>#N/A</v>
      </c>
      <c r="E1324" s="191" t="e">
        <f>IF(ISBLANK(DataBase_PMs!W10),#N/A,DataBase_PMs!W10)</f>
        <v>#N/A</v>
      </c>
      <c r="F1324" s="192" t="e">
        <f>IF(E1324="Seco",ParametrosPMs!$C$42,'Dados PMs'!E1324)</f>
        <v>#N/A</v>
      </c>
      <c r="G1324" s="203" t="e">
        <f t="shared" si="31"/>
        <v>#N/A</v>
      </c>
    </row>
    <row r="1325" spans="1:7" x14ac:dyDescent="0.3">
      <c r="A1325" s="257"/>
      <c r="B1325" s="257"/>
      <c r="C1325" s="265"/>
      <c r="D1325" s="208" t="e">
        <f>IF(ISBLANK(DataBase_PMs!C11),#N/A,DataBase_PMs!C11)</f>
        <v>#N/A</v>
      </c>
      <c r="E1325" s="191" t="e">
        <f>IF(ISBLANK(DataBase_PMs!W11),#N/A,DataBase_PMs!W11)</f>
        <v>#N/A</v>
      </c>
      <c r="F1325" s="192" t="e">
        <f>IF(E1325="Seco",ParametrosPMs!$C$42,'Dados PMs'!E1325)</f>
        <v>#N/A</v>
      </c>
      <c r="G1325" s="203" t="e">
        <f t="shared" si="31"/>
        <v>#N/A</v>
      </c>
    </row>
    <row r="1326" spans="1:7" x14ac:dyDescent="0.3">
      <c r="A1326" s="257"/>
      <c r="B1326" s="257"/>
      <c r="C1326" s="265"/>
      <c r="D1326" s="208" t="e">
        <f>IF(ISBLANK(DataBase_PMs!C12),#N/A,DataBase_PMs!C12)</f>
        <v>#N/A</v>
      </c>
      <c r="E1326" s="191" t="e">
        <f>IF(ISBLANK(DataBase_PMs!W12),#N/A,DataBase_PMs!W12)</f>
        <v>#N/A</v>
      </c>
      <c r="F1326" s="192" t="e">
        <f>IF(E1326="Seco",ParametrosPMs!$C$42,'Dados PMs'!E1326)</f>
        <v>#N/A</v>
      </c>
      <c r="G1326" s="203" t="e">
        <f t="shared" si="31"/>
        <v>#N/A</v>
      </c>
    </row>
    <row r="1327" spans="1:7" x14ac:dyDescent="0.3">
      <c r="A1327" s="257"/>
      <c r="B1327" s="257"/>
      <c r="C1327" s="265"/>
      <c r="D1327" s="208" t="e">
        <f>IF(ISBLANK(DataBase_PMs!C13),#N/A,DataBase_PMs!C13)</f>
        <v>#N/A</v>
      </c>
      <c r="E1327" s="191" t="e">
        <f>IF(ISBLANK(DataBase_PMs!W13),#N/A,DataBase_PMs!W13)</f>
        <v>#N/A</v>
      </c>
      <c r="F1327" s="192" t="e">
        <f>IF(E1327="Seco",ParametrosPMs!$C$42,'Dados PMs'!E1327)</f>
        <v>#N/A</v>
      </c>
      <c r="G1327" s="203" t="e">
        <f t="shared" si="31"/>
        <v>#N/A</v>
      </c>
    </row>
    <row r="1328" spans="1:7" x14ac:dyDescent="0.3">
      <c r="A1328" s="257"/>
      <c r="B1328" s="257"/>
      <c r="C1328" s="265"/>
      <c r="D1328" s="208" t="e">
        <f>IF(ISBLANK(DataBase_PMs!C14),#N/A,DataBase_PMs!C14)</f>
        <v>#N/A</v>
      </c>
      <c r="E1328" s="191" t="e">
        <f>IF(ISBLANK(DataBase_PMs!W14),#N/A,DataBase_PMs!W14)</f>
        <v>#N/A</v>
      </c>
      <c r="F1328" s="192" t="e">
        <f>IF(E1328="Seco",ParametrosPMs!$C$42,'Dados PMs'!E1328)</f>
        <v>#N/A</v>
      </c>
      <c r="G1328" s="203" t="e">
        <f t="shared" si="31"/>
        <v>#N/A</v>
      </c>
    </row>
    <row r="1329" spans="1:7" x14ac:dyDescent="0.3">
      <c r="A1329" s="257"/>
      <c r="B1329" s="257"/>
      <c r="C1329" s="265"/>
      <c r="D1329" s="208" t="e">
        <f>IF(ISBLANK(DataBase_PMs!C15),#N/A,DataBase_PMs!C15)</f>
        <v>#N/A</v>
      </c>
      <c r="E1329" s="191" t="e">
        <f>IF(ISBLANK(DataBase_PMs!W15),#N/A,DataBase_PMs!W15)</f>
        <v>#N/A</v>
      </c>
      <c r="F1329" s="192" t="e">
        <f>IF(E1329="Seco",ParametrosPMs!$C$42,'Dados PMs'!E1329)</f>
        <v>#N/A</v>
      </c>
      <c r="G1329" s="203" t="e">
        <f t="shared" si="31"/>
        <v>#N/A</v>
      </c>
    </row>
    <row r="1330" spans="1:7" x14ac:dyDescent="0.3">
      <c r="A1330" s="257"/>
      <c r="B1330" s="257"/>
      <c r="C1330" s="265"/>
      <c r="D1330" s="208" t="e">
        <f>IF(ISBLANK(DataBase_PMs!C16),#N/A,DataBase_PMs!C16)</f>
        <v>#N/A</v>
      </c>
      <c r="E1330" s="191" t="e">
        <f>IF(ISBLANK(DataBase_PMs!W16),#N/A,DataBase_PMs!W16)</f>
        <v>#N/A</v>
      </c>
      <c r="F1330" s="192" t="e">
        <f>IF(E1330="Seco",ParametrosPMs!$C$42,'Dados PMs'!E1330)</f>
        <v>#N/A</v>
      </c>
      <c r="G1330" s="203" t="e">
        <f t="shared" si="31"/>
        <v>#N/A</v>
      </c>
    </row>
    <row r="1331" spans="1:7" x14ac:dyDescent="0.3">
      <c r="A1331" s="257"/>
      <c r="B1331" s="257"/>
      <c r="C1331" s="265"/>
      <c r="D1331" s="208" t="e">
        <f>IF(ISBLANK(DataBase_PMs!C17),#N/A,DataBase_PMs!C17)</f>
        <v>#N/A</v>
      </c>
      <c r="E1331" s="191" t="e">
        <f>IF(ISBLANK(DataBase_PMs!W17),#N/A,DataBase_PMs!W17)</f>
        <v>#N/A</v>
      </c>
      <c r="F1331" s="192" t="e">
        <f>IF(E1331="Seco",ParametrosPMs!$C$42,'Dados PMs'!E1331)</f>
        <v>#N/A</v>
      </c>
      <c r="G1331" s="203" t="e">
        <f t="shared" si="31"/>
        <v>#N/A</v>
      </c>
    </row>
    <row r="1332" spans="1:7" x14ac:dyDescent="0.3">
      <c r="A1332" s="257"/>
      <c r="B1332" s="257"/>
      <c r="C1332" s="265"/>
      <c r="D1332" s="208" t="e">
        <f>IF(ISBLANK(DataBase_PMs!C18),#N/A,DataBase_PMs!C18)</f>
        <v>#N/A</v>
      </c>
      <c r="E1332" s="191" t="e">
        <f>IF(ISBLANK(DataBase_PMs!W18),#N/A,DataBase_PMs!W18)</f>
        <v>#N/A</v>
      </c>
      <c r="F1332" s="192" t="e">
        <f>IF(E1332="Seco",ParametrosPMs!$C$42,'Dados PMs'!E1332)</f>
        <v>#N/A</v>
      </c>
      <c r="G1332" s="203" t="e">
        <f t="shared" si="31"/>
        <v>#N/A</v>
      </c>
    </row>
    <row r="1333" spans="1:7" x14ac:dyDescent="0.3">
      <c r="A1333" s="257"/>
      <c r="B1333" s="257"/>
      <c r="C1333" s="265"/>
      <c r="D1333" s="208" t="e">
        <f>IF(ISBLANK(DataBase_PMs!C19),#N/A,DataBase_PMs!C19)</f>
        <v>#N/A</v>
      </c>
      <c r="E1333" s="191" t="e">
        <f>IF(ISBLANK(DataBase_PMs!W19),#N/A,DataBase_PMs!W19)</f>
        <v>#N/A</v>
      </c>
      <c r="F1333" s="192" t="e">
        <f>IF(E1333="Seco",ParametrosPMs!$C$42,'Dados PMs'!E1333)</f>
        <v>#N/A</v>
      </c>
      <c r="G1333" s="203" t="e">
        <f t="shared" si="31"/>
        <v>#N/A</v>
      </c>
    </row>
    <row r="1334" spans="1:7" x14ac:dyDescent="0.3">
      <c r="A1334" s="257"/>
      <c r="B1334" s="257"/>
      <c r="C1334" s="265"/>
      <c r="D1334" s="208" t="e">
        <f>IF(ISBLANK(DataBase_PMs!C20),#N/A,DataBase_PMs!C20)</f>
        <v>#N/A</v>
      </c>
      <c r="E1334" s="191" t="e">
        <f>IF(ISBLANK(DataBase_PMs!W20),#N/A,DataBase_PMs!W20)</f>
        <v>#N/A</v>
      </c>
      <c r="F1334" s="192" t="e">
        <f>IF(E1334="Seco",ParametrosPMs!$C$42,'Dados PMs'!E1334)</f>
        <v>#N/A</v>
      </c>
      <c r="G1334" s="203" t="e">
        <f t="shared" si="31"/>
        <v>#N/A</v>
      </c>
    </row>
    <row r="1335" spans="1:7" x14ac:dyDescent="0.3">
      <c r="A1335" s="257"/>
      <c r="B1335" s="257"/>
      <c r="C1335" s="265"/>
      <c r="D1335" s="208" t="e">
        <f>IF(ISBLANK(DataBase_PMs!C21),#N/A,DataBase_PMs!C21)</f>
        <v>#N/A</v>
      </c>
      <c r="E1335" s="191" t="e">
        <f>IF(ISBLANK(DataBase_PMs!W21),#N/A,DataBase_PMs!W21)</f>
        <v>#N/A</v>
      </c>
      <c r="F1335" s="192" t="e">
        <f>IF(E1335="Seco",ParametrosPMs!$C$42,'Dados PMs'!E1335)</f>
        <v>#N/A</v>
      </c>
      <c r="G1335" s="203" t="e">
        <f t="shared" si="31"/>
        <v>#N/A</v>
      </c>
    </row>
    <row r="1336" spans="1:7" x14ac:dyDescent="0.3">
      <c r="A1336" s="257"/>
      <c r="B1336" s="257"/>
      <c r="C1336" s="265"/>
      <c r="D1336" s="208" t="e">
        <f>IF(ISBLANK(DataBase_PMs!C22),#N/A,DataBase_PMs!C22)</f>
        <v>#N/A</v>
      </c>
      <c r="E1336" s="191" t="e">
        <f>IF(ISBLANK(DataBase_PMs!W22),#N/A,DataBase_PMs!W22)</f>
        <v>#N/A</v>
      </c>
      <c r="F1336" s="192" t="e">
        <f>IF(E1336="Seco",ParametrosPMs!$C$42,'Dados PMs'!E1336)</f>
        <v>#N/A</v>
      </c>
      <c r="G1336" s="203" t="e">
        <f t="shared" si="31"/>
        <v>#N/A</v>
      </c>
    </row>
    <row r="1337" spans="1:7" x14ac:dyDescent="0.3">
      <c r="A1337" s="257"/>
      <c r="B1337" s="257"/>
      <c r="C1337" s="265"/>
      <c r="D1337" s="208" t="e">
        <f>IF(ISBLANK(DataBase_PMs!C23),#N/A,DataBase_PMs!C23)</f>
        <v>#N/A</v>
      </c>
      <c r="E1337" s="191" t="e">
        <f>IF(ISBLANK(DataBase_PMs!W23),#N/A,DataBase_PMs!W23)</f>
        <v>#N/A</v>
      </c>
      <c r="F1337" s="192" t="e">
        <f>IF(E1337="Seco",ParametrosPMs!$C$42,'Dados PMs'!E1337)</f>
        <v>#N/A</v>
      </c>
      <c r="G1337" s="203" t="e">
        <f t="shared" si="31"/>
        <v>#N/A</v>
      </c>
    </row>
    <row r="1338" spans="1:7" x14ac:dyDescent="0.3">
      <c r="A1338" s="257"/>
      <c r="B1338" s="257"/>
      <c r="C1338" s="265"/>
      <c r="D1338" s="208" t="e">
        <f>IF(ISBLANK(DataBase_PMs!C24),#N/A,DataBase_PMs!C24)</f>
        <v>#N/A</v>
      </c>
      <c r="E1338" s="191" t="e">
        <f>IF(ISBLANK(DataBase_PMs!W24),#N/A,DataBase_PMs!W24)</f>
        <v>#N/A</v>
      </c>
      <c r="F1338" s="192" t="e">
        <f>IF(E1338="Seco",ParametrosPMs!$C$42,'Dados PMs'!E1338)</f>
        <v>#N/A</v>
      </c>
      <c r="G1338" s="203" t="e">
        <f t="shared" si="31"/>
        <v>#N/A</v>
      </c>
    </row>
    <row r="1339" spans="1:7" x14ac:dyDescent="0.3">
      <c r="A1339" s="257"/>
      <c r="B1339" s="257"/>
      <c r="C1339" s="265"/>
      <c r="D1339" s="208" t="e">
        <f>IF(ISBLANK(DataBase_PMs!C25),#N/A,DataBase_PMs!C25)</f>
        <v>#N/A</v>
      </c>
      <c r="E1339" s="191" t="e">
        <f>IF(ISBLANK(DataBase_PMs!W25),#N/A,DataBase_PMs!W25)</f>
        <v>#N/A</v>
      </c>
      <c r="F1339" s="192" t="e">
        <f>IF(E1339="Seco",ParametrosPMs!$C$42,'Dados PMs'!E1339)</f>
        <v>#N/A</v>
      </c>
      <c r="G1339" s="203" t="e">
        <f t="shared" si="31"/>
        <v>#N/A</v>
      </c>
    </row>
    <row r="1340" spans="1:7" x14ac:dyDescent="0.3">
      <c r="A1340" s="257"/>
      <c r="B1340" s="257"/>
      <c r="C1340" s="265"/>
      <c r="D1340" s="208" t="e">
        <f>IF(ISBLANK(DataBase_PMs!C26),#N/A,DataBase_PMs!C26)</f>
        <v>#N/A</v>
      </c>
      <c r="E1340" s="191" t="e">
        <f>IF(ISBLANK(DataBase_PMs!W26),#N/A,DataBase_PMs!W26)</f>
        <v>#N/A</v>
      </c>
      <c r="F1340" s="192" t="e">
        <f>IF(E1340="Seco",ParametrosPMs!$C$42,'Dados PMs'!E1340)</f>
        <v>#N/A</v>
      </c>
      <c r="G1340" s="203" t="e">
        <f t="shared" si="31"/>
        <v>#N/A</v>
      </c>
    </row>
    <row r="1341" spans="1:7" x14ac:dyDescent="0.3">
      <c r="A1341" s="257"/>
      <c r="B1341" s="257"/>
      <c r="C1341" s="265"/>
      <c r="D1341" s="208" t="e">
        <f>IF(ISBLANK(DataBase_PMs!C27),#N/A,DataBase_PMs!C27)</f>
        <v>#N/A</v>
      </c>
      <c r="E1341" s="191" t="e">
        <f>IF(ISBLANK(DataBase_PMs!W27),#N/A,DataBase_PMs!W27)</f>
        <v>#N/A</v>
      </c>
      <c r="F1341" s="192" t="e">
        <f>IF(E1341="Seco",ParametrosPMs!$C$42,'Dados PMs'!E1341)</f>
        <v>#N/A</v>
      </c>
      <c r="G1341" s="203" t="e">
        <f t="shared" si="31"/>
        <v>#N/A</v>
      </c>
    </row>
    <row r="1342" spans="1:7" x14ac:dyDescent="0.3">
      <c r="A1342" s="257"/>
      <c r="B1342" s="257"/>
      <c r="C1342" s="265"/>
      <c r="D1342" s="208" t="e">
        <f>IF(ISBLANK(DataBase_PMs!C28),#N/A,DataBase_PMs!C28)</f>
        <v>#N/A</v>
      </c>
      <c r="E1342" s="191" t="e">
        <f>IF(ISBLANK(DataBase_PMs!W28),#N/A,DataBase_PMs!W28)</f>
        <v>#N/A</v>
      </c>
      <c r="F1342" s="192" t="e">
        <f>IF(E1342="Seco",ParametrosPMs!$C$42,'Dados PMs'!E1342)</f>
        <v>#N/A</v>
      </c>
      <c r="G1342" s="203" t="e">
        <f t="shared" si="31"/>
        <v>#N/A</v>
      </c>
    </row>
    <row r="1343" spans="1:7" x14ac:dyDescent="0.3">
      <c r="A1343" s="257"/>
      <c r="B1343" s="257"/>
      <c r="C1343" s="265"/>
      <c r="D1343" s="208" t="e">
        <f>IF(ISBLANK(DataBase_PMs!C29),#N/A,DataBase_PMs!C29)</f>
        <v>#N/A</v>
      </c>
      <c r="E1343" s="191" t="e">
        <f>IF(ISBLANK(DataBase_PMs!W29),#N/A,DataBase_PMs!W29)</f>
        <v>#N/A</v>
      </c>
      <c r="F1343" s="192" t="e">
        <f>IF(E1343="Seco",ParametrosPMs!$C$42,'Dados PMs'!E1343)</f>
        <v>#N/A</v>
      </c>
      <c r="G1343" s="203" t="e">
        <f t="shared" si="31"/>
        <v>#N/A</v>
      </c>
    </row>
    <row r="1344" spans="1:7" x14ac:dyDescent="0.3">
      <c r="A1344" s="257"/>
      <c r="B1344" s="257"/>
      <c r="C1344" s="265"/>
      <c r="D1344" s="208" t="e">
        <f>IF(ISBLANK(DataBase_PMs!C30),#N/A,DataBase_PMs!C30)</f>
        <v>#N/A</v>
      </c>
      <c r="E1344" s="191" t="e">
        <f>IF(ISBLANK(DataBase_PMs!W30),#N/A,DataBase_PMs!W30)</f>
        <v>#N/A</v>
      </c>
      <c r="F1344" s="192" t="e">
        <f>IF(E1344="Seco",ParametrosPMs!$C$42,'Dados PMs'!E1344)</f>
        <v>#N/A</v>
      </c>
      <c r="G1344" s="203" t="e">
        <f t="shared" si="31"/>
        <v>#N/A</v>
      </c>
    </row>
    <row r="1345" spans="1:7" x14ac:dyDescent="0.3">
      <c r="A1345" s="257"/>
      <c r="B1345" s="257"/>
      <c r="C1345" s="265"/>
      <c r="D1345" s="208" t="e">
        <f>IF(ISBLANK(DataBase_PMs!C31),#N/A,DataBase_PMs!C31)</f>
        <v>#N/A</v>
      </c>
      <c r="E1345" s="191" t="e">
        <f>IF(ISBLANK(DataBase_PMs!W31),#N/A,DataBase_PMs!W31)</f>
        <v>#N/A</v>
      </c>
      <c r="F1345" s="192" t="e">
        <f>IF(E1345="Seco",ParametrosPMs!$C$42,'Dados PMs'!E1345)</f>
        <v>#N/A</v>
      </c>
      <c r="G1345" s="203" t="e">
        <f t="shared" si="31"/>
        <v>#N/A</v>
      </c>
    </row>
    <row r="1346" spans="1:7" x14ac:dyDescent="0.3">
      <c r="A1346" s="257"/>
      <c r="B1346" s="257"/>
      <c r="C1346" s="265"/>
      <c r="D1346" s="208" t="e">
        <f>IF(ISBLANK(DataBase_PMs!C32),#N/A,DataBase_PMs!C32)</f>
        <v>#N/A</v>
      </c>
      <c r="E1346" s="191" t="e">
        <f>IF(ISBLANK(DataBase_PMs!W32),#N/A,DataBase_PMs!W32)</f>
        <v>#N/A</v>
      </c>
      <c r="F1346" s="192" t="e">
        <f>IF(E1346="Seco",ParametrosPMs!$C$42,'Dados PMs'!E1346)</f>
        <v>#N/A</v>
      </c>
      <c r="G1346" s="203" t="e">
        <f t="shared" si="31"/>
        <v>#N/A</v>
      </c>
    </row>
    <row r="1347" spans="1:7" x14ac:dyDescent="0.3">
      <c r="A1347" s="257"/>
      <c r="B1347" s="257"/>
      <c r="C1347" s="265"/>
      <c r="D1347" s="208" t="e">
        <f>IF(ISBLANK(DataBase_PMs!C33),#N/A,DataBase_PMs!C33)</f>
        <v>#N/A</v>
      </c>
      <c r="E1347" s="191" t="e">
        <f>IF(ISBLANK(DataBase_PMs!W33),#N/A,DataBase_PMs!W33)</f>
        <v>#N/A</v>
      </c>
      <c r="F1347" s="192" t="e">
        <f>IF(E1347="Seco",ParametrosPMs!$C$42,'Dados PMs'!E1347)</f>
        <v>#N/A</v>
      </c>
      <c r="G1347" s="203" t="e">
        <f t="shared" si="31"/>
        <v>#N/A</v>
      </c>
    </row>
    <row r="1348" spans="1:7" x14ac:dyDescent="0.3">
      <c r="A1348" s="257"/>
      <c r="B1348" s="257"/>
      <c r="C1348" s="265"/>
      <c r="D1348" s="208" t="e">
        <f>IF(ISBLANK(DataBase_PMs!C34),#N/A,DataBase_PMs!C34)</f>
        <v>#N/A</v>
      </c>
      <c r="E1348" s="191" t="e">
        <f>IF(ISBLANK(DataBase_PMs!W34),#N/A,DataBase_PMs!W34)</f>
        <v>#N/A</v>
      </c>
      <c r="F1348" s="192" t="e">
        <f>IF(E1348="Seco",ParametrosPMs!$C$42,'Dados PMs'!E1348)</f>
        <v>#N/A</v>
      </c>
      <c r="G1348" s="203" t="e">
        <f t="shared" si="31"/>
        <v>#N/A</v>
      </c>
    </row>
    <row r="1349" spans="1:7" x14ac:dyDescent="0.3">
      <c r="A1349" s="257"/>
      <c r="B1349" s="257"/>
      <c r="C1349" s="265"/>
      <c r="D1349" s="208" t="e">
        <f>IF(ISBLANK(DataBase_PMs!C35),#N/A,DataBase_PMs!C35)</f>
        <v>#N/A</v>
      </c>
      <c r="E1349" s="191" t="e">
        <f>IF(ISBLANK(DataBase_PMs!W35),#N/A,DataBase_PMs!W35)</f>
        <v>#N/A</v>
      </c>
      <c r="F1349" s="192" t="e">
        <f>IF(E1349="Seco",ParametrosPMs!$C$42,'Dados PMs'!E1349)</f>
        <v>#N/A</v>
      </c>
      <c r="G1349" s="203" t="e">
        <f t="shared" si="31"/>
        <v>#N/A</v>
      </c>
    </row>
    <row r="1350" spans="1:7" x14ac:dyDescent="0.3">
      <c r="A1350" s="257"/>
      <c r="B1350" s="257"/>
      <c r="C1350" s="265"/>
      <c r="D1350" s="208" t="e">
        <f>IF(ISBLANK(DataBase_PMs!C36),#N/A,DataBase_PMs!C36)</f>
        <v>#N/A</v>
      </c>
      <c r="E1350" s="191" t="e">
        <f>IF(ISBLANK(DataBase_PMs!W36),#N/A,DataBase_PMs!W36)</f>
        <v>#N/A</v>
      </c>
      <c r="F1350" s="192" t="e">
        <f>IF(E1350="Seco",ParametrosPMs!$C$42,'Dados PMs'!E1350)</f>
        <v>#N/A</v>
      </c>
      <c r="G1350" s="203" t="e">
        <f t="shared" si="31"/>
        <v>#N/A</v>
      </c>
    </row>
    <row r="1351" spans="1:7" x14ac:dyDescent="0.3">
      <c r="A1351" s="257"/>
      <c r="B1351" s="257"/>
      <c r="C1351" s="265"/>
      <c r="D1351" s="208" t="e">
        <f>IF(ISBLANK(DataBase_PMs!C37),#N/A,DataBase_PMs!C37)</f>
        <v>#N/A</v>
      </c>
      <c r="E1351" s="191" t="e">
        <f>IF(ISBLANK(DataBase_PMs!W37),#N/A,DataBase_PMs!W37)</f>
        <v>#N/A</v>
      </c>
      <c r="F1351" s="192" t="e">
        <f>IF(E1351="Seco",ParametrosPMs!$C$42,'Dados PMs'!E1351)</f>
        <v>#N/A</v>
      </c>
      <c r="G1351" s="203" t="e">
        <f t="shared" si="31"/>
        <v>#N/A</v>
      </c>
    </row>
    <row r="1352" spans="1:7" x14ac:dyDescent="0.3">
      <c r="A1352" s="257"/>
      <c r="B1352" s="257"/>
      <c r="C1352" s="265"/>
      <c r="D1352" s="208" t="e">
        <f>IF(ISBLANK(DataBase_PMs!C38),#N/A,DataBase_PMs!C38)</f>
        <v>#N/A</v>
      </c>
      <c r="E1352" s="191" t="e">
        <f>IF(ISBLANK(DataBase_PMs!W38),#N/A,DataBase_PMs!W38)</f>
        <v>#N/A</v>
      </c>
      <c r="F1352" s="192" t="e">
        <f>IF(E1352="Seco",ParametrosPMs!$C$42,'Dados PMs'!E1352)</f>
        <v>#N/A</v>
      </c>
      <c r="G1352" s="203" t="e">
        <f t="shared" si="31"/>
        <v>#N/A</v>
      </c>
    </row>
    <row r="1353" spans="1:7" x14ac:dyDescent="0.3">
      <c r="A1353" s="257"/>
      <c r="B1353" s="257"/>
      <c r="C1353" s="265"/>
      <c r="D1353" s="208" t="e">
        <f>IF(ISBLANK(DataBase_PMs!C39),#N/A,DataBase_PMs!C39)</f>
        <v>#N/A</v>
      </c>
      <c r="E1353" s="191" t="e">
        <f>IF(ISBLANK(DataBase_PMs!W39),#N/A,DataBase_PMs!W39)</f>
        <v>#N/A</v>
      </c>
      <c r="F1353" s="192" t="e">
        <f>IF(E1353="Seco",ParametrosPMs!$C$42,'Dados PMs'!E1353)</f>
        <v>#N/A</v>
      </c>
      <c r="G1353" s="203" t="e">
        <f t="shared" si="31"/>
        <v>#N/A</v>
      </c>
    </row>
    <row r="1354" spans="1:7" x14ac:dyDescent="0.3">
      <c r="A1354" s="257"/>
      <c r="B1354" s="257"/>
      <c r="C1354" s="265"/>
      <c r="D1354" s="208" t="e">
        <f>IF(ISBLANK(DataBase_PMs!C40),#N/A,DataBase_PMs!C40)</f>
        <v>#N/A</v>
      </c>
      <c r="E1354" s="191" t="e">
        <f>IF(ISBLANK(DataBase_PMs!W40),#N/A,DataBase_PMs!W40)</f>
        <v>#N/A</v>
      </c>
      <c r="F1354" s="192" t="e">
        <f>IF(E1354="Seco",ParametrosPMs!$C$42,'Dados PMs'!E1354)</f>
        <v>#N/A</v>
      </c>
      <c r="G1354" s="203" t="e">
        <f t="shared" si="31"/>
        <v>#N/A</v>
      </c>
    </row>
    <row r="1355" spans="1:7" x14ac:dyDescent="0.3">
      <c r="A1355" s="257"/>
      <c r="B1355" s="257"/>
      <c r="C1355" s="265"/>
      <c r="D1355" s="208" t="e">
        <f>IF(ISBLANK(DataBase_PMs!C41),#N/A,DataBase_PMs!C41)</f>
        <v>#N/A</v>
      </c>
      <c r="E1355" s="191" t="e">
        <f>IF(ISBLANK(DataBase_PMs!W41),#N/A,DataBase_PMs!W41)</f>
        <v>#N/A</v>
      </c>
      <c r="F1355" s="192" t="e">
        <f>IF(E1355="Seco",ParametrosPMs!$C$42,'Dados PMs'!E1355)</f>
        <v>#N/A</v>
      </c>
      <c r="G1355" s="203" t="e">
        <f t="shared" si="31"/>
        <v>#N/A</v>
      </c>
    </row>
    <row r="1356" spans="1:7" x14ac:dyDescent="0.3">
      <c r="A1356" s="257"/>
      <c r="B1356" s="257"/>
      <c r="C1356" s="265"/>
      <c r="D1356" s="208" t="e">
        <f>IF(ISBLANK(DataBase_PMs!C42),#N/A,DataBase_PMs!C42)</f>
        <v>#N/A</v>
      </c>
      <c r="E1356" s="191" t="e">
        <f>IF(ISBLANK(DataBase_PMs!W42),#N/A,DataBase_PMs!W42)</f>
        <v>#N/A</v>
      </c>
      <c r="F1356" s="192" t="e">
        <f>IF(E1356="Seco",ParametrosPMs!$C$42,'Dados PMs'!E1356)</f>
        <v>#N/A</v>
      </c>
      <c r="G1356" s="203" t="e">
        <f t="shared" si="31"/>
        <v>#N/A</v>
      </c>
    </row>
    <row r="1357" spans="1:7" x14ac:dyDescent="0.3">
      <c r="A1357" s="257"/>
      <c r="B1357" s="257"/>
      <c r="C1357" s="265"/>
      <c r="D1357" s="208" t="e">
        <f>IF(ISBLANK(DataBase_PMs!C43),#N/A,DataBase_PMs!C43)</f>
        <v>#N/A</v>
      </c>
      <c r="E1357" s="191" t="e">
        <f>IF(ISBLANK(DataBase_PMs!W43),#N/A,DataBase_PMs!W43)</f>
        <v>#N/A</v>
      </c>
      <c r="F1357" s="192" t="e">
        <f>IF(E1357="Seco",ParametrosPMs!$C$42,'Dados PMs'!E1357)</f>
        <v>#N/A</v>
      </c>
      <c r="G1357" s="203" t="e">
        <f t="shared" si="31"/>
        <v>#N/A</v>
      </c>
    </row>
    <row r="1358" spans="1:7" x14ac:dyDescent="0.3">
      <c r="A1358" s="257"/>
      <c r="B1358" s="257"/>
      <c r="C1358" s="265"/>
      <c r="D1358" s="208" t="e">
        <f>IF(ISBLANK(DataBase_PMs!C44),#N/A,DataBase_PMs!C44)</f>
        <v>#N/A</v>
      </c>
      <c r="E1358" s="191" t="e">
        <f>IF(ISBLANK(DataBase_PMs!W44),#N/A,DataBase_PMs!W44)</f>
        <v>#N/A</v>
      </c>
      <c r="F1358" s="192" t="e">
        <f>IF(E1358="Seco",ParametrosPMs!$C$42,'Dados PMs'!E1358)</f>
        <v>#N/A</v>
      </c>
      <c r="G1358" s="203" t="e">
        <f t="shared" si="31"/>
        <v>#N/A</v>
      </c>
    </row>
    <row r="1359" spans="1:7" x14ac:dyDescent="0.3">
      <c r="A1359" s="257"/>
      <c r="B1359" s="257"/>
      <c r="C1359" s="265"/>
      <c r="D1359" s="208" t="e">
        <f>IF(ISBLANK(DataBase_PMs!C45),#N/A,DataBase_PMs!C45)</f>
        <v>#N/A</v>
      </c>
      <c r="E1359" s="191" t="e">
        <f>IF(ISBLANK(DataBase_PMs!W45),#N/A,DataBase_PMs!W45)</f>
        <v>#N/A</v>
      </c>
      <c r="F1359" s="192" t="e">
        <f>IF(E1359="Seco",ParametrosPMs!$C$42,'Dados PMs'!E1359)</f>
        <v>#N/A</v>
      </c>
      <c r="G1359" s="203" t="e">
        <f t="shared" si="31"/>
        <v>#N/A</v>
      </c>
    </row>
    <row r="1360" spans="1:7" x14ac:dyDescent="0.3">
      <c r="A1360" s="257"/>
      <c r="B1360" s="257"/>
      <c r="C1360" s="265"/>
      <c r="D1360" s="208" t="e">
        <f>IF(ISBLANK(DataBase_PMs!C46),#N/A,DataBase_PMs!C46)</f>
        <v>#N/A</v>
      </c>
      <c r="E1360" s="191" t="e">
        <f>IF(ISBLANK(DataBase_PMs!W46),#N/A,DataBase_PMs!W46)</f>
        <v>#N/A</v>
      </c>
      <c r="F1360" s="192" t="e">
        <f>IF(E1360="Seco",ParametrosPMs!$C$42,'Dados PMs'!E1360)</f>
        <v>#N/A</v>
      </c>
      <c r="G1360" s="203" t="e">
        <f t="shared" si="31"/>
        <v>#N/A</v>
      </c>
    </row>
    <row r="1361" spans="1:7" x14ac:dyDescent="0.3">
      <c r="A1361" s="257"/>
      <c r="B1361" s="257"/>
      <c r="C1361" s="265"/>
      <c r="D1361" s="208" t="e">
        <f>IF(ISBLANK(DataBase_PMs!C47),#N/A,DataBase_PMs!C47)</f>
        <v>#N/A</v>
      </c>
      <c r="E1361" s="191" t="e">
        <f>IF(ISBLANK(DataBase_PMs!W47),#N/A,DataBase_PMs!W47)</f>
        <v>#N/A</v>
      </c>
      <c r="F1361" s="192" t="e">
        <f>IF(E1361="Seco",ParametrosPMs!$C$42,'Dados PMs'!E1361)</f>
        <v>#N/A</v>
      </c>
      <c r="G1361" s="203" t="e">
        <f t="shared" si="31"/>
        <v>#N/A</v>
      </c>
    </row>
    <row r="1362" spans="1:7" x14ac:dyDescent="0.3">
      <c r="A1362" s="257"/>
      <c r="B1362" s="257"/>
      <c r="C1362" s="265"/>
      <c r="D1362" s="208" t="e">
        <f>IF(ISBLANK(DataBase_PMs!C48),#N/A,DataBase_PMs!C48)</f>
        <v>#N/A</v>
      </c>
      <c r="E1362" s="191" t="e">
        <f>IF(ISBLANK(DataBase_PMs!W48),#N/A,DataBase_PMs!W48)</f>
        <v>#N/A</v>
      </c>
      <c r="F1362" s="192" t="e">
        <f>IF(E1362="Seco",ParametrosPMs!$C$42,'Dados PMs'!E1362)</f>
        <v>#N/A</v>
      </c>
      <c r="G1362" s="203" t="e">
        <f t="shared" si="31"/>
        <v>#N/A</v>
      </c>
    </row>
    <row r="1363" spans="1:7" x14ac:dyDescent="0.3">
      <c r="A1363" s="257"/>
      <c r="B1363" s="257"/>
      <c r="C1363" s="265"/>
      <c r="D1363" s="208" t="e">
        <f>IF(ISBLANK(DataBase_PMs!C49),#N/A,DataBase_PMs!C49)</f>
        <v>#N/A</v>
      </c>
      <c r="E1363" s="191" t="e">
        <f>IF(ISBLANK(DataBase_PMs!W49),#N/A,DataBase_PMs!W49)</f>
        <v>#N/A</v>
      </c>
      <c r="F1363" s="192" t="e">
        <f>IF(E1363="Seco",ParametrosPMs!$C$42,'Dados PMs'!E1363)</f>
        <v>#N/A</v>
      </c>
      <c r="G1363" s="203" t="e">
        <f t="shared" si="31"/>
        <v>#N/A</v>
      </c>
    </row>
    <row r="1364" spans="1:7" x14ac:dyDescent="0.3">
      <c r="A1364" s="257"/>
      <c r="B1364" s="257"/>
      <c r="C1364" s="265"/>
      <c r="D1364" s="208" t="e">
        <f>IF(ISBLANK(DataBase_PMs!C50),#N/A,DataBase_PMs!C50)</f>
        <v>#N/A</v>
      </c>
      <c r="E1364" s="191" t="e">
        <f>IF(ISBLANK(DataBase_PMs!W50),#N/A,DataBase_PMs!W50)</f>
        <v>#N/A</v>
      </c>
      <c r="F1364" s="192" t="e">
        <f>IF(E1364="Seco",ParametrosPMs!$C$42,'Dados PMs'!E1364)</f>
        <v>#N/A</v>
      </c>
      <c r="G1364" s="203" t="e">
        <f t="shared" si="31"/>
        <v>#N/A</v>
      </c>
    </row>
    <row r="1365" spans="1:7" x14ac:dyDescent="0.3">
      <c r="A1365" s="257"/>
      <c r="B1365" s="257"/>
      <c r="C1365" s="265"/>
      <c r="D1365" s="208" t="e">
        <f>IF(ISBLANK(DataBase_PMs!C51),#N/A,DataBase_PMs!C51)</f>
        <v>#N/A</v>
      </c>
      <c r="E1365" s="191" t="e">
        <f>IF(ISBLANK(DataBase_PMs!W51),#N/A,DataBase_PMs!W51)</f>
        <v>#N/A</v>
      </c>
      <c r="F1365" s="192" t="e">
        <f>IF(E1365="Seco",ParametrosPMs!$C$42,'Dados PMs'!E1365)</f>
        <v>#N/A</v>
      </c>
      <c r="G1365" s="203" t="e">
        <f t="shared" si="31"/>
        <v>#N/A</v>
      </c>
    </row>
    <row r="1366" spans="1:7" x14ac:dyDescent="0.3">
      <c r="A1366" s="257"/>
      <c r="B1366" s="257"/>
      <c r="C1366" s="265"/>
      <c r="D1366" s="208" t="e">
        <f>IF(ISBLANK(DataBase_PMs!C52),#N/A,DataBase_PMs!C52)</f>
        <v>#N/A</v>
      </c>
      <c r="E1366" s="191" t="e">
        <f>IF(ISBLANK(DataBase_PMs!W52),#N/A,DataBase_PMs!W52)</f>
        <v>#N/A</v>
      </c>
      <c r="F1366" s="192" t="e">
        <f>IF(E1366="Seco",ParametrosPMs!$C$42,'Dados PMs'!E1366)</f>
        <v>#N/A</v>
      </c>
      <c r="G1366" s="203" t="e">
        <f t="shared" si="31"/>
        <v>#N/A</v>
      </c>
    </row>
    <row r="1367" spans="1:7" x14ac:dyDescent="0.3">
      <c r="A1367" s="257"/>
      <c r="B1367" s="257"/>
      <c r="C1367" s="265"/>
      <c r="D1367" s="208" t="e">
        <f>IF(ISBLANK(DataBase_PMs!C53),#N/A,DataBase_PMs!C53)</f>
        <v>#N/A</v>
      </c>
      <c r="E1367" s="191" t="e">
        <f>IF(ISBLANK(DataBase_PMs!W53),#N/A,DataBase_PMs!W53)</f>
        <v>#N/A</v>
      </c>
      <c r="F1367" s="192" t="e">
        <f>IF(E1367="Seco",ParametrosPMs!$C$42,'Dados PMs'!E1367)</f>
        <v>#N/A</v>
      </c>
      <c r="G1367" s="203" t="e">
        <f t="shared" si="31"/>
        <v>#N/A</v>
      </c>
    </row>
    <row r="1368" spans="1:7" x14ac:dyDescent="0.3">
      <c r="A1368" s="257"/>
      <c r="B1368" s="257"/>
      <c r="C1368" s="265"/>
      <c r="D1368" s="208" t="e">
        <f>IF(ISBLANK(DataBase_PMs!C54),#N/A,DataBase_PMs!C54)</f>
        <v>#N/A</v>
      </c>
      <c r="E1368" s="191" t="e">
        <f>IF(ISBLANK(DataBase_PMs!W54),#N/A,DataBase_PMs!W54)</f>
        <v>#N/A</v>
      </c>
      <c r="F1368" s="192" t="e">
        <f>IF(E1368="Seco",ParametrosPMs!$C$42,'Dados PMs'!E1368)</f>
        <v>#N/A</v>
      </c>
      <c r="G1368" s="203" t="e">
        <f t="shared" si="31"/>
        <v>#N/A</v>
      </c>
    </row>
    <row r="1369" spans="1:7" x14ac:dyDescent="0.3">
      <c r="A1369" s="257"/>
      <c r="B1369" s="257"/>
      <c r="C1369" s="265"/>
      <c r="D1369" s="208" t="e">
        <f>IF(ISBLANK(DataBase_PMs!C55),#N/A,DataBase_PMs!C55)</f>
        <v>#N/A</v>
      </c>
      <c r="E1369" s="191" t="e">
        <f>IF(ISBLANK(DataBase_PMs!W55),#N/A,DataBase_PMs!W55)</f>
        <v>#N/A</v>
      </c>
      <c r="F1369" s="192" t="e">
        <f>IF(E1369="Seco",ParametrosPMs!$C$42,'Dados PMs'!E1369)</f>
        <v>#N/A</v>
      </c>
      <c r="G1369" s="203" t="e">
        <f t="shared" si="31"/>
        <v>#N/A</v>
      </c>
    </row>
    <row r="1370" spans="1:7" x14ac:dyDescent="0.3">
      <c r="A1370" s="257"/>
      <c r="B1370" s="257"/>
      <c r="C1370" s="265"/>
      <c r="D1370" s="208" t="e">
        <f>IF(ISBLANK(DataBase_PMs!C56),#N/A,DataBase_PMs!C56)</f>
        <v>#N/A</v>
      </c>
      <c r="E1370" s="191" t="e">
        <f>IF(ISBLANK(DataBase_PMs!W56),#N/A,DataBase_PMs!W56)</f>
        <v>#N/A</v>
      </c>
      <c r="F1370" s="192" t="e">
        <f>IF(E1370="Seco",ParametrosPMs!$C$42,'Dados PMs'!E1370)</f>
        <v>#N/A</v>
      </c>
      <c r="G1370" s="203" t="e">
        <f t="shared" si="31"/>
        <v>#N/A</v>
      </c>
    </row>
    <row r="1371" spans="1:7" x14ac:dyDescent="0.3">
      <c r="A1371" s="257"/>
      <c r="B1371" s="257"/>
      <c r="C1371" s="265"/>
      <c r="D1371" s="208" t="e">
        <f>IF(ISBLANK(DataBase_PMs!C57),#N/A,DataBase_PMs!C57)</f>
        <v>#N/A</v>
      </c>
      <c r="E1371" s="191" t="e">
        <f>IF(ISBLANK(DataBase_PMs!W57),#N/A,DataBase_PMs!W57)</f>
        <v>#N/A</v>
      </c>
      <c r="F1371" s="192" t="e">
        <f>IF(E1371="Seco",ParametrosPMs!$C$42,'Dados PMs'!E1371)</f>
        <v>#N/A</v>
      </c>
      <c r="G1371" s="203" t="e">
        <f t="shared" ref="G1371:G1376" si="32">F1371-$F$1305</f>
        <v>#N/A</v>
      </c>
    </row>
    <row r="1372" spans="1:7" x14ac:dyDescent="0.3">
      <c r="A1372" s="257"/>
      <c r="B1372" s="257"/>
      <c r="C1372" s="265"/>
      <c r="D1372" s="208" t="e">
        <f>IF(ISBLANK(DataBase_PMs!C58),#N/A,DataBase_PMs!C58)</f>
        <v>#N/A</v>
      </c>
      <c r="E1372" s="191" t="e">
        <f>IF(ISBLANK(DataBase_PMs!W58),#N/A,DataBase_PMs!W58)</f>
        <v>#N/A</v>
      </c>
      <c r="F1372" s="192" t="e">
        <f>IF(E1372="Seco",ParametrosPMs!$C$42,'Dados PMs'!E1372)</f>
        <v>#N/A</v>
      </c>
      <c r="G1372" s="203" t="e">
        <f t="shared" si="32"/>
        <v>#N/A</v>
      </c>
    </row>
    <row r="1373" spans="1:7" x14ac:dyDescent="0.3">
      <c r="A1373" s="257"/>
      <c r="B1373" s="257"/>
      <c r="C1373" s="265"/>
      <c r="D1373" s="208" t="e">
        <f>IF(ISBLANK(DataBase_PMs!C59),#N/A,DataBase_PMs!C59)</f>
        <v>#N/A</v>
      </c>
      <c r="E1373" s="191" t="e">
        <f>IF(ISBLANK(DataBase_PMs!W59),#N/A,DataBase_PMs!W59)</f>
        <v>#N/A</v>
      </c>
      <c r="F1373" s="192" t="e">
        <f>IF(E1373="Seco",ParametrosPMs!$C$42,'Dados PMs'!E1373)</f>
        <v>#N/A</v>
      </c>
      <c r="G1373" s="203" t="e">
        <f t="shared" si="32"/>
        <v>#N/A</v>
      </c>
    </row>
    <row r="1374" spans="1:7" x14ac:dyDescent="0.3">
      <c r="A1374" s="257"/>
      <c r="B1374" s="257"/>
      <c r="C1374" s="265"/>
      <c r="D1374" s="208" t="e">
        <f>IF(ISBLANK(DataBase_PMs!C60),#N/A,DataBase_PMs!C60)</f>
        <v>#N/A</v>
      </c>
      <c r="E1374" s="191" t="e">
        <f>IF(ISBLANK(DataBase_PMs!W60),#N/A,DataBase_PMs!W60)</f>
        <v>#N/A</v>
      </c>
      <c r="F1374" s="192" t="e">
        <f>IF(E1374="Seco",ParametrosPMs!$C$42,'Dados PMs'!E1374)</f>
        <v>#N/A</v>
      </c>
      <c r="G1374" s="203" t="e">
        <f t="shared" si="32"/>
        <v>#N/A</v>
      </c>
    </row>
    <row r="1375" spans="1:7" x14ac:dyDescent="0.3">
      <c r="A1375" s="257"/>
      <c r="B1375" s="257"/>
      <c r="C1375" s="265"/>
      <c r="D1375" s="208" t="e">
        <f>IF(ISBLANK(DataBase_PMs!C61),#N/A,DataBase_PMs!C61)</f>
        <v>#N/A</v>
      </c>
      <c r="E1375" s="191" t="e">
        <f>IF(ISBLANK(DataBase_PMs!W61),#N/A,DataBase_PMs!W61)</f>
        <v>#N/A</v>
      </c>
      <c r="F1375" s="192" t="e">
        <f>IF(E1375="Seco",ParametrosPMs!$C$42,'Dados PMs'!E1375)</f>
        <v>#N/A</v>
      </c>
      <c r="G1375" s="203" t="e">
        <f t="shared" si="32"/>
        <v>#N/A</v>
      </c>
    </row>
    <row r="1376" spans="1:7" ht="13.5" thickBot="1" x14ac:dyDescent="0.35">
      <c r="A1376" s="260"/>
      <c r="B1376" s="260"/>
      <c r="C1376" s="266"/>
      <c r="D1376" s="208" t="e">
        <f>IF(ISBLANK(DataBase_PMs!C62),#N/A,DataBase_PMs!C62)</f>
        <v>#N/A</v>
      </c>
      <c r="E1376" s="191" t="e">
        <f>IF(ISBLANK(DataBase_PMs!W62),#N/A,DataBase_PMs!W62)</f>
        <v>#N/A</v>
      </c>
      <c r="F1376" s="192" t="e">
        <f>IF(E1376="Seco",ParametrosPMs!$C$42,'Dados PMs'!E1376)</f>
        <v>#N/A</v>
      </c>
      <c r="G1376" s="203" t="e">
        <f t="shared" si="32"/>
        <v>#N/A</v>
      </c>
    </row>
    <row r="1377" spans="1:7" x14ac:dyDescent="0.3">
      <c r="A1377" s="256" t="s">
        <v>669</v>
      </c>
      <c r="B1377" s="256" t="s">
        <v>367</v>
      </c>
      <c r="C1377" s="267" t="s">
        <v>72</v>
      </c>
      <c r="D1377" s="209">
        <v>43602</v>
      </c>
      <c r="E1377" s="189">
        <v>5.2</v>
      </c>
      <c r="F1377" s="190">
        <f>IF(E1377="Seco",ParametrosPMs!C36,'Dados PMs'!E1377)</f>
        <v>5.2</v>
      </c>
      <c r="G1377" s="202">
        <f>F1377-E1377</f>
        <v>0</v>
      </c>
    </row>
    <row r="1378" spans="1:7" x14ac:dyDescent="0.3">
      <c r="A1378" s="257"/>
      <c r="B1378" s="257"/>
      <c r="C1378" s="265"/>
      <c r="D1378" s="208">
        <v>43700.40625</v>
      </c>
      <c r="E1378" s="191">
        <v>5.52</v>
      </c>
      <c r="F1378" s="192">
        <f>IF(E1378="Seco",ParametrosPMs!$C$36,'Dados PMs'!E1378)</f>
        <v>5.52</v>
      </c>
      <c r="G1378" s="203">
        <f>F1378-$F$1377</f>
        <v>0.3199999999999994</v>
      </c>
    </row>
    <row r="1379" spans="1:7" x14ac:dyDescent="0.3">
      <c r="A1379" s="257"/>
      <c r="B1379" s="257"/>
      <c r="C1379" s="265"/>
      <c r="D1379" s="208">
        <v>43707</v>
      </c>
      <c r="E1379" s="191">
        <v>5.07</v>
      </c>
      <c r="F1379" s="192">
        <f>IF(E1379="Seco",ParametrosPMs!$C$36,'Dados PMs'!E1379)</f>
        <v>5.07</v>
      </c>
      <c r="G1379" s="203">
        <f t="shared" ref="G1379:G1442" si="33">F1379-$F$1377</f>
        <v>-0.12999999999999989</v>
      </c>
    </row>
    <row r="1380" spans="1:7" x14ac:dyDescent="0.3">
      <c r="A1380" s="257"/>
      <c r="B1380" s="257"/>
      <c r="C1380" s="265"/>
      <c r="D1380" s="208">
        <v>43714</v>
      </c>
      <c r="E1380" s="191">
        <v>5.05</v>
      </c>
      <c r="F1380" s="192">
        <f>IF(E1380="Seco",ParametrosPMs!$C$36,'Dados PMs'!E1380)</f>
        <v>5.05</v>
      </c>
      <c r="G1380" s="203">
        <f t="shared" si="33"/>
        <v>-0.15000000000000036</v>
      </c>
    </row>
    <row r="1381" spans="1:7" x14ac:dyDescent="0.3">
      <c r="A1381" s="257"/>
      <c r="B1381" s="257"/>
      <c r="C1381" s="265"/>
      <c r="D1381" s="208">
        <v>43727</v>
      </c>
      <c r="E1381" s="191">
        <v>5.04</v>
      </c>
      <c r="F1381" s="192">
        <f>IF(E1381="Seco",ParametrosPMs!$C$36,'Dados PMs'!E1381)</f>
        <v>5.04</v>
      </c>
      <c r="G1381" s="203">
        <f t="shared" si="33"/>
        <v>-0.16000000000000014</v>
      </c>
    </row>
    <row r="1382" spans="1:7" x14ac:dyDescent="0.3">
      <c r="A1382" s="257"/>
      <c r="B1382" s="257"/>
      <c r="C1382" s="265"/>
      <c r="D1382" s="208">
        <v>43755</v>
      </c>
      <c r="E1382" s="191">
        <v>5.18</v>
      </c>
      <c r="F1382" s="192">
        <f>IF(E1382="Seco",ParametrosPMs!$C$36,'Dados PMs'!E1382)</f>
        <v>5.18</v>
      </c>
      <c r="G1382" s="203">
        <f t="shared" si="33"/>
        <v>-2.0000000000000462E-2</v>
      </c>
    </row>
    <row r="1383" spans="1:7" x14ac:dyDescent="0.3">
      <c r="A1383" s="257"/>
      <c r="B1383" s="257"/>
      <c r="C1383" s="265"/>
      <c r="D1383" s="208">
        <v>43762</v>
      </c>
      <c r="E1383" s="191">
        <v>5.23</v>
      </c>
      <c r="F1383" s="192">
        <f>IF(E1383="Seco",ParametrosPMs!$C$36,'Dados PMs'!E1383)</f>
        <v>5.23</v>
      </c>
      <c r="G1383" s="203">
        <f t="shared" si="33"/>
        <v>3.0000000000000249E-2</v>
      </c>
    </row>
    <row r="1384" spans="1:7" x14ac:dyDescent="0.3">
      <c r="A1384" s="257"/>
      <c r="B1384" s="257"/>
      <c r="C1384" s="265"/>
      <c r="D1384" s="208">
        <v>43774</v>
      </c>
      <c r="E1384" s="191">
        <v>5.3</v>
      </c>
      <c r="F1384" s="192">
        <f>IF(E1384="Seco",ParametrosPMs!$C$36,'Dados PMs'!E1384)</f>
        <v>5.3</v>
      </c>
      <c r="G1384" s="203">
        <f t="shared" si="33"/>
        <v>9.9999999999999645E-2</v>
      </c>
    </row>
    <row r="1385" spans="1:7" x14ac:dyDescent="0.3">
      <c r="A1385" s="257"/>
      <c r="B1385" s="257"/>
      <c r="C1385" s="265"/>
      <c r="D1385" s="208">
        <v>43782</v>
      </c>
      <c r="E1385" s="191" t="s">
        <v>129</v>
      </c>
      <c r="F1385" s="192" t="str">
        <f>IF(E1385="Seco",ParametrosPMs!$C$36,'Dados PMs'!E1385)</f>
        <v>-</v>
      </c>
      <c r="G1385" s="203" t="e">
        <f t="shared" si="33"/>
        <v>#VALUE!</v>
      </c>
    </row>
    <row r="1386" spans="1:7" x14ac:dyDescent="0.3">
      <c r="A1386" s="257"/>
      <c r="B1386" s="257"/>
      <c r="C1386" s="265"/>
      <c r="D1386" s="208">
        <v>43811</v>
      </c>
      <c r="E1386" s="191" t="s">
        <v>251</v>
      </c>
      <c r="F1386" s="192" t="str">
        <f>IF(E1386="Seco",ParametrosPMs!$C$36,'Dados PMs'!E1386)</f>
        <v>5,23</v>
      </c>
      <c r="G1386" s="203">
        <f t="shared" si="33"/>
        <v>3.0000000000000249E-2</v>
      </c>
    </row>
    <row r="1387" spans="1:7" x14ac:dyDescent="0.3">
      <c r="A1387" s="257"/>
      <c r="B1387" s="257"/>
      <c r="C1387" s="265"/>
      <c r="D1387" s="208">
        <v>43826</v>
      </c>
      <c r="E1387" s="191" t="s">
        <v>293</v>
      </c>
      <c r="F1387" s="192" t="str">
        <f>IF(E1387="Seco",ParametrosPMs!$C$36,'Dados PMs'!E1387)</f>
        <v>5,39</v>
      </c>
      <c r="G1387" s="203">
        <f t="shared" si="33"/>
        <v>0.1899999999999995</v>
      </c>
    </row>
    <row r="1388" spans="1:7" x14ac:dyDescent="0.3">
      <c r="A1388" s="257"/>
      <c r="B1388" s="257"/>
      <c r="C1388" s="265"/>
      <c r="D1388" s="208">
        <v>43875</v>
      </c>
      <c r="E1388" s="191">
        <v>4.68</v>
      </c>
      <c r="F1388" s="192">
        <f>IF(E1388="Seco",ParametrosPMs!$C$36,'Dados PMs'!E1388)</f>
        <v>4.68</v>
      </c>
      <c r="G1388" s="203">
        <f t="shared" si="33"/>
        <v>-0.52000000000000046</v>
      </c>
    </row>
    <row r="1389" spans="1:7" x14ac:dyDescent="0.3">
      <c r="A1389" s="257"/>
      <c r="B1389" s="257"/>
      <c r="C1389" s="265"/>
      <c r="D1389" s="208">
        <v>43929</v>
      </c>
      <c r="E1389" s="191" t="s">
        <v>342</v>
      </c>
      <c r="F1389" s="192" t="str">
        <f>IF(E1389="Seco",ParametrosPMs!$C$36,'Dados PMs'!E1389)</f>
        <v>4,73</v>
      </c>
      <c r="G1389" s="203">
        <f t="shared" si="33"/>
        <v>-0.46999999999999975</v>
      </c>
    </row>
    <row r="1390" spans="1:7" x14ac:dyDescent="0.3">
      <c r="A1390" s="257"/>
      <c r="B1390" s="257"/>
      <c r="C1390" s="265"/>
      <c r="D1390" s="208">
        <f>IF(ISBLANK(DataBase_PMs!C4),#N/A,DataBase_PMs!C4)</f>
        <v>44001.449618055602</v>
      </c>
      <c r="E1390" s="191" t="str">
        <f>IF(ISBLANK(DataBase_PMs!X4),#N/A,DataBase_PMs!X4)</f>
        <v>Seco</v>
      </c>
      <c r="F1390" s="192">
        <f>IF(E1390="Seco",ParametrosPMs!$C$36,'Dados PMs'!E1390)</f>
        <v>8.6</v>
      </c>
      <c r="G1390" s="203">
        <f t="shared" si="33"/>
        <v>3.3999999999999995</v>
      </c>
    </row>
    <row r="1391" spans="1:7" x14ac:dyDescent="0.3">
      <c r="A1391" s="257"/>
      <c r="B1391" s="257"/>
      <c r="C1391" s="265"/>
      <c r="D1391" s="208">
        <f>IF(ISBLANK(DataBase_PMs!C5),#N/A,DataBase_PMs!C5)</f>
        <v>44008.823020833297</v>
      </c>
      <c r="E1391" s="191">
        <f>IF(ISBLANK(DataBase_PMs!X5),#N/A,DataBase_PMs!X5)</f>
        <v>5.46</v>
      </c>
      <c r="F1391" s="192">
        <f>IF(E1391="Seco",ParametrosPMs!$C$36,'Dados PMs'!E1391)</f>
        <v>5.46</v>
      </c>
      <c r="G1391" s="203">
        <f t="shared" si="33"/>
        <v>0.25999999999999979</v>
      </c>
    </row>
    <row r="1392" spans="1:7" x14ac:dyDescent="0.3">
      <c r="A1392" s="257"/>
      <c r="B1392" s="257"/>
      <c r="C1392" s="265"/>
      <c r="D1392" s="208" t="e">
        <f>IF(ISBLANK(DataBase_PMs!C6),#N/A,DataBase_PMs!C6)</f>
        <v>#N/A</v>
      </c>
      <c r="E1392" s="191" t="e">
        <f>IF(ISBLANK(DataBase_PMs!X6),#N/A,DataBase_PMs!X6)</f>
        <v>#N/A</v>
      </c>
      <c r="F1392" s="192" t="e">
        <f>IF(E1392="Seco",ParametrosPMs!$C$36,'Dados PMs'!E1392)</f>
        <v>#N/A</v>
      </c>
      <c r="G1392" s="203" t="e">
        <f t="shared" si="33"/>
        <v>#N/A</v>
      </c>
    </row>
    <row r="1393" spans="1:7" x14ac:dyDescent="0.3">
      <c r="A1393" s="257"/>
      <c r="B1393" s="257"/>
      <c r="C1393" s="265"/>
      <c r="D1393" s="208" t="e">
        <f>IF(ISBLANK(DataBase_PMs!C7),#N/A,DataBase_PMs!C7)</f>
        <v>#N/A</v>
      </c>
      <c r="E1393" s="191" t="e">
        <f>IF(ISBLANK(DataBase_PMs!X7),#N/A,DataBase_PMs!X7)</f>
        <v>#N/A</v>
      </c>
      <c r="F1393" s="192" t="e">
        <f>IF(E1393="Seco",ParametrosPMs!$C$36,'Dados PMs'!E1393)</f>
        <v>#N/A</v>
      </c>
      <c r="G1393" s="203" t="e">
        <f t="shared" si="33"/>
        <v>#N/A</v>
      </c>
    </row>
    <row r="1394" spans="1:7" x14ac:dyDescent="0.3">
      <c r="A1394" s="257"/>
      <c r="B1394" s="257"/>
      <c r="C1394" s="265"/>
      <c r="D1394" s="208" t="e">
        <f>IF(ISBLANK(DataBase_PMs!C8),#N/A,DataBase_PMs!C8)</f>
        <v>#N/A</v>
      </c>
      <c r="E1394" s="191" t="e">
        <f>IF(ISBLANK(DataBase_PMs!X8),#N/A,DataBase_PMs!X8)</f>
        <v>#N/A</v>
      </c>
      <c r="F1394" s="192" t="e">
        <f>IF(E1394="Seco",ParametrosPMs!$C$36,'Dados PMs'!E1394)</f>
        <v>#N/A</v>
      </c>
      <c r="G1394" s="203" t="e">
        <f t="shared" si="33"/>
        <v>#N/A</v>
      </c>
    </row>
    <row r="1395" spans="1:7" x14ac:dyDescent="0.3">
      <c r="A1395" s="257"/>
      <c r="B1395" s="257"/>
      <c r="C1395" s="265"/>
      <c r="D1395" s="208" t="e">
        <f>IF(ISBLANK(DataBase_PMs!C9),#N/A,DataBase_PMs!C9)</f>
        <v>#N/A</v>
      </c>
      <c r="E1395" s="191" t="e">
        <f>IF(ISBLANK(DataBase_PMs!X9),#N/A,DataBase_PMs!X9)</f>
        <v>#N/A</v>
      </c>
      <c r="F1395" s="192" t="e">
        <f>IF(E1395="Seco",ParametrosPMs!$C$36,'Dados PMs'!E1395)</f>
        <v>#N/A</v>
      </c>
      <c r="G1395" s="203" t="e">
        <f t="shared" si="33"/>
        <v>#N/A</v>
      </c>
    </row>
    <row r="1396" spans="1:7" x14ac:dyDescent="0.3">
      <c r="A1396" s="257"/>
      <c r="B1396" s="257"/>
      <c r="C1396" s="265"/>
      <c r="D1396" s="208" t="e">
        <f>IF(ISBLANK(DataBase_PMs!C10),#N/A,DataBase_PMs!C10)</f>
        <v>#N/A</v>
      </c>
      <c r="E1396" s="191" t="e">
        <f>IF(ISBLANK(DataBase_PMs!X10),#N/A,DataBase_PMs!X10)</f>
        <v>#N/A</v>
      </c>
      <c r="F1396" s="192" t="e">
        <f>IF(E1396="Seco",ParametrosPMs!$C$36,'Dados PMs'!E1396)</f>
        <v>#N/A</v>
      </c>
      <c r="G1396" s="203" t="e">
        <f t="shared" si="33"/>
        <v>#N/A</v>
      </c>
    </row>
    <row r="1397" spans="1:7" x14ac:dyDescent="0.3">
      <c r="A1397" s="257"/>
      <c r="B1397" s="257"/>
      <c r="C1397" s="265"/>
      <c r="D1397" s="208" t="e">
        <f>IF(ISBLANK(DataBase_PMs!C11),#N/A,DataBase_PMs!C11)</f>
        <v>#N/A</v>
      </c>
      <c r="E1397" s="191" t="e">
        <f>IF(ISBLANK(DataBase_PMs!X11),#N/A,DataBase_PMs!X11)</f>
        <v>#N/A</v>
      </c>
      <c r="F1397" s="192" t="e">
        <f>IF(E1397="Seco",ParametrosPMs!$C$36,'Dados PMs'!E1397)</f>
        <v>#N/A</v>
      </c>
      <c r="G1397" s="203" t="e">
        <f t="shared" si="33"/>
        <v>#N/A</v>
      </c>
    </row>
    <row r="1398" spans="1:7" x14ac:dyDescent="0.3">
      <c r="A1398" s="257"/>
      <c r="B1398" s="257"/>
      <c r="C1398" s="265"/>
      <c r="D1398" s="208" t="e">
        <f>IF(ISBLANK(DataBase_PMs!C12),#N/A,DataBase_PMs!C12)</f>
        <v>#N/A</v>
      </c>
      <c r="E1398" s="191" t="e">
        <f>IF(ISBLANK(DataBase_PMs!X12),#N/A,DataBase_PMs!X12)</f>
        <v>#N/A</v>
      </c>
      <c r="F1398" s="192" t="e">
        <f>IF(E1398="Seco",ParametrosPMs!$C$36,'Dados PMs'!E1398)</f>
        <v>#N/A</v>
      </c>
      <c r="G1398" s="203" t="e">
        <f t="shared" si="33"/>
        <v>#N/A</v>
      </c>
    </row>
    <row r="1399" spans="1:7" x14ac:dyDescent="0.3">
      <c r="A1399" s="257"/>
      <c r="B1399" s="257"/>
      <c r="C1399" s="265"/>
      <c r="D1399" s="208" t="e">
        <f>IF(ISBLANK(DataBase_PMs!C13),#N/A,DataBase_PMs!C13)</f>
        <v>#N/A</v>
      </c>
      <c r="E1399" s="191" t="e">
        <f>IF(ISBLANK(DataBase_PMs!X13),#N/A,DataBase_PMs!X13)</f>
        <v>#N/A</v>
      </c>
      <c r="F1399" s="192" t="e">
        <f>IF(E1399="Seco",ParametrosPMs!$C$36,'Dados PMs'!E1399)</f>
        <v>#N/A</v>
      </c>
      <c r="G1399" s="203" t="e">
        <f t="shared" si="33"/>
        <v>#N/A</v>
      </c>
    </row>
    <row r="1400" spans="1:7" x14ac:dyDescent="0.3">
      <c r="A1400" s="257"/>
      <c r="B1400" s="257"/>
      <c r="C1400" s="265"/>
      <c r="D1400" s="208" t="e">
        <f>IF(ISBLANK(DataBase_PMs!C14),#N/A,DataBase_PMs!C14)</f>
        <v>#N/A</v>
      </c>
      <c r="E1400" s="191" t="e">
        <f>IF(ISBLANK(DataBase_PMs!X14),#N/A,DataBase_PMs!X14)</f>
        <v>#N/A</v>
      </c>
      <c r="F1400" s="192" t="e">
        <f>IF(E1400="Seco",ParametrosPMs!$C$36,'Dados PMs'!E1400)</f>
        <v>#N/A</v>
      </c>
      <c r="G1400" s="203" t="e">
        <f t="shared" si="33"/>
        <v>#N/A</v>
      </c>
    </row>
    <row r="1401" spans="1:7" x14ac:dyDescent="0.3">
      <c r="A1401" s="257"/>
      <c r="B1401" s="257"/>
      <c r="C1401" s="265"/>
      <c r="D1401" s="208" t="e">
        <f>IF(ISBLANK(DataBase_PMs!C15),#N/A,DataBase_PMs!C15)</f>
        <v>#N/A</v>
      </c>
      <c r="E1401" s="191" t="e">
        <f>IF(ISBLANK(DataBase_PMs!X15),#N/A,DataBase_PMs!X15)</f>
        <v>#N/A</v>
      </c>
      <c r="F1401" s="192" t="e">
        <f>IF(E1401="Seco",ParametrosPMs!$C$36,'Dados PMs'!E1401)</f>
        <v>#N/A</v>
      </c>
      <c r="G1401" s="203" t="e">
        <f t="shared" si="33"/>
        <v>#N/A</v>
      </c>
    </row>
    <row r="1402" spans="1:7" x14ac:dyDescent="0.3">
      <c r="A1402" s="257"/>
      <c r="B1402" s="257"/>
      <c r="C1402" s="265"/>
      <c r="D1402" s="208" t="e">
        <f>IF(ISBLANK(DataBase_PMs!C16),#N/A,DataBase_PMs!C16)</f>
        <v>#N/A</v>
      </c>
      <c r="E1402" s="191" t="e">
        <f>IF(ISBLANK(DataBase_PMs!X16),#N/A,DataBase_PMs!X16)</f>
        <v>#N/A</v>
      </c>
      <c r="F1402" s="192" t="e">
        <f>IF(E1402="Seco",ParametrosPMs!$C$36,'Dados PMs'!E1402)</f>
        <v>#N/A</v>
      </c>
      <c r="G1402" s="203" t="e">
        <f t="shared" si="33"/>
        <v>#N/A</v>
      </c>
    </row>
    <row r="1403" spans="1:7" x14ac:dyDescent="0.3">
      <c r="A1403" s="257"/>
      <c r="B1403" s="257"/>
      <c r="C1403" s="265"/>
      <c r="D1403" s="208" t="e">
        <f>IF(ISBLANK(DataBase_PMs!C17),#N/A,DataBase_PMs!C17)</f>
        <v>#N/A</v>
      </c>
      <c r="E1403" s="191" t="e">
        <f>IF(ISBLANK(DataBase_PMs!X17),#N/A,DataBase_PMs!X17)</f>
        <v>#N/A</v>
      </c>
      <c r="F1403" s="192" t="e">
        <f>IF(E1403="Seco",ParametrosPMs!$C$36,'Dados PMs'!E1403)</f>
        <v>#N/A</v>
      </c>
      <c r="G1403" s="203" t="e">
        <f t="shared" si="33"/>
        <v>#N/A</v>
      </c>
    </row>
    <row r="1404" spans="1:7" x14ac:dyDescent="0.3">
      <c r="A1404" s="257"/>
      <c r="B1404" s="257"/>
      <c r="C1404" s="265"/>
      <c r="D1404" s="208" t="e">
        <f>IF(ISBLANK(DataBase_PMs!C18),#N/A,DataBase_PMs!C18)</f>
        <v>#N/A</v>
      </c>
      <c r="E1404" s="191" t="e">
        <f>IF(ISBLANK(DataBase_PMs!X18),#N/A,DataBase_PMs!X18)</f>
        <v>#N/A</v>
      </c>
      <c r="F1404" s="192" t="e">
        <f>IF(E1404="Seco",ParametrosPMs!$C$36,'Dados PMs'!E1404)</f>
        <v>#N/A</v>
      </c>
      <c r="G1404" s="203" t="e">
        <f t="shared" si="33"/>
        <v>#N/A</v>
      </c>
    </row>
    <row r="1405" spans="1:7" x14ac:dyDescent="0.3">
      <c r="A1405" s="257"/>
      <c r="B1405" s="257"/>
      <c r="C1405" s="265"/>
      <c r="D1405" s="208" t="e">
        <f>IF(ISBLANK(DataBase_PMs!C19),#N/A,DataBase_PMs!C19)</f>
        <v>#N/A</v>
      </c>
      <c r="E1405" s="191" t="e">
        <f>IF(ISBLANK(DataBase_PMs!X19),#N/A,DataBase_PMs!X19)</f>
        <v>#N/A</v>
      </c>
      <c r="F1405" s="192" t="e">
        <f>IF(E1405="Seco",ParametrosPMs!$C$36,'Dados PMs'!E1405)</f>
        <v>#N/A</v>
      </c>
      <c r="G1405" s="203" t="e">
        <f t="shared" si="33"/>
        <v>#N/A</v>
      </c>
    </row>
    <row r="1406" spans="1:7" x14ac:dyDescent="0.3">
      <c r="A1406" s="257"/>
      <c r="B1406" s="257"/>
      <c r="C1406" s="265"/>
      <c r="D1406" s="208" t="e">
        <f>IF(ISBLANK(DataBase_PMs!C20),#N/A,DataBase_PMs!C20)</f>
        <v>#N/A</v>
      </c>
      <c r="E1406" s="191" t="e">
        <f>IF(ISBLANK(DataBase_PMs!X20),#N/A,DataBase_PMs!X20)</f>
        <v>#N/A</v>
      </c>
      <c r="F1406" s="192" t="e">
        <f>IF(E1406="Seco",ParametrosPMs!$C$36,'Dados PMs'!E1406)</f>
        <v>#N/A</v>
      </c>
      <c r="G1406" s="203" t="e">
        <f t="shared" si="33"/>
        <v>#N/A</v>
      </c>
    </row>
    <row r="1407" spans="1:7" x14ac:dyDescent="0.3">
      <c r="A1407" s="257"/>
      <c r="B1407" s="257"/>
      <c r="C1407" s="265"/>
      <c r="D1407" s="208" t="e">
        <f>IF(ISBLANK(DataBase_PMs!C21),#N/A,DataBase_PMs!C21)</f>
        <v>#N/A</v>
      </c>
      <c r="E1407" s="191" t="e">
        <f>IF(ISBLANK(DataBase_PMs!X21),#N/A,DataBase_PMs!X21)</f>
        <v>#N/A</v>
      </c>
      <c r="F1407" s="192" t="e">
        <f>IF(E1407="Seco",ParametrosPMs!$C$36,'Dados PMs'!E1407)</f>
        <v>#N/A</v>
      </c>
      <c r="G1407" s="203" t="e">
        <f t="shared" si="33"/>
        <v>#N/A</v>
      </c>
    </row>
    <row r="1408" spans="1:7" x14ac:dyDescent="0.3">
      <c r="A1408" s="257"/>
      <c r="B1408" s="257"/>
      <c r="C1408" s="265"/>
      <c r="D1408" s="208" t="e">
        <f>IF(ISBLANK(DataBase_PMs!C22),#N/A,DataBase_PMs!C22)</f>
        <v>#N/A</v>
      </c>
      <c r="E1408" s="191" t="e">
        <f>IF(ISBLANK(DataBase_PMs!X22),#N/A,DataBase_PMs!X22)</f>
        <v>#N/A</v>
      </c>
      <c r="F1408" s="192" t="e">
        <f>IF(E1408="Seco",ParametrosPMs!$C$36,'Dados PMs'!E1408)</f>
        <v>#N/A</v>
      </c>
      <c r="G1408" s="203" t="e">
        <f t="shared" si="33"/>
        <v>#N/A</v>
      </c>
    </row>
    <row r="1409" spans="1:7" x14ac:dyDescent="0.3">
      <c r="A1409" s="257"/>
      <c r="B1409" s="257"/>
      <c r="C1409" s="265"/>
      <c r="D1409" s="208" t="e">
        <f>IF(ISBLANK(DataBase_PMs!C23),#N/A,DataBase_PMs!C23)</f>
        <v>#N/A</v>
      </c>
      <c r="E1409" s="191" t="e">
        <f>IF(ISBLANK(DataBase_PMs!X23),#N/A,DataBase_PMs!X23)</f>
        <v>#N/A</v>
      </c>
      <c r="F1409" s="192" t="e">
        <f>IF(E1409="Seco",ParametrosPMs!$C$36,'Dados PMs'!E1409)</f>
        <v>#N/A</v>
      </c>
      <c r="G1409" s="203" t="e">
        <f t="shared" si="33"/>
        <v>#N/A</v>
      </c>
    </row>
    <row r="1410" spans="1:7" x14ac:dyDescent="0.3">
      <c r="A1410" s="257"/>
      <c r="B1410" s="257"/>
      <c r="C1410" s="265"/>
      <c r="D1410" s="208" t="e">
        <f>IF(ISBLANK(DataBase_PMs!C24),#N/A,DataBase_PMs!C24)</f>
        <v>#N/A</v>
      </c>
      <c r="E1410" s="191" t="e">
        <f>IF(ISBLANK(DataBase_PMs!X24),#N/A,DataBase_PMs!X24)</f>
        <v>#N/A</v>
      </c>
      <c r="F1410" s="192" t="e">
        <f>IF(E1410="Seco",ParametrosPMs!$C$36,'Dados PMs'!E1410)</f>
        <v>#N/A</v>
      </c>
      <c r="G1410" s="203" t="e">
        <f t="shared" si="33"/>
        <v>#N/A</v>
      </c>
    </row>
    <row r="1411" spans="1:7" x14ac:dyDescent="0.3">
      <c r="A1411" s="257"/>
      <c r="B1411" s="257"/>
      <c r="C1411" s="265"/>
      <c r="D1411" s="208" t="e">
        <f>IF(ISBLANK(DataBase_PMs!C25),#N/A,DataBase_PMs!C25)</f>
        <v>#N/A</v>
      </c>
      <c r="E1411" s="191" t="e">
        <f>IF(ISBLANK(DataBase_PMs!X25),#N/A,DataBase_PMs!X25)</f>
        <v>#N/A</v>
      </c>
      <c r="F1411" s="192" t="e">
        <f>IF(E1411="Seco",ParametrosPMs!$C$36,'Dados PMs'!E1411)</f>
        <v>#N/A</v>
      </c>
      <c r="G1411" s="203" t="e">
        <f t="shared" si="33"/>
        <v>#N/A</v>
      </c>
    </row>
    <row r="1412" spans="1:7" x14ac:dyDescent="0.3">
      <c r="A1412" s="257"/>
      <c r="B1412" s="257"/>
      <c r="C1412" s="265"/>
      <c r="D1412" s="208" t="e">
        <f>IF(ISBLANK(DataBase_PMs!C26),#N/A,DataBase_PMs!C26)</f>
        <v>#N/A</v>
      </c>
      <c r="E1412" s="191" t="e">
        <f>IF(ISBLANK(DataBase_PMs!X26),#N/A,DataBase_PMs!X26)</f>
        <v>#N/A</v>
      </c>
      <c r="F1412" s="192" t="e">
        <f>IF(E1412="Seco",ParametrosPMs!$C$36,'Dados PMs'!E1412)</f>
        <v>#N/A</v>
      </c>
      <c r="G1412" s="203" t="e">
        <f t="shared" si="33"/>
        <v>#N/A</v>
      </c>
    </row>
    <row r="1413" spans="1:7" x14ac:dyDescent="0.3">
      <c r="A1413" s="257"/>
      <c r="B1413" s="257"/>
      <c r="C1413" s="265"/>
      <c r="D1413" s="208" t="e">
        <f>IF(ISBLANK(DataBase_PMs!C27),#N/A,DataBase_PMs!C27)</f>
        <v>#N/A</v>
      </c>
      <c r="E1413" s="191" t="e">
        <f>IF(ISBLANK(DataBase_PMs!X27),#N/A,DataBase_PMs!X27)</f>
        <v>#N/A</v>
      </c>
      <c r="F1413" s="192" t="e">
        <f>IF(E1413="Seco",ParametrosPMs!$C$36,'Dados PMs'!E1413)</f>
        <v>#N/A</v>
      </c>
      <c r="G1413" s="203" t="e">
        <f t="shared" si="33"/>
        <v>#N/A</v>
      </c>
    </row>
    <row r="1414" spans="1:7" x14ac:dyDescent="0.3">
      <c r="A1414" s="257"/>
      <c r="B1414" s="257"/>
      <c r="C1414" s="265"/>
      <c r="D1414" s="208" t="e">
        <f>IF(ISBLANK(DataBase_PMs!C28),#N/A,DataBase_PMs!C28)</f>
        <v>#N/A</v>
      </c>
      <c r="E1414" s="191" t="e">
        <f>IF(ISBLANK(DataBase_PMs!X28),#N/A,DataBase_PMs!X28)</f>
        <v>#N/A</v>
      </c>
      <c r="F1414" s="192" t="e">
        <f>IF(E1414="Seco",ParametrosPMs!$C$36,'Dados PMs'!E1414)</f>
        <v>#N/A</v>
      </c>
      <c r="G1414" s="203" t="e">
        <f t="shared" si="33"/>
        <v>#N/A</v>
      </c>
    </row>
    <row r="1415" spans="1:7" x14ac:dyDescent="0.3">
      <c r="A1415" s="257"/>
      <c r="B1415" s="257"/>
      <c r="C1415" s="265"/>
      <c r="D1415" s="208" t="e">
        <f>IF(ISBLANK(DataBase_PMs!C29),#N/A,DataBase_PMs!C29)</f>
        <v>#N/A</v>
      </c>
      <c r="E1415" s="191" t="e">
        <f>IF(ISBLANK(DataBase_PMs!X29),#N/A,DataBase_PMs!X29)</f>
        <v>#N/A</v>
      </c>
      <c r="F1415" s="192" t="e">
        <f>IF(E1415="Seco",ParametrosPMs!$C$36,'Dados PMs'!E1415)</f>
        <v>#N/A</v>
      </c>
      <c r="G1415" s="203" t="e">
        <f t="shared" si="33"/>
        <v>#N/A</v>
      </c>
    </row>
    <row r="1416" spans="1:7" x14ac:dyDescent="0.3">
      <c r="A1416" s="257"/>
      <c r="B1416" s="257"/>
      <c r="C1416" s="265"/>
      <c r="D1416" s="208" t="e">
        <f>IF(ISBLANK(DataBase_PMs!C30),#N/A,DataBase_PMs!C30)</f>
        <v>#N/A</v>
      </c>
      <c r="E1416" s="191" t="e">
        <f>IF(ISBLANK(DataBase_PMs!X30),#N/A,DataBase_PMs!X30)</f>
        <v>#N/A</v>
      </c>
      <c r="F1416" s="192" t="e">
        <f>IF(E1416="Seco",ParametrosPMs!$C$36,'Dados PMs'!E1416)</f>
        <v>#N/A</v>
      </c>
      <c r="G1416" s="203" t="e">
        <f t="shared" si="33"/>
        <v>#N/A</v>
      </c>
    </row>
    <row r="1417" spans="1:7" x14ac:dyDescent="0.3">
      <c r="A1417" s="257"/>
      <c r="B1417" s="257"/>
      <c r="C1417" s="265"/>
      <c r="D1417" s="208" t="e">
        <f>IF(ISBLANK(DataBase_PMs!C31),#N/A,DataBase_PMs!C31)</f>
        <v>#N/A</v>
      </c>
      <c r="E1417" s="191" t="e">
        <f>IF(ISBLANK(DataBase_PMs!X31),#N/A,DataBase_PMs!X31)</f>
        <v>#N/A</v>
      </c>
      <c r="F1417" s="192" t="e">
        <f>IF(E1417="Seco",ParametrosPMs!$C$36,'Dados PMs'!E1417)</f>
        <v>#N/A</v>
      </c>
      <c r="G1417" s="203" t="e">
        <f t="shared" si="33"/>
        <v>#N/A</v>
      </c>
    </row>
    <row r="1418" spans="1:7" x14ac:dyDescent="0.3">
      <c r="A1418" s="257"/>
      <c r="B1418" s="257"/>
      <c r="C1418" s="265"/>
      <c r="D1418" s="208" t="e">
        <f>IF(ISBLANK(DataBase_PMs!C32),#N/A,DataBase_PMs!C32)</f>
        <v>#N/A</v>
      </c>
      <c r="E1418" s="191" t="e">
        <f>IF(ISBLANK(DataBase_PMs!X32),#N/A,DataBase_PMs!X32)</f>
        <v>#N/A</v>
      </c>
      <c r="F1418" s="192" t="e">
        <f>IF(E1418="Seco",ParametrosPMs!$C$36,'Dados PMs'!E1418)</f>
        <v>#N/A</v>
      </c>
      <c r="G1418" s="203" t="e">
        <f t="shared" si="33"/>
        <v>#N/A</v>
      </c>
    </row>
    <row r="1419" spans="1:7" x14ac:dyDescent="0.3">
      <c r="A1419" s="257"/>
      <c r="B1419" s="257"/>
      <c r="C1419" s="265"/>
      <c r="D1419" s="208" t="e">
        <f>IF(ISBLANK(DataBase_PMs!C33),#N/A,DataBase_PMs!C33)</f>
        <v>#N/A</v>
      </c>
      <c r="E1419" s="191" t="e">
        <f>IF(ISBLANK(DataBase_PMs!X33),#N/A,DataBase_PMs!X33)</f>
        <v>#N/A</v>
      </c>
      <c r="F1419" s="192" t="e">
        <f>IF(E1419="Seco",ParametrosPMs!$C$36,'Dados PMs'!E1419)</f>
        <v>#N/A</v>
      </c>
      <c r="G1419" s="203" t="e">
        <f t="shared" si="33"/>
        <v>#N/A</v>
      </c>
    </row>
    <row r="1420" spans="1:7" x14ac:dyDescent="0.3">
      <c r="A1420" s="257"/>
      <c r="B1420" s="257"/>
      <c r="C1420" s="265"/>
      <c r="D1420" s="208" t="e">
        <f>IF(ISBLANK(DataBase_PMs!C34),#N/A,DataBase_PMs!C34)</f>
        <v>#N/A</v>
      </c>
      <c r="E1420" s="191" t="e">
        <f>IF(ISBLANK(DataBase_PMs!X34),#N/A,DataBase_PMs!X34)</f>
        <v>#N/A</v>
      </c>
      <c r="F1420" s="192" t="e">
        <f>IF(E1420="Seco",ParametrosPMs!$C$36,'Dados PMs'!E1420)</f>
        <v>#N/A</v>
      </c>
      <c r="G1420" s="203" t="e">
        <f t="shared" si="33"/>
        <v>#N/A</v>
      </c>
    </row>
    <row r="1421" spans="1:7" x14ac:dyDescent="0.3">
      <c r="A1421" s="257"/>
      <c r="B1421" s="257"/>
      <c r="C1421" s="265"/>
      <c r="D1421" s="208" t="e">
        <f>IF(ISBLANK(DataBase_PMs!C35),#N/A,DataBase_PMs!C35)</f>
        <v>#N/A</v>
      </c>
      <c r="E1421" s="191" t="e">
        <f>IF(ISBLANK(DataBase_PMs!X35),#N/A,DataBase_PMs!X35)</f>
        <v>#N/A</v>
      </c>
      <c r="F1421" s="192" t="e">
        <f>IF(E1421="Seco",ParametrosPMs!$C$36,'Dados PMs'!E1421)</f>
        <v>#N/A</v>
      </c>
      <c r="G1421" s="203" t="e">
        <f t="shared" si="33"/>
        <v>#N/A</v>
      </c>
    </row>
    <row r="1422" spans="1:7" x14ac:dyDescent="0.3">
      <c r="A1422" s="257"/>
      <c r="B1422" s="257"/>
      <c r="C1422" s="265"/>
      <c r="D1422" s="208" t="e">
        <f>IF(ISBLANK(DataBase_PMs!C36),#N/A,DataBase_PMs!C36)</f>
        <v>#N/A</v>
      </c>
      <c r="E1422" s="191" t="e">
        <f>IF(ISBLANK(DataBase_PMs!X36),#N/A,DataBase_PMs!X36)</f>
        <v>#N/A</v>
      </c>
      <c r="F1422" s="192" t="e">
        <f>IF(E1422="Seco",ParametrosPMs!$C$36,'Dados PMs'!E1422)</f>
        <v>#N/A</v>
      </c>
      <c r="G1422" s="203" t="e">
        <f t="shared" si="33"/>
        <v>#N/A</v>
      </c>
    </row>
    <row r="1423" spans="1:7" x14ac:dyDescent="0.3">
      <c r="A1423" s="257"/>
      <c r="B1423" s="257"/>
      <c r="C1423" s="265"/>
      <c r="D1423" s="208" t="e">
        <f>IF(ISBLANK(DataBase_PMs!C37),#N/A,DataBase_PMs!C37)</f>
        <v>#N/A</v>
      </c>
      <c r="E1423" s="191" t="e">
        <f>IF(ISBLANK(DataBase_PMs!X37),#N/A,DataBase_PMs!X37)</f>
        <v>#N/A</v>
      </c>
      <c r="F1423" s="192" t="e">
        <f>IF(E1423="Seco",ParametrosPMs!$C$36,'Dados PMs'!E1423)</f>
        <v>#N/A</v>
      </c>
      <c r="G1423" s="203" t="e">
        <f t="shared" si="33"/>
        <v>#N/A</v>
      </c>
    </row>
    <row r="1424" spans="1:7" x14ac:dyDescent="0.3">
      <c r="A1424" s="257"/>
      <c r="B1424" s="257"/>
      <c r="C1424" s="265"/>
      <c r="D1424" s="208" t="e">
        <f>IF(ISBLANK(DataBase_PMs!C38),#N/A,DataBase_PMs!C38)</f>
        <v>#N/A</v>
      </c>
      <c r="E1424" s="191" t="e">
        <f>IF(ISBLANK(DataBase_PMs!X38),#N/A,DataBase_PMs!X38)</f>
        <v>#N/A</v>
      </c>
      <c r="F1424" s="192" t="e">
        <f>IF(E1424="Seco",ParametrosPMs!$C$36,'Dados PMs'!E1424)</f>
        <v>#N/A</v>
      </c>
      <c r="G1424" s="203" t="e">
        <f t="shared" si="33"/>
        <v>#N/A</v>
      </c>
    </row>
    <row r="1425" spans="1:7" x14ac:dyDescent="0.3">
      <c r="A1425" s="257"/>
      <c r="B1425" s="257"/>
      <c r="C1425" s="265"/>
      <c r="D1425" s="208" t="e">
        <f>IF(ISBLANK(DataBase_PMs!C39),#N/A,DataBase_PMs!C39)</f>
        <v>#N/A</v>
      </c>
      <c r="E1425" s="191" t="e">
        <f>IF(ISBLANK(DataBase_PMs!X39),#N/A,DataBase_PMs!X39)</f>
        <v>#N/A</v>
      </c>
      <c r="F1425" s="192" t="e">
        <f>IF(E1425="Seco",ParametrosPMs!$C$36,'Dados PMs'!E1425)</f>
        <v>#N/A</v>
      </c>
      <c r="G1425" s="203" t="e">
        <f t="shared" si="33"/>
        <v>#N/A</v>
      </c>
    </row>
    <row r="1426" spans="1:7" x14ac:dyDescent="0.3">
      <c r="A1426" s="257"/>
      <c r="B1426" s="257"/>
      <c r="C1426" s="265"/>
      <c r="D1426" s="208" t="e">
        <f>IF(ISBLANK(DataBase_PMs!C40),#N/A,DataBase_PMs!C40)</f>
        <v>#N/A</v>
      </c>
      <c r="E1426" s="191" t="e">
        <f>IF(ISBLANK(DataBase_PMs!X40),#N/A,DataBase_PMs!X40)</f>
        <v>#N/A</v>
      </c>
      <c r="F1426" s="192" t="e">
        <f>IF(E1426="Seco",ParametrosPMs!$C$36,'Dados PMs'!E1426)</f>
        <v>#N/A</v>
      </c>
      <c r="G1426" s="203" t="e">
        <f t="shared" si="33"/>
        <v>#N/A</v>
      </c>
    </row>
    <row r="1427" spans="1:7" x14ac:dyDescent="0.3">
      <c r="A1427" s="257"/>
      <c r="B1427" s="257"/>
      <c r="C1427" s="265"/>
      <c r="D1427" s="208" t="e">
        <f>IF(ISBLANK(DataBase_PMs!C41),#N/A,DataBase_PMs!C41)</f>
        <v>#N/A</v>
      </c>
      <c r="E1427" s="191" t="e">
        <f>IF(ISBLANK(DataBase_PMs!X41),#N/A,DataBase_PMs!X41)</f>
        <v>#N/A</v>
      </c>
      <c r="F1427" s="192" t="e">
        <f>IF(E1427="Seco",ParametrosPMs!$C$36,'Dados PMs'!E1427)</f>
        <v>#N/A</v>
      </c>
      <c r="G1427" s="203" t="e">
        <f t="shared" si="33"/>
        <v>#N/A</v>
      </c>
    </row>
    <row r="1428" spans="1:7" x14ac:dyDescent="0.3">
      <c r="A1428" s="257"/>
      <c r="B1428" s="257"/>
      <c r="C1428" s="265"/>
      <c r="D1428" s="208" t="e">
        <f>IF(ISBLANK(DataBase_PMs!C42),#N/A,DataBase_PMs!C42)</f>
        <v>#N/A</v>
      </c>
      <c r="E1428" s="191" t="e">
        <f>IF(ISBLANK(DataBase_PMs!X42),#N/A,DataBase_PMs!X42)</f>
        <v>#N/A</v>
      </c>
      <c r="F1428" s="192" t="e">
        <f>IF(E1428="Seco",ParametrosPMs!$C$36,'Dados PMs'!E1428)</f>
        <v>#N/A</v>
      </c>
      <c r="G1428" s="203" t="e">
        <f t="shared" si="33"/>
        <v>#N/A</v>
      </c>
    </row>
    <row r="1429" spans="1:7" x14ac:dyDescent="0.3">
      <c r="A1429" s="257"/>
      <c r="B1429" s="257"/>
      <c r="C1429" s="265"/>
      <c r="D1429" s="208" t="e">
        <f>IF(ISBLANK(DataBase_PMs!C43),#N/A,DataBase_PMs!C43)</f>
        <v>#N/A</v>
      </c>
      <c r="E1429" s="191" t="e">
        <f>IF(ISBLANK(DataBase_PMs!X43),#N/A,DataBase_PMs!X43)</f>
        <v>#N/A</v>
      </c>
      <c r="F1429" s="192" t="e">
        <f>IF(E1429="Seco",ParametrosPMs!$C$36,'Dados PMs'!E1429)</f>
        <v>#N/A</v>
      </c>
      <c r="G1429" s="203" t="e">
        <f t="shared" si="33"/>
        <v>#N/A</v>
      </c>
    </row>
    <row r="1430" spans="1:7" x14ac:dyDescent="0.3">
      <c r="A1430" s="257"/>
      <c r="B1430" s="257"/>
      <c r="C1430" s="265"/>
      <c r="D1430" s="208" t="e">
        <f>IF(ISBLANK(DataBase_PMs!C44),#N/A,DataBase_PMs!C44)</f>
        <v>#N/A</v>
      </c>
      <c r="E1430" s="191" t="e">
        <f>IF(ISBLANK(DataBase_PMs!X44),#N/A,DataBase_PMs!X44)</f>
        <v>#N/A</v>
      </c>
      <c r="F1430" s="192" t="e">
        <f>IF(E1430="Seco",ParametrosPMs!$C$36,'Dados PMs'!E1430)</f>
        <v>#N/A</v>
      </c>
      <c r="G1430" s="203" t="e">
        <f t="shared" si="33"/>
        <v>#N/A</v>
      </c>
    </row>
    <row r="1431" spans="1:7" x14ac:dyDescent="0.3">
      <c r="A1431" s="257"/>
      <c r="B1431" s="257"/>
      <c r="C1431" s="265"/>
      <c r="D1431" s="208" t="e">
        <f>IF(ISBLANK(DataBase_PMs!C45),#N/A,DataBase_PMs!C45)</f>
        <v>#N/A</v>
      </c>
      <c r="E1431" s="191" t="e">
        <f>IF(ISBLANK(DataBase_PMs!X45),#N/A,DataBase_PMs!X45)</f>
        <v>#N/A</v>
      </c>
      <c r="F1431" s="192" t="e">
        <f>IF(E1431="Seco",ParametrosPMs!$C$36,'Dados PMs'!E1431)</f>
        <v>#N/A</v>
      </c>
      <c r="G1431" s="203" t="e">
        <f t="shared" si="33"/>
        <v>#N/A</v>
      </c>
    </row>
    <row r="1432" spans="1:7" x14ac:dyDescent="0.3">
      <c r="A1432" s="257"/>
      <c r="B1432" s="257"/>
      <c r="C1432" s="265"/>
      <c r="D1432" s="208" t="e">
        <f>IF(ISBLANK(DataBase_PMs!C46),#N/A,DataBase_PMs!C46)</f>
        <v>#N/A</v>
      </c>
      <c r="E1432" s="191" t="e">
        <f>IF(ISBLANK(DataBase_PMs!X46),#N/A,DataBase_PMs!X46)</f>
        <v>#N/A</v>
      </c>
      <c r="F1432" s="192" t="e">
        <f>IF(E1432="Seco",ParametrosPMs!$C$36,'Dados PMs'!E1432)</f>
        <v>#N/A</v>
      </c>
      <c r="G1432" s="203" t="e">
        <f t="shared" si="33"/>
        <v>#N/A</v>
      </c>
    </row>
    <row r="1433" spans="1:7" x14ac:dyDescent="0.3">
      <c r="A1433" s="257"/>
      <c r="B1433" s="257"/>
      <c r="C1433" s="265"/>
      <c r="D1433" s="208" t="e">
        <f>IF(ISBLANK(DataBase_PMs!C47),#N/A,DataBase_PMs!C47)</f>
        <v>#N/A</v>
      </c>
      <c r="E1433" s="191" t="e">
        <f>IF(ISBLANK(DataBase_PMs!X47),#N/A,DataBase_PMs!X47)</f>
        <v>#N/A</v>
      </c>
      <c r="F1433" s="192" t="e">
        <f>IF(E1433="Seco",ParametrosPMs!$C$36,'Dados PMs'!E1433)</f>
        <v>#N/A</v>
      </c>
      <c r="G1433" s="203" t="e">
        <f t="shared" si="33"/>
        <v>#N/A</v>
      </c>
    </row>
    <row r="1434" spans="1:7" x14ac:dyDescent="0.3">
      <c r="A1434" s="257"/>
      <c r="B1434" s="257"/>
      <c r="C1434" s="265"/>
      <c r="D1434" s="208" t="e">
        <f>IF(ISBLANK(DataBase_PMs!C48),#N/A,DataBase_PMs!C48)</f>
        <v>#N/A</v>
      </c>
      <c r="E1434" s="191" t="e">
        <f>IF(ISBLANK(DataBase_PMs!X48),#N/A,DataBase_PMs!X48)</f>
        <v>#N/A</v>
      </c>
      <c r="F1434" s="192" t="e">
        <f>IF(E1434="Seco",ParametrosPMs!$C$36,'Dados PMs'!E1434)</f>
        <v>#N/A</v>
      </c>
      <c r="G1434" s="203" t="e">
        <f t="shared" si="33"/>
        <v>#N/A</v>
      </c>
    </row>
    <row r="1435" spans="1:7" x14ac:dyDescent="0.3">
      <c r="A1435" s="257"/>
      <c r="B1435" s="257"/>
      <c r="C1435" s="265"/>
      <c r="D1435" s="208" t="e">
        <f>IF(ISBLANK(DataBase_PMs!C49),#N/A,DataBase_PMs!C49)</f>
        <v>#N/A</v>
      </c>
      <c r="E1435" s="191" t="e">
        <f>IF(ISBLANK(DataBase_PMs!X49),#N/A,DataBase_PMs!X49)</f>
        <v>#N/A</v>
      </c>
      <c r="F1435" s="192" t="e">
        <f>IF(E1435="Seco",ParametrosPMs!$C$36,'Dados PMs'!E1435)</f>
        <v>#N/A</v>
      </c>
      <c r="G1435" s="203" t="e">
        <f t="shared" si="33"/>
        <v>#N/A</v>
      </c>
    </row>
    <row r="1436" spans="1:7" x14ac:dyDescent="0.3">
      <c r="A1436" s="257"/>
      <c r="B1436" s="257"/>
      <c r="C1436" s="265"/>
      <c r="D1436" s="208" t="e">
        <f>IF(ISBLANK(DataBase_PMs!C50),#N/A,DataBase_PMs!C50)</f>
        <v>#N/A</v>
      </c>
      <c r="E1436" s="191" t="e">
        <f>IF(ISBLANK(DataBase_PMs!X50),#N/A,DataBase_PMs!X50)</f>
        <v>#N/A</v>
      </c>
      <c r="F1436" s="192" t="e">
        <f>IF(E1436="Seco",ParametrosPMs!$C$36,'Dados PMs'!E1436)</f>
        <v>#N/A</v>
      </c>
      <c r="G1436" s="203" t="e">
        <f t="shared" si="33"/>
        <v>#N/A</v>
      </c>
    </row>
    <row r="1437" spans="1:7" x14ac:dyDescent="0.3">
      <c r="A1437" s="257"/>
      <c r="B1437" s="257"/>
      <c r="C1437" s="265"/>
      <c r="D1437" s="208" t="e">
        <f>IF(ISBLANK(DataBase_PMs!C51),#N/A,DataBase_PMs!C51)</f>
        <v>#N/A</v>
      </c>
      <c r="E1437" s="191" t="e">
        <f>IF(ISBLANK(DataBase_PMs!X51),#N/A,DataBase_PMs!X51)</f>
        <v>#N/A</v>
      </c>
      <c r="F1437" s="192" t="e">
        <f>IF(E1437="Seco",ParametrosPMs!$C$36,'Dados PMs'!E1437)</f>
        <v>#N/A</v>
      </c>
      <c r="G1437" s="203" t="e">
        <f t="shared" si="33"/>
        <v>#N/A</v>
      </c>
    </row>
    <row r="1438" spans="1:7" x14ac:dyDescent="0.3">
      <c r="A1438" s="257"/>
      <c r="B1438" s="257"/>
      <c r="C1438" s="265"/>
      <c r="D1438" s="208" t="e">
        <f>IF(ISBLANK(DataBase_PMs!C52),#N/A,DataBase_PMs!C52)</f>
        <v>#N/A</v>
      </c>
      <c r="E1438" s="191" t="e">
        <f>IF(ISBLANK(DataBase_PMs!X52),#N/A,DataBase_PMs!X52)</f>
        <v>#N/A</v>
      </c>
      <c r="F1438" s="192" t="e">
        <f>IF(E1438="Seco",ParametrosPMs!$C$36,'Dados PMs'!E1438)</f>
        <v>#N/A</v>
      </c>
      <c r="G1438" s="203" t="e">
        <f t="shared" si="33"/>
        <v>#N/A</v>
      </c>
    </row>
    <row r="1439" spans="1:7" x14ac:dyDescent="0.3">
      <c r="A1439" s="257"/>
      <c r="B1439" s="257"/>
      <c r="C1439" s="265"/>
      <c r="D1439" s="208" t="e">
        <f>IF(ISBLANK(DataBase_PMs!C53),#N/A,DataBase_PMs!C53)</f>
        <v>#N/A</v>
      </c>
      <c r="E1439" s="191" t="e">
        <f>IF(ISBLANK(DataBase_PMs!X53),#N/A,DataBase_PMs!X53)</f>
        <v>#N/A</v>
      </c>
      <c r="F1439" s="192" t="e">
        <f>IF(E1439="Seco",ParametrosPMs!$C$36,'Dados PMs'!E1439)</f>
        <v>#N/A</v>
      </c>
      <c r="G1439" s="203" t="e">
        <f t="shared" si="33"/>
        <v>#N/A</v>
      </c>
    </row>
    <row r="1440" spans="1:7" x14ac:dyDescent="0.3">
      <c r="A1440" s="257"/>
      <c r="B1440" s="257"/>
      <c r="C1440" s="265"/>
      <c r="D1440" s="208" t="e">
        <f>IF(ISBLANK(DataBase_PMs!C54),#N/A,DataBase_PMs!C54)</f>
        <v>#N/A</v>
      </c>
      <c r="E1440" s="191" t="e">
        <f>IF(ISBLANK(DataBase_PMs!X54),#N/A,DataBase_PMs!X54)</f>
        <v>#N/A</v>
      </c>
      <c r="F1440" s="192" t="e">
        <f>IF(E1440="Seco",ParametrosPMs!$C$36,'Dados PMs'!E1440)</f>
        <v>#N/A</v>
      </c>
      <c r="G1440" s="203" t="e">
        <f t="shared" si="33"/>
        <v>#N/A</v>
      </c>
    </row>
    <row r="1441" spans="1:7" x14ac:dyDescent="0.3">
      <c r="A1441" s="257"/>
      <c r="B1441" s="257"/>
      <c r="C1441" s="265"/>
      <c r="D1441" s="208" t="e">
        <f>IF(ISBLANK(DataBase_PMs!C55),#N/A,DataBase_PMs!C55)</f>
        <v>#N/A</v>
      </c>
      <c r="E1441" s="191" t="e">
        <f>IF(ISBLANK(DataBase_PMs!X55),#N/A,DataBase_PMs!X55)</f>
        <v>#N/A</v>
      </c>
      <c r="F1441" s="192" t="e">
        <f>IF(E1441="Seco",ParametrosPMs!$C$36,'Dados PMs'!E1441)</f>
        <v>#N/A</v>
      </c>
      <c r="G1441" s="203" t="e">
        <f t="shared" si="33"/>
        <v>#N/A</v>
      </c>
    </row>
    <row r="1442" spans="1:7" x14ac:dyDescent="0.3">
      <c r="A1442" s="257"/>
      <c r="B1442" s="257"/>
      <c r="C1442" s="265"/>
      <c r="D1442" s="208" t="e">
        <f>IF(ISBLANK(DataBase_PMs!C56),#N/A,DataBase_PMs!C56)</f>
        <v>#N/A</v>
      </c>
      <c r="E1442" s="191" t="e">
        <f>IF(ISBLANK(DataBase_PMs!X56),#N/A,DataBase_PMs!X56)</f>
        <v>#N/A</v>
      </c>
      <c r="F1442" s="192" t="e">
        <f>IF(E1442="Seco",ParametrosPMs!$C$36,'Dados PMs'!E1442)</f>
        <v>#N/A</v>
      </c>
      <c r="G1442" s="203" t="e">
        <f t="shared" si="33"/>
        <v>#N/A</v>
      </c>
    </row>
    <row r="1443" spans="1:7" x14ac:dyDescent="0.3">
      <c r="A1443" s="257"/>
      <c r="B1443" s="257"/>
      <c r="C1443" s="265"/>
      <c r="D1443" s="208" t="e">
        <f>IF(ISBLANK(DataBase_PMs!C57),#N/A,DataBase_PMs!C57)</f>
        <v>#N/A</v>
      </c>
      <c r="E1443" s="191" t="e">
        <f>IF(ISBLANK(DataBase_PMs!X57),#N/A,DataBase_PMs!X57)</f>
        <v>#N/A</v>
      </c>
      <c r="F1443" s="192" t="e">
        <f>IF(E1443="Seco",ParametrosPMs!$C$36,'Dados PMs'!E1443)</f>
        <v>#N/A</v>
      </c>
      <c r="G1443" s="203" t="e">
        <f t="shared" ref="G1443:G1467" si="34">F1443-$F$1377</f>
        <v>#N/A</v>
      </c>
    </row>
    <row r="1444" spans="1:7" x14ac:dyDescent="0.3">
      <c r="A1444" s="257"/>
      <c r="B1444" s="257"/>
      <c r="C1444" s="265"/>
      <c r="D1444" s="208" t="e">
        <f>IF(ISBLANK(DataBase_PMs!C58),#N/A,DataBase_PMs!C58)</f>
        <v>#N/A</v>
      </c>
      <c r="E1444" s="191" t="e">
        <f>IF(ISBLANK(DataBase_PMs!X58),#N/A,DataBase_PMs!X58)</f>
        <v>#N/A</v>
      </c>
      <c r="F1444" s="192" t="e">
        <f>IF(E1444="Seco",ParametrosPMs!$C$36,'Dados PMs'!E1444)</f>
        <v>#N/A</v>
      </c>
      <c r="G1444" s="203" t="e">
        <f t="shared" si="34"/>
        <v>#N/A</v>
      </c>
    </row>
    <row r="1445" spans="1:7" x14ac:dyDescent="0.3">
      <c r="A1445" s="257"/>
      <c r="B1445" s="257"/>
      <c r="C1445" s="265"/>
      <c r="D1445" s="208" t="e">
        <f>IF(ISBLANK(DataBase_PMs!C59),#N/A,DataBase_PMs!C59)</f>
        <v>#N/A</v>
      </c>
      <c r="E1445" s="191" t="e">
        <f>IF(ISBLANK(DataBase_PMs!X59),#N/A,DataBase_PMs!X59)</f>
        <v>#N/A</v>
      </c>
      <c r="F1445" s="192" t="e">
        <f>IF(E1445="Seco",ParametrosPMs!$C$36,'Dados PMs'!E1445)</f>
        <v>#N/A</v>
      </c>
      <c r="G1445" s="203" t="e">
        <f t="shared" si="34"/>
        <v>#N/A</v>
      </c>
    </row>
    <row r="1446" spans="1:7" x14ac:dyDescent="0.3">
      <c r="A1446" s="257"/>
      <c r="B1446" s="257"/>
      <c r="C1446" s="265"/>
      <c r="D1446" s="208" t="e">
        <f>IF(ISBLANK(DataBase_PMs!C60),#N/A,DataBase_PMs!C60)</f>
        <v>#N/A</v>
      </c>
      <c r="E1446" s="191" t="e">
        <f>IF(ISBLANK(DataBase_PMs!X60),#N/A,DataBase_PMs!X60)</f>
        <v>#N/A</v>
      </c>
      <c r="F1446" s="192" t="e">
        <f>IF(E1446="Seco",ParametrosPMs!$C$36,'Dados PMs'!E1446)</f>
        <v>#N/A</v>
      </c>
      <c r="G1446" s="203" t="e">
        <f t="shared" si="34"/>
        <v>#N/A</v>
      </c>
    </row>
    <row r="1447" spans="1:7" x14ac:dyDescent="0.3">
      <c r="A1447" s="257"/>
      <c r="B1447" s="257"/>
      <c r="C1447" s="265"/>
      <c r="D1447" s="208" t="e">
        <f>IF(ISBLANK(DataBase_PMs!C61),#N/A,DataBase_PMs!C61)</f>
        <v>#N/A</v>
      </c>
      <c r="E1447" s="191" t="e">
        <f>IF(ISBLANK(DataBase_PMs!X61),#N/A,DataBase_PMs!X61)</f>
        <v>#N/A</v>
      </c>
      <c r="F1447" s="192" t="e">
        <f>IF(E1447="Seco",ParametrosPMs!$C$36,'Dados PMs'!E1447)</f>
        <v>#N/A</v>
      </c>
      <c r="G1447" s="203" t="e">
        <f t="shared" si="34"/>
        <v>#N/A</v>
      </c>
    </row>
    <row r="1448" spans="1:7" x14ac:dyDescent="0.3">
      <c r="A1448" s="257"/>
      <c r="B1448" s="257"/>
      <c r="C1448" s="265"/>
      <c r="D1448" s="208" t="e">
        <f>IF(ISBLANK(DataBase_PMs!C62),#N/A,DataBase_PMs!C62)</f>
        <v>#N/A</v>
      </c>
      <c r="E1448" s="191" t="e">
        <f>IF(ISBLANK(DataBase_PMs!X62),#N/A,DataBase_PMs!X62)</f>
        <v>#N/A</v>
      </c>
      <c r="F1448" s="192" t="e">
        <f>IF(E1448="Seco",ParametrosPMs!$C$36,'Dados PMs'!E1448)</f>
        <v>#N/A</v>
      </c>
      <c r="G1448" s="203" t="e">
        <f t="shared" si="34"/>
        <v>#N/A</v>
      </c>
    </row>
    <row r="1449" spans="1:7" x14ac:dyDescent="0.3">
      <c r="A1449" s="257"/>
      <c r="B1449" s="257"/>
      <c r="C1449" s="265"/>
      <c r="D1449" s="208" t="e">
        <f>IF(ISBLANK(DataBase_PMs!C63),#N/A,DataBase_PMs!C63)</f>
        <v>#N/A</v>
      </c>
      <c r="E1449" s="191" t="e">
        <f>IF(ISBLANK(DataBase_PMs!X63),#N/A,DataBase_PMs!X63)</f>
        <v>#N/A</v>
      </c>
      <c r="F1449" s="192" t="e">
        <f>IF(E1449="Seco",ParametrosPMs!$C$36,'Dados PMs'!E1449)</f>
        <v>#N/A</v>
      </c>
      <c r="G1449" s="203" t="e">
        <f t="shared" si="34"/>
        <v>#N/A</v>
      </c>
    </row>
    <row r="1450" spans="1:7" x14ac:dyDescent="0.3">
      <c r="A1450" s="257"/>
      <c r="B1450" s="257"/>
      <c r="C1450" s="265"/>
      <c r="D1450" s="208" t="e">
        <f>IF(ISBLANK(DataBase_PMs!C64),#N/A,DataBase_PMs!C64)</f>
        <v>#N/A</v>
      </c>
      <c r="E1450" s="191" t="e">
        <f>IF(ISBLANK(DataBase_PMs!X64),#N/A,DataBase_PMs!X64)</f>
        <v>#N/A</v>
      </c>
      <c r="F1450" s="192" t="e">
        <f>IF(E1450="Seco",ParametrosPMs!$C$36,'Dados PMs'!E1450)</f>
        <v>#N/A</v>
      </c>
      <c r="G1450" s="203" t="e">
        <f t="shared" si="34"/>
        <v>#N/A</v>
      </c>
    </row>
    <row r="1451" spans="1:7" x14ac:dyDescent="0.3">
      <c r="A1451" s="257"/>
      <c r="B1451" s="257"/>
      <c r="C1451" s="265"/>
      <c r="D1451" s="208" t="e">
        <f>IF(ISBLANK(DataBase_PMs!C65),#N/A,DataBase_PMs!C65)</f>
        <v>#N/A</v>
      </c>
      <c r="E1451" s="191" t="e">
        <f>IF(ISBLANK(DataBase_PMs!X65),#N/A,DataBase_PMs!X65)</f>
        <v>#N/A</v>
      </c>
      <c r="F1451" s="192" t="e">
        <f>IF(E1451="Seco",ParametrosPMs!$C$36,'Dados PMs'!E1451)</f>
        <v>#N/A</v>
      </c>
      <c r="G1451" s="203" t="e">
        <f t="shared" si="34"/>
        <v>#N/A</v>
      </c>
    </row>
    <row r="1452" spans="1:7" x14ac:dyDescent="0.3">
      <c r="A1452" s="257"/>
      <c r="B1452" s="257"/>
      <c r="C1452" s="265"/>
      <c r="D1452" s="208" t="e">
        <f>IF(ISBLANK(DataBase_PMs!C66),#N/A,DataBase_PMs!C66)</f>
        <v>#N/A</v>
      </c>
      <c r="E1452" s="191" t="e">
        <f>IF(ISBLANK(DataBase_PMs!X66),#N/A,DataBase_PMs!X66)</f>
        <v>#N/A</v>
      </c>
      <c r="F1452" s="192" t="e">
        <f>IF(E1452="Seco",ParametrosPMs!$C$36,'Dados PMs'!E1452)</f>
        <v>#N/A</v>
      </c>
      <c r="G1452" s="203" t="e">
        <f t="shared" si="34"/>
        <v>#N/A</v>
      </c>
    </row>
    <row r="1453" spans="1:7" x14ac:dyDescent="0.3">
      <c r="A1453" s="257"/>
      <c r="B1453" s="257"/>
      <c r="C1453" s="265"/>
      <c r="D1453" s="208" t="e">
        <f>IF(ISBLANK(DataBase_PMs!C67),#N/A,DataBase_PMs!C67)</f>
        <v>#N/A</v>
      </c>
      <c r="E1453" s="191" t="e">
        <f>IF(ISBLANK(DataBase_PMs!X67),#N/A,DataBase_PMs!X67)</f>
        <v>#N/A</v>
      </c>
      <c r="F1453" s="192" t="e">
        <f>IF(E1453="Seco",ParametrosPMs!$C$36,'Dados PMs'!E1453)</f>
        <v>#N/A</v>
      </c>
      <c r="G1453" s="203" t="e">
        <f t="shared" si="34"/>
        <v>#N/A</v>
      </c>
    </row>
    <row r="1454" spans="1:7" x14ac:dyDescent="0.3">
      <c r="A1454" s="257"/>
      <c r="B1454" s="257"/>
      <c r="C1454" s="265"/>
      <c r="D1454" s="208" t="e">
        <f>IF(ISBLANK(DataBase_PMs!C68),#N/A,DataBase_PMs!C68)</f>
        <v>#N/A</v>
      </c>
      <c r="E1454" s="191" t="e">
        <f>IF(ISBLANK(DataBase_PMs!X68),#N/A,DataBase_PMs!X68)</f>
        <v>#N/A</v>
      </c>
      <c r="F1454" s="192" t="e">
        <f>IF(E1454="Seco",ParametrosPMs!$C$36,'Dados PMs'!E1454)</f>
        <v>#N/A</v>
      </c>
      <c r="G1454" s="203" t="e">
        <f t="shared" si="34"/>
        <v>#N/A</v>
      </c>
    </row>
    <row r="1455" spans="1:7" x14ac:dyDescent="0.3">
      <c r="A1455" s="257"/>
      <c r="B1455" s="257"/>
      <c r="C1455" s="265"/>
      <c r="D1455" s="208" t="e">
        <f>IF(ISBLANK(DataBase_PMs!C69),#N/A,DataBase_PMs!C69)</f>
        <v>#N/A</v>
      </c>
      <c r="E1455" s="191" t="e">
        <f>IF(ISBLANK(DataBase_PMs!X69),#N/A,DataBase_PMs!X69)</f>
        <v>#N/A</v>
      </c>
      <c r="F1455" s="192" t="e">
        <f>IF(E1455="Seco",ParametrosPMs!$C$36,'Dados PMs'!E1455)</f>
        <v>#N/A</v>
      </c>
      <c r="G1455" s="203" t="e">
        <f t="shared" si="34"/>
        <v>#N/A</v>
      </c>
    </row>
    <row r="1456" spans="1:7" x14ac:dyDescent="0.3">
      <c r="A1456" s="257"/>
      <c r="B1456" s="257"/>
      <c r="C1456" s="265"/>
      <c r="D1456" s="208" t="e">
        <f>IF(ISBLANK(DataBase_PMs!C70),#N/A,DataBase_PMs!C70)</f>
        <v>#N/A</v>
      </c>
      <c r="E1456" s="191" t="e">
        <f>IF(ISBLANK(DataBase_PMs!X70),#N/A,DataBase_PMs!X70)</f>
        <v>#N/A</v>
      </c>
      <c r="F1456" s="192" t="e">
        <f>IF(E1456="Seco",ParametrosPMs!$C$36,'Dados PMs'!E1456)</f>
        <v>#N/A</v>
      </c>
      <c r="G1456" s="203" t="e">
        <f t="shared" si="34"/>
        <v>#N/A</v>
      </c>
    </row>
    <row r="1457" spans="1:7" x14ac:dyDescent="0.3">
      <c r="A1457" s="257"/>
      <c r="B1457" s="257"/>
      <c r="C1457" s="265"/>
      <c r="D1457" s="208" t="e">
        <f>IF(ISBLANK(DataBase_PMs!C71),#N/A,DataBase_PMs!C71)</f>
        <v>#N/A</v>
      </c>
      <c r="E1457" s="191" t="e">
        <f>IF(ISBLANK(DataBase_PMs!X71),#N/A,DataBase_PMs!X71)</f>
        <v>#N/A</v>
      </c>
      <c r="F1457" s="192" t="e">
        <f>IF(E1457="Seco",ParametrosPMs!$C$36,'Dados PMs'!E1457)</f>
        <v>#N/A</v>
      </c>
      <c r="G1457" s="203" t="e">
        <f t="shared" si="34"/>
        <v>#N/A</v>
      </c>
    </row>
    <row r="1458" spans="1:7" x14ac:dyDescent="0.3">
      <c r="A1458" s="257"/>
      <c r="B1458" s="257"/>
      <c r="C1458" s="265"/>
      <c r="D1458" s="208" t="e">
        <f>IF(ISBLANK(DataBase_PMs!C72),#N/A,DataBase_PMs!C72)</f>
        <v>#N/A</v>
      </c>
      <c r="E1458" s="191" t="e">
        <f>IF(ISBLANK(DataBase_PMs!X72),#N/A,DataBase_PMs!X72)</f>
        <v>#N/A</v>
      </c>
      <c r="F1458" s="192" t="e">
        <f>IF(E1458="Seco",ParametrosPMs!$C$36,'Dados PMs'!E1458)</f>
        <v>#N/A</v>
      </c>
      <c r="G1458" s="203" t="e">
        <f t="shared" si="34"/>
        <v>#N/A</v>
      </c>
    </row>
    <row r="1459" spans="1:7" x14ac:dyDescent="0.3">
      <c r="A1459" s="257"/>
      <c r="B1459" s="257"/>
      <c r="C1459" s="265"/>
      <c r="D1459" s="208" t="e">
        <f>IF(ISBLANK(DataBase_PMs!C73),#N/A,DataBase_PMs!C73)</f>
        <v>#N/A</v>
      </c>
      <c r="E1459" s="191" t="e">
        <f>IF(ISBLANK(DataBase_PMs!X73),#N/A,DataBase_PMs!X73)</f>
        <v>#N/A</v>
      </c>
      <c r="F1459" s="192" t="e">
        <f>IF(E1459="Seco",ParametrosPMs!$C$36,'Dados PMs'!E1459)</f>
        <v>#N/A</v>
      </c>
      <c r="G1459" s="203" t="e">
        <f t="shared" si="34"/>
        <v>#N/A</v>
      </c>
    </row>
    <row r="1460" spans="1:7" x14ac:dyDescent="0.3">
      <c r="A1460" s="257"/>
      <c r="B1460" s="257"/>
      <c r="C1460" s="265"/>
      <c r="D1460" s="208" t="e">
        <f>IF(ISBLANK(DataBase_PMs!C74),#N/A,DataBase_PMs!C74)</f>
        <v>#N/A</v>
      </c>
      <c r="E1460" s="191" t="e">
        <f>IF(ISBLANK(DataBase_PMs!X74),#N/A,DataBase_PMs!X74)</f>
        <v>#N/A</v>
      </c>
      <c r="F1460" s="192" t="e">
        <f>IF(E1460="Seco",ParametrosPMs!$C$36,'Dados PMs'!E1460)</f>
        <v>#N/A</v>
      </c>
      <c r="G1460" s="203" t="e">
        <f t="shared" si="34"/>
        <v>#N/A</v>
      </c>
    </row>
    <row r="1461" spans="1:7" x14ac:dyDescent="0.3">
      <c r="A1461" s="257"/>
      <c r="B1461" s="257"/>
      <c r="C1461" s="265"/>
      <c r="D1461" s="208" t="e">
        <f>IF(ISBLANK(DataBase_PMs!C75),#N/A,DataBase_PMs!C75)</f>
        <v>#N/A</v>
      </c>
      <c r="E1461" s="191" t="e">
        <f>IF(ISBLANK(DataBase_PMs!X75),#N/A,DataBase_PMs!X75)</f>
        <v>#N/A</v>
      </c>
      <c r="F1461" s="192" t="e">
        <f>IF(E1461="Seco",ParametrosPMs!$C$36,'Dados PMs'!E1461)</f>
        <v>#N/A</v>
      </c>
      <c r="G1461" s="203" t="e">
        <f t="shared" si="34"/>
        <v>#N/A</v>
      </c>
    </row>
    <row r="1462" spans="1:7" x14ac:dyDescent="0.3">
      <c r="A1462" s="257"/>
      <c r="B1462" s="257"/>
      <c r="C1462" s="265"/>
      <c r="D1462" s="208" t="e">
        <f>IF(ISBLANK(DataBase_PMs!C76),#N/A,DataBase_PMs!C76)</f>
        <v>#N/A</v>
      </c>
      <c r="E1462" s="191" t="e">
        <f>IF(ISBLANK(DataBase_PMs!X76),#N/A,DataBase_PMs!X76)</f>
        <v>#N/A</v>
      </c>
      <c r="F1462" s="192" t="e">
        <f>IF(E1462="Seco",ParametrosPMs!$C$36,'Dados PMs'!E1462)</f>
        <v>#N/A</v>
      </c>
      <c r="G1462" s="203" t="e">
        <f t="shared" si="34"/>
        <v>#N/A</v>
      </c>
    </row>
    <row r="1463" spans="1:7" x14ac:dyDescent="0.3">
      <c r="A1463" s="257"/>
      <c r="B1463" s="257"/>
      <c r="C1463" s="265"/>
      <c r="D1463" s="208" t="e">
        <f>IF(ISBLANK(DataBase_PMs!C77),#N/A,DataBase_PMs!C77)</f>
        <v>#N/A</v>
      </c>
      <c r="E1463" s="191" t="e">
        <f>IF(ISBLANK(DataBase_PMs!X77),#N/A,DataBase_PMs!X77)</f>
        <v>#N/A</v>
      </c>
      <c r="F1463" s="192" t="e">
        <f>IF(E1463="Seco",ParametrosPMs!$C$36,'Dados PMs'!E1463)</f>
        <v>#N/A</v>
      </c>
      <c r="G1463" s="203" t="e">
        <f t="shared" si="34"/>
        <v>#N/A</v>
      </c>
    </row>
    <row r="1464" spans="1:7" x14ac:dyDescent="0.3">
      <c r="A1464" s="257"/>
      <c r="B1464" s="257"/>
      <c r="C1464" s="265"/>
      <c r="D1464" s="208" t="e">
        <f>IF(ISBLANK(DataBase_PMs!C78),#N/A,DataBase_PMs!C78)</f>
        <v>#N/A</v>
      </c>
      <c r="E1464" s="191" t="e">
        <f>IF(ISBLANK(DataBase_PMs!X78),#N/A,DataBase_PMs!X78)</f>
        <v>#N/A</v>
      </c>
      <c r="F1464" s="192" t="e">
        <f>IF(E1464="Seco",ParametrosPMs!$C$36,'Dados PMs'!E1464)</f>
        <v>#N/A</v>
      </c>
      <c r="G1464" s="203" t="e">
        <f t="shared" si="34"/>
        <v>#N/A</v>
      </c>
    </row>
    <row r="1465" spans="1:7" x14ac:dyDescent="0.3">
      <c r="A1465" s="257"/>
      <c r="B1465" s="257"/>
      <c r="C1465" s="265"/>
      <c r="D1465" s="208" t="e">
        <f>IF(ISBLANK(DataBase_PMs!C79),#N/A,DataBase_PMs!C79)</f>
        <v>#N/A</v>
      </c>
      <c r="E1465" s="191" t="e">
        <f>IF(ISBLANK(DataBase_PMs!X79),#N/A,DataBase_PMs!X79)</f>
        <v>#N/A</v>
      </c>
      <c r="F1465" s="192" t="e">
        <f>IF(E1465="Seco",ParametrosPMs!$C$36,'Dados PMs'!E1465)</f>
        <v>#N/A</v>
      </c>
      <c r="G1465" s="203" t="e">
        <f t="shared" si="34"/>
        <v>#N/A</v>
      </c>
    </row>
    <row r="1466" spans="1:7" x14ac:dyDescent="0.3">
      <c r="A1466" s="257"/>
      <c r="B1466" s="257"/>
      <c r="C1466" s="265"/>
      <c r="D1466" s="208" t="e">
        <f>IF(ISBLANK(DataBase_PMs!C80),#N/A,DataBase_PMs!C80)</f>
        <v>#N/A</v>
      </c>
      <c r="E1466" s="191" t="e">
        <f>IF(ISBLANK(DataBase_PMs!X80),#N/A,DataBase_PMs!X80)</f>
        <v>#N/A</v>
      </c>
      <c r="F1466" s="192" t="e">
        <f>IF(E1466="Seco",ParametrosPMs!$C$36,'Dados PMs'!E1466)</f>
        <v>#N/A</v>
      </c>
      <c r="G1466" s="203" t="e">
        <f t="shared" si="34"/>
        <v>#N/A</v>
      </c>
    </row>
    <row r="1467" spans="1:7" ht="13.5" thickBot="1" x14ac:dyDescent="0.35">
      <c r="A1467" s="260"/>
      <c r="B1467" s="260"/>
      <c r="C1467" s="266"/>
      <c r="D1467" s="210" t="e">
        <f>IF(ISBLANK(DataBase_PMs!C81),#N/A,DataBase_PMs!C81)</f>
        <v>#N/A</v>
      </c>
      <c r="E1467" s="193" t="e">
        <f>IF(ISBLANK(DataBase_PMs!X81),#N/A,DataBase_PMs!X81)</f>
        <v>#N/A</v>
      </c>
      <c r="F1467" s="194" t="e">
        <f>IF(E1467="Seco",ParametrosPMs!$C$36,'Dados PMs'!E1467)</f>
        <v>#N/A</v>
      </c>
      <c r="G1467" s="204" t="e">
        <f t="shared" si="34"/>
        <v>#N/A</v>
      </c>
    </row>
    <row r="1468" spans="1:7" x14ac:dyDescent="0.3">
      <c r="A1468" s="256" t="s">
        <v>666</v>
      </c>
      <c r="B1468" s="256" t="s">
        <v>367</v>
      </c>
      <c r="C1468" s="267" t="s">
        <v>76</v>
      </c>
      <c r="D1468" s="209">
        <v>43602</v>
      </c>
      <c r="E1468" s="189">
        <v>3.79</v>
      </c>
      <c r="F1468" s="190">
        <f>IF(E1468="Seco",ParametrosPMs!C43,'Dados PMs'!E1468)</f>
        <v>3.79</v>
      </c>
      <c r="G1468" s="202">
        <f>F1468-E1468</f>
        <v>0</v>
      </c>
    </row>
    <row r="1469" spans="1:7" x14ac:dyDescent="0.3">
      <c r="A1469" s="257"/>
      <c r="B1469" s="257"/>
      <c r="C1469" s="265"/>
      <c r="D1469" s="208">
        <v>43700.40625</v>
      </c>
      <c r="E1469" s="191">
        <v>5.52</v>
      </c>
      <c r="F1469" s="192">
        <f>IF(E1469="Seco",ParametrosPMs!$C$43,'Dados PMs'!E1469)</f>
        <v>5.52</v>
      </c>
      <c r="G1469" s="203">
        <f>F1469-$F$1468</f>
        <v>1.7299999999999995</v>
      </c>
    </row>
    <row r="1470" spans="1:7" x14ac:dyDescent="0.3">
      <c r="A1470" s="257"/>
      <c r="B1470" s="257"/>
      <c r="C1470" s="265"/>
      <c r="D1470" s="208">
        <v>43707</v>
      </c>
      <c r="E1470" s="191">
        <v>5.43</v>
      </c>
      <c r="F1470" s="192">
        <f>IF(E1470="Seco",ParametrosPMs!$C$43,'Dados PMs'!E1470)</f>
        <v>5.43</v>
      </c>
      <c r="G1470" s="203">
        <f t="shared" ref="G1470:G1533" si="35">F1470-$F$1468</f>
        <v>1.6399999999999997</v>
      </c>
    </row>
    <row r="1471" spans="1:7" x14ac:dyDescent="0.3">
      <c r="A1471" s="257"/>
      <c r="B1471" s="257"/>
      <c r="C1471" s="265"/>
      <c r="D1471" s="208">
        <v>43714</v>
      </c>
      <c r="E1471" s="191">
        <v>5.27</v>
      </c>
      <c r="F1471" s="192">
        <f>IF(E1471="Seco",ParametrosPMs!$C$43,'Dados PMs'!E1471)</f>
        <v>5.27</v>
      </c>
      <c r="G1471" s="203">
        <f t="shared" si="35"/>
        <v>1.4799999999999995</v>
      </c>
    </row>
    <row r="1472" spans="1:7" x14ac:dyDescent="0.3">
      <c r="A1472" s="257"/>
      <c r="B1472" s="257"/>
      <c r="C1472" s="265"/>
      <c r="D1472" s="208">
        <v>43727</v>
      </c>
      <c r="E1472" s="191">
        <v>5.56</v>
      </c>
      <c r="F1472" s="192">
        <f>IF(E1472="Seco",ParametrosPMs!$C$43,'Dados PMs'!E1472)</f>
        <v>5.56</v>
      </c>
      <c r="G1472" s="203">
        <f t="shared" si="35"/>
        <v>1.7699999999999996</v>
      </c>
    </row>
    <row r="1473" spans="1:7" x14ac:dyDescent="0.3">
      <c r="A1473" s="257"/>
      <c r="B1473" s="257"/>
      <c r="C1473" s="265"/>
      <c r="D1473" s="208">
        <v>43755</v>
      </c>
      <c r="E1473" s="191">
        <v>5.82</v>
      </c>
      <c r="F1473" s="192">
        <f>IF(E1473="Seco",ParametrosPMs!$C$43,'Dados PMs'!E1473)</f>
        <v>5.82</v>
      </c>
      <c r="G1473" s="203">
        <f t="shared" si="35"/>
        <v>2.0300000000000002</v>
      </c>
    </row>
    <row r="1474" spans="1:7" x14ac:dyDescent="0.3">
      <c r="A1474" s="257"/>
      <c r="B1474" s="257"/>
      <c r="C1474" s="265"/>
      <c r="D1474" s="208">
        <v>43762</v>
      </c>
      <c r="E1474" s="191">
        <v>5.82</v>
      </c>
      <c r="F1474" s="192">
        <f>IF(E1474="Seco",ParametrosPMs!$C$43,'Dados PMs'!E1474)</f>
        <v>5.82</v>
      </c>
      <c r="G1474" s="203">
        <f t="shared" si="35"/>
        <v>2.0300000000000002</v>
      </c>
    </row>
    <row r="1475" spans="1:7" x14ac:dyDescent="0.3">
      <c r="A1475" s="257"/>
      <c r="B1475" s="257"/>
      <c r="C1475" s="265"/>
      <c r="D1475" s="208">
        <v>43774</v>
      </c>
      <c r="E1475" s="191">
        <v>5.77</v>
      </c>
      <c r="F1475" s="192">
        <f>IF(E1475="Seco",ParametrosPMs!$C$43,'Dados PMs'!E1475)</f>
        <v>5.77</v>
      </c>
      <c r="G1475" s="203">
        <f t="shared" si="35"/>
        <v>1.9799999999999995</v>
      </c>
    </row>
    <row r="1476" spans="1:7" x14ac:dyDescent="0.3">
      <c r="A1476" s="257"/>
      <c r="B1476" s="257"/>
      <c r="C1476" s="265"/>
      <c r="D1476" s="208">
        <v>43782</v>
      </c>
      <c r="E1476" s="191">
        <v>6.56</v>
      </c>
      <c r="F1476" s="192">
        <f>IF(E1476="Seco",ParametrosPMs!$C$43,'Dados PMs'!E1476)</f>
        <v>6.56</v>
      </c>
      <c r="G1476" s="203">
        <f t="shared" si="35"/>
        <v>2.7699999999999996</v>
      </c>
    </row>
    <row r="1477" spans="1:7" x14ac:dyDescent="0.3">
      <c r="A1477" s="257"/>
      <c r="B1477" s="257"/>
      <c r="C1477" s="265"/>
      <c r="D1477" s="208">
        <v>43811</v>
      </c>
      <c r="E1477" s="191" t="s">
        <v>252</v>
      </c>
      <c r="F1477" s="192" t="str">
        <f>IF(E1477="Seco",ParametrosPMs!$C$43,'Dados PMs'!E1477)</f>
        <v>4,74</v>
      </c>
      <c r="G1477" s="203">
        <f t="shared" si="35"/>
        <v>0.95000000000000018</v>
      </c>
    </row>
    <row r="1478" spans="1:7" x14ac:dyDescent="0.3">
      <c r="A1478" s="257"/>
      <c r="B1478" s="257"/>
      <c r="C1478" s="265"/>
      <c r="D1478" s="208">
        <v>43826</v>
      </c>
      <c r="E1478" s="191" t="s">
        <v>294</v>
      </c>
      <c r="F1478" s="192" t="str">
        <f>IF(E1478="Seco",ParametrosPMs!$C$43,'Dados PMs'!E1478)</f>
        <v>4,93</v>
      </c>
      <c r="G1478" s="203">
        <f t="shared" si="35"/>
        <v>1.1399999999999997</v>
      </c>
    </row>
    <row r="1479" spans="1:7" x14ac:dyDescent="0.3">
      <c r="A1479" s="257"/>
      <c r="B1479" s="257"/>
      <c r="C1479" s="265"/>
      <c r="D1479" s="208">
        <v>43875</v>
      </c>
      <c r="E1479" s="191">
        <v>5.68</v>
      </c>
      <c r="F1479" s="192">
        <f>IF(E1479="Seco",ParametrosPMs!$C$43,'Dados PMs'!E1479)</f>
        <v>5.68</v>
      </c>
      <c r="G1479" s="203">
        <f t="shared" si="35"/>
        <v>1.8899999999999997</v>
      </c>
    </row>
    <row r="1480" spans="1:7" x14ac:dyDescent="0.3">
      <c r="A1480" s="257"/>
      <c r="B1480" s="257"/>
      <c r="C1480" s="265"/>
      <c r="D1480" s="208">
        <v>43929</v>
      </c>
      <c r="E1480" s="191" t="s">
        <v>310</v>
      </c>
      <c r="F1480" s="192" t="str">
        <f>IF(E1480="Seco",ParametrosPMs!$C$43,'Dados PMs'!E1480)</f>
        <v>5,58</v>
      </c>
      <c r="G1480" s="203">
        <f t="shared" si="35"/>
        <v>1.79</v>
      </c>
    </row>
    <row r="1481" spans="1:7" x14ac:dyDescent="0.3">
      <c r="A1481" s="257"/>
      <c r="B1481" s="257"/>
      <c r="C1481" s="265"/>
      <c r="D1481" s="208">
        <f>IF(ISBLANK(DataBase_PMs!C4),#N/A,DataBase_PMs!C4)</f>
        <v>44001.449618055602</v>
      </c>
      <c r="E1481" s="191">
        <f>IF(ISBLANK(DataBase_PMs!Y4),#N/A,DataBase_PMs!Y4)</f>
        <v>5.85</v>
      </c>
      <c r="F1481" s="192">
        <f>IF(E1481="Seco",ParametrosPMs!$C$43,'Dados PMs'!E1481)</f>
        <v>5.85</v>
      </c>
      <c r="G1481" s="203">
        <f t="shared" si="35"/>
        <v>2.0599999999999996</v>
      </c>
    </row>
    <row r="1482" spans="1:7" x14ac:dyDescent="0.3">
      <c r="A1482" s="257"/>
      <c r="B1482" s="257"/>
      <c r="C1482" s="265"/>
      <c r="D1482" s="208">
        <f>IF(ISBLANK(DataBase_PMs!C5),#N/A,DataBase_PMs!C5)</f>
        <v>44008.823020833297</v>
      </c>
      <c r="E1482" s="191">
        <f>IF(ISBLANK(DataBase_PMs!Y5),#N/A,DataBase_PMs!Y5)</f>
        <v>6.12</v>
      </c>
      <c r="F1482" s="192">
        <f>IF(E1482="Seco",ParametrosPMs!$C$43,'Dados PMs'!E1482)</f>
        <v>6.12</v>
      </c>
      <c r="G1482" s="203">
        <f t="shared" si="35"/>
        <v>2.33</v>
      </c>
    </row>
    <row r="1483" spans="1:7" x14ac:dyDescent="0.3">
      <c r="A1483" s="257"/>
      <c r="B1483" s="257"/>
      <c r="C1483" s="265"/>
      <c r="D1483" s="208" t="e">
        <f>IF(ISBLANK(DataBase_PMs!C6),#N/A,DataBase_PMs!C6)</f>
        <v>#N/A</v>
      </c>
      <c r="E1483" s="191" t="e">
        <f>IF(ISBLANK(DataBase_PMs!Y6),#N/A,DataBase_PMs!Y6)</f>
        <v>#N/A</v>
      </c>
      <c r="F1483" s="192" t="e">
        <f>IF(E1483="Seco",ParametrosPMs!$C$43,'Dados PMs'!E1483)</f>
        <v>#N/A</v>
      </c>
      <c r="G1483" s="203" t="e">
        <f t="shared" si="35"/>
        <v>#N/A</v>
      </c>
    </row>
    <row r="1484" spans="1:7" x14ac:dyDescent="0.3">
      <c r="A1484" s="257"/>
      <c r="B1484" s="257"/>
      <c r="C1484" s="265"/>
      <c r="D1484" s="208" t="e">
        <f>IF(ISBLANK(DataBase_PMs!C7),#N/A,DataBase_PMs!C7)</f>
        <v>#N/A</v>
      </c>
      <c r="E1484" s="191" t="e">
        <f>IF(ISBLANK(DataBase_PMs!Y7),#N/A,DataBase_PMs!Y7)</f>
        <v>#N/A</v>
      </c>
      <c r="F1484" s="192" t="e">
        <f>IF(E1484="Seco",ParametrosPMs!$C$43,'Dados PMs'!E1484)</f>
        <v>#N/A</v>
      </c>
      <c r="G1484" s="203" t="e">
        <f t="shared" si="35"/>
        <v>#N/A</v>
      </c>
    </row>
    <row r="1485" spans="1:7" x14ac:dyDescent="0.3">
      <c r="A1485" s="257"/>
      <c r="B1485" s="257"/>
      <c r="C1485" s="265"/>
      <c r="D1485" s="208" t="e">
        <f>IF(ISBLANK(DataBase_PMs!C8),#N/A,DataBase_PMs!C8)</f>
        <v>#N/A</v>
      </c>
      <c r="E1485" s="191" t="e">
        <f>IF(ISBLANK(DataBase_PMs!Y8),#N/A,DataBase_PMs!Y8)</f>
        <v>#N/A</v>
      </c>
      <c r="F1485" s="192" t="e">
        <f>IF(E1485="Seco",ParametrosPMs!$C$43,'Dados PMs'!E1485)</f>
        <v>#N/A</v>
      </c>
      <c r="G1485" s="203" t="e">
        <f t="shared" si="35"/>
        <v>#N/A</v>
      </c>
    </row>
    <row r="1486" spans="1:7" x14ac:dyDescent="0.3">
      <c r="A1486" s="257"/>
      <c r="B1486" s="257"/>
      <c r="C1486" s="265"/>
      <c r="D1486" s="208" t="e">
        <f>IF(ISBLANK(DataBase_PMs!C9),#N/A,DataBase_PMs!C9)</f>
        <v>#N/A</v>
      </c>
      <c r="E1486" s="191" t="e">
        <f>IF(ISBLANK(DataBase_PMs!Y9),#N/A,DataBase_PMs!Y9)</f>
        <v>#N/A</v>
      </c>
      <c r="F1486" s="192" t="e">
        <f>IF(E1486="Seco",ParametrosPMs!$C$43,'Dados PMs'!E1486)</f>
        <v>#N/A</v>
      </c>
      <c r="G1486" s="203" t="e">
        <f t="shared" si="35"/>
        <v>#N/A</v>
      </c>
    </row>
    <row r="1487" spans="1:7" x14ac:dyDescent="0.3">
      <c r="A1487" s="257"/>
      <c r="B1487" s="257"/>
      <c r="C1487" s="265"/>
      <c r="D1487" s="208" t="e">
        <f>IF(ISBLANK(DataBase_PMs!C10),#N/A,DataBase_PMs!C10)</f>
        <v>#N/A</v>
      </c>
      <c r="E1487" s="191" t="e">
        <f>IF(ISBLANK(DataBase_PMs!Y10),#N/A,DataBase_PMs!Y10)</f>
        <v>#N/A</v>
      </c>
      <c r="F1487" s="192" t="e">
        <f>IF(E1487="Seco",ParametrosPMs!$C$43,'Dados PMs'!E1487)</f>
        <v>#N/A</v>
      </c>
      <c r="G1487" s="203" t="e">
        <f t="shared" si="35"/>
        <v>#N/A</v>
      </c>
    </row>
    <row r="1488" spans="1:7" x14ac:dyDescent="0.3">
      <c r="A1488" s="257"/>
      <c r="B1488" s="257"/>
      <c r="C1488" s="265"/>
      <c r="D1488" s="208" t="e">
        <f>IF(ISBLANK(DataBase_PMs!C11),#N/A,DataBase_PMs!C11)</f>
        <v>#N/A</v>
      </c>
      <c r="E1488" s="191" t="e">
        <f>IF(ISBLANK(DataBase_PMs!Y11),#N/A,DataBase_PMs!Y11)</f>
        <v>#N/A</v>
      </c>
      <c r="F1488" s="192" t="e">
        <f>IF(E1488="Seco",ParametrosPMs!$C$43,'Dados PMs'!E1488)</f>
        <v>#N/A</v>
      </c>
      <c r="G1488" s="203" t="e">
        <f t="shared" si="35"/>
        <v>#N/A</v>
      </c>
    </row>
    <row r="1489" spans="1:7" x14ac:dyDescent="0.3">
      <c r="A1489" s="257"/>
      <c r="B1489" s="257"/>
      <c r="C1489" s="265"/>
      <c r="D1489" s="208" t="e">
        <f>IF(ISBLANK(DataBase_PMs!C12),#N/A,DataBase_PMs!C12)</f>
        <v>#N/A</v>
      </c>
      <c r="E1489" s="191" t="e">
        <f>IF(ISBLANK(DataBase_PMs!Y12),#N/A,DataBase_PMs!Y12)</f>
        <v>#N/A</v>
      </c>
      <c r="F1489" s="192" t="e">
        <f>IF(E1489="Seco",ParametrosPMs!$C$43,'Dados PMs'!E1489)</f>
        <v>#N/A</v>
      </c>
      <c r="G1489" s="203" t="e">
        <f t="shared" si="35"/>
        <v>#N/A</v>
      </c>
    </row>
    <row r="1490" spans="1:7" x14ac:dyDescent="0.3">
      <c r="A1490" s="257"/>
      <c r="B1490" s="257"/>
      <c r="C1490" s="265"/>
      <c r="D1490" s="208" t="e">
        <f>IF(ISBLANK(DataBase_PMs!C13),#N/A,DataBase_PMs!C13)</f>
        <v>#N/A</v>
      </c>
      <c r="E1490" s="191" t="e">
        <f>IF(ISBLANK(DataBase_PMs!Y13),#N/A,DataBase_PMs!Y13)</f>
        <v>#N/A</v>
      </c>
      <c r="F1490" s="192" t="e">
        <f>IF(E1490="Seco",ParametrosPMs!$C$43,'Dados PMs'!E1490)</f>
        <v>#N/A</v>
      </c>
      <c r="G1490" s="203" t="e">
        <f t="shared" si="35"/>
        <v>#N/A</v>
      </c>
    </row>
    <row r="1491" spans="1:7" x14ac:dyDescent="0.3">
      <c r="A1491" s="257"/>
      <c r="B1491" s="257"/>
      <c r="C1491" s="265"/>
      <c r="D1491" s="208" t="e">
        <f>IF(ISBLANK(DataBase_PMs!C14),#N/A,DataBase_PMs!C14)</f>
        <v>#N/A</v>
      </c>
      <c r="E1491" s="191" t="e">
        <f>IF(ISBLANK(DataBase_PMs!Y14),#N/A,DataBase_PMs!Y14)</f>
        <v>#N/A</v>
      </c>
      <c r="F1491" s="192" t="e">
        <f>IF(E1491="Seco",ParametrosPMs!$C$43,'Dados PMs'!E1491)</f>
        <v>#N/A</v>
      </c>
      <c r="G1491" s="203" t="e">
        <f t="shared" si="35"/>
        <v>#N/A</v>
      </c>
    </row>
    <row r="1492" spans="1:7" x14ac:dyDescent="0.3">
      <c r="A1492" s="257"/>
      <c r="B1492" s="257"/>
      <c r="C1492" s="265"/>
      <c r="D1492" s="208" t="e">
        <f>IF(ISBLANK(DataBase_PMs!C15),#N/A,DataBase_PMs!C15)</f>
        <v>#N/A</v>
      </c>
      <c r="E1492" s="191" t="e">
        <f>IF(ISBLANK(DataBase_PMs!Y15),#N/A,DataBase_PMs!Y15)</f>
        <v>#N/A</v>
      </c>
      <c r="F1492" s="192" t="e">
        <f>IF(E1492="Seco",ParametrosPMs!$C$43,'Dados PMs'!E1492)</f>
        <v>#N/A</v>
      </c>
      <c r="G1492" s="203" t="e">
        <f t="shared" si="35"/>
        <v>#N/A</v>
      </c>
    </row>
    <row r="1493" spans="1:7" x14ac:dyDescent="0.3">
      <c r="A1493" s="257"/>
      <c r="B1493" s="257"/>
      <c r="C1493" s="265"/>
      <c r="D1493" s="208" t="e">
        <f>IF(ISBLANK(DataBase_PMs!C16),#N/A,DataBase_PMs!C16)</f>
        <v>#N/A</v>
      </c>
      <c r="E1493" s="191" t="e">
        <f>IF(ISBLANK(DataBase_PMs!Y16),#N/A,DataBase_PMs!Y16)</f>
        <v>#N/A</v>
      </c>
      <c r="F1493" s="192" t="e">
        <f>IF(E1493="Seco",ParametrosPMs!$C$43,'Dados PMs'!E1493)</f>
        <v>#N/A</v>
      </c>
      <c r="G1493" s="203" t="e">
        <f t="shared" si="35"/>
        <v>#N/A</v>
      </c>
    </row>
    <row r="1494" spans="1:7" x14ac:dyDescent="0.3">
      <c r="A1494" s="257"/>
      <c r="B1494" s="257"/>
      <c r="C1494" s="265"/>
      <c r="D1494" s="208" t="e">
        <f>IF(ISBLANK(DataBase_PMs!C17),#N/A,DataBase_PMs!C17)</f>
        <v>#N/A</v>
      </c>
      <c r="E1494" s="191" t="e">
        <f>IF(ISBLANK(DataBase_PMs!Y17),#N/A,DataBase_PMs!Y17)</f>
        <v>#N/A</v>
      </c>
      <c r="F1494" s="192" t="e">
        <f>IF(E1494="Seco",ParametrosPMs!$C$43,'Dados PMs'!E1494)</f>
        <v>#N/A</v>
      </c>
      <c r="G1494" s="203" t="e">
        <f t="shared" si="35"/>
        <v>#N/A</v>
      </c>
    </row>
    <row r="1495" spans="1:7" x14ac:dyDescent="0.3">
      <c r="A1495" s="257"/>
      <c r="B1495" s="257"/>
      <c r="C1495" s="265"/>
      <c r="D1495" s="208" t="e">
        <f>IF(ISBLANK(DataBase_PMs!C18),#N/A,DataBase_PMs!C18)</f>
        <v>#N/A</v>
      </c>
      <c r="E1495" s="191" t="e">
        <f>IF(ISBLANK(DataBase_PMs!Y18),#N/A,DataBase_PMs!Y18)</f>
        <v>#N/A</v>
      </c>
      <c r="F1495" s="192" t="e">
        <f>IF(E1495="Seco",ParametrosPMs!$C$43,'Dados PMs'!E1495)</f>
        <v>#N/A</v>
      </c>
      <c r="G1495" s="203" t="e">
        <f t="shared" si="35"/>
        <v>#N/A</v>
      </c>
    </row>
    <row r="1496" spans="1:7" x14ac:dyDescent="0.3">
      <c r="A1496" s="257"/>
      <c r="B1496" s="257"/>
      <c r="C1496" s="265"/>
      <c r="D1496" s="208" t="e">
        <f>IF(ISBLANK(DataBase_PMs!C19),#N/A,DataBase_PMs!C19)</f>
        <v>#N/A</v>
      </c>
      <c r="E1496" s="191" t="e">
        <f>IF(ISBLANK(DataBase_PMs!Y19),#N/A,DataBase_PMs!Y19)</f>
        <v>#N/A</v>
      </c>
      <c r="F1496" s="192" t="e">
        <f>IF(E1496="Seco",ParametrosPMs!$C$43,'Dados PMs'!E1496)</f>
        <v>#N/A</v>
      </c>
      <c r="G1496" s="203" t="e">
        <f t="shared" si="35"/>
        <v>#N/A</v>
      </c>
    </row>
    <row r="1497" spans="1:7" x14ac:dyDescent="0.3">
      <c r="A1497" s="257"/>
      <c r="B1497" s="257"/>
      <c r="C1497" s="265"/>
      <c r="D1497" s="208" t="e">
        <f>IF(ISBLANK(DataBase_PMs!C20),#N/A,DataBase_PMs!C20)</f>
        <v>#N/A</v>
      </c>
      <c r="E1497" s="191" t="e">
        <f>IF(ISBLANK(DataBase_PMs!Y20),#N/A,DataBase_PMs!Y20)</f>
        <v>#N/A</v>
      </c>
      <c r="F1497" s="192" t="e">
        <f>IF(E1497="Seco",ParametrosPMs!$C$43,'Dados PMs'!E1497)</f>
        <v>#N/A</v>
      </c>
      <c r="G1497" s="203" t="e">
        <f t="shared" si="35"/>
        <v>#N/A</v>
      </c>
    </row>
    <row r="1498" spans="1:7" x14ac:dyDescent="0.3">
      <c r="A1498" s="257"/>
      <c r="B1498" s="257"/>
      <c r="C1498" s="265"/>
      <c r="D1498" s="208" t="e">
        <f>IF(ISBLANK(DataBase_PMs!C21),#N/A,DataBase_PMs!C21)</f>
        <v>#N/A</v>
      </c>
      <c r="E1498" s="191" t="e">
        <f>IF(ISBLANK(DataBase_PMs!Y21),#N/A,DataBase_PMs!Y21)</f>
        <v>#N/A</v>
      </c>
      <c r="F1498" s="192" t="e">
        <f>IF(E1498="Seco",ParametrosPMs!$C$43,'Dados PMs'!E1498)</f>
        <v>#N/A</v>
      </c>
      <c r="G1498" s="203" t="e">
        <f t="shared" si="35"/>
        <v>#N/A</v>
      </c>
    </row>
    <row r="1499" spans="1:7" x14ac:dyDescent="0.3">
      <c r="A1499" s="257"/>
      <c r="B1499" s="257"/>
      <c r="C1499" s="265"/>
      <c r="D1499" s="208" t="e">
        <f>IF(ISBLANK(DataBase_PMs!C22),#N/A,DataBase_PMs!C22)</f>
        <v>#N/A</v>
      </c>
      <c r="E1499" s="191" t="e">
        <f>IF(ISBLANK(DataBase_PMs!Y22),#N/A,DataBase_PMs!Y22)</f>
        <v>#N/A</v>
      </c>
      <c r="F1499" s="192" t="e">
        <f>IF(E1499="Seco",ParametrosPMs!$C$43,'Dados PMs'!E1499)</f>
        <v>#N/A</v>
      </c>
      <c r="G1499" s="203" t="e">
        <f t="shared" si="35"/>
        <v>#N/A</v>
      </c>
    </row>
    <row r="1500" spans="1:7" x14ac:dyDescent="0.3">
      <c r="A1500" s="257"/>
      <c r="B1500" s="257"/>
      <c r="C1500" s="265"/>
      <c r="D1500" s="208" t="e">
        <f>IF(ISBLANK(DataBase_PMs!C23),#N/A,DataBase_PMs!C23)</f>
        <v>#N/A</v>
      </c>
      <c r="E1500" s="191" t="e">
        <f>IF(ISBLANK(DataBase_PMs!Y23),#N/A,DataBase_PMs!Y23)</f>
        <v>#N/A</v>
      </c>
      <c r="F1500" s="192" t="e">
        <f>IF(E1500="Seco",ParametrosPMs!$C$43,'Dados PMs'!E1500)</f>
        <v>#N/A</v>
      </c>
      <c r="G1500" s="203" t="e">
        <f t="shared" si="35"/>
        <v>#N/A</v>
      </c>
    </row>
    <row r="1501" spans="1:7" x14ac:dyDescent="0.3">
      <c r="A1501" s="257"/>
      <c r="B1501" s="257"/>
      <c r="C1501" s="265"/>
      <c r="D1501" s="208" t="e">
        <f>IF(ISBLANK(DataBase_PMs!C24),#N/A,DataBase_PMs!C24)</f>
        <v>#N/A</v>
      </c>
      <c r="E1501" s="191" t="e">
        <f>IF(ISBLANK(DataBase_PMs!Y24),#N/A,DataBase_PMs!Y24)</f>
        <v>#N/A</v>
      </c>
      <c r="F1501" s="192" t="e">
        <f>IF(E1501="Seco",ParametrosPMs!$C$43,'Dados PMs'!E1501)</f>
        <v>#N/A</v>
      </c>
      <c r="G1501" s="203" t="e">
        <f t="shared" si="35"/>
        <v>#N/A</v>
      </c>
    </row>
    <row r="1502" spans="1:7" x14ac:dyDescent="0.3">
      <c r="A1502" s="257"/>
      <c r="B1502" s="257"/>
      <c r="C1502" s="265"/>
      <c r="D1502" s="208" t="e">
        <f>IF(ISBLANK(DataBase_PMs!C25),#N/A,DataBase_PMs!C25)</f>
        <v>#N/A</v>
      </c>
      <c r="E1502" s="191" t="e">
        <f>IF(ISBLANK(DataBase_PMs!Y25),#N/A,DataBase_PMs!Y25)</f>
        <v>#N/A</v>
      </c>
      <c r="F1502" s="192" t="e">
        <f>IF(E1502="Seco",ParametrosPMs!$C$43,'Dados PMs'!E1502)</f>
        <v>#N/A</v>
      </c>
      <c r="G1502" s="203" t="e">
        <f t="shared" si="35"/>
        <v>#N/A</v>
      </c>
    </row>
    <row r="1503" spans="1:7" x14ac:dyDescent="0.3">
      <c r="A1503" s="257"/>
      <c r="B1503" s="257"/>
      <c r="C1503" s="265"/>
      <c r="D1503" s="208" t="e">
        <f>IF(ISBLANK(DataBase_PMs!C26),#N/A,DataBase_PMs!C26)</f>
        <v>#N/A</v>
      </c>
      <c r="E1503" s="191" t="e">
        <f>IF(ISBLANK(DataBase_PMs!Y26),#N/A,DataBase_PMs!Y26)</f>
        <v>#N/A</v>
      </c>
      <c r="F1503" s="192" t="e">
        <f>IF(E1503="Seco",ParametrosPMs!$C$43,'Dados PMs'!E1503)</f>
        <v>#N/A</v>
      </c>
      <c r="G1503" s="203" t="e">
        <f t="shared" si="35"/>
        <v>#N/A</v>
      </c>
    </row>
    <row r="1504" spans="1:7" x14ac:dyDescent="0.3">
      <c r="A1504" s="257"/>
      <c r="B1504" s="257"/>
      <c r="C1504" s="265"/>
      <c r="D1504" s="208" t="e">
        <f>IF(ISBLANK(DataBase_PMs!C27),#N/A,DataBase_PMs!C27)</f>
        <v>#N/A</v>
      </c>
      <c r="E1504" s="191" t="e">
        <f>IF(ISBLANK(DataBase_PMs!Y27),#N/A,DataBase_PMs!Y27)</f>
        <v>#N/A</v>
      </c>
      <c r="F1504" s="192" t="e">
        <f>IF(E1504="Seco",ParametrosPMs!$C$43,'Dados PMs'!E1504)</f>
        <v>#N/A</v>
      </c>
      <c r="G1504" s="203" t="e">
        <f t="shared" si="35"/>
        <v>#N/A</v>
      </c>
    </row>
    <row r="1505" spans="1:7" x14ac:dyDescent="0.3">
      <c r="A1505" s="257"/>
      <c r="B1505" s="257"/>
      <c r="C1505" s="265"/>
      <c r="D1505" s="208" t="e">
        <f>IF(ISBLANK(DataBase_PMs!C28),#N/A,DataBase_PMs!C28)</f>
        <v>#N/A</v>
      </c>
      <c r="E1505" s="191" t="e">
        <f>IF(ISBLANK(DataBase_PMs!Y28),#N/A,DataBase_PMs!Y28)</f>
        <v>#N/A</v>
      </c>
      <c r="F1505" s="192" t="e">
        <f>IF(E1505="Seco",ParametrosPMs!$C$43,'Dados PMs'!E1505)</f>
        <v>#N/A</v>
      </c>
      <c r="G1505" s="203" t="e">
        <f t="shared" si="35"/>
        <v>#N/A</v>
      </c>
    </row>
    <row r="1506" spans="1:7" x14ac:dyDescent="0.3">
      <c r="A1506" s="257"/>
      <c r="B1506" s="257"/>
      <c r="C1506" s="265"/>
      <c r="D1506" s="208" t="e">
        <f>IF(ISBLANK(DataBase_PMs!C29),#N/A,DataBase_PMs!C29)</f>
        <v>#N/A</v>
      </c>
      <c r="E1506" s="191" t="e">
        <f>IF(ISBLANK(DataBase_PMs!Y29),#N/A,DataBase_PMs!Y29)</f>
        <v>#N/A</v>
      </c>
      <c r="F1506" s="192" t="e">
        <f>IF(E1506="Seco",ParametrosPMs!$C$43,'Dados PMs'!E1506)</f>
        <v>#N/A</v>
      </c>
      <c r="G1506" s="203" t="e">
        <f t="shared" si="35"/>
        <v>#N/A</v>
      </c>
    </row>
    <row r="1507" spans="1:7" x14ac:dyDescent="0.3">
      <c r="A1507" s="257"/>
      <c r="B1507" s="257"/>
      <c r="C1507" s="265"/>
      <c r="D1507" s="208" t="e">
        <f>IF(ISBLANK(DataBase_PMs!C30),#N/A,DataBase_PMs!C30)</f>
        <v>#N/A</v>
      </c>
      <c r="E1507" s="191" t="e">
        <f>IF(ISBLANK(DataBase_PMs!Y30),#N/A,DataBase_PMs!Y30)</f>
        <v>#N/A</v>
      </c>
      <c r="F1507" s="192" t="e">
        <f>IF(E1507="Seco",ParametrosPMs!$C$43,'Dados PMs'!E1507)</f>
        <v>#N/A</v>
      </c>
      <c r="G1507" s="203" t="e">
        <f t="shared" si="35"/>
        <v>#N/A</v>
      </c>
    </row>
    <row r="1508" spans="1:7" x14ac:dyDescent="0.3">
      <c r="A1508" s="257"/>
      <c r="B1508" s="257"/>
      <c r="C1508" s="265"/>
      <c r="D1508" s="208" t="e">
        <f>IF(ISBLANK(DataBase_PMs!C31),#N/A,DataBase_PMs!C31)</f>
        <v>#N/A</v>
      </c>
      <c r="E1508" s="191" t="e">
        <f>IF(ISBLANK(DataBase_PMs!Y31),#N/A,DataBase_PMs!Y31)</f>
        <v>#N/A</v>
      </c>
      <c r="F1508" s="192" t="e">
        <f>IF(E1508="Seco",ParametrosPMs!$C$43,'Dados PMs'!E1508)</f>
        <v>#N/A</v>
      </c>
      <c r="G1508" s="203" t="e">
        <f t="shared" si="35"/>
        <v>#N/A</v>
      </c>
    </row>
    <row r="1509" spans="1:7" x14ac:dyDescent="0.3">
      <c r="A1509" s="257"/>
      <c r="B1509" s="257"/>
      <c r="C1509" s="265"/>
      <c r="D1509" s="208" t="e">
        <f>IF(ISBLANK(DataBase_PMs!C32),#N/A,DataBase_PMs!C32)</f>
        <v>#N/A</v>
      </c>
      <c r="E1509" s="191" t="e">
        <f>IF(ISBLANK(DataBase_PMs!Y32),#N/A,DataBase_PMs!Y32)</f>
        <v>#N/A</v>
      </c>
      <c r="F1509" s="192" t="e">
        <f>IF(E1509="Seco",ParametrosPMs!$C$43,'Dados PMs'!E1509)</f>
        <v>#N/A</v>
      </c>
      <c r="G1509" s="203" t="e">
        <f t="shared" si="35"/>
        <v>#N/A</v>
      </c>
    </row>
    <row r="1510" spans="1:7" x14ac:dyDescent="0.3">
      <c r="A1510" s="257"/>
      <c r="B1510" s="257"/>
      <c r="C1510" s="265"/>
      <c r="D1510" s="208" t="e">
        <f>IF(ISBLANK(DataBase_PMs!C33),#N/A,DataBase_PMs!C33)</f>
        <v>#N/A</v>
      </c>
      <c r="E1510" s="191" t="e">
        <f>IF(ISBLANK(DataBase_PMs!Y33),#N/A,DataBase_PMs!Y33)</f>
        <v>#N/A</v>
      </c>
      <c r="F1510" s="192" t="e">
        <f>IF(E1510="Seco",ParametrosPMs!$C$43,'Dados PMs'!E1510)</f>
        <v>#N/A</v>
      </c>
      <c r="G1510" s="203" t="e">
        <f t="shared" si="35"/>
        <v>#N/A</v>
      </c>
    </row>
    <row r="1511" spans="1:7" x14ac:dyDescent="0.3">
      <c r="A1511" s="257"/>
      <c r="B1511" s="257"/>
      <c r="C1511" s="265"/>
      <c r="D1511" s="208" t="e">
        <f>IF(ISBLANK(DataBase_PMs!C34),#N/A,DataBase_PMs!C34)</f>
        <v>#N/A</v>
      </c>
      <c r="E1511" s="191" t="e">
        <f>IF(ISBLANK(DataBase_PMs!Y34),#N/A,DataBase_PMs!Y34)</f>
        <v>#N/A</v>
      </c>
      <c r="F1511" s="192" t="e">
        <f>IF(E1511="Seco",ParametrosPMs!$C$43,'Dados PMs'!E1511)</f>
        <v>#N/A</v>
      </c>
      <c r="G1511" s="203" t="e">
        <f t="shared" si="35"/>
        <v>#N/A</v>
      </c>
    </row>
    <row r="1512" spans="1:7" x14ac:dyDescent="0.3">
      <c r="A1512" s="257"/>
      <c r="B1512" s="257"/>
      <c r="C1512" s="265"/>
      <c r="D1512" s="208" t="e">
        <f>IF(ISBLANK(DataBase_PMs!C35),#N/A,DataBase_PMs!C35)</f>
        <v>#N/A</v>
      </c>
      <c r="E1512" s="191" t="e">
        <f>IF(ISBLANK(DataBase_PMs!Y35),#N/A,DataBase_PMs!Y35)</f>
        <v>#N/A</v>
      </c>
      <c r="F1512" s="192" t="e">
        <f>IF(E1512="Seco",ParametrosPMs!$C$43,'Dados PMs'!E1512)</f>
        <v>#N/A</v>
      </c>
      <c r="G1512" s="203" t="e">
        <f t="shared" si="35"/>
        <v>#N/A</v>
      </c>
    </row>
    <row r="1513" spans="1:7" x14ac:dyDescent="0.3">
      <c r="A1513" s="257"/>
      <c r="B1513" s="257"/>
      <c r="C1513" s="265"/>
      <c r="D1513" s="208" t="e">
        <f>IF(ISBLANK(DataBase_PMs!C36),#N/A,DataBase_PMs!C36)</f>
        <v>#N/A</v>
      </c>
      <c r="E1513" s="191" t="e">
        <f>IF(ISBLANK(DataBase_PMs!Y36),#N/A,DataBase_PMs!Y36)</f>
        <v>#N/A</v>
      </c>
      <c r="F1513" s="192" t="e">
        <f>IF(E1513="Seco",ParametrosPMs!$C$43,'Dados PMs'!E1513)</f>
        <v>#N/A</v>
      </c>
      <c r="G1513" s="203" t="e">
        <f t="shared" si="35"/>
        <v>#N/A</v>
      </c>
    </row>
    <row r="1514" spans="1:7" x14ac:dyDescent="0.3">
      <c r="A1514" s="257"/>
      <c r="B1514" s="257"/>
      <c r="C1514" s="265"/>
      <c r="D1514" s="208" t="e">
        <f>IF(ISBLANK(DataBase_PMs!C37),#N/A,DataBase_PMs!C37)</f>
        <v>#N/A</v>
      </c>
      <c r="E1514" s="191" t="e">
        <f>IF(ISBLANK(DataBase_PMs!Y37),#N/A,DataBase_PMs!Y37)</f>
        <v>#N/A</v>
      </c>
      <c r="F1514" s="192" t="e">
        <f>IF(E1514="Seco",ParametrosPMs!$C$43,'Dados PMs'!E1514)</f>
        <v>#N/A</v>
      </c>
      <c r="G1514" s="203" t="e">
        <f t="shared" si="35"/>
        <v>#N/A</v>
      </c>
    </row>
    <row r="1515" spans="1:7" x14ac:dyDescent="0.3">
      <c r="A1515" s="257"/>
      <c r="B1515" s="257"/>
      <c r="C1515" s="265"/>
      <c r="D1515" s="208" t="e">
        <f>IF(ISBLANK(DataBase_PMs!C38),#N/A,DataBase_PMs!C38)</f>
        <v>#N/A</v>
      </c>
      <c r="E1515" s="191" t="e">
        <f>IF(ISBLANK(DataBase_PMs!Y38),#N/A,DataBase_PMs!Y38)</f>
        <v>#N/A</v>
      </c>
      <c r="F1515" s="192" t="e">
        <f>IF(E1515="Seco",ParametrosPMs!$C$43,'Dados PMs'!E1515)</f>
        <v>#N/A</v>
      </c>
      <c r="G1515" s="203" t="e">
        <f t="shared" si="35"/>
        <v>#N/A</v>
      </c>
    </row>
    <row r="1516" spans="1:7" x14ac:dyDescent="0.3">
      <c r="A1516" s="257"/>
      <c r="B1516" s="257"/>
      <c r="C1516" s="265"/>
      <c r="D1516" s="208" t="e">
        <f>IF(ISBLANK(DataBase_PMs!C39),#N/A,DataBase_PMs!C39)</f>
        <v>#N/A</v>
      </c>
      <c r="E1516" s="191" t="e">
        <f>IF(ISBLANK(DataBase_PMs!Y39),#N/A,DataBase_PMs!Y39)</f>
        <v>#N/A</v>
      </c>
      <c r="F1516" s="192" t="e">
        <f>IF(E1516="Seco",ParametrosPMs!$C$43,'Dados PMs'!E1516)</f>
        <v>#N/A</v>
      </c>
      <c r="G1516" s="203" t="e">
        <f t="shared" si="35"/>
        <v>#N/A</v>
      </c>
    </row>
    <row r="1517" spans="1:7" x14ac:dyDescent="0.3">
      <c r="A1517" s="257"/>
      <c r="B1517" s="257"/>
      <c r="C1517" s="265"/>
      <c r="D1517" s="208" t="e">
        <f>IF(ISBLANK(DataBase_PMs!C40),#N/A,DataBase_PMs!C40)</f>
        <v>#N/A</v>
      </c>
      <c r="E1517" s="191" t="e">
        <f>IF(ISBLANK(DataBase_PMs!Y40),#N/A,DataBase_PMs!Y40)</f>
        <v>#N/A</v>
      </c>
      <c r="F1517" s="192" t="e">
        <f>IF(E1517="Seco",ParametrosPMs!$C$43,'Dados PMs'!E1517)</f>
        <v>#N/A</v>
      </c>
      <c r="G1517" s="203" t="e">
        <f t="shared" si="35"/>
        <v>#N/A</v>
      </c>
    </row>
    <row r="1518" spans="1:7" x14ac:dyDescent="0.3">
      <c r="A1518" s="257"/>
      <c r="B1518" s="257"/>
      <c r="C1518" s="265"/>
      <c r="D1518" s="208" t="e">
        <f>IF(ISBLANK(DataBase_PMs!C41),#N/A,DataBase_PMs!C41)</f>
        <v>#N/A</v>
      </c>
      <c r="E1518" s="191" t="e">
        <f>IF(ISBLANK(DataBase_PMs!Y41),#N/A,DataBase_PMs!Y41)</f>
        <v>#N/A</v>
      </c>
      <c r="F1518" s="192" t="e">
        <f>IF(E1518="Seco",ParametrosPMs!$C$43,'Dados PMs'!E1518)</f>
        <v>#N/A</v>
      </c>
      <c r="G1518" s="203" t="e">
        <f t="shared" si="35"/>
        <v>#N/A</v>
      </c>
    </row>
    <row r="1519" spans="1:7" x14ac:dyDescent="0.3">
      <c r="A1519" s="257"/>
      <c r="B1519" s="257"/>
      <c r="C1519" s="265"/>
      <c r="D1519" s="208" t="e">
        <f>IF(ISBLANK(DataBase_PMs!C42),#N/A,DataBase_PMs!C42)</f>
        <v>#N/A</v>
      </c>
      <c r="E1519" s="191" t="e">
        <f>IF(ISBLANK(DataBase_PMs!Y42),#N/A,DataBase_PMs!Y42)</f>
        <v>#N/A</v>
      </c>
      <c r="F1519" s="192" t="e">
        <f>IF(E1519="Seco",ParametrosPMs!$C$43,'Dados PMs'!E1519)</f>
        <v>#N/A</v>
      </c>
      <c r="G1519" s="203" t="e">
        <f t="shared" si="35"/>
        <v>#N/A</v>
      </c>
    </row>
    <row r="1520" spans="1:7" x14ac:dyDescent="0.3">
      <c r="A1520" s="257"/>
      <c r="B1520" s="257"/>
      <c r="C1520" s="265"/>
      <c r="D1520" s="208" t="e">
        <f>IF(ISBLANK(DataBase_PMs!C43),#N/A,DataBase_PMs!C43)</f>
        <v>#N/A</v>
      </c>
      <c r="E1520" s="191" t="e">
        <f>IF(ISBLANK(DataBase_PMs!Y43),#N/A,DataBase_PMs!Y43)</f>
        <v>#N/A</v>
      </c>
      <c r="F1520" s="192" t="e">
        <f>IF(E1520="Seco",ParametrosPMs!$C$43,'Dados PMs'!E1520)</f>
        <v>#N/A</v>
      </c>
      <c r="G1520" s="203" t="e">
        <f t="shared" si="35"/>
        <v>#N/A</v>
      </c>
    </row>
    <row r="1521" spans="1:7" x14ac:dyDescent="0.3">
      <c r="A1521" s="257"/>
      <c r="B1521" s="257"/>
      <c r="C1521" s="265"/>
      <c r="D1521" s="208" t="e">
        <f>IF(ISBLANK(DataBase_PMs!C44),#N/A,DataBase_PMs!C44)</f>
        <v>#N/A</v>
      </c>
      <c r="E1521" s="191" t="e">
        <f>IF(ISBLANK(DataBase_PMs!Y44),#N/A,DataBase_PMs!Y44)</f>
        <v>#N/A</v>
      </c>
      <c r="F1521" s="192" t="e">
        <f>IF(E1521="Seco",ParametrosPMs!$C$43,'Dados PMs'!E1521)</f>
        <v>#N/A</v>
      </c>
      <c r="G1521" s="203" t="e">
        <f t="shared" si="35"/>
        <v>#N/A</v>
      </c>
    </row>
    <row r="1522" spans="1:7" x14ac:dyDescent="0.3">
      <c r="A1522" s="257"/>
      <c r="B1522" s="257"/>
      <c r="C1522" s="265"/>
      <c r="D1522" s="208" t="e">
        <f>IF(ISBLANK(DataBase_PMs!C45),#N/A,DataBase_PMs!C45)</f>
        <v>#N/A</v>
      </c>
      <c r="E1522" s="191" t="e">
        <f>IF(ISBLANK(DataBase_PMs!Y45),#N/A,DataBase_PMs!Y45)</f>
        <v>#N/A</v>
      </c>
      <c r="F1522" s="192" t="e">
        <f>IF(E1522="Seco",ParametrosPMs!$C$43,'Dados PMs'!E1522)</f>
        <v>#N/A</v>
      </c>
      <c r="G1522" s="203" t="e">
        <f t="shared" si="35"/>
        <v>#N/A</v>
      </c>
    </row>
    <row r="1523" spans="1:7" x14ac:dyDescent="0.3">
      <c r="A1523" s="257"/>
      <c r="B1523" s="257"/>
      <c r="C1523" s="265"/>
      <c r="D1523" s="208" t="e">
        <f>IF(ISBLANK(DataBase_PMs!C46),#N/A,DataBase_PMs!C46)</f>
        <v>#N/A</v>
      </c>
      <c r="E1523" s="191" t="e">
        <f>IF(ISBLANK(DataBase_PMs!Y46),#N/A,DataBase_PMs!Y46)</f>
        <v>#N/A</v>
      </c>
      <c r="F1523" s="192" t="e">
        <f>IF(E1523="Seco",ParametrosPMs!$C$43,'Dados PMs'!E1523)</f>
        <v>#N/A</v>
      </c>
      <c r="G1523" s="203" t="e">
        <f t="shared" si="35"/>
        <v>#N/A</v>
      </c>
    </row>
    <row r="1524" spans="1:7" x14ac:dyDescent="0.3">
      <c r="A1524" s="257"/>
      <c r="B1524" s="257"/>
      <c r="C1524" s="265"/>
      <c r="D1524" s="208" t="e">
        <f>IF(ISBLANK(DataBase_PMs!C47),#N/A,DataBase_PMs!C47)</f>
        <v>#N/A</v>
      </c>
      <c r="E1524" s="191" t="e">
        <f>IF(ISBLANK(DataBase_PMs!Y47),#N/A,DataBase_PMs!Y47)</f>
        <v>#N/A</v>
      </c>
      <c r="F1524" s="192" t="e">
        <f>IF(E1524="Seco",ParametrosPMs!$C$43,'Dados PMs'!E1524)</f>
        <v>#N/A</v>
      </c>
      <c r="G1524" s="203" t="e">
        <f t="shared" si="35"/>
        <v>#N/A</v>
      </c>
    </row>
    <row r="1525" spans="1:7" x14ac:dyDescent="0.3">
      <c r="A1525" s="257"/>
      <c r="B1525" s="257"/>
      <c r="C1525" s="265"/>
      <c r="D1525" s="208" t="e">
        <f>IF(ISBLANK(DataBase_PMs!C48),#N/A,DataBase_PMs!C48)</f>
        <v>#N/A</v>
      </c>
      <c r="E1525" s="191" t="e">
        <f>IF(ISBLANK(DataBase_PMs!Y48),#N/A,DataBase_PMs!Y48)</f>
        <v>#N/A</v>
      </c>
      <c r="F1525" s="192" t="e">
        <f>IF(E1525="Seco",ParametrosPMs!$C$43,'Dados PMs'!E1525)</f>
        <v>#N/A</v>
      </c>
      <c r="G1525" s="203" t="e">
        <f t="shared" si="35"/>
        <v>#N/A</v>
      </c>
    </row>
    <row r="1526" spans="1:7" x14ac:dyDescent="0.3">
      <c r="A1526" s="257"/>
      <c r="B1526" s="257"/>
      <c r="C1526" s="265"/>
      <c r="D1526" s="208" t="e">
        <f>IF(ISBLANK(DataBase_PMs!C49),#N/A,DataBase_PMs!C49)</f>
        <v>#N/A</v>
      </c>
      <c r="E1526" s="191" t="e">
        <f>IF(ISBLANK(DataBase_PMs!Y49),#N/A,DataBase_PMs!Y49)</f>
        <v>#N/A</v>
      </c>
      <c r="F1526" s="192" t="e">
        <f>IF(E1526="Seco",ParametrosPMs!$C$43,'Dados PMs'!E1526)</f>
        <v>#N/A</v>
      </c>
      <c r="G1526" s="203" t="e">
        <f t="shared" si="35"/>
        <v>#N/A</v>
      </c>
    </row>
    <row r="1527" spans="1:7" x14ac:dyDescent="0.3">
      <c r="A1527" s="257"/>
      <c r="B1527" s="257"/>
      <c r="C1527" s="265"/>
      <c r="D1527" s="208" t="e">
        <f>IF(ISBLANK(DataBase_PMs!C50),#N/A,DataBase_PMs!C50)</f>
        <v>#N/A</v>
      </c>
      <c r="E1527" s="191" t="e">
        <f>IF(ISBLANK(DataBase_PMs!Y50),#N/A,DataBase_PMs!Y50)</f>
        <v>#N/A</v>
      </c>
      <c r="F1527" s="192" t="e">
        <f>IF(E1527="Seco",ParametrosPMs!$C$43,'Dados PMs'!E1527)</f>
        <v>#N/A</v>
      </c>
      <c r="G1527" s="203" t="e">
        <f t="shared" si="35"/>
        <v>#N/A</v>
      </c>
    </row>
    <row r="1528" spans="1:7" x14ac:dyDescent="0.3">
      <c r="A1528" s="257"/>
      <c r="B1528" s="257"/>
      <c r="C1528" s="265"/>
      <c r="D1528" s="208" t="e">
        <f>IF(ISBLANK(DataBase_PMs!C51),#N/A,DataBase_PMs!C51)</f>
        <v>#N/A</v>
      </c>
      <c r="E1528" s="191" t="e">
        <f>IF(ISBLANK(DataBase_PMs!Y51),#N/A,DataBase_PMs!Y51)</f>
        <v>#N/A</v>
      </c>
      <c r="F1528" s="192" t="e">
        <f>IF(E1528="Seco",ParametrosPMs!$C$43,'Dados PMs'!E1528)</f>
        <v>#N/A</v>
      </c>
      <c r="G1528" s="203" t="e">
        <f t="shared" si="35"/>
        <v>#N/A</v>
      </c>
    </row>
    <row r="1529" spans="1:7" x14ac:dyDescent="0.3">
      <c r="A1529" s="257"/>
      <c r="B1529" s="257"/>
      <c r="C1529" s="265"/>
      <c r="D1529" s="208" t="e">
        <f>IF(ISBLANK(DataBase_PMs!C52),#N/A,DataBase_PMs!C52)</f>
        <v>#N/A</v>
      </c>
      <c r="E1529" s="191" t="e">
        <f>IF(ISBLANK(DataBase_PMs!Y52),#N/A,DataBase_PMs!Y52)</f>
        <v>#N/A</v>
      </c>
      <c r="F1529" s="192" t="e">
        <f>IF(E1529="Seco",ParametrosPMs!$C$43,'Dados PMs'!E1529)</f>
        <v>#N/A</v>
      </c>
      <c r="G1529" s="203" t="e">
        <f t="shared" si="35"/>
        <v>#N/A</v>
      </c>
    </row>
    <row r="1530" spans="1:7" x14ac:dyDescent="0.3">
      <c r="A1530" s="257"/>
      <c r="B1530" s="257"/>
      <c r="C1530" s="265"/>
      <c r="D1530" s="208" t="e">
        <f>IF(ISBLANK(DataBase_PMs!C53),#N/A,DataBase_PMs!C53)</f>
        <v>#N/A</v>
      </c>
      <c r="E1530" s="191" t="e">
        <f>IF(ISBLANK(DataBase_PMs!Y53),#N/A,DataBase_PMs!Y53)</f>
        <v>#N/A</v>
      </c>
      <c r="F1530" s="192" t="e">
        <f>IF(E1530="Seco",ParametrosPMs!$C$43,'Dados PMs'!E1530)</f>
        <v>#N/A</v>
      </c>
      <c r="G1530" s="203" t="e">
        <f t="shared" si="35"/>
        <v>#N/A</v>
      </c>
    </row>
    <row r="1531" spans="1:7" x14ac:dyDescent="0.3">
      <c r="A1531" s="257"/>
      <c r="B1531" s="257"/>
      <c r="C1531" s="265"/>
      <c r="D1531" s="208" t="e">
        <f>IF(ISBLANK(DataBase_PMs!C54),#N/A,DataBase_PMs!C54)</f>
        <v>#N/A</v>
      </c>
      <c r="E1531" s="191" t="e">
        <f>IF(ISBLANK(DataBase_PMs!Y54),#N/A,DataBase_PMs!Y54)</f>
        <v>#N/A</v>
      </c>
      <c r="F1531" s="192" t="e">
        <f>IF(E1531="Seco",ParametrosPMs!$C$43,'Dados PMs'!E1531)</f>
        <v>#N/A</v>
      </c>
      <c r="G1531" s="203" t="e">
        <f t="shared" si="35"/>
        <v>#N/A</v>
      </c>
    </row>
    <row r="1532" spans="1:7" x14ac:dyDescent="0.3">
      <c r="A1532" s="257"/>
      <c r="B1532" s="257"/>
      <c r="C1532" s="265"/>
      <c r="D1532" s="208" t="e">
        <f>IF(ISBLANK(DataBase_PMs!C55),#N/A,DataBase_PMs!C55)</f>
        <v>#N/A</v>
      </c>
      <c r="E1532" s="191" t="e">
        <f>IF(ISBLANK(DataBase_PMs!Y55),#N/A,DataBase_PMs!Y55)</f>
        <v>#N/A</v>
      </c>
      <c r="F1532" s="192" t="e">
        <f>IF(E1532="Seco",ParametrosPMs!$C$43,'Dados PMs'!E1532)</f>
        <v>#N/A</v>
      </c>
      <c r="G1532" s="203" t="e">
        <f t="shared" si="35"/>
        <v>#N/A</v>
      </c>
    </row>
    <row r="1533" spans="1:7" x14ac:dyDescent="0.3">
      <c r="A1533" s="257"/>
      <c r="B1533" s="257"/>
      <c r="C1533" s="265"/>
      <c r="D1533" s="208" t="e">
        <f>IF(ISBLANK(DataBase_PMs!C56),#N/A,DataBase_PMs!C56)</f>
        <v>#N/A</v>
      </c>
      <c r="E1533" s="191" t="e">
        <f>IF(ISBLANK(DataBase_PMs!Y56),#N/A,DataBase_PMs!Y56)</f>
        <v>#N/A</v>
      </c>
      <c r="F1533" s="192" t="e">
        <f>IF(E1533="Seco",ParametrosPMs!$C$43,'Dados PMs'!E1533)</f>
        <v>#N/A</v>
      </c>
      <c r="G1533" s="203" t="e">
        <f t="shared" si="35"/>
        <v>#N/A</v>
      </c>
    </row>
    <row r="1534" spans="1:7" x14ac:dyDescent="0.3">
      <c r="A1534" s="257"/>
      <c r="B1534" s="257"/>
      <c r="C1534" s="265"/>
      <c r="D1534" s="208" t="e">
        <f>IF(ISBLANK(DataBase_PMs!C57),#N/A,DataBase_PMs!C57)</f>
        <v>#N/A</v>
      </c>
      <c r="E1534" s="191" t="e">
        <f>IF(ISBLANK(DataBase_PMs!Y57),#N/A,DataBase_PMs!Y57)</f>
        <v>#N/A</v>
      </c>
      <c r="F1534" s="192" t="e">
        <f>IF(E1534="Seco",ParametrosPMs!$C$43,'Dados PMs'!E1534)</f>
        <v>#N/A</v>
      </c>
      <c r="G1534" s="203" t="e">
        <f t="shared" ref="G1534:G1547" si="36">F1534-$F$1468</f>
        <v>#N/A</v>
      </c>
    </row>
    <row r="1535" spans="1:7" x14ac:dyDescent="0.3">
      <c r="A1535" s="257"/>
      <c r="B1535" s="257"/>
      <c r="C1535" s="265"/>
      <c r="D1535" s="208" t="e">
        <f>IF(ISBLANK(DataBase_PMs!C58),#N/A,DataBase_PMs!C58)</f>
        <v>#N/A</v>
      </c>
      <c r="E1535" s="191" t="e">
        <f>IF(ISBLANK(DataBase_PMs!Y58),#N/A,DataBase_PMs!Y58)</f>
        <v>#N/A</v>
      </c>
      <c r="F1535" s="192" t="e">
        <f>IF(E1535="Seco",ParametrosPMs!$C$43,'Dados PMs'!E1535)</f>
        <v>#N/A</v>
      </c>
      <c r="G1535" s="203" t="e">
        <f t="shared" si="36"/>
        <v>#N/A</v>
      </c>
    </row>
    <row r="1536" spans="1:7" x14ac:dyDescent="0.3">
      <c r="A1536" s="257"/>
      <c r="B1536" s="257"/>
      <c r="C1536" s="265"/>
      <c r="D1536" s="208" t="e">
        <f>IF(ISBLANK(DataBase_PMs!C59),#N/A,DataBase_PMs!C59)</f>
        <v>#N/A</v>
      </c>
      <c r="E1536" s="191" t="e">
        <f>IF(ISBLANK(DataBase_PMs!Y59),#N/A,DataBase_PMs!Y59)</f>
        <v>#N/A</v>
      </c>
      <c r="F1536" s="192" t="e">
        <f>IF(E1536="Seco",ParametrosPMs!$C$43,'Dados PMs'!E1536)</f>
        <v>#N/A</v>
      </c>
      <c r="G1536" s="203" t="e">
        <f t="shared" si="36"/>
        <v>#N/A</v>
      </c>
    </row>
    <row r="1537" spans="1:7" x14ac:dyDescent="0.3">
      <c r="A1537" s="257"/>
      <c r="B1537" s="257"/>
      <c r="C1537" s="265"/>
      <c r="D1537" s="208" t="e">
        <f>IF(ISBLANK(DataBase_PMs!C60),#N/A,DataBase_PMs!C60)</f>
        <v>#N/A</v>
      </c>
      <c r="E1537" s="191" t="e">
        <f>IF(ISBLANK(DataBase_PMs!Y60),#N/A,DataBase_PMs!Y60)</f>
        <v>#N/A</v>
      </c>
      <c r="F1537" s="192" t="e">
        <f>IF(E1537="Seco",ParametrosPMs!$C$43,'Dados PMs'!E1537)</f>
        <v>#N/A</v>
      </c>
      <c r="G1537" s="203" t="e">
        <f t="shared" si="36"/>
        <v>#N/A</v>
      </c>
    </row>
    <row r="1538" spans="1:7" x14ac:dyDescent="0.3">
      <c r="A1538" s="257"/>
      <c r="B1538" s="257"/>
      <c r="C1538" s="265"/>
      <c r="D1538" s="208" t="e">
        <f>IF(ISBLANK(DataBase_PMs!C61),#N/A,DataBase_PMs!C61)</f>
        <v>#N/A</v>
      </c>
      <c r="E1538" s="191" t="e">
        <f>IF(ISBLANK(DataBase_PMs!Y61),#N/A,DataBase_PMs!Y61)</f>
        <v>#N/A</v>
      </c>
      <c r="F1538" s="192" t="e">
        <f>IF(E1538="Seco",ParametrosPMs!$C$43,'Dados PMs'!E1538)</f>
        <v>#N/A</v>
      </c>
      <c r="G1538" s="203" t="e">
        <f t="shared" si="36"/>
        <v>#N/A</v>
      </c>
    </row>
    <row r="1539" spans="1:7" x14ac:dyDescent="0.3">
      <c r="A1539" s="257"/>
      <c r="B1539" s="257"/>
      <c r="C1539" s="265"/>
      <c r="D1539" s="208" t="e">
        <f>IF(ISBLANK(DataBase_PMs!C62),#N/A,DataBase_PMs!C62)</f>
        <v>#N/A</v>
      </c>
      <c r="E1539" s="191" t="e">
        <f>IF(ISBLANK(DataBase_PMs!Y62),#N/A,DataBase_PMs!Y62)</f>
        <v>#N/A</v>
      </c>
      <c r="F1539" s="192" t="e">
        <f>IF(E1539="Seco",ParametrosPMs!$C$43,'Dados PMs'!E1539)</f>
        <v>#N/A</v>
      </c>
      <c r="G1539" s="203" t="e">
        <f t="shared" si="36"/>
        <v>#N/A</v>
      </c>
    </row>
    <row r="1540" spans="1:7" x14ac:dyDescent="0.3">
      <c r="A1540" s="257"/>
      <c r="B1540" s="257"/>
      <c r="C1540" s="265"/>
      <c r="D1540" s="208" t="e">
        <f>IF(ISBLANK(DataBase_PMs!C63),#N/A,DataBase_PMs!C63)</f>
        <v>#N/A</v>
      </c>
      <c r="E1540" s="191" t="e">
        <f>IF(ISBLANK(DataBase_PMs!Y63),#N/A,DataBase_PMs!Y63)</f>
        <v>#N/A</v>
      </c>
      <c r="F1540" s="192" t="e">
        <f>IF(E1540="Seco",ParametrosPMs!$C$43,'Dados PMs'!E1540)</f>
        <v>#N/A</v>
      </c>
      <c r="G1540" s="203" t="e">
        <f t="shared" si="36"/>
        <v>#N/A</v>
      </c>
    </row>
    <row r="1541" spans="1:7" x14ac:dyDescent="0.3">
      <c r="A1541" s="257"/>
      <c r="B1541" s="257"/>
      <c r="C1541" s="265"/>
      <c r="D1541" s="208" t="e">
        <f>IF(ISBLANK(DataBase_PMs!C64),#N/A,DataBase_PMs!C64)</f>
        <v>#N/A</v>
      </c>
      <c r="E1541" s="191" t="e">
        <f>IF(ISBLANK(DataBase_PMs!Y64),#N/A,DataBase_PMs!Y64)</f>
        <v>#N/A</v>
      </c>
      <c r="F1541" s="192" t="e">
        <f>IF(E1541="Seco",ParametrosPMs!$C$43,'Dados PMs'!E1541)</f>
        <v>#N/A</v>
      </c>
      <c r="G1541" s="203" t="e">
        <f t="shared" si="36"/>
        <v>#N/A</v>
      </c>
    </row>
    <row r="1542" spans="1:7" x14ac:dyDescent="0.3">
      <c r="A1542" s="257"/>
      <c r="B1542" s="257"/>
      <c r="C1542" s="265"/>
      <c r="D1542" s="208" t="e">
        <f>IF(ISBLANK(DataBase_PMs!C65),#N/A,DataBase_PMs!C65)</f>
        <v>#N/A</v>
      </c>
      <c r="E1542" s="191" t="e">
        <f>IF(ISBLANK(DataBase_PMs!Y65),#N/A,DataBase_PMs!Y65)</f>
        <v>#N/A</v>
      </c>
      <c r="F1542" s="192" t="e">
        <f>IF(E1542="Seco",ParametrosPMs!$C$43,'Dados PMs'!E1542)</f>
        <v>#N/A</v>
      </c>
      <c r="G1542" s="203" t="e">
        <f t="shared" si="36"/>
        <v>#N/A</v>
      </c>
    </row>
    <row r="1543" spans="1:7" x14ac:dyDescent="0.3">
      <c r="A1543" s="257"/>
      <c r="B1543" s="257"/>
      <c r="C1543" s="265"/>
      <c r="D1543" s="208" t="e">
        <f>IF(ISBLANK(DataBase_PMs!C66),#N/A,DataBase_PMs!C66)</f>
        <v>#N/A</v>
      </c>
      <c r="E1543" s="191" t="e">
        <f>IF(ISBLANK(DataBase_PMs!Y66),#N/A,DataBase_PMs!Y66)</f>
        <v>#N/A</v>
      </c>
      <c r="F1543" s="192" t="e">
        <f>IF(E1543="Seco",ParametrosPMs!$C$43,'Dados PMs'!E1543)</f>
        <v>#N/A</v>
      </c>
      <c r="G1543" s="203" t="e">
        <f t="shared" si="36"/>
        <v>#N/A</v>
      </c>
    </row>
    <row r="1544" spans="1:7" x14ac:dyDescent="0.3">
      <c r="A1544" s="257"/>
      <c r="B1544" s="257"/>
      <c r="C1544" s="265"/>
      <c r="D1544" s="208" t="e">
        <f>IF(ISBLANK(DataBase_PMs!C67),#N/A,DataBase_PMs!C67)</f>
        <v>#N/A</v>
      </c>
      <c r="E1544" s="191" t="e">
        <f>IF(ISBLANK(DataBase_PMs!Y67),#N/A,DataBase_PMs!Y67)</f>
        <v>#N/A</v>
      </c>
      <c r="F1544" s="192" t="e">
        <f>IF(E1544="Seco",ParametrosPMs!$C$43,'Dados PMs'!E1544)</f>
        <v>#N/A</v>
      </c>
      <c r="G1544" s="203" t="e">
        <f t="shared" si="36"/>
        <v>#N/A</v>
      </c>
    </row>
    <row r="1545" spans="1:7" x14ac:dyDescent="0.3">
      <c r="A1545" s="257"/>
      <c r="B1545" s="257"/>
      <c r="C1545" s="265"/>
      <c r="D1545" s="208" t="e">
        <f>IF(ISBLANK(DataBase_PMs!C68),#N/A,DataBase_PMs!C68)</f>
        <v>#N/A</v>
      </c>
      <c r="E1545" s="191" t="e">
        <f>IF(ISBLANK(DataBase_PMs!Y68),#N/A,DataBase_PMs!Y68)</f>
        <v>#N/A</v>
      </c>
      <c r="F1545" s="192" t="e">
        <f>IF(E1545="Seco",ParametrosPMs!$C$43,'Dados PMs'!E1545)</f>
        <v>#N/A</v>
      </c>
      <c r="G1545" s="203" t="e">
        <f t="shared" si="36"/>
        <v>#N/A</v>
      </c>
    </row>
    <row r="1546" spans="1:7" x14ac:dyDescent="0.3">
      <c r="A1546" s="257"/>
      <c r="B1546" s="257"/>
      <c r="C1546" s="265"/>
      <c r="D1546" s="208" t="e">
        <f>IF(ISBLANK(DataBase_PMs!C69),#N/A,DataBase_PMs!C69)</f>
        <v>#N/A</v>
      </c>
      <c r="E1546" s="191" t="e">
        <f>IF(ISBLANK(DataBase_PMs!Y69),#N/A,DataBase_PMs!Y69)</f>
        <v>#N/A</v>
      </c>
      <c r="F1546" s="192" t="e">
        <f>IF(E1546="Seco",ParametrosPMs!$C$43,'Dados PMs'!E1546)</f>
        <v>#N/A</v>
      </c>
      <c r="G1546" s="203" t="e">
        <f t="shared" si="36"/>
        <v>#N/A</v>
      </c>
    </row>
    <row r="1547" spans="1:7" ht="13.5" thickBot="1" x14ac:dyDescent="0.35">
      <c r="A1547" s="258"/>
      <c r="B1547" s="258"/>
      <c r="C1547" s="268"/>
      <c r="D1547" s="208" t="e">
        <f>IF(ISBLANK(DataBase_PMs!C70),#N/A,DataBase_PMs!C70)</f>
        <v>#N/A</v>
      </c>
      <c r="E1547" s="191" t="e">
        <f>IF(ISBLANK(DataBase_PMs!Y70),#N/A,DataBase_PMs!Y70)</f>
        <v>#N/A</v>
      </c>
      <c r="F1547" s="192" t="e">
        <f>IF(E1547="Seco",ParametrosPMs!$C$43,'Dados PMs'!E1547)</f>
        <v>#N/A</v>
      </c>
      <c r="G1547" s="203" t="e">
        <f t="shared" si="36"/>
        <v>#N/A</v>
      </c>
    </row>
    <row r="1548" spans="1:7" x14ac:dyDescent="0.3">
      <c r="A1548" s="256" t="s">
        <v>667</v>
      </c>
      <c r="B1548" s="256" t="s">
        <v>365</v>
      </c>
      <c r="C1548" s="267" t="s">
        <v>80</v>
      </c>
      <c r="D1548" s="209">
        <v>43602</v>
      </c>
      <c r="E1548" s="189">
        <v>2.6</v>
      </c>
      <c r="F1548" s="190">
        <f>IF(E1548="Seco",ParametrosPMs!C48,'Dados PMs'!E1548)</f>
        <v>2.6</v>
      </c>
      <c r="G1548" s="202">
        <f>F1548-E1548</f>
        <v>0</v>
      </c>
    </row>
    <row r="1549" spans="1:7" x14ac:dyDescent="0.3">
      <c r="A1549" s="257"/>
      <c r="B1549" s="257"/>
      <c r="C1549" s="265"/>
      <c r="D1549" s="208">
        <v>43700.40625</v>
      </c>
      <c r="E1549" s="191">
        <v>3.45</v>
      </c>
      <c r="F1549" s="192">
        <f>IF(E1549="Seco",ParametrosPMs!$C$48,'Dados PMs'!E1549)</f>
        <v>3.45</v>
      </c>
      <c r="G1549" s="203">
        <f>F1549-$F$1548</f>
        <v>0.85000000000000009</v>
      </c>
    </row>
    <row r="1550" spans="1:7" x14ac:dyDescent="0.3">
      <c r="A1550" s="257"/>
      <c r="B1550" s="257"/>
      <c r="C1550" s="265"/>
      <c r="D1550" s="208">
        <v>43707</v>
      </c>
      <c r="E1550" s="191">
        <v>3.3</v>
      </c>
      <c r="F1550" s="192">
        <f>IF(E1550="Seco",ParametrosPMs!$C$48,'Dados PMs'!E1550)</f>
        <v>3.3</v>
      </c>
      <c r="G1550" s="203">
        <f t="shared" ref="G1550:G1613" si="37">F1550-$F$1548</f>
        <v>0.69999999999999973</v>
      </c>
    </row>
    <row r="1551" spans="1:7" x14ac:dyDescent="0.3">
      <c r="A1551" s="257"/>
      <c r="B1551" s="257"/>
      <c r="C1551" s="265"/>
      <c r="D1551" s="208">
        <v>43714</v>
      </c>
      <c r="E1551" s="191">
        <v>3.26</v>
      </c>
      <c r="F1551" s="192">
        <f>IF(E1551="Seco",ParametrosPMs!$C$48,'Dados PMs'!E1551)</f>
        <v>3.26</v>
      </c>
      <c r="G1551" s="203">
        <f t="shared" si="37"/>
        <v>0.6599999999999997</v>
      </c>
    </row>
    <row r="1552" spans="1:7" x14ac:dyDescent="0.3">
      <c r="A1552" s="257"/>
      <c r="B1552" s="257"/>
      <c r="C1552" s="265"/>
      <c r="D1552" s="208">
        <v>43727</v>
      </c>
      <c r="E1552" s="191">
        <v>3.22</v>
      </c>
      <c r="F1552" s="192">
        <f>IF(E1552="Seco",ParametrosPMs!$C$48,'Dados PMs'!E1552)</f>
        <v>3.22</v>
      </c>
      <c r="G1552" s="203">
        <f t="shared" si="37"/>
        <v>0.62000000000000011</v>
      </c>
    </row>
    <row r="1553" spans="1:7" x14ac:dyDescent="0.3">
      <c r="A1553" s="257"/>
      <c r="B1553" s="257"/>
      <c r="C1553" s="265"/>
      <c r="D1553" s="208">
        <v>43755</v>
      </c>
      <c r="E1553" s="191">
        <v>3.63</v>
      </c>
      <c r="F1553" s="192">
        <f>IF(E1553="Seco",ParametrosPMs!$C$48,'Dados PMs'!E1553)</f>
        <v>3.63</v>
      </c>
      <c r="G1553" s="203">
        <f t="shared" si="37"/>
        <v>1.0299999999999998</v>
      </c>
    </row>
    <row r="1554" spans="1:7" x14ac:dyDescent="0.3">
      <c r="A1554" s="257"/>
      <c r="B1554" s="257"/>
      <c r="C1554" s="265"/>
      <c r="D1554" s="208">
        <v>43762</v>
      </c>
      <c r="E1554" s="191">
        <v>3.71</v>
      </c>
      <c r="F1554" s="192">
        <f>IF(E1554="Seco",ParametrosPMs!$C$48,'Dados PMs'!E1554)</f>
        <v>3.71</v>
      </c>
      <c r="G1554" s="203">
        <f t="shared" si="37"/>
        <v>1.1099999999999999</v>
      </c>
    </row>
    <row r="1555" spans="1:7" x14ac:dyDescent="0.3">
      <c r="A1555" s="257"/>
      <c r="B1555" s="257"/>
      <c r="C1555" s="265"/>
      <c r="D1555" s="208">
        <v>43774</v>
      </c>
      <c r="E1555" s="191">
        <v>3.6</v>
      </c>
      <c r="F1555" s="192">
        <f>IF(E1555="Seco",ParametrosPMs!$C$48,'Dados PMs'!E1555)</f>
        <v>3.6</v>
      </c>
      <c r="G1555" s="203">
        <f t="shared" si="37"/>
        <v>1</v>
      </c>
    </row>
    <row r="1556" spans="1:7" x14ac:dyDescent="0.3">
      <c r="A1556" s="257"/>
      <c r="B1556" s="257"/>
      <c r="C1556" s="265"/>
      <c r="D1556" s="208">
        <v>43782</v>
      </c>
      <c r="E1556" s="191" t="s">
        <v>129</v>
      </c>
      <c r="F1556" s="192" t="str">
        <f>IF(E1556="Seco",ParametrosPMs!$C$48,'Dados PMs'!E1556)</f>
        <v>-</v>
      </c>
      <c r="G1556" s="203" t="e">
        <f t="shared" si="37"/>
        <v>#VALUE!</v>
      </c>
    </row>
    <row r="1557" spans="1:7" x14ac:dyDescent="0.3">
      <c r="A1557" s="257"/>
      <c r="B1557" s="257"/>
      <c r="C1557" s="265"/>
      <c r="D1557" s="208">
        <v>43811</v>
      </c>
      <c r="E1557" s="191" t="s">
        <v>253</v>
      </c>
      <c r="F1557" s="192" t="str">
        <f>IF(E1557="Seco",ParametrosPMs!$C$48,'Dados PMs'!E1557)</f>
        <v>3,28</v>
      </c>
      <c r="G1557" s="203">
        <f t="shared" si="37"/>
        <v>0.67999999999999972</v>
      </c>
    </row>
    <row r="1558" spans="1:7" x14ac:dyDescent="0.3">
      <c r="A1558" s="257"/>
      <c r="B1558" s="257"/>
      <c r="C1558" s="265"/>
      <c r="D1558" s="208">
        <v>43826</v>
      </c>
      <c r="E1558" s="191" t="s">
        <v>295</v>
      </c>
      <c r="F1558" s="192" t="str">
        <f>IF(E1558="Seco",ParametrosPMs!$C$48,'Dados PMs'!E1558)</f>
        <v>3,45</v>
      </c>
      <c r="G1558" s="203">
        <f t="shared" si="37"/>
        <v>0.85000000000000009</v>
      </c>
    </row>
    <row r="1559" spans="1:7" x14ac:dyDescent="0.3">
      <c r="A1559" s="257"/>
      <c r="B1559" s="257"/>
      <c r="C1559" s="265"/>
      <c r="D1559" s="208">
        <v>43875</v>
      </c>
      <c r="E1559" s="191">
        <v>2.62</v>
      </c>
      <c r="F1559" s="192">
        <f>IF(E1559="Seco",ParametrosPMs!$C$48,'Dados PMs'!E1559)</f>
        <v>2.62</v>
      </c>
      <c r="G1559" s="203">
        <f t="shared" si="37"/>
        <v>2.0000000000000018E-2</v>
      </c>
    </row>
    <row r="1560" spans="1:7" x14ac:dyDescent="0.3">
      <c r="A1560" s="257"/>
      <c r="B1560" s="257"/>
      <c r="C1560" s="265"/>
      <c r="D1560" s="208">
        <v>43929</v>
      </c>
      <c r="E1560" s="191" t="s">
        <v>343</v>
      </c>
      <c r="F1560" s="192" t="str">
        <f>IF(E1560="Seco",ParametrosPMs!$C$48,'Dados PMs'!E1560)</f>
        <v>3,44</v>
      </c>
      <c r="G1560" s="203">
        <f t="shared" si="37"/>
        <v>0.83999999999999986</v>
      </c>
    </row>
    <row r="1561" spans="1:7" x14ac:dyDescent="0.3">
      <c r="A1561" s="257"/>
      <c r="B1561" s="257"/>
      <c r="C1561" s="265"/>
      <c r="D1561" s="208">
        <f>IF(ISBLANK(DataBase_PMs!C4),#N/A,DataBase_PMs!C4)</f>
        <v>44001.449618055602</v>
      </c>
      <c r="E1561" s="191">
        <f>IF(ISBLANK(DataBase_PMs!Z4),#N/A,DataBase_PMs!Z4)</f>
        <v>3.7</v>
      </c>
      <c r="F1561" s="192">
        <f>IF(E1561="Seco",ParametrosPMs!$C$48,'Dados PMs'!E1561)</f>
        <v>3.7</v>
      </c>
      <c r="G1561" s="203">
        <f t="shared" si="37"/>
        <v>1.1000000000000001</v>
      </c>
    </row>
    <row r="1562" spans="1:7" x14ac:dyDescent="0.3">
      <c r="A1562" s="257"/>
      <c r="B1562" s="257"/>
      <c r="C1562" s="265"/>
      <c r="D1562" s="208">
        <f>IF(ISBLANK(DataBase_PMs!C5),#N/A,DataBase_PMs!C5)</f>
        <v>44008.823020833297</v>
      </c>
      <c r="E1562" s="191">
        <f>IF(ISBLANK(DataBase_PMs!Z5),#N/A,DataBase_PMs!Z5)</f>
        <v>3.81</v>
      </c>
      <c r="F1562" s="192">
        <f>IF(E1562="Seco",ParametrosPMs!$C$48,'Dados PMs'!E1562)</f>
        <v>3.81</v>
      </c>
      <c r="G1562" s="203">
        <f t="shared" si="37"/>
        <v>1.21</v>
      </c>
    </row>
    <row r="1563" spans="1:7" x14ac:dyDescent="0.3">
      <c r="A1563" s="257"/>
      <c r="B1563" s="257"/>
      <c r="C1563" s="265"/>
      <c r="D1563" s="208" t="e">
        <f>IF(ISBLANK(DataBase_PMs!C6),#N/A,DataBase_PMs!C6)</f>
        <v>#N/A</v>
      </c>
      <c r="E1563" s="191" t="e">
        <f>IF(ISBLANK(DataBase_PMs!Z6),#N/A,DataBase_PMs!Z6)</f>
        <v>#N/A</v>
      </c>
      <c r="F1563" s="192" t="e">
        <f>IF(E1563="Seco",ParametrosPMs!$C$48,'Dados PMs'!E1563)</f>
        <v>#N/A</v>
      </c>
      <c r="G1563" s="203" t="e">
        <f t="shared" si="37"/>
        <v>#N/A</v>
      </c>
    </row>
    <row r="1564" spans="1:7" x14ac:dyDescent="0.3">
      <c r="A1564" s="257"/>
      <c r="B1564" s="257"/>
      <c r="C1564" s="265"/>
      <c r="D1564" s="208" t="e">
        <f>IF(ISBLANK(DataBase_PMs!C7),#N/A,DataBase_PMs!C7)</f>
        <v>#N/A</v>
      </c>
      <c r="E1564" s="191" t="e">
        <f>IF(ISBLANK(DataBase_PMs!Z7),#N/A,DataBase_PMs!Z7)</f>
        <v>#N/A</v>
      </c>
      <c r="F1564" s="192" t="e">
        <f>IF(E1564="Seco",ParametrosPMs!$C$48,'Dados PMs'!E1564)</f>
        <v>#N/A</v>
      </c>
      <c r="G1564" s="203" t="e">
        <f t="shared" si="37"/>
        <v>#N/A</v>
      </c>
    </row>
    <row r="1565" spans="1:7" x14ac:dyDescent="0.3">
      <c r="A1565" s="257"/>
      <c r="B1565" s="257"/>
      <c r="C1565" s="265"/>
      <c r="D1565" s="208" t="e">
        <f>IF(ISBLANK(DataBase_PMs!C8),#N/A,DataBase_PMs!C8)</f>
        <v>#N/A</v>
      </c>
      <c r="E1565" s="191" t="e">
        <f>IF(ISBLANK(DataBase_PMs!Z8),#N/A,DataBase_PMs!Z8)</f>
        <v>#N/A</v>
      </c>
      <c r="F1565" s="192" t="e">
        <f>IF(E1565="Seco",ParametrosPMs!$C$48,'Dados PMs'!E1565)</f>
        <v>#N/A</v>
      </c>
      <c r="G1565" s="203" t="e">
        <f t="shared" si="37"/>
        <v>#N/A</v>
      </c>
    </row>
    <row r="1566" spans="1:7" x14ac:dyDescent="0.3">
      <c r="A1566" s="257"/>
      <c r="B1566" s="257"/>
      <c r="C1566" s="265"/>
      <c r="D1566" s="208" t="e">
        <f>IF(ISBLANK(DataBase_PMs!C9),#N/A,DataBase_PMs!C9)</f>
        <v>#N/A</v>
      </c>
      <c r="E1566" s="191" t="e">
        <f>IF(ISBLANK(DataBase_PMs!Z9),#N/A,DataBase_PMs!Z9)</f>
        <v>#N/A</v>
      </c>
      <c r="F1566" s="192" t="e">
        <f>IF(E1566="Seco",ParametrosPMs!$C$48,'Dados PMs'!E1566)</f>
        <v>#N/A</v>
      </c>
      <c r="G1566" s="203" t="e">
        <f t="shared" si="37"/>
        <v>#N/A</v>
      </c>
    </row>
    <row r="1567" spans="1:7" x14ac:dyDescent="0.3">
      <c r="A1567" s="257"/>
      <c r="B1567" s="257"/>
      <c r="C1567" s="265"/>
      <c r="D1567" s="208" t="e">
        <f>IF(ISBLANK(DataBase_PMs!C10),#N/A,DataBase_PMs!C10)</f>
        <v>#N/A</v>
      </c>
      <c r="E1567" s="191" t="e">
        <f>IF(ISBLANK(DataBase_PMs!Z10),#N/A,DataBase_PMs!Z10)</f>
        <v>#N/A</v>
      </c>
      <c r="F1567" s="192" t="e">
        <f>IF(E1567="Seco",ParametrosPMs!$C$48,'Dados PMs'!E1567)</f>
        <v>#N/A</v>
      </c>
      <c r="G1567" s="203" t="e">
        <f t="shared" si="37"/>
        <v>#N/A</v>
      </c>
    </row>
    <row r="1568" spans="1:7" x14ac:dyDescent="0.3">
      <c r="A1568" s="257"/>
      <c r="B1568" s="257"/>
      <c r="C1568" s="265"/>
      <c r="D1568" s="208" t="e">
        <f>IF(ISBLANK(DataBase_PMs!C11),#N/A,DataBase_PMs!C11)</f>
        <v>#N/A</v>
      </c>
      <c r="E1568" s="191" t="e">
        <f>IF(ISBLANK(DataBase_PMs!Z11),#N/A,DataBase_PMs!Z11)</f>
        <v>#N/A</v>
      </c>
      <c r="F1568" s="192" t="e">
        <f>IF(E1568="Seco",ParametrosPMs!$C$48,'Dados PMs'!E1568)</f>
        <v>#N/A</v>
      </c>
      <c r="G1568" s="203" t="e">
        <f t="shared" si="37"/>
        <v>#N/A</v>
      </c>
    </row>
    <row r="1569" spans="1:7" x14ac:dyDescent="0.3">
      <c r="A1569" s="257"/>
      <c r="B1569" s="257"/>
      <c r="C1569" s="265"/>
      <c r="D1569" s="208" t="e">
        <f>IF(ISBLANK(DataBase_PMs!C12),#N/A,DataBase_PMs!C12)</f>
        <v>#N/A</v>
      </c>
      <c r="E1569" s="191" t="e">
        <f>IF(ISBLANK(DataBase_PMs!Z12),#N/A,DataBase_PMs!Z12)</f>
        <v>#N/A</v>
      </c>
      <c r="F1569" s="192" t="e">
        <f>IF(E1569="Seco",ParametrosPMs!$C$48,'Dados PMs'!E1569)</f>
        <v>#N/A</v>
      </c>
      <c r="G1569" s="203" t="e">
        <f t="shared" si="37"/>
        <v>#N/A</v>
      </c>
    </row>
    <row r="1570" spans="1:7" x14ac:dyDescent="0.3">
      <c r="A1570" s="257"/>
      <c r="B1570" s="257"/>
      <c r="C1570" s="265"/>
      <c r="D1570" s="208" t="e">
        <f>IF(ISBLANK(DataBase_PMs!C13),#N/A,DataBase_PMs!C13)</f>
        <v>#N/A</v>
      </c>
      <c r="E1570" s="191" t="e">
        <f>IF(ISBLANK(DataBase_PMs!Z13),#N/A,DataBase_PMs!Z13)</f>
        <v>#N/A</v>
      </c>
      <c r="F1570" s="192" t="e">
        <f>IF(E1570="Seco",ParametrosPMs!$C$48,'Dados PMs'!E1570)</f>
        <v>#N/A</v>
      </c>
      <c r="G1570" s="203" t="e">
        <f t="shared" si="37"/>
        <v>#N/A</v>
      </c>
    </row>
    <row r="1571" spans="1:7" x14ac:dyDescent="0.3">
      <c r="A1571" s="257"/>
      <c r="B1571" s="257"/>
      <c r="C1571" s="265"/>
      <c r="D1571" s="208" t="e">
        <f>IF(ISBLANK(DataBase_PMs!C14),#N/A,DataBase_PMs!C14)</f>
        <v>#N/A</v>
      </c>
      <c r="E1571" s="191" t="e">
        <f>IF(ISBLANK(DataBase_PMs!Z14),#N/A,DataBase_PMs!Z14)</f>
        <v>#N/A</v>
      </c>
      <c r="F1571" s="192" t="e">
        <f>IF(E1571="Seco",ParametrosPMs!$C$48,'Dados PMs'!E1571)</f>
        <v>#N/A</v>
      </c>
      <c r="G1571" s="203" t="e">
        <f t="shared" si="37"/>
        <v>#N/A</v>
      </c>
    </row>
    <row r="1572" spans="1:7" x14ac:dyDescent="0.3">
      <c r="A1572" s="257"/>
      <c r="B1572" s="257"/>
      <c r="C1572" s="265"/>
      <c r="D1572" s="208" t="e">
        <f>IF(ISBLANK(DataBase_PMs!C15),#N/A,DataBase_PMs!C15)</f>
        <v>#N/A</v>
      </c>
      <c r="E1572" s="191" t="e">
        <f>IF(ISBLANK(DataBase_PMs!Z15),#N/A,DataBase_PMs!Z15)</f>
        <v>#N/A</v>
      </c>
      <c r="F1572" s="192" t="e">
        <f>IF(E1572="Seco",ParametrosPMs!$C$48,'Dados PMs'!E1572)</f>
        <v>#N/A</v>
      </c>
      <c r="G1572" s="203" t="e">
        <f t="shared" si="37"/>
        <v>#N/A</v>
      </c>
    </row>
    <row r="1573" spans="1:7" x14ac:dyDescent="0.3">
      <c r="A1573" s="257"/>
      <c r="B1573" s="257"/>
      <c r="C1573" s="265"/>
      <c r="D1573" s="208" t="e">
        <f>IF(ISBLANK(DataBase_PMs!C16),#N/A,DataBase_PMs!C16)</f>
        <v>#N/A</v>
      </c>
      <c r="E1573" s="191" t="e">
        <f>IF(ISBLANK(DataBase_PMs!Z16),#N/A,DataBase_PMs!Z16)</f>
        <v>#N/A</v>
      </c>
      <c r="F1573" s="192" t="e">
        <f>IF(E1573="Seco",ParametrosPMs!$C$48,'Dados PMs'!E1573)</f>
        <v>#N/A</v>
      </c>
      <c r="G1573" s="203" t="e">
        <f t="shared" si="37"/>
        <v>#N/A</v>
      </c>
    </row>
    <row r="1574" spans="1:7" x14ac:dyDescent="0.3">
      <c r="A1574" s="257"/>
      <c r="B1574" s="257"/>
      <c r="C1574" s="265"/>
      <c r="D1574" s="208" t="e">
        <f>IF(ISBLANK(DataBase_PMs!C17),#N/A,DataBase_PMs!C17)</f>
        <v>#N/A</v>
      </c>
      <c r="E1574" s="191" t="e">
        <f>IF(ISBLANK(DataBase_PMs!Z17),#N/A,DataBase_PMs!Z17)</f>
        <v>#N/A</v>
      </c>
      <c r="F1574" s="192" t="e">
        <f>IF(E1574="Seco",ParametrosPMs!$C$48,'Dados PMs'!E1574)</f>
        <v>#N/A</v>
      </c>
      <c r="G1574" s="203" t="e">
        <f t="shared" si="37"/>
        <v>#N/A</v>
      </c>
    </row>
    <row r="1575" spans="1:7" x14ac:dyDescent="0.3">
      <c r="A1575" s="257"/>
      <c r="B1575" s="257"/>
      <c r="C1575" s="265"/>
      <c r="D1575" s="208" t="e">
        <f>IF(ISBLANK(DataBase_PMs!C18),#N/A,DataBase_PMs!C18)</f>
        <v>#N/A</v>
      </c>
      <c r="E1575" s="191" t="e">
        <f>IF(ISBLANK(DataBase_PMs!Z18),#N/A,DataBase_PMs!Z18)</f>
        <v>#N/A</v>
      </c>
      <c r="F1575" s="192" t="e">
        <f>IF(E1575="Seco",ParametrosPMs!$C$48,'Dados PMs'!E1575)</f>
        <v>#N/A</v>
      </c>
      <c r="G1575" s="203" t="e">
        <f t="shared" si="37"/>
        <v>#N/A</v>
      </c>
    </row>
    <row r="1576" spans="1:7" x14ac:dyDescent="0.3">
      <c r="A1576" s="257"/>
      <c r="B1576" s="257"/>
      <c r="C1576" s="265"/>
      <c r="D1576" s="208" t="e">
        <f>IF(ISBLANK(DataBase_PMs!C19),#N/A,DataBase_PMs!C19)</f>
        <v>#N/A</v>
      </c>
      <c r="E1576" s="191" t="e">
        <f>IF(ISBLANK(DataBase_PMs!Z19),#N/A,DataBase_PMs!Z19)</f>
        <v>#N/A</v>
      </c>
      <c r="F1576" s="192" t="e">
        <f>IF(E1576="Seco",ParametrosPMs!$C$48,'Dados PMs'!E1576)</f>
        <v>#N/A</v>
      </c>
      <c r="G1576" s="203" t="e">
        <f t="shared" si="37"/>
        <v>#N/A</v>
      </c>
    </row>
    <row r="1577" spans="1:7" x14ac:dyDescent="0.3">
      <c r="A1577" s="257"/>
      <c r="B1577" s="257"/>
      <c r="C1577" s="265"/>
      <c r="D1577" s="208" t="e">
        <f>IF(ISBLANK(DataBase_PMs!C20),#N/A,DataBase_PMs!C20)</f>
        <v>#N/A</v>
      </c>
      <c r="E1577" s="191" t="e">
        <f>IF(ISBLANK(DataBase_PMs!Z20),#N/A,DataBase_PMs!Z20)</f>
        <v>#N/A</v>
      </c>
      <c r="F1577" s="192" t="e">
        <f>IF(E1577="Seco",ParametrosPMs!$C$48,'Dados PMs'!E1577)</f>
        <v>#N/A</v>
      </c>
      <c r="G1577" s="203" t="e">
        <f t="shared" si="37"/>
        <v>#N/A</v>
      </c>
    </row>
    <row r="1578" spans="1:7" x14ac:dyDescent="0.3">
      <c r="A1578" s="257"/>
      <c r="B1578" s="257"/>
      <c r="C1578" s="265"/>
      <c r="D1578" s="208" t="e">
        <f>IF(ISBLANK(DataBase_PMs!C21),#N/A,DataBase_PMs!C21)</f>
        <v>#N/A</v>
      </c>
      <c r="E1578" s="191" t="e">
        <f>IF(ISBLANK(DataBase_PMs!Z21),#N/A,DataBase_PMs!Z21)</f>
        <v>#N/A</v>
      </c>
      <c r="F1578" s="192" t="e">
        <f>IF(E1578="Seco",ParametrosPMs!$C$48,'Dados PMs'!E1578)</f>
        <v>#N/A</v>
      </c>
      <c r="G1578" s="203" t="e">
        <f t="shared" si="37"/>
        <v>#N/A</v>
      </c>
    </row>
    <row r="1579" spans="1:7" x14ac:dyDescent="0.3">
      <c r="A1579" s="257"/>
      <c r="B1579" s="257"/>
      <c r="C1579" s="265"/>
      <c r="D1579" s="208" t="e">
        <f>IF(ISBLANK(DataBase_PMs!C22),#N/A,DataBase_PMs!C22)</f>
        <v>#N/A</v>
      </c>
      <c r="E1579" s="191" t="e">
        <f>IF(ISBLANK(DataBase_PMs!Z22),#N/A,DataBase_PMs!Z22)</f>
        <v>#N/A</v>
      </c>
      <c r="F1579" s="192" t="e">
        <f>IF(E1579="Seco",ParametrosPMs!$C$48,'Dados PMs'!E1579)</f>
        <v>#N/A</v>
      </c>
      <c r="G1579" s="203" t="e">
        <f t="shared" si="37"/>
        <v>#N/A</v>
      </c>
    </row>
    <row r="1580" spans="1:7" x14ac:dyDescent="0.3">
      <c r="A1580" s="257"/>
      <c r="B1580" s="257"/>
      <c r="C1580" s="265"/>
      <c r="D1580" s="208" t="e">
        <f>IF(ISBLANK(DataBase_PMs!C23),#N/A,DataBase_PMs!C23)</f>
        <v>#N/A</v>
      </c>
      <c r="E1580" s="191" t="e">
        <f>IF(ISBLANK(DataBase_PMs!Z23),#N/A,DataBase_PMs!Z23)</f>
        <v>#N/A</v>
      </c>
      <c r="F1580" s="192" t="e">
        <f>IF(E1580="Seco",ParametrosPMs!$C$48,'Dados PMs'!E1580)</f>
        <v>#N/A</v>
      </c>
      <c r="G1580" s="203" t="e">
        <f t="shared" si="37"/>
        <v>#N/A</v>
      </c>
    </row>
    <row r="1581" spans="1:7" x14ac:dyDescent="0.3">
      <c r="A1581" s="257"/>
      <c r="B1581" s="257"/>
      <c r="C1581" s="265"/>
      <c r="D1581" s="208" t="e">
        <f>IF(ISBLANK(DataBase_PMs!C24),#N/A,DataBase_PMs!C24)</f>
        <v>#N/A</v>
      </c>
      <c r="E1581" s="191" t="e">
        <f>IF(ISBLANK(DataBase_PMs!Z24),#N/A,DataBase_PMs!Z24)</f>
        <v>#N/A</v>
      </c>
      <c r="F1581" s="192" t="e">
        <f>IF(E1581="Seco",ParametrosPMs!$C$48,'Dados PMs'!E1581)</f>
        <v>#N/A</v>
      </c>
      <c r="G1581" s="203" t="e">
        <f t="shared" si="37"/>
        <v>#N/A</v>
      </c>
    </row>
    <row r="1582" spans="1:7" x14ac:dyDescent="0.3">
      <c r="A1582" s="257"/>
      <c r="B1582" s="257"/>
      <c r="C1582" s="265"/>
      <c r="D1582" s="208" t="e">
        <f>IF(ISBLANK(DataBase_PMs!C25),#N/A,DataBase_PMs!C25)</f>
        <v>#N/A</v>
      </c>
      <c r="E1582" s="191" t="e">
        <f>IF(ISBLANK(DataBase_PMs!Z25),#N/A,DataBase_PMs!Z25)</f>
        <v>#N/A</v>
      </c>
      <c r="F1582" s="192" t="e">
        <f>IF(E1582="Seco",ParametrosPMs!$C$48,'Dados PMs'!E1582)</f>
        <v>#N/A</v>
      </c>
      <c r="G1582" s="203" t="e">
        <f t="shared" si="37"/>
        <v>#N/A</v>
      </c>
    </row>
    <row r="1583" spans="1:7" x14ac:dyDescent="0.3">
      <c r="A1583" s="257"/>
      <c r="B1583" s="257"/>
      <c r="C1583" s="265"/>
      <c r="D1583" s="208" t="e">
        <f>IF(ISBLANK(DataBase_PMs!C26),#N/A,DataBase_PMs!C26)</f>
        <v>#N/A</v>
      </c>
      <c r="E1583" s="191" t="e">
        <f>IF(ISBLANK(DataBase_PMs!Z26),#N/A,DataBase_PMs!Z26)</f>
        <v>#N/A</v>
      </c>
      <c r="F1583" s="192" t="e">
        <f>IF(E1583="Seco",ParametrosPMs!$C$48,'Dados PMs'!E1583)</f>
        <v>#N/A</v>
      </c>
      <c r="G1583" s="203" t="e">
        <f t="shared" si="37"/>
        <v>#N/A</v>
      </c>
    </row>
    <row r="1584" spans="1:7" x14ac:dyDescent="0.3">
      <c r="A1584" s="257"/>
      <c r="B1584" s="257"/>
      <c r="C1584" s="265"/>
      <c r="D1584" s="208" t="e">
        <f>IF(ISBLANK(DataBase_PMs!C27),#N/A,DataBase_PMs!C27)</f>
        <v>#N/A</v>
      </c>
      <c r="E1584" s="191" t="e">
        <f>IF(ISBLANK(DataBase_PMs!Z27),#N/A,DataBase_PMs!Z27)</f>
        <v>#N/A</v>
      </c>
      <c r="F1584" s="192" t="e">
        <f>IF(E1584="Seco",ParametrosPMs!$C$48,'Dados PMs'!E1584)</f>
        <v>#N/A</v>
      </c>
      <c r="G1584" s="203" t="e">
        <f t="shared" si="37"/>
        <v>#N/A</v>
      </c>
    </row>
    <row r="1585" spans="1:7" x14ac:dyDescent="0.3">
      <c r="A1585" s="257"/>
      <c r="B1585" s="257"/>
      <c r="C1585" s="265"/>
      <c r="D1585" s="208" t="e">
        <f>IF(ISBLANK(DataBase_PMs!C28),#N/A,DataBase_PMs!C28)</f>
        <v>#N/A</v>
      </c>
      <c r="E1585" s="191" t="e">
        <f>IF(ISBLANK(DataBase_PMs!Z28),#N/A,DataBase_PMs!Z28)</f>
        <v>#N/A</v>
      </c>
      <c r="F1585" s="192" t="e">
        <f>IF(E1585="Seco",ParametrosPMs!$C$48,'Dados PMs'!E1585)</f>
        <v>#N/A</v>
      </c>
      <c r="G1585" s="203" t="e">
        <f t="shared" si="37"/>
        <v>#N/A</v>
      </c>
    </row>
    <row r="1586" spans="1:7" x14ac:dyDescent="0.3">
      <c r="A1586" s="257"/>
      <c r="B1586" s="257"/>
      <c r="C1586" s="265"/>
      <c r="D1586" s="208" t="e">
        <f>IF(ISBLANK(DataBase_PMs!C29),#N/A,DataBase_PMs!C29)</f>
        <v>#N/A</v>
      </c>
      <c r="E1586" s="191" t="e">
        <f>IF(ISBLANK(DataBase_PMs!Z29),#N/A,DataBase_PMs!Z29)</f>
        <v>#N/A</v>
      </c>
      <c r="F1586" s="192" t="e">
        <f>IF(E1586="Seco",ParametrosPMs!$C$48,'Dados PMs'!E1586)</f>
        <v>#N/A</v>
      </c>
      <c r="G1586" s="203" t="e">
        <f t="shared" si="37"/>
        <v>#N/A</v>
      </c>
    </row>
    <row r="1587" spans="1:7" x14ac:dyDescent="0.3">
      <c r="A1587" s="257"/>
      <c r="B1587" s="257"/>
      <c r="C1587" s="265"/>
      <c r="D1587" s="208" t="e">
        <f>IF(ISBLANK(DataBase_PMs!C30),#N/A,DataBase_PMs!C30)</f>
        <v>#N/A</v>
      </c>
      <c r="E1587" s="191" t="e">
        <f>IF(ISBLANK(DataBase_PMs!Z30),#N/A,DataBase_PMs!Z30)</f>
        <v>#N/A</v>
      </c>
      <c r="F1587" s="192" t="e">
        <f>IF(E1587="Seco",ParametrosPMs!$C$48,'Dados PMs'!E1587)</f>
        <v>#N/A</v>
      </c>
      <c r="G1587" s="203" t="e">
        <f t="shared" si="37"/>
        <v>#N/A</v>
      </c>
    </row>
    <row r="1588" spans="1:7" x14ac:dyDescent="0.3">
      <c r="A1588" s="257"/>
      <c r="B1588" s="257"/>
      <c r="C1588" s="265"/>
      <c r="D1588" s="208" t="e">
        <f>IF(ISBLANK(DataBase_PMs!C31),#N/A,DataBase_PMs!C31)</f>
        <v>#N/A</v>
      </c>
      <c r="E1588" s="191" t="e">
        <f>IF(ISBLANK(DataBase_PMs!Z31),#N/A,DataBase_PMs!Z31)</f>
        <v>#N/A</v>
      </c>
      <c r="F1588" s="192" t="e">
        <f>IF(E1588="Seco",ParametrosPMs!$C$48,'Dados PMs'!E1588)</f>
        <v>#N/A</v>
      </c>
      <c r="G1588" s="203" t="e">
        <f t="shared" si="37"/>
        <v>#N/A</v>
      </c>
    </row>
    <row r="1589" spans="1:7" x14ac:dyDescent="0.3">
      <c r="A1589" s="257"/>
      <c r="B1589" s="257"/>
      <c r="C1589" s="265"/>
      <c r="D1589" s="208" t="e">
        <f>IF(ISBLANK(DataBase_PMs!C32),#N/A,DataBase_PMs!C32)</f>
        <v>#N/A</v>
      </c>
      <c r="E1589" s="191" t="e">
        <f>IF(ISBLANK(DataBase_PMs!Z32),#N/A,DataBase_PMs!Z32)</f>
        <v>#N/A</v>
      </c>
      <c r="F1589" s="192" t="e">
        <f>IF(E1589="Seco",ParametrosPMs!$C$48,'Dados PMs'!E1589)</f>
        <v>#N/A</v>
      </c>
      <c r="G1589" s="203" t="e">
        <f t="shared" si="37"/>
        <v>#N/A</v>
      </c>
    </row>
    <row r="1590" spans="1:7" x14ac:dyDescent="0.3">
      <c r="A1590" s="257"/>
      <c r="B1590" s="257"/>
      <c r="C1590" s="265"/>
      <c r="D1590" s="208" t="e">
        <f>IF(ISBLANK(DataBase_PMs!C33),#N/A,DataBase_PMs!C33)</f>
        <v>#N/A</v>
      </c>
      <c r="E1590" s="191" t="e">
        <f>IF(ISBLANK(DataBase_PMs!Z33),#N/A,DataBase_PMs!Z33)</f>
        <v>#N/A</v>
      </c>
      <c r="F1590" s="192" t="e">
        <f>IF(E1590="Seco",ParametrosPMs!$C$48,'Dados PMs'!E1590)</f>
        <v>#N/A</v>
      </c>
      <c r="G1590" s="203" t="e">
        <f t="shared" si="37"/>
        <v>#N/A</v>
      </c>
    </row>
    <row r="1591" spans="1:7" x14ac:dyDescent="0.3">
      <c r="A1591" s="257"/>
      <c r="B1591" s="257"/>
      <c r="C1591" s="265"/>
      <c r="D1591" s="208" t="e">
        <f>IF(ISBLANK(DataBase_PMs!C34),#N/A,DataBase_PMs!C34)</f>
        <v>#N/A</v>
      </c>
      <c r="E1591" s="191" t="e">
        <f>IF(ISBLANK(DataBase_PMs!Z34),#N/A,DataBase_PMs!Z34)</f>
        <v>#N/A</v>
      </c>
      <c r="F1591" s="192" t="e">
        <f>IF(E1591="Seco",ParametrosPMs!$C$48,'Dados PMs'!E1591)</f>
        <v>#N/A</v>
      </c>
      <c r="G1591" s="203" t="e">
        <f t="shared" si="37"/>
        <v>#N/A</v>
      </c>
    </row>
    <row r="1592" spans="1:7" x14ac:dyDescent="0.3">
      <c r="A1592" s="257"/>
      <c r="B1592" s="257"/>
      <c r="C1592" s="265"/>
      <c r="D1592" s="208" t="e">
        <f>IF(ISBLANK(DataBase_PMs!C35),#N/A,DataBase_PMs!C35)</f>
        <v>#N/A</v>
      </c>
      <c r="E1592" s="191" t="e">
        <f>IF(ISBLANK(DataBase_PMs!Z35),#N/A,DataBase_PMs!Z35)</f>
        <v>#N/A</v>
      </c>
      <c r="F1592" s="192" t="e">
        <f>IF(E1592="Seco",ParametrosPMs!$C$48,'Dados PMs'!E1592)</f>
        <v>#N/A</v>
      </c>
      <c r="G1592" s="203" t="e">
        <f t="shared" si="37"/>
        <v>#N/A</v>
      </c>
    </row>
    <row r="1593" spans="1:7" x14ac:dyDescent="0.3">
      <c r="A1593" s="257"/>
      <c r="B1593" s="257"/>
      <c r="C1593" s="265"/>
      <c r="D1593" s="208" t="e">
        <f>IF(ISBLANK(DataBase_PMs!C36),#N/A,DataBase_PMs!C36)</f>
        <v>#N/A</v>
      </c>
      <c r="E1593" s="191" t="e">
        <f>IF(ISBLANK(DataBase_PMs!Z36),#N/A,DataBase_PMs!Z36)</f>
        <v>#N/A</v>
      </c>
      <c r="F1593" s="192" t="e">
        <f>IF(E1593="Seco",ParametrosPMs!$C$48,'Dados PMs'!E1593)</f>
        <v>#N/A</v>
      </c>
      <c r="G1593" s="203" t="e">
        <f t="shared" si="37"/>
        <v>#N/A</v>
      </c>
    </row>
    <row r="1594" spans="1:7" x14ac:dyDescent="0.3">
      <c r="A1594" s="257"/>
      <c r="B1594" s="257"/>
      <c r="C1594" s="265"/>
      <c r="D1594" s="208" t="e">
        <f>IF(ISBLANK(DataBase_PMs!C37),#N/A,DataBase_PMs!C37)</f>
        <v>#N/A</v>
      </c>
      <c r="E1594" s="191" t="e">
        <f>IF(ISBLANK(DataBase_PMs!Z37),#N/A,DataBase_PMs!Z37)</f>
        <v>#N/A</v>
      </c>
      <c r="F1594" s="192" t="e">
        <f>IF(E1594="Seco",ParametrosPMs!$C$48,'Dados PMs'!E1594)</f>
        <v>#N/A</v>
      </c>
      <c r="G1594" s="203" t="e">
        <f t="shared" si="37"/>
        <v>#N/A</v>
      </c>
    </row>
    <row r="1595" spans="1:7" x14ac:dyDescent="0.3">
      <c r="A1595" s="257"/>
      <c r="B1595" s="257"/>
      <c r="C1595" s="265"/>
      <c r="D1595" s="208" t="e">
        <f>IF(ISBLANK(DataBase_PMs!C38),#N/A,DataBase_PMs!C38)</f>
        <v>#N/A</v>
      </c>
      <c r="E1595" s="191" t="e">
        <f>IF(ISBLANK(DataBase_PMs!Z38),#N/A,DataBase_PMs!Z38)</f>
        <v>#N/A</v>
      </c>
      <c r="F1595" s="192" t="e">
        <f>IF(E1595="Seco",ParametrosPMs!$C$48,'Dados PMs'!E1595)</f>
        <v>#N/A</v>
      </c>
      <c r="G1595" s="203" t="e">
        <f t="shared" si="37"/>
        <v>#N/A</v>
      </c>
    </row>
    <row r="1596" spans="1:7" x14ac:dyDescent="0.3">
      <c r="A1596" s="257"/>
      <c r="B1596" s="257"/>
      <c r="C1596" s="265"/>
      <c r="D1596" s="208" t="e">
        <f>IF(ISBLANK(DataBase_PMs!C39),#N/A,DataBase_PMs!C39)</f>
        <v>#N/A</v>
      </c>
      <c r="E1596" s="191" t="e">
        <f>IF(ISBLANK(DataBase_PMs!Z39),#N/A,DataBase_PMs!Z39)</f>
        <v>#N/A</v>
      </c>
      <c r="F1596" s="192" t="e">
        <f>IF(E1596="Seco",ParametrosPMs!$C$48,'Dados PMs'!E1596)</f>
        <v>#N/A</v>
      </c>
      <c r="G1596" s="203" t="e">
        <f t="shared" si="37"/>
        <v>#N/A</v>
      </c>
    </row>
    <row r="1597" spans="1:7" x14ac:dyDescent="0.3">
      <c r="A1597" s="257"/>
      <c r="B1597" s="257"/>
      <c r="C1597" s="265"/>
      <c r="D1597" s="208" t="e">
        <f>IF(ISBLANK(DataBase_PMs!C40),#N/A,DataBase_PMs!C40)</f>
        <v>#N/A</v>
      </c>
      <c r="E1597" s="191" t="e">
        <f>IF(ISBLANK(DataBase_PMs!Z40),#N/A,DataBase_PMs!Z40)</f>
        <v>#N/A</v>
      </c>
      <c r="F1597" s="192" t="e">
        <f>IF(E1597="Seco",ParametrosPMs!$C$48,'Dados PMs'!E1597)</f>
        <v>#N/A</v>
      </c>
      <c r="G1597" s="203" t="e">
        <f t="shared" si="37"/>
        <v>#N/A</v>
      </c>
    </row>
    <row r="1598" spans="1:7" x14ac:dyDescent="0.3">
      <c r="A1598" s="257"/>
      <c r="B1598" s="257"/>
      <c r="C1598" s="265"/>
      <c r="D1598" s="208" t="e">
        <f>IF(ISBLANK(DataBase_PMs!C41),#N/A,DataBase_PMs!C41)</f>
        <v>#N/A</v>
      </c>
      <c r="E1598" s="191" t="e">
        <f>IF(ISBLANK(DataBase_PMs!Z41),#N/A,DataBase_PMs!Z41)</f>
        <v>#N/A</v>
      </c>
      <c r="F1598" s="192" t="e">
        <f>IF(E1598="Seco",ParametrosPMs!$C$48,'Dados PMs'!E1598)</f>
        <v>#N/A</v>
      </c>
      <c r="G1598" s="203" t="e">
        <f t="shared" si="37"/>
        <v>#N/A</v>
      </c>
    </row>
    <row r="1599" spans="1:7" x14ac:dyDescent="0.3">
      <c r="A1599" s="257"/>
      <c r="B1599" s="257"/>
      <c r="C1599" s="265"/>
      <c r="D1599" s="208" t="e">
        <f>IF(ISBLANK(DataBase_PMs!C42),#N/A,DataBase_PMs!C42)</f>
        <v>#N/A</v>
      </c>
      <c r="E1599" s="191" t="e">
        <f>IF(ISBLANK(DataBase_PMs!Z42),#N/A,DataBase_PMs!Z42)</f>
        <v>#N/A</v>
      </c>
      <c r="F1599" s="192" t="e">
        <f>IF(E1599="Seco",ParametrosPMs!$C$48,'Dados PMs'!E1599)</f>
        <v>#N/A</v>
      </c>
      <c r="G1599" s="203" t="e">
        <f t="shared" si="37"/>
        <v>#N/A</v>
      </c>
    </row>
    <row r="1600" spans="1:7" x14ac:dyDescent="0.3">
      <c r="A1600" s="257"/>
      <c r="B1600" s="257"/>
      <c r="C1600" s="265"/>
      <c r="D1600" s="208" t="e">
        <f>IF(ISBLANK(DataBase_PMs!C43),#N/A,DataBase_PMs!C43)</f>
        <v>#N/A</v>
      </c>
      <c r="E1600" s="191" t="e">
        <f>IF(ISBLANK(DataBase_PMs!Z43),#N/A,DataBase_PMs!Z43)</f>
        <v>#N/A</v>
      </c>
      <c r="F1600" s="192" t="e">
        <f>IF(E1600="Seco",ParametrosPMs!$C$48,'Dados PMs'!E1600)</f>
        <v>#N/A</v>
      </c>
      <c r="G1600" s="203" t="e">
        <f t="shared" si="37"/>
        <v>#N/A</v>
      </c>
    </row>
    <row r="1601" spans="1:7" x14ac:dyDescent="0.3">
      <c r="A1601" s="257"/>
      <c r="B1601" s="257"/>
      <c r="C1601" s="265"/>
      <c r="D1601" s="208" t="e">
        <f>IF(ISBLANK(DataBase_PMs!C44),#N/A,DataBase_PMs!C44)</f>
        <v>#N/A</v>
      </c>
      <c r="E1601" s="191" t="e">
        <f>IF(ISBLANK(DataBase_PMs!Z44),#N/A,DataBase_PMs!Z44)</f>
        <v>#N/A</v>
      </c>
      <c r="F1601" s="192" t="e">
        <f>IF(E1601="Seco",ParametrosPMs!$C$48,'Dados PMs'!E1601)</f>
        <v>#N/A</v>
      </c>
      <c r="G1601" s="203" t="e">
        <f t="shared" si="37"/>
        <v>#N/A</v>
      </c>
    </row>
    <row r="1602" spans="1:7" x14ac:dyDescent="0.3">
      <c r="A1602" s="257"/>
      <c r="B1602" s="257"/>
      <c r="C1602" s="265"/>
      <c r="D1602" s="208" t="e">
        <f>IF(ISBLANK(DataBase_PMs!C45),#N/A,DataBase_PMs!C45)</f>
        <v>#N/A</v>
      </c>
      <c r="E1602" s="191" t="e">
        <f>IF(ISBLANK(DataBase_PMs!Z45),#N/A,DataBase_PMs!Z45)</f>
        <v>#N/A</v>
      </c>
      <c r="F1602" s="192" t="e">
        <f>IF(E1602="Seco",ParametrosPMs!$C$48,'Dados PMs'!E1602)</f>
        <v>#N/A</v>
      </c>
      <c r="G1602" s="203" t="e">
        <f t="shared" si="37"/>
        <v>#N/A</v>
      </c>
    </row>
    <row r="1603" spans="1:7" x14ac:dyDescent="0.3">
      <c r="A1603" s="257"/>
      <c r="B1603" s="257"/>
      <c r="C1603" s="265"/>
      <c r="D1603" s="208" t="e">
        <f>IF(ISBLANK(DataBase_PMs!C46),#N/A,DataBase_PMs!C46)</f>
        <v>#N/A</v>
      </c>
      <c r="E1603" s="191" t="e">
        <f>IF(ISBLANK(DataBase_PMs!Z46),#N/A,DataBase_PMs!Z46)</f>
        <v>#N/A</v>
      </c>
      <c r="F1603" s="192" t="e">
        <f>IF(E1603="Seco",ParametrosPMs!$C$48,'Dados PMs'!E1603)</f>
        <v>#N/A</v>
      </c>
      <c r="G1603" s="203" t="e">
        <f t="shared" si="37"/>
        <v>#N/A</v>
      </c>
    </row>
    <row r="1604" spans="1:7" x14ac:dyDescent="0.3">
      <c r="A1604" s="257"/>
      <c r="B1604" s="257"/>
      <c r="C1604" s="265"/>
      <c r="D1604" s="208" t="e">
        <f>IF(ISBLANK(DataBase_PMs!C47),#N/A,DataBase_PMs!C47)</f>
        <v>#N/A</v>
      </c>
      <c r="E1604" s="191" t="e">
        <f>IF(ISBLANK(DataBase_PMs!Z47),#N/A,DataBase_PMs!Z47)</f>
        <v>#N/A</v>
      </c>
      <c r="F1604" s="192" t="e">
        <f>IF(E1604="Seco",ParametrosPMs!$C$48,'Dados PMs'!E1604)</f>
        <v>#N/A</v>
      </c>
      <c r="G1604" s="203" t="e">
        <f t="shared" si="37"/>
        <v>#N/A</v>
      </c>
    </row>
    <row r="1605" spans="1:7" x14ac:dyDescent="0.3">
      <c r="A1605" s="257"/>
      <c r="B1605" s="257"/>
      <c r="C1605" s="265"/>
      <c r="D1605" s="208" t="e">
        <f>IF(ISBLANK(DataBase_PMs!C48),#N/A,DataBase_PMs!C48)</f>
        <v>#N/A</v>
      </c>
      <c r="E1605" s="191" t="e">
        <f>IF(ISBLANK(DataBase_PMs!Z48),#N/A,DataBase_PMs!Z48)</f>
        <v>#N/A</v>
      </c>
      <c r="F1605" s="192" t="e">
        <f>IF(E1605="Seco",ParametrosPMs!$C$48,'Dados PMs'!E1605)</f>
        <v>#N/A</v>
      </c>
      <c r="G1605" s="203" t="e">
        <f t="shared" si="37"/>
        <v>#N/A</v>
      </c>
    </row>
    <row r="1606" spans="1:7" x14ac:dyDescent="0.3">
      <c r="A1606" s="257"/>
      <c r="B1606" s="257"/>
      <c r="C1606" s="265"/>
      <c r="D1606" s="208" t="e">
        <f>IF(ISBLANK(DataBase_PMs!C49),#N/A,DataBase_PMs!C49)</f>
        <v>#N/A</v>
      </c>
      <c r="E1606" s="191" t="e">
        <f>IF(ISBLANK(DataBase_PMs!Z49),#N/A,DataBase_PMs!Z49)</f>
        <v>#N/A</v>
      </c>
      <c r="F1606" s="192" t="e">
        <f>IF(E1606="Seco",ParametrosPMs!$C$48,'Dados PMs'!E1606)</f>
        <v>#N/A</v>
      </c>
      <c r="G1606" s="203" t="e">
        <f t="shared" si="37"/>
        <v>#N/A</v>
      </c>
    </row>
    <row r="1607" spans="1:7" x14ac:dyDescent="0.3">
      <c r="A1607" s="257"/>
      <c r="B1607" s="257"/>
      <c r="C1607" s="265"/>
      <c r="D1607" s="208" t="e">
        <f>IF(ISBLANK(DataBase_PMs!C50),#N/A,DataBase_PMs!C50)</f>
        <v>#N/A</v>
      </c>
      <c r="E1607" s="191" t="e">
        <f>IF(ISBLANK(DataBase_PMs!Z50),#N/A,DataBase_PMs!Z50)</f>
        <v>#N/A</v>
      </c>
      <c r="F1607" s="192" t="e">
        <f>IF(E1607="Seco",ParametrosPMs!$C$48,'Dados PMs'!E1607)</f>
        <v>#N/A</v>
      </c>
      <c r="G1607" s="203" t="e">
        <f t="shared" si="37"/>
        <v>#N/A</v>
      </c>
    </row>
    <row r="1608" spans="1:7" x14ac:dyDescent="0.3">
      <c r="A1608" s="257"/>
      <c r="B1608" s="257"/>
      <c r="C1608" s="265"/>
      <c r="D1608" s="208" t="e">
        <f>IF(ISBLANK(DataBase_PMs!C51),#N/A,DataBase_PMs!C51)</f>
        <v>#N/A</v>
      </c>
      <c r="E1608" s="191" t="e">
        <f>IF(ISBLANK(DataBase_PMs!Z51),#N/A,DataBase_PMs!Z51)</f>
        <v>#N/A</v>
      </c>
      <c r="F1608" s="192" t="e">
        <f>IF(E1608="Seco",ParametrosPMs!$C$48,'Dados PMs'!E1608)</f>
        <v>#N/A</v>
      </c>
      <c r="G1608" s="203" t="e">
        <f t="shared" si="37"/>
        <v>#N/A</v>
      </c>
    </row>
    <row r="1609" spans="1:7" x14ac:dyDescent="0.3">
      <c r="A1609" s="257"/>
      <c r="B1609" s="257"/>
      <c r="C1609" s="265"/>
      <c r="D1609" s="208" t="e">
        <f>IF(ISBLANK(DataBase_PMs!C52),#N/A,DataBase_PMs!C52)</f>
        <v>#N/A</v>
      </c>
      <c r="E1609" s="191" t="e">
        <f>IF(ISBLANK(DataBase_PMs!Z52),#N/A,DataBase_PMs!Z52)</f>
        <v>#N/A</v>
      </c>
      <c r="F1609" s="192" t="e">
        <f>IF(E1609="Seco",ParametrosPMs!$C$48,'Dados PMs'!E1609)</f>
        <v>#N/A</v>
      </c>
      <c r="G1609" s="203" t="e">
        <f t="shared" si="37"/>
        <v>#N/A</v>
      </c>
    </row>
    <row r="1610" spans="1:7" x14ac:dyDescent="0.3">
      <c r="A1610" s="257"/>
      <c r="B1610" s="257"/>
      <c r="C1610" s="265"/>
      <c r="D1610" s="208" t="e">
        <f>IF(ISBLANK(DataBase_PMs!C53),#N/A,DataBase_PMs!C53)</f>
        <v>#N/A</v>
      </c>
      <c r="E1610" s="191" t="e">
        <f>IF(ISBLANK(DataBase_PMs!Z53),#N/A,DataBase_PMs!Z53)</f>
        <v>#N/A</v>
      </c>
      <c r="F1610" s="192" t="e">
        <f>IF(E1610="Seco",ParametrosPMs!$C$48,'Dados PMs'!E1610)</f>
        <v>#N/A</v>
      </c>
      <c r="G1610" s="203" t="e">
        <f t="shared" si="37"/>
        <v>#N/A</v>
      </c>
    </row>
    <row r="1611" spans="1:7" x14ac:dyDescent="0.3">
      <c r="A1611" s="257"/>
      <c r="B1611" s="257"/>
      <c r="C1611" s="265"/>
      <c r="D1611" s="208" t="e">
        <f>IF(ISBLANK(DataBase_PMs!C54),#N/A,DataBase_PMs!C54)</f>
        <v>#N/A</v>
      </c>
      <c r="E1611" s="191" t="e">
        <f>IF(ISBLANK(DataBase_PMs!Z54),#N/A,DataBase_PMs!Z54)</f>
        <v>#N/A</v>
      </c>
      <c r="F1611" s="192" t="e">
        <f>IF(E1611="Seco",ParametrosPMs!$C$48,'Dados PMs'!E1611)</f>
        <v>#N/A</v>
      </c>
      <c r="G1611" s="203" t="e">
        <f t="shared" si="37"/>
        <v>#N/A</v>
      </c>
    </row>
    <row r="1612" spans="1:7" x14ac:dyDescent="0.3">
      <c r="A1612" s="257"/>
      <c r="B1612" s="257"/>
      <c r="C1612" s="265"/>
      <c r="D1612" s="208" t="e">
        <f>IF(ISBLANK(DataBase_PMs!C55),#N/A,DataBase_PMs!C55)</f>
        <v>#N/A</v>
      </c>
      <c r="E1612" s="191" t="e">
        <f>IF(ISBLANK(DataBase_PMs!Z55),#N/A,DataBase_PMs!Z55)</f>
        <v>#N/A</v>
      </c>
      <c r="F1612" s="192" t="e">
        <f>IF(E1612="Seco",ParametrosPMs!$C$48,'Dados PMs'!E1612)</f>
        <v>#N/A</v>
      </c>
      <c r="G1612" s="203" t="e">
        <f t="shared" si="37"/>
        <v>#N/A</v>
      </c>
    </row>
    <row r="1613" spans="1:7" x14ac:dyDescent="0.3">
      <c r="A1613" s="257"/>
      <c r="B1613" s="257"/>
      <c r="C1613" s="265"/>
      <c r="D1613" s="208" t="e">
        <f>IF(ISBLANK(DataBase_PMs!C56),#N/A,DataBase_PMs!C56)</f>
        <v>#N/A</v>
      </c>
      <c r="E1613" s="191" t="e">
        <f>IF(ISBLANK(DataBase_PMs!Z56),#N/A,DataBase_PMs!Z56)</f>
        <v>#N/A</v>
      </c>
      <c r="F1613" s="192" t="e">
        <f>IF(E1613="Seco",ParametrosPMs!$C$48,'Dados PMs'!E1613)</f>
        <v>#N/A</v>
      </c>
      <c r="G1613" s="203" t="e">
        <f t="shared" si="37"/>
        <v>#N/A</v>
      </c>
    </row>
    <row r="1614" spans="1:7" x14ac:dyDescent="0.3">
      <c r="A1614" s="257"/>
      <c r="B1614" s="257"/>
      <c r="C1614" s="265"/>
      <c r="D1614" s="208" t="e">
        <f>IF(ISBLANK(DataBase_PMs!C57),#N/A,DataBase_PMs!C57)</f>
        <v>#N/A</v>
      </c>
      <c r="E1614" s="191" t="e">
        <f>IF(ISBLANK(DataBase_PMs!Z57),#N/A,DataBase_PMs!Z57)</f>
        <v>#N/A</v>
      </c>
      <c r="F1614" s="192" t="e">
        <f>IF(E1614="Seco",ParametrosPMs!$C$48,'Dados PMs'!E1614)</f>
        <v>#N/A</v>
      </c>
      <c r="G1614" s="203" t="e">
        <f t="shared" ref="G1614:G1617" si="38">F1614-$F$1548</f>
        <v>#N/A</v>
      </c>
    </row>
    <row r="1615" spans="1:7" x14ac:dyDescent="0.3">
      <c r="A1615" s="257"/>
      <c r="B1615" s="257"/>
      <c r="C1615" s="265"/>
      <c r="D1615" s="208" t="e">
        <f>IF(ISBLANK(DataBase_PMs!C58),#N/A,DataBase_PMs!C58)</f>
        <v>#N/A</v>
      </c>
      <c r="E1615" s="191" t="e">
        <f>IF(ISBLANK(DataBase_PMs!Z58),#N/A,DataBase_PMs!Z58)</f>
        <v>#N/A</v>
      </c>
      <c r="F1615" s="192" t="e">
        <f>IF(E1615="Seco",ParametrosPMs!$C$48,'Dados PMs'!E1615)</f>
        <v>#N/A</v>
      </c>
      <c r="G1615" s="203" t="e">
        <f t="shared" si="38"/>
        <v>#N/A</v>
      </c>
    </row>
    <row r="1616" spans="1:7" x14ac:dyDescent="0.3">
      <c r="A1616" s="257"/>
      <c r="B1616" s="257"/>
      <c r="C1616" s="265"/>
      <c r="D1616" s="208" t="e">
        <f>IF(ISBLANK(DataBase_PMs!C59),#N/A,DataBase_PMs!C59)</f>
        <v>#N/A</v>
      </c>
      <c r="E1616" s="191" t="e">
        <f>IF(ISBLANK(DataBase_PMs!Z59),#N/A,DataBase_PMs!Z59)</f>
        <v>#N/A</v>
      </c>
      <c r="F1616" s="192" t="e">
        <f>IF(E1616="Seco",ParametrosPMs!$C$48,'Dados PMs'!E1616)</f>
        <v>#N/A</v>
      </c>
      <c r="G1616" s="203" t="e">
        <f t="shared" si="38"/>
        <v>#N/A</v>
      </c>
    </row>
    <row r="1617" spans="1:7" ht="13.5" thickBot="1" x14ac:dyDescent="0.35">
      <c r="A1617" s="258"/>
      <c r="B1617" s="258"/>
      <c r="C1617" s="268"/>
      <c r="D1617" s="208" t="e">
        <f>IF(ISBLANK(DataBase_PMs!C60),#N/A,DataBase_PMs!C60)</f>
        <v>#N/A</v>
      </c>
      <c r="E1617" s="191" t="e">
        <f>IF(ISBLANK(DataBase_PMs!Z60),#N/A,DataBase_PMs!Z60)</f>
        <v>#N/A</v>
      </c>
      <c r="F1617" s="192" t="e">
        <f>IF(E1617="Seco",ParametrosPMs!$C$48,'Dados PMs'!E1617)</f>
        <v>#N/A</v>
      </c>
      <c r="G1617" s="203" t="e">
        <f t="shared" si="38"/>
        <v>#N/A</v>
      </c>
    </row>
    <row r="1618" spans="1:7" x14ac:dyDescent="0.3">
      <c r="A1618" s="259" t="s">
        <v>666</v>
      </c>
      <c r="B1618" s="259" t="s">
        <v>365</v>
      </c>
      <c r="C1618" s="264" t="s">
        <v>84</v>
      </c>
      <c r="D1618" s="209">
        <v>43602</v>
      </c>
      <c r="E1618" s="197">
        <v>4.0599999999999996</v>
      </c>
      <c r="F1618" s="190">
        <f>IF(E1618="Seco",ParametrosPMs!C50,'Dados PMs'!E1618)</f>
        <v>4.0599999999999996</v>
      </c>
      <c r="G1618" s="202">
        <f>F1618-E1618</f>
        <v>0</v>
      </c>
    </row>
    <row r="1619" spans="1:7" x14ac:dyDescent="0.3">
      <c r="A1619" s="257"/>
      <c r="B1619" s="257"/>
      <c r="C1619" s="265"/>
      <c r="D1619" s="208">
        <v>43700.40625</v>
      </c>
      <c r="E1619" s="191">
        <v>6.55</v>
      </c>
      <c r="F1619" s="192">
        <f>IF(E1619="Seco",ParametrosPMs!$C$50,'Dados PMs'!E1619)</f>
        <v>6.55</v>
      </c>
      <c r="G1619" s="203">
        <f>F1619-$F$1618</f>
        <v>2.4900000000000002</v>
      </c>
    </row>
    <row r="1620" spans="1:7" x14ac:dyDescent="0.3">
      <c r="A1620" s="257"/>
      <c r="B1620" s="257"/>
      <c r="C1620" s="265"/>
      <c r="D1620" s="208">
        <v>43707</v>
      </c>
      <c r="E1620" s="191">
        <v>6.29</v>
      </c>
      <c r="F1620" s="192">
        <f>IF(E1620="Seco",ParametrosPMs!$C$50,'Dados PMs'!E1620)</f>
        <v>6.29</v>
      </c>
      <c r="G1620" s="203">
        <f t="shared" ref="G1620:G1683" si="39">F1620-$F$1618</f>
        <v>2.2300000000000004</v>
      </c>
    </row>
    <row r="1621" spans="1:7" x14ac:dyDescent="0.3">
      <c r="A1621" s="257"/>
      <c r="B1621" s="257"/>
      <c r="C1621" s="265"/>
      <c r="D1621" s="208">
        <v>43714</v>
      </c>
      <c r="E1621" s="191">
        <v>6.2</v>
      </c>
      <c r="F1621" s="192">
        <f>IF(E1621="Seco",ParametrosPMs!$C$50,'Dados PMs'!E1621)</f>
        <v>6.2</v>
      </c>
      <c r="G1621" s="203">
        <f t="shared" si="39"/>
        <v>2.1400000000000006</v>
      </c>
    </row>
    <row r="1622" spans="1:7" x14ac:dyDescent="0.3">
      <c r="A1622" s="257"/>
      <c r="B1622" s="257"/>
      <c r="C1622" s="265"/>
      <c r="D1622" s="208">
        <v>43727</v>
      </c>
      <c r="E1622" s="191">
        <v>6.39</v>
      </c>
      <c r="F1622" s="192">
        <f>IF(E1622="Seco",ParametrosPMs!$C$50,'Dados PMs'!E1622)</f>
        <v>6.39</v>
      </c>
      <c r="G1622" s="203">
        <f t="shared" si="39"/>
        <v>2.33</v>
      </c>
    </row>
    <row r="1623" spans="1:7" x14ac:dyDescent="0.3">
      <c r="A1623" s="257"/>
      <c r="B1623" s="257"/>
      <c r="C1623" s="265"/>
      <c r="D1623" s="208">
        <v>43755</v>
      </c>
      <c r="E1623" s="191">
        <v>6.71</v>
      </c>
      <c r="F1623" s="192">
        <f>IF(E1623="Seco",ParametrosPMs!$C$50,'Dados PMs'!E1623)</f>
        <v>6.71</v>
      </c>
      <c r="G1623" s="203">
        <f t="shared" si="39"/>
        <v>2.6500000000000004</v>
      </c>
    </row>
    <row r="1624" spans="1:7" x14ac:dyDescent="0.3">
      <c r="A1624" s="257"/>
      <c r="B1624" s="257"/>
      <c r="C1624" s="265"/>
      <c r="D1624" s="208">
        <v>43762</v>
      </c>
      <c r="E1624" s="191">
        <v>6.69</v>
      </c>
      <c r="F1624" s="192">
        <f>IF(E1624="Seco",ParametrosPMs!$C$50,'Dados PMs'!E1624)</f>
        <v>6.69</v>
      </c>
      <c r="G1624" s="203">
        <f t="shared" si="39"/>
        <v>2.6300000000000008</v>
      </c>
    </row>
    <row r="1625" spans="1:7" x14ac:dyDescent="0.3">
      <c r="A1625" s="257"/>
      <c r="B1625" s="257"/>
      <c r="C1625" s="265"/>
      <c r="D1625" s="208">
        <v>43774</v>
      </c>
      <c r="E1625" s="191">
        <v>7.79</v>
      </c>
      <c r="F1625" s="192">
        <f>IF(E1625="Seco",ParametrosPMs!$C$50,'Dados PMs'!E1625)</f>
        <v>7.79</v>
      </c>
      <c r="G1625" s="203">
        <f t="shared" si="39"/>
        <v>3.7300000000000004</v>
      </c>
    </row>
    <row r="1626" spans="1:7" x14ac:dyDescent="0.3">
      <c r="A1626" s="257"/>
      <c r="B1626" s="257"/>
      <c r="C1626" s="265"/>
      <c r="D1626" s="208">
        <v>43782</v>
      </c>
      <c r="E1626" s="191">
        <v>6.19</v>
      </c>
      <c r="F1626" s="192">
        <f>IF(E1626="Seco",ParametrosPMs!$C$50,'Dados PMs'!E1626)</f>
        <v>6.19</v>
      </c>
      <c r="G1626" s="203">
        <f t="shared" si="39"/>
        <v>2.1300000000000008</v>
      </c>
    </row>
    <row r="1627" spans="1:7" x14ac:dyDescent="0.3">
      <c r="A1627" s="257"/>
      <c r="B1627" s="257"/>
      <c r="C1627" s="265"/>
      <c r="D1627" s="208">
        <v>43811</v>
      </c>
      <c r="E1627" s="191" t="s">
        <v>254</v>
      </c>
      <c r="F1627" s="192" t="str">
        <f>IF(E1627="Seco",ParametrosPMs!$C$50,'Dados PMs'!E1627)</f>
        <v>4,96</v>
      </c>
      <c r="G1627" s="203">
        <f t="shared" si="39"/>
        <v>0.90000000000000036</v>
      </c>
    </row>
    <row r="1628" spans="1:7" x14ac:dyDescent="0.3">
      <c r="A1628" s="257"/>
      <c r="B1628" s="257"/>
      <c r="C1628" s="265"/>
      <c r="D1628" s="208">
        <v>43826</v>
      </c>
      <c r="E1628" s="191" t="s">
        <v>296</v>
      </c>
      <c r="F1628" s="192" t="str">
        <f>IF(E1628="Seco",ParametrosPMs!$C$50,'Dados PMs'!E1628)</f>
        <v>5,36</v>
      </c>
      <c r="G1628" s="203">
        <f t="shared" si="39"/>
        <v>1.3000000000000007</v>
      </c>
    </row>
    <row r="1629" spans="1:7" x14ac:dyDescent="0.3">
      <c r="A1629" s="257"/>
      <c r="B1629" s="257"/>
      <c r="C1629" s="265"/>
      <c r="D1629" s="208">
        <v>43875</v>
      </c>
      <c r="E1629" s="191">
        <v>5.9</v>
      </c>
      <c r="F1629" s="192">
        <f>IF(E1629="Seco",ParametrosPMs!$C$50,'Dados PMs'!E1629)</f>
        <v>5.9</v>
      </c>
      <c r="G1629" s="203">
        <f t="shared" si="39"/>
        <v>1.8400000000000007</v>
      </c>
    </row>
    <row r="1630" spans="1:7" x14ac:dyDescent="0.3">
      <c r="A1630" s="257"/>
      <c r="B1630" s="257"/>
      <c r="C1630" s="265"/>
      <c r="D1630" s="208">
        <v>43929</v>
      </c>
      <c r="E1630" s="191" t="s">
        <v>344</v>
      </c>
      <c r="F1630" s="192" t="str">
        <f>IF(E1630="Seco",ParametrosPMs!$C$50,'Dados PMs'!E1630)</f>
        <v>5,66</v>
      </c>
      <c r="G1630" s="203">
        <f t="shared" si="39"/>
        <v>1.6000000000000005</v>
      </c>
    </row>
    <row r="1631" spans="1:7" x14ac:dyDescent="0.3">
      <c r="A1631" s="257"/>
      <c r="B1631" s="257"/>
      <c r="C1631" s="265"/>
      <c r="D1631" s="208">
        <f>IF(ISBLANK(DataBase_PMs!C4),#N/A,DataBase_PMs!C4)</f>
        <v>44001.449618055602</v>
      </c>
      <c r="E1631" s="191">
        <f>IF(ISBLANK(DataBase_PMs!AA4),#N/A,DataBase_PMs!AA4)</f>
        <v>5.8</v>
      </c>
      <c r="F1631" s="192">
        <f>IF(E1631="Seco",ParametrosPMs!$C$50,'Dados PMs'!E1631)</f>
        <v>5.8</v>
      </c>
      <c r="G1631" s="203">
        <f t="shared" si="39"/>
        <v>1.7400000000000002</v>
      </c>
    </row>
    <row r="1632" spans="1:7" x14ac:dyDescent="0.3">
      <c r="A1632" s="257"/>
      <c r="B1632" s="257"/>
      <c r="C1632" s="265"/>
      <c r="D1632" s="208">
        <f>IF(ISBLANK(DataBase_PMs!C5),#N/A,DataBase_PMs!C5)</f>
        <v>44008.823020833297</v>
      </c>
      <c r="E1632" s="191">
        <f>IF(ISBLANK(DataBase_PMs!AA5),#N/A,DataBase_PMs!AA5)</f>
        <v>6.63</v>
      </c>
      <c r="F1632" s="192">
        <f>IF(E1632="Seco",ParametrosPMs!$C$50,'Dados PMs'!E1632)</f>
        <v>6.63</v>
      </c>
      <c r="G1632" s="203">
        <f t="shared" si="39"/>
        <v>2.5700000000000003</v>
      </c>
    </row>
    <row r="1633" spans="1:7" x14ac:dyDescent="0.3">
      <c r="A1633" s="257"/>
      <c r="B1633" s="257"/>
      <c r="C1633" s="265"/>
      <c r="D1633" s="208" t="e">
        <f>IF(ISBLANK(DataBase_PMs!C6),#N/A,DataBase_PMs!C6)</f>
        <v>#N/A</v>
      </c>
      <c r="E1633" s="191" t="e">
        <f>IF(ISBLANK(DataBase_PMs!AA6),#N/A,DataBase_PMs!AA6)</f>
        <v>#N/A</v>
      </c>
      <c r="F1633" s="192" t="e">
        <f>IF(E1633="Seco",ParametrosPMs!$C$50,'Dados PMs'!E1633)</f>
        <v>#N/A</v>
      </c>
      <c r="G1633" s="203" t="e">
        <f t="shared" si="39"/>
        <v>#N/A</v>
      </c>
    </row>
    <row r="1634" spans="1:7" x14ac:dyDescent="0.3">
      <c r="A1634" s="257"/>
      <c r="B1634" s="257"/>
      <c r="C1634" s="265"/>
      <c r="D1634" s="208" t="e">
        <f>IF(ISBLANK(DataBase_PMs!C7),#N/A,DataBase_PMs!C7)</f>
        <v>#N/A</v>
      </c>
      <c r="E1634" s="191" t="e">
        <f>IF(ISBLANK(DataBase_PMs!AA7),#N/A,DataBase_PMs!AA7)</f>
        <v>#N/A</v>
      </c>
      <c r="F1634" s="192" t="e">
        <f>IF(E1634="Seco",ParametrosPMs!$C$50,'Dados PMs'!E1634)</f>
        <v>#N/A</v>
      </c>
      <c r="G1634" s="203" t="e">
        <f t="shared" si="39"/>
        <v>#N/A</v>
      </c>
    </row>
    <row r="1635" spans="1:7" x14ac:dyDescent="0.3">
      <c r="A1635" s="257"/>
      <c r="B1635" s="257"/>
      <c r="C1635" s="265"/>
      <c r="D1635" s="208" t="e">
        <f>IF(ISBLANK(DataBase_PMs!C8),#N/A,DataBase_PMs!C8)</f>
        <v>#N/A</v>
      </c>
      <c r="E1635" s="191" t="e">
        <f>IF(ISBLANK(DataBase_PMs!AA8),#N/A,DataBase_PMs!AA8)</f>
        <v>#N/A</v>
      </c>
      <c r="F1635" s="192" t="e">
        <f>IF(E1635="Seco",ParametrosPMs!$C$50,'Dados PMs'!E1635)</f>
        <v>#N/A</v>
      </c>
      <c r="G1635" s="203" t="e">
        <f t="shared" si="39"/>
        <v>#N/A</v>
      </c>
    </row>
    <row r="1636" spans="1:7" x14ac:dyDescent="0.3">
      <c r="A1636" s="257"/>
      <c r="B1636" s="257"/>
      <c r="C1636" s="265"/>
      <c r="D1636" s="208" t="e">
        <f>IF(ISBLANK(DataBase_PMs!C9),#N/A,DataBase_PMs!C9)</f>
        <v>#N/A</v>
      </c>
      <c r="E1636" s="191" t="e">
        <f>IF(ISBLANK(DataBase_PMs!AA9),#N/A,DataBase_PMs!AA9)</f>
        <v>#N/A</v>
      </c>
      <c r="F1636" s="192" t="e">
        <f>IF(E1636="Seco",ParametrosPMs!$C$50,'Dados PMs'!E1636)</f>
        <v>#N/A</v>
      </c>
      <c r="G1636" s="203" t="e">
        <f t="shared" si="39"/>
        <v>#N/A</v>
      </c>
    </row>
    <row r="1637" spans="1:7" x14ac:dyDescent="0.3">
      <c r="A1637" s="257"/>
      <c r="B1637" s="257"/>
      <c r="C1637" s="265"/>
      <c r="D1637" s="208" t="e">
        <f>IF(ISBLANK(DataBase_PMs!C10),#N/A,DataBase_PMs!C10)</f>
        <v>#N/A</v>
      </c>
      <c r="E1637" s="191" t="e">
        <f>IF(ISBLANK(DataBase_PMs!AA10),#N/A,DataBase_PMs!AA10)</f>
        <v>#N/A</v>
      </c>
      <c r="F1637" s="192" t="e">
        <f>IF(E1637="Seco",ParametrosPMs!$C$50,'Dados PMs'!E1637)</f>
        <v>#N/A</v>
      </c>
      <c r="G1637" s="203" t="e">
        <f t="shared" si="39"/>
        <v>#N/A</v>
      </c>
    </row>
    <row r="1638" spans="1:7" x14ac:dyDescent="0.3">
      <c r="A1638" s="257"/>
      <c r="B1638" s="257"/>
      <c r="C1638" s="265"/>
      <c r="D1638" s="208" t="e">
        <f>IF(ISBLANK(DataBase_PMs!C11),#N/A,DataBase_PMs!C11)</f>
        <v>#N/A</v>
      </c>
      <c r="E1638" s="191" t="e">
        <f>IF(ISBLANK(DataBase_PMs!AA11),#N/A,DataBase_PMs!AA11)</f>
        <v>#N/A</v>
      </c>
      <c r="F1638" s="192" t="e">
        <f>IF(E1638="Seco",ParametrosPMs!$C$50,'Dados PMs'!E1638)</f>
        <v>#N/A</v>
      </c>
      <c r="G1638" s="203" t="e">
        <f t="shared" si="39"/>
        <v>#N/A</v>
      </c>
    </row>
    <row r="1639" spans="1:7" x14ac:dyDescent="0.3">
      <c r="A1639" s="257"/>
      <c r="B1639" s="257"/>
      <c r="C1639" s="265"/>
      <c r="D1639" s="208" t="e">
        <f>IF(ISBLANK(DataBase_PMs!C12),#N/A,DataBase_PMs!C12)</f>
        <v>#N/A</v>
      </c>
      <c r="E1639" s="191" t="e">
        <f>IF(ISBLANK(DataBase_PMs!AA12),#N/A,DataBase_PMs!AA12)</f>
        <v>#N/A</v>
      </c>
      <c r="F1639" s="192" t="e">
        <f>IF(E1639="Seco",ParametrosPMs!$C$50,'Dados PMs'!E1639)</f>
        <v>#N/A</v>
      </c>
      <c r="G1639" s="203" t="e">
        <f t="shared" si="39"/>
        <v>#N/A</v>
      </c>
    </row>
    <row r="1640" spans="1:7" x14ac:dyDescent="0.3">
      <c r="A1640" s="257"/>
      <c r="B1640" s="257"/>
      <c r="C1640" s="265"/>
      <c r="D1640" s="208" t="e">
        <f>IF(ISBLANK(DataBase_PMs!C13),#N/A,DataBase_PMs!C13)</f>
        <v>#N/A</v>
      </c>
      <c r="E1640" s="191" t="e">
        <f>IF(ISBLANK(DataBase_PMs!AA13),#N/A,DataBase_PMs!AA13)</f>
        <v>#N/A</v>
      </c>
      <c r="F1640" s="192" t="e">
        <f>IF(E1640="Seco",ParametrosPMs!$C$50,'Dados PMs'!E1640)</f>
        <v>#N/A</v>
      </c>
      <c r="G1640" s="203" t="e">
        <f t="shared" si="39"/>
        <v>#N/A</v>
      </c>
    </row>
    <row r="1641" spans="1:7" x14ac:dyDescent="0.3">
      <c r="A1641" s="257"/>
      <c r="B1641" s="257"/>
      <c r="C1641" s="265"/>
      <c r="D1641" s="208" t="e">
        <f>IF(ISBLANK(DataBase_PMs!C14),#N/A,DataBase_PMs!C14)</f>
        <v>#N/A</v>
      </c>
      <c r="E1641" s="191" t="e">
        <f>IF(ISBLANK(DataBase_PMs!AA14),#N/A,DataBase_PMs!AA14)</f>
        <v>#N/A</v>
      </c>
      <c r="F1641" s="192" t="e">
        <f>IF(E1641="Seco",ParametrosPMs!$C$50,'Dados PMs'!E1641)</f>
        <v>#N/A</v>
      </c>
      <c r="G1641" s="203" t="e">
        <f t="shared" si="39"/>
        <v>#N/A</v>
      </c>
    </row>
    <row r="1642" spans="1:7" x14ac:dyDescent="0.3">
      <c r="A1642" s="257"/>
      <c r="B1642" s="257"/>
      <c r="C1642" s="265"/>
      <c r="D1642" s="208" t="e">
        <f>IF(ISBLANK(DataBase_PMs!C15),#N/A,DataBase_PMs!C15)</f>
        <v>#N/A</v>
      </c>
      <c r="E1642" s="191" t="e">
        <f>IF(ISBLANK(DataBase_PMs!AA15),#N/A,DataBase_PMs!AA15)</f>
        <v>#N/A</v>
      </c>
      <c r="F1642" s="192" t="e">
        <f>IF(E1642="Seco",ParametrosPMs!$C$50,'Dados PMs'!E1642)</f>
        <v>#N/A</v>
      </c>
      <c r="G1642" s="203" t="e">
        <f t="shared" si="39"/>
        <v>#N/A</v>
      </c>
    </row>
    <row r="1643" spans="1:7" x14ac:dyDescent="0.3">
      <c r="A1643" s="257"/>
      <c r="B1643" s="257"/>
      <c r="C1643" s="265"/>
      <c r="D1643" s="208" t="e">
        <f>IF(ISBLANK(DataBase_PMs!C16),#N/A,DataBase_PMs!C16)</f>
        <v>#N/A</v>
      </c>
      <c r="E1643" s="191" t="e">
        <f>IF(ISBLANK(DataBase_PMs!AA16),#N/A,DataBase_PMs!AA16)</f>
        <v>#N/A</v>
      </c>
      <c r="F1643" s="192" t="e">
        <f>IF(E1643="Seco",ParametrosPMs!$C$50,'Dados PMs'!E1643)</f>
        <v>#N/A</v>
      </c>
      <c r="G1643" s="203" t="e">
        <f t="shared" si="39"/>
        <v>#N/A</v>
      </c>
    </row>
    <row r="1644" spans="1:7" x14ac:dyDescent="0.3">
      <c r="A1644" s="257"/>
      <c r="B1644" s="257"/>
      <c r="C1644" s="265"/>
      <c r="D1644" s="208" t="e">
        <f>IF(ISBLANK(DataBase_PMs!C17),#N/A,DataBase_PMs!C17)</f>
        <v>#N/A</v>
      </c>
      <c r="E1644" s="191" t="e">
        <f>IF(ISBLANK(DataBase_PMs!AA17),#N/A,DataBase_PMs!AA17)</f>
        <v>#N/A</v>
      </c>
      <c r="F1644" s="192" t="e">
        <f>IF(E1644="Seco",ParametrosPMs!$C$50,'Dados PMs'!E1644)</f>
        <v>#N/A</v>
      </c>
      <c r="G1644" s="203" t="e">
        <f t="shared" si="39"/>
        <v>#N/A</v>
      </c>
    </row>
    <row r="1645" spans="1:7" x14ac:dyDescent="0.3">
      <c r="A1645" s="257"/>
      <c r="B1645" s="257"/>
      <c r="C1645" s="265"/>
      <c r="D1645" s="208" t="e">
        <f>IF(ISBLANK(DataBase_PMs!C18),#N/A,DataBase_PMs!C18)</f>
        <v>#N/A</v>
      </c>
      <c r="E1645" s="191" t="e">
        <f>IF(ISBLANK(DataBase_PMs!AA18),#N/A,DataBase_PMs!AA18)</f>
        <v>#N/A</v>
      </c>
      <c r="F1645" s="192" t="e">
        <f>IF(E1645="Seco",ParametrosPMs!$C$50,'Dados PMs'!E1645)</f>
        <v>#N/A</v>
      </c>
      <c r="G1645" s="203" t="e">
        <f t="shared" si="39"/>
        <v>#N/A</v>
      </c>
    </row>
    <row r="1646" spans="1:7" x14ac:dyDescent="0.3">
      <c r="A1646" s="257"/>
      <c r="B1646" s="257"/>
      <c r="C1646" s="265"/>
      <c r="D1646" s="208" t="e">
        <f>IF(ISBLANK(DataBase_PMs!C19),#N/A,DataBase_PMs!C19)</f>
        <v>#N/A</v>
      </c>
      <c r="E1646" s="191" t="e">
        <f>IF(ISBLANK(DataBase_PMs!AA19),#N/A,DataBase_PMs!AA19)</f>
        <v>#N/A</v>
      </c>
      <c r="F1646" s="192" t="e">
        <f>IF(E1646="Seco",ParametrosPMs!$C$50,'Dados PMs'!E1646)</f>
        <v>#N/A</v>
      </c>
      <c r="G1646" s="203" t="e">
        <f t="shared" si="39"/>
        <v>#N/A</v>
      </c>
    </row>
    <row r="1647" spans="1:7" x14ac:dyDescent="0.3">
      <c r="A1647" s="257"/>
      <c r="B1647" s="257"/>
      <c r="C1647" s="265"/>
      <c r="D1647" s="208" t="e">
        <f>IF(ISBLANK(DataBase_PMs!C20),#N/A,DataBase_PMs!C20)</f>
        <v>#N/A</v>
      </c>
      <c r="E1647" s="191" t="e">
        <f>IF(ISBLANK(DataBase_PMs!AA20),#N/A,DataBase_PMs!AA20)</f>
        <v>#N/A</v>
      </c>
      <c r="F1647" s="192" t="e">
        <f>IF(E1647="Seco",ParametrosPMs!$C$50,'Dados PMs'!E1647)</f>
        <v>#N/A</v>
      </c>
      <c r="G1647" s="203" t="e">
        <f t="shared" si="39"/>
        <v>#N/A</v>
      </c>
    </row>
    <row r="1648" spans="1:7" x14ac:dyDescent="0.3">
      <c r="A1648" s="257"/>
      <c r="B1648" s="257"/>
      <c r="C1648" s="265"/>
      <c r="D1648" s="208" t="e">
        <f>IF(ISBLANK(DataBase_PMs!C21),#N/A,DataBase_PMs!C21)</f>
        <v>#N/A</v>
      </c>
      <c r="E1648" s="191" t="e">
        <f>IF(ISBLANK(DataBase_PMs!AA21),#N/A,DataBase_PMs!AA21)</f>
        <v>#N/A</v>
      </c>
      <c r="F1648" s="192" t="e">
        <f>IF(E1648="Seco",ParametrosPMs!$C$50,'Dados PMs'!E1648)</f>
        <v>#N/A</v>
      </c>
      <c r="G1648" s="203" t="e">
        <f t="shared" si="39"/>
        <v>#N/A</v>
      </c>
    </row>
    <row r="1649" spans="1:7" x14ac:dyDescent="0.3">
      <c r="A1649" s="257"/>
      <c r="B1649" s="257"/>
      <c r="C1649" s="265"/>
      <c r="D1649" s="208" t="e">
        <f>IF(ISBLANK(DataBase_PMs!C22),#N/A,DataBase_PMs!C22)</f>
        <v>#N/A</v>
      </c>
      <c r="E1649" s="191" t="e">
        <f>IF(ISBLANK(DataBase_PMs!AA22),#N/A,DataBase_PMs!AA22)</f>
        <v>#N/A</v>
      </c>
      <c r="F1649" s="192" t="e">
        <f>IF(E1649="Seco",ParametrosPMs!$C$50,'Dados PMs'!E1649)</f>
        <v>#N/A</v>
      </c>
      <c r="G1649" s="203" t="e">
        <f t="shared" si="39"/>
        <v>#N/A</v>
      </c>
    </row>
    <row r="1650" spans="1:7" x14ac:dyDescent="0.3">
      <c r="A1650" s="257"/>
      <c r="B1650" s="257"/>
      <c r="C1650" s="265"/>
      <c r="D1650" s="208" t="e">
        <f>IF(ISBLANK(DataBase_PMs!C23),#N/A,DataBase_PMs!C23)</f>
        <v>#N/A</v>
      </c>
      <c r="E1650" s="191" t="e">
        <f>IF(ISBLANK(DataBase_PMs!AA23),#N/A,DataBase_PMs!AA23)</f>
        <v>#N/A</v>
      </c>
      <c r="F1650" s="192" t="e">
        <f>IF(E1650="Seco",ParametrosPMs!$C$50,'Dados PMs'!E1650)</f>
        <v>#N/A</v>
      </c>
      <c r="G1650" s="203" t="e">
        <f t="shared" si="39"/>
        <v>#N/A</v>
      </c>
    </row>
    <row r="1651" spans="1:7" x14ac:dyDescent="0.3">
      <c r="A1651" s="257"/>
      <c r="B1651" s="257"/>
      <c r="C1651" s="265"/>
      <c r="D1651" s="208" t="e">
        <f>IF(ISBLANK(DataBase_PMs!C24),#N/A,DataBase_PMs!C24)</f>
        <v>#N/A</v>
      </c>
      <c r="E1651" s="191" t="e">
        <f>IF(ISBLANK(DataBase_PMs!AA24),#N/A,DataBase_PMs!AA24)</f>
        <v>#N/A</v>
      </c>
      <c r="F1651" s="192" t="e">
        <f>IF(E1651="Seco",ParametrosPMs!$C$50,'Dados PMs'!E1651)</f>
        <v>#N/A</v>
      </c>
      <c r="G1651" s="203" t="e">
        <f t="shared" si="39"/>
        <v>#N/A</v>
      </c>
    </row>
    <row r="1652" spans="1:7" x14ac:dyDescent="0.3">
      <c r="A1652" s="257"/>
      <c r="B1652" s="257"/>
      <c r="C1652" s="265"/>
      <c r="D1652" s="208" t="e">
        <f>IF(ISBLANK(DataBase_PMs!C25),#N/A,DataBase_PMs!C25)</f>
        <v>#N/A</v>
      </c>
      <c r="E1652" s="191" t="e">
        <f>IF(ISBLANK(DataBase_PMs!AA25),#N/A,DataBase_PMs!AA25)</f>
        <v>#N/A</v>
      </c>
      <c r="F1652" s="192" t="e">
        <f>IF(E1652="Seco",ParametrosPMs!$C$50,'Dados PMs'!E1652)</f>
        <v>#N/A</v>
      </c>
      <c r="G1652" s="203" t="e">
        <f t="shared" si="39"/>
        <v>#N/A</v>
      </c>
    </row>
    <row r="1653" spans="1:7" x14ac:dyDescent="0.3">
      <c r="A1653" s="257"/>
      <c r="B1653" s="257"/>
      <c r="C1653" s="265"/>
      <c r="D1653" s="208" t="e">
        <f>IF(ISBLANK(DataBase_PMs!C26),#N/A,DataBase_PMs!C26)</f>
        <v>#N/A</v>
      </c>
      <c r="E1653" s="191" t="e">
        <f>IF(ISBLANK(DataBase_PMs!AA26),#N/A,DataBase_PMs!AA26)</f>
        <v>#N/A</v>
      </c>
      <c r="F1653" s="192" t="e">
        <f>IF(E1653="Seco",ParametrosPMs!$C$50,'Dados PMs'!E1653)</f>
        <v>#N/A</v>
      </c>
      <c r="G1653" s="203" t="e">
        <f t="shared" si="39"/>
        <v>#N/A</v>
      </c>
    </row>
    <row r="1654" spans="1:7" x14ac:dyDescent="0.3">
      <c r="A1654" s="257"/>
      <c r="B1654" s="257"/>
      <c r="C1654" s="265"/>
      <c r="D1654" s="208" t="e">
        <f>IF(ISBLANK(DataBase_PMs!C27),#N/A,DataBase_PMs!C27)</f>
        <v>#N/A</v>
      </c>
      <c r="E1654" s="191" t="e">
        <f>IF(ISBLANK(DataBase_PMs!AA27),#N/A,DataBase_PMs!AA27)</f>
        <v>#N/A</v>
      </c>
      <c r="F1654" s="192" t="e">
        <f>IF(E1654="Seco",ParametrosPMs!$C$50,'Dados PMs'!E1654)</f>
        <v>#N/A</v>
      </c>
      <c r="G1654" s="203" t="e">
        <f t="shared" si="39"/>
        <v>#N/A</v>
      </c>
    </row>
    <row r="1655" spans="1:7" x14ac:dyDescent="0.3">
      <c r="A1655" s="257"/>
      <c r="B1655" s="257"/>
      <c r="C1655" s="265"/>
      <c r="D1655" s="208" t="e">
        <f>IF(ISBLANK(DataBase_PMs!C28),#N/A,DataBase_PMs!C28)</f>
        <v>#N/A</v>
      </c>
      <c r="E1655" s="191" t="e">
        <f>IF(ISBLANK(DataBase_PMs!AA28),#N/A,DataBase_PMs!AA28)</f>
        <v>#N/A</v>
      </c>
      <c r="F1655" s="192" t="e">
        <f>IF(E1655="Seco",ParametrosPMs!$C$50,'Dados PMs'!E1655)</f>
        <v>#N/A</v>
      </c>
      <c r="G1655" s="203" t="e">
        <f t="shared" si="39"/>
        <v>#N/A</v>
      </c>
    </row>
    <row r="1656" spans="1:7" x14ac:dyDescent="0.3">
      <c r="A1656" s="257"/>
      <c r="B1656" s="257"/>
      <c r="C1656" s="265"/>
      <c r="D1656" s="208" t="e">
        <f>IF(ISBLANK(DataBase_PMs!C29),#N/A,DataBase_PMs!C29)</f>
        <v>#N/A</v>
      </c>
      <c r="E1656" s="191" t="e">
        <f>IF(ISBLANK(DataBase_PMs!AA29),#N/A,DataBase_PMs!AA29)</f>
        <v>#N/A</v>
      </c>
      <c r="F1656" s="192" t="e">
        <f>IF(E1656="Seco",ParametrosPMs!$C$50,'Dados PMs'!E1656)</f>
        <v>#N/A</v>
      </c>
      <c r="G1656" s="203" t="e">
        <f t="shared" si="39"/>
        <v>#N/A</v>
      </c>
    </row>
    <row r="1657" spans="1:7" x14ac:dyDescent="0.3">
      <c r="A1657" s="257"/>
      <c r="B1657" s="257"/>
      <c r="C1657" s="265"/>
      <c r="D1657" s="208" t="e">
        <f>IF(ISBLANK(DataBase_PMs!C30),#N/A,DataBase_PMs!C30)</f>
        <v>#N/A</v>
      </c>
      <c r="E1657" s="191" t="e">
        <f>IF(ISBLANK(DataBase_PMs!AA30),#N/A,DataBase_PMs!AA30)</f>
        <v>#N/A</v>
      </c>
      <c r="F1657" s="192" t="e">
        <f>IF(E1657="Seco",ParametrosPMs!$C$50,'Dados PMs'!E1657)</f>
        <v>#N/A</v>
      </c>
      <c r="G1657" s="203" t="e">
        <f t="shared" si="39"/>
        <v>#N/A</v>
      </c>
    </row>
    <row r="1658" spans="1:7" x14ac:dyDescent="0.3">
      <c r="A1658" s="257"/>
      <c r="B1658" s="257"/>
      <c r="C1658" s="265"/>
      <c r="D1658" s="208" t="e">
        <f>IF(ISBLANK(DataBase_PMs!C31),#N/A,DataBase_PMs!C31)</f>
        <v>#N/A</v>
      </c>
      <c r="E1658" s="191" t="e">
        <f>IF(ISBLANK(DataBase_PMs!AA31),#N/A,DataBase_PMs!AA31)</f>
        <v>#N/A</v>
      </c>
      <c r="F1658" s="192" t="e">
        <f>IF(E1658="Seco",ParametrosPMs!$C$50,'Dados PMs'!E1658)</f>
        <v>#N/A</v>
      </c>
      <c r="G1658" s="203" t="e">
        <f t="shared" si="39"/>
        <v>#N/A</v>
      </c>
    </row>
    <row r="1659" spans="1:7" x14ac:dyDescent="0.3">
      <c r="A1659" s="257"/>
      <c r="B1659" s="257"/>
      <c r="C1659" s="265"/>
      <c r="D1659" s="208" t="e">
        <f>IF(ISBLANK(DataBase_PMs!C32),#N/A,DataBase_PMs!C32)</f>
        <v>#N/A</v>
      </c>
      <c r="E1659" s="191" t="e">
        <f>IF(ISBLANK(DataBase_PMs!AA32),#N/A,DataBase_PMs!AA32)</f>
        <v>#N/A</v>
      </c>
      <c r="F1659" s="192" t="e">
        <f>IF(E1659="Seco",ParametrosPMs!$C$50,'Dados PMs'!E1659)</f>
        <v>#N/A</v>
      </c>
      <c r="G1659" s="203" t="e">
        <f t="shared" si="39"/>
        <v>#N/A</v>
      </c>
    </row>
    <row r="1660" spans="1:7" x14ac:dyDescent="0.3">
      <c r="A1660" s="257"/>
      <c r="B1660" s="257"/>
      <c r="C1660" s="265"/>
      <c r="D1660" s="208" t="e">
        <f>IF(ISBLANK(DataBase_PMs!C33),#N/A,DataBase_PMs!C33)</f>
        <v>#N/A</v>
      </c>
      <c r="E1660" s="191" t="e">
        <f>IF(ISBLANK(DataBase_PMs!AA33),#N/A,DataBase_PMs!AA33)</f>
        <v>#N/A</v>
      </c>
      <c r="F1660" s="192" t="e">
        <f>IF(E1660="Seco",ParametrosPMs!$C$50,'Dados PMs'!E1660)</f>
        <v>#N/A</v>
      </c>
      <c r="G1660" s="203" t="e">
        <f t="shared" si="39"/>
        <v>#N/A</v>
      </c>
    </row>
    <row r="1661" spans="1:7" x14ac:dyDescent="0.3">
      <c r="A1661" s="257"/>
      <c r="B1661" s="257"/>
      <c r="C1661" s="265"/>
      <c r="D1661" s="208" t="e">
        <f>IF(ISBLANK(DataBase_PMs!C34),#N/A,DataBase_PMs!C34)</f>
        <v>#N/A</v>
      </c>
      <c r="E1661" s="191" t="e">
        <f>IF(ISBLANK(DataBase_PMs!AA34),#N/A,DataBase_PMs!AA34)</f>
        <v>#N/A</v>
      </c>
      <c r="F1661" s="192" t="e">
        <f>IF(E1661="Seco",ParametrosPMs!$C$50,'Dados PMs'!E1661)</f>
        <v>#N/A</v>
      </c>
      <c r="G1661" s="203" t="e">
        <f t="shared" si="39"/>
        <v>#N/A</v>
      </c>
    </row>
    <row r="1662" spans="1:7" x14ac:dyDescent="0.3">
      <c r="A1662" s="257"/>
      <c r="B1662" s="257"/>
      <c r="C1662" s="265"/>
      <c r="D1662" s="208" t="e">
        <f>IF(ISBLANK(DataBase_PMs!C35),#N/A,DataBase_PMs!C35)</f>
        <v>#N/A</v>
      </c>
      <c r="E1662" s="191" t="e">
        <f>IF(ISBLANK(DataBase_PMs!AA35),#N/A,DataBase_PMs!AA35)</f>
        <v>#N/A</v>
      </c>
      <c r="F1662" s="192" t="e">
        <f>IF(E1662="Seco",ParametrosPMs!$C$50,'Dados PMs'!E1662)</f>
        <v>#N/A</v>
      </c>
      <c r="G1662" s="203" t="e">
        <f t="shared" si="39"/>
        <v>#N/A</v>
      </c>
    </row>
    <row r="1663" spans="1:7" x14ac:dyDescent="0.3">
      <c r="A1663" s="257"/>
      <c r="B1663" s="257"/>
      <c r="C1663" s="265"/>
      <c r="D1663" s="208" t="e">
        <f>IF(ISBLANK(DataBase_PMs!C36),#N/A,DataBase_PMs!C36)</f>
        <v>#N/A</v>
      </c>
      <c r="E1663" s="191" t="e">
        <f>IF(ISBLANK(DataBase_PMs!AA36),#N/A,DataBase_PMs!AA36)</f>
        <v>#N/A</v>
      </c>
      <c r="F1663" s="192" t="e">
        <f>IF(E1663="Seco",ParametrosPMs!$C$50,'Dados PMs'!E1663)</f>
        <v>#N/A</v>
      </c>
      <c r="G1663" s="203" t="e">
        <f t="shared" si="39"/>
        <v>#N/A</v>
      </c>
    </row>
    <row r="1664" spans="1:7" x14ac:dyDescent="0.3">
      <c r="A1664" s="257"/>
      <c r="B1664" s="257"/>
      <c r="C1664" s="265"/>
      <c r="D1664" s="208" t="e">
        <f>IF(ISBLANK(DataBase_PMs!C37),#N/A,DataBase_PMs!C37)</f>
        <v>#N/A</v>
      </c>
      <c r="E1664" s="191" t="e">
        <f>IF(ISBLANK(DataBase_PMs!AA37),#N/A,DataBase_PMs!AA37)</f>
        <v>#N/A</v>
      </c>
      <c r="F1664" s="192" t="e">
        <f>IF(E1664="Seco",ParametrosPMs!$C$50,'Dados PMs'!E1664)</f>
        <v>#N/A</v>
      </c>
      <c r="G1664" s="203" t="e">
        <f t="shared" si="39"/>
        <v>#N/A</v>
      </c>
    </row>
    <row r="1665" spans="1:7" x14ac:dyDescent="0.3">
      <c r="A1665" s="257"/>
      <c r="B1665" s="257"/>
      <c r="C1665" s="265"/>
      <c r="D1665" s="208" t="e">
        <f>IF(ISBLANK(DataBase_PMs!C38),#N/A,DataBase_PMs!C38)</f>
        <v>#N/A</v>
      </c>
      <c r="E1665" s="191" t="e">
        <f>IF(ISBLANK(DataBase_PMs!AA38),#N/A,DataBase_PMs!AA38)</f>
        <v>#N/A</v>
      </c>
      <c r="F1665" s="192" t="e">
        <f>IF(E1665="Seco",ParametrosPMs!$C$50,'Dados PMs'!E1665)</f>
        <v>#N/A</v>
      </c>
      <c r="G1665" s="203" t="e">
        <f t="shared" si="39"/>
        <v>#N/A</v>
      </c>
    </row>
    <row r="1666" spans="1:7" x14ac:dyDescent="0.3">
      <c r="A1666" s="257"/>
      <c r="B1666" s="257"/>
      <c r="C1666" s="265"/>
      <c r="D1666" s="208" t="e">
        <f>IF(ISBLANK(DataBase_PMs!C39),#N/A,DataBase_PMs!C39)</f>
        <v>#N/A</v>
      </c>
      <c r="E1666" s="191" t="e">
        <f>IF(ISBLANK(DataBase_PMs!AA39),#N/A,DataBase_PMs!AA39)</f>
        <v>#N/A</v>
      </c>
      <c r="F1666" s="192" t="e">
        <f>IF(E1666="Seco",ParametrosPMs!$C$50,'Dados PMs'!E1666)</f>
        <v>#N/A</v>
      </c>
      <c r="G1666" s="203" t="e">
        <f t="shared" si="39"/>
        <v>#N/A</v>
      </c>
    </row>
    <row r="1667" spans="1:7" x14ac:dyDescent="0.3">
      <c r="A1667" s="257"/>
      <c r="B1667" s="257"/>
      <c r="C1667" s="265"/>
      <c r="D1667" s="208" t="e">
        <f>IF(ISBLANK(DataBase_PMs!C40),#N/A,DataBase_PMs!C40)</f>
        <v>#N/A</v>
      </c>
      <c r="E1667" s="191" t="e">
        <f>IF(ISBLANK(DataBase_PMs!AA40),#N/A,DataBase_PMs!AA40)</f>
        <v>#N/A</v>
      </c>
      <c r="F1667" s="192" t="e">
        <f>IF(E1667="Seco",ParametrosPMs!$C$50,'Dados PMs'!E1667)</f>
        <v>#N/A</v>
      </c>
      <c r="G1667" s="203" t="e">
        <f t="shared" si="39"/>
        <v>#N/A</v>
      </c>
    </row>
    <row r="1668" spans="1:7" x14ac:dyDescent="0.3">
      <c r="A1668" s="257"/>
      <c r="B1668" s="257"/>
      <c r="C1668" s="265"/>
      <c r="D1668" s="208" t="e">
        <f>IF(ISBLANK(DataBase_PMs!C41),#N/A,DataBase_PMs!C41)</f>
        <v>#N/A</v>
      </c>
      <c r="E1668" s="191" t="e">
        <f>IF(ISBLANK(DataBase_PMs!AA41),#N/A,DataBase_PMs!AA41)</f>
        <v>#N/A</v>
      </c>
      <c r="F1668" s="192" t="e">
        <f>IF(E1668="Seco",ParametrosPMs!$C$50,'Dados PMs'!E1668)</f>
        <v>#N/A</v>
      </c>
      <c r="G1668" s="203" t="e">
        <f t="shared" si="39"/>
        <v>#N/A</v>
      </c>
    </row>
    <row r="1669" spans="1:7" x14ac:dyDescent="0.3">
      <c r="A1669" s="257"/>
      <c r="B1669" s="257"/>
      <c r="C1669" s="265"/>
      <c r="D1669" s="208" t="e">
        <f>IF(ISBLANK(DataBase_PMs!C42),#N/A,DataBase_PMs!C42)</f>
        <v>#N/A</v>
      </c>
      <c r="E1669" s="191" t="e">
        <f>IF(ISBLANK(DataBase_PMs!AA42),#N/A,DataBase_PMs!AA42)</f>
        <v>#N/A</v>
      </c>
      <c r="F1669" s="192" t="e">
        <f>IF(E1669="Seco",ParametrosPMs!$C$50,'Dados PMs'!E1669)</f>
        <v>#N/A</v>
      </c>
      <c r="G1669" s="203" t="e">
        <f t="shared" si="39"/>
        <v>#N/A</v>
      </c>
    </row>
    <row r="1670" spans="1:7" x14ac:dyDescent="0.3">
      <c r="A1670" s="257"/>
      <c r="B1670" s="257"/>
      <c r="C1670" s="265"/>
      <c r="D1670" s="208" t="e">
        <f>IF(ISBLANK(DataBase_PMs!C43),#N/A,DataBase_PMs!C43)</f>
        <v>#N/A</v>
      </c>
      <c r="E1670" s="191" t="e">
        <f>IF(ISBLANK(DataBase_PMs!AA43),#N/A,DataBase_PMs!AA43)</f>
        <v>#N/A</v>
      </c>
      <c r="F1670" s="192" t="e">
        <f>IF(E1670="Seco",ParametrosPMs!$C$50,'Dados PMs'!E1670)</f>
        <v>#N/A</v>
      </c>
      <c r="G1670" s="203" t="e">
        <f t="shared" si="39"/>
        <v>#N/A</v>
      </c>
    </row>
    <row r="1671" spans="1:7" x14ac:dyDescent="0.3">
      <c r="A1671" s="257"/>
      <c r="B1671" s="257"/>
      <c r="C1671" s="265"/>
      <c r="D1671" s="208" t="e">
        <f>IF(ISBLANK(DataBase_PMs!C44),#N/A,DataBase_PMs!C44)</f>
        <v>#N/A</v>
      </c>
      <c r="E1671" s="191" t="e">
        <f>IF(ISBLANK(DataBase_PMs!AA44),#N/A,DataBase_PMs!AA44)</f>
        <v>#N/A</v>
      </c>
      <c r="F1671" s="192" t="e">
        <f>IF(E1671="Seco",ParametrosPMs!$C$50,'Dados PMs'!E1671)</f>
        <v>#N/A</v>
      </c>
      <c r="G1671" s="203" t="e">
        <f t="shared" si="39"/>
        <v>#N/A</v>
      </c>
    </row>
    <row r="1672" spans="1:7" x14ac:dyDescent="0.3">
      <c r="A1672" s="257"/>
      <c r="B1672" s="257"/>
      <c r="C1672" s="265"/>
      <c r="D1672" s="208" t="e">
        <f>IF(ISBLANK(DataBase_PMs!C45),#N/A,DataBase_PMs!C45)</f>
        <v>#N/A</v>
      </c>
      <c r="E1672" s="191" t="e">
        <f>IF(ISBLANK(DataBase_PMs!AA45),#N/A,DataBase_PMs!AA45)</f>
        <v>#N/A</v>
      </c>
      <c r="F1672" s="192" t="e">
        <f>IF(E1672="Seco",ParametrosPMs!$C$50,'Dados PMs'!E1672)</f>
        <v>#N/A</v>
      </c>
      <c r="G1672" s="203" t="e">
        <f t="shared" si="39"/>
        <v>#N/A</v>
      </c>
    </row>
    <row r="1673" spans="1:7" x14ac:dyDescent="0.3">
      <c r="A1673" s="257"/>
      <c r="B1673" s="257"/>
      <c r="C1673" s="265"/>
      <c r="D1673" s="208" t="e">
        <f>IF(ISBLANK(DataBase_PMs!C46),#N/A,DataBase_PMs!C46)</f>
        <v>#N/A</v>
      </c>
      <c r="E1673" s="191" t="e">
        <f>IF(ISBLANK(DataBase_PMs!AA46),#N/A,DataBase_PMs!AA46)</f>
        <v>#N/A</v>
      </c>
      <c r="F1673" s="192" t="e">
        <f>IF(E1673="Seco",ParametrosPMs!$C$50,'Dados PMs'!E1673)</f>
        <v>#N/A</v>
      </c>
      <c r="G1673" s="203" t="e">
        <f t="shared" si="39"/>
        <v>#N/A</v>
      </c>
    </row>
    <row r="1674" spans="1:7" x14ac:dyDescent="0.3">
      <c r="A1674" s="257"/>
      <c r="B1674" s="257"/>
      <c r="C1674" s="265"/>
      <c r="D1674" s="208" t="e">
        <f>IF(ISBLANK(DataBase_PMs!C47),#N/A,DataBase_PMs!C47)</f>
        <v>#N/A</v>
      </c>
      <c r="E1674" s="191" t="e">
        <f>IF(ISBLANK(DataBase_PMs!AA47),#N/A,DataBase_PMs!AA47)</f>
        <v>#N/A</v>
      </c>
      <c r="F1674" s="192" t="e">
        <f>IF(E1674="Seco",ParametrosPMs!$C$50,'Dados PMs'!E1674)</f>
        <v>#N/A</v>
      </c>
      <c r="G1674" s="203" t="e">
        <f t="shared" si="39"/>
        <v>#N/A</v>
      </c>
    </row>
    <row r="1675" spans="1:7" x14ac:dyDescent="0.3">
      <c r="A1675" s="257"/>
      <c r="B1675" s="257"/>
      <c r="C1675" s="265"/>
      <c r="D1675" s="208" t="e">
        <f>IF(ISBLANK(DataBase_PMs!C48),#N/A,DataBase_PMs!C48)</f>
        <v>#N/A</v>
      </c>
      <c r="E1675" s="191" t="e">
        <f>IF(ISBLANK(DataBase_PMs!AA48),#N/A,DataBase_PMs!AA48)</f>
        <v>#N/A</v>
      </c>
      <c r="F1675" s="192" t="e">
        <f>IF(E1675="Seco",ParametrosPMs!$C$50,'Dados PMs'!E1675)</f>
        <v>#N/A</v>
      </c>
      <c r="G1675" s="203" t="e">
        <f t="shared" si="39"/>
        <v>#N/A</v>
      </c>
    </row>
    <row r="1676" spans="1:7" x14ac:dyDescent="0.3">
      <c r="A1676" s="257"/>
      <c r="B1676" s="257"/>
      <c r="C1676" s="265"/>
      <c r="D1676" s="208" t="e">
        <f>IF(ISBLANK(DataBase_PMs!C49),#N/A,DataBase_PMs!C49)</f>
        <v>#N/A</v>
      </c>
      <c r="E1676" s="191" t="e">
        <f>IF(ISBLANK(DataBase_PMs!AA49),#N/A,DataBase_PMs!AA49)</f>
        <v>#N/A</v>
      </c>
      <c r="F1676" s="192" t="e">
        <f>IF(E1676="Seco",ParametrosPMs!$C$50,'Dados PMs'!E1676)</f>
        <v>#N/A</v>
      </c>
      <c r="G1676" s="203" t="e">
        <f t="shared" si="39"/>
        <v>#N/A</v>
      </c>
    </row>
    <row r="1677" spans="1:7" x14ac:dyDescent="0.3">
      <c r="A1677" s="257"/>
      <c r="B1677" s="257"/>
      <c r="C1677" s="265"/>
      <c r="D1677" s="208" t="e">
        <f>IF(ISBLANK(DataBase_PMs!C50),#N/A,DataBase_PMs!C50)</f>
        <v>#N/A</v>
      </c>
      <c r="E1677" s="191" t="e">
        <f>IF(ISBLANK(DataBase_PMs!AA50),#N/A,DataBase_PMs!AA50)</f>
        <v>#N/A</v>
      </c>
      <c r="F1677" s="192" t="e">
        <f>IF(E1677="Seco",ParametrosPMs!$C$50,'Dados PMs'!E1677)</f>
        <v>#N/A</v>
      </c>
      <c r="G1677" s="203" t="e">
        <f t="shared" si="39"/>
        <v>#N/A</v>
      </c>
    </row>
    <row r="1678" spans="1:7" x14ac:dyDescent="0.3">
      <c r="A1678" s="257"/>
      <c r="B1678" s="257"/>
      <c r="C1678" s="265"/>
      <c r="D1678" s="208" t="e">
        <f>IF(ISBLANK(DataBase_PMs!C51),#N/A,DataBase_PMs!C51)</f>
        <v>#N/A</v>
      </c>
      <c r="E1678" s="191" t="e">
        <f>IF(ISBLANK(DataBase_PMs!AA51),#N/A,DataBase_PMs!AA51)</f>
        <v>#N/A</v>
      </c>
      <c r="F1678" s="192" t="e">
        <f>IF(E1678="Seco",ParametrosPMs!$C$50,'Dados PMs'!E1678)</f>
        <v>#N/A</v>
      </c>
      <c r="G1678" s="203" t="e">
        <f t="shared" si="39"/>
        <v>#N/A</v>
      </c>
    </row>
    <row r="1679" spans="1:7" x14ac:dyDescent="0.3">
      <c r="A1679" s="257"/>
      <c r="B1679" s="257"/>
      <c r="C1679" s="265"/>
      <c r="D1679" s="208" t="e">
        <f>IF(ISBLANK(DataBase_PMs!C52),#N/A,DataBase_PMs!C52)</f>
        <v>#N/A</v>
      </c>
      <c r="E1679" s="191" t="e">
        <f>IF(ISBLANK(DataBase_PMs!AA52),#N/A,DataBase_PMs!AA52)</f>
        <v>#N/A</v>
      </c>
      <c r="F1679" s="192" t="e">
        <f>IF(E1679="Seco",ParametrosPMs!$C$50,'Dados PMs'!E1679)</f>
        <v>#N/A</v>
      </c>
      <c r="G1679" s="203" t="e">
        <f t="shared" si="39"/>
        <v>#N/A</v>
      </c>
    </row>
    <row r="1680" spans="1:7" x14ac:dyDescent="0.3">
      <c r="A1680" s="257"/>
      <c r="B1680" s="257"/>
      <c r="C1680" s="265"/>
      <c r="D1680" s="208" t="e">
        <f>IF(ISBLANK(DataBase_PMs!C53),#N/A,DataBase_PMs!C53)</f>
        <v>#N/A</v>
      </c>
      <c r="E1680" s="191" t="e">
        <f>IF(ISBLANK(DataBase_PMs!AA53),#N/A,DataBase_PMs!AA53)</f>
        <v>#N/A</v>
      </c>
      <c r="F1680" s="192" t="e">
        <f>IF(E1680="Seco",ParametrosPMs!$C$50,'Dados PMs'!E1680)</f>
        <v>#N/A</v>
      </c>
      <c r="G1680" s="203" t="e">
        <f t="shared" si="39"/>
        <v>#N/A</v>
      </c>
    </row>
    <row r="1681" spans="1:7" x14ac:dyDescent="0.3">
      <c r="A1681" s="257"/>
      <c r="B1681" s="257"/>
      <c r="C1681" s="265"/>
      <c r="D1681" s="208" t="e">
        <f>IF(ISBLANK(DataBase_PMs!C54),#N/A,DataBase_PMs!C54)</f>
        <v>#N/A</v>
      </c>
      <c r="E1681" s="191" t="e">
        <f>IF(ISBLANK(DataBase_PMs!AA54),#N/A,DataBase_PMs!AA54)</f>
        <v>#N/A</v>
      </c>
      <c r="F1681" s="192" t="e">
        <f>IF(E1681="Seco",ParametrosPMs!$C$50,'Dados PMs'!E1681)</f>
        <v>#N/A</v>
      </c>
      <c r="G1681" s="203" t="e">
        <f t="shared" si="39"/>
        <v>#N/A</v>
      </c>
    </row>
    <row r="1682" spans="1:7" x14ac:dyDescent="0.3">
      <c r="A1682" s="257"/>
      <c r="B1682" s="257"/>
      <c r="C1682" s="265"/>
      <c r="D1682" s="208" t="e">
        <f>IF(ISBLANK(DataBase_PMs!C55),#N/A,DataBase_PMs!C55)</f>
        <v>#N/A</v>
      </c>
      <c r="E1682" s="191" t="e">
        <f>IF(ISBLANK(DataBase_PMs!AA55),#N/A,DataBase_PMs!AA55)</f>
        <v>#N/A</v>
      </c>
      <c r="F1682" s="192" t="e">
        <f>IF(E1682="Seco",ParametrosPMs!$C$50,'Dados PMs'!E1682)</f>
        <v>#N/A</v>
      </c>
      <c r="G1682" s="203" t="e">
        <f t="shared" si="39"/>
        <v>#N/A</v>
      </c>
    </row>
    <row r="1683" spans="1:7" x14ac:dyDescent="0.3">
      <c r="A1683" s="257"/>
      <c r="B1683" s="257"/>
      <c r="C1683" s="265"/>
      <c r="D1683" s="208" t="e">
        <f>IF(ISBLANK(DataBase_PMs!C56),#N/A,DataBase_PMs!C56)</f>
        <v>#N/A</v>
      </c>
      <c r="E1683" s="191" t="e">
        <f>IF(ISBLANK(DataBase_PMs!AA56),#N/A,DataBase_PMs!AA56)</f>
        <v>#N/A</v>
      </c>
      <c r="F1683" s="192" t="e">
        <f>IF(E1683="Seco",ParametrosPMs!$C$50,'Dados PMs'!E1683)</f>
        <v>#N/A</v>
      </c>
      <c r="G1683" s="203" t="e">
        <f t="shared" si="39"/>
        <v>#N/A</v>
      </c>
    </row>
    <row r="1684" spans="1:7" x14ac:dyDescent="0.3">
      <c r="A1684" s="257"/>
      <c r="B1684" s="257"/>
      <c r="C1684" s="265"/>
      <c r="D1684" s="208" t="e">
        <f>IF(ISBLANK(DataBase_PMs!C57),#N/A,DataBase_PMs!C57)</f>
        <v>#N/A</v>
      </c>
      <c r="E1684" s="191" t="e">
        <f>IF(ISBLANK(DataBase_PMs!AA57),#N/A,DataBase_PMs!AA57)</f>
        <v>#N/A</v>
      </c>
      <c r="F1684" s="192" t="e">
        <f>IF(E1684="Seco",ParametrosPMs!$C$50,'Dados PMs'!E1684)</f>
        <v>#N/A</v>
      </c>
      <c r="G1684" s="203" t="e">
        <f t="shared" ref="G1684:G1692" si="40">F1684-$F$1618</f>
        <v>#N/A</v>
      </c>
    </row>
    <row r="1685" spans="1:7" x14ac:dyDescent="0.3">
      <c r="A1685" s="257"/>
      <c r="B1685" s="257"/>
      <c r="C1685" s="265"/>
      <c r="D1685" s="208" t="e">
        <f>IF(ISBLANK(DataBase_PMs!C58),#N/A,DataBase_PMs!C58)</f>
        <v>#N/A</v>
      </c>
      <c r="E1685" s="191" t="e">
        <f>IF(ISBLANK(DataBase_PMs!AA58),#N/A,DataBase_PMs!AA58)</f>
        <v>#N/A</v>
      </c>
      <c r="F1685" s="192" t="e">
        <f>IF(E1685="Seco",ParametrosPMs!$C$50,'Dados PMs'!E1685)</f>
        <v>#N/A</v>
      </c>
      <c r="G1685" s="203" t="e">
        <f t="shared" si="40"/>
        <v>#N/A</v>
      </c>
    </row>
    <row r="1686" spans="1:7" x14ac:dyDescent="0.3">
      <c r="A1686" s="257"/>
      <c r="B1686" s="257"/>
      <c r="C1686" s="265"/>
      <c r="D1686" s="208" t="e">
        <f>IF(ISBLANK(DataBase_PMs!C59),#N/A,DataBase_PMs!C59)</f>
        <v>#N/A</v>
      </c>
      <c r="E1686" s="191" t="e">
        <f>IF(ISBLANK(DataBase_PMs!AA59),#N/A,DataBase_PMs!AA59)</f>
        <v>#N/A</v>
      </c>
      <c r="F1686" s="192" t="e">
        <f>IF(E1686="Seco",ParametrosPMs!$C$50,'Dados PMs'!E1686)</f>
        <v>#N/A</v>
      </c>
      <c r="G1686" s="203" t="e">
        <f t="shared" si="40"/>
        <v>#N/A</v>
      </c>
    </row>
    <row r="1687" spans="1:7" x14ac:dyDescent="0.3">
      <c r="A1687" s="257"/>
      <c r="B1687" s="257"/>
      <c r="C1687" s="265"/>
      <c r="D1687" s="208" t="e">
        <f>IF(ISBLANK(DataBase_PMs!C60),#N/A,DataBase_PMs!C60)</f>
        <v>#N/A</v>
      </c>
      <c r="E1687" s="191" t="e">
        <f>IF(ISBLANK(DataBase_PMs!AA60),#N/A,DataBase_PMs!AA60)</f>
        <v>#N/A</v>
      </c>
      <c r="F1687" s="192" t="e">
        <f>IF(E1687="Seco",ParametrosPMs!$C$50,'Dados PMs'!E1687)</f>
        <v>#N/A</v>
      </c>
      <c r="G1687" s="203" t="e">
        <f t="shared" si="40"/>
        <v>#N/A</v>
      </c>
    </row>
    <row r="1688" spans="1:7" x14ac:dyDescent="0.3">
      <c r="A1688" s="257"/>
      <c r="B1688" s="257"/>
      <c r="C1688" s="265"/>
      <c r="D1688" s="208" t="e">
        <f>IF(ISBLANK(DataBase_PMs!C61),#N/A,DataBase_PMs!C61)</f>
        <v>#N/A</v>
      </c>
      <c r="E1688" s="191" t="e">
        <f>IF(ISBLANK(DataBase_PMs!AA61),#N/A,DataBase_PMs!AA61)</f>
        <v>#N/A</v>
      </c>
      <c r="F1688" s="192" t="e">
        <f>IF(E1688="Seco",ParametrosPMs!$C$50,'Dados PMs'!E1688)</f>
        <v>#N/A</v>
      </c>
      <c r="G1688" s="203" t="e">
        <f t="shared" si="40"/>
        <v>#N/A</v>
      </c>
    </row>
    <row r="1689" spans="1:7" x14ac:dyDescent="0.3">
      <c r="A1689" s="257"/>
      <c r="B1689" s="257"/>
      <c r="C1689" s="265"/>
      <c r="D1689" s="208" t="e">
        <f>IF(ISBLANK(DataBase_PMs!C62),#N/A,DataBase_PMs!C62)</f>
        <v>#N/A</v>
      </c>
      <c r="E1689" s="191" t="e">
        <f>IF(ISBLANK(DataBase_PMs!AA62),#N/A,DataBase_PMs!AA62)</f>
        <v>#N/A</v>
      </c>
      <c r="F1689" s="192" t="e">
        <f>IF(E1689="Seco",ParametrosPMs!$C$50,'Dados PMs'!E1689)</f>
        <v>#N/A</v>
      </c>
      <c r="G1689" s="203" t="e">
        <f t="shared" si="40"/>
        <v>#N/A</v>
      </c>
    </row>
    <row r="1690" spans="1:7" x14ac:dyDescent="0.3">
      <c r="A1690" s="257"/>
      <c r="B1690" s="257"/>
      <c r="C1690" s="265"/>
      <c r="D1690" s="208" t="e">
        <f>IF(ISBLANK(DataBase_PMs!C63),#N/A,DataBase_PMs!C63)</f>
        <v>#N/A</v>
      </c>
      <c r="E1690" s="191" t="e">
        <f>IF(ISBLANK(DataBase_PMs!AA63),#N/A,DataBase_PMs!AA63)</f>
        <v>#N/A</v>
      </c>
      <c r="F1690" s="192" t="e">
        <f>IF(E1690="Seco",ParametrosPMs!$C$50,'Dados PMs'!E1690)</f>
        <v>#N/A</v>
      </c>
      <c r="G1690" s="203" t="e">
        <f t="shared" si="40"/>
        <v>#N/A</v>
      </c>
    </row>
    <row r="1691" spans="1:7" x14ac:dyDescent="0.3">
      <c r="A1691" s="257"/>
      <c r="B1691" s="257"/>
      <c r="C1691" s="265"/>
      <c r="D1691" s="208" t="e">
        <f>IF(ISBLANK(DataBase_PMs!C64),#N/A,DataBase_PMs!C64)</f>
        <v>#N/A</v>
      </c>
      <c r="E1691" s="191" t="e">
        <f>IF(ISBLANK(DataBase_PMs!AA64),#N/A,DataBase_PMs!AA64)</f>
        <v>#N/A</v>
      </c>
      <c r="F1691" s="192" t="e">
        <f>IF(E1691="Seco",ParametrosPMs!$C$50,'Dados PMs'!E1691)</f>
        <v>#N/A</v>
      </c>
      <c r="G1691" s="203" t="e">
        <f t="shared" si="40"/>
        <v>#N/A</v>
      </c>
    </row>
    <row r="1692" spans="1:7" ht="13.5" thickBot="1" x14ac:dyDescent="0.35">
      <c r="A1692" s="260"/>
      <c r="B1692" s="260"/>
      <c r="C1692" s="266"/>
      <c r="D1692" s="208" t="e">
        <f>IF(ISBLANK(DataBase_PMs!C65),#N/A,DataBase_PMs!C65)</f>
        <v>#N/A</v>
      </c>
      <c r="E1692" s="191" t="e">
        <f>IF(ISBLANK(DataBase_PMs!AA65),#N/A,DataBase_PMs!AA65)</f>
        <v>#N/A</v>
      </c>
      <c r="F1692" s="192" t="e">
        <f>IF(E1692="Seco",ParametrosPMs!$C$50,'Dados PMs'!E1692)</f>
        <v>#N/A</v>
      </c>
      <c r="G1692" s="203" t="e">
        <f t="shared" si="40"/>
        <v>#N/A</v>
      </c>
    </row>
    <row r="1693" spans="1:7" x14ac:dyDescent="0.3">
      <c r="A1693" s="256" t="s">
        <v>666</v>
      </c>
      <c r="B1693" s="256" t="s">
        <v>367</v>
      </c>
      <c r="C1693" s="267" t="s">
        <v>88</v>
      </c>
      <c r="D1693" s="209">
        <v>43602</v>
      </c>
      <c r="E1693" s="189">
        <v>4.09</v>
      </c>
      <c r="F1693" s="190">
        <f>IF(E1693="Seco",ParametrosPMs!C51,'Dados PMs'!E1693)</f>
        <v>4.09</v>
      </c>
      <c r="G1693" s="202">
        <f>F1693-E1693</f>
        <v>0</v>
      </c>
    </row>
    <row r="1694" spans="1:7" x14ac:dyDescent="0.3">
      <c r="A1694" s="257"/>
      <c r="B1694" s="257"/>
      <c r="C1694" s="265"/>
      <c r="D1694" s="208">
        <v>43700.40625</v>
      </c>
      <c r="E1694" s="191">
        <v>4.96</v>
      </c>
      <c r="F1694" s="192">
        <f>IF(E1694="Seco",ParametrosPMs!$C$51,'Dados PMs'!E1694)</f>
        <v>4.96</v>
      </c>
      <c r="G1694" s="203">
        <f>F1694-$F$1693</f>
        <v>0.87000000000000011</v>
      </c>
    </row>
    <row r="1695" spans="1:7" x14ac:dyDescent="0.3">
      <c r="A1695" s="257"/>
      <c r="B1695" s="257"/>
      <c r="C1695" s="265"/>
      <c r="D1695" s="208">
        <v>43707</v>
      </c>
      <c r="E1695" s="191">
        <v>6.64</v>
      </c>
      <c r="F1695" s="192">
        <f>IF(E1695="Seco",ParametrosPMs!$C$51,'Dados PMs'!E1695)</f>
        <v>6.64</v>
      </c>
      <c r="G1695" s="203">
        <f t="shared" ref="G1695:G1758" si="41">F1695-$F$1693</f>
        <v>2.5499999999999998</v>
      </c>
    </row>
    <row r="1696" spans="1:7" x14ac:dyDescent="0.3">
      <c r="A1696" s="257"/>
      <c r="B1696" s="257"/>
      <c r="C1696" s="265"/>
      <c r="D1696" s="208">
        <v>43714</v>
      </c>
      <c r="E1696" s="191">
        <v>5.0199999999999996</v>
      </c>
      <c r="F1696" s="192">
        <f>IF(E1696="Seco",ParametrosPMs!$C$51,'Dados PMs'!E1696)</f>
        <v>5.0199999999999996</v>
      </c>
      <c r="G1696" s="203">
        <f t="shared" si="41"/>
        <v>0.92999999999999972</v>
      </c>
    </row>
    <row r="1697" spans="1:7" x14ac:dyDescent="0.3">
      <c r="A1697" s="257"/>
      <c r="B1697" s="257"/>
      <c r="C1697" s="265"/>
      <c r="D1697" s="208">
        <v>43727</v>
      </c>
      <c r="E1697" s="191">
        <v>4.72</v>
      </c>
      <c r="F1697" s="192">
        <f>IF(E1697="Seco",ParametrosPMs!$C$51,'Dados PMs'!E1697)</f>
        <v>4.72</v>
      </c>
      <c r="G1697" s="203">
        <f t="shared" si="41"/>
        <v>0.62999999999999989</v>
      </c>
    </row>
    <row r="1698" spans="1:7" x14ac:dyDescent="0.3">
      <c r="A1698" s="257"/>
      <c r="B1698" s="257"/>
      <c r="C1698" s="265"/>
      <c r="D1698" s="208">
        <v>43755</v>
      </c>
      <c r="E1698" s="191">
        <v>5</v>
      </c>
      <c r="F1698" s="192">
        <f>IF(E1698="Seco",ParametrosPMs!$C$51,'Dados PMs'!E1698)</f>
        <v>5</v>
      </c>
      <c r="G1698" s="203">
        <f t="shared" si="41"/>
        <v>0.91000000000000014</v>
      </c>
    </row>
    <row r="1699" spans="1:7" x14ac:dyDescent="0.3">
      <c r="A1699" s="257"/>
      <c r="B1699" s="257"/>
      <c r="C1699" s="265"/>
      <c r="D1699" s="208">
        <v>43762</v>
      </c>
      <c r="E1699" s="191">
        <v>4.87</v>
      </c>
      <c r="F1699" s="192">
        <f>IF(E1699="Seco",ParametrosPMs!$C$51,'Dados PMs'!E1699)</f>
        <v>4.87</v>
      </c>
      <c r="G1699" s="203">
        <f t="shared" si="41"/>
        <v>0.78000000000000025</v>
      </c>
    </row>
    <row r="1700" spans="1:7" x14ac:dyDescent="0.3">
      <c r="A1700" s="257"/>
      <c r="B1700" s="257"/>
      <c r="C1700" s="265"/>
      <c r="D1700" s="208">
        <v>43774</v>
      </c>
      <c r="E1700" s="191">
        <v>4.3600000000000003</v>
      </c>
      <c r="F1700" s="192">
        <f>IF(E1700="Seco",ParametrosPMs!$C$51,'Dados PMs'!E1700)</f>
        <v>4.3600000000000003</v>
      </c>
      <c r="G1700" s="203">
        <f t="shared" si="41"/>
        <v>0.27000000000000046</v>
      </c>
    </row>
    <row r="1701" spans="1:7" x14ac:dyDescent="0.3">
      <c r="A1701" s="257"/>
      <c r="B1701" s="257"/>
      <c r="C1701" s="265"/>
      <c r="D1701" s="208">
        <v>43782</v>
      </c>
      <c r="E1701" s="191" t="s">
        <v>129</v>
      </c>
      <c r="F1701" s="192" t="str">
        <f>IF(E1701="Seco",ParametrosPMs!$C$51,'Dados PMs'!E1701)</f>
        <v>-</v>
      </c>
      <c r="G1701" s="203" t="e">
        <f t="shared" si="41"/>
        <v>#VALUE!</v>
      </c>
    </row>
    <row r="1702" spans="1:7" x14ac:dyDescent="0.3">
      <c r="A1702" s="257"/>
      <c r="B1702" s="257"/>
      <c r="C1702" s="265"/>
      <c r="D1702" s="208">
        <v>43811</v>
      </c>
      <c r="E1702" s="191" t="s">
        <v>262</v>
      </c>
      <c r="F1702" s="192" t="str">
        <f>IF(E1702="Seco",ParametrosPMs!$C$51,'Dados PMs'!E1702)</f>
        <v>4,41</v>
      </c>
      <c r="G1702" s="203">
        <f t="shared" si="41"/>
        <v>0.32000000000000028</v>
      </c>
    </row>
    <row r="1703" spans="1:7" x14ac:dyDescent="0.3">
      <c r="A1703" s="257"/>
      <c r="B1703" s="257"/>
      <c r="C1703" s="265"/>
      <c r="D1703" s="208">
        <v>43826</v>
      </c>
      <c r="E1703" s="191" t="s">
        <v>302</v>
      </c>
      <c r="F1703" s="192" t="str">
        <f>IF(E1703="Seco",ParametrosPMs!$C$51,'Dados PMs'!E1703)</f>
        <v>4,28</v>
      </c>
      <c r="G1703" s="203">
        <f t="shared" si="41"/>
        <v>0.19000000000000039</v>
      </c>
    </row>
    <row r="1704" spans="1:7" x14ac:dyDescent="0.3">
      <c r="A1704" s="257"/>
      <c r="B1704" s="257"/>
      <c r="C1704" s="265"/>
      <c r="D1704" s="208">
        <v>43875</v>
      </c>
      <c r="E1704" s="191">
        <v>4.4800000000000004</v>
      </c>
      <c r="F1704" s="192">
        <f>IF(E1704="Seco",ParametrosPMs!$C$51,'Dados PMs'!E1704)</f>
        <v>4.4800000000000004</v>
      </c>
      <c r="G1704" s="203">
        <f t="shared" si="41"/>
        <v>0.39000000000000057</v>
      </c>
    </row>
    <row r="1705" spans="1:7" x14ac:dyDescent="0.3">
      <c r="A1705" s="257"/>
      <c r="B1705" s="257"/>
      <c r="C1705" s="265"/>
      <c r="D1705" s="208">
        <v>43929</v>
      </c>
      <c r="E1705" s="191" t="s">
        <v>299</v>
      </c>
      <c r="F1705" s="192" t="str">
        <f>IF(E1705="Seco",ParametrosPMs!$C$51,'Dados PMs'!E1705)</f>
        <v>5,02</v>
      </c>
      <c r="G1705" s="203">
        <f t="shared" si="41"/>
        <v>0.92999999999999972</v>
      </c>
    </row>
    <row r="1706" spans="1:7" x14ac:dyDescent="0.3">
      <c r="A1706" s="257"/>
      <c r="B1706" s="257"/>
      <c r="C1706" s="265"/>
      <c r="D1706" s="208">
        <f>IF(ISBLANK(DataBase_PMs!C4),#N/A,DataBase_PMs!C4)</f>
        <v>44001.449618055602</v>
      </c>
      <c r="E1706" s="191">
        <f>IF(ISBLANK(DataBase_PMs!AB4),#N/A,DataBase_PMs!AB4)</f>
        <v>5.89</v>
      </c>
      <c r="F1706" s="192">
        <f>IF(E1706="Seco",ParametrosPMs!$C$51,'Dados PMs'!E1706)</f>
        <v>5.89</v>
      </c>
      <c r="G1706" s="203">
        <f t="shared" si="41"/>
        <v>1.7999999999999998</v>
      </c>
    </row>
    <row r="1707" spans="1:7" x14ac:dyDescent="0.3">
      <c r="A1707" s="257"/>
      <c r="B1707" s="257"/>
      <c r="C1707" s="265"/>
      <c r="D1707" s="208">
        <f>IF(ISBLANK(DataBase_PMs!C5),#N/A,DataBase_PMs!C5)</f>
        <v>44008.823020833297</v>
      </c>
      <c r="E1707" s="191">
        <f>IF(ISBLANK(DataBase_PMs!AB5),#N/A,DataBase_PMs!AB5)</f>
        <v>7</v>
      </c>
      <c r="F1707" s="192">
        <f>IF(E1707="Seco",ParametrosPMs!$C$51,'Dados PMs'!E1707)</f>
        <v>7</v>
      </c>
      <c r="G1707" s="203">
        <f t="shared" si="41"/>
        <v>2.91</v>
      </c>
    </row>
    <row r="1708" spans="1:7" x14ac:dyDescent="0.3">
      <c r="A1708" s="257"/>
      <c r="B1708" s="257"/>
      <c r="C1708" s="265"/>
      <c r="D1708" s="208" t="e">
        <f>IF(ISBLANK(DataBase_PMs!C6),#N/A,DataBase_PMs!C6)</f>
        <v>#N/A</v>
      </c>
      <c r="E1708" s="191" t="e">
        <f>IF(ISBLANK(DataBase_PMs!AB6),#N/A,DataBase_PMs!AB6)</f>
        <v>#N/A</v>
      </c>
      <c r="F1708" s="192" t="e">
        <f>IF(E1708="Seco",ParametrosPMs!$C$51,'Dados PMs'!E1708)</f>
        <v>#N/A</v>
      </c>
      <c r="G1708" s="203" t="e">
        <f t="shared" si="41"/>
        <v>#N/A</v>
      </c>
    </row>
    <row r="1709" spans="1:7" x14ac:dyDescent="0.3">
      <c r="A1709" s="257"/>
      <c r="B1709" s="257"/>
      <c r="C1709" s="265"/>
      <c r="D1709" s="208" t="e">
        <f>IF(ISBLANK(DataBase_PMs!C7),#N/A,DataBase_PMs!C7)</f>
        <v>#N/A</v>
      </c>
      <c r="E1709" s="191" t="e">
        <f>IF(ISBLANK(DataBase_PMs!AB7),#N/A,DataBase_PMs!AB7)</f>
        <v>#N/A</v>
      </c>
      <c r="F1709" s="192" t="e">
        <f>IF(E1709="Seco",ParametrosPMs!$C$51,'Dados PMs'!E1709)</f>
        <v>#N/A</v>
      </c>
      <c r="G1709" s="203" t="e">
        <f t="shared" si="41"/>
        <v>#N/A</v>
      </c>
    </row>
    <row r="1710" spans="1:7" x14ac:dyDescent="0.3">
      <c r="A1710" s="257"/>
      <c r="B1710" s="257"/>
      <c r="C1710" s="265"/>
      <c r="D1710" s="208" t="e">
        <f>IF(ISBLANK(DataBase_PMs!C8),#N/A,DataBase_PMs!C8)</f>
        <v>#N/A</v>
      </c>
      <c r="E1710" s="191" t="e">
        <f>IF(ISBLANK(DataBase_PMs!AB8),#N/A,DataBase_PMs!AB8)</f>
        <v>#N/A</v>
      </c>
      <c r="F1710" s="192" t="e">
        <f>IF(E1710="Seco",ParametrosPMs!$C$51,'Dados PMs'!E1710)</f>
        <v>#N/A</v>
      </c>
      <c r="G1710" s="203" t="e">
        <f t="shared" si="41"/>
        <v>#N/A</v>
      </c>
    </row>
    <row r="1711" spans="1:7" x14ac:dyDescent="0.3">
      <c r="A1711" s="257"/>
      <c r="B1711" s="257"/>
      <c r="C1711" s="265"/>
      <c r="D1711" s="208" t="e">
        <f>IF(ISBLANK(DataBase_PMs!C9),#N/A,DataBase_PMs!C9)</f>
        <v>#N/A</v>
      </c>
      <c r="E1711" s="191" t="e">
        <f>IF(ISBLANK(DataBase_PMs!AB9),#N/A,DataBase_PMs!AB9)</f>
        <v>#N/A</v>
      </c>
      <c r="F1711" s="192" t="e">
        <f>IF(E1711="Seco",ParametrosPMs!$C$51,'Dados PMs'!E1711)</f>
        <v>#N/A</v>
      </c>
      <c r="G1711" s="203" t="e">
        <f t="shared" si="41"/>
        <v>#N/A</v>
      </c>
    </row>
    <row r="1712" spans="1:7" x14ac:dyDescent="0.3">
      <c r="A1712" s="257"/>
      <c r="B1712" s="257"/>
      <c r="C1712" s="265"/>
      <c r="D1712" s="208" t="e">
        <f>IF(ISBLANK(DataBase_PMs!C10),#N/A,DataBase_PMs!C10)</f>
        <v>#N/A</v>
      </c>
      <c r="E1712" s="191" t="e">
        <f>IF(ISBLANK(DataBase_PMs!AB10),#N/A,DataBase_PMs!AB10)</f>
        <v>#N/A</v>
      </c>
      <c r="F1712" s="192" t="e">
        <f>IF(E1712="Seco",ParametrosPMs!$C$51,'Dados PMs'!E1712)</f>
        <v>#N/A</v>
      </c>
      <c r="G1712" s="203" t="e">
        <f t="shared" si="41"/>
        <v>#N/A</v>
      </c>
    </row>
    <row r="1713" spans="1:7" x14ac:dyDescent="0.3">
      <c r="A1713" s="257"/>
      <c r="B1713" s="257"/>
      <c r="C1713" s="265"/>
      <c r="D1713" s="208" t="e">
        <f>IF(ISBLANK(DataBase_PMs!C11),#N/A,DataBase_PMs!C11)</f>
        <v>#N/A</v>
      </c>
      <c r="E1713" s="191" t="e">
        <f>IF(ISBLANK(DataBase_PMs!AB11),#N/A,DataBase_PMs!AB11)</f>
        <v>#N/A</v>
      </c>
      <c r="F1713" s="192" t="e">
        <f>IF(E1713="Seco",ParametrosPMs!$C$51,'Dados PMs'!E1713)</f>
        <v>#N/A</v>
      </c>
      <c r="G1713" s="203" t="e">
        <f t="shared" si="41"/>
        <v>#N/A</v>
      </c>
    </row>
    <row r="1714" spans="1:7" x14ac:dyDescent="0.3">
      <c r="A1714" s="257"/>
      <c r="B1714" s="257"/>
      <c r="C1714" s="265"/>
      <c r="D1714" s="208" t="e">
        <f>IF(ISBLANK(DataBase_PMs!C12),#N/A,DataBase_PMs!C12)</f>
        <v>#N/A</v>
      </c>
      <c r="E1714" s="191" t="e">
        <f>IF(ISBLANK(DataBase_PMs!AB12),#N/A,DataBase_PMs!AB12)</f>
        <v>#N/A</v>
      </c>
      <c r="F1714" s="192" t="e">
        <f>IF(E1714="Seco",ParametrosPMs!$C$51,'Dados PMs'!E1714)</f>
        <v>#N/A</v>
      </c>
      <c r="G1714" s="203" t="e">
        <f t="shared" si="41"/>
        <v>#N/A</v>
      </c>
    </row>
    <row r="1715" spans="1:7" x14ac:dyDescent="0.3">
      <c r="A1715" s="257"/>
      <c r="B1715" s="257"/>
      <c r="C1715" s="265"/>
      <c r="D1715" s="208" t="e">
        <f>IF(ISBLANK(DataBase_PMs!C13),#N/A,DataBase_PMs!C13)</f>
        <v>#N/A</v>
      </c>
      <c r="E1715" s="191" t="e">
        <f>IF(ISBLANK(DataBase_PMs!AB13),#N/A,DataBase_PMs!AB13)</f>
        <v>#N/A</v>
      </c>
      <c r="F1715" s="192" t="e">
        <f>IF(E1715="Seco",ParametrosPMs!$C$51,'Dados PMs'!E1715)</f>
        <v>#N/A</v>
      </c>
      <c r="G1715" s="203" t="e">
        <f t="shared" si="41"/>
        <v>#N/A</v>
      </c>
    </row>
    <row r="1716" spans="1:7" x14ac:dyDescent="0.3">
      <c r="A1716" s="257"/>
      <c r="B1716" s="257"/>
      <c r="C1716" s="265"/>
      <c r="D1716" s="208" t="e">
        <f>IF(ISBLANK(DataBase_PMs!C14),#N/A,DataBase_PMs!C14)</f>
        <v>#N/A</v>
      </c>
      <c r="E1716" s="191" t="e">
        <f>IF(ISBLANK(DataBase_PMs!AB14),#N/A,DataBase_PMs!AB14)</f>
        <v>#N/A</v>
      </c>
      <c r="F1716" s="192" t="e">
        <f>IF(E1716="Seco",ParametrosPMs!$C$51,'Dados PMs'!E1716)</f>
        <v>#N/A</v>
      </c>
      <c r="G1716" s="203" t="e">
        <f t="shared" si="41"/>
        <v>#N/A</v>
      </c>
    </row>
    <row r="1717" spans="1:7" x14ac:dyDescent="0.3">
      <c r="A1717" s="257"/>
      <c r="B1717" s="257"/>
      <c r="C1717" s="265"/>
      <c r="D1717" s="208" t="e">
        <f>IF(ISBLANK(DataBase_PMs!C15),#N/A,DataBase_PMs!C15)</f>
        <v>#N/A</v>
      </c>
      <c r="E1717" s="191" t="e">
        <f>IF(ISBLANK(DataBase_PMs!AB15),#N/A,DataBase_PMs!AB15)</f>
        <v>#N/A</v>
      </c>
      <c r="F1717" s="192" t="e">
        <f>IF(E1717="Seco",ParametrosPMs!$C$51,'Dados PMs'!E1717)</f>
        <v>#N/A</v>
      </c>
      <c r="G1717" s="203" t="e">
        <f t="shared" si="41"/>
        <v>#N/A</v>
      </c>
    </row>
    <row r="1718" spans="1:7" x14ac:dyDescent="0.3">
      <c r="A1718" s="257"/>
      <c r="B1718" s="257"/>
      <c r="C1718" s="265"/>
      <c r="D1718" s="208" t="e">
        <f>IF(ISBLANK(DataBase_PMs!C16),#N/A,DataBase_PMs!C16)</f>
        <v>#N/A</v>
      </c>
      <c r="E1718" s="191" t="e">
        <f>IF(ISBLANK(DataBase_PMs!AB16),#N/A,DataBase_PMs!AB16)</f>
        <v>#N/A</v>
      </c>
      <c r="F1718" s="192" t="e">
        <f>IF(E1718="Seco",ParametrosPMs!$C$51,'Dados PMs'!E1718)</f>
        <v>#N/A</v>
      </c>
      <c r="G1718" s="203" t="e">
        <f t="shared" si="41"/>
        <v>#N/A</v>
      </c>
    </row>
    <row r="1719" spans="1:7" x14ac:dyDescent="0.3">
      <c r="A1719" s="257"/>
      <c r="B1719" s="257"/>
      <c r="C1719" s="265"/>
      <c r="D1719" s="208" t="e">
        <f>IF(ISBLANK(DataBase_PMs!C17),#N/A,DataBase_PMs!C17)</f>
        <v>#N/A</v>
      </c>
      <c r="E1719" s="191" t="e">
        <f>IF(ISBLANK(DataBase_PMs!AB17),#N/A,DataBase_PMs!AB17)</f>
        <v>#N/A</v>
      </c>
      <c r="F1719" s="192" t="e">
        <f>IF(E1719="Seco",ParametrosPMs!$C$51,'Dados PMs'!E1719)</f>
        <v>#N/A</v>
      </c>
      <c r="G1719" s="203" t="e">
        <f t="shared" si="41"/>
        <v>#N/A</v>
      </c>
    </row>
    <row r="1720" spans="1:7" x14ac:dyDescent="0.3">
      <c r="A1720" s="257"/>
      <c r="B1720" s="257"/>
      <c r="C1720" s="265"/>
      <c r="D1720" s="208" t="e">
        <f>IF(ISBLANK(DataBase_PMs!C18),#N/A,DataBase_PMs!C18)</f>
        <v>#N/A</v>
      </c>
      <c r="E1720" s="191" t="e">
        <f>IF(ISBLANK(DataBase_PMs!AB18),#N/A,DataBase_PMs!AB18)</f>
        <v>#N/A</v>
      </c>
      <c r="F1720" s="192" t="e">
        <f>IF(E1720="Seco",ParametrosPMs!$C$51,'Dados PMs'!E1720)</f>
        <v>#N/A</v>
      </c>
      <c r="G1720" s="203" t="e">
        <f t="shared" si="41"/>
        <v>#N/A</v>
      </c>
    </row>
    <row r="1721" spans="1:7" x14ac:dyDescent="0.3">
      <c r="A1721" s="257"/>
      <c r="B1721" s="257"/>
      <c r="C1721" s="265"/>
      <c r="D1721" s="208" t="e">
        <f>IF(ISBLANK(DataBase_PMs!C19),#N/A,DataBase_PMs!C19)</f>
        <v>#N/A</v>
      </c>
      <c r="E1721" s="191" t="e">
        <f>IF(ISBLANK(DataBase_PMs!AB19),#N/A,DataBase_PMs!AB19)</f>
        <v>#N/A</v>
      </c>
      <c r="F1721" s="192" t="e">
        <f>IF(E1721="Seco",ParametrosPMs!$C$51,'Dados PMs'!E1721)</f>
        <v>#N/A</v>
      </c>
      <c r="G1721" s="203" t="e">
        <f t="shared" si="41"/>
        <v>#N/A</v>
      </c>
    </row>
    <row r="1722" spans="1:7" x14ac:dyDescent="0.3">
      <c r="A1722" s="257"/>
      <c r="B1722" s="257"/>
      <c r="C1722" s="265"/>
      <c r="D1722" s="208" t="e">
        <f>IF(ISBLANK(DataBase_PMs!C20),#N/A,DataBase_PMs!C20)</f>
        <v>#N/A</v>
      </c>
      <c r="E1722" s="191" t="e">
        <f>IF(ISBLANK(DataBase_PMs!AB20),#N/A,DataBase_PMs!AB20)</f>
        <v>#N/A</v>
      </c>
      <c r="F1722" s="192" t="e">
        <f>IF(E1722="Seco",ParametrosPMs!$C$51,'Dados PMs'!E1722)</f>
        <v>#N/A</v>
      </c>
      <c r="G1722" s="203" t="e">
        <f t="shared" si="41"/>
        <v>#N/A</v>
      </c>
    </row>
    <row r="1723" spans="1:7" x14ac:dyDescent="0.3">
      <c r="A1723" s="257"/>
      <c r="B1723" s="257"/>
      <c r="C1723" s="265"/>
      <c r="D1723" s="208" t="e">
        <f>IF(ISBLANK(DataBase_PMs!C21),#N/A,DataBase_PMs!C21)</f>
        <v>#N/A</v>
      </c>
      <c r="E1723" s="191" t="e">
        <f>IF(ISBLANK(DataBase_PMs!AB21),#N/A,DataBase_PMs!AB21)</f>
        <v>#N/A</v>
      </c>
      <c r="F1723" s="192" t="e">
        <f>IF(E1723="Seco",ParametrosPMs!$C$51,'Dados PMs'!E1723)</f>
        <v>#N/A</v>
      </c>
      <c r="G1723" s="203" t="e">
        <f t="shared" si="41"/>
        <v>#N/A</v>
      </c>
    </row>
    <row r="1724" spans="1:7" x14ac:dyDescent="0.3">
      <c r="A1724" s="257"/>
      <c r="B1724" s="257"/>
      <c r="C1724" s="265"/>
      <c r="D1724" s="208" t="e">
        <f>IF(ISBLANK(DataBase_PMs!C22),#N/A,DataBase_PMs!C22)</f>
        <v>#N/A</v>
      </c>
      <c r="E1724" s="191" t="e">
        <f>IF(ISBLANK(DataBase_PMs!AB22),#N/A,DataBase_PMs!AB22)</f>
        <v>#N/A</v>
      </c>
      <c r="F1724" s="192" t="e">
        <f>IF(E1724="Seco",ParametrosPMs!$C$51,'Dados PMs'!E1724)</f>
        <v>#N/A</v>
      </c>
      <c r="G1724" s="203" t="e">
        <f t="shared" si="41"/>
        <v>#N/A</v>
      </c>
    </row>
    <row r="1725" spans="1:7" x14ac:dyDescent="0.3">
      <c r="A1725" s="257"/>
      <c r="B1725" s="257"/>
      <c r="C1725" s="265"/>
      <c r="D1725" s="208" t="e">
        <f>IF(ISBLANK(DataBase_PMs!C23),#N/A,DataBase_PMs!C23)</f>
        <v>#N/A</v>
      </c>
      <c r="E1725" s="191" t="e">
        <f>IF(ISBLANK(DataBase_PMs!AB23),#N/A,DataBase_PMs!AB23)</f>
        <v>#N/A</v>
      </c>
      <c r="F1725" s="192" t="e">
        <f>IF(E1725="Seco",ParametrosPMs!$C$51,'Dados PMs'!E1725)</f>
        <v>#N/A</v>
      </c>
      <c r="G1725" s="203" t="e">
        <f t="shared" si="41"/>
        <v>#N/A</v>
      </c>
    </row>
    <row r="1726" spans="1:7" x14ac:dyDescent="0.3">
      <c r="A1726" s="257"/>
      <c r="B1726" s="257"/>
      <c r="C1726" s="265"/>
      <c r="D1726" s="208" t="e">
        <f>IF(ISBLANK(DataBase_PMs!C24),#N/A,DataBase_PMs!C24)</f>
        <v>#N/A</v>
      </c>
      <c r="E1726" s="191" t="e">
        <f>IF(ISBLANK(DataBase_PMs!AB24),#N/A,DataBase_PMs!AB24)</f>
        <v>#N/A</v>
      </c>
      <c r="F1726" s="192" t="e">
        <f>IF(E1726="Seco",ParametrosPMs!$C$51,'Dados PMs'!E1726)</f>
        <v>#N/A</v>
      </c>
      <c r="G1726" s="203" t="e">
        <f t="shared" si="41"/>
        <v>#N/A</v>
      </c>
    </row>
    <row r="1727" spans="1:7" x14ac:dyDescent="0.3">
      <c r="A1727" s="257"/>
      <c r="B1727" s="257"/>
      <c r="C1727" s="265"/>
      <c r="D1727" s="208" t="e">
        <f>IF(ISBLANK(DataBase_PMs!C25),#N/A,DataBase_PMs!C25)</f>
        <v>#N/A</v>
      </c>
      <c r="E1727" s="191" t="e">
        <f>IF(ISBLANK(DataBase_PMs!AB25),#N/A,DataBase_PMs!AB25)</f>
        <v>#N/A</v>
      </c>
      <c r="F1727" s="192" t="e">
        <f>IF(E1727="Seco",ParametrosPMs!$C$51,'Dados PMs'!E1727)</f>
        <v>#N/A</v>
      </c>
      <c r="G1727" s="203" t="e">
        <f t="shared" si="41"/>
        <v>#N/A</v>
      </c>
    </row>
    <row r="1728" spans="1:7" x14ac:dyDescent="0.3">
      <c r="A1728" s="257"/>
      <c r="B1728" s="257"/>
      <c r="C1728" s="265"/>
      <c r="D1728" s="208" t="e">
        <f>IF(ISBLANK(DataBase_PMs!C26),#N/A,DataBase_PMs!C26)</f>
        <v>#N/A</v>
      </c>
      <c r="E1728" s="191" t="e">
        <f>IF(ISBLANK(DataBase_PMs!AB26),#N/A,DataBase_PMs!AB26)</f>
        <v>#N/A</v>
      </c>
      <c r="F1728" s="192" t="e">
        <f>IF(E1728="Seco",ParametrosPMs!$C$51,'Dados PMs'!E1728)</f>
        <v>#N/A</v>
      </c>
      <c r="G1728" s="203" t="e">
        <f t="shared" si="41"/>
        <v>#N/A</v>
      </c>
    </row>
    <row r="1729" spans="1:7" x14ac:dyDescent="0.3">
      <c r="A1729" s="257"/>
      <c r="B1729" s="257"/>
      <c r="C1729" s="265"/>
      <c r="D1729" s="208" t="e">
        <f>IF(ISBLANK(DataBase_PMs!C27),#N/A,DataBase_PMs!C27)</f>
        <v>#N/A</v>
      </c>
      <c r="E1729" s="191" t="e">
        <f>IF(ISBLANK(DataBase_PMs!AB27),#N/A,DataBase_PMs!AB27)</f>
        <v>#N/A</v>
      </c>
      <c r="F1729" s="192" t="e">
        <f>IF(E1729="Seco",ParametrosPMs!$C$51,'Dados PMs'!E1729)</f>
        <v>#N/A</v>
      </c>
      <c r="G1729" s="203" t="e">
        <f t="shared" si="41"/>
        <v>#N/A</v>
      </c>
    </row>
    <row r="1730" spans="1:7" x14ac:dyDescent="0.3">
      <c r="A1730" s="257"/>
      <c r="B1730" s="257"/>
      <c r="C1730" s="265"/>
      <c r="D1730" s="208" t="e">
        <f>IF(ISBLANK(DataBase_PMs!C28),#N/A,DataBase_PMs!C28)</f>
        <v>#N/A</v>
      </c>
      <c r="E1730" s="191" t="e">
        <f>IF(ISBLANK(DataBase_PMs!AB28),#N/A,DataBase_PMs!AB28)</f>
        <v>#N/A</v>
      </c>
      <c r="F1730" s="192" t="e">
        <f>IF(E1730="Seco",ParametrosPMs!$C$51,'Dados PMs'!E1730)</f>
        <v>#N/A</v>
      </c>
      <c r="G1730" s="203" t="e">
        <f t="shared" si="41"/>
        <v>#N/A</v>
      </c>
    </row>
    <row r="1731" spans="1:7" x14ac:dyDescent="0.3">
      <c r="A1731" s="257"/>
      <c r="B1731" s="257"/>
      <c r="C1731" s="265"/>
      <c r="D1731" s="208" t="e">
        <f>IF(ISBLANK(DataBase_PMs!C29),#N/A,DataBase_PMs!C29)</f>
        <v>#N/A</v>
      </c>
      <c r="E1731" s="191" t="e">
        <f>IF(ISBLANK(DataBase_PMs!AB29),#N/A,DataBase_PMs!AB29)</f>
        <v>#N/A</v>
      </c>
      <c r="F1731" s="192" t="e">
        <f>IF(E1731="Seco",ParametrosPMs!$C$51,'Dados PMs'!E1731)</f>
        <v>#N/A</v>
      </c>
      <c r="G1731" s="203" t="e">
        <f t="shared" si="41"/>
        <v>#N/A</v>
      </c>
    </row>
    <row r="1732" spans="1:7" x14ac:dyDescent="0.3">
      <c r="A1732" s="257"/>
      <c r="B1732" s="257"/>
      <c r="C1732" s="265"/>
      <c r="D1732" s="208" t="e">
        <f>IF(ISBLANK(DataBase_PMs!C30),#N/A,DataBase_PMs!C30)</f>
        <v>#N/A</v>
      </c>
      <c r="E1732" s="191" t="e">
        <f>IF(ISBLANK(DataBase_PMs!AB30),#N/A,DataBase_PMs!AB30)</f>
        <v>#N/A</v>
      </c>
      <c r="F1732" s="192" t="e">
        <f>IF(E1732="Seco",ParametrosPMs!$C$51,'Dados PMs'!E1732)</f>
        <v>#N/A</v>
      </c>
      <c r="G1732" s="203" t="e">
        <f t="shared" si="41"/>
        <v>#N/A</v>
      </c>
    </row>
    <row r="1733" spans="1:7" x14ac:dyDescent="0.3">
      <c r="A1733" s="257"/>
      <c r="B1733" s="257"/>
      <c r="C1733" s="265"/>
      <c r="D1733" s="208" t="e">
        <f>IF(ISBLANK(DataBase_PMs!C31),#N/A,DataBase_PMs!C31)</f>
        <v>#N/A</v>
      </c>
      <c r="E1733" s="191" t="e">
        <f>IF(ISBLANK(DataBase_PMs!AB31),#N/A,DataBase_PMs!AB31)</f>
        <v>#N/A</v>
      </c>
      <c r="F1733" s="192" t="e">
        <f>IF(E1733="Seco",ParametrosPMs!$C$51,'Dados PMs'!E1733)</f>
        <v>#N/A</v>
      </c>
      <c r="G1733" s="203" t="e">
        <f t="shared" si="41"/>
        <v>#N/A</v>
      </c>
    </row>
    <row r="1734" spans="1:7" x14ac:dyDescent="0.3">
      <c r="A1734" s="257"/>
      <c r="B1734" s="257"/>
      <c r="C1734" s="265"/>
      <c r="D1734" s="208" t="e">
        <f>IF(ISBLANK(DataBase_PMs!C32),#N/A,DataBase_PMs!C32)</f>
        <v>#N/A</v>
      </c>
      <c r="E1734" s="191" t="e">
        <f>IF(ISBLANK(DataBase_PMs!AB32),#N/A,DataBase_PMs!AB32)</f>
        <v>#N/A</v>
      </c>
      <c r="F1734" s="192" t="e">
        <f>IF(E1734="Seco",ParametrosPMs!$C$51,'Dados PMs'!E1734)</f>
        <v>#N/A</v>
      </c>
      <c r="G1734" s="203" t="e">
        <f t="shared" si="41"/>
        <v>#N/A</v>
      </c>
    </row>
    <row r="1735" spans="1:7" x14ac:dyDescent="0.3">
      <c r="A1735" s="257"/>
      <c r="B1735" s="257"/>
      <c r="C1735" s="265"/>
      <c r="D1735" s="208" t="e">
        <f>IF(ISBLANK(DataBase_PMs!C33),#N/A,DataBase_PMs!C33)</f>
        <v>#N/A</v>
      </c>
      <c r="E1735" s="191" t="e">
        <f>IF(ISBLANK(DataBase_PMs!AB33),#N/A,DataBase_PMs!AB33)</f>
        <v>#N/A</v>
      </c>
      <c r="F1735" s="192" t="e">
        <f>IF(E1735="Seco",ParametrosPMs!$C$51,'Dados PMs'!E1735)</f>
        <v>#N/A</v>
      </c>
      <c r="G1735" s="203" t="e">
        <f t="shared" si="41"/>
        <v>#N/A</v>
      </c>
    </row>
    <row r="1736" spans="1:7" x14ac:dyDescent="0.3">
      <c r="A1736" s="257"/>
      <c r="B1736" s="257"/>
      <c r="C1736" s="265"/>
      <c r="D1736" s="208" t="e">
        <f>IF(ISBLANK(DataBase_PMs!C34),#N/A,DataBase_PMs!C34)</f>
        <v>#N/A</v>
      </c>
      <c r="E1736" s="191" t="e">
        <f>IF(ISBLANK(DataBase_PMs!AB34),#N/A,DataBase_PMs!AB34)</f>
        <v>#N/A</v>
      </c>
      <c r="F1736" s="192" t="e">
        <f>IF(E1736="Seco",ParametrosPMs!$C$51,'Dados PMs'!E1736)</f>
        <v>#N/A</v>
      </c>
      <c r="G1736" s="203" t="e">
        <f t="shared" si="41"/>
        <v>#N/A</v>
      </c>
    </row>
    <row r="1737" spans="1:7" x14ac:dyDescent="0.3">
      <c r="A1737" s="257"/>
      <c r="B1737" s="257"/>
      <c r="C1737" s="265"/>
      <c r="D1737" s="208" t="e">
        <f>IF(ISBLANK(DataBase_PMs!C35),#N/A,DataBase_PMs!C35)</f>
        <v>#N/A</v>
      </c>
      <c r="E1737" s="191" t="e">
        <f>IF(ISBLANK(DataBase_PMs!AB35),#N/A,DataBase_PMs!AB35)</f>
        <v>#N/A</v>
      </c>
      <c r="F1737" s="192" t="e">
        <f>IF(E1737="Seco",ParametrosPMs!$C$51,'Dados PMs'!E1737)</f>
        <v>#N/A</v>
      </c>
      <c r="G1737" s="203" t="e">
        <f t="shared" si="41"/>
        <v>#N/A</v>
      </c>
    </row>
    <row r="1738" spans="1:7" x14ac:dyDescent="0.3">
      <c r="A1738" s="257"/>
      <c r="B1738" s="257"/>
      <c r="C1738" s="265"/>
      <c r="D1738" s="208" t="e">
        <f>IF(ISBLANK(DataBase_PMs!C36),#N/A,DataBase_PMs!C36)</f>
        <v>#N/A</v>
      </c>
      <c r="E1738" s="191" t="e">
        <f>IF(ISBLANK(DataBase_PMs!AB36),#N/A,DataBase_PMs!AB36)</f>
        <v>#N/A</v>
      </c>
      <c r="F1738" s="192" t="e">
        <f>IF(E1738="Seco",ParametrosPMs!$C$51,'Dados PMs'!E1738)</f>
        <v>#N/A</v>
      </c>
      <c r="G1738" s="203" t="e">
        <f t="shared" si="41"/>
        <v>#N/A</v>
      </c>
    </row>
    <row r="1739" spans="1:7" x14ac:dyDescent="0.3">
      <c r="A1739" s="257"/>
      <c r="B1739" s="257"/>
      <c r="C1739" s="265"/>
      <c r="D1739" s="208" t="e">
        <f>IF(ISBLANK(DataBase_PMs!C37),#N/A,DataBase_PMs!C37)</f>
        <v>#N/A</v>
      </c>
      <c r="E1739" s="191" t="e">
        <f>IF(ISBLANK(DataBase_PMs!AB37),#N/A,DataBase_PMs!AB37)</f>
        <v>#N/A</v>
      </c>
      <c r="F1739" s="192" t="e">
        <f>IF(E1739="Seco",ParametrosPMs!$C$51,'Dados PMs'!E1739)</f>
        <v>#N/A</v>
      </c>
      <c r="G1739" s="203" t="e">
        <f t="shared" si="41"/>
        <v>#N/A</v>
      </c>
    </row>
    <row r="1740" spans="1:7" x14ac:dyDescent="0.3">
      <c r="A1740" s="257"/>
      <c r="B1740" s="257"/>
      <c r="C1740" s="265"/>
      <c r="D1740" s="208" t="e">
        <f>IF(ISBLANK(DataBase_PMs!C38),#N/A,DataBase_PMs!C38)</f>
        <v>#N/A</v>
      </c>
      <c r="E1740" s="191" t="e">
        <f>IF(ISBLANK(DataBase_PMs!AB38),#N/A,DataBase_PMs!AB38)</f>
        <v>#N/A</v>
      </c>
      <c r="F1740" s="192" t="e">
        <f>IF(E1740="Seco",ParametrosPMs!$C$51,'Dados PMs'!E1740)</f>
        <v>#N/A</v>
      </c>
      <c r="G1740" s="203" t="e">
        <f t="shared" si="41"/>
        <v>#N/A</v>
      </c>
    </row>
    <row r="1741" spans="1:7" x14ac:dyDescent="0.3">
      <c r="A1741" s="257"/>
      <c r="B1741" s="257"/>
      <c r="C1741" s="265"/>
      <c r="D1741" s="208" t="e">
        <f>IF(ISBLANK(DataBase_PMs!C39),#N/A,DataBase_PMs!C39)</f>
        <v>#N/A</v>
      </c>
      <c r="E1741" s="191" t="e">
        <f>IF(ISBLANK(DataBase_PMs!AB39),#N/A,DataBase_PMs!AB39)</f>
        <v>#N/A</v>
      </c>
      <c r="F1741" s="192" t="e">
        <f>IF(E1741="Seco",ParametrosPMs!$C$51,'Dados PMs'!E1741)</f>
        <v>#N/A</v>
      </c>
      <c r="G1741" s="203" t="e">
        <f t="shared" si="41"/>
        <v>#N/A</v>
      </c>
    </row>
    <row r="1742" spans="1:7" x14ac:dyDescent="0.3">
      <c r="A1742" s="257"/>
      <c r="B1742" s="257"/>
      <c r="C1742" s="265"/>
      <c r="D1742" s="208" t="e">
        <f>IF(ISBLANK(DataBase_PMs!C40),#N/A,DataBase_PMs!C40)</f>
        <v>#N/A</v>
      </c>
      <c r="E1742" s="191" t="e">
        <f>IF(ISBLANK(DataBase_PMs!AB40),#N/A,DataBase_PMs!AB40)</f>
        <v>#N/A</v>
      </c>
      <c r="F1742" s="192" t="e">
        <f>IF(E1742="Seco",ParametrosPMs!$C$51,'Dados PMs'!E1742)</f>
        <v>#N/A</v>
      </c>
      <c r="G1742" s="203" t="e">
        <f t="shared" si="41"/>
        <v>#N/A</v>
      </c>
    </row>
    <row r="1743" spans="1:7" x14ac:dyDescent="0.3">
      <c r="A1743" s="257"/>
      <c r="B1743" s="257"/>
      <c r="C1743" s="265"/>
      <c r="D1743" s="208" t="e">
        <f>IF(ISBLANK(DataBase_PMs!C41),#N/A,DataBase_PMs!C41)</f>
        <v>#N/A</v>
      </c>
      <c r="E1743" s="191" t="e">
        <f>IF(ISBLANK(DataBase_PMs!AB41),#N/A,DataBase_PMs!AB41)</f>
        <v>#N/A</v>
      </c>
      <c r="F1743" s="192" t="e">
        <f>IF(E1743="Seco",ParametrosPMs!$C$51,'Dados PMs'!E1743)</f>
        <v>#N/A</v>
      </c>
      <c r="G1743" s="203" t="e">
        <f t="shared" si="41"/>
        <v>#N/A</v>
      </c>
    </row>
    <row r="1744" spans="1:7" x14ac:dyDescent="0.3">
      <c r="A1744" s="257"/>
      <c r="B1744" s="257"/>
      <c r="C1744" s="265"/>
      <c r="D1744" s="208" t="e">
        <f>IF(ISBLANK(DataBase_PMs!C42),#N/A,DataBase_PMs!C42)</f>
        <v>#N/A</v>
      </c>
      <c r="E1744" s="191" t="e">
        <f>IF(ISBLANK(DataBase_PMs!AB42),#N/A,DataBase_PMs!AB42)</f>
        <v>#N/A</v>
      </c>
      <c r="F1744" s="192" t="e">
        <f>IF(E1744="Seco",ParametrosPMs!$C$51,'Dados PMs'!E1744)</f>
        <v>#N/A</v>
      </c>
      <c r="G1744" s="203" t="e">
        <f t="shared" si="41"/>
        <v>#N/A</v>
      </c>
    </row>
    <row r="1745" spans="1:7" x14ac:dyDescent="0.3">
      <c r="A1745" s="257"/>
      <c r="B1745" s="257"/>
      <c r="C1745" s="265"/>
      <c r="D1745" s="208" t="e">
        <f>IF(ISBLANK(DataBase_PMs!C43),#N/A,DataBase_PMs!C43)</f>
        <v>#N/A</v>
      </c>
      <c r="E1745" s="191" t="e">
        <f>IF(ISBLANK(DataBase_PMs!AB43),#N/A,DataBase_PMs!AB43)</f>
        <v>#N/A</v>
      </c>
      <c r="F1745" s="192" t="e">
        <f>IF(E1745="Seco",ParametrosPMs!$C$51,'Dados PMs'!E1745)</f>
        <v>#N/A</v>
      </c>
      <c r="G1745" s="203" t="e">
        <f t="shared" si="41"/>
        <v>#N/A</v>
      </c>
    </row>
    <row r="1746" spans="1:7" x14ac:dyDescent="0.3">
      <c r="A1746" s="257"/>
      <c r="B1746" s="257"/>
      <c r="C1746" s="265"/>
      <c r="D1746" s="208" t="e">
        <f>IF(ISBLANK(DataBase_PMs!C44),#N/A,DataBase_PMs!C44)</f>
        <v>#N/A</v>
      </c>
      <c r="E1746" s="191" t="e">
        <f>IF(ISBLANK(DataBase_PMs!AB44),#N/A,DataBase_PMs!AB44)</f>
        <v>#N/A</v>
      </c>
      <c r="F1746" s="192" t="e">
        <f>IF(E1746="Seco",ParametrosPMs!$C$51,'Dados PMs'!E1746)</f>
        <v>#N/A</v>
      </c>
      <c r="G1746" s="203" t="e">
        <f t="shared" si="41"/>
        <v>#N/A</v>
      </c>
    </row>
    <row r="1747" spans="1:7" x14ac:dyDescent="0.3">
      <c r="A1747" s="257"/>
      <c r="B1747" s="257"/>
      <c r="C1747" s="265"/>
      <c r="D1747" s="208" t="e">
        <f>IF(ISBLANK(DataBase_PMs!C45),#N/A,DataBase_PMs!C45)</f>
        <v>#N/A</v>
      </c>
      <c r="E1747" s="191" t="e">
        <f>IF(ISBLANK(DataBase_PMs!AB45),#N/A,DataBase_PMs!AB45)</f>
        <v>#N/A</v>
      </c>
      <c r="F1747" s="192" t="e">
        <f>IF(E1747="Seco",ParametrosPMs!$C$51,'Dados PMs'!E1747)</f>
        <v>#N/A</v>
      </c>
      <c r="G1747" s="203" t="e">
        <f t="shared" si="41"/>
        <v>#N/A</v>
      </c>
    </row>
    <row r="1748" spans="1:7" x14ac:dyDescent="0.3">
      <c r="A1748" s="257"/>
      <c r="B1748" s="257"/>
      <c r="C1748" s="265"/>
      <c r="D1748" s="208" t="e">
        <f>IF(ISBLANK(DataBase_PMs!C46),#N/A,DataBase_PMs!C46)</f>
        <v>#N/A</v>
      </c>
      <c r="E1748" s="191" t="e">
        <f>IF(ISBLANK(DataBase_PMs!AB46),#N/A,DataBase_PMs!AB46)</f>
        <v>#N/A</v>
      </c>
      <c r="F1748" s="192" t="e">
        <f>IF(E1748="Seco",ParametrosPMs!$C$51,'Dados PMs'!E1748)</f>
        <v>#N/A</v>
      </c>
      <c r="G1748" s="203" t="e">
        <f t="shared" si="41"/>
        <v>#N/A</v>
      </c>
    </row>
    <row r="1749" spans="1:7" x14ac:dyDescent="0.3">
      <c r="A1749" s="257"/>
      <c r="B1749" s="257"/>
      <c r="C1749" s="265"/>
      <c r="D1749" s="208" t="e">
        <f>IF(ISBLANK(DataBase_PMs!C47),#N/A,DataBase_PMs!C47)</f>
        <v>#N/A</v>
      </c>
      <c r="E1749" s="191" t="e">
        <f>IF(ISBLANK(DataBase_PMs!AB47),#N/A,DataBase_PMs!AB47)</f>
        <v>#N/A</v>
      </c>
      <c r="F1749" s="192" t="e">
        <f>IF(E1749="Seco",ParametrosPMs!$C$51,'Dados PMs'!E1749)</f>
        <v>#N/A</v>
      </c>
      <c r="G1749" s="203" t="e">
        <f t="shared" si="41"/>
        <v>#N/A</v>
      </c>
    </row>
    <row r="1750" spans="1:7" x14ac:dyDescent="0.3">
      <c r="A1750" s="257"/>
      <c r="B1750" s="257"/>
      <c r="C1750" s="265"/>
      <c r="D1750" s="208" t="e">
        <f>IF(ISBLANK(DataBase_PMs!C48),#N/A,DataBase_PMs!C48)</f>
        <v>#N/A</v>
      </c>
      <c r="E1750" s="191" t="e">
        <f>IF(ISBLANK(DataBase_PMs!AB48),#N/A,DataBase_PMs!AB48)</f>
        <v>#N/A</v>
      </c>
      <c r="F1750" s="192" t="e">
        <f>IF(E1750="Seco",ParametrosPMs!$C$51,'Dados PMs'!E1750)</f>
        <v>#N/A</v>
      </c>
      <c r="G1750" s="203" t="e">
        <f t="shared" si="41"/>
        <v>#N/A</v>
      </c>
    </row>
    <row r="1751" spans="1:7" x14ac:dyDescent="0.3">
      <c r="A1751" s="257"/>
      <c r="B1751" s="257"/>
      <c r="C1751" s="265"/>
      <c r="D1751" s="208" t="e">
        <f>IF(ISBLANK(DataBase_PMs!C49),#N/A,DataBase_PMs!C49)</f>
        <v>#N/A</v>
      </c>
      <c r="E1751" s="191" t="e">
        <f>IF(ISBLANK(DataBase_PMs!AB49),#N/A,DataBase_PMs!AB49)</f>
        <v>#N/A</v>
      </c>
      <c r="F1751" s="192" t="e">
        <f>IF(E1751="Seco",ParametrosPMs!$C$51,'Dados PMs'!E1751)</f>
        <v>#N/A</v>
      </c>
      <c r="G1751" s="203" t="e">
        <f t="shared" si="41"/>
        <v>#N/A</v>
      </c>
    </row>
    <row r="1752" spans="1:7" x14ac:dyDescent="0.3">
      <c r="A1752" s="257"/>
      <c r="B1752" s="257"/>
      <c r="C1752" s="265"/>
      <c r="D1752" s="208" t="e">
        <f>IF(ISBLANK(DataBase_PMs!C50),#N/A,DataBase_PMs!C50)</f>
        <v>#N/A</v>
      </c>
      <c r="E1752" s="191" t="e">
        <f>IF(ISBLANK(DataBase_PMs!AB50),#N/A,DataBase_PMs!AB50)</f>
        <v>#N/A</v>
      </c>
      <c r="F1752" s="192" t="e">
        <f>IF(E1752="Seco",ParametrosPMs!$C$51,'Dados PMs'!E1752)</f>
        <v>#N/A</v>
      </c>
      <c r="G1752" s="203" t="e">
        <f t="shared" si="41"/>
        <v>#N/A</v>
      </c>
    </row>
    <row r="1753" spans="1:7" x14ac:dyDescent="0.3">
      <c r="A1753" s="257"/>
      <c r="B1753" s="257"/>
      <c r="C1753" s="265"/>
      <c r="D1753" s="208" t="e">
        <f>IF(ISBLANK(DataBase_PMs!C51),#N/A,DataBase_PMs!C51)</f>
        <v>#N/A</v>
      </c>
      <c r="E1753" s="191" t="e">
        <f>IF(ISBLANK(DataBase_PMs!AB51),#N/A,DataBase_PMs!AB51)</f>
        <v>#N/A</v>
      </c>
      <c r="F1753" s="192" t="e">
        <f>IF(E1753="Seco",ParametrosPMs!$C$51,'Dados PMs'!E1753)</f>
        <v>#N/A</v>
      </c>
      <c r="G1753" s="203" t="e">
        <f t="shared" si="41"/>
        <v>#N/A</v>
      </c>
    </row>
    <row r="1754" spans="1:7" x14ac:dyDescent="0.3">
      <c r="A1754" s="257"/>
      <c r="B1754" s="257"/>
      <c r="C1754" s="265"/>
      <c r="D1754" s="208" t="e">
        <f>IF(ISBLANK(DataBase_PMs!C52),#N/A,DataBase_PMs!C52)</f>
        <v>#N/A</v>
      </c>
      <c r="E1754" s="191" t="e">
        <f>IF(ISBLANK(DataBase_PMs!AB52),#N/A,DataBase_PMs!AB52)</f>
        <v>#N/A</v>
      </c>
      <c r="F1754" s="192" t="e">
        <f>IF(E1754="Seco",ParametrosPMs!$C$51,'Dados PMs'!E1754)</f>
        <v>#N/A</v>
      </c>
      <c r="G1754" s="203" t="e">
        <f t="shared" si="41"/>
        <v>#N/A</v>
      </c>
    </row>
    <row r="1755" spans="1:7" x14ac:dyDescent="0.3">
      <c r="A1755" s="257"/>
      <c r="B1755" s="257"/>
      <c r="C1755" s="265"/>
      <c r="D1755" s="208" t="e">
        <f>IF(ISBLANK(DataBase_PMs!C53),#N/A,DataBase_PMs!C53)</f>
        <v>#N/A</v>
      </c>
      <c r="E1755" s="191" t="e">
        <f>IF(ISBLANK(DataBase_PMs!AB53),#N/A,DataBase_PMs!AB53)</f>
        <v>#N/A</v>
      </c>
      <c r="F1755" s="192" t="e">
        <f>IF(E1755="Seco",ParametrosPMs!$C$51,'Dados PMs'!E1755)</f>
        <v>#N/A</v>
      </c>
      <c r="G1755" s="203" t="e">
        <f t="shared" si="41"/>
        <v>#N/A</v>
      </c>
    </row>
    <row r="1756" spans="1:7" x14ac:dyDescent="0.3">
      <c r="A1756" s="257"/>
      <c r="B1756" s="257"/>
      <c r="C1756" s="265"/>
      <c r="D1756" s="208" t="e">
        <f>IF(ISBLANK(DataBase_PMs!C54),#N/A,DataBase_PMs!C54)</f>
        <v>#N/A</v>
      </c>
      <c r="E1756" s="191" t="e">
        <f>IF(ISBLANK(DataBase_PMs!AB54),#N/A,DataBase_PMs!AB54)</f>
        <v>#N/A</v>
      </c>
      <c r="F1756" s="192" t="e">
        <f>IF(E1756="Seco",ParametrosPMs!$C$51,'Dados PMs'!E1756)</f>
        <v>#N/A</v>
      </c>
      <c r="G1756" s="203" t="e">
        <f t="shared" si="41"/>
        <v>#N/A</v>
      </c>
    </row>
    <row r="1757" spans="1:7" x14ac:dyDescent="0.3">
      <c r="A1757" s="257"/>
      <c r="B1757" s="257"/>
      <c r="C1757" s="265"/>
      <c r="D1757" s="208" t="e">
        <f>IF(ISBLANK(DataBase_PMs!C55),#N/A,DataBase_PMs!C55)</f>
        <v>#N/A</v>
      </c>
      <c r="E1757" s="191" t="e">
        <f>IF(ISBLANK(DataBase_PMs!AB55),#N/A,DataBase_PMs!AB55)</f>
        <v>#N/A</v>
      </c>
      <c r="F1757" s="192" t="e">
        <f>IF(E1757="Seco",ParametrosPMs!$C$51,'Dados PMs'!E1757)</f>
        <v>#N/A</v>
      </c>
      <c r="G1757" s="203" t="e">
        <f t="shared" si="41"/>
        <v>#N/A</v>
      </c>
    </row>
    <row r="1758" spans="1:7" x14ac:dyDescent="0.3">
      <c r="A1758" s="257"/>
      <c r="B1758" s="257"/>
      <c r="C1758" s="265"/>
      <c r="D1758" s="208" t="e">
        <f>IF(ISBLANK(DataBase_PMs!C56),#N/A,DataBase_PMs!C56)</f>
        <v>#N/A</v>
      </c>
      <c r="E1758" s="191" t="e">
        <f>IF(ISBLANK(DataBase_PMs!AB56),#N/A,DataBase_PMs!AB56)</f>
        <v>#N/A</v>
      </c>
      <c r="F1758" s="192" t="e">
        <f>IF(E1758="Seco",ParametrosPMs!$C$51,'Dados PMs'!E1758)</f>
        <v>#N/A</v>
      </c>
      <c r="G1758" s="203" t="e">
        <f t="shared" si="41"/>
        <v>#N/A</v>
      </c>
    </row>
    <row r="1759" spans="1:7" x14ac:dyDescent="0.3">
      <c r="A1759" s="257"/>
      <c r="B1759" s="257"/>
      <c r="C1759" s="265"/>
      <c r="D1759" s="208" t="e">
        <f>IF(ISBLANK(DataBase_PMs!C57),#N/A,DataBase_PMs!C57)</f>
        <v>#N/A</v>
      </c>
      <c r="E1759" s="191" t="e">
        <f>IF(ISBLANK(DataBase_PMs!AB57),#N/A,DataBase_PMs!AB57)</f>
        <v>#N/A</v>
      </c>
      <c r="F1759" s="192" t="e">
        <f>IF(E1759="Seco",ParametrosPMs!$C$51,'Dados PMs'!E1759)</f>
        <v>#N/A</v>
      </c>
      <c r="G1759" s="203" t="e">
        <f t="shared" ref="G1759:G1766" si="42">F1759-$F$1693</f>
        <v>#N/A</v>
      </c>
    </row>
    <row r="1760" spans="1:7" x14ac:dyDescent="0.3">
      <c r="A1760" s="257"/>
      <c r="B1760" s="257"/>
      <c r="C1760" s="265"/>
      <c r="D1760" s="208" t="e">
        <f>IF(ISBLANK(DataBase_PMs!C58),#N/A,DataBase_PMs!C58)</f>
        <v>#N/A</v>
      </c>
      <c r="E1760" s="191" t="e">
        <f>IF(ISBLANK(DataBase_PMs!AB58),#N/A,DataBase_PMs!AB58)</f>
        <v>#N/A</v>
      </c>
      <c r="F1760" s="192" t="e">
        <f>IF(E1760="Seco",ParametrosPMs!$C$51,'Dados PMs'!E1760)</f>
        <v>#N/A</v>
      </c>
      <c r="G1760" s="203" t="e">
        <f t="shared" si="42"/>
        <v>#N/A</v>
      </c>
    </row>
    <row r="1761" spans="1:7" x14ac:dyDescent="0.3">
      <c r="A1761" s="257"/>
      <c r="B1761" s="257"/>
      <c r="C1761" s="265"/>
      <c r="D1761" s="208" t="e">
        <f>IF(ISBLANK(DataBase_PMs!C59),#N/A,DataBase_PMs!C59)</f>
        <v>#N/A</v>
      </c>
      <c r="E1761" s="191" t="e">
        <f>IF(ISBLANK(DataBase_PMs!AB59),#N/A,DataBase_PMs!AB59)</f>
        <v>#N/A</v>
      </c>
      <c r="F1761" s="192" t="e">
        <f>IF(E1761="Seco",ParametrosPMs!$C$51,'Dados PMs'!E1761)</f>
        <v>#N/A</v>
      </c>
      <c r="G1761" s="203" t="e">
        <f t="shared" si="42"/>
        <v>#N/A</v>
      </c>
    </row>
    <row r="1762" spans="1:7" x14ac:dyDescent="0.3">
      <c r="A1762" s="257"/>
      <c r="B1762" s="257"/>
      <c r="C1762" s="265"/>
      <c r="D1762" s="208" t="e">
        <f>IF(ISBLANK(DataBase_PMs!C60),#N/A,DataBase_PMs!C60)</f>
        <v>#N/A</v>
      </c>
      <c r="E1762" s="191" t="e">
        <f>IF(ISBLANK(DataBase_PMs!AB60),#N/A,DataBase_PMs!AB60)</f>
        <v>#N/A</v>
      </c>
      <c r="F1762" s="192" t="e">
        <f>IF(E1762="Seco",ParametrosPMs!$C$51,'Dados PMs'!E1762)</f>
        <v>#N/A</v>
      </c>
      <c r="G1762" s="203" t="e">
        <f t="shared" si="42"/>
        <v>#N/A</v>
      </c>
    </row>
    <row r="1763" spans="1:7" x14ac:dyDescent="0.3">
      <c r="A1763" s="257"/>
      <c r="B1763" s="257"/>
      <c r="C1763" s="265"/>
      <c r="D1763" s="208" t="e">
        <f>IF(ISBLANK(DataBase_PMs!C61),#N/A,DataBase_PMs!C61)</f>
        <v>#N/A</v>
      </c>
      <c r="E1763" s="191" t="e">
        <f>IF(ISBLANK(DataBase_PMs!AB61),#N/A,DataBase_PMs!AB61)</f>
        <v>#N/A</v>
      </c>
      <c r="F1763" s="192" t="e">
        <f>IF(E1763="Seco",ParametrosPMs!$C$51,'Dados PMs'!E1763)</f>
        <v>#N/A</v>
      </c>
      <c r="G1763" s="203" t="e">
        <f t="shared" si="42"/>
        <v>#N/A</v>
      </c>
    </row>
    <row r="1764" spans="1:7" x14ac:dyDescent="0.3">
      <c r="A1764" s="257"/>
      <c r="B1764" s="257"/>
      <c r="C1764" s="265"/>
      <c r="D1764" s="208" t="e">
        <f>IF(ISBLANK(DataBase_PMs!C62),#N/A,DataBase_PMs!C62)</f>
        <v>#N/A</v>
      </c>
      <c r="E1764" s="191" t="e">
        <f>IF(ISBLANK(DataBase_PMs!AB62),#N/A,DataBase_PMs!AB62)</f>
        <v>#N/A</v>
      </c>
      <c r="F1764" s="192" t="e">
        <f>IF(E1764="Seco",ParametrosPMs!$C$51,'Dados PMs'!E1764)</f>
        <v>#N/A</v>
      </c>
      <c r="G1764" s="203" t="e">
        <f t="shared" si="42"/>
        <v>#N/A</v>
      </c>
    </row>
    <row r="1765" spans="1:7" x14ac:dyDescent="0.3">
      <c r="A1765" s="257"/>
      <c r="B1765" s="257"/>
      <c r="C1765" s="265"/>
      <c r="D1765" s="208" t="e">
        <f>IF(ISBLANK(DataBase_PMs!C63),#N/A,DataBase_PMs!C63)</f>
        <v>#N/A</v>
      </c>
      <c r="E1765" s="191" t="e">
        <f>IF(ISBLANK(DataBase_PMs!AB63),#N/A,DataBase_PMs!AB63)</f>
        <v>#N/A</v>
      </c>
      <c r="F1765" s="192" t="e">
        <f>IF(E1765="Seco",ParametrosPMs!$C$51,'Dados PMs'!E1765)</f>
        <v>#N/A</v>
      </c>
      <c r="G1765" s="203" t="e">
        <f t="shared" si="42"/>
        <v>#N/A</v>
      </c>
    </row>
    <row r="1766" spans="1:7" ht="13.5" thickBot="1" x14ac:dyDescent="0.35">
      <c r="A1766" s="260"/>
      <c r="B1766" s="260"/>
      <c r="C1766" s="266"/>
      <c r="D1766" s="210" t="e">
        <f>IF(ISBLANK(DataBase_PMs!C64),#N/A,DataBase_PMs!C64)</f>
        <v>#N/A</v>
      </c>
      <c r="E1766" s="193" t="e">
        <f>IF(ISBLANK(DataBase_PMs!AB64),#N/A,DataBase_PMs!AB64)</f>
        <v>#N/A</v>
      </c>
      <c r="F1766" s="194" t="e">
        <f>IF(E1766="Seco",ParametrosPMs!$C$51,'Dados PMs'!E1766)</f>
        <v>#N/A</v>
      </c>
      <c r="G1766" s="204" t="e">
        <f t="shared" si="42"/>
        <v>#N/A</v>
      </c>
    </row>
    <row r="1767" spans="1:7" x14ac:dyDescent="0.3">
      <c r="A1767" s="256" t="s">
        <v>666</v>
      </c>
      <c r="B1767" s="256" t="s">
        <v>367</v>
      </c>
      <c r="C1767" s="267" t="s">
        <v>92</v>
      </c>
      <c r="D1767" s="209">
        <v>43602</v>
      </c>
      <c r="E1767" s="189">
        <v>4.13</v>
      </c>
      <c r="F1767" s="190">
        <f>IF(E1767="Seco",ParametrosPMs!C52,'Dados PMs'!E1767)</f>
        <v>4.13</v>
      </c>
      <c r="G1767" s="202">
        <f>F1767-E1767</f>
        <v>0</v>
      </c>
    </row>
    <row r="1768" spans="1:7" x14ac:dyDescent="0.3">
      <c r="A1768" s="257"/>
      <c r="B1768" s="257"/>
      <c r="C1768" s="265"/>
      <c r="D1768" s="208">
        <v>43700.40625</v>
      </c>
      <c r="E1768" s="191">
        <v>6.1</v>
      </c>
      <c r="F1768" s="192">
        <f>IF(E1768="Seco",ParametrosPMs!$C$52,'Dados PMs'!E1768)</f>
        <v>6.1</v>
      </c>
      <c r="G1768" s="203">
        <f>F1768-$F$1767</f>
        <v>1.9699999999999998</v>
      </c>
    </row>
    <row r="1769" spans="1:7" x14ac:dyDescent="0.3">
      <c r="A1769" s="257"/>
      <c r="B1769" s="257"/>
      <c r="C1769" s="265"/>
      <c r="D1769" s="208">
        <v>43707</v>
      </c>
      <c r="E1769" s="191">
        <v>6.84</v>
      </c>
      <c r="F1769" s="192">
        <f>IF(E1769="Seco",ParametrosPMs!$C$52,'Dados PMs'!E1769)</f>
        <v>6.84</v>
      </c>
      <c r="G1769" s="203">
        <f t="shared" ref="G1769:G1832" si="43">F1769-$F$1767</f>
        <v>2.71</v>
      </c>
    </row>
    <row r="1770" spans="1:7" x14ac:dyDescent="0.3">
      <c r="A1770" s="257"/>
      <c r="B1770" s="257"/>
      <c r="C1770" s="265"/>
      <c r="D1770" s="208">
        <v>43714</v>
      </c>
      <c r="E1770" s="191">
        <v>6.73</v>
      </c>
      <c r="F1770" s="192">
        <f>IF(E1770="Seco",ParametrosPMs!$C$52,'Dados PMs'!E1770)</f>
        <v>6.73</v>
      </c>
      <c r="G1770" s="203">
        <f t="shared" si="43"/>
        <v>2.6000000000000005</v>
      </c>
    </row>
    <row r="1771" spans="1:7" x14ac:dyDescent="0.3">
      <c r="A1771" s="257"/>
      <c r="B1771" s="257"/>
      <c r="C1771" s="265"/>
      <c r="D1771" s="208">
        <v>43727</v>
      </c>
      <c r="E1771" s="191">
        <v>6.97</v>
      </c>
      <c r="F1771" s="192">
        <f>IF(E1771="Seco",ParametrosPMs!$C$52,'Dados PMs'!E1771)</f>
        <v>6.97</v>
      </c>
      <c r="G1771" s="203">
        <f t="shared" si="43"/>
        <v>2.84</v>
      </c>
    </row>
    <row r="1772" spans="1:7" x14ac:dyDescent="0.3">
      <c r="A1772" s="257"/>
      <c r="B1772" s="257"/>
      <c r="C1772" s="265"/>
      <c r="D1772" s="208">
        <v>43755</v>
      </c>
      <c r="E1772" s="191">
        <v>6.81</v>
      </c>
      <c r="F1772" s="192">
        <f>IF(E1772="Seco",ParametrosPMs!$C$52,'Dados PMs'!E1772)</f>
        <v>6.81</v>
      </c>
      <c r="G1772" s="203">
        <f t="shared" si="43"/>
        <v>2.6799999999999997</v>
      </c>
    </row>
    <row r="1773" spans="1:7" x14ac:dyDescent="0.3">
      <c r="A1773" s="257"/>
      <c r="B1773" s="257"/>
      <c r="C1773" s="265"/>
      <c r="D1773" s="208">
        <v>43762</v>
      </c>
      <c r="E1773" s="191">
        <v>6.8</v>
      </c>
      <c r="F1773" s="192">
        <f>IF(E1773="Seco",ParametrosPMs!$C$52,'Dados PMs'!E1773)</f>
        <v>6.8</v>
      </c>
      <c r="G1773" s="203">
        <f t="shared" si="43"/>
        <v>2.67</v>
      </c>
    </row>
    <row r="1774" spans="1:7" x14ac:dyDescent="0.3">
      <c r="A1774" s="257"/>
      <c r="B1774" s="257"/>
      <c r="C1774" s="265"/>
      <c r="D1774" s="208">
        <v>43774</v>
      </c>
      <c r="E1774" s="191">
        <v>7</v>
      </c>
      <c r="F1774" s="192">
        <f>IF(E1774="Seco",ParametrosPMs!$C$52,'Dados PMs'!E1774)</f>
        <v>7</v>
      </c>
      <c r="G1774" s="203">
        <f t="shared" si="43"/>
        <v>2.87</v>
      </c>
    </row>
    <row r="1775" spans="1:7" x14ac:dyDescent="0.3">
      <c r="A1775" s="257"/>
      <c r="B1775" s="257"/>
      <c r="C1775" s="265"/>
      <c r="D1775" s="208">
        <v>43782</v>
      </c>
      <c r="E1775" s="191">
        <v>6.24</v>
      </c>
      <c r="F1775" s="192">
        <f>IF(E1775="Seco",ParametrosPMs!$C$52,'Dados PMs'!E1775)</f>
        <v>6.24</v>
      </c>
      <c r="G1775" s="203">
        <f t="shared" si="43"/>
        <v>2.1100000000000003</v>
      </c>
    </row>
    <row r="1776" spans="1:7" x14ac:dyDescent="0.3">
      <c r="A1776" s="257"/>
      <c r="B1776" s="257"/>
      <c r="C1776" s="265"/>
      <c r="D1776" s="208">
        <v>43811</v>
      </c>
      <c r="E1776" s="191" t="s">
        <v>255</v>
      </c>
      <c r="F1776" s="192" t="str">
        <f>IF(E1776="Seco",ParametrosPMs!$C$52,'Dados PMs'!E1776)</f>
        <v>5,11</v>
      </c>
      <c r="G1776" s="203">
        <f t="shared" si="43"/>
        <v>0.98000000000000043</v>
      </c>
    </row>
    <row r="1777" spans="1:7" x14ac:dyDescent="0.3">
      <c r="A1777" s="257"/>
      <c r="B1777" s="257"/>
      <c r="C1777" s="265"/>
      <c r="D1777" s="208">
        <v>43826</v>
      </c>
      <c r="E1777" s="191" t="s">
        <v>264</v>
      </c>
      <c r="F1777" s="192" t="str">
        <f>IF(E1777="Seco",ParametrosPMs!$C$52,'Dados PMs'!E1777)</f>
        <v>5,57</v>
      </c>
      <c r="G1777" s="203">
        <f t="shared" si="43"/>
        <v>1.4400000000000004</v>
      </c>
    </row>
    <row r="1778" spans="1:7" x14ac:dyDescent="0.3">
      <c r="A1778" s="257"/>
      <c r="B1778" s="257"/>
      <c r="C1778" s="265"/>
      <c r="D1778" s="208">
        <v>43875</v>
      </c>
      <c r="E1778" s="191">
        <v>6.06</v>
      </c>
      <c r="F1778" s="192">
        <f>IF(E1778="Seco",ParametrosPMs!$C$52,'Dados PMs'!E1778)</f>
        <v>6.06</v>
      </c>
      <c r="G1778" s="203">
        <f t="shared" si="43"/>
        <v>1.9299999999999997</v>
      </c>
    </row>
    <row r="1779" spans="1:7" x14ac:dyDescent="0.3">
      <c r="A1779" s="257"/>
      <c r="B1779" s="257"/>
      <c r="C1779" s="265"/>
      <c r="D1779" s="208">
        <v>43929</v>
      </c>
      <c r="E1779" s="191" t="s">
        <v>345</v>
      </c>
      <c r="F1779" s="192" t="str">
        <f>IF(E1779="Seco",ParametrosPMs!$C$52,'Dados PMs'!E1779)</f>
        <v>6,15</v>
      </c>
      <c r="G1779" s="203">
        <f t="shared" si="43"/>
        <v>2.0200000000000005</v>
      </c>
    </row>
    <row r="1780" spans="1:7" x14ac:dyDescent="0.3">
      <c r="A1780" s="257"/>
      <c r="B1780" s="257"/>
      <c r="C1780" s="265"/>
      <c r="D1780" s="208">
        <f>IF(ISBLANK(DataBase_PMs!C4),#N/A,DataBase_PMs!C4)</f>
        <v>44001.449618055602</v>
      </c>
      <c r="E1780" s="191">
        <f>IF(ISBLANK(DataBase_PMs!AC4),#N/A,DataBase_PMs!AC4)</f>
        <v>5.98</v>
      </c>
      <c r="F1780" s="192">
        <f>IF(E1780="Seco",ParametrosPMs!$C$52,'Dados PMs'!E1780)</f>
        <v>5.98</v>
      </c>
      <c r="G1780" s="203">
        <f t="shared" si="43"/>
        <v>1.8500000000000005</v>
      </c>
    </row>
    <row r="1781" spans="1:7" x14ac:dyDescent="0.3">
      <c r="A1781" s="257"/>
      <c r="B1781" s="257"/>
      <c r="C1781" s="265"/>
      <c r="D1781" s="208">
        <f>IF(ISBLANK(DataBase_PMs!C5),#N/A,DataBase_PMs!C5)</f>
        <v>44008.823020833297</v>
      </c>
      <c r="E1781" s="191">
        <f>IF(ISBLANK(DataBase_PMs!AC5),#N/A,DataBase_PMs!AC5)</f>
        <v>7.01</v>
      </c>
      <c r="F1781" s="192">
        <f>IF(E1781="Seco",ParametrosPMs!$C$52,'Dados PMs'!E1781)</f>
        <v>7.01</v>
      </c>
      <c r="G1781" s="203">
        <f t="shared" si="43"/>
        <v>2.88</v>
      </c>
    </row>
    <row r="1782" spans="1:7" x14ac:dyDescent="0.3">
      <c r="A1782" s="257"/>
      <c r="B1782" s="257"/>
      <c r="C1782" s="265"/>
      <c r="D1782" s="208" t="e">
        <f>IF(ISBLANK(DataBase_PMs!C6),#N/A,DataBase_PMs!C6)</f>
        <v>#N/A</v>
      </c>
      <c r="E1782" s="191" t="e">
        <f>IF(ISBLANK(DataBase_PMs!AC6),#N/A,DataBase_PMs!AC6)</f>
        <v>#N/A</v>
      </c>
      <c r="F1782" s="192" t="e">
        <f>IF(E1782="Seco",ParametrosPMs!$C$52,'Dados PMs'!E1782)</f>
        <v>#N/A</v>
      </c>
      <c r="G1782" s="203" t="e">
        <f t="shared" si="43"/>
        <v>#N/A</v>
      </c>
    </row>
    <row r="1783" spans="1:7" x14ac:dyDescent="0.3">
      <c r="A1783" s="257"/>
      <c r="B1783" s="257"/>
      <c r="C1783" s="265"/>
      <c r="D1783" s="208" t="e">
        <f>IF(ISBLANK(DataBase_PMs!C7),#N/A,DataBase_PMs!C7)</f>
        <v>#N/A</v>
      </c>
      <c r="E1783" s="191" t="e">
        <f>IF(ISBLANK(DataBase_PMs!AC7),#N/A,DataBase_PMs!AC7)</f>
        <v>#N/A</v>
      </c>
      <c r="F1783" s="192" t="e">
        <f>IF(E1783="Seco",ParametrosPMs!$C$52,'Dados PMs'!E1783)</f>
        <v>#N/A</v>
      </c>
      <c r="G1783" s="203" t="e">
        <f t="shared" si="43"/>
        <v>#N/A</v>
      </c>
    </row>
    <row r="1784" spans="1:7" x14ac:dyDescent="0.3">
      <c r="A1784" s="257"/>
      <c r="B1784" s="257"/>
      <c r="C1784" s="265"/>
      <c r="D1784" s="208" t="e">
        <f>IF(ISBLANK(DataBase_PMs!C8),#N/A,DataBase_PMs!C8)</f>
        <v>#N/A</v>
      </c>
      <c r="E1784" s="191" t="e">
        <f>IF(ISBLANK(DataBase_PMs!AC8),#N/A,DataBase_PMs!AC8)</f>
        <v>#N/A</v>
      </c>
      <c r="F1784" s="192" t="e">
        <f>IF(E1784="Seco",ParametrosPMs!$C$52,'Dados PMs'!E1784)</f>
        <v>#N/A</v>
      </c>
      <c r="G1784" s="203" t="e">
        <f t="shared" si="43"/>
        <v>#N/A</v>
      </c>
    </row>
    <row r="1785" spans="1:7" x14ac:dyDescent="0.3">
      <c r="A1785" s="257"/>
      <c r="B1785" s="257"/>
      <c r="C1785" s="265"/>
      <c r="D1785" s="208" t="e">
        <f>IF(ISBLANK(DataBase_PMs!C9),#N/A,DataBase_PMs!C9)</f>
        <v>#N/A</v>
      </c>
      <c r="E1785" s="191" t="e">
        <f>IF(ISBLANK(DataBase_PMs!AC9),#N/A,DataBase_PMs!AC9)</f>
        <v>#N/A</v>
      </c>
      <c r="F1785" s="192" t="e">
        <f>IF(E1785="Seco",ParametrosPMs!$C$52,'Dados PMs'!E1785)</f>
        <v>#N/A</v>
      </c>
      <c r="G1785" s="203" t="e">
        <f t="shared" si="43"/>
        <v>#N/A</v>
      </c>
    </row>
    <row r="1786" spans="1:7" x14ac:dyDescent="0.3">
      <c r="A1786" s="257"/>
      <c r="B1786" s="257"/>
      <c r="C1786" s="265"/>
      <c r="D1786" s="208" t="e">
        <f>IF(ISBLANK(DataBase_PMs!C10),#N/A,DataBase_PMs!C10)</f>
        <v>#N/A</v>
      </c>
      <c r="E1786" s="191" t="e">
        <f>IF(ISBLANK(DataBase_PMs!AC10),#N/A,DataBase_PMs!AC10)</f>
        <v>#N/A</v>
      </c>
      <c r="F1786" s="192" t="e">
        <f>IF(E1786="Seco",ParametrosPMs!$C$52,'Dados PMs'!E1786)</f>
        <v>#N/A</v>
      </c>
      <c r="G1786" s="203" t="e">
        <f t="shared" si="43"/>
        <v>#N/A</v>
      </c>
    </row>
    <row r="1787" spans="1:7" x14ac:dyDescent="0.3">
      <c r="A1787" s="257"/>
      <c r="B1787" s="257"/>
      <c r="C1787" s="265"/>
      <c r="D1787" s="208" t="e">
        <f>IF(ISBLANK(DataBase_PMs!C11),#N/A,DataBase_PMs!C11)</f>
        <v>#N/A</v>
      </c>
      <c r="E1787" s="191" t="e">
        <f>IF(ISBLANK(DataBase_PMs!AC11),#N/A,DataBase_PMs!AC11)</f>
        <v>#N/A</v>
      </c>
      <c r="F1787" s="192" t="e">
        <f>IF(E1787="Seco",ParametrosPMs!$C$52,'Dados PMs'!E1787)</f>
        <v>#N/A</v>
      </c>
      <c r="G1787" s="203" t="e">
        <f t="shared" si="43"/>
        <v>#N/A</v>
      </c>
    </row>
    <row r="1788" spans="1:7" x14ac:dyDescent="0.3">
      <c r="A1788" s="257"/>
      <c r="B1788" s="257"/>
      <c r="C1788" s="265"/>
      <c r="D1788" s="208" t="e">
        <f>IF(ISBLANK(DataBase_PMs!C12),#N/A,DataBase_PMs!C12)</f>
        <v>#N/A</v>
      </c>
      <c r="E1788" s="191" t="e">
        <f>IF(ISBLANK(DataBase_PMs!AC12),#N/A,DataBase_PMs!AC12)</f>
        <v>#N/A</v>
      </c>
      <c r="F1788" s="192" t="e">
        <f>IF(E1788="Seco",ParametrosPMs!$C$52,'Dados PMs'!E1788)</f>
        <v>#N/A</v>
      </c>
      <c r="G1788" s="203" t="e">
        <f t="shared" si="43"/>
        <v>#N/A</v>
      </c>
    </row>
    <row r="1789" spans="1:7" x14ac:dyDescent="0.3">
      <c r="A1789" s="257"/>
      <c r="B1789" s="257"/>
      <c r="C1789" s="265"/>
      <c r="D1789" s="208" t="e">
        <f>IF(ISBLANK(DataBase_PMs!C13),#N/A,DataBase_PMs!C13)</f>
        <v>#N/A</v>
      </c>
      <c r="E1789" s="191" t="e">
        <f>IF(ISBLANK(DataBase_PMs!AC13),#N/A,DataBase_PMs!AC13)</f>
        <v>#N/A</v>
      </c>
      <c r="F1789" s="192" t="e">
        <f>IF(E1789="Seco",ParametrosPMs!$C$52,'Dados PMs'!E1789)</f>
        <v>#N/A</v>
      </c>
      <c r="G1789" s="203" t="e">
        <f t="shared" si="43"/>
        <v>#N/A</v>
      </c>
    </row>
    <row r="1790" spans="1:7" x14ac:dyDescent="0.3">
      <c r="A1790" s="257"/>
      <c r="B1790" s="257"/>
      <c r="C1790" s="265"/>
      <c r="D1790" s="208" t="e">
        <f>IF(ISBLANK(DataBase_PMs!C14),#N/A,DataBase_PMs!C14)</f>
        <v>#N/A</v>
      </c>
      <c r="E1790" s="191" t="e">
        <f>IF(ISBLANK(DataBase_PMs!AC14),#N/A,DataBase_PMs!AC14)</f>
        <v>#N/A</v>
      </c>
      <c r="F1790" s="192" t="e">
        <f>IF(E1790="Seco",ParametrosPMs!$C$52,'Dados PMs'!E1790)</f>
        <v>#N/A</v>
      </c>
      <c r="G1790" s="203" t="e">
        <f t="shared" si="43"/>
        <v>#N/A</v>
      </c>
    </row>
    <row r="1791" spans="1:7" x14ac:dyDescent="0.3">
      <c r="A1791" s="257"/>
      <c r="B1791" s="257"/>
      <c r="C1791" s="265"/>
      <c r="D1791" s="208" t="e">
        <f>IF(ISBLANK(DataBase_PMs!C15),#N/A,DataBase_PMs!C15)</f>
        <v>#N/A</v>
      </c>
      <c r="E1791" s="191" t="e">
        <f>IF(ISBLANK(DataBase_PMs!AC15),#N/A,DataBase_PMs!AC15)</f>
        <v>#N/A</v>
      </c>
      <c r="F1791" s="192" t="e">
        <f>IF(E1791="Seco",ParametrosPMs!$C$52,'Dados PMs'!E1791)</f>
        <v>#N/A</v>
      </c>
      <c r="G1791" s="203" t="e">
        <f t="shared" si="43"/>
        <v>#N/A</v>
      </c>
    </row>
    <row r="1792" spans="1:7" x14ac:dyDescent="0.3">
      <c r="A1792" s="257"/>
      <c r="B1792" s="257"/>
      <c r="C1792" s="265"/>
      <c r="D1792" s="208" t="e">
        <f>IF(ISBLANK(DataBase_PMs!C16),#N/A,DataBase_PMs!C16)</f>
        <v>#N/A</v>
      </c>
      <c r="E1792" s="191" t="e">
        <f>IF(ISBLANK(DataBase_PMs!AC16),#N/A,DataBase_PMs!AC16)</f>
        <v>#N/A</v>
      </c>
      <c r="F1792" s="192" t="e">
        <f>IF(E1792="Seco",ParametrosPMs!$C$52,'Dados PMs'!E1792)</f>
        <v>#N/A</v>
      </c>
      <c r="G1792" s="203" t="e">
        <f t="shared" si="43"/>
        <v>#N/A</v>
      </c>
    </row>
    <row r="1793" spans="1:7" x14ac:dyDescent="0.3">
      <c r="A1793" s="257"/>
      <c r="B1793" s="257"/>
      <c r="C1793" s="265"/>
      <c r="D1793" s="208" t="e">
        <f>IF(ISBLANK(DataBase_PMs!C17),#N/A,DataBase_PMs!C17)</f>
        <v>#N/A</v>
      </c>
      <c r="E1793" s="191" t="e">
        <f>IF(ISBLANK(DataBase_PMs!AC17),#N/A,DataBase_PMs!AC17)</f>
        <v>#N/A</v>
      </c>
      <c r="F1793" s="192" t="e">
        <f>IF(E1793="Seco",ParametrosPMs!$C$52,'Dados PMs'!E1793)</f>
        <v>#N/A</v>
      </c>
      <c r="G1793" s="203" t="e">
        <f t="shared" si="43"/>
        <v>#N/A</v>
      </c>
    </row>
    <row r="1794" spans="1:7" x14ac:dyDescent="0.3">
      <c r="A1794" s="257"/>
      <c r="B1794" s="257"/>
      <c r="C1794" s="265"/>
      <c r="D1794" s="208" t="e">
        <f>IF(ISBLANK(DataBase_PMs!C18),#N/A,DataBase_PMs!C18)</f>
        <v>#N/A</v>
      </c>
      <c r="E1794" s="191" t="e">
        <f>IF(ISBLANK(DataBase_PMs!AC18),#N/A,DataBase_PMs!AC18)</f>
        <v>#N/A</v>
      </c>
      <c r="F1794" s="192" t="e">
        <f>IF(E1794="Seco",ParametrosPMs!$C$52,'Dados PMs'!E1794)</f>
        <v>#N/A</v>
      </c>
      <c r="G1794" s="203" t="e">
        <f t="shared" si="43"/>
        <v>#N/A</v>
      </c>
    </row>
    <row r="1795" spans="1:7" x14ac:dyDescent="0.3">
      <c r="A1795" s="257"/>
      <c r="B1795" s="257"/>
      <c r="C1795" s="265"/>
      <c r="D1795" s="208" t="e">
        <f>IF(ISBLANK(DataBase_PMs!C19),#N/A,DataBase_PMs!C19)</f>
        <v>#N/A</v>
      </c>
      <c r="E1795" s="191" t="e">
        <f>IF(ISBLANK(DataBase_PMs!AC19),#N/A,DataBase_PMs!AC19)</f>
        <v>#N/A</v>
      </c>
      <c r="F1795" s="192" t="e">
        <f>IF(E1795="Seco",ParametrosPMs!$C$52,'Dados PMs'!E1795)</f>
        <v>#N/A</v>
      </c>
      <c r="G1795" s="203" t="e">
        <f t="shared" si="43"/>
        <v>#N/A</v>
      </c>
    </row>
    <row r="1796" spans="1:7" x14ac:dyDescent="0.3">
      <c r="A1796" s="257"/>
      <c r="B1796" s="257"/>
      <c r="C1796" s="265"/>
      <c r="D1796" s="208" t="e">
        <f>IF(ISBLANK(DataBase_PMs!C20),#N/A,DataBase_PMs!C20)</f>
        <v>#N/A</v>
      </c>
      <c r="E1796" s="191" t="e">
        <f>IF(ISBLANK(DataBase_PMs!AC20),#N/A,DataBase_PMs!AC20)</f>
        <v>#N/A</v>
      </c>
      <c r="F1796" s="192" t="e">
        <f>IF(E1796="Seco",ParametrosPMs!$C$52,'Dados PMs'!E1796)</f>
        <v>#N/A</v>
      </c>
      <c r="G1796" s="203" t="e">
        <f t="shared" si="43"/>
        <v>#N/A</v>
      </c>
    </row>
    <row r="1797" spans="1:7" x14ac:dyDescent="0.3">
      <c r="A1797" s="257"/>
      <c r="B1797" s="257"/>
      <c r="C1797" s="265"/>
      <c r="D1797" s="208" t="e">
        <f>IF(ISBLANK(DataBase_PMs!C21),#N/A,DataBase_PMs!C21)</f>
        <v>#N/A</v>
      </c>
      <c r="E1797" s="191" t="e">
        <f>IF(ISBLANK(DataBase_PMs!AC21),#N/A,DataBase_PMs!AC21)</f>
        <v>#N/A</v>
      </c>
      <c r="F1797" s="192" t="e">
        <f>IF(E1797="Seco",ParametrosPMs!$C$52,'Dados PMs'!E1797)</f>
        <v>#N/A</v>
      </c>
      <c r="G1797" s="203" t="e">
        <f t="shared" si="43"/>
        <v>#N/A</v>
      </c>
    </row>
    <row r="1798" spans="1:7" x14ac:dyDescent="0.3">
      <c r="A1798" s="257"/>
      <c r="B1798" s="257"/>
      <c r="C1798" s="265"/>
      <c r="D1798" s="208" t="e">
        <f>IF(ISBLANK(DataBase_PMs!C22),#N/A,DataBase_PMs!C22)</f>
        <v>#N/A</v>
      </c>
      <c r="E1798" s="191" t="e">
        <f>IF(ISBLANK(DataBase_PMs!AC22),#N/A,DataBase_PMs!AC22)</f>
        <v>#N/A</v>
      </c>
      <c r="F1798" s="192" t="e">
        <f>IF(E1798="Seco",ParametrosPMs!$C$52,'Dados PMs'!E1798)</f>
        <v>#N/A</v>
      </c>
      <c r="G1798" s="203" t="e">
        <f t="shared" si="43"/>
        <v>#N/A</v>
      </c>
    </row>
    <row r="1799" spans="1:7" x14ac:dyDescent="0.3">
      <c r="A1799" s="257"/>
      <c r="B1799" s="257"/>
      <c r="C1799" s="265"/>
      <c r="D1799" s="208" t="e">
        <f>IF(ISBLANK(DataBase_PMs!C23),#N/A,DataBase_PMs!C23)</f>
        <v>#N/A</v>
      </c>
      <c r="E1799" s="191" t="e">
        <f>IF(ISBLANK(DataBase_PMs!AC23),#N/A,DataBase_PMs!AC23)</f>
        <v>#N/A</v>
      </c>
      <c r="F1799" s="192" t="e">
        <f>IF(E1799="Seco",ParametrosPMs!$C$52,'Dados PMs'!E1799)</f>
        <v>#N/A</v>
      </c>
      <c r="G1799" s="203" t="e">
        <f t="shared" si="43"/>
        <v>#N/A</v>
      </c>
    </row>
    <row r="1800" spans="1:7" x14ac:dyDescent="0.3">
      <c r="A1800" s="257"/>
      <c r="B1800" s="257"/>
      <c r="C1800" s="265"/>
      <c r="D1800" s="208" t="e">
        <f>IF(ISBLANK(DataBase_PMs!C24),#N/A,DataBase_PMs!C24)</f>
        <v>#N/A</v>
      </c>
      <c r="E1800" s="191" t="e">
        <f>IF(ISBLANK(DataBase_PMs!AC24),#N/A,DataBase_PMs!AC24)</f>
        <v>#N/A</v>
      </c>
      <c r="F1800" s="192" t="e">
        <f>IF(E1800="Seco",ParametrosPMs!$C$52,'Dados PMs'!E1800)</f>
        <v>#N/A</v>
      </c>
      <c r="G1800" s="203" t="e">
        <f t="shared" si="43"/>
        <v>#N/A</v>
      </c>
    </row>
    <row r="1801" spans="1:7" x14ac:dyDescent="0.3">
      <c r="A1801" s="257"/>
      <c r="B1801" s="257"/>
      <c r="C1801" s="265"/>
      <c r="D1801" s="208" t="e">
        <f>IF(ISBLANK(DataBase_PMs!C25),#N/A,DataBase_PMs!C25)</f>
        <v>#N/A</v>
      </c>
      <c r="E1801" s="191" t="e">
        <f>IF(ISBLANK(DataBase_PMs!AC25),#N/A,DataBase_PMs!AC25)</f>
        <v>#N/A</v>
      </c>
      <c r="F1801" s="192" t="e">
        <f>IF(E1801="Seco",ParametrosPMs!$C$52,'Dados PMs'!E1801)</f>
        <v>#N/A</v>
      </c>
      <c r="G1801" s="203" t="e">
        <f t="shared" si="43"/>
        <v>#N/A</v>
      </c>
    </row>
    <row r="1802" spans="1:7" x14ac:dyDescent="0.3">
      <c r="A1802" s="257"/>
      <c r="B1802" s="257"/>
      <c r="C1802" s="265"/>
      <c r="D1802" s="208" t="e">
        <f>IF(ISBLANK(DataBase_PMs!C26),#N/A,DataBase_PMs!C26)</f>
        <v>#N/A</v>
      </c>
      <c r="E1802" s="191" t="e">
        <f>IF(ISBLANK(DataBase_PMs!AC26),#N/A,DataBase_PMs!AC26)</f>
        <v>#N/A</v>
      </c>
      <c r="F1802" s="192" t="e">
        <f>IF(E1802="Seco",ParametrosPMs!$C$52,'Dados PMs'!E1802)</f>
        <v>#N/A</v>
      </c>
      <c r="G1802" s="203" t="e">
        <f t="shared" si="43"/>
        <v>#N/A</v>
      </c>
    </row>
    <row r="1803" spans="1:7" x14ac:dyDescent="0.3">
      <c r="A1803" s="257"/>
      <c r="B1803" s="257"/>
      <c r="C1803" s="265"/>
      <c r="D1803" s="208" t="e">
        <f>IF(ISBLANK(DataBase_PMs!C27),#N/A,DataBase_PMs!C27)</f>
        <v>#N/A</v>
      </c>
      <c r="E1803" s="191" t="e">
        <f>IF(ISBLANK(DataBase_PMs!AC27),#N/A,DataBase_PMs!AC27)</f>
        <v>#N/A</v>
      </c>
      <c r="F1803" s="192" t="e">
        <f>IF(E1803="Seco",ParametrosPMs!$C$52,'Dados PMs'!E1803)</f>
        <v>#N/A</v>
      </c>
      <c r="G1803" s="203" t="e">
        <f t="shared" si="43"/>
        <v>#N/A</v>
      </c>
    </row>
    <row r="1804" spans="1:7" x14ac:dyDescent="0.3">
      <c r="A1804" s="257"/>
      <c r="B1804" s="257"/>
      <c r="C1804" s="265"/>
      <c r="D1804" s="208" t="e">
        <f>IF(ISBLANK(DataBase_PMs!C28),#N/A,DataBase_PMs!C28)</f>
        <v>#N/A</v>
      </c>
      <c r="E1804" s="191" t="e">
        <f>IF(ISBLANK(DataBase_PMs!AC28),#N/A,DataBase_PMs!AC28)</f>
        <v>#N/A</v>
      </c>
      <c r="F1804" s="192" t="e">
        <f>IF(E1804="Seco",ParametrosPMs!$C$52,'Dados PMs'!E1804)</f>
        <v>#N/A</v>
      </c>
      <c r="G1804" s="203" t="e">
        <f t="shared" si="43"/>
        <v>#N/A</v>
      </c>
    </row>
    <row r="1805" spans="1:7" x14ac:dyDescent="0.3">
      <c r="A1805" s="257"/>
      <c r="B1805" s="257"/>
      <c r="C1805" s="265"/>
      <c r="D1805" s="208" t="e">
        <f>IF(ISBLANK(DataBase_PMs!C29),#N/A,DataBase_PMs!C29)</f>
        <v>#N/A</v>
      </c>
      <c r="E1805" s="191" t="e">
        <f>IF(ISBLANK(DataBase_PMs!AC29),#N/A,DataBase_PMs!AC29)</f>
        <v>#N/A</v>
      </c>
      <c r="F1805" s="192" t="e">
        <f>IF(E1805="Seco",ParametrosPMs!$C$52,'Dados PMs'!E1805)</f>
        <v>#N/A</v>
      </c>
      <c r="G1805" s="203" t="e">
        <f t="shared" si="43"/>
        <v>#N/A</v>
      </c>
    </row>
    <row r="1806" spans="1:7" x14ac:dyDescent="0.3">
      <c r="A1806" s="257"/>
      <c r="B1806" s="257"/>
      <c r="C1806" s="265"/>
      <c r="D1806" s="208" t="e">
        <f>IF(ISBLANK(DataBase_PMs!C30),#N/A,DataBase_PMs!C30)</f>
        <v>#N/A</v>
      </c>
      <c r="E1806" s="191" t="e">
        <f>IF(ISBLANK(DataBase_PMs!AC30),#N/A,DataBase_PMs!AC30)</f>
        <v>#N/A</v>
      </c>
      <c r="F1806" s="192" t="e">
        <f>IF(E1806="Seco",ParametrosPMs!$C$52,'Dados PMs'!E1806)</f>
        <v>#N/A</v>
      </c>
      <c r="G1806" s="203" t="e">
        <f t="shared" si="43"/>
        <v>#N/A</v>
      </c>
    </row>
    <row r="1807" spans="1:7" x14ac:dyDescent="0.3">
      <c r="A1807" s="257"/>
      <c r="B1807" s="257"/>
      <c r="C1807" s="265"/>
      <c r="D1807" s="208" t="e">
        <f>IF(ISBLANK(DataBase_PMs!C31),#N/A,DataBase_PMs!C31)</f>
        <v>#N/A</v>
      </c>
      <c r="E1807" s="191" t="e">
        <f>IF(ISBLANK(DataBase_PMs!AC31),#N/A,DataBase_PMs!AC31)</f>
        <v>#N/A</v>
      </c>
      <c r="F1807" s="192" t="e">
        <f>IF(E1807="Seco",ParametrosPMs!$C$52,'Dados PMs'!E1807)</f>
        <v>#N/A</v>
      </c>
      <c r="G1807" s="203" t="e">
        <f t="shared" si="43"/>
        <v>#N/A</v>
      </c>
    </row>
    <row r="1808" spans="1:7" x14ac:dyDescent="0.3">
      <c r="A1808" s="257"/>
      <c r="B1808" s="257"/>
      <c r="C1808" s="265"/>
      <c r="D1808" s="208" t="e">
        <f>IF(ISBLANK(DataBase_PMs!C32),#N/A,DataBase_PMs!C32)</f>
        <v>#N/A</v>
      </c>
      <c r="E1808" s="191" t="e">
        <f>IF(ISBLANK(DataBase_PMs!AC32),#N/A,DataBase_PMs!AC32)</f>
        <v>#N/A</v>
      </c>
      <c r="F1808" s="192" t="e">
        <f>IF(E1808="Seco",ParametrosPMs!$C$52,'Dados PMs'!E1808)</f>
        <v>#N/A</v>
      </c>
      <c r="G1808" s="203" t="e">
        <f t="shared" si="43"/>
        <v>#N/A</v>
      </c>
    </row>
    <row r="1809" spans="1:7" x14ac:dyDescent="0.3">
      <c r="A1809" s="257"/>
      <c r="B1809" s="257"/>
      <c r="C1809" s="265"/>
      <c r="D1809" s="208" t="e">
        <f>IF(ISBLANK(DataBase_PMs!C33),#N/A,DataBase_PMs!C33)</f>
        <v>#N/A</v>
      </c>
      <c r="E1809" s="191" t="e">
        <f>IF(ISBLANK(DataBase_PMs!AC33),#N/A,DataBase_PMs!AC33)</f>
        <v>#N/A</v>
      </c>
      <c r="F1809" s="192" t="e">
        <f>IF(E1809="Seco",ParametrosPMs!$C$52,'Dados PMs'!E1809)</f>
        <v>#N/A</v>
      </c>
      <c r="G1809" s="203" t="e">
        <f t="shared" si="43"/>
        <v>#N/A</v>
      </c>
    </row>
    <row r="1810" spans="1:7" x14ac:dyDescent="0.3">
      <c r="A1810" s="257"/>
      <c r="B1810" s="257"/>
      <c r="C1810" s="265"/>
      <c r="D1810" s="208" t="e">
        <f>IF(ISBLANK(DataBase_PMs!C34),#N/A,DataBase_PMs!C34)</f>
        <v>#N/A</v>
      </c>
      <c r="E1810" s="191" t="e">
        <f>IF(ISBLANK(DataBase_PMs!AC34),#N/A,DataBase_PMs!AC34)</f>
        <v>#N/A</v>
      </c>
      <c r="F1810" s="192" t="e">
        <f>IF(E1810="Seco",ParametrosPMs!$C$52,'Dados PMs'!E1810)</f>
        <v>#N/A</v>
      </c>
      <c r="G1810" s="203" t="e">
        <f t="shared" si="43"/>
        <v>#N/A</v>
      </c>
    </row>
    <row r="1811" spans="1:7" x14ac:dyDescent="0.3">
      <c r="A1811" s="257"/>
      <c r="B1811" s="257"/>
      <c r="C1811" s="265"/>
      <c r="D1811" s="208" t="e">
        <f>IF(ISBLANK(DataBase_PMs!C35),#N/A,DataBase_PMs!C35)</f>
        <v>#N/A</v>
      </c>
      <c r="E1811" s="191" t="e">
        <f>IF(ISBLANK(DataBase_PMs!AC35),#N/A,DataBase_PMs!AC35)</f>
        <v>#N/A</v>
      </c>
      <c r="F1811" s="192" t="e">
        <f>IF(E1811="Seco",ParametrosPMs!$C$52,'Dados PMs'!E1811)</f>
        <v>#N/A</v>
      </c>
      <c r="G1811" s="203" t="e">
        <f t="shared" si="43"/>
        <v>#N/A</v>
      </c>
    </row>
    <row r="1812" spans="1:7" x14ac:dyDescent="0.3">
      <c r="A1812" s="257"/>
      <c r="B1812" s="257"/>
      <c r="C1812" s="265"/>
      <c r="D1812" s="208" t="e">
        <f>IF(ISBLANK(DataBase_PMs!C36),#N/A,DataBase_PMs!C36)</f>
        <v>#N/A</v>
      </c>
      <c r="E1812" s="191" t="e">
        <f>IF(ISBLANK(DataBase_PMs!AC36),#N/A,DataBase_PMs!AC36)</f>
        <v>#N/A</v>
      </c>
      <c r="F1812" s="192" t="e">
        <f>IF(E1812="Seco",ParametrosPMs!$C$52,'Dados PMs'!E1812)</f>
        <v>#N/A</v>
      </c>
      <c r="G1812" s="203" t="e">
        <f t="shared" si="43"/>
        <v>#N/A</v>
      </c>
    </row>
    <row r="1813" spans="1:7" x14ac:dyDescent="0.3">
      <c r="A1813" s="257"/>
      <c r="B1813" s="257"/>
      <c r="C1813" s="265"/>
      <c r="D1813" s="208" t="e">
        <f>IF(ISBLANK(DataBase_PMs!C37),#N/A,DataBase_PMs!C37)</f>
        <v>#N/A</v>
      </c>
      <c r="E1813" s="191" t="e">
        <f>IF(ISBLANK(DataBase_PMs!AC37),#N/A,DataBase_PMs!AC37)</f>
        <v>#N/A</v>
      </c>
      <c r="F1813" s="192" t="e">
        <f>IF(E1813="Seco",ParametrosPMs!$C$52,'Dados PMs'!E1813)</f>
        <v>#N/A</v>
      </c>
      <c r="G1813" s="203" t="e">
        <f t="shared" si="43"/>
        <v>#N/A</v>
      </c>
    </row>
    <row r="1814" spans="1:7" x14ac:dyDescent="0.3">
      <c r="A1814" s="257"/>
      <c r="B1814" s="257"/>
      <c r="C1814" s="265"/>
      <c r="D1814" s="208" t="e">
        <f>IF(ISBLANK(DataBase_PMs!C38),#N/A,DataBase_PMs!C38)</f>
        <v>#N/A</v>
      </c>
      <c r="E1814" s="191" t="e">
        <f>IF(ISBLANK(DataBase_PMs!AC38),#N/A,DataBase_PMs!AC38)</f>
        <v>#N/A</v>
      </c>
      <c r="F1814" s="192" t="e">
        <f>IF(E1814="Seco",ParametrosPMs!$C$52,'Dados PMs'!E1814)</f>
        <v>#N/A</v>
      </c>
      <c r="G1814" s="203" t="e">
        <f t="shared" si="43"/>
        <v>#N/A</v>
      </c>
    </row>
    <row r="1815" spans="1:7" x14ac:dyDescent="0.3">
      <c r="A1815" s="257"/>
      <c r="B1815" s="257"/>
      <c r="C1815" s="265"/>
      <c r="D1815" s="208" t="e">
        <f>IF(ISBLANK(DataBase_PMs!C39),#N/A,DataBase_PMs!C39)</f>
        <v>#N/A</v>
      </c>
      <c r="E1815" s="191" t="e">
        <f>IF(ISBLANK(DataBase_PMs!AC39),#N/A,DataBase_PMs!AC39)</f>
        <v>#N/A</v>
      </c>
      <c r="F1815" s="192" t="e">
        <f>IF(E1815="Seco",ParametrosPMs!$C$52,'Dados PMs'!E1815)</f>
        <v>#N/A</v>
      </c>
      <c r="G1815" s="203" t="e">
        <f t="shared" si="43"/>
        <v>#N/A</v>
      </c>
    </row>
    <row r="1816" spans="1:7" x14ac:dyDescent="0.3">
      <c r="A1816" s="257"/>
      <c r="B1816" s="257"/>
      <c r="C1816" s="265"/>
      <c r="D1816" s="208" t="e">
        <f>IF(ISBLANK(DataBase_PMs!C40),#N/A,DataBase_PMs!C40)</f>
        <v>#N/A</v>
      </c>
      <c r="E1816" s="191" t="e">
        <f>IF(ISBLANK(DataBase_PMs!AC40),#N/A,DataBase_PMs!AC40)</f>
        <v>#N/A</v>
      </c>
      <c r="F1816" s="192" t="e">
        <f>IF(E1816="Seco",ParametrosPMs!$C$52,'Dados PMs'!E1816)</f>
        <v>#N/A</v>
      </c>
      <c r="G1816" s="203" t="e">
        <f t="shared" si="43"/>
        <v>#N/A</v>
      </c>
    </row>
    <row r="1817" spans="1:7" x14ac:dyDescent="0.3">
      <c r="A1817" s="257"/>
      <c r="B1817" s="257"/>
      <c r="C1817" s="265"/>
      <c r="D1817" s="208" t="e">
        <f>IF(ISBLANK(DataBase_PMs!C41),#N/A,DataBase_PMs!C41)</f>
        <v>#N/A</v>
      </c>
      <c r="E1817" s="191" t="e">
        <f>IF(ISBLANK(DataBase_PMs!AC41),#N/A,DataBase_PMs!AC41)</f>
        <v>#N/A</v>
      </c>
      <c r="F1817" s="192" t="e">
        <f>IF(E1817="Seco",ParametrosPMs!$C$52,'Dados PMs'!E1817)</f>
        <v>#N/A</v>
      </c>
      <c r="G1817" s="203" t="e">
        <f t="shared" si="43"/>
        <v>#N/A</v>
      </c>
    </row>
    <row r="1818" spans="1:7" x14ac:dyDescent="0.3">
      <c r="A1818" s="257"/>
      <c r="B1818" s="257"/>
      <c r="C1818" s="265"/>
      <c r="D1818" s="208" t="e">
        <f>IF(ISBLANK(DataBase_PMs!C42),#N/A,DataBase_PMs!C42)</f>
        <v>#N/A</v>
      </c>
      <c r="E1818" s="191" t="e">
        <f>IF(ISBLANK(DataBase_PMs!AC42),#N/A,DataBase_PMs!AC42)</f>
        <v>#N/A</v>
      </c>
      <c r="F1818" s="192" t="e">
        <f>IF(E1818="Seco",ParametrosPMs!$C$52,'Dados PMs'!E1818)</f>
        <v>#N/A</v>
      </c>
      <c r="G1818" s="203" t="e">
        <f t="shared" si="43"/>
        <v>#N/A</v>
      </c>
    </row>
    <row r="1819" spans="1:7" x14ac:dyDescent="0.3">
      <c r="A1819" s="257"/>
      <c r="B1819" s="257"/>
      <c r="C1819" s="265"/>
      <c r="D1819" s="208" t="e">
        <f>IF(ISBLANK(DataBase_PMs!C43),#N/A,DataBase_PMs!C43)</f>
        <v>#N/A</v>
      </c>
      <c r="E1819" s="191" t="e">
        <f>IF(ISBLANK(DataBase_PMs!AC43),#N/A,DataBase_PMs!AC43)</f>
        <v>#N/A</v>
      </c>
      <c r="F1819" s="192" t="e">
        <f>IF(E1819="Seco",ParametrosPMs!$C$52,'Dados PMs'!E1819)</f>
        <v>#N/A</v>
      </c>
      <c r="G1819" s="203" t="e">
        <f t="shared" si="43"/>
        <v>#N/A</v>
      </c>
    </row>
    <row r="1820" spans="1:7" x14ac:dyDescent="0.3">
      <c r="A1820" s="257"/>
      <c r="B1820" s="257"/>
      <c r="C1820" s="265"/>
      <c r="D1820" s="208" t="e">
        <f>IF(ISBLANK(DataBase_PMs!C44),#N/A,DataBase_PMs!C44)</f>
        <v>#N/A</v>
      </c>
      <c r="E1820" s="191" t="e">
        <f>IF(ISBLANK(DataBase_PMs!AC44),#N/A,DataBase_PMs!AC44)</f>
        <v>#N/A</v>
      </c>
      <c r="F1820" s="192" t="e">
        <f>IF(E1820="Seco",ParametrosPMs!$C$52,'Dados PMs'!E1820)</f>
        <v>#N/A</v>
      </c>
      <c r="G1820" s="203" t="e">
        <f t="shared" si="43"/>
        <v>#N/A</v>
      </c>
    </row>
    <row r="1821" spans="1:7" x14ac:dyDescent="0.3">
      <c r="A1821" s="257"/>
      <c r="B1821" s="257"/>
      <c r="C1821" s="265"/>
      <c r="D1821" s="208" t="e">
        <f>IF(ISBLANK(DataBase_PMs!C45),#N/A,DataBase_PMs!C45)</f>
        <v>#N/A</v>
      </c>
      <c r="E1821" s="191" t="e">
        <f>IF(ISBLANK(DataBase_PMs!AC45),#N/A,DataBase_PMs!AC45)</f>
        <v>#N/A</v>
      </c>
      <c r="F1821" s="192" t="e">
        <f>IF(E1821="Seco",ParametrosPMs!$C$52,'Dados PMs'!E1821)</f>
        <v>#N/A</v>
      </c>
      <c r="G1821" s="203" t="e">
        <f t="shared" si="43"/>
        <v>#N/A</v>
      </c>
    </row>
    <row r="1822" spans="1:7" x14ac:dyDescent="0.3">
      <c r="A1822" s="257"/>
      <c r="B1822" s="257"/>
      <c r="C1822" s="265"/>
      <c r="D1822" s="208" t="e">
        <f>IF(ISBLANK(DataBase_PMs!C46),#N/A,DataBase_PMs!C46)</f>
        <v>#N/A</v>
      </c>
      <c r="E1822" s="191" t="e">
        <f>IF(ISBLANK(DataBase_PMs!AC46),#N/A,DataBase_PMs!AC46)</f>
        <v>#N/A</v>
      </c>
      <c r="F1822" s="192" t="e">
        <f>IF(E1822="Seco",ParametrosPMs!$C$52,'Dados PMs'!E1822)</f>
        <v>#N/A</v>
      </c>
      <c r="G1822" s="203" t="e">
        <f t="shared" si="43"/>
        <v>#N/A</v>
      </c>
    </row>
    <row r="1823" spans="1:7" x14ac:dyDescent="0.3">
      <c r="A1823" s="257"/>
      <c r="B1823" s="257"/>
      <c r="C1823" s="265"/>
      <c r="D1823" s="208" t="e">
        <f>IF(ISBLANK(DataBase_PMs!C47),#N/A,DataBase_PMs!C47)</f>
        <v>#N/A</v>
      </c>
      <c r="E1823" s="191" t="e">
        <f>IF(ISBLANK(DataBase_PMs!AC47),#N/A,DataBase_PMs!AC47)</f>
        <v>#N/A</v>
      </c>
      <c r="F1823" s="192" t="e">
        <f>IF(E1823="Seco",ParametrosPMs!$C$52,'Dados PMs'!E1823)</f>
        <v>#N/A</v>
      </c>
      <c r="G1823" s="203" t="e">
        <f t="shared" si="43"/>
        <v>#N/A</v>
      </c>
    </row>
    <row r="1824" spans="1:7" x14ac:dyDescent="0.3">
      <c r="A1824" s="257"/>
      <c r="B1824" s="257"/>
      <c r="C1824" s="265"/>
      <c r="D1824" s="208" t="e">
        <f>IF(ISBLANK(DataBase_PMs!C48),#N/A,DataBase_PMs!C48)</f>
        <v>#N/A</v>
      </c>
      <c r="E1824" s="191" t="e">
        <f>IF(ISBLANK(DataBase_PMs!AC48),#N/A,DataBase_PMs!AC48)</f>
        <v>#N/A</v>
      </c>
      <c r="F1824" s="192" t="e">
        <f>IF(E1824="Seco",ParametrosPMs!$C$52,'Dados PMs'!E1824)</f>
        <v>#N/A</v>
      </c>
      <c r="G1824" s="203" t="e">
        <f t="shared" si="43"/>
        <v>#N/A</v>
      </c>
    </row>
    <row r="1825" spans="1:7" x14ac:dyDescent="0.3">
      <c r="A1825" s="257"/>
      <c r="B1825" s="257"/>
      <c r="C1825" s="265"/>
      <c r="D1825" s="208" t="e">
        <f>IF(ISBLANK(DataBase_PMs!C49),#N/A,DataBase_PMs!C49)</f>
        <v>#N/A</v>
      </c>
      <c r="E1825" s="191" t="e">
        <f>IF(ISBLANK(DataBase_PMs!AC49),#N/A,DataBase_PMs!AC49)</f>
        <v>#N/A</v>
      </c>
      <c r="F1825" s="192" t="e">
        <f>IF(E1825="Seco",ParametrosPMs!$C$52,'Dados PMs'!E1825)</f>
        <v>#N/A</v>
      </c>
      <c r="G1825" s="203" t="e">
        <f t="shared" si="43"/>
        <v>#N/A</v>
      </c>
    </row>
    <row r="1826" spans="1:7" x14ac:dyDescent="0.3">
      <c r="A1826" s="257"/>
      <c r="B1826" s="257"/>
      <c r="C1826" s="265"/>
      <c r="D1826" s="208" t="e">
        <f>IF(ISBLANK(DataBase_PMs!C50),#N/A,DataBase_PMs!C50)</f>
        <v>#N/A</v>
      </c>
      <c r="E1826" s="191" t="e">
        <f>IF(ISBLANK(DataBase_PMs!AC50),#N/A,DataBase_PMs!AC50)</f>
        <v>#N/A</v>
      </c>
      <c r="F1826" s="192" t="e">
        <f>IF(E1826="Seco",ParametrosPMs!$C$52,'Dados PMs'!E1826)</f>
        <v>#N/A</v>
      </c>
      <c r="G1826" s="203" t="e">
        <f t="shared" si="43"/>
        <v>#N/A</v>
      </c>
    </row>
    <row r="1827" spans="1:7" x14ac:dyDescent="0.3">
      <c r="A1827" s="257"/>
      <c r="B1827" s="257"/>
      <c r="C1827" s="265"/>
      <c r="D1827" s="208" t="e">
        <f>IF(ISBLANK(DataBase_PMs!C51),#N/A,DataBase_PMs!C51)</f>
        <v>#N/A</v>
      </c>
      <c r="E1827" s="191" t="e">
        <f>IF(ISBLANK(DataBase_PMs!AC51),#N/A,DataBase_PMs!AC51)</f>
        <v>#N/A</v>
      </c>
      <c r="F1827" s="192" t="e">
        <f>IF(E1827="Seco",ParametrosPMs!$C$52,'Dados PMs'!E1827)</f>
        <v>#N/A</v>
      </c>
      <c r="G1827" s="203" t="e">
        <f t="shared" si="43"/>
        <v>#N/A</v>
      </c>
    </row>
    <row r="1828" spans="1:7" x14ac:dyDescent="0.3">
      <c r="A1828" s="257"/>
      <c r="B1828" s="257"/>
      <c r="C1828" s="265"/>
      <c r="D1828" s="208" t="e">
        <f>IF(ISBLANK(DataBase_PMs!C52),#N/A,DataBase_PMs!C52)</f>
        <v>#N/A</v>
      </c>
      <c r="E1828" s="191" t="e">
        <f>IF(ISBLANK(DataBase_PMs!AC52),#N/A,DataBase_PMs!AC52)</f>
        <v>#N/A</v>
      </c>
      <c r="F1828" s="192" t="e">
        <f>IF(E1828="Seco",ParametrosPMs!$C$52,'Dados PMs'!E1828)</f>
        <v>#N/A</v>
      </c>
      <c r="G1828" s="203" t="e">
        <f t="shared" si="43"/>
        <v>#N/A</v>
      </c>
    </row>
    <row r="1829" spans="1:7" x14ac:dyDescent="0.3">
      <c r="A1829" s="257"/>
      <c r="B1829" s="257"/>
      <c r="C1829" s="265"/>
      <c r="D1829" s="208" t="e">
        <f>IF(ISBLANK(DataBase_PMs!C53),#N/A,DataBase_PMs!C53)</f>
        <v>#N/A</v>
      </c>
      <c r="E1829" s="191" t="e">
        <f>IF(ISBLANK(DataBase_PMs!AC53),#N/A,DataBase_PMs!AC53)</f>
        <v>#N/A</v>
      </c>
      <c r="F1829" s="192" t="e">
        <f>IF(E1829="Seco",ParametrosPMs!$C$52,'Dados PMs'!E1829)</f>
        <v>#N/A</v>
      </c>
      <c r="G1829" s="203" t="e">
        <f t="shared" si="43"/>
        <v>#N/A</v>
      </c>
    </row>
    <row r="1830" spans="1:7" x14ac:dyDescent="0.3">
      <c r="A1830" s="257"/>
      <c r="B1830" s="257"/>
      <c r="C1830" s="265"/>
      <c r="D1830" s="208" t="e">
        <f>IF(ISBLANK(DataBase_PMs!C54),#N/A,DataBase_PMs!C54)</f>
        <v>#N/A</v>
      </c>
      <c r="E1830" s="191" t="e">
        <f>IF(ISBLANK(DataBase_PMs!AC54),#N/A,DataBase_PMs!AC54)</f>
        <v>#N/A</v>
      </c>
      <c r="F1830" s="192" t="e">
        <f>IF(E1830="Seco",ParametrosPMs!$C$52,'Dados PMs'!E1830)</f>
        <v>#N/A</v>
      </c>
      <c r="G1830" s="203" t="e">
        <f t="shared" si="43"/>
        <v>#N/A</v>
      </c>
    </row>
    <row r="1831" spans="1:7" x14ac:dyDescent="0.3">
      <c r="A1831" s="257"/>
      <c r="B1831" s="257"/>
      <c r="C1831" s="265"/>
      <c r="D1831" s="208" t="e">
        <f>IF(ISBLANK(DataBase_PMs!C55),#N/A,DataBase_PMs!C55)</f>
        <v>#N/A</v>
      </c>
      <c r="E1831" s="191" t="e">
        <f>IF(ISBLANK(DataBase_PMs!AC55),#N/A,DataBase_PMs!AC55)</f>
        <v>#N/A</v>
      </c>
      <c r="F1831" s="192" t="e">
        <f>IF(E1831="Seco",ParametrosPMs!$C$52,'Dados PMs'!E1831)</f>
        <v>#N/A</v>
      </c>
      <c r="G1831" s="203" t="e">
        <f t="shared" si="43"/>
        <v>#N/A</v>
      </c>
    </row>
    <row r="1832" spans="1:7" x14ac:dyDescent="0.3">
      <c r="A1832" s="257"/>
      <c r="B1832" s="257"/>
      <c r="C1832" s="265"/>
      <c r="D1832" s="208" t="e">
        <f>IF(ISBLANK(DataBase_PMs!C56),#N/A,DataBase_PMs!C56)</f>
        <v>#N/A</v>
      </c>
      <c r="E1832" s="191" t="e">
        <f>IF(ISBLANK(DataBase_PMs!AC56),#N/A,DataBase_PMs!AC56)</f>
        <v>#N/A</v>
      </c>
      <c r="F1832" s="192" t="e">
        <f>IF(E1832="Seco",ParametrosPMs!$C$52,'Dados PMs'!E1832)</f>
        <v>#N/A</v>
      </c>
      <c r="G1832" s="203" t="e">
        <f t="shared" si="43"/>
        <v>#N/A</v>
      </c>
    </row>
    <row r="1833" spans="1:7" x14ac:dyDescent="0.3">
      <c r="A1833" s="257"/>
      <c r="B1833" s="257"/>
      <c r="C1833" s="265"/>
      <c r="D1833" s="208" t="e">
        <f>IF(ISBLANK(DataBase_PMs!C57),#N/A,DataBase_PMs!C57)</f>
        <v>#N/A</v>
      </c>
      <c r="E1833" s="191" t="e">
        <f>IF(ISBLANK(DataBase_PMs!AC57),#N/A,DataBase_PMs!AC57)</f>
        <v>#N/A</v>
      </c>
      <c r="F1833" s="192" t="e">
        <f>IF(E1833="Seco",ParametrosPMs!$C$52,'Dados PMs'!E1833)</f>
        <v>#N/A</v>
      </c>
      <c r="G1833" s="203" t="e">
        <f t="shared" ref="G1833:G1842" si="44">F1833-$F$1767</f>
        <v>#N/A</v>
      </c>
    </row>
    <row r="1834" spans="1:7" x14ac:dyDescent="0.3">
      <c r="A1834" s="257"/>
      <c r="B1834" s="257"/>
      <c r="C1834" s="265"/>
      <c r="D1834" s="208" t="e">
        <f>IF(ISBLANK(DataBase_PMs!C58),#N/A,DataBase_PMs!C58)</f>
        <v>#N/A</v>
      </c>
      <c r="E1834" s="191" t="e">
        <f>IF(ISBLANK(DataBase_PMs!AC58),#N/A,DataBase_PMs!AC58)</f>
        <v>#N/A</v>
      </c>
      <c r="F1834" s="192" t="e">
        <f>IF(E1834="Seco",ParametrosPMs!$C$52,'Dados PMs'!E1834)</f>
        <v>#N/A</v>
      </c>
      <c r="G1834" s="203" t="e">
        <f t="shared" si="44"/>
        <v>#N/A</v>
      </c>
    </row>
    <row r="1835" spans="1:7" x14ac:dyDescent="0.3">
      <c r="A1835" s="257"/>
      <c r="B1835" s="257"/>
      <c r="C1835" s="265"/>
      <c r="D1835" s="208" t="e">
        <f>IF(ISBLANK(DataBase_PMs!C59),#N/A,DataBase_PMs!C59)</f>
        <v>#N/A</v>
      </c>
      <c r="E1835" s="191" t="e">
        <f>IF(ISBLANK(DataBase_PMs!AC59),#N/A,DataBase_PMs!AC59)</f>
        <v>#N/A</v>
      </c>
      <c r="F1835" s="192" t="e">
        <f>IF(E1835="Seco",ParametrosPMs!$C$52,'Dados PMs'!E1835)</f>
        <v>#N/A</v>
      </c>
      <c r="G1835" s="203" t="e">
        <f t="shared" si="44"/>
        <v>#N/A</v>
      </c>
    </row>
    <row r="1836" spans="1:7" x14ac:dyDescent="0.3">
      <c r="A1836" s="257"/>
      <c r="B1836" s="257"/>
      <c r="C1836" s="265"/>
      <c r="D1836" s="208" t="e">
        <f>IF(ISBLANK(DataBase_PMs!C60),#N/A,DataBase_PMs!C60)</f>
        <v>#N/A</v>
      </c>
      <c r="E1836" s="191" t="e">
        <f>IF(ISBLANK(DataBase_PMs!AC60),#N/A,DataBase_PMs!AC60)</f>
        <v>#N/A</v>
      </c>
      <c r="F1836" s="192" t="e">
        <f>IF(E1836="Seco",ParametrosPMs!$C$52,'Dados PMs'!E1836)</f>
        <v>#N/A</v>
      </c>
      <c r="G1836" s="203" t="e">
        <f t="shared" si="44"/>
        <v>#N/A</v>
      </c>
    </row>
    <row r="1837" spans="1:7" x14ac:dyDescent="0.3">
      <c r="A1837" s="257"/>
      <c r="B1837" s="257"/>
      <c r="C1837" s="265"/>
      <c r="D1837" s="208" t="e">
        <f>IF(ISBLANK(DataBase_PMs!C61),#N/A,DataBase_PMs!C61)</f>
        <v>#N/A</v>
      </c>
      <c r="E1837" s="191" t="e">
        <f>IF(ISBLANK(DataBase_PMs!AC61),#N/A,DataBase_PMs!AC61)</f>
        <v>#N/A</v>
      </c>
      <c r="F1837" s="192" t="e">
        <f>IF(E1837="Seco",ParametrosPMs!$C$52,'Dados PMs'!E1837)</f>
        <v>#N/A</v>
      </c>
      <c r="G1837" s="203" t="e">
        <f t="shared" si="44"/>
        <v>#N/A</v>
      </c>
    </row>
    <row r="1838" spans="1:7" x14ac:dyDescent="0.3">
      <c r="A1838" s="257"/>
      <c r="B1838" s="257"/>
      <c r="C1838" s="265"/>
      <c r="D1838" s="208" t="e">
        <f>IF(ISBLANK(DataBase_PMs!C62),#N/A,DataBase_PMs!C62)</f>
        <v>#N/A</v>
      </c>
      <c r="E1838" s="191" t="e">
        <f>IF(ISBLANK(DataBase_PMs!AC62),#N/A,DataBase_PMs!AC62)</f>
        <v>#N/A</v>
      </c>
      <c r="F1838" s="192" t="e">
        <f>IF(E1838="Seco",ParametrosPMs!$C$52,'Dados PMs'!E1838)</f>
        <v>#N/A</v>
      </c>
      <c r="G1838" s="203" t="e">
        <f t="shared" si="44"/>
        <v>#N/A</v>
      </c>
    </row>
    <row r="1839" spans="1:7" x14ac:dyDescent="0.3">
      <c r="A1839" s="257"/>
      <c r="B1839" s="257"/>
      <c r="C1839" s="265"/>
      <c r="D1839" s="208" t="e">
        <f>IF(ISBLANK(DataBase_PMs!C63),#N/A,DataBase_PMs!C63)</f>
        <v>#N/A</v>
      </c>
      <c r="E1839" s="191" t="e">
        <f>IF(ISBLANK(DataBase_PMs!AC63),#N/A,DataBase_PMs!AC63)</f>
        <v>#N/A</v>
      </c>
      <c r="F1839" s="192" t="e">
        <f>IF(E1839="Seco",ParametrosPMs!$C$52,'Dados PMs'!E1839)</f>
        <v>#N/A</v>
      </c>
      <c r="G1839" s="203" t="e">
        <f t="shared" si="44"/>
        <v>#N/A</v>
      </c>
    </row>
    <row r="1840" spans="1:7" x14ac:dyDescent="0.3">
      <c r="A1840" s="257"/>
      <c r="B1840" s="257"/>
      <c r="C1840" s="265"/>
      <c r="D1840" s="208" t="e">
        <f>IF(ISBLANK(DataBase_PMs!C64),#N/A,DataBase_PMs!C64)</f>
        <v>#N/A</v>
      </c>
      <c r="E1840" s="191" t="e">
        <f>IF(ISBLANK(DataBase_PMs!AC64),#N/A,DataBase_PMs!AC64)</f>
        <v>#N/A</v>
      </c>
      <c r="F1840" s="192" t="e">
        <f>IF(E1840="Seco",ParametrosPMs!$C$52,'Dados PMs'!E1840)</f>
        <v>#N/A</v>
      </c>
      <c r="G1840" s="203" t="e">
        <f t="shared" si="44"/>
        <v>#N/A</v>
      </c>
    </row>
    <row r="1841" spans="1:7" x14ac:dyDescent="0.3">
      <c r="A1841" s="257"/>
      <c r="B1841" s="257"/>
      <c r="C1841" s="265"/>
      <c r="D1841" s="208" t="e">
        <f>IF(ISBLANK(DataBase_PMs!C65),#N/A,DataBase_PMs!C65)</f>
        <v>#N/A</v>
      </c>
      <c r="E1841" s="191" t="e">
        <f>IF(ISBLANK(DataBase_PMs!AC65),#N/A,DataBase_PMs!AC65)</f>
        <v>#N/A</v>
      </c>
      <c r="F1841" s="192" t="e">
        <f>IF(E1841="Seco",ParametrosPMs!$C$52,'Dados PMs'!E1841)</f>
        <v>#N/A</v>
      </c>
      <c r="G1841" s="203" t="e">
        <f t="shared" si="44"/>
        <v>#N/A</v>
      </c>
    </row>
    <row r="1842" spans="1:7" ht="13.5" thickBot="1" x14ac:dyDescent="0.35">
      <c r="A1842" s="258"/>
      <c r="B1842" s="258"/>
      <c r="C1842" s="268"/>
      <c r="D1842" s="208" t="e">
        <f>IF(ISBLANK(DataBase_PMs!C66),#N/A,DataBase_PMs!C66)</f>
        <v>#N/A</v>
      </c>
      <c r="E1842" s="191" t="e">
        <f>IF(ISBLANK(DataBase_PMs!AC66),#N/A,DataBase_PMs!AC66)</f>
        <v>#N/A</v>
      </c>
      <c r="F1842" s="192" t="e">
        <f>IF(E1842="Seco",ParametrosPMs!$C$52,'Dados PMs'!E1842)</f>
        <v>#N/A</v>
      </c>
      <c r="G1842" s="203" t="e">
        <f t="shared" si="44"/>
        <v>#N/A</v>
      </c>
    </row>
    <row r="1843" spans="1:7" x14ac:dyDescent="0.3">
      <c r="A1843" s="256" t="s">
        <v>666</v>
      </c>
      <c r="B1843" s="256" t="s">
        <v>367</v>
      </c>
      <c r="C1843" s="267" t="s">
        <v>96</v>
      </c>
      <c r="D1843" s="209">
        <v>43602</v>
      </c>
      <c r="E1843" s="189">
        <v>4.0999999999999996</v>
      </c>
      <c r="F1843" s="190">
        <f>IF(E1843="Seco",ParametrosPMs!C53,'Dados PMs'!E1843)</f>
        <v>4.0999999999999996</v>
      </c>
      <c r="G1843" s="202">
        <f>F1843-E1843</f>
        <v>0</v>
      </c>
    </row>
    <row r="1844" spans="1:7" x14ac:dyDescent="0.3">
      <c r="A1844" s="257"/>
      <c r="B1844" s="257"/>
      <c r="C1844" s="265"/>
      <c r="D1844" s="208">
        <v>43700.40625</v>
      </c>
      <c r="E1844" s="191">
        <v>6</v>
      </c>
      <c r="F1844" s="192">
        <f>IF(E1844="Seco",ParametrosPMs!$C$53,'Dados PMs'!E1844)</f>
        <v>6</v>
      </c>
      <c r="G1844" s="203">
        <f>F1844-$F$1843</f>
        <v>1.9000000000000004</v>
      </c>
    </row>
    <row r="1845" spans="1:7" x14ac:dyDescent="0.3">
      <c r="A1845" s="257"/>
      <c r="B1845" s="257"/>
      <c r="C1845" s="265"/>
      <c r="D1845" s="208">
        <v>43707</v>
      </c>
      <c r="E1845" s="191">
        <v>6.16</v>
      </c>
      <c r="F1845" s="192">
        <f>IF(E1845="Seco",ParametrosPMs!$C$53,'Dados PMs'!E1845)</f>
        <v>6.16</v>
      </c>
      <c r="G1845" s="203">
        <f t="shared" ref="G1845:G1908" si="45">F1845-$F$1843</f>
        <v>2.0600000000000005</v>
      </c>
    </row>
    <row r="1846" spans="1:7" x14ac:dyDescent="0.3">
      <c r="A1846" s="257"/>
      <c r="B1846" s="257"/>
      <c r="C1846" s="265"/>
      <c r="D1846" s="208">
        <v>43714</v>
      </c>
      <c r="E1846" s="191">
        <v>6.03</v>
      </c>
      <c r="F1846" s="192">
        <f>IF(E1846="Seco",ParametrosPMs!$C$53,'Dados PMs'!E1846)</f>
        <v>6.03</v>
      </c>
      <c r="G1846" s="203">
        <f t="shared" si="45"/>
        <v>1.9300000000000006</v>
      </c>
    </row>
    <row r="1847" spans="1:7" x14ac:dyDescent="0.3">
      <c r="A1847" s="257"/>
      <c r="B1847" s="257"/>
      <c r="C1847" s="265"/>
      <c r="D1847" s="208">
        <v>43727</v>
      </c>
      <c r="E1847" s="191">
        <v>8</v>
      </c>
      <c r="F1847" s="192">
        <f>IF(E1847="Seco",ParametrosPMs!$C$53,'Dados PMs'!E1847)</f>
        <v>8</v>
      </c>
      <c r="G1847" s="203">
        <f t="shared" si="45"/>
        <v>3.9000000000000004</v>
      </c>
    </row>
    <row r="1848" spans="1:7" x14ac:dyDescent="0.3">
      <c r="A1848" s="257"/>
      <c r="B1848" s="257"/>
      <c r="C1848" s="265"/>
      <c r="D1848" s="208">
        <v>43755</v>
      </c>
      <c r="E1848" s="191">
        <v>8</v>
      </c>
      <c r="F1848" s="192">
        <f>IF(E1848="Seco",ParametrosPMs!$C$53,'Dados PMs'!E1848)</f>
        <v>8</v>
      </c>
      <c r="G1848" s="203">
        <f t="shared" si="45"/>
        <v>3.9000000000000004</v>
      </c>
    </row>
    <row r="1849" spans="1:7" x14ac:dyDescent="0.3">
      <c r="A1849" s="257"/>
      <c r="B1849" s="257"/>
      <c r="C1849" s="265"/>
      <c r="D1849" s="208">
        <v>43762</v>
      </c>
      <c r="E1849" s="191">
        <v>8</v>
      </c>
      <c r="F1849" s="192">
        <f>IF(E1849="Seco",ParametrosPMs!$C$53,'Dados PMs'!E1849)</f>
        <v>8</v>
      </c>
      <c r="G1849" s="203">
        <f t="shared" si="45"/>
        <v>3.9000000000000004</v>
      </c>
    </row>
    <row r="1850" spans="1:7" x14ac:dyDescent="0.3">
      <c r="A1850" s="257"/>
      <c r="B1850" s="257"/>
      <c r="C1850" s="265"/>
      <c r="D1850" s="208">
        <v>43774</v>
      </c>
      <c r="E1850" s="191">
        <v>8</v>
      </c>
      <c r="F1850" s="192">
        <f>IF(E1850="Seco",ParametrosPMs!$C$53,'Dados PMs'!E1850)</f>
        <v>8</v>
      </c>
      <c r="G1850" s="203">
        <f t="shared" si="45"/>
        <v>3.9000000000000004</v>
      </c>
    </row>
    <row r="1851" spans="1:7" x14ac:dyDescent="0.3">
      <c r="A1851" s="257"/>
      <c r="B1851" s="257"/>
      <c r="C1851" s="265"/>
      <c r="D1851" s="208">
        <v>43782</v>
      </c>
      <c r="E1851" s="191">
        <v>8</v>
      </c>
      <c r="F1851" s="192">
        <f>IF(E1851="Seco",ParametrosPMs!$C$53,'Dados PMs'!E1851)</f>
        <v>8</v>
      </c>
      <c r="G1851" s="203">
        <f t="shared" si="45"/>
        <v>3.9000000000000004</v>
      </c>
    </row>
    <row r="1852" spans="1:7" x14ac:dyDescent="0.3">
      <c r="A1852" s="257"/>
      <c r="B1852" s="257"/>
      <c r="C1852" s="265"/>
      <c r="D1852" s="208">
        <v>43811</v>
      </c>
      <c r="E1852" s="191" t="s">
        <v>256</v>
      </c>
      <c r="F1852" s="192" t="str">
        <f>IF(E1852="Seco",ParametrosPMs!$C$53,'Dados PMs'!E1852)</f>
        <v>4,91</v>
      </c>
      <c r="G1852" s="203">
        <f t="shared" si="45"/>
        <v>0.8100000000000005</v>
      </c>
    </row>
    <row r="1853" spans="1:7" x14ac:dyDescent="0.3">
      <c r="A1853" s="257"/>
      <c r="B1853" s="257"/>
      <c r="C1853" s="265"/>
      <c r="D1853" s="208">
        <v>43826</v>
      </c>
      <c r="E1853" s="191" t="s">
        <v>297</v>
      </c>
      <c r="F1853" s="192" t="str">
        <f>IF(E1853="Seco",ParametrosPMs!$C$53,'Dados PMs'!E1853)</f>
        <v>4,27</v>
      </c>
      <c r="G1853" s="203">
        <f t="shared" si="45"/>
        <v>0.16999999999999993</v>
      </c>
    </row>
    <row r="1854" spans="1:7" x14ac:dyDescent="0.3">
      <c r="A1854" s="257"/>
      <c r="B1854" s="257"/>
      <c r="C1854" s="265"/>
      <c r="D1854" s="208">
        <v>43875</v>
      </c>
      <c r="E1854" s="191">
        <v>5.89</v>
      </c>
      <c r="F1854" s="192">
        <f>IF(E1854="Seco",ParametrosPMs!$C$53,'Dados PMs'!E1854)</f>
        <v>5.89</v>
      </c>
      <c r="G1854" s="203">
        <f t="shared" si="45"/>
        <v>1.79</v>
      </c>
    </row>
    <row r="1855" spans="1:7" x14ac:dyDescent="0.3">
      <c r="A1855" s="257"/>
      <c r="B1855" s="257"/>
      <c r="C1855" s="265"/>
      <c r="D1855" s="208">
        <v>43929</v>
      </c>
      <c r="E1855" s="191" t="s">
        <v>336</v>
      </c>
      <c r="F1855" s="192">
        <f>IF(E1855="Seco",ParametrosPMs!$C$53,'Dados PMs'!E1855)</f>
        <v>8</v>
      </c>
      <c r="G1855" s="203">
        <f t="shared" si="45"/>
        <v>3.9000000000000004</v>
      </c>
    </row>
    <row r="1856" spans="1:7" x14ac:dyDescent="0.3">
      <c r="A1856" s="257"/>
      <c r="B1856" s="257"/>
      <c r="C1856" s="265"/>
      <c r="D1856" s="208">
        <f>IF(ISBLANK(DataBase_PMs!C4),#N/A,DataBase_PMs!C4)</f>
        <v>44001.449618055602</v>
      </c>
      <c r="E1856" s="191">
        <f>IF(ISBLANK(DataBase_PMs!AD4),#N/A,DataBase_PMs!AD4)</f>
        <v>6</v>
      </c>
      <c r="F1856" s="192">
        <f>IF(E1856="Seco",ParametrosPMs!$C$53,'Dados PMs'!E1856)</f>
        <v>6</v>
      </c>
      <c r="G1856" s="203">
        <f t="shared" si="45"/>
        <v>1.9000000000000004</v>
      </c>
    </row>
    <row r="1857" spans="1:7" x14ac:dyDescent="0.3">
      <c r="A1857" s="257"/>
      <c r="B1857" s="257"/>
      <c r="C1857" s="265"/>
      <c r="D1857" s="208">
        <f>IF(ISBLANK(DataBase_PMs!C5),#N/A,DataBase_PMs!C5)</f>
        <v>44008.823020833297</v>
      </c>
      <c r="E1857" s="191">
        <f>IF(ISBLANK(DataBase_PMs!AD5),#N/A,DataBase_PMs!AD5)</f>
        <v>6.47</v>
      </c>
      <c r="F1857" s="192">
        <f>IF(E1857="Seco",ParametrosPMs!$C$53,'Dados PMs'!E1857)</f>
        <v>6.47</v>
      </c>
      <c r="G1857" s="203">
        <f t="shared" si="45"/>
        <v>2.37</v>
      </c>
    </row>
    <row r="1858" spans="1:7" x14ac:dyDescent="0.3">
      <c r="A1858" s="257"/>
      <c r="B1858" s="257"/>
      <c r="C1858" s="265"/>
      <c r="D1858" s="208" t="e">
        <f>IF(ISBLANK(DataBase_PMs!C6),#N/A,DataBase_PMs!C6)</f>
        <v>#N/A</v>
      </c>
      <c r="E1858" s="191" t="e">
        <f>IF(ISBLANK(DataBase_PMs!AD6),#N/A,DataBase_PMs!AD6)</f>
        <v>#N/A</v>
      </c>
      <c r="F1858" s="192" t="e">
        <f>IF(E1858="Seco",ParametrosPMs!$C$53,'Dados PMs'!E1858)</f>
        <v>#N/A</v>
      </c>
      <c r="G1858" s="203" t="e">
        <f t="shared" si="45"/>
        <v>#N/A</v>
      </c>
    </row>
    <row r="1859" spans="1:7" x14ac:dyDescent="0.3">
      <c r="A1859" s="257"/>
      <c r="B1859" s="257"/>
      <c r="C1859" s="265"/>
      <c r="D1859" s="208" t="e">
        <f>IF(ISBLANK(DataBase_PMs!C7),#N/A,DataBase_PMs!C7)</f>
        <v>#N/A</v>
      </c>
      <c r="E1859" s="191" t="e">
        <f>IF(ISBLANK(DataBase_PMs!AD7),#N/A,DataBase_PMs!AD7)</f>
        <v>#N/A</v>
      </c>
      <c r="F1859" s="192" t="e">
        <f>IF(E1859="Seco",ParametrosPMs!$C$53,'Dados PMs'!E1859)</f>
        <v>#N/A</v>
      </c>
      <c r="G1859" s="203" t="e">
        <f t="shared" si="45"/>
        <v>#N/A</v>
      </c>
    </row>
    <row r="1860" spans="1:7" x14ac:dyDescent="0.3">
      <c r="A1860" s="257"/>
      <c r="B1860" s="257"/>
      <c r="C1860" s="265"/>
      <c r="D1860" s="208" t="e">
        <f>IF(ISBLANK(DataBase_PMs!C8),#N/A,DataBase_PMs!C8)</f>
        <v>#N/A</v>
      </c>
      <c r="E1860" s="191" t="e">
        <f>IF(ISBLANK(DataBase_PMs!AD8),#N/A,DataBase_PMs!AD8)</f>
        <v>#N/A</v>
      </c>
      <c r="F1860" s="192" t="e">
        <f>IF(E1860="Seco",ParametrosPMs!$C$53,'Dados PMs'!E1860)</f>
        <v>#N/A</v>
      </c>
      <c r="G1860" s="203" t="e">
        <f t="shared" si="45"/>
        <v>#N/A</v>
      </c>
    </row>
    <row r="1861" spans="1:7" x14ac:dyDescent="0.3">
      <c r="A1861" s="257"/>
      <c r="B1861" s="257"/>
      <c r="C1861" s="265"/>
      <c r="D1861" s="208" t="e">
        <f>IF(ISBLANK(DataBase_PMs!C9),#N/A,DataBase_PMs!C9)</f>
        <v>#N/A</v>
      </c>
      <c r="E1861" s="191" t="e">
        <f>IF(ISBLANK(DataBase_PMs!AD9),#N/A,DataBase_PMs!AD9)</f>
        <v>#N/A</v>
      </c>
      <c r="F1861" s="192" t="e">
        <f>IF(E1861="Seco",ParametrosPMs!$C$53,'Dados PMs'!E1861)</f>
        <v>#N/A</v>
      </c>
      <c r="G1861" s="203" t="e">
        <f t="shared" si="45"/>
        <v>#N/A</v>
      </c>
    </row>
    <row r="1862" spans="1:7" x14ac:dyDescent="0.3">
      <c r="A1862" s="257"/>
      <c r="B1862" s="257"/>
      <c r="C1862" s="265"/>
      <c r="D1862" s="208" t="e">
        <f>IF(ISBLANK(DataBase_PMs!C10),#N/A,DataBase_PMs!C10)</f>
        <v>#N/A</v>
      </c>
      <c r="E1862" s="191" t="e">
        <f>IF(ISBLANK(DataBase_PMs!AD10),#N/A,DataBase_PMs!AD10)</f>
        <v>#N/A</v>
      </c>
      <c r="F1862" s="192" t="e">
        <f>IF(E1862="Seco",ParametrosPMs!$C$53,'Dados PMs'!E1862)</f>
        <v>#N/A</v>
      </c>
      <c r="G1862" s="203" t="e">
        <f t="shared" si="45"/>
        <v>#N/A</v>
      </c>
    </row>
    <row r="1863" spans="1:7" x14ac:dyDescent="0.3">
      <c r="A1863" s="257"/>
      <c r="B1863" s="257"/>
      <c r="C1863" s="265"/>
      <c r="D1863" s="208" t="e">
        <f>IF(ISBLANK(DataBase_PMs!C11),#N/A,DataBase_PMs!C11)</f>
        <v>#N/A</v>
      </c>
      <c r="E1863" s="191" t="e">
        <f>IF(ISBLANK(DataBase_PMs!AD11),#N/A,DataBase_PMs!AD11)</f>
        <v>#N/A</v>
      </c>
      <c r="F1863" s="192" t="e">
        <f>IF(E1863="Seco",ParametrosPMs!$C$53,'Dados PMs'!E1863)</f>
        <v>#N/A</v>
      </c>
      <c r="G1863" s="203" t="e">
        <f t="shared" si="45"/>
        <v>#N/A</v>
      </c>
    </row>
    <row r="1864" spans="1:7" x14ac:dyDescent="0.3">
      <c r="A1864" s="257"/>
      <c r="B1864" s="257"/>
      <c r="C1864" s="265"/>
      <c r="D1864" s="208" t="e">
        <f>IF(ISBLANK(DataBase_PMs!C12),#N/A,DataBase_PMs!C12)</f>
        <v>#N/A</v>
      </c>
      <c r="E1864" s="191" t="e">
        <f>IF(ISBLANK(DataBase_PMs!AD12),#N/A,DataBase_PMs!AD12)</f>
        <v>#N/A</v>
      </c>
      <c r="F1864" s="192" t="e">
        <f>IF(E1864="Seco",ParametrosPMs!$C$53,'Dados PMs'!E1864)</f>
        <v>#N/A</v>
      </c>
      <c r="G1864" s="203" t="e">
        <f t="shared" si="45"/>
        <v>#N/A</v>
      </c>
    </row>
    <row r="1865" spans="1:7" x14ac:dyDescent="0.3">
      <c r="A1865" s="257"/>
      <c r="B1865" s="257"/>
      <c r="C1865" s="265"/>
      <c r="D1865" s="208" t="e">
        <f>IF(ISBLANK(DataBase_PMs!C13),#N/A,DataBase_PMs!C13)</f>
        <v>#N/A</v>
      </c>
      <c r="E1865" s="191" t="e">
        <f>IF(ISBLANK(DataBase_PMs!AD13),#N/A,DataBase_PMs!AD13)</f>
        <v>#N/A</v>
      </c>
      <c r="F1865" s="192" t="e">
        <f>IF(E1865="Seco",ParametrosPMs!$C$53,'Dados PMs'!E1865)</f>
        <v>#N/A</v>
      </c>
      <c r="G1865" s="203" t="e">
        <f t="shared" si="45"/>
        <v>#N/A</v>
      </c>
    </row>
    <row r="1866" spans="1:7" x14ac:dyDescent="0.3">
      <c r="A1866" s="257"/>
      <c r="B1866" s="257"/>
      <c r="C1866" s="265"/>
      <c r="D1866" s="208" t="e">
        <f>IF(ISBLANK(DataBase_PMs!C14),#N/A,DataBase_PMs!C14)</f>
        <v>#N/A</v>
      </c>
      <c r="E1866" s="191" t="e">
        <f>IF(ISBLANK(DataBase_PMs!AD14),#N/A,DataBase_PMs!AD14)</f>
        <v>#N/A</v>
      </c>
      <c r="F1866" s="192" t="e">
        <f>IF(E1866="Seco",ParametrosPMs!$C$53,'Dados PMs'!E1866)</f>
        <v>#N/A</v>
      </c>
      <c r="G1866" s="203" t="e">
        <f t="shared" si="45"/>
        <v>#N/A</v>
      </c>
    </row>
    <row r="1867" spans="1:7" x14ac:dyDescent="0.3">
      <c r="A1867" s="257"/>
      <c r="B1867" s="257"/>
      <c r="C1867" s="265"/>
      <c r="D1867" s="208" t="e">
        <f>IF(ISBLANK(DataBase_PMs!C15),#N/A,DataBase_PMs!C15)</f>
        <v>#N/A</v>
      </c>
      <c r="E1867" s="191" t="e">
        <f>IF(ISBLANK(DataBase_PMs!AD15),#N/A,DataBase_PMs!AD15)</f>
        <v>#N/A</v>
      </c>
      <c r="F1867" s="192" t="e">
        <f>IF(E1867="Seco",ParametrosPMs!$C$53,'Dados PMs'!E1867)</f>
        <v>#N/A</v>
      </c>
      <c r="G1867" s="203" t="e">
        <f t="shared" si="45"/>
        <v>#N/A</v>
      </c>
    </row>
    <row r="1868" spans="1:7" x14ac:dyDescent="0.3">
      <c r="A1868" s="257"/>
      <c r="B1868" s="257"/>
      <c r="C1868" s="265"/>
      <c r="D1868" s="208" t="e">
        <f>IF(ISBLANK(DataBase_PMs!C16),#N/A,DataBase_PMs!C16)</f>
        <v>#N/A</v>
      </c>
      <c r="E1868" s="191" t="e">
        <f>IF(ISBLANK(DataBase_PMs!AD16),#N/A,DataBase_PMs!AD16)</f>
        <v>#N/A</v>
      </c>
      <c r="F1868" s="192" t="e">
        <f>IF(E1868="Seco",ParametrosPMs!$C$53,'Dados PMs'!E1868)</f>
        <v>#N/A</v>
      </c>
      <c r="G1868" s="203" t="e">
        <f t="shared" si="45"/>
        <v>#N/A</v>
      </c>
    </row>
    <row r="1869" spans="1:7" x14ac:dyDescent="0.3">
      <c r="A1869" s="257"/>
      <c r="B1869" s="257"/>
      <c r="C1869" s="265"/>
      <c r="D1869" s="208" t="e">
        <f>IF(ISBLANK(DataBase_PMs!C17),#N/A,DataBase_PMs!C17)</f>
        <v>#N/A</v>
      </c>
      <c r="E1869" s="191" t="e">
        <f>IF(ISBLANK(DataBase_PMs!AD17),#N/A,DataBase_PMs!AD17)</f>
        <v>#N/A</v>
      </c>
      <c r="F1869" s="192" t="e">
        <f>IF(E1869="Seco",ParametrosPMs!$C$53,'Dados PMs'!E1869)</f>
        <v>#N/A</v>
      </c>
      <c r="G1869" s="203" t="e">
        <f t="shared" si="45"/>
        <v>#N/A</v>
      </c>
    </row>
    <row r="1870" spans="1:7" x14ac:dyDescent="0.3">
      <c r="A1870" s="257"/>
      <c r="B1870" s="257"/>
      <c r="C1870" s="265"/>
      <c r="D1870" s="208" t="e">
        <f>IF(ISBLANK(DataBase_PMs!C18),#N/A,DataBase_PMs!C18)</f>
        <v>#N/A</v>
      </c>
      <c r="E1870" s="191" t="e">
        <f>IF(ISBLANK(DataBase_PMs!AD18),#N/A,DataBase_PMs!AD18)</f>
        <v>#N/A</v>
      </c>
      <c r="F1870" s="192" t="e">
        <f>IF(E1870="Seco",ParametrosPMs!$C$53,'Dados PMs'!E1870)</f>
        <v>#N/A</v>
      </c>
      <c r="G1870" s="203" t="e">
        <f t="shared" si="45"/>
        <v>#N/A</v>
      </c>
    </row>
    <row r="1871" spans="1:7" x14ac:dyDescent="0.3">
      <c r="A1871" s="257"/>
      <c r="B1871" s="257"/>
      <c r="C1871" s="265"/>
      <c r="D1871" s="208" t="e">
        <f>IF(ISBLANK(DataBase_PMs!C19),#N/A,DataBase_PMs!C19)</f>
        <v>#N/A</v>
      </c>
      <c r="E1871" s="191" t="e">
        <f>IF(ISBLANK(DataBase_PMs!AD19),#N/A,DataBase_PMs!AD19)</f>
        <v>#N/A</v>
      </c>
      <c r="F1871" s="192" t="e">
        <f>IF(E1871="Seco",ParametrosPMs!$C$53,'Dados PMs'!E1871)</f>
        <v>#N/A</v>
      </c>
      <c r="G1871" s="203" t="e">
        <f t="shared" si="45"/>
        <v>#N/A</v>
      </c>
    </row>
    <row r="1872" spans="1:7" x14ac:dyDescent="0.3">
      <c r="A1872" s="257"/>
      <c r="B1872" s="257"/>
      <c r="C1872" s="265"/>
      <c r="D1872" s="208" t="e">
        <f>IF(ISBLANK(DataBase_PMs!C20),#N/A,DataBase_PMs!C20)</f>
        <v>#N/A</v>
      </c>
      <c r="E1872" s="191" t="e">
        <f>IF(ISBLANK(DataBase_PMs!AD20),#N/A,DataBase_PMs!AD20)</f>
        <v>#N/A</v>
      </c>
      <c r="F1872" s="192" t="e">
        <f>IF(E1872="Seco",ParametrosPMs!$C$53,'Dados PMs'!E1872)</f>
        <v>#N/A</v>
      </c>
      <c r="G1872" s="203" t="e">
        <f t="shared" si="45"/>
        <v>#N/A</v>
      </c>
    </row>
    <row r="1873" spans="1:7" x14ac:dyDescent="0.3">
      <c r="A1873" s="257"/>
      <c r="B1873" s="257"/>
      <c r="C1873" s="265"/>
      <c r="D1873" s="208" t="e">
        <f>IF(ISBLANK(DataBase_PMs!C21),#N/A,DataBase_PMs!C21)</f>
        <v>#N/A</v>
      </c>
      <c r="E1873" s="191" t="e">
        <f>IF(ISBLANK(DataBase_PMs!AD21),#N/A,DataBase_PMs!AD21)</f>
        <v>#N/A</v>
      </c>
      <c r="F1873" s="192" t="e">
        <f>IF(E1873="Seco",ParametrosPMs!$C$53,'Dados PMs'!E1873)</f>
        <v>#N/A</v>
      </c>
      <c r="G1873" s="203" t="e">
        <f t="shared" si="45"/>
        <v>#N/A</v>
      </c>
    </row>
    <row r="1874" spans="1:7" x14ac:dyDescent="0.3">
      <c r="A1874" s="257"/>
      <c r="B1874" s="257"/>
      <c r="C1874" s="265"/>
      <c r="D1874" s="208" t="e">
        <f>IF(ISBLANK(DataBase_PMs!C22),#N/A,DataBase_PMs!C22)</f>
        <v>#N/A</v>
      </c>
      <c r="E1874" s="191" t="e">
        <f>IF(ISBLANK(DataBase_PMs!AD22),#N/A,DataBase_PMs!AD22)</f>
        <v>#N/A</v>
      </c>
      <c r="F1874" s="192" t="e">
        <f>IF(E1874="Seco",ParametrosPMs!$C$53,'Dados PMs'!E1874)</f>
        <v>#N/A</v>
      </c>
      <c r="G1874" s="203" t="e">
        <f t="shared" si="45"/>
        <v>#N/A</v>
      </c>
    </row>
    <row r="1875" spans="1:7" x14ac:dyDescent="0.3">
      <c r="A1875" s="257"/>
      <c r="B1875" s="257"/>
      <c r="C1875" s="265"/>
      <c r="D1875" s="208" t="e">
        <f>IF(ISBLANK(DataBase_PMs!C23),#N/A,DataBase_PMs!C23)</f>
        <v>#N/A</v>
      </c>
      <c r="E1875" s="191" t="e">
        <f>IF(ISBLANK(DataBase_PMs!AD23),#N/A,DataBase_PMs!AD23)</f>
        <v>#N/A</v>
      </c>
      <c r="F1875" s="192" t="e">
        <f>IF(E1875="Seco",ParametrosPMs!$C$53,'Dados PMs'!E1875)</f>
        <v>#N/A</v>
      </c>
      <c r="G1875" s="203" t="e">
        <f t="shared" si="45"/>
        <v>#N/A</v>
      </c>
    </row>
    <row r="1876" spans="1:7" x14ac:dyDescent="0.3">
      <c r="A1876" s="257"/>
      <c r="B1876" s="257"/>
      <c r="C1876" s="265"/>
      <c r="D1876" s="208" t="e">
        <f>IF(ISBLANK(DataBase_PMs!C24),#N/A,DataBase_PMs!C24)</f>
        <v>#N/A</v>
      </c>
      <c r="E1876" s="191" t="e">
        <f>IF(ISBLANK(DataBase_PMs!AD24),#N/A,DataBase_PMs!AD24)</f>
        <v>#N/A</v>
      </c>
      <c r="F1876" s="192" t="e">
        <f>IF(E1876="Seco",ParametrosPMs!$C$53,'Dados PMs'!E1876)</f>
        <v>#N/A</v>
      </c>
      <c r="G1876" s="203" t="e">
        <f t="shared" si="45"/>
        <v>#N/A</v>
      </c>
    </row>
    <row r="1877" spans="1:7" x14ac:dyDescent="0.3">
      <c r="A1877" s="257"/>
      <c r="B1877" s="257"/>
      <c r="C1877" s="265"/>
      <c r="D1877" s="208" t="e">
        <f>IF(ISBLANK(DataBase_PMs!C25),#N/A,DataBase_PMs!C25)</f>
        <v>#N/A</v>
      </c>
      <c r="E1877" s="191" t="e">
        <f>IF(ISBLANK(DataBase_PMs!AD25),#N/A,DataBase_PMs!AD25)</f>
        <v>#N/A</v>
      </c>
      <c r="F1877" s="192" t="e">
        <f>IF(E1877="Seco",ParametrosPMs!$C$53,'Dados PMs'!E1877)</f>
        <v>#N/A</v>
      </c>
      <c r="G1877" s="203" t="e">
        <f t="shared" si="45"/>
        <v>#N/A</v>
      </c>
    </row>
    <row r="1878" spans="1:7" x14ac:dyDescent="0.3">
      <c r="A1878" s="257"/>
      <c r="B1878" s="257"/>
      <c r="C1878" s="265"/>
      <c r="D1878" s="208" t="e">
        <f>IF(ISBLANK(DataBase_PMs!C26),#N/A,DataBase_PMs!C26)</f>
        <v>#N/A</v>
      </c>
      <c r="E1878" s="191" t="e">
        <f>IF(ISBLANK(DataBase_PMs!AD26),#N/A,DataBase_PMs!AD26)</f>
        <v>#N/A</v>
      </c>
      <c r="F1878" s="192" t="e">
        <f>IF(E1878="Seco",ParametrosPMs!$C$53,'Dados PMs'!E1878)</f>
        <v>#N/A</v>
      </c>
      <c r="G1878" s="203" t="e">
        <f t="shared" si="45"/>
        <v>#N/A</v>
      </c>
    </row>
    <row r="1879" spans="1:7" x14ac:dyDescent="0.3">
      <c r="A1879" s="257"/>
      <c r="B1879" s="257"/>
      <c r="C1879" s="265"/>
      <c r="D1879" s="208" t="e">
        <f>IF(ISBLANK(DataBase_PMs!C27),#N/A,DataBase_PMs!C27)</f>
        <v>#N/A</v>
      </c>
      <c r="E1879" s="191" t="e">
        <f>IF(ISBLANK(DataBase_PMs!AD27),#N/A,DataBase_PMs!AD27)</f>
        <v>#N/A</v>
      </c>
      <c r="F1879" s="192" t="e">
        <f>IF(E1879="Seco",ParametrosPMs!$C$53,'Dados PMs'!E1879)</f>
        <v>#N/A</v>
      </c>
      <c r="G1879" s="203" t="e">
        <f t="shared" si="45"/>
        <v>#N/A</v>
      </c>
    </row>
    <row r="1880" spans="1:7" x14ac:dyDescent="0.3">
      <c r="A1880" s="257"/>
      <c r="B1880" s="257"/>
      <c r="C1880" s="265"/>
      <c r="D1880" s="208" t="e">
        <f>IF(ISBLANK(DataBase_PMs!C28),#N/A,DataBase_PMs!C28)</f>
        <v>#N/A</v>
      </c>
      <c r="E1880" s="191" t="e">
        <f>IF(ISBLANK(DataBase_PMs!AD28),#N/A,DataBase_PMs!AD28)</f>
        <v>#N/A</v>
      </c>
      <c r="F1880" s="192" t="e">
        <f>IF(E1880="Seco",ParametrosPMs!$C$53,'Dados PMs'!E1880)</f>
        <v>#N/A</v>
      </c>
      <c r="G1880" s="203" t="e">
        <f t="shared" si="45"/>
        <v>#N/A</v>
      </c>
    </row>
    <row r="1881" spans="1:7" x14ac:dyDescent="0.3">
      <c r="A1881" s="257"/>
      <c r="B1881" s="257"/>
      <c r="C1881" s="265"/>
      <c r="D1881" s="208" t="e">
        <f>IF(ISBLANK(DataBase_PMs!C29),#N/A,DataBase_PMs!C29)</f>
        <v>#N/A</v>
      </c>
      <c r="E1881" s="191" t="e">
        <f>IF(ISBLANK(DataBase_PMs!AD29),#N/A,DataBase_PMs!AD29)</f>
        <v>#N/A</v>
      </c>
      <c r="F1881" s="192" t="e">
        <f>IF(E1881="Seco",ParametrosPMs!$C$53,'Dados PMs'!E1881)</f>
        <v>#N/A</v>
      </c>
      <c r="G1881" s="203" t="e">
        <f t="shared" si="45"/>
        <v>#N/A</v>
      </c>
    </row>
    <row r="1882" spans="1:7" x14ac:dyDescent="0.3">
      <c r="A1882" s="257"/>
      <c r="B1882" s="257"/>
      <c r="C1882" s="265"/>
      <c r="D1882" s="208" t="e">
        <f>IF(ISBLANK(DataBase_PMs!C30),#N/A,DataBase_PMs!C30)</f>
        <v>#N/A</v>
      </c>
      <c r="E1882" s="191" t="e">
        <f>IF(ISBLANK(DataBase_PMs!AD30),#N/A,DataBase_PMs!AD30)</f>
        <v>#N/A</v>
      </c>
      <c r="F1882" s="192" t="e">
        <f>IF(E1882="Seco",ParametrosPMs!$C$53,'Dados PMs'!E1882)</f>
        <v>#N/A</v>
      </c>
      <c r="G1882" s="203" t="e">
        <f t="shared" si="45"/>
        <v>#N/A</v>
      </c>
    </row>
    <row r="1883" spans="1:7" x14ac:dyDescent="0.3">
      <c r="A1883" s="257"/>
      <c r="B1883" s="257"/>
      <c r="C1883" s="265"/>
      <c r="D1883" s="208" t="e">
        <f>IF(ISBLANK(DataBase_PMs!C31),#N/A,DataBase_PMs!C31)</f>
        <v>#N/A</v>
      </c>
      <c r="E1883" s="191" t="e">
        <f>IF(ISBLANK(DataBase_PMs!AD31),#N/A,DataBase_PMs!AD31)</f>
        <v>#N/A</v>
      </c>
      <c r="F1883" s="192" t="e">
        <f>IF(E1883="Seco",ParametrosPMs!$C$53,'Dados PMs'!E1883)</f>
        <v>#N/A</v>
      </c>
      <c r="G1883" s="203" t="e">
        <f t="shared" si="45"/>
        <v>#N/A</v>
      </c>
    </row>
    <row r="1884" spans="1:7" x14ac:dyDescent="0.3">
      <c r="A1884" s="257"/>
      <c r="B1884" s="257"/>
      <c r="C1884" s="265"/>
      <c r="D1884" s="208" t="e">
        <f>IF(ISBLANK(DataBase_PMs!C32),#N/A,DataBase_PMs!C32)</f>
        <v>#N/A</v>
      </c>
      <c r="E1884" s="191" t="e">
        <f>IF(ISBLANK(DataBase_PMs!AD32),#N/A,DataBase_PMs!AD32)</f>
        <v>#N/A</v>
      </c>
      <c r="F1884" s="192" t="e">
        <f>IF(E1884="Seco",ParametrosPMs!$C$53,'Dados PMs'!E1884)</f>
        <v>#N/A</v>
      </c>
      <c r="G1884" s="203" t="e">
        <f t="shared" si="45"/>
        <v>#N/A</v>
      </c>
    </row>
    <row r="1885" spans="1:7" x14ac:dyDescent="0.3">
      <c r="A1885" s="257"/>
      <c r="B1885" s="257"/>
      <c r="C1885" s="265"/>
      <c r="D1885" s="208" t="e">
        <f>IF(ISBLANK(DataBase_PMs!C33),#N/A,DataBase_PMs!C33)</f>
        <v>#N/A</v>
      </c>
      <c r="E1885" s="191" t="e">
        <f>IF(ISBLANK(DataBase_PMs!AD33),#N/A,DataBase_PMs!AD33)</f>
        <v>#N/A</v>
      </c>
      <c r="F1885" s="192" t="e">
        <f>IF(E1885="Seco",ParametrosPMs!$C$53,'Dados PMs'!E1885)</f>
        <v>#N/A</v>
      </c>
      <c r="G1885" s="203" t="e">
        <f t="shared" si="45"/>
        <v>#N/A</v>
      </c>
    </row>
    <row r="1886" spans="1:7" x14ac:dyDescent="0.3">
      <c r="A1886" s="257"/>
      <c r="B1886" s="257"/>
      <c r="C1886" s="265"/>
      <c r="D1886" s="208" t="e">
        <f>IF(ISBLANK(DataBase_PMs!C34),#N/A,DataBase_PMs!C34)</f>
        <v>#N/A</v>
      </c>
      <c r="E1886" s="191" t="e">
        <f>IF(ISBLANK(DataBase_PMs!AD34),#N/A,DataBase_PMs!AD34)</f>
        <v>#N/A</v>
      </c>
      <c r="F1886" s="192" t="e">
        <f>IF(E1886="Seco",ParametrosPMs!$C$53,'Dados PMs'!E1886)</f>
        <v>#N/A</v>
      </c>
      <c r="G1886" s="203" t="e">
        <f t="shared" si="45"/>
        <v>#N/A</v>
      </c>
    </row>
    <row r="1887" spans="1:7" x14ac:dyDescent="0.3">
      <c r="A1887" s="257"/>
      <c r="B1887" s="257"/>
      <c r="C1887" s="265"/>
      <c r="D1887" s="208" t="e">
        <f>IF(ISBLANK(DataBase_PMs!C35),#N/A,DataBase_PMs!C35)</f>
        <v>#N/A</v>
      </c>
      <c r="E1887" s="191" t="e">
        <f>IF(ISBLANK(DataBase_PMs!AD35),#N/A,DataBase_PMs!AD35)</f>
        <v>#N/A</v>
      </c>
      <c r="F1887" s="192" t="e">
        <f>IF(E1887="Seco",ParametrosPMs!$C$53,'Dados PMs'!E1887)</f>
        <v>#N/A</v>
      </c>
      <c r="G1887" s="203" t="e">
        <f t="shared" si="45"/>
        <v>#N/A</v>
      </c>
    </row>
    <row r="1888" spans="1:7" x14ac:dyDescent="0.3">
      <c r="A1888" s="257"/>
      <c r="B1888" s="257"/>
      <c r="C1888" s="265"/>
      <c r="D1888" s="208" t="e">
        <f>IF(ISBLANK(DataBase_PMs!C36),#N/A,DataBase_PMs!C36)</f>
        <v>#N/A</v>
      </c>
      <c r="E1888" s="191" t="e">
        <f>IF(ISBLANK(DataBase_PMs!AD36),#N/A,DataBase_PMs!AD36)</f>
        <v>#N/A</v>
      </c>
      <c r="F1888" s="192" t="e">
        <f>IF(E1888="Seco",ParametrosPMs!$C$53,'Dados PMs'!E1888)</f>
        <v>#N/A</v>
      </c>
      <c r="G1888" s="203" t="e">
        <f t="shared" si="45"/>
        <v>#N/A</v>
      </c>
    </row>
    <row r="1889" spans="1:7" x14ac:dyDescent="0.3">
      <c r="A1889" s="257"/>
      <c r="B1889" s="257"/>
      <c r="C1889" s="265"/>
      <c r="D1889" s="208" t="e">
        <f>IF(ISBLANK(DataBase_PMs!C37),#N/A,DataBase_PMs!C37)</f>
        <v>#N/A</v>
      </c>
      <c r="E1889" s="191" t="e">
        <f>IF(ISBLANK(DataBase_PMs!AD37),#N/A,DataBase_PMs!AD37)</f>
        <v>#N/A</v>
      </c>
      <c r="F1889" s="192" t="e">
        <f>IF(E1889="Seco",ParametrosPMs!$C$53,'Dados PMs'!E1889)</f>
        <v>#N/A</v>
      </c>
      <c r="G1889" s="203" t="e">
        <f t="shared" si="45"/>
        <v>#N/A</v>
      </c>
    </row>
    <row r="1890" spans="1:7" x14ac:dyDescent="0.3">
      <c r="A1890" s="257"/>
      <c r="B1890" s="257"/>
      <c r="C1890" s="265"/>
      <c r="D1890" s="208" t="e">
        <f>IF(ISBLANK(DataBase_PMs!C38),#N/A,DataBase_PMs!C38)</f>
        <v>#N/A</v>
      </c>
      <c r="E1890" s="191" t="e">
        <f>IF(ISBLANK(DataBase_PMs!AD38),#N/A,DataBase_PMs!AD38)</f>
        <v>#N/A</v>
      </c>
      <c r="F1890" s="192" t="e">
        <f>IF(E1890="Seco",ParametrosPMs!$C$53,'Dados PMs'!E1890)</f>
        <v>#N/A</v>
      </c>
      <c r="G1890" s="203" t="e">
        <f t="shared" si="45"/>
        <v>#N/A</v>
      </c>
    </row>
    <row r="1891" spans="1:7" x14ac:dyDescent="0.3">
      <c r="A1891" s="257"/>
      <c r="B1891" s="257"/>
      <c r="C1891" s="265"/>
      <c r="D1891" s="208" t="e">
        <f>IF(ISBLANK(DataBase_PMs!C39),#N/A,DataBase_PMs!C39)</f>
        <v>#N/A</v>
      </c>
      <c r="E1891" s="191" t="e">
        <f>IF(ISBLANK(DataBase_PMs!AD39),#N/A,DataBase_PMs!AD39)</f>
        <v>#N/A</v>
      </c>
      <c r="F1891" s="192" t="e">
        <f>IF(E1891="Seco",ParametrosPMs!$C$53,'Dados PMs'!E1891)</f>
        <v>#N/A</v>
      </c>
      <c r="G1891" s="203" t="e">
        <f t="shared" si="45"/>
        <v>#N/A</v>
      </c>
    </row>
    <row r="1892" spans="1:7" x14ac:dyDescent="0.3">
      <c r="A1892" s="257"/>
      <c r="B1892" s="257"/>
      <c r="C1892" s="265"/>
      <c r="D1892" s="208" t="e">
        <f>IF(ISBLANK(DataBase_PMs!C40),#N/A,DataBase_PMs!C40)</f>
        <v>#N/A</v>
      </c>
      <c r="E1892" s="191" t="e">
        <f>IF(ISBLANK(DataBase_PMs!AD40),#N/A,DataBase_PMs!AD40)</f>
        <v>#N/A</v>
      </c>
      <c r="F1892" s="192" t="e">
        <f>IF(E1892="Seco",ParametrosPMs!$C$53,'Dados PMs'!E1892)</f>
        <v>#N/A</v>
      </c>
      <c r="G1892" s="203" t="e">
        <f t="shared" si="45"/>
        <v>#N/A</v>
      </c>
    </row>
    <row r="1893" spans="1:7" x14ac:dyDescent="0.3">
      <c r="A1893" s="257"/>
      <c r="B1893" s="257"/>
      <c r="C1893" s="265"/>
      <c r="D1893" s="208" t="e">
        <f>IF(ISBLANK(DataBase_PMs!C41),#N/A,DataBase_PMs!C41)</f>
        <v>#N/A</v>
      </c>
      <c r="E1893" s="191" t="e">
        <f>IF(ISBLANK(DataBase_PMs!AD41),#N/A,DataBase_PMs!AD41)</f>
        <v>#N/A</v>
      </c>
      <c r="F1893" s="192" t="e">
        <f>IF(E1893="Seco",ParametrosPMs!$C$53,'Dados PMs'!E1893)</f>
        <v>#N/A</v>
      </c>
      <c r="G1893" s="203" t="e">
        <f t="shared" si="45"/>
        <v>#N/A</v>
      </c>
    </row>
    <row r="1894" spans="1:7" x14ac:dyDescent="0.3">
      <c r="A1894" s="257"/>
      <c r="B1894" s="257"/>
      <c r="C1894" s="265"/>
      <c r="D1894" s="208" t="e">
        <f>IF(ISBLANK(DataBase_PMs!C42),#N/A,DataBase_PMs!C42)</f>
        <v>#N/A</v>
      </c>
      <c r="E1894" s="191" t="e">
        <f>IF(ISBLANK(DataBase_PMs!AD42),#N/A,DataBase_PMs!AD42)</f>
        <v>#N/A</v>
      </c>
      <c r="F1894" s="192" t="e">
        <f>IF(E1894="Seco",ParametrosPMs!$C$53,'Dados PMs'!E1894)</f>
        <v>#N/A</v>
      </c>
      <c r="G1894" s="203" t="e">
        <f t="shared" si="45"/>
        <v>#N/A</v>
      </c>
    </row>
    <row r="1895" spans="1:7" x14ac:dyDescent="0.3">
      <c r="A1895" s="257"/>
      <c r="B1895" s="257"/>
      <c r="C1895" s="265"/>
      <c r="D1895" s="208" t="e">
        <f>IF(ISBLANK(DataBase_PMs!C43),#N/A,DataBase_PMs!C43)</f>
        <v>#N/A</v>
      </c>
      <c r="E1895" s="191" t="e">
        <f>IF(ISBLANK(DataBase_PMs!AD43),#N/A,DataBase_PMs!AD43)</f>
        <v>#N/A</v>
      </c>
      <c r="F1895" s="192" t="e">
        <f>IF(E1895="Seco",ParametrosPMs!$C$53,'Dados PMs'!E1895)</f>
        <v>#N/A</v>
      </c>
      <c r="G1895" s="203" t="e">
        <f t="shared" si="45"/>
        <v>#N/A</v>
      </c>
    </row>
    <row r="1896" spans="1:7" x14ac:dyDescent="0.3">
      <c r="A1896" s="257"/>
      <c r="B1896" s="257"/>
      <c r="C1896" s="265"/>
      <c r="D1896" s="208" t="e">
        <f>IF(ISBLANK(DataBase_PMs!C44),#N/A,DataBase_PMs!C44)</f>
        <v>#N/A</v>
      </c>
      <c r="E1896" s="191" t="e">
        <f>IF(ISBLANK(DataBase_PMs!AD44),#N/A,DataBase_PMs!AD44)</f>
        <v>#N/A</v>
      </c>
      <c r="F1896" s="192" t="e">
        <f>IF(E1896="Seco",ParametrosPMs!$C$53,'Dados PMs'!E1896)</f>
        <v>#N/A</v>
      </c>
      <c r="G1896" s="203" t="e">
        <f t="shared" si="45"/>
        <v>#N/A</v>
      </c>
    </row>
    <row r="1897" spans="1:7" x14ac:dyDescent="0.3">
      <c r="A1897" s="257"/>
      <c r="B1897" s="257"/>
      <c r="C1897" s="265"/>
      <c r="D1897" s="208" t="e">
        <f>IF(ISBLANK(DataBase_PMs!C45),#N/A,DataBase_PMs!C45)</f>
        <v>#N/A</v>
      </c>
      <c r="E1897" s="191" t="e">
        <f>IF(ISBLANK(DataBase_PMs!AD45),#N/A,DataBase_PMs!AD45)</f>
        <v>#N/A</v>
      </c>
      <c r="F1897" s="192" t="e">
        <f>IF(E1897="Seco",ParametrosPMs!$C$53,'Dados PMs'!E1897)</f>
        <v>#N/A</v>
      </c>
      <c r="G1897" s="203" t="e">
        <f t="shared" si="45"/>
        <v>#N/A</v>
      </c>
    </row>
    <row r="1898" spans="1:7" x14ac:dyDescent="0.3">
      <c r="A1898" s="257"/>
      <c r="B1898" s="257"/>
      <c r="C1898" s="265"/>
      <c r="D1898" s="208" t="e">
        <f>IF(ISBLANK(DataBase_PMs!C46),#N/A,DataBase_PMs!C46)</f>
        <v>#N/A</v>
      </c>
      <c r="E1898" s="191" t="e">
        <f>IF(ISBLANK(DataBase_PMs!AD46),#N/A,DataBase_PMs!AD46)</f>
        <v>#N/A</v>
      </c>
      <c r="F1898" s="192" t="e">
        <f>IF(E1898="Seco",ParametrosPMs!$C$53,'Dados PMs'!E1898)</f>
        <v>#N/A</v>
      </c>
      <c r="G1898" s="203" t="e">
        <f t="shared" si="45"/>
        <v>#N/A</v>
      </c>
    </row>
    <row r="1899" spans="1:7" x14ac:dyDescent="0.3">
      <c r="A1899" s="257"/>
      <c r="B1899" s="257"/>
      <c r="C1899" s="265"/>
      <c r="D1899" s="208" t="e">
        <f>IF(ISBLANK(DataBase_PMs!C47),#N/A,DataBase_PMs!C47)</f>
        <v>#N/A</v>
      </c>
      <c r="E1899" s="191" t="e">
        <f>IF(ISBLANK(DataBase_PMs!AD47),#N/A,DataBase_PMs!AD47)</f>
        <v>#N/A</v>
      </c>
      <c r="F1899" s="192" t="e">
        <f>IF(E1899="Seco",ParametrosPMs!$C$53,'Dados PMs'!E1899)</f>
        <v>#N/A</v>
      </c>
      <c r="G1899" s="203" t="e">
        <f t="shared" si="45"/>
        <v>#N/A</v>
      </c>
    </row>
    <row r="1900" spans="1:7" x14ac:dyDescent="0.3">
      <c r="A1900" s="257"/>
      <c r="B1900" s="257"/>
      <c r="C1900" s="265"/>
      <c r="D1900" s="208" t="e">
        <f>IF(ISBLANK(DataBase_PMs!C48),#N/A,DataBase_PMs!C48)</f>
        <v>#N/A</v>
      </c>
      <c r="E1900" s="191" t="e">
        <f>IF(ISBLANK(DataBase_PMs!AD48),#N/A,DataBase_PMs!AD48)</f>
        <v>#N/A</v>
      </c>
      <c r="F1900" s="192" t="e">
        <f>IF(E1900="Seco",ParametrosPMs!$C$53,'Dados PMs'!E1900)</f>
        <v>#N/A</v>
      </c>
      <c r="G1900" s="203" t="e">
        <f t="shared" si="45"/>
        <v>#N/A</v>
      </c>
    </row>
    <row r="1901" spans="1:7" x14ac:dyDescent="0.3">
      <c r="A1901" s="257"/>
      <c r="B1901" s="257"/>
      <c r="C1901" s="265"/>
      <c r="D1901" s="208" t="e">
        <f>IF(ISBLANK(DataBase_PMs!C49),#N/A,DataBase_PMs!C49)</f>
        <v>#N/A</v>
      </c>
      <c r="E1901" s="191" t="e">
        <f>IF(ISBLANK(DataBase_PMs!AD49),#N/A,DataBase_PMs!AD49)</f>
        <v>#N/A</v>
      </c>
      <c r="F1901" s="192" t="e">
        <f>IF(E1901="Seco",ParametrosPMs!$C$53,'Dados PMs'!E1901)</f>
        <v>#N/A</v>
      </c>
      <c r="G1901" s="203" t="e">
        <f t="shared" si="45"/>
        <v>#N/A</v>
      </c>
    </row>
    <row r="1902" spans="1:7" x14ac:dyDescent="0.3">
      <c r="A1902" s="257"/>
      <c r="B1902" s="257"/>
      <c r="C1902" s="265"/>
      <c r="D1902" s="208" t="e">
        <f>IF(ISBLANK(DataBase_PMs!C50),#N/A,DataBase_PMs!C50)</f>
        <v>#N/A</v>
      </c>
      <c r="E1902" s="191" t="e">
        <f>IF(ISBLANK(DataBase_PMs!AD50),#N/A,DataBase_PMs!AD50)</f>
        <v>#N/A</v>
      </c>
      <c r="F1902" s="192" t="e">
        <f>IF(E1902="Seco",ParametrosPMs!$C$53,'Dados PMs'!E1902)</f>
        <v>#N/A</v>
      </c>
      <c r="G1902" s="203" t="e">
        <f t="shared" si="45"/>
        <v>#N/A</v>
      </c>
    </row>
    <row r="1903" spans="1:7" x14ac:dyDescent="0.3">
      <c r="A1903" s="257"/>
      <c r="B1903" s="257"/>
      <c r="C1903" s="265"/>
      <c r="D1903" s="208" t="e">
        <f>IF(ISBLANK(DataBase_PMs!C51),#N/A,DataBase_PMs!C51)</f>
        <v>#N/A</v>
      </c>
      <c r="E1903" s="191" t="e">
        <f>IF(ISBLANK(DataBase_PMs!AD51),#N/A,DataBase_PMs!AD51)</f>
        <v>#N/A</v>
      </c>
      <c r="F1903" s="192" t="e">
        <f>IF(E1903="Seco",ParametrosPMs!$C$53,'Dados PMs'!E1903)</f>
        <v>#N/A</v>
      </c>
      <c r="G1903" s="203" t="e">
        <f t="shared" si="45"/>
        <v>#N/A</v>
      </c>
    </row>
    <row r="1904" spans="1:7" x14ac:dyDescent="0.3">
      <c r="A1904" s="257"/>
      <c r="B1904" s="257"/>
      <c r="C1904" s="265"/>
      <c r="D1904" s="208" t="e">
        <f>IF(ISBLANK(DataBase_PMs!C52),#N/A,DataBase_PMs!C52)</f>
        <v>#N/A</v>
      </c>
      <c r="E1904" s="191" t="e">
        <f>IF(ISBLANK(DataBase_PMs!AD52),#N/A,DataBase_PMs!AD52)</f>
        <v>#N/A</v>
      </c>
      <c r="F1904" s="192" t="e">
        <f>IF(E1904="Seco",ParametrosPMs!$C$53,'Dados PMs'!E1904)</f>
        <v>#N/A</v>
      </c>
      <c r="G1904" s="203" t="e">
        <f t="shared" si="45"/>
        <v>#N/A</v>
      </c>
    </row>
    <row r="1905" spans="1:7" x14ac:dyDescent="0.3">
      <c r="A1905" s="257"/>
      <c r="B1905" s="257"/>
      <c r="C1905" s="265"/>
      <c r="D1905" s="208" t="e">
        <f>IF(ISBLANK(DataBase_PMs!C53),#N/A,DataBase_PMs!C53)</f>
        <v>#N/A</v>
      </c>
      <c r="E1905" s="191" t="e">
        <f>IF(ISBLANK(DataBase_PMs!AD53),#N/A,DataBase_PMs!AD53)</f>
        <v>#N/A</v>
      </c>
      <c r="F1905" s="192" t="e">
        <f>IF(E1905="Seco",ParametrosPMs!$C$53,'Dados PMs'!E1905)</f>
        <v>#N/A</v>
      </c>
      <c r="G1905" s="203" t="e">
        <f t="shared" si="45"/>
        <v>#N/A</v>
      </c>
    </row>
    <row r="1906" spans="1:7" x14ac:dyDescent="0.3">
      <c r="A1906" s="257"/>
      <c r="B1906" s="257"/>
      <c r="C1906" s="265"/>
      <c r="D1906" s="208" t="e">
        <f>IF(ISBLANK(DataBase_PMs!C54),#N/A,DataBase_PMs!C54)</f>
        <v>#N/A</v>
      </c>
      <c r="E1906" s="191" t="e">
        <f>IF(ISBLANK(DataBase_PMs!AD54),#N/A,DataBase_PMs!AD54)</f>
        <v>#N/A</v>
      </c>
      <c r="F1906" s="192" t="e">
        <f>IF(E1906="Seco",ParametrosPMs!$C$53,'Dados PMs'!E1906)</f>
        <v>#N/A</v>
      </c>
      <c r="G1906" s="203" t="e">
        <f t="shared" si="45"/>
        <v>#N/A</v>
      </c>
    </row>
    <row r="1907" spans="1:7" x14ac:dyDescent="0.3">
      <c r="A1907" s="257"/>
      <c r="B1907" s="257"/>
      <c r="C1907" s="265"/>
      <c r="D1907" s="208" t="e">
        <f>IF(ISBLANK(DataBase_PMs!C55),#N/A,DataBase_PMs!C55)</f>
        <v>#N/A</v>
      </c>
      <c r="E1907" s="191" t="e">
        <f>IF(ISBLANK(DataBase_PMs!AD55),#N/A,DataBase_PMs!AD55)</f>
        <v>#N/A</v>
      </c>
      <c r="F1907" s="192" t="e">
        <f>IF(E1907="Seco",ParametrosPMs!$C$53,'Dados PMs'!E1907)</f>
        <v>#N/A</v>
      </c>
      <c r="G1907" s="203" t="e">
        <f t="shared" si="45"/>
        <v>#N/A</v>
      </c>
    </row>
    <row r="1908" spans="1:7" x14ac:dyDescent="0.3">
      <c r="A1908" s="257"/>
      <c r="B1908" s="257"/>
      <c r="C1908" s="265"/>
      <c r="D1908" s="208" t="e">
        <f>IF(ISBLANK(DataBase_PMs!C56),#N/A,DataBase_PMs!C56)</f>
        <v>#N/A</v>
      </c>
      <c r="E1908" s="191" t="e">
        <f>IF(ISBLANK(DataBase_PMs!AD56),#N/A,DataBase_PMs!AD56)</f>
        <v>#N/A</v>
      </c>
      <c r="F1908" s="192" t="e">
        <f>IF(E1908="Seco",ParametrosPMs!$C$53,'Dados PMs'!E1908)</f>
        <v>#N/A</v>
      </c>
      <c r="G1908" s="203" t="e">
        <f t="shared" si="45"/>
        <v>#N/A</v>
      </c>
    </row>
    <row r="1909" spans="1:7" x14ac:dyDescent="0.3">
      <c r="A1909" s="257"/>
      <c r="B1909" s="257"/>
      <c r="C1909" s="265"/>
      <c r="D1909" s="208" t="e">
        <f>IF(ISBLANK(DataBase_PMs!C57),#N/A,DataBase_PMs!C57)</f>
        <v>#N/A</v>
      </c>
      <c r="E1909" s="191" t="e">
        <f>IF(ISBLANK(DataBase_PMs!AD57),#N/A,DataBase_PMs!AD57)</f>
        <v>#N/A</v>
      </c>
      <c r="F1909" s="192" t="e">
        <f>IF(E1909="Seco",ParametrosPMs!$C$53,'Dados PMs'!E1909)</f>
        <v>#N/A</v>
      </c>
      <c r="G1909" s="203" t="e">
        <f t="shared" ref="G1909:G1921" si="46">F1909-$F$1843</f>
        <v>#N/A</v>
      </c>
    </row>
    <row r="1910" spans="1:7" x14ac:dyDescent="0.3">
      <c r="A1910" s="257"/>
      <c r="B1910" s="257"/>
      <c r="C1910" s="265"/>
      <c r="D1910" s="208" t="e">
        <f>IF(ISBLANK(DataBase_PMs!C58),#N/A,DataBase_PMs!C58)</f>
        <v>#N/A</v>
      </c>
      <c r="E1910" s="191" t="e">
        <f>IF(ISBLANK(DataBase_PMs!AD58),#N/A,DataBase_PMs!AD58)</f>
        <v>#N/A</v>
      </c>
      <c r="F1910" s="192" t="e">
        <f>IF(E1910="Seco",ParametrosPMs!$C$53,'Dados PMs'!E1910)</f>
        <v>#N/A</v>
      </c>
      <c r="G1910" s="203" t="e">
        <f t="shared" si="46"/>
        <v>#N/A</v>
      </c>
    </row>
    <row r="1911" spans="1:7" x14ac:dyDescent="0.3">
      <c r="A1911" s="257"/>
      <c r="B1911" s="257"/>
      <c r="C1911" s="265"/>
      <c r="D1911" s="208" t="e">
        <f>IF(ISBLANK(DataBase_PMs!C59),#N/A,DataBase_PMs!C59)</f>
        <v>#N/A</v>
      </c>
      <c r="E1911" s="191" t="e">
        <f>IF(ISBLANK(DataBase_PMs!AD59),#N/A,DataBase_PMs!AD59)</f>
        <v>#N/A</v>
      </c>
      <c r="F1911" s="192" t="e">
        <f>IF(E1911="Seco",ParametrosPMs!$C$53,'Dados PMs'!E1911)</f>
        <v>#N/A</v>
      </c>
      <c r="G1911" s="203" t="e">
        <f t="shared" si="46"/>
        <v>#N/A</v>
      </c>
    </row>
    <row r="1912" spans="1:7" x14ac:dyDescent="0.3">
      <c r="A1912" s="257"/>
      <c r="B1912" s="257"/>
      <c r="C1912" s="265"/>
      <c r="D1912" s="208" t="e">
        <f>IF(ISBLANK(DataBase_PMs!C60),#N/A,DataBase_PMs!C60)</f>
        <v>#N/A</v>
      </c>
      <c r="E1912" s="191" t="e">
        <f>IF(ISBLANK(DataBase_PMs!AD60),#N/A,DataBase_PMs!AD60)</f>
        <v>#N/A</v>
      </c>
      <c r="F1912" s="192" t="e">
        <f>IF(E1912="Seco",ParametrosPMs!$C$53,'Dados PMs'!E1912)</f>
        <v>#N/A</v>
      </c>
      <c r="G1912" s="203" t="e">
        <f t="shared" si="46"/>
        <v>#N/A</v>
      </c>
    </row>
    <row r="1913" spans="1:7" x14ac:dyDescent="0.3">
      <c r="A1913" s="257"/>
      <c r="B1913" s="257"/>
      <c r="C1913" s="265"/>
      <c r="D1913" s="208" t="e">
        <f>IF(ISBLANK(DataBase_PMs!C61),#N/A,DataBase_PMs!C61)</f>
        <v>#N/A</v>
      </c>
      <c r="E1913" s="191" t="e">
        <f>IF(ISBLANK(DataBase_PMs!AD61),#N/A,DataBase_PMs!AD61)</f>
        <v>#N/A</v>
      </c>
      <c r="F1913" s="192" t="e">
        <f>IF(E1913="Seco",ParametrosPMs!$C$53,'Dados PMs'!E1913)</f>
        <v>#N/A</v>
      </c>
      <c r="G1913" s="203" t="e">
        <f t="shared" si="46"/>
        <v>#N/A</v>
      </c>
    </row>
    <row r="1914" spans="1:7" x14ac:dyDescent="0.3">
      <c r="A1914" s="257"/>
      <c r="B1914" s="257"/>
      <c r="C1914" s="265"/>
      <c r="D1914" s="208" t="e">
        <f>IF(ISBLANK(DataBase_PMs!C62),#N/A,DataBase_PMs!C62)</f>
        <v>#N/A</v>
      </c>
      <c r="E1914" s="191" t="e">
        <f>IF(ISBLANK(DataBase_PMs!AD62),#N/A,DataBase_PMs!AD62)</f>
        <v>#N/A</v>
      </c>
      <c r="F1914" s="192" t="e">
        <f>IF(E1914="Seco",ParametrosPMs!$C$53,'Dados PMs'!E1914)</f>
        <v>#N/A</v>
      </c>
      <c r="G1914" s="203" t="e">
        <f t="shared" si="46"/>
        <v>#N/A</v>
      </c>
    </row>
    <row r="1915" spans="1:7" x14ac:dyDescent="0.3">
      <c r="A1915" s="257"/>
      <c r="B1915" s="257"/>
      <c r="C1915" s="265"/>
      <c r="D1915" s="208" t="e">
        <f>IF(ISBLANK(DataBase_PMs!C63),#N/A,DataBase_PMs!C63)</f>
        <v>#N/A</v>
      </c>
      <c r="E1915" s="191" t="e">
        <f>IF(ISBLANK(DataBase_PMs!AD63),#N/A,DataBase_PMs!AD63)</f>
        <v>#N/A</v>
      </c>
      <c r="F1915" s="192" t="e">
        <f>IF(E1915="Seco",ParametrosPMs!$C$53,'Dados PMs'!E1915)</f>
        <v>#N/A</v>
      </c>
      <c r="G1915" s="203" t="e">
        <f t="shared" si="46"/>
        <v>#N/A</v>
      </c>
    </row>
    <row r="1916" spans="1:7" x14ac:dyDescent="0.3">
      <c r="A1916" s="257"/>
      <c r="B1916" s="257"/>
      <c r="C1916" s="265"/>
      <c r="D1916" s="208" t="e">
        <f>IF(ISBLANK(DataBase_PMs!C64),#N/A,DataBase_PMs!C64)</f>
        <v>#N/A</v>
      </c>
      <c r="E1916" s="191" t="e">
        <f>IF(ISBLANK(DataBase_PMs!AD64),#N/A,DataBase_PMs!AD64)</f>
        <v>#N/A</v>
      </c>
      <c r="F1916" s="192" t="e">
        <f>IF(E1916="Seco",ParametrosPMs!$C$53,'Dados PMs'!E1916)</f>
        <v>#N/A</v>
      </c>
      <c r="G1916" s="203" t="e">
        <f t="shared" si="46"/>
        <v>#N/A</v>
      </c>
    </row>
    <row r="1917" spans="1:7" x14ac:dyDescent="0.3">
      <c r="A1917" s="257"/>
      <c r="B1917" s="257"/>
      <c r="C1917" s="265"/>
      <c r="D1917" s="208" t="e">
        <f>IF(ISBLANK(DataBase_PMs!C65),#N/A,DataBase_PMs!C65)</f>
        <v>#N/A</v>
      </c>
      <c r="E1917" s="191" t="e">
        <f>IF(ISBLANK(DataBase_PMs!AD65),#N/A,DataBase_PMs!AD65)</f>
        <v>#N/A</v>
      </c>
      <c r="F1917" s="192" t="e">
        <f>IF(E1917="Seco",ParametrosPMs!$C$53,'Dados PMs'!E1917)</f>
        <v>#N/A</v>
      </c>
      <c r="G1917" s="203" t="e">
        <f t="shared" si="46"/>
        <v>#N/A</v>
      </c>
    </row>
    <row r="1918" spans="1:7" x14ac:dyDescent="0.3">
      <c r="A1918" s="257"/>
      <c r="B1918" s="257"/>
      <c r="C1918" s="265"/>
      <c r="D1918" s="208" t="e">
        <f>IF(ISBLANK(DataBase_PMs!C66),#N/A,DataBase_PMs!C66)</f>
        <v>#N/A</v>
      </c>
      <c r="E1918" s="191" t="e">
        <f>IF(ISBLANK(DataBase_PMs!AD66),#N/A,DataBase_PMs!AD66)</f>
        <v>#N/A</v>
      </c>
      <c r="F1918" s="192" t="e">
        <f>IF(E1918="Seco",ParametrosPMs!$C$53,'Dados PMs'!E1918)</f>
        <v>#N/A</v>
      </c>
      <c r="G1918" s="203" t="e">
        <f t="shared" si="46"/>
        <v>#N/A</v>
      </c>
    </row>
    <row r="1919" spans="1:7" x14ac:dyDescent="0.3">
      <c r="A1919" s="257"/>
      <c r="B1919" s="257"/>
      <c r="C1919" s="265"/>
      <c r="D1919" s="208" t="e">
        <f>IF(ISBLANK(DataBase_PMs!C67),#N/A,DataBase_PMs!C67)</f>
        <v>#N/A</v>
      </c>
      <c r="E1919" s="191" t="e">
        <f>IF(ISBLANK(DataBase_PMs!AD67),#N/A,DataBase_PMs!AD67)</f>
        <v>#N/A</v>
      </c>
      <c r="F1919" s="192" t="e">
        <f>IF(E1919="Seco",ParametrosPMs!$C$53,'Dados PMs'!E1919)</f>
        <v>#N/A</v>
      </c>
      <c r="G1919" s="203" t="e">
        <f t="shared" si="46"/>
        <v>#N/A</v>
      </c>
    </row>
    <row r="1920" spans="1:7" x14ac:dyDescent="0.3">
      <c r="A1920" s="257"/>
      <c r="B1920" s="257"/>
      <c r="C1920" s="265"/>
      <c r="D1920" s="208" t="e">
        <f>IF(ISBLANK(DataBase_PMs!C68),#N/A,DataBase_PMs!C68)</f>
        <v>#N/A</v>
      </c>
      <c r="E1920" s="191" t="e">
        <f>IF(ISBLANK(DataBase_PMs!AD68),#N/A,DataBase_PMs!AD68)</f>
        <v>#N/A</v>
      </c>
      <c r="F1920" s="192" t="e">
        <f>IF(E1920="Seco",ParametrosPMs!$C$53,'Dados PMs'!E1920)</f>
        <v>#N/A</v>
      </c>
      <c r="G1920" s="203" t="e">
        <f t="shared" si="46"/>
        <v>#N/A</v>
      </c>
    </row>
    <row r="1921" spans="1:7" ht="13.5" thickBot="1" x14ac:dyDescent="0.35">
      <c r="A1921" s="260"/>
      <c r="B1921" s="260"/>
      <c r="C1921" s="266"/>
      <c r="D1921" s="210" t="e">
        <f>IF(ISBLANK(DataBase_PMs!C69),#N/A,DataBase_PMs!C69)</f>
        <v>#N/A</v>
      </c>
      <c r="E1921" s="193" t="e">
        <f>IF(ISBLANK(DataBase_PMs!AD69),#N/A,DataBase_PMs!AD69)</f>
        <v>#N/A</v>
      </c>
      <c r="F1921" s="194" t="e">
        <f>IF(E1921="Seco",ParametrosPMs!$C$53,'Dados PMs'!E1921)</f>
        <v>#N/A</v>
      </c>
      <c r="G1921" s="204" t="e">
        <f t="shared" si="46"/>
        <v>#N/A</v>
      </c>
    </row>
    <row r="1922" spans="1:7" x14ac:dyDescent="0.3">
      <c r="A1922" s="256" t="s">
        <v>666</v>
      </c>
      <c r="B1922" s="256" t="s">
        <v>367</v>
      </c>
      <c r="C1922" s="267" t="s">
        <v>100</v>
      </c>
      <c r="D1922" s="209">
        <v>43602</v>
      </c>
      <c r="E1922" s="189">
        <v>4.18</v>
      </c>
      <c r="F1922" s="190">
        <f>IF(E1922="Seco",ParametrosPMs!C54,'Dados PMs'!E1922)</f>
        <v>4.18</v>
      </c>
      <c r="G1922" s="202">
        <f>F1922-E1922</f>
        <v>0</v>
      </c>
    </row>
    <row r="1923" spans="1:7" x14ac:dyDescent="0.3">
      <c r="A1923" s="257"/>
      <c r="B1923" s="257"/>
      <c r="C1923" s="265"/>
      <c r="D1923" s="208">
        <v>43700.40625</v>
      </c>
      <c r="E1923" s="191">
        <v>6.17</v>
      </c>
      <c r="F1923" s="192">
        <f>IF(E1923="Seco",ParametrosPMs!$C$54,'Dados PMs'!E1923)</f>
        <v>6.17</v>
      </c>
      <c r="G1923" s="203">
        <f>F1923-$F$1922</f>
        <v>1.9900000000000002</v>
      </c>
    </row>
    <row r="1924" spans="1:7" x14ac:dyDescent="0.3">
      <c r="A1924" s="257"/>
      <c r="B1924" s="257"/>
      <c r="C1924" s="265"/>
      <c r="D1924" s="208">
        <v>43707</v>
      </c>
      <c r="E1924" s="191">
        <v>6.29</v>
      </c>
      <c r="F1924" s="192">
        <f>IF(E1924="Seco",ParametrosPMs!$C$54,'Dados PMs'!E1924)</f>
        <v>6.29</v>
      </c>
      <c r="G1924" s="203">
        <f t="shared" ref="G1924:G1987" si="47">F1924-$F$1922</f>
        <v>2.1100000000000003</v>
      </c>
    </row>
    <row r="1925" spans="1:7" x14ac:dyDescent="0.3">
      <c r="A1925" s="257"/>
      <c r="B1925" s="257"/>
      <c r="C1925" s="265"/>
      <c r="D1925" s="208">
        <v>43714</v>
      </c>
      <c r="E1925" s="191">
        <v>6.17</v>
      </c>
      <c r="F1925" s="192">
        <f>IF(E1925="Seco",ParametrosPMs!$C$54,'Dados PMs'!E1925)</f>
        <v>6.17</v>
      </c>
      <c r="G1925" s="203">
        <f t="shared" si="47"/>
        <v>1.9900000000000002</v>
      </c>
    </row>
    <row r="1926" spans="1:7" x14ac:dyDescent="0.3">
      <c r="A1926" s="257"/>
      <c r="B1926" s="257"/>
      <c r="C1926" s="265"/>
      <c r="D1926" s="208">
        <v>43727</v>
      </c>
      <c r="E1926" s="191">
        <v>6.33</v>
      </c>
      <c r="F1926" s="192">
        <f>IF(E1926="Seco",ParametrosPMs!$C$54,'Dados PMs'!E1926)</f>
        <v>6.33</v>
      </c>
      <c r="G1926" s="203">
        <f t="shared" si="47"/>
        <v>2.1500000000000004</v>
      </c>
    </row>
    <row r="1927" spans="1:7" x14ac:dyDescent="0.3">
      <c r="A1927" s="257"/>
      <c r="B1927" s="257"/>
      <c r="C1927" s="265"/>
      <c r="D1927" s="208">
        <v>43755</v>
      </c>
      <c r="E1927" s="191">
        <v>6.26</v>
      </c>
      <c r="F1927" s="192">
        <f>IF(E1927="Seco",ParametrosPMs!$C$54,'Dados PMs'!E1927)</f>
        <v>6.26</v>
      </c>
      <c r="G1927" s="203">
        <f t="shared" si="47"/>
        <v>2.08</v>
      </c>
    </row>
    <row r="1928" spans="1:7" x14ac:dyDescent="0.3">
      <c r="A1928" s="257"/>
      <c r="B1928" s="257"/>
      <c r="C1928" s="265"/>
      <c r="D1928" s="208">
        <v>43762</v>
      </c>
      <c r="E1928" s="191">
        <v>6.2</v>
      </c>
      <c r="F1928" s="192">
        <f>IF(E1928="Seco",ParametrosPMs!$C$54,'Dados PMs'!E1928)</f>
        <v>6.2</v>
      </c>
      <c r="G1928" s="203">
        <f t="shared" si="47"/>
        <v>2.0200000000000005</v>
      </c>
    </row>
    <row r="1929" spans="1:7" x14ac:dyDescent="0.3">
      <c r="A1929" s="257"/>
      <c r="B1929" s="257"/>
      <c r="C1929" s="265"/>
      <c r="D1929" s="208">
        <v>43774</v>
      </c>
      <c r="E1929" s="191">
        <v>6.34</v>
      </c>
      <c r="F1929" s="192">
        <f>IF(E1929="Seco",ParametrosPMs!$C$54,'Dados PMs'!E1929)</f>
        <v>6.34</v>
      </c>
      <c r="G1929" s="203">
        <f t="shared" si="47"/>
        <v>2.16</v>
      </c>
    </row>
    <row r="1930" spans="1:7" x14ac:dyDescent="0.3">
      <c r="A1930" s="257"/>
      <c r="B1930" s="257"/>
      <c r="C1930" s="265"/>
      <c r="D1930" s="208">
        <v>43782</v>
      </c>
      <c r="E1930" s="191">
        <v>6.03</v>
      </c>
      <c r="F1930" s="192">
        <f>IF(E1930="Seco",ParametrosPMs!$C$54,'Dados PMs'!E1930)</f>
        <v>6.03</v>
      </c>
      <c r="G1930" s="203">
        <f t="shared" si="47"/>
        <v>1.8500000000000005</v>
      </c>
    </row>
    <row r="1931" spans="1:7" x14ac:dyDescent="0.3">
      <c r="A1931" s="257"/>
      <c r="B1931" s="257"/>
      <c r="C1931" s="265"/>
      <c r="D1931" s="208">
        <v>43811</v>
      </c>
      <c r="E1931" s="191" t="s">
        <v>257</v>
      </c>
      <c r="F1931" s="192" t="str">
        <f>IF(E1931="Seco",ParametrosPMs!$C$54,'Dados PMs'!E1931)</f>
        <v>5,13</v>
      </c>
      <c r="G1931" s="203">
        <f t="shared" si="47"/>
        <v>0.95000000000000018</v>
      </c>
    </row>
    <row r="1932" spans="1:7" x14ac:dyDescent="0.3">
      <c r="A1932" s="257"/>
      <c r="B1932" s="257"/>
      <c r="C1932" s="265"/>
      <c r="D1932" s="208">
        <v>43826</v>
      </c>
      <c r="E1932" s="191" t="s">
        <v>266</v>
      </c>
      <c r="F1932" s="192" t="str">
        <f>IF(E1932="Seco",ParametrosPMs!$C$54,'Dados PMs'!E1932)</f>
        <v>5,31</v>
      </c>
      <c r="G1932" s="203">
        <f t="shared" si="47"/>
        <v>1.1299999999999999</v>
      </c>
    </row>
    <row r="1933" spans="1:7" x14ac:dyDescent="0.3">
      <c r="A1933" s="257"/>
      <c r="B1933" s="257"/>
      <c r="C1933" s="265"/>
      <c r="D1933" s="208">
        <v>43875</v>
      </c>
      <c r="E1933" s="191">
        <v>5.81</v>
      </c>
      <c r="F1933" s="192">
        <f>IF(E1933="Seco",ParametrosPMs!$C$54,'Dados PMs'!E1933)</f>
        <v>5.81</v>
      </c>
      <c r="G1933" s="203">
        <f t="shared" si="47"/>
        <v>1.63</v>
      </c>
    </row>
    <row r="1934" spans="1:7" x14ac:dyDescent="0.3">
      <c r="A1934" s="257"/>
      <c r="B1934" s="257"/>
      <c r="C1934" s="265"/>
      <c r="D1934" s="208">
        <v>43929</v>
      </c>
      <c r="E1934" s="191" t="s">
        <v>346</v>
      </c>
      <c r="F1934" s="192" t="str">
        <f>IF(E1934="Seco",ParametrosPMs!$C$54,'Dados PMs'!E1934)</f>
        <v>6,00</v>
      </c>
      <c r="G1934" s="203">
        <f t="shared" si="47"/>
        <v>1.8200000000000003</v>
      </c>
    </row>
    <row r="1935" spans="1:7" x14ac:dyDescent="0.3">
      <c r="A1935" s="257"/>
      <c r="B1935" s="257"/>
      <c r="C1935" s="265"/>
      <c r="D1935" s="208">
        <f>IF(ISBLANK(DataBase_PMs!C4),#N/A,DataBase_PMs!C4)</f>
        <v>44001.449618055602</v>
      </c>
      <c r="E1935" s="191">
        <f>IF(ISBLANK(DataBase_PMs!AE4),#N/A,DataBase_PMs!AE4)</f>
        <v>6.1</v>
      </c>
      <c r="F1935" s="192">
        <f>IF(E1935="Seco",ParametrosPMs!$C$54,'Dados PMs'!E1935)</f>
        <v>6.1</v>
      </c>
      <c r="G1935" s="203">
        <f t="shared" si="47"/>
        <v>1.92</v>
      </c>
    </row>
    <row r="1936" spans="1:7" x14ac:dyDescent="0.3">
      <c r="A1936" s="257"/>
      <c r="B1936" s="257"/>
      <c r="C1936" s="265"/>
      <c r="D1936" s="208">
        <f>IF(ISBLANK(DataBase_PMs!C5),#N/A,DataBase_PMs!C5)</f>
        <v>44008.823020833297</v>
      </c>
      <c r="E1936" s="191" t="str">
        <f>IF(ISBLANK(DataBase_PMs!AE5),#N/A,DataBase_PMs!AE5)</f>
        <v>Seco</v>
      </c>
      <c r="F1936" s="192">
        <f>IF(E1936="Seco",ParametrosPMs!$C$54,'Dados PMs'!E1936)</f>
        <v>6</v>
      </c>
      <c r="G1936" s="203">
        <f t="shared" si="47"/>
        <v>1.8200000000000003</v>
      </c>
    </row>
    <row r="1937" spans="1:7" x14ac:dyDescent="0.3">
      <c r="A1937" s="257"/>
      <c r="B1937" s="257"/>
      <c r="C1937" s="265"/>
      <c r="D1937" s="208" t="e">
        <f>IF(ISBLANK(DataBase_PMs!C6),#N/A,DataBase_PMs!C6)</f>
        <v>#N/A</v>
      </c>
      <c r="E1937" s="191" t="e">
        <f>IF(ISBLANK(DataBase_PMs!AE6),#N/A,DataBase_PMs!AE6)</f>
        <v>#N/A</v>
      </c>
      <c r="F1937" s="192" t="e">
        <f>IF(E1937="Seco",ParametrosPMs!$C$54,'Dados PMs'!E1937)</f>
        <v>#N/A</v>
      </c>
      <c r="G1937" s="203" t="e">
        <f t="shared" si="47"/>
        <v>#N/A</v>
      </c>
    </row>
    <row r="1938" spans="1:7" x14ac:dyDescent="0.3">
      <c r="A1938" s="257"/>
      <c r="B1938" s="257"/>
      <c r="C1938" s="265"/>
      <c r="D1938" s="208" t="e">
        <f>IF(ISBLANK(DataBase_PMs!C7),#N/A,DataBase_PMs!C7)</f>
        <v>#N/A</v>
      </c>
      <c r="E1938" s="191" t="e">
        <f>IF(ISBLANK(DataBase_PMs!AE7),#N/A,DataBase_PMs!AE7)</f>
        <v>#N/A</v>
      </c>
      <c r="F1938" s="192" t="e">
        <f>IF(E1938="Seco",ParametrosPMs!$C$54,'Dados PMs'!E1938)</f>
        <v>#N/A</v>
      </c>
      <c r="G1938" s="203" t="e">
        <f t="shared" si="47"/>
        <v>#N/A</v>
      </c>
    </row>
    <row r="1939" spans="1:7" x14ac:dyDescent="0.3">
      <c r="A1939" s="257"/>
      <c r="B1939" s="257"/>
      <c r="C1939" s="265"/>
      <c r="D1939" s="208" t="e">
        <f>IF(ISBLANK(DataBase_PMs!C8),#N/A,DataBase_PMs!C8)</f>
        <v>#N/A</v>
      </c>
      <c r="E1939" s="191" t="e">
        <f>IF(ISBLANK(DataBase_PMs!AE8),#N/A,DataBase_PMs!AE8)</f>
        <v>#N/A</v>
      </c>
      <c r="F1939" s="192" t="e">
        <f>IF(E1939="Seco",ParametrosPMs!$C$54,'Dados PMs'!E1939)</f>
        <v>#N/A</v>
      </c>
      <c r="G1939" s="203" t="e">
        <f t="shared" si="47"/>
        <v>#N/A</v>
      </c>
    </row>
    <row r="1940" spans="1:7" x14ac:dyDescent="0.3">
      <c r="A1940" s="257"/>
      <c r="B1940" s="257"/>
      <c r="C1940" s="265"/>
      <c r="D1940" s="208" t="e">
        <f>IF(ISBLANK(DataBase_PMs!C9),#N/A,DataBase_PMs!C9)</f>
        <v>#N/A</v>
      </c>
      <c r="E1940" s="191" t="e">
        <f>IF(ISBLANK(DataBase_PMs!AE9),#N/A,DataBase_PMs!AE9)</f>
        <v>#N/A</v>
      </c>
      <c r="F1940" s="192" t="e">
        <f>IF(E1940="Seco",ParametrosPMs!$C$54,'Dados PMs'!E1940)</f>
        <v>#N/A</v>
      </c>
      <c r="G1940" s="203" t="e">
        <f t="shared" si="47"/>
        <v>#N/A</v>
      </c>
    </row>
    <row r="1941" spans="1:7" x14ac:dyDescent="0.3">
      <c r="A1941" s="257"/>
      <c r="B1941" s="257"/>
      <c r="C1941" s="265"/>
      <c r="D1941" s="208" t="e">
        <f>IF(ISBLANK(DataBase_PMs!C10),#N/A,DataBase_PMs!C10)</f>
        <v>#N/A</v>
      </c>
      <c r="E1941" s="191" t="e">
        <f>IF(ISBLANK(DataBase_PMs!AE10),#N/A,DataBase_PMs!AE10)</f>
        <v>#N/A</v>
      </c>
      <c r="F1941" s="192" t="e">
        <f>IF(E1941="Seco",ParametrosPMs!$C$54,'Dados PMs'!E1941)</f>
        <v>#N/A</v>
      </c>
      <c r="G1941" s="203" t="e">
        <f t="shared" si="47"/>
        <v>#N/A</v>
      </c>
    </row>
    <row r="1942" spans="1:7" x14ac:dyDescent="0.3">
      <c r="A1942" s="257"/>
      <c r="B1942" s="257"/>
      <c r="C1942" s="265"/>
      <c r="D1942" s="208" t="e">
        <f>IF(ISBLANK(DataBase_PMs!C11),#N/A,DataBase_PMs!C11)</f>
        <v>#N/A</v>
      </c>
      <c r="E1942" s="191" t="e">
        <f>IF(ISBLANK(DataBase_PMs!AE11),#N/A,DataBase_PMs!AE11)</f>
        <v>#N/A</v>
      </c>
      <c r="F1942" s="192" t="e">
        <f>IF(E1942="Seco",ParametrosPMs!$C$54,'Dados PMs'!E1942)</f>
        <v>#N/A</v>
      </c>
      <c r="G1942" s="203" t="e">
        <f t="shared" si="47"/>
        <v>#N/A</v>
      </c>
    </row>
    <row r="1943" spans="1:7" x14ac:dyDescent="0.3">
      <c r="A1943" s="257"/>
      <c r="B1943" s="257"/>
      <c r="C1943" s="265"/>
      <c r="D1943" s="208" t="e">
        <f>IF(ISBLANK(DataBase_PMs!C12),#N/A,DataBase_PMs!C12)</f>
        <v>#N/A</v>
      </c>
      <c r="E1943" s="191" t="e">
        <f>IF(ISBLANK(DataBase_PMs!AE12),#N/A,DataBase_PMs!AE12)</f>
        <v>#N/A</v>
      </c>
      <c r="F1943" s="192" t="e">
        <f>IF(E1943="Seco",ParametrosPMs!$C$54,'Dados PMs'!E1943)</f>
        <v>#N/A</v>
      </c>
      <c r="G1943" s="203" t="e">
        <f t="shared" si="47"/>
        <v>#N/A</v>
      </c>
    </row>
    <row r="1944" spans="1:7" x14ac:dyDescent="0.3">
      <c r="A1944" s="257"/>
      <c r="B1944" s="257"/>
      <c r="C1944" s="265"/>
      <c r="D1944" s="208" t="e">
        <f>IF(ISBLANK(DataBase_PMs!C13),#N/A,DataBase_PMs!C13)</f>
        <v>#N/A</v>
      </c>
      <c r="E1944" s="191" t="e">
        <f>IF(ISBLANK(DataBase_PMs!AE13),#N/A,DataBase_PMs!AE13)</f>
        <v>#N/A</v>
      </c>
      <c r="F1944" s="192" t="e">
        <f>IF(E1944="Seco",ParametrosPMs!$C$54,'Dados PMs'!E1944)</f>
        <v>#N/A</v>
      </c>
      <c r="G1944" s="203" t="e">
        <f t="shared" si="47"/>
        <v>#N/A</v>
      </c>
    </row>
    <row r="1945" spans="1:7" x14ac:dyDescent="0.3">
      <c r="A1945" s="257"/>
      <c r="B1945" s="257"/>
      <c r="C1945" s="265"/>
      <c r="D1945" s="208" t="e">
        <f>IF(ISBLANK(DataBase_PMs!C14),#N/A,DataBase_PMs!C14)</f>
        <v>#N/A</v>
      </c>
      <c r="E1945" s="191" t="e">
        <f>IF(ISBLANK(DataBase_PMs!AE14),#N/A,DataBase_PMs!AE14)</f>
        <v>#N/A</v>
      </c>
      <c r="F1945" s="192" t="e">
        <f>IF(E1945="Seco",ParametrosPMs!$C$54,'Dados PMs'!E1945)</f>
        <v>#N/A</v>
      </c>
      <c r="G1945" s="203" t="e">
        <f t="shared" si="47"/>
        <v>#N/A</v>
      </c>
    </row>
    <row r="1946" spans="1:7" x14ac:dyDescent="0.3">
      <c r="A1946" s="257"/>
      <c r="B1946" s="257"/>
      <c r="C1946" s="265"/>
      <c r="D1946" s="208" t="e">
        <f>IF(ISBLANK(DataBase_PMs!C15),#N/A,DataBase_PMs!C15)</f>
        <v>#N/A</v>
      </c>
      <c r="E1946" s="191" t="e">
        <f>IF(ISBLANK(DataBase_PMs!AE15),#N/A,DataBase_PMs!AE15)</f>
        <v>#N/A</v>
      </c>
      <c r="F1946" s="192" t="e">
        <f>IF(E1946="Seco",ParametrosPMs!$C$54,'Dados PMs'!E1946)</f>
        <v>#N/A</v>
      </c>
      <c r="G1946" s="203" t="e">
        <f t="shared" si="47"/>
        <v>#N/A</v>
      </c>
    </row>
    <row r="1947" spans="1:7" x14ac:dyDescent="0.3">
      <c r="A1947" s="257"/>
      <c r="B1947" s="257"/>
      <c r="C1947" s="265"/>
      <c r="D1947" s="208" t="e">
        <f>IF(ISBLANK(DataBase_PMs!C16),#N/A,DataBase_PMs!C16)</f>
        <v>#N/A</v>
      </c>
      <c r="E1947" s="191" t="e">
        <f>IF(ISBLANK(DataBase_PMs!AE16),#N/A,DataBase_PMs!AE16)</f>
        <v>#N/A</v>
      </c>
      <c r="F1947" s="192" t="e">
        <f>IF(E1947="Seco",ParametrosPMs!$C$54,'Dados PMs'!E1947)</f>
        <v>#N/A</v>
      </c>
      <c r="G1947" s="203" t="e">
        <f t="shared" si="47"/>
        <v>#N/A</v>
      </c>
    </row>
    <row r="1948" spans="1:7" x14ac:dyDescent="0.3">
      <c r="A1948" s="257"/>
      <c r="B1948" s="257"/>
      <c r="C1948" s="265"/>
      <c r="D1948" s="208" t="e">
        <f>IF(ISBLANK(DataBase_PMs!C17),#N/A,DataBase_PMs!C17)</f>
        <v>#N/A</v>
      </c>
      <c r="E1948" s="191" t="e">
        <f>IF(ISBLANK(DataBase_PMs!AE17),#N/A,DataBase_PMs!AE17)</f>
        <v>#N/A</v>
      </c>
      <c r="F1948" s="192" t="e">
        <f>IF(E1948="Seco",ParametrosPMs!$C$54,'Dados PMs'!E1948)</f>
        <v>#N/A</v>
      </c>
      <c r="G1948" s="203" t="e">
        <f t="shared" si="47"/>
        <v>#N/A</v>
      </c>
    </row>
    <row r="1949" spans="1:7" x14ac:dyDescent="0.3">
      <c r="A1949" s="257"/>
      <c r="B1949" s="257"/>
      <c r="C1949" s="265"/>
      <c r="D1949" s="208" t="e">
        <f>IF(ISBLANK(DataBase_PMs!C18),#N/A,DataBase_PMs!C18)</f>
        <v>#N/A</v>
      </c>
      <c r="E1949" s="191" t="e">
        <f>IF(ISBLANK(DataBase_PMs!AE18),#N/A,DataBase_PMs!AE18)</f>
        <v>#N/A</v>
      </c>
      <c r="F1949" s="192" t="e">
        <f>IF(E1949="Seco",ParametrosPMs!$C$54,'Dados PMs'!E1949)</f>
        <v>#N/A</v>
      </c>
      <c r="G1949" s="203" t="e">
        <f t="shared" si="47"/>
        <v>#N/A</v>
      </c>
    </row>
    <row r="1950" spans="1:7" x14ac:dyDescent="0.3">
      <c r="A1950" s="257"/>
      <c r="B1950" s="257"/>
      <c r="C1950" s="265"/>
      <c r="D1950" s="208" t="e">
        <f>IF(ISBLANK(DataBase_PMs!C19),#N/A,DataBase_PMs!C19)</f>
        <v>#N/A</v>
      </c>
      <c r="E1950" s="191" t="e">
        <f>IF(ISBLANK(DataBase_PMs!AE19),#N/A,DataBase_PMs!AE19)</f>
        <v>#N/A</v>
      </c>
      <c r="F1950" s="192" t="e">
        <f>IF(E1950="Seco",ParametrosPMs!$C$54,'Dados PMs'!E1950)</f>
        <v>#N/A</v>
      </c>
      <c r="G1950" s="203" t="e">
        <f t="shared" si="47"/>
        <v>#N/A</v>
      </c>
    </row>
    <row r="1951" spans="1:7" x14ac:dyDescent="0.3">
      <c r="A1951" s="257"/>
      <c r="B1951" s="257"/>
      <c r="C1951" s="265"/>
      <c r="D1951" s="208" t="e">
        <f>IF(ISBLANK(DataBase_PMs!C20),#N/A,DataBase_PMs!C20)</f>
        <v>#N/A</v>
      </c>
      <c r="E1951" s="191" t="e">
        <f>IF(ISBLANK(DataBase_PMs!AE20),#N/A,DataBase_PMs!AE20)</f>
        <v>#N/A</v>
      </c>
      <c r="F1951" s="192" t="e">
        <f>IF(E1951="Seco",ParametrosPMs!$C$54,'Dados PMs'!E1951)</f>
        <v>#N/A</v>
      </c>
      <c r="G1951" s="203" t="e">
        <f t="shared" si="47"/>
        <v>#N/A</v>
      </c>
    </row>
    <row r="1952" spans="1:7" x14ac:dyDescent="0.3">
      <c r="A1952" s="257"/>
      <c r="B1952" s="257"/>
      <c r="C1952" s="265"/>
      <c r="D1952" s="208" t="e">
        <f>IF(ISBLANK(DataBase_PMs!C21),#N/A,DataBase_PMs!C21)</f>
        <v>#N/A</v>
      </c>
      <c r="E1952" s="191" t="e">
        <f>IF(ISBLANK(DataBase_PMs!AE21),#N/A,DataBase_PMs!AE21)</f>
        <v>#N/A</v>
      </c>
      <c r="F1952" s="192" t="e">
        <f>IF(E1952="Seco",ParametrosPMs!$C$54,'Dados PMs'!E1952)</f>
        <v>#N/A</v>
      </c>
      <c r="G1952" s="203" t="e">
        <f t="shared" si="47"/>
        <v>#N/A</v>
      </c>
    </row>
    <row r="1953" spans="1:7" x14ac:dyDescent="0.3">
      <c r="A1953" s="257"/>
      <c r="B1953" s="257"/>
      <c r="C1953" s="265"/>
      <c r="D1953" s="208" t="e">
        <f>IF(ISBLANK(DataBase_PMs!C22),#N/A,DataBase_PMs!C22)</f>
        <v>#N/A</v>
      </c>
      <c r="E1953" s="191" t="e">
        <f>IF(ISBLANK(DataBase_PMs!AE22),#N/A,DataBase_PMs!AE22)</f>
        <v>#N/A</v>
      </c>
      <c r="F1953" s="192" t="e">
        <f>IF(E1953="Seco",ParametrosPMs!$C$54,'Dados PMs'!E1953)</f>
        <v>#N/A</v>
      </c>
      <c r="G1953" s="203" t="e">
        <f t="shared" si="47"/>
        <v>#N/A</v>
      </c>
    </row>
    <row r="1954" spans="1:7" x14ac:dyDescent="0.3">
      <c r="A1954" s="257"/>
      <c r="B1954" s="257"/>
      <c r="C1954" s="265"/>
      <c r="D1954" s="208" t="e">
        <f>IF(ISBLANK(DataBase_PMs!C23),#N/A,DataBase_PMs!C23)</f>
        <v>#N/A</v>
      </c>
      <c r="E1954" s="191" t="e">
        <f>IF(ISBLANK(DataBase_PMs!AE23),#N/A,DataBase_PMs!AE23)</f>
        <v>#N/A</v>
      </c>
      <c r="F1954" s="192" t="e">
        <f>IF(E1954="Seco",ParametrosPMs!$C$54,'Dados PMs'!E1954)</f>
        <v>#N/A</v>
      </c>
      <c r="G1954" s="203" t="e">
        <f t="shared" si="47"/>
        <v>#N/A</v>
      </c>
    </row>
    <row r="1955" spans="1:7" x14ac:dyDescent="0.3">
      <c r="A1955" s="257"/>
      <c r="B1955" s="257"/>
      <c r="C1955" s="265"/>
      <c r="D1955" s="208" t="e">
        <f>IF(ISBLANK(DataBase_PMs!C24),#N/A,DataBase_PMs!C24)</f>
        <v>#N/A</v>
      </c>
      <c r="E1955" s="191" t="e">
        <f>IF(ISBLANK(DataBase_PMs!AE24),#N/A,DataBase_PMs!AE24)</f>
        <v>#N/A</v>
      </c>
      <c r="F1955" s="192" t="e">
        <f>IF(E1955="Seco",ParametrosPMs!$C$54,'Dados PMs'!E1955)</f>
        <v>#N/A</v>
      </c>
      <c r="G1955" s="203" t="e">
        <f t="shared" si="47"/>
        <v>#N/A</v>
      </c>
    </row>
    <row r="1956" spans="1:7" x14ac:dyDescent="0.3">
      <c r="A1956" s="257"/>
      <c r="B1956" s="257"/>
      <c r="C1956" s="265"/>
      <c r="D1956" s="208" t="e">
        <f>IF(ISBLANK(DataBase_PMs!C25),#N/A,DataBase_PMs!C25)</f>
        <v>#N/A</v>
      </c>
      <c r="E1956" s="191" t="e">
        <f>IF(ISBLANK(DataBase_PMs!AE25),#N/A,DataBase_PMs!AE25)</f>
        <v>#N/A</v>
      </c>
      <c r="F1956" s="192" t="e">
        <f>IF(E1956="Seco",ParametrosPMs!$C$54,'Dados PMs'!E1956)</f>
        <v>#N/A</v>
      </c>
      <c r="G1956" s="203" t="e">
        <f t="shared" si="47"/>
        <v>#N/A</v>
      </c>
    </row>
    <row r="1957" spans="1:7" x14ac:dyDescent="0.3">
      <c r="A1957" s="257"/>
      <c r="B1957" s="257"/>
      <c r="C1957" s="265"/>
      <c r="D1957" s="208" t="e">
        <f>IF(ISBLANK(DataBase_PMs!C26),#N/A,DataBase_PMs!C26)</f>
        <v>#N/A</v>
      </c>
      <c r="E1957" s="191" t="e">
        <f>IF(ISBLANK(DataBase_PMs!AE26),#N/A,DataBase_PMs!AE26)</f>
        <v>#N/A</v>
      </c>
      <c r="F1957" s="192" t="e">
        <f>IF(E1957="Seco",ParametrosPMs!$C$54,'Dados PMs'!E1957)</f>
        <v>#N/A</v>
      </c>
      <c r="G1957" s="203" t="e">
        <f t="shared" si="47"/>
        <v>#N/A</v>
      </c>
    </row>
    <row r="1958" spans="1:7" x14ac:dyDescent="0.3">
      <c r="A1958" s="257"/>
      <c r="B1958" s="257"/>
      <c r="C1958" s="265"/>
      <c r="D1958" s="208" t="e">
        <f>IF(ISBLANK(DataBase_PMs!C27),#N/A,DataBase_PMs!C27)</f>
        <v>#N/A</v>
      </c>
      <c r="E1958" s="191" t="e">
        <f>IF(ISBLANK(DataBase_PMs!AE27),#N/A,DataBase_PMs!AE27)</f>
        <v>#N/A</v>
      </c>
      <c r="F1958" s="192" t="e">
        <f>IF(E1958="Seco",ParametrosPMs!$C$54,'Dados PMs'!E1958)</f>
        <v>#N/A</v>
      </c>
      <c r="G1958" s="203" t="e">
        <f t="shared" si="47"/>
        <v>#N/A</v>
      </c>
    </row>
    <row r="1959" spans="1:7" x14ac:dyDescent="0.3">
      <c r="A1959" s="257"/>
      <c r="B1959" s="257"/>
      <c r="C1959" s="265"/>
      <c r="D1959" s="208" t="e">
        <f>IF(ISBLANK(DataBase_PMs!C28),#N/A,DataBase_PMs!C28)</f>
        <v>#N/A</v>
      </c>
      <c r="E1959" s="191" t="e">
        <f>IF(ISBLANK(DataBase_PMs!AE28),#N/A,DataBase_PMs!AE28)</f>
        <v>#N/A</v>
      </c>
      <c r="F1959" s="192" t="e">
        <f>IF(E1959="Seco",ParametrosPMs!$C$54,'Dados PMs'!E1959)</f>
        <v>#N/A</v>
      </c>
      <c r="G1959" s="203" t="e">
        <f t="shared" si="47"/>
        <v>#N/A</v>
      </c>
    </row>
    <row r="1960" spans="1:7" x14ac:dyDescent="0.3">
      <c r="A1960" s="257"/>
      <c r="B1960" s="257"/>
      <c r="C1960" s="265"/>
      <c r="D1960" s="208" t="e">
        <f>IF(ISBLANK(DataBase_PMs!C29),#N/A,DataBase_PMs!C29)</f>
        <v>#N/A</v>
      </c>
      <c r="E1960" s="191" t="e">
        <f>IF(ISBLANK(DataBase_PMs!AE29),#N/A,DataBase_PMs!AE29)</f>
        <v>#N/A</v>
      </c>
      <c r="F1960" s="192" t="e">
        <f>IF(E1960="Seco",ParametrosPMs!$C$54,'Dados PMs'!E1960)</f>
        <v>#N/A</v>
      </c>
      <c r="G1960" s="203" t="e">
        <f t="shared" si="47"/>
        <v>#N/A</v>
      </c>
    </row>
    <row r="1961" spans="1:7" x14ac:dyDescent="0.3">
      <c r="A1961" s="257"/>
      <c r="B1961" s="257"/>
      <c r="C1961" s="265"/>
      <c r="D1961" s="208" t="e">
        <f>IF(ISBLANK(DataBase_PMs!C30),#N/A,DataBase_PMs!C30)</f>
        <v>#N/A</v>
      </c>
      <c r="E1961" s="191" t="e">
        <f>IF(ISBLANK(DataBase_PMs!AE30),#N/A,DataBase_PMs!AE30)</f>
        <v>#N/A</v>
      </c>
      <c r="F1961" s="192" t="e">
        <f>IF(E1961="Seco",ParametrosPMs!$C$54,'Dados PMs'!E1961)</f>
        <v>#N/A</v>
      </c>
      <c r="G1961" s="203" t="e">
        <f t="shared" si="47"/>
        <v>#N/A</v>
      </c>
    </row>
    <row r="1962" spans="1:7" x14ac:dyDescent="0.3">
      <c r="A1962" s="257"/>
      <c r="B1962" s="257"/>
      <c r="C1962" s="265"/>
      <c r="D1962" s="208" t="e">
        <f>IF(ISBLANK(DataBase_PMs!C31),#N/A,DataBase_PMs!C31)</f>
        <v>#N/A</v>
      </c>
      <c r="E1962" s="191" t="e">
        <f>IF(ISBLANK(DataBase_PMs!AE31),#N/A,DataBase_PMs!AE31)</f>
        <v>#N/A</v>
      </c>
      <c r="F1962" s="192" t="e">
        <f>IF(E1962="Seco",ParametrosPMs!$C$54,'Dados PMs'!E1962)</f>
        <v>#N/A</v>
      </c>
      <c r="G1962" s="203" t="e">
        <f t="shared" si="47"/>
        <v>#N/A</v>
      </c>
    </row>
    <row r="1963" spans="1:7" x14ac:dyDescent="0.3">
      <c r="A1963" s="257"/>
      <c r="B1963" s="257"/>
      <c r="C1963" s="265"/>
      <c r="D1963" s="208" t="e">
        <f>IF(ISBLANK(DataBase_PMs!C32),#N/A,DataBase_PMs!C32)</f>
        <v>#N/A</v>
      </c>
      <c r="E1963" s="191" t="e">
        <f>IF(ISBLANK(DataBase_PMs!AE32),#N/A,DataBase_PMs!AE32)</f>
        <v>#N/A</v>
      </c>
      <c r="F1963" s="192" t="e">
        <f>IF(E1963="Seco",ParametrosPMs!$C$54,'Dados PMs'!E1963)</f>
        <v>#N/A</v>
      </c>
      <c r="G1963" s="203" t="e">
        <f t="shared" si="47"/>
        <v>#N/A</v>
      </c>
    </row>
    <row r="1964" spans="1:7" x14ac:dyDescent="0.3">
      <c r="A1964" s="257"/>
      <c r="B1964" s="257"/>
      <c r="C1964" s="265"/>
      <c r="D1964" s="208" t="e">
        <f>IF(ISBLANK(DataBase_PMs!C33),#N/A,DataBase_PMs!C33)</f>
        <v>#N/A</v>
      </c>
      <c r="E1964" s="191" t="e">
        <f>IF(ISBLANK(DataBase_PMs!AE33),#N/A,DataBase_PMs!AE33)</f>
        <v>#N/A</v>
      </c>
      <c r="F1964" s="192" t="e">
        <f>IF(E1964="Seco",ParametrosPMs!$C$54,'Dados PMs'!E1964)</f>
        <v>#N/A</v>
      </c>
      <c r="G1964" s="203" t="e">
        <f t="shared" si="47"/>
        <v>#N/A</v>
      </c>
    </row>
    <row r="1965" spans="1:7" x14ac:dyDescent="0.3">
      <c r="A1965" s="257"/>
      <c r="B1965" s="257"/>
      <c r="C1965" s="265"/>
      <c r="D1965" s="208" t="e">
        <f>IF(ISBLANK(DataBase_PMs!C34),#N/A,DataBase_PMs!C34)</f>
        <v>#N/A</v>
      </c>
      <c r="E1965" s="191" t="e">
        <f>IF(ISBLANK(DataBase_PMs!AE34),#N/A,DataBase_PMs!AE34)</f>
        <v>#N/A</v>
      </c>
      <c r="F1965" s="192" t="e">
        <f>IF(E1965="Seco",ParametrosPMs!$C$54,'Dados PMs'!E1965)</f>
        <v>#N/A</v>
      </c>
      <c r="G1965" s="203" t="e">
        <f t="shared" si="47"/>
        <v>#N/A</v>
      </c>
    </row>
    <row r="1966" spans="1:7" x14ac:dyDescent="0.3">
      <c r="A1966" s="257"/>
      <c r="B1966" s="257"/>
      <c r="C1966" s="265"/>
      <c r="D1966" s="208" t="e">
        <f>IF(ISBLANK(DataBase_PMs!C35),#N/A,DataBase_PMs!C35)</f>
        <v>#N/A</v>
      </c>
      <c r="E1966" s="191" t="e">
        <f>IF(ISBLANK(DataBase_PMs!AE35),#N/A,DataBase_PMs!AE35)</f>
        <v>#N/A</v>
      </c>
      <c r="F1966" s="192" t="e">
        <f>IF(E1966="Seco",ParametrosPMs!$C$54,'Dados PMs'!E1966)</f>
        <v>#N/A</v>
      </c>
      <c r="G1966" s="203" t="e">
        <f t="shared" si="47"/>
        <v>#N/A</v>
      </c>
    </row>
    <row r="1967" spans="1:7" x14ac:dyDescent="0.3">
      <c r="A1967" s="257"/>
      <c r="B1967" s="257"/>
      <c r="C1967" s="265"/>
      <c r="D1967" s="208" t="e">
        <f>IF(ISBLANK(DataBase_PMs!C36),#N/A,DataBase_PMs!C36)</f>
        <v>#N/A</v>
      </c>
      <c r="E1967" s="191" t="e">
        <f>IF(ISBLANK(DataBase_PMs!AE36),#N/A,DataBase_PMs!AE36)</f>
        <v>#N/A</v>
      </c>
      <c r="F1967" s="192" t="e">
        <f>IF(E1967="Seco",ParametrosPMs!$C$54,'Dados PMs'!E1967)</f>
        <v>#N/A</v>
      </c>
      <c r="G1967" s="203" t="e">
        <f t="shared" si="47"/>
        <v>#N/A</v>
      </c>
    </row>
    <row r="1968" spans="1:7" x14ac:dyDescent="0.3">
      <c r="A1968" s="257"/>
      <c r="B1968" s="257"/>
      <c r="C1968" s="265"/>
      <c r="D1968" s="208" t="e">
        <f>IF(ISBLANK(DataBase_PMs!C37),#N/A,DataBase_PMs!C37)</f>
        <v>#N/A</v>
      </c>
      <c r="E1968" s="191" t="e">
        <f>IF(ISBLANK(DataBase_PMs!AE37),#N/A,DataBase_PMs!AE37)</f>
        <v>#N/A</v>
      </c>
      <c r="F1968" s="192" t="e">
        <f>IF(E1968="Seco",ParametrosPMs!$C$54,'Dados PMs'!E1968)</f>
        <v>#N/A</v>
      </c>
      <c r="G1968" s="203" t="e">
        <f t="shared" si="47"/>
        <v>#N/A</v>
      </c>
    </row>
    <row r="1969" spans="1:7" x14ac:dyDescent="0.3">
      <c r="A1969" s="257"/>
      <c r="B1969" s="257"/>
      <c r="C1969" s="265"/>
      <c r="D1969" s="208" t="e">
        <f>IF(ISBLANK(DataBase_PMs!C38),#N/A,DataBase_PMs!C38)</f>
        <v>#N/A</v>
      </c>
      <c r="E1969" s="191" t="e">
        <f>IF(ISBLANK(DataBase_PMs!AE38),#N/A,DataBase_PMs!AE38)</f>
        <v>#N/A</v>
      </c>
      <c r="F1969" s="192" t="e">
        <f>IF(E1969="Seco",ParametrosPMs!$C$54,'Dados PMs'!E1969)</f>
        <v>#N/A</v>
      </c>
      <c r="G1969" s="203" t="e">
        <f t="shared" si="47"/>
        <v>#N/A</v>
      </c>
    </row>
    <row r="1970" spans="1:7" x14ac:dyDescent="0.3">
      <c r="A1970" s="257"/>
      <c r="B1970" s="257"/>
      <c r="C1970" s="265"/>
      <c r="D1970" s="208" t="e">
        <f>IF(ISBLANK(DataBase_PMs!C39),#N/A,DataBase_PMs!C39)</f>
        <v>#N/A</v>
      </c>
      <c r="E1970" s="191" t="e">
        <f>IF(ISBLANK(DataBase_PMs!AE39),#N/A,DataBase_PMs!AE39)</f>
        <v>#N/A</v>
      </c>
      <c r="F1970" s="192" t="e">
        <f>IF(E1970="Seco",ParametrosPMs!$C$54,'Dados PMs'!E1970)</f>
        <v>#N/A</v>
      </c>
      <c r="G1970" s="203" t="e">
        <f t="shared" si="47"/>
        <v>#N/A</v>
      </c>
    </row>
    <row r="1971" spans="1:7" x14ac:dyDescent="0.3">
      <c r="A1971" s="257"/>
      <c r="B1971" s="257"/>
      <c r="C1971" s="265"/>
      <c r="D1971" s="208" t="e">
        <f>IF(ISBLANK(DataBase_PMs!C40),#N/A,DataBase_PMs!C40)</f>
        <v>#N/A</v>
      </c>
      <c r="E1971" s="191" t="e">
        <f>IF(ISBLANK(DataBase_PMs!AE40),#N/A,DataBase_PMs!AE40)</f>
        <v>#N/A</v>
      </c>
      <c r="F1971" s="192" t="e">
        <f>IF(E1971="Seco",ParametrosPMs!$C$54,'Dados PMs'!E1971)</f>
        <v>#N/A</v>
      </c>
      <c r="G1971" s="203" t="e">
        <f t="shared" si="47"/>
        <v>#N/A</v>
      </c>
    </row>
    <row r="1972" spans="1:7" x14ac:dyDescent="0.3">
      <c r="A1972" s="257"/>
      <c r="B1972" s="257"/>
      <c r="C1972" s="265"/>
      <c r="D1972" s="208" t="e">
        <f>IF(ISBLANK(DataBase_PMs!C41),#N/A,DataBase_PMs!C41)</f>
        <v>#N/A</v>
      </c>
      <c r="E1972" s="191" t="e">
        <f>IF(ISBLANK(DataBase_PMs!AE41),#N/A,DataBase_PMs!AE41)</f>
        <v>#N/A</v>
      </c>
      <c r="F1972" s="192" t="e">
        <f>IF(E1972="Seco",ParametrosPMs!$C$54,'Dados PMs'!E1972)</f>
        <v>#N/A</v>
      </c>
      <c r="G1972" s="203" t="e">
        <f t="shared" si="47"/>
        <v>#N/A</v>
      </c>
    </row>
    <row r="1973" spans="1:7" x14ac:dyDescent="0.3">
      <c r="A1973" s="257"/>
      <c r="B1973" s="257"/>
      <c r="C1973" s="265"/>
      <c r="D1973" s="208" t="e">
        <f>IF(ISBLANK(DataBase_PMs!C42),#N/A,DataBase_PMs!C42)</f>
        <v>#N/A</v>
      </c>
      <c r="E1973" s="191" t="e">
        <f>IF(ISBLANK(DataBase_PMs!AE42),#N/A,DataBase_PMs!AE42)</f>
        <v>#N/A</v>
      </c>
      <c r="F1973" s="192" t="e">
        <f>IF(E1973="Seco",ParametrosPMs!$C$54,'Dados PMs'!E1973)</f>
        <v>#N/A</v>
      </c>
      <c r="G1973" s="203" t="e">
        <f t="shared" si="47"/>
        <v>#N/A</v>
      </c>
    </row>
    <row r="1974" spans="1:7" x14ac:dyDescent="0.3">
      <c r="A1974" s="257"/>
      <c r="B1974" s="257"/>
      <c r="C1974" s="265"/>
      <c r="D1974" s="208" t="e">
        <f>IF(ISBLANK(DataBase_PMs!C43),#N/A,DataBase_PMs!C43)</f>
        <v>#N/A</v>
      </c>
      <c r="E1974" s="191" t="e">
        <f>IF(ISBLANK(DataBase_PMs!AE43),#N/A,DataBase_PMs!AE43)</f>
        <v>#N/A</v>
      </c>
      <c r="F1974" s="192" t="e">
        <f>IF(E1974="Seco",ParametrosPMs!$C$54,'Dados PMs'!E1974)</f>
        <v>#N/A</v>
      </c>
      <c r="G1974" s="203" t="e">
        <f t="shared" si="47"/>
        <v>#N/A</v>
      </c>
    </row>
    <row r="1975" spans="1:7" x14ac:dyDescent="0.3">
      <c r="A1975" s="257"/>
      <c r="B1975" s="257"/>
      <c r="C1975" s="265"/>
      <c r="D1975" s="208" t="e">
        <f>IF(ISBLANK(DataBase_PMs!C44),#N/A,DataBase_PMs!C44)</f>
        <v>#N/A</v>
      </c>
      <c r="E1975" s="191" t="e">
        <f>IF(ISBLANK(DataBase_PMs!AE44),#N/A,DataBase_PMs!AE44)</f>
        <v>#N/A</v>
      </c>
      <c r="F1975" s="192" t="e">
        <f>IF(E1975="Seco",ParametrosPMs!$C$54,'Dados PMs'!E1975)</f>
        <v>#N/A</v>
      </c>
      <c r="G1975" s="203" t="e">
        <f t="shared" si="47"/>
        <v>#N/A</v>
      </c>
    </row>
    <row r="1976" spans="1:7" x14ac:dyDescent="0.3">
      <c r="A1976" s="257"/>
      <c r="B1976" s="257"/>
      <c r="C1976" s="265"/>
      <c r="D1976" s="208" t="e">
        <f>IF(ISBLANK(DataBase_PMs!C45),#N/A,DataBase_PMs!C45)</f>
        <v>#N/A</v>
      </c>
      <c r="E1976" s="191" t="e">
        <f>IF(ISBLANK(DataBase_PMs!AE45),#N/A,DataBase_PMs!AE45)</f>
        <v>#N/A</v>
      </c>
      <c r="F1976" s="192" t="e">
        <f>IF(E1976="Seco",ParametrosPMs!$C$54,'Dados PMs'!E1976)</f>
        <v>#N/A</v>
      </c>
      <c r="G1976" s="203" t="e">
        <f t="shared" si="47"/>
        <v>#N/A</v>
      </c>
    </row>
    <row r="1977" spans="1:7" x14ac:dyDescent="0.3">
      <c r="A1977" s="257"/>
      <c r="B1977" s="257"/>
      <c r="C1977" s="265"/>
      <c r="D1977" s="208" t="e">
        <f>IF(ISBLANK(DataBase_PMs!C46),#N/A,DataBase_PMs!C46)</f>
        <v>#N/A</v>
      </c>
      <c r="E1977" s="191" t="e">
        <f>IF(ISBLANK(DataBase_PMs!AE46),#N/A,DataBase_PMs!AE46)</f>
        <v>#N/A</v>
      </c>
      <c r="F1977" s="192" t="e">
        <f>IF(E1977="Seco",ParametrosPMs!$C$54,'Dados PMs'!E1977)</f>
        <v>#N/A</v>
      </c>
      <c r="G1977" s="203" t="e">
        <f t="shared" si="47"/>
        <v>#N/A</v>
      </c>
    </row>
    <row r="1978" spans="1:7" x14ac:dyDescent="0.3">
      <c r="A1978" s="257"/>
      <c r="B1978" s="257"/>
      <c r="C1978" s="265"/>
      <c r="D1978" s="208" t="e">
        <f>IF(ISBLANK(DataBase_PMs!C47),#N/A,DataBase_PMs!C47)</f>
        <v>#N/A</v>
      </c>
      <c r="E1978" s="191" t="e">
        <f>IF(ISBLANK(DataBase_PMs!AE47),#N/A,DataBase_PMs!AE47)</f>
        <v>#N/A</v>
      </c>
      <c r="F1978" s="192" t="e">
        <f>IF(E1978="Seco",ParametrosPMs!$C$54,'Dados PMs'!E1978)</f>
        <v>#N/A</v>
      </c>
      <c r="G1978" s="203" t="e">
        <f t="shared" si="47"/>
        <v>#N/A</v>
      </c>
    </row>
    <row r="1979" spans="1:7" x14ac:dyDescent="0.3">
      <c r="A1979" s="257"/>
      <c r="B1979" s="257"/>
      <c r="C1979" s="265"/>
      <c r="D1979" s="208" t="e">
        <f>IF(ISBLANK(DataBase_PMs!C48),#N/A,DataBase_PMs!C48)</f>
        <v>#N/A</v>
      </c>
      <c r="E1979" s="191" t="e">
        <f>IF(ISBLANK(DataBase_PMs!AE48),#N/A,DataBase_PMs!AE48)</f>
        <v>#N/A</v>
      </c>
      <c r="F1979" s="192" t="e">
        <f>IF(E1979="Seco",ParametrosPMs!$C$54,'Dados PMs'!E1979)</f>
        <v>#N/A</v>
      </c>
      <c r="G1979" s="203" t="e">
        <f t="shared" si="47"/>
        <v>#N/A</v>
      </c>
    </row>
    <row r="1980" spans="1:7" x14ac:dyDescent="0.3">
      <c r="A1980" s="257"/>
      <c r="B1980" s="257"/>
      <c r="C1980" s="265"/>
      <c r="D1980" s="208" t="e">
        <f>IF(ISBLANK(DataBase_PMs!C49),#N/A,DataBase_PMs!C49)</f>
        <v>#N/A</v>
      </c>
      <c r="E1980" s="191" t="e">
        <f>IF(ISBLANK(DataBase_PMs!AE49),#N/A,DataBase_PMs!AE49)</f>
        <v>#N/A</v>
      </c>
      <c r="F1980" s="192" t="e">
        <f>IF(E1980="Seco",ParametrosPMs!$C$54,'Dados PMs'!E1980)</f>
        <v>#N/A</v>
      </c>
      <c r="G1980" s="203" t="e">
        <f t="shared" si="47"/>
        <v>#N/A</v>
      </c>
    </row>
    <row r="1981" spans="1:7" x14ac:dyDescent="0.3">
      <c r="A1981" s="257"/>
      <c r="B1981" s="257"/>
      <c r="C1981" s="265"/>
      <c r="D1981" s="208" t="e">
        <f>IF(ISBLANK(DataBase_PMs!C50),#N/A,DataBase_PMs!C50)</f>
        <v>#N/A</v>
      </c>
      <c r="E1981" s="191" t="e">
        <f>IF(ISBLANK(DataBase_PMs!AE50),#N/A,DataBase_PMs!AE50)</f>
        <v>#N/A</v>
      </c>
      <c r="F1981" s="192" t="e">
        <f>IF(E1981="Seco",ParametrosPMs!$C$54,'Dados PMs'!E1981)</f>
        <v>#N/A</v>
      </c>
      <c r="G1981" s="203" t="e">
        <f t="shared" si="47"/>
        <v>#N/A</v>
      </c>
    </row>
    <row r="1982" spans="1:7" x14ac:dyDescent="0.3">
      <c r="A1982" s="257"/>
      <c r="B1982" s="257"/>
      <c r="C1982" s="265"/>
      <c r="D1982" s="208" t="e">
        <f>IF(ISBLANK(DataBase_PMs!C51),#N/A,DataBase_PMs!C51)</f>
        <v>#N/A</v>
      </c>
      <c r="E1982" s="191" t="e">
        <f>IF(ISBLANK(DataBase_PMs!AE51),#N/A,DataBase_PMs!AE51)</f>
        <v>#N/A</v>
      </c>
      <c r="F1982" s="192" t="e">
        <f>IF(E1982="Seco",ParametrosPMs!$C$54,'Dados PMs'!E1982)</f>
        <v>#N/A</v>
      </c>
      <c r="G1982" s="203" t="e">
        <f t="shared" si="47"/>
        <v>#N/A</v>
      </c>
    </row>
    <row r="1983" spans="1:7" x14ac:dyDescent="0.3">
      <c r="A1983" s="257"/>
      <c r="B1983" s="257"/>
      <c r="C1983" s="265"/>
      <c r="D1983" s="208" t="e">
        <f>IF(ISBLANK(DataBase_PMs!C52),#N/A,DataBase_PMs!C52)</f>
        <v>#N/A</v>
      </c>
      <c r="E1983" s="191" t="e">
        <f>IF(ISBLANK(DataBase_PMs!AE52),#N/A,DataBase_PMs!AE52)</f>
        <v>#N/A</v>
      </c>
      <c r="F1983" s="192" t="e">
        <f>IF(E1983="Seco",ParametrosPMs!$C$54,'Dados PMs'!E1983)</f>
        <v>#N/A</v>
      </c>
      <c r="G1983" s="203" t="e">
        <f t="shared" si="47"/>
        <v>#N/A</v>
      </c>
    </row>
    <row r="1984" spans="1:7" x14ac:dyDescent="0.3">
      <c r="A1984" s="257"/>
      <c r="B1984" s="257"/>
      <c r="C1984" s="265"/>
      <c r="D1984" s="208" t="e">
        <f>IF(ISBLANK(DataBase_PMs!C53),#N/A,DataBase_PMs!C53)</f>
        <v>#N/A</v>
      </c>
      <c r="E1984" s="191" t="e">
        <f>IF(ISBLANK(DataBase_PMs!AE53),#N/A,DataBase_PMs!AE53)</f>
        <v>#N/A</v>
      </c>
      <c r="F1984" s="192" t="e">
        <f>IF(E1984="Seco",ParametrosPMs!$C$54,'Dados PMs'!E1984)</f>
        <v>#N/A</v>
      </c>
      <c r="G1984" s="203" t="e">
        <f t="shared" si="47"/>
        <v>#N/A</v>
      </c>
    </row>
    <row r="1985" spans="1:7" x14ac:dyDescent="0.3">
      <c r="A1985" s="257"/>
      <c r="B1985" s="257"/>
      <c r="C1985" s="265"/>
      <c r="D1985" s="208" t="e">
        <f>IF(ISBLANK(DataBase_PMs!C54),#N/A,DataBase_PMs!C54)</f>
        <v>#N/A</v>
      </c>
      <c r="E1985" s="191" t="e">
        <f>IF(ISBLANK(DataBase_PMs!AE54),#N/A,DataBase_PMs!AE54)</f>
        <v>#N/A</v>
      </c>
      <c r="F1985" s="192" t="e">
        <f>IF(E1985="Seco",ParametrosPMs!$C$54,'Dados PMs'!E1985)</f>
        <v>#N/A</v>
      </c>
      <c r="G1985" s="203" t="e">
        <f t="shared" si="47"/>
        <v>#N/A</v>
      </c>
    </row>
    <row r="1986" spans="1:7" x14ac:dyDescent="0.3">
      <c r="A1986" s="257"/>
      <c r="B1986" s="257"/>
      <c r="C1986" s="265"/>
      <c r="D1986" s="208" t="e">
        <f>IF(ISBLANK(DataBase_PMs!C55),#N/A,DataBase_PMs!C55)</f>
        <v>#N/A</v>
      </c>
      <c r="E1986" s="191" t="e">
        <f>IF(ISBLANK(DataBase_PMs!AE55),#N/A,DataBase_PMs!AE55)</f>
        <v>#N/A</v>
      </c>
      <c r="F1986" s="192" t="e">
        <f>IF(E1986="Seco",ParametrosPMs!$C$54,'Dados PMs'!E1986)</f>
        <v>#N/A</v>
      </c>
      <c r="G1986" s="203" t="e">
        <f t="shared" si="47"/>
        <v>#N/A</v>
      </c>
    </row>
    <row r="1987" spans="1:7" x14ac:dyDescent="0.3">
      <c r="A1987" s="257"/>
      <c r="B1987" s="257"/>
      <c r="C1987" s="265"/>
      <c r="D1987" s="208" t="e">
        <f>IF(ISBLANK(DataBase_PMs!C56),#N/A,DataBase_PMs!C56)</f>
        <v>#N/A</v>
      </c>
      <c r="E1987" s="191" t="e">
        <f>IF(ISBLANK(DataBase_PMs!AE56),#N/A,DataBase_PMs!AE56)</f>
        <v>#N/A</v>
      </c>
      <c r="F1987" s="192" t="e">
        <f>IF(E1987="Seco",ParametrosPMs!$C$54,'Dados PMs'!E1987)</f>
        <v>#N/A</v>
      </c>
      <c r="G1987" s="203" t="e">
        <f t="shared" si="47"/>
        <v>#N/A</v>
      </c>
    </row>
    <row r="1988" spans="1:7" x14ac:dyDescent="0.3">
      <c r="A1988" s="257"/>
      <c r="B1988" s="257"/>
      <c r="C1988" s="265"/>
      <c r="D1988" s="208" t="e">
        <f>IF(ISBLANK(DataBase_PMs!C57),#N/A,DataBase_PMs!C57)</f>
        <v>#N/A</v>
      </c>
      <c r="E1988" s="191" t="e">
        <f>IF(ISBLANK(DataBase_PMs!AE57),#N/A,DataBase_PMs!AE57)</f>
        <v>#N/A</v>
      </c>
      <c r="F1988" s="192" t="e">
        <f>IF(E1988="Seco",ParametrosPMs!$C$54,'Dados PMs'!E1988)</f>
        <v>#N/A</v>
      </c>
      <c r="G1988" s="203" t="e">
        <f t="shared" ref="G1988:G2000" si="48">F1988-$F$1922</f>
        <v>#N/A</v>
      </c>
    </row>
    <row r="1989" spans="1:7" x14ac:dyDescent="0.3">
      <c r="A1989" s="257"/>
      <c r="B1989" s="257"/>
      <c r="C1989" s="265"/>
      <c r="D1989" s="208" t="e">
        <f>IF(ISBLANK(DataBase_PMs!C58),#N/A,DataBase_PMs!C58)</f>
        <v>#N/A</v>
      </c>
      <c r="E1989" s="191" t="e">
        <f>IF(ISBLANK(DataBase_PMs!AE58),#N/A,DataBase_PMs!AE58)</f>
        <v>#N/A</v>
      </c>
      <c r="F1989" s="192" t="e">
        <f>IF(E1989="Seco",ParametrosPMs!$C$54,'Dados PMs'!E1989)</f>
        <v>#N/A</v>
      </c>
      <c r="G1989" s="203" t="e">
        <f t="shared" si="48"/>
        <v>#N/A</v>
      </c>
    </row>
    <row r="1990" spans="1:7" x14ac:dyDescent="0.3">
      <c r="A1990" s="257"/>
      <c r="B1990" s="257"/>
      <c r="C1990" s="265"/>
      <c r="D1990" s="208" t="e">
        <f>IF(ISBLANK(DataBase_PMs!C59),#N/A,DataBase_PMs!C59)</f>
        <v>#N/A</v>
      </c>
      <c r="E1990" s="191" t="e">
        <f>IF(ISBLANK(DataBase_PMs!AE59),#N/A,DataBase_PMs!AE59)</f>
        <v>#N/A</v>
      </c>
      <c r="F1990" s="192" t="e">
        <f>IF(E1990="Seco",ParametrosPMs!$C$54,'Dados PMs'!E1990)</f>
        <v>#N/A</v>
      </c>
      <c r="G1990" s="203" t="e">
        <f t="shared" si="48"/>
        <v>#N/A</v>
      </c>
    </row>
    <row r="1991" spans="1:7" x14ac:dyDescent="0.3">
      <c r="A1991" s="257"/>
      <c r="B1991" s="257"/>
      <c r="C1991" s="265"/>
      <c r="D1991" s="208" t="e">
        <f>IF(ISBLANK(DataBase_PMs!C60),#N/A,DataBase_PMs!C60)</f>
        <v>#N/A</v>
      </c>
      <c r="E1991" s="191" t="e">
        <f>IF(ISBLANK(DataBase_PMs!AE60),#N/A,DataBase_PMs!AE60)</f>
        <v>#N/A</v>
      </c>
      <c r="F1991" s="192" t="e">
        <f>IF(E1991="Seco",ParametrosPMs!$C$54,'Dados PMs'!E1991)</f>
        <v>#N/A</v>
      </c>
      <c r="G1991" s="203" t="e">
        <f t="shared" si="48"/>
        <v>#N/A</v>
      </c>
    </row>
    <row r="1992" spans="1:7" x14ac:dyDescent="0.3">
      <c r="A1992" s="257"/>
      <c r="B1992" s="257"/>
      <c r="C1992" s="265"/>
      <c r="D1992" s="208" t="e">
        <f>IF(ISBLANK(DataBase_PMs!C61),#N/A,DataBase_PMs!C61)</f>
        <v>#N/A</v>
      </c>
      <c r="E1992" s="191" t="e">
        <f>IF(ISBLANK(DataBase_PMs!AE61),#N/A,DataBase_PMs!AE61)</f>
        <v>#N/A</v>
      </c>
      <c r="F1992" s="192" t="e">
        <f>IF(E1992="Seco",ParametrosPMs!$C$54,'Dados PMs'!E1992)</f>
        <v>#N/A</v>
      </c>
      <c r="G1992" s="203" t="e">
        <f t="shared" si="48"/>
        <v>#N/A</v>
      </c>
    </row>
    <row r="1993" spans="1:7" x14ac:dyDescent="0.3">
      <c r="A1993" s="257"/>
      <c r="B1993" s="257"/>
      <c r="C1993" s="265"/>
      <c r="D1993" s="208" t="e">
        <f>IF(ISBLANK(DataBase_PMs!C62),#N/A,DataBase_PMs!C62)</f>
        <v>#N/A</v>
      </c>
      <c r="E1993" s="191" t="e">
        <f>IF(ISBLANK(DataBase_PMs!AE62),#N/A,DataBase_PMs!AE62)</f>
        <v>#N/A</v>
      </c>
      <c r="F1993" s="192" t="e">
        <f>IF(E1993="Seco",ParametrosPMs!$C$54,'Dados PMs'!E1993)</f>
        <v>#N/A</v>
      </c>
      <c r="G1993" s="203" t="e">
        <f t="shared" si="48"/>
        <v>#N/A</v>
      </c>
    </row>
    <row r="1994" spans="1:7" x14ac:dyDescent="0.3">
      <c r="A1994" s="257"/>
      <c r="B1994" s="257"/>
      <c r="C1994" s="265"/>
      <c r="D1994" s="208" t="e">
        <f>IF(ISBLANK(DataBase_PMs!C63),#N/A,DataBase_PMs!C63)</f>
        <v>#N/A</v>
      </c>
      <c r="E1994" s="191" t="e">
        <f>IF(ISBLANK(DataBase_PMs!AE63),#N/A,DataBase_PMs!AE63)</f>
        <v>#N/A</v>
      </c>
      <c r="F1994" s="192" t="e">
        <f>IF(E1994="Seco",ParametrosPMs!$C$54,'Dados PMs'!E1994)</f>
        <v>#N/A</v>
      </c>
      <c r="G1994" s="203" t="e">
        <f t="shared" si="48"/>
        <v>#N/A</v>
      </c>
    </row>
    <row r="1995" spans="1:7" x14ac:dyDescent="0.3">
      <c r="A1995" s="257"/>
      <c r="B1995" s="257"/>
      <c r="C1995" s="265"/>
      <c r="D1995" s="208" t="e">
        <f>IF(ISBLANK(DataBase_PMs!C64),#N/A,DataBase_PMs!C64)</f>
        <v>#N/A</v>
      </c>
      <c r="E1995" s="191" t="e">
        <f>IF(ISBLANK(DataBase_PMs!AE64),#N/A,DataBase_PMs!AE64)</f>
        <v>#N/A</v>
      </c>
      <c r="F1995" s="192" t="e">
        <f>IF(E1995="Seco",ParametrosPMs!$C$54,'Dados PMs'!E1995)</f>
        <v>#N/A</v>
      </c>
      <c r="G1995" s="203" t="e">
        <f t="shared" si="48"/>
        <v>#N/A</v>
      </c>
    </row>
    <row r="1996" spans="1:7" x14ac:dyDescent="0.3">
      <c r="A1996" s="257"/>
      <c r="B1996" s="257"/>
      <c r="C1996" s="265"/>
      <c r="D1996" s="208" t="e">
        <f>IF(ISBLANK(DataBase_PMs!C65),#N/A,DataBase_PMs!C65)</f>
        <v>#N/A</v>
      </c>
      <c r="E1996" s="191" t="e">
        <f>IF(ISBLANK(DataBase_PMs!AE65),#N/A,DataBase_PMs!AE65)</f>
        <v>#N/A</v>
      </c>
      <c r="F1996" s="192" t="e">
        <f>IF(E1996="Seco",ParametrosPMs!$C$54,'Dados PMs'!E1996)</f>
        <v>#N/A</v>
      </c>
      <c r="G1996" s="203" t="e">
        <f t="shared" si="48"/>
        <v>#N/A</v>
      </c>
    </row>
    <row r="1997" spans="1:7" x14ac:dyDescent="0.3">
      <c r="A1997" s="257"/>
      <c r="B1997" s="257"/>
      <c r="C1997" s="265"/>
      <c r="D1997" s="208" t="e">
        <f>IF(ISBLANK(DataBase_PMs!C66),#N/A,DataBase_PMs!C66)</f>
        <v>#N/A</v>
      </c>
      <c r="E1997" s="191" t="e">
        <f>IF(ISBLANK(DataBase_PMs!AE66),#N/A,DataBase_PMs!AE66)</f>
        <v>#N/A</v>
      </c>
      <c r="F1997" s="192" t="e">
        <f>IF(E1997="Seco",ParametrosPMs!$C$54,'Dados PMs'!E1997)</f>
        <v>#N/A</v>
      </c>
      <c r="G1997" s="203" t="e">
        <f t="shared" si="48"/>
        <v>#N/A</v>
      </c>
    </row>
    <row r="1998" spans="1:7" x14ac:dyDescent="0.3">
      <c r="A1998" s="257"/>
      <c r="B1998" s="257"/>
      <c r="C1998" s="265"/>
      <c r="D1998" s="208" t="e">
        <f>IF(ISBLANK(DataBase_PMs!C67),#N/A,DataBase_PMs!C67)</f>
        <v>#N/A</v>
      </c>
      <c r="E1998" s="191" t="e">
        <f>IF(ISBLANK(DataBase_PMs!AE67),#N/A,DataBase_PMs!AE67)</f>
        <v>#N/A</v>
      </c>
      <c r="F1998" s="192" t="e">
        <f>IF(E1998="Seco",ParametrosPMs!$C$54,'Dados PMs'!E1998)</f>
        <v>#N/A</v>
      </c>
      <c r="G1998" s="203" t="e">
        <f t="shared" si="48"/>
        <v>#N/A</v>
      </c>
    </row>
    <row r="1999" spans="1:7" x14ac:dyDescent="0.3">
      <c r="A1999" s="257"/>
      <c r="B1999" s="257"/>
      <c r="C1999" s="265"/>
      <c r="D1999" s="208" t="e">
        <f>IF(ISBLANK(DataBase_PMs!C68),#N/A,DataBase_PMs!C68)</f>
        <v>#N/A</v>
      </c>
      <c r="E1999" s="191" t="e">
        <f>IF(ISBLANK(DataBase_PMs!AE68),#N/A,DataBase_PMs!AE68)</f>
        <v>#N/A</v>
      </c>
      <c r="F1999" s="192" t="e">
        <f>IF(E1999="Seco",ParametrosPMs!$C$54,'Dados PMs'!E1999)</f>
        <v>#N/A</v>
      </c>
      <c r="G1999" s="203" t="e">
        <f t="shared" si="48"/>
        <v>#N/A</v>
      </c>
    </row>
    <row r="2000" spans="1:7" ht="13.5" thickBot="1" x14ac:dyDescent="0.35">
      <c r="A2000" s="258"/>
      <c r="B2000" s="258"/>
      <c r="C2000" s="268"/>
      <c r="D2000" s="208" t="e">
        <f>IF(ISBLANK(DataBase_PMs!C69),#N/A,DataBase_PMs!C69)</f>
        <v>#N/A</v>
      </c>
      <c r="E2000" s="191" t="e">
        <f>IF(ISBLANK(DataBase_PMs!AE69),#N/A,DataBase_PMs!AE69)</f>
        <v>#N/A</v>
      </c>
      <c r="F2000" s="192" t="e">
        <f>IF(E2000="Seco",ParametrosPMs!$C$54,'Dados PMs'!E2000)</f>
        <v>#N/A</v>
      </c>
      <c r="G2000" s="203" t="e">
        <f t="shared" si="48"/>
        <v>#N/A</v>
      </c>
    </row>
    <row r="2001" spans="1:7" x14ac:dyDescent="0.3">
      <c r="A2001" s="256"/>
      <c r="B2001" s="256"/>
      <c r="C2001" s="267" t="s">
        <v>104</v>
      </c>
      <c r="D2001" s="209">
        <v>43602</v>
      </c>
      <c r="E2001" s="189">
        <v>4.2699999999999996</v>
      </c>
      <c r="F2001" s="190">
        <f>IF(E2001="Seco",ParametrosPMs!C55,'Dados PMs'!E2001)</f>
        <v>4.2699999999999996</v>
      </c>
      <c r="G2001" s="202">
        <f>F2001-E2001</f>
        <v>0</v>
      </c>
    </row>
    <row r="2002" spans="1:7" x14ac:dyDescent="0.3">
      <c r="A2002" s="257"/>
      <c r="B2002" s="257"/>
      <c r="C2002" s="265"/>
      <c r="D2002" s="208">
        <v>43700.40625</v>
      </c>
      <c r="E2002" s="191">
        <v>4.3</v>
      </c>
      <c r="F2002" s="192">
        <f>IF(E2002="Seco",ParametrosPMs!$C$55,'Dados PMs'!E2002)</f>
        <v>4.3</v>
      </c>
      <c r="G2002" s="203">
        <f>F2002-$F$2001</f>
        <v>3.0000000000000249E-2</v>
      </c>
    </row>
    <row r="2003" spans="1:7" x14ac:dyDescent="0.3">
      <c r="A2003" s="257"/>
      <c r="B2003" s="257"/>
      <c r="C2003" s="265"/>
      <c r="D2003" s="208">
        <v>43707</v>
      </c>
      <c r="E2003" s="191">
        <v>4.3</v>
      </c>
      <c r="F2003" s="192">
        <f>IF(E2003="Seco",ParametrosPMs!$C$55,'Dados PMs'!E2003)</f>
        <v>4.3</v>
      </c>
      <c r="G2003" s="203">
        <f t="shared" ref="G2003:G2066" si="49">F2003-$F$2001</f>
        <v>3.0000000000000249E-2</v>
      </c>
    </row>
    <row r="2004" spans="1:7" x14ac:dyDescent="0.3">
      <c r="A2004" s="257"/>
      <c r="B2004" s="257"/>
      <c r="C2004" s="265"/>
      <c r="D2004" s="208">
        <v>43714</v>
      </c>
      <c r="E2004" s="191">
        <v>4.3</v>
      </c>
      <c r="F2004" s="192">
        <f>IF(E2004="Seco",ParametrosPMs!$C$55,'Dados PMs'!E2004)</f>
        <v>4.3</v>
      </c>
      <c r="G2004" s="203">
        <f t="shared" si="49"/>
        <v>3.0000000000000249E-2</v>
      </c>
    </row>
    <row r="2005" spans="1:7" x14ac:dyDescent="0.3">
      <c r="A2005" s="257"/>
      <c r="B2005" s="257"/>
      <c r="C2005" s="265"/>
      <c r="D2005" s="208">
        <v>43727</v>
      </c>
      <c r="E2005" s="191">
        <v>4.3</v>
      </c>
      <c r="F2005" s="192">
        <f>IF(E2005="Seco",ParametrosPMs!$C$55,'Dados PMs'!E2005)</f>
        <v>4.3</v>
      </c>
      <c r="G2005" s="203">
        <f t="shared" si="49"/>
        <v>3.0000000000000249E-2</v>
      </c>
    </row>
    <row r="2006" spans="1:7" x14ac:dyDescent="0.3">
      <c r="A2006" s="257"/>
      <c r="B2006" s="257"/>
      <c r="C2006" s="265"/>
      <c r="D2006" s="208">
        <v>43755</v>
      </c>
      <c r="E2006" s="191">
        <v>4.3</v>
      </c>
      <c r="F2006" s="192">
        <f>IF(E2006="Seco",ParametrosPMs!$C$55,'Dados PMs'!E2006)</f>
        <v>4.3</v>
      </c>
      <c r="G2006" s="203">
        <f t="shared" si="49"/>
        <v>3.0000000000000249E-2</v>
      </c>
    </row>
    <row r="2007" spans="1:7" x14ac:dyDescent="0.3">
      <c r="A2007" s="257"/>
      <c r="B2007" s="257"/>
      <c r="C2007" s="265"/>
      <c r="D2007" s="208">
        <v>43762</v>
      </c>
      <c r="E2007" s="191">
        <v>4.3</v>
      </c>
      <c r="F2007" s="192">
        <f>IF(E2007="Seco",ParametrosPMs!$C$55,'Dados PMs'!E2007)</f>
        <v>4.3</v>
      </c>
      <c r="G2007" s="203">
        <f t="shared" si="49"/>
        <v>3.0000000000000249E-2</v>
      </c>
    </row>
    <row r="2008" spans="1:7" x14ac:dyDescent="0.3">
      <c r="A2008" s="257"/>
      <c r="B2008" s="257"/>
      <c r="C2008" s="265"/>
      <c r="D2008" s="208">
        <v>43774</v>
      </c>
      <c r="E2008" s="191">
        <v>4.3</v>
      </c>
      <c r="F2008" s="192">
        <f>IF(E2008="Seco",ParametrosPMs!$C$55,'Dados PMs'!E2008)</f>
        <v>4.3</v>
      </c>
      <c r="G2008" s="203">
        <f t="shared" si="49"/>
        <v>3.0000000000000249E-2</v>
      </c>
    </row>
    <row r="2009" spans="1:7" x14ac:dyDescent="0.3">
      <c r="A2009" s="257"/>
      <c r="B2009" s="257"/>
      <c r="C2009" s="265"/>
      <c r="D2009" s="208">
        <v>43782</v>
      </c>
      <c r="E2009" s="191">
        <v>4.3</v>
      </c>
      <c r="F2009" s="192">
        <f>IF(E2009="Seco",ParametrosPMs!$C$55,'Dados PMs'!E2009)</f>
        <v>4.3</v>
      </c>
      <c r="G2009" s="203">
        <f t="shared" si="49"/>
        <v>3.0000000000000249E-2</v>
      </c>
    </row>
    <row r="2010" spans="1:7" x14ac:dyDescent="0.3">
      <c r="A2010" s="257"/>
      <c r="B2010" s="257"/>
      <c r="C2010" s="265"/>
      <c r="D2010" s="208">
        <v>43811</v>
      </c>
      <c r="E2010" s="191">
        <v>4.3</v>
      </c>
      <c r="F2010" s="192">
        <f>IF(E2010="Seco",ParametrosPMs!$C$55,'Dados PMs'!E2010)</f>
        <v>4.3</v>
      </c>
      <c r="G2010" s="203">
        <f t="shared" si="49"/>
        <v>3.0000000000000249E-2</v>
      </c>
    </row>
    <row r="2011" spans="1:7" x14ac:dyDescent="0.3">
      <c r="A2011" s="257"/>
      <c r="B2011" s="257"/>
      <c r="C2011" s="265"/>
      <c r="D2011" s="208">
        <v>43826</v>
      </c>
      <c r="E2011" s="191">
        <v>4.3</v>
      </c>
      <c r="F2011" s="192">
        <f>IF(E2011="Seco",ParametrosPMs!$C$55,'Dados PMs'!E2011)</f>
        <v>4.3</v>
      </c>
      <c r="G2011" s="203">
        <f t="shared" si="49"/>
        <v>3.0000000000000249E-2</v>
      </c>
    </row>
    <row r="2012" spans="1:7" x14ac:dyDescent="0.3">
      <c r="A2012" s="257"/>
      <c r="B2012" s="257"/>
      <c r="C2012" s="265"/>
      <c r="D2012" s="208">
        <v>43875</v>
      </c>
      <c r="E2012" s="191" t="s">
        <v>332</v>
      </c>
      <c r="F2012" s="192">
        <f>IF(E2012="Seco",ParametrosPMs!$C$55,'Dados PMs'!E2012)</f>
        <v>4.3</v>
      </c>
      <c r="G2012" s="203">
        <f t="shared" si="49"/>
        <v>3.0000000000000249E-2</v>
      </c>
    </row>
    <row r="2013" spans="1:7" x14ac:dyDescent="0.3">
      <c r="A2013" s="257"/>
      <c r="B2013" s="257"/>
      <c r="C2013" s="265"/>
      <c r="D2013" s="208">
        <v>43929</v>
      </c>
      <c r="E2013" s="191" t="s">
        <v>336</v>
      </c>
      <c r="F2013" s="192">
        <f>IF(E2013="Seco",ParametrosPMs!$C$55,'Dados PMs'!E2013)</f>
        <v>4.3</v>
      </c>
      <c r="G2013" s="203">
        <f t="shared" si="49"/>
        <v>3.0000000000000249E-2</v>
      </c>
    </row>
    <row r="2014" spans="1:7" x14ac:dyDescent="0.3">
      <c r="A2014" s="257"/>
      <c r="B2014" s="257"/>
      <c r="C2014" s="265"/>
      <c r="D2014" s="208">
        <f>IF(ISBLANK(DataBase_PMs!C4),#N/A,DataBase_PMs!C4)</f>
        <v>44001.449618055602</v>
      </c>
      <c r="E2014" s="191" t="str">
        <f>IF(ISBLANK(DataBase_PMs!AF4),#N/A,DataBase_PMs!AF4)</f>
        <v>Seco</v>
      </c>
      <c r="F2014" s="192">
        <f>IF(E2014="Seco",ParametrosPMs!$C$55,'Dados PMs'!E2014)</f>
        <v>4.3</v>
      </c>
      <c r="G2014" s="203">
        <f t="shared" si="49"/>
        <v>3.0000000000000249E-2</v>
      </c>
    </row>
    <row r="2015" spans="1:7" x14ac:dyDescent="0.3">
      <c r="A2015" s="257"/>
      <c r="B2015" s="257"/>
      <c r="C2015" s="265"/>
      <c r="D2015" s="208">
        <f>IF(ISBLANK(DataBase_PMs!C5),#N/A,DataBase_PMs!C5)</f>
        <v>44008.823020833297</v>
      </c>
      <c r="E2015" s="191" t="str">
        <f>IF(ISBLANK(DataBase_PMs!AF5),#N/A,DataBase_PMs!AF5)</f>
        <v>Seco</v>
      </c>
      <c r="F2015" s="192">
        <f>IF(E2015="Seco",ParametrosPMs!$C$55,'Dados PMs'!E2015)</f>
        <v>4.3</v>
      </c>
      <c r="G2015" s="203">
        <f t="shared" si="49"/>
        <v>3.0000000000000249E-2</v>
      </c>
    </row>
    <row r="2016" spans="1:7" x14ac:dyDescent="0.3">
      <c r="A2016" s="257"/>
      <c r="B2016" s="257"/>
      <c r="C2016" s="265"/>
      <c r="D2016" s="208" t="e">
        <f>IF(ISBLANK(DataBase_PMs!C6),#N/A,DataBase_PMs!C6)</f>
        <v>#N/A</v>
      </c>
      <c r="E2016" s="191" t="e">
        <f>IF(ISBLANK(DataBase_PMs!AF6),#N/A,DataBase_PMs!AF6)</f>
        <v>#N/A</v>
      </c>
      <c r="F2016" s="192" t="e">
        <f>IF(E2016="Seco",ParametrosPMs!$C$55,'Dados PMs'!E2016)</f>
        <v>#N/A</v>
      </c>
      <c r="G2016" s="203" t="e">
        <f t="shared" si="49"/>
        <v>#N/A</v>
      </c>
    </row>
    <row r="2017" spans="1:7" x14ac:dyDescent="0.3">
      <c r="A2017" s="257"/>
      <c r="B2017" s="257"/>
      <c r="C2017" s="265"/>
      <c r="D2017" s="208" t="e">
        <f>IF(ISBLANK(DataBase_PMs!C7),#N/A,DataBase_PMs!C7)</f>
        <v>#N/A</v>
      </c>
      <c r="E2017" s="191" t="e">
        <f>IF(ISBLANK(DataBase_PMs!AF7),#N/A,DataBase_PMs!AF7)</f>
        <v>#N/A</v>
      </c>
      <c r="F2017" s="192" t="e">
        <f>IF(E2017="Seco",ParametrosPMs!$C$55,'Dados PMs'!E2017)</f>
        <v>#N/A</v>
      </c>
      <c r="G2017" s="203" t="e">
        <f t="shared" si="49"/>
        <v>#N/A</v>
      </c>
    </row>
    <row r="2018" spans="1:7" x14ac:dyDescent="0.3">
      <c r="A2018" s="257"/>
      <c r="B2018" s="257"/>
      <c r="C2018" s="265"/>
      <c r="D2018" s="208" t="e">
        <f>IF(ISBLANK(DataBase_PMs!C8),#N/A,DataBase_PMs!C8)</f>
        <v>#N/A</v>
      </c>
      <c r="E2018" s="191" t="e">
        <f>IF(ISBLANK(DataBase_PMs!AF8),#N/A,DataBase_PMs!AF8)</f>
        <v>#N/A</v>
      </c>
      <c r="F2018" s="192" t="e">
        <f>IF(E2018="Seco",ParametrosPMs!$C$55,'Dados PMs'!E2018)</f>
        <v>#N/A</v>
      </c>
      <c r="G2018" s="203" t="e">
        <f t="shared" si="49"/>
        <v>#N/A</v>
      </c>
    </row>
    <row r="2019" spans="1:7" x14ac:dyDescent="0.3">
      <c r="A2019" s="257"/>
      <c r="B2019" s="257"/>
      <c r="C2019" s="265"/>
      <c r="D2019" s="208" t="e">
        <f>IF(ISBLANK(DataBase_PMs!C9),#N/A,DataBase_PMs!C9)</f>
        <v>#N/A</v>
      </c>
      <c r="E2019" s="191" t="e">
        <f>IF(ISBLANK(DataBase_PMs!AF9),#N/A,DataBase_PMs!AF9)</f>
        <v>#N/A</v>
      </c>
      <c r="F2019" s="192" t="e">
        <f>IF(E2019="Seco",ParametrosPMs!$C$55,'Dados PMs'!E2019)</f>
        <v>#N/A</v>
      </c>
      <c r="G2019" s="203" t="e">
        <f t="shared" si="49"/>
        <v>#N/A</v>
      </c>
    </row>
    <row r="2020" spans="1:7" x14ac:dyDescent="0.3">
      <c r="A2020" s="257"/>
      <c r="B2020" s="257"/>
      <c r="C2020" s="265"/>
      <c r="D2020" s="208" t="e">
        <f>IF(ISBLANK(DataBase_PMs!C10),#N/A,DataBase_PMs!C10)</f>
        <v>#N/A</v>
      </c>
      <c r="E2020" s="191" t="e">
        <f>IF(ISBLANK(DataBase_PMs!AF10),#N/A,DataBase_PMs!AF10)</f>
        <v>#N/A</v>
      </c>
      <c r="F2020" s="192" t="e">
        <f>IF(E2020="Seco",ParametrosPMs!$C$55,'Dados PMs'!E2020)</f>
        <v>#N/A</v>
      </c>
      <c r="G2020" s="203" t="e">
        <f t="shared" si="49"/>
        <v>#N/A</v>
      </c>
    </row>
    <row r="2021" spans="1:7" x14ac:dyDescent="0.3">
      <c r="A2021" s="257"/>
      <c r="B2021" s="257"/>
      <c r="C2021" s="265"/>
      <c r="D2021" s="208" t="e">
        <f>IF(ISBLANK(DataBase_PMs!C11),#N/A,DataBase_PMs!C11)</f>
        <v>#N/A</v>
      </c>
      <c r="E2021" s="191" t="e">
        <f>IF(ISBLANK(DataBase_PMs!AF11),#N/A,DataBase_PMs!AF11)</f>
        <v>#N/A</v>
      </c>
      <c r="F2021" s="192" t="e">
        <f>IF(E2021="Seco",ParametrosPMs!$C$55,'Dados PMs'!E2021)</f>
        <v>#N/A</v>
      </c>
      <c r="G2021" s="203" t="e">
        <f t="shared" si="49"/>
        <v>#N/A</v>
      </c>
    </row>
    <row r="2022" spans="1:7" x14ac:dyDescent="0.3">
      <c r="A2022" s="257"/>
      <c r="B2022" s="257"/>
      <c r="C2022" s="265"/>
      <c r="D2022" s="208" t="e">
        <f>IF(ISBLANK(DataBase_PMs!C12),#N/A,DataBase_PMs!C12)</f>
        <v>#N/A</v>
      </c>
      <c r="E2022" s="191" t="e">
        <f>IF(ISBLANK(DataBase_PMs!AF12),#N/A,DataBase_PMs!AF12)</f>
        <v>#N/A</v>
      </c>
      <c r="F2022" s="192" t="e">
        <f>IF(E2022="Seco",ParametrosPMs!$C$55,'Dados PMs'!E2022)</f>
        <v>#N/A</v>
      </c>
      <c r="G2022" s="203" t="e">
        <f t="shared" si="49"/>
        <v>#N/A</v>
      </c>
    </row>
    <row r="2023" spans="1:7" x14ac:dyDescent="0.3">
      <c r="A2023" s="257"/>
      <c r="B2023" s="257"/>
      <c r="C2023" s="265"/>
      <c r="D2023" s="208" t="e">
        <f>IF(ISBLANK(DataBase_PMs!C13),#N/A,DataBase_PMs!C13)</f>
        <v>#N/A</v>
      </c>
      <c r="E2023" s="191" t="e">
        <f>IF(ISBLANK(DataBase_PMs!AF13),#N/A,DataBase_PMs!AF13)</f>
        <v>#N/A</v>
      </c>
      <c r="F2023" s="192" t="e">
        <f>IF(E2023="Seco",ParametrosPMs!$C$55,'Dados PMs'!E2023)</f>
        <v>#N/A</v>
      </c>
      <c r="G2023" s="203" t="e">
        <f t="shared" si="49"/>
        <v>#N/A</v>
      </c>
    </row>
    <row r="2024" spans="1:7" x14ac:dyDescent="0.3">
      <c r="A2024" s="257"/>
      <c r="B2024" s="257"/>
      <c r="C2024" s="265"/>
      <c r="D2024" s="208" t="e">
        <f>IF(ISBLANK(DataBase_PMs!C14),#N/A,DataBase_PMs!C14)</f>
        <v>#N/A</v>
      </c>
      <c r="E2024" s="191" t="e">
        <f>IF(ISBLANK(DataBase_PMs!AF14),#N/A,DataBase_PMs!AF14)</f>
        <v>#N/A</v>
      </c>
      <c r="F2024" s="192" t="e">
        <f>IF(E2024="Seco",ParametrosPMs!$C$55,'Dados PMs'!E2024)</f>
        <v>#N/A</v>
      </c>
      <c r="G2024" s="203" t="e">
        <f t="shared" si="49"/>
        <v>#N/A</v>
      </c>
    </row>
    <row r="2025" spans="1:7" x14ac:dyDescent="0.3">
      <c r="A2025" s="257"/>
      <c r="B2025" s="257"/>
      <c r="C2025" s="265"/>
      <c r="D2025" s="208" t="e">
        <f>IF(ISBLANK(DataBase_PMs!C15),#N/A,DataBase_PMs!C15)</f>
        <v>#N/A</v>
      </c>
      <c r="E2025" s="191" t="e">
        <f>IF(ISBLANK(DataBase_PMs!AF15),#N/A,DataBase_PMs!AF15)</f>
        <v>#N/A</v>
      </c>
      <c r="F2025" s="192" t="e">
        <f>IF(E2025="Seco",ParametrosPMs!$C$55,'Dados PMs'!E2025)</f>
        <v>#N/A</v>
      </c>
      <c r="G2025" s="203" t="e">
        <f t="shared" si="49"/>
        <v>#N/A</v>
      </c>
    </row>
    <row r="2026" spans="1:7" x14ac:dyDescent="0.3">
      <c r="A2026" s="257"/>
      <c r="B2026" s="257"/>
      <c r="C2026" s="265"/>
      <c r="D2026" s="208" t="e">
        <f>IF(ISBLANK(DataBase_PMs!C16),#N/A,DataBase_PMs!C16)</f>
        <v>#N/A</v>
      </c>
      <c r="E2026" s="191" t="e">
        <f>IF(ISBLANK(DataBase_PMs!AF16),#N/A,DataBase_PMs!AF16)</f>
        <v>#N/A</v>
      </c>
      <c r="F2026" s="192" t="e">
        <f>IF(E2026="Seco",ParametrosPMs!$C$55,'Dados PMs'!E2026)</f>
        <v>#N/A</v>
      </c>
      <c r="G2026" s="203" t="e">
        <f t="shared" si="49"/>
        <v>#N/A</v>
      </c>
    </row>
    <row r="2027" spans="1:7" x14ac:dyDescent="0.3">
      <c r="A2027" s="257"/>
      <c r="B2027" s="257"/>
      <c r="C2027" s="265"/>
      <c r="D2027" s="208" t="e">
        <f>IF(ISBLANK(DataBase_PMs!C17),#N/A,DataBase_PMs!C17)</f>
        <v>#N/A</v>
      </c>
      <c r="E2027" s="191" t="e">
        <f>IF(ISBLANK(DataBase_PMs!AF17),#N/A,DataBase_PMs!AF17)</f>
        <v>#N/A</v>
      </c>
      <c r="F2027" s="192" t="e">
        <f>IF(E2027="Seco",ParametrosPMs!$C$55,'Dados PMs'!E2027)</f>
        <v>#N/A</v>
      </c>
      <c r="G2027" s="203" t="e">
        <f t="shared" si="49"/>
        <v>#N/A</v>
      </c>
    </row>
    <row r="2028" spans="1:7" x14ac:dyDescent="0.3">
      <c r="A2028" s="257"/>
      <c r="B2028" s="257"/>
      <c r="C2028" s="265"/>
      <c r="D2028" s="208" t="e">
        <f>IF(ISBLANK(DataBase_PMs!C18),#N/A,DataBase_PMs!C18)</f>
        <v>#N/A</v>
      </c>
      <c r="E2028" s="191" t="e">
        <f>IF(ISBLANK(DataBase_PMs!AF18),#N/A,DataBase_PMs!AF18)</f>
        <v>#N/A</v>
      </c>
      <c r="F2028" s="192" t="e">
        <f>IF(E2028="Seco",ParametrosPMs!$C$55,'Dados PMs'!E2028)</f>
        <v>#N/A</v>
      </c>
      <c r="G2028" s="203" t="e">
        <f t="shared" si="49"/>
        <v>#N/A</v>
      </c>
    </row>
    <row r="2029" spans="1:7" x14ac:dyDescent="0.3">
      <c r="A2029" s="257"/>
      <c r="B2029" s="257"/>
      <c r="C2029" s="265"/>
      <c r="D2029" s="208" t="e">
        <f>IF(ISBLANK(DataBase_PMs!C19),#N/A,DataBase_PMs!C19)</f>
        <v>#N/A</v>
      </c>
      <c r="E2029" s="191" t="e">
        <f>IF(ISBLANK(DataBase_PMs!AF19),#N/A,DataBase_PMs!AF19)</f>
        <v>#N/A</v>
      </c>
      <c r="F2029" s="192" t="e">
        <f>IF(E2029="Seco",ParametrosPMs!$C$55,'Dados PMs'!E2029)</f>
        <v>#N/A</v>
      </c>
      <c r="G2029" s="203" t="e">
        <f t="shared" si="49"/>
        <v>#N/A</v>
      </c>
    </row>
    <row r="2030" spans="1:7" x14ac:dyDescent="0.3">
      <c r="A2030" s="257"/>
      <c r="B2030" s="257"/>
      <c r="C2030" s="265"/>
      <c r="D2030" s="208" t="e">
        <f>IF(ISBLANK(DataBase_PMs!C20),#N/A,DataBase_PMs!C20)</f>
        <v>#N/A</v>
      </c>
      <c r="E2030" s="191" t="e">
        <f>IF(ISBLANK(DataBase_PMs!AF20),#N/A,DataBase_PMs!AF20)</f>
        <v>#N/A</v>
      </c>
      <c r="F2030" s="192" t="e">
        <f>IF(E2030="Seco",ParametrosPMs!$C$55,'Dados PMs'!E2030)</f>
        <v>#N/A</v>
      </c>
      <c r="G2030" s="203" t="e">
        <f t="shared" si="49"/>
        <v>#N/A</v>
      </c>
    </row>
    <row r="2031" spans="1:7" x14ac:dyDescent="0.3">
      <c r="A2031" s="257"/>
      <c r="B2031" s="257"/>
      <c r="C2031" s="265"/>
      <c r="D2031" s="208" t="e">
        <f>IF(ISBLANK(DataBase_PMs!C21),#N/A,DataBase_PMs!C21)</f>
        <v>#N/A</v>
      </c>
      <c r="E2031" s="191" t="e">
        <f>IF(ISBLANK(DataBase_PMs!AF21),#N/A,DataBase_PMs!AF21)</f>
        <v>#N/A</v>
      </c>
      <c r="F2031" s="192" t="e">
        <f>IF(E2031="Seco",ParametrosPMs!$C$55,'Dados PMs'!E2031)</f>
        <v>#N/A</v>
      </c>
      <c r="G2031" s="203" t="e">
        <f t="shared" si="49"/>
        <v>#N/A</v>
      </c>
    </row>
    <row r="2032" spans="1:7" x14ac:dyDescent="0.3">
      <c r="A2032" s="257"/>
      <c r="B2032" s="257"/>
      <c r="C2032" s="265"/>
      <c r="D2032" s="208" t="e">
        <f>IF(ISBLANK(DataBase_PMs!C22),#N/A,DataBase_PMs!C22)</f>
        <v>#N/A</v>
      </c>
      <c r="E2032" s="191" t="e">
        <f>IF(ISBLANK(DataBase_PMs!AF22),#N/A,DataBase_PMs!AF22)</f>
        <v>#N/A</v>
      </c>
      <c r="F2032" s="192" t="e">
        <f>IF(E2032="Seco",ParametrosPMs!$C$55,'Dados PMs'!E2032)</f>
        <v>#N/A</v>
      </c>
      <c r="G2032" s="203" t="e">
        <f t="shared" si="49"/>
        <v>#N/A</v>
      </c>
    </row>
    <row r="2033" spans="1:7" x14ac:dyDescent="0.3">
      <c r="A2033" s="257"/>
      <c r="B2033" s="257"/>
      <c r="C2033" s="265"/>
      <c r="D2033" s="208" t="e">
        <f>IF(ISBLANK(DataBase_PMs!C23),#N/A,DataBase_PMs!C23)</f>
        <v>#N/A</v>
      </c>
      <c r="E2033" s="191" t="e">
        <f>IF(ISBLANK(DataBase_PMs!AF23),#N/A,DataBase_PMs!AF23)</f>
        <v>#N/A</v>
      </c>
      <c r="F2033" s="192" t="e">
        <f>IF(E2033="Seco",ParametrosPMs!$C$55,'Dados PMs'!E2033)</f>
        <v>#N/A</v>
      </c>
      <c r="G2033" s="203" t="e">
        <f t="shared" si="49"/>
        <v>#N/A</v>
      </c>
    </row>
    <row r="2034" spans="1:7" x14ac:dyDescent="0.3">
      <c r="A2034" s="257"/>
      <c r="B2034" s="257"/>
      <c r="C2034" s="265"/>
      <c r="D2034" s="208" t="e">
        <f>IF(ISBLANK(DataBase_PMs!C24),#N/A,DataBase_PMs!C24)</f>
        <v>#N/A</v>
      </c>
      <c r="E2034" s="191" t="e">
        <f>IF(ISBLANK(DataBase_PMs!AF24),#N/A,DataBase_PMs!AF24)</f>
        <v>#N/A</v>
      </c>
      <c r="F2034" s="192" t="e">
        <f>IF(E2034="Seco",ParametrosPMs!$C$55,'Dados PMs'!E2034)</f>
        <v>#N/A</v>
      </c>
      <c r="G2034" s="203" t="e">
        <f t="shared" si="49"/>
        <v>#N/A</v>
      </c>
    </row>
    <row r="2035" spans="1:7" x14ac:dyDescent="0.3">
      <c r="A2035" s="257"/>
      <c r="B2035" s="257"/>
      <c r="C2035" s="265"/>
      <c r="D2035" s="208" t="e">
        <f>IF(ISBLANK(DataBase_PMs!C25),#N/A,DataBase_PMs!C25)</f>
        <v>#N/A</v>
      </c>
      <c r="E2035" s="191" t="e">
        <f>IF(ISBLANK(DataBase_PMs!AF25),#N/A,DataBase_PMs!AF25)</f>
        <v>#N/A</v>
      </c>
      <c r="F2035" s="192" t="e">
        <f>IF(E2035="Seco",ParametrosPMs!$C$55,'Dados PMs'!E2035)</f>
        <v>#N/A</v>
      </c>
      <c r="G2035" s="203" t="e">
        <f t="shared" si="49"/>
        <v>#N/A</v>
      </c>
    </row>
    <row r="2036" spans="1:7" x14ac:dyDescent="0.3">
      <c r="A2036" s="257"/>
      <c r="B2036" s="257"/>
      <c r="C2036" s="265"/>
      <c r="D2036" s="208" t="e">
        <f>IF(ISBLANK(DataBase_PMs!C26),#N/A,DataBase_PMs!C26)</f>
        <v>#N/A</v>
      </c>
      <c r="E2036" s="191" t="e">
        <f>IF(ISBLANK(DataBase_PMs!AF26),#N/A,DataBase_PMs!AF26)</f>
        <v>#N/A</v>
      </c>
      <c r="F2036" s="192" t="e">
        <f>IF(E2036="Seco",ParametrosPMs!$C$55,'Dados PMs'!E2036)</f>
        <v>#N/A</v>
      </c>
      <c r="G2036" s="203" t="e">
        <f t="shared" si="49"/>
        <v>#N/A</v>
      </c>
    </row>
    <row r="2037" spans="1:7" x14ac:dyDescent="0.3">
      <c r="A2037" s="257"/>
      <c r="B2037" s="257"/>
      <c r="C2037" s="265"/>
      <c r="D2037" s="208" t="e">
        <f>IF(ISBLANK(DataBase_PMs!C27),#N/A,DataBase_PMs!C27)</f>
        <v>#N/A</v>
      </c>
      <c r="E2037" s="191" t="e">
        <f>IF(ISBLANK(DataBase_PMs!AF27),#N/A,DataBase_PMs!AF27)</f>
        <v>#N/A</v>
      </c>
      <c r="F2037" s="192" t="e">
        <f>IF(E2037="Seco",ParametrosPMs!$C$55,'Dados PMs'!E2037)</f>
        <v>#N/A</v>
      </c>
      <c r="G2037" s="203" t="e">
        <f t="shared" si="49"/>
        <v>#N/A</v>
      </c>
    </row>
    <row r="2038" spans="1:7" x14ac:dyDescent="0.3">
      <c r="A2038" s="257"/>
      <c r="B2038" s="257"/>
      <c r="C2038" s="265"/>
      <c r="D2038" s="208" t="e">
        <f>IF(ISBLANK(DataBase_PMs!C28),#N/A,DataBase_PMs!C28)</f>
        <v>#N/A</v>
      </c>
      <c r="E2038" s="191" t="e">
        <f>IF(ISBLANK(DataBase_PMs!AF28),#N/A,DataBase_PMs!AF28)</f>
        <v>#N/A</v>
      </c>
      <c r="F2038" s="192" t="e">
        <f>IF(E2038="Seco",ParametrosPMs!$C$55,'Dados PMs'!E2038)</f>
        <v>#N/A</v>
      </c>
      <c r="G2038" s="203" t="e">
        <f t="shared" si="49"/>
        <v>#N/A</v>
      </c>
    </row>
    <row r="2039" spans="1:7" x14ac:dyDescent="0.3">
      <c r="A2039" s="257"/>
      <c r="B2039" s="257"/>
      <c r="C2039" s="265"/>
      <c r="D2039" s="208" t="e">
        <f>IF(ISBLANK(DataBase_PMs!C29),#N/A,DataBase_PMs!C29)</f>
        <v>#N/A</v>
      </c>
      <c r="E2039" s="191" t="e">
        <f>IF(ISBLANK(DataBase_PMs!AF29),#N/A,DataBase_PMs!AF29)</f>
        <v>#N/A</v>
      </c>
      <c r="F2039" s="192" t="e">
        <f>IF(E2039="Seco",ParametrosPMs!$C$55,'Dados PMs'!E2039)</f>
        <v>#N/A</v>
      </c>
      <c r="G2039" s="203" t="e">
        <f t="shared" si="49"/>
        <v>#N/A</v>
      </c>
    </row>
    <row r="2040" spans="1:7" x14ac:dyDescent="0.3">
      <c r="A2040" s="257"/>
      <c r="B2040" s="257"/>
      <c r="C2040" s="265"/>
      <c r="D2040" s="208" t="e">
        <f>IF(ISBLANK(DataBase_PMs!C30),#N/A,DataBase_PMs!C30)</f>
        <v>#N/A</v>
      </c>
      <c r="E2040" s="191" t="e">
        <f>IF(ISBLANK(DataBase_PMs!AF30),#N/A,DataBase_PMs!AF30)</f>
        <v>#N/A</v>
      </c>
      <c r="F2040" s="192" t="e">
        <f>IF(E2040="Seco",ParametrosPMs!$C$55,'Dados PMs'!E2040)</f>
        <v>#N/A</v>
      </c>
      <c r="G2040" s="203" t="e">
        <f t="shared" si="49"/>
        <v>#N/A</v>
      </c>
    </row>
    <row r="2041" spans="1:7" x14ac:dyDescent="0.3">
      <c r="A2041" s="257"/>
      <c r="B2041" s="257"/>
      <c r="C2041" s="265"/>
      <c r="D2041" s="208" t="e">
        <f>IF(ISBLANK(DataBase_PMs!C31),#N/A,DataBase_PMs!C31)</f>
        <v>#N/A</v>
      </c>
      <c r="E2041" s="191" t="e">
        <f>IF(ISBLANK(DataBase_PMs!AF31),#N/A,DataBase_PMs!AF31)</f>
        <v>#N/A</v>
      </c>
      <c r="F2041" s="192" t="e">
        <f>IF(E2041="Seco",ParametrosPMs!$C$55,'Dados PMs'!E2041)</f>
        <v>#N/A</v>
      </c>
      <c r="G2041" s="203" t="e">
        <f t="shared" si="49"/>
        <v>#N/A</v>
      </c>
    </row>
    <row r="2042" spans="1:7" x14ac:dyDescent="0.3">
      <c r="A2042" s="257"/>
      <c r="B2042" s="257"/>
      <c r="C2042" s="265"/>
      <c r="D2042" s="208" t="e">
        <f>IF(ISBLANK(DataBase_PMs!C32),#N/A,DataBase_PMs!C32)</f>
        <v>#N/A</v>
      </c>
      <c r="E2042" s="191" t="e">
        <f>IF(ISBLANK(DataBase_PMs!AF32),#N/A,DataBase_PMs!AF32)</f>
        <v>#N/A</v>
      </c>
      <c r="F2042" s="192" t="e">
        <f>IF(E2042="Seco",ParametrosPMs!$C$55,'Dados PMs'!E2042)</f>
        <v>#N/A</v>
      </c>
      <c r="G2042" s="203" t="e">
        <f t="shared" si="49"/>
        <v>#N/A</v>
      </c>
    </row>
    <row r="2043" spans="1:7" x14ac:dyDescent="0.3">
      <c r="A2043" s="257"/>
      <c r="B2043" s="257"/>
      <c r="C2043" s="265"/>
      <c r="D2043" s="208" t="e">
        <f>IF(ISBLANK(DataBase_PMs!C33),#N/A,DataBase_PMs!C33)</f>
        <v>#N/A</v>
      </c>
      <c r="E2043" s="191" t="e">
        <f>IF(ISBLANK(DataBase_PMs!AF33),#N/A,DataBase_PMs!AF33)</f>
        <v>#N/A</v>
      </c>
      <c r="F2043" s="192" t="e">
        <f>IF(E2043="Seco",ParametrosPMs!$C$55,'Dados PMs'!E2043)</f>
        <v>#N/A</v>
      </c>
      <c r="G2043" s="203" t="e">
        <f t="shared" si="49"/>
        <v>#N/A</v>
      </c>
    </row>
    <row r="2044" spans="1:7" x14ac:dyDescent="0.3">
      <c r="A2044" s="257"/>
      <c r="B2044" s="257"/>
      <c r="C2044" s="265"/>
      <c r="D2044" s="208" t="e">
        <f>IF(ISBLANK(DataBase_PMs!C34),#N/A,DataBase_PMs!C34)</f>
        <v>#N/A</v>
      </c>
      <c r="E2044" s="191" t="e">
        <f>IF(ISBLANK(DataBase_PMs!AF34),#N/A,DataBase_PMs!AF34)</f>
        <v>#N/A</v>
      </c>
      <c r="F2044" s="192" t="e">
        <f>IF(E2044="Seco",ParametrosPMs!$C$55,'Dados PMs'!E2044)</f>
        <v>#N/A</v>
      </c>
      <c r="G2044" s="203" t="e">
        <f t="shared" si="49"/>
        <v>#N/A</v>
      </c>
    </row>
    <row r="2045" spans="1:7" x14ac:dyDescent="0.3">
      <c r="A2045" s="257"/>
      <c r="B2045" s="257"/>
      <c r="C2045" s="265"/>
      <c r="D2045" s="208" t="e">
        <f>IF(ISBLANK(DataBase_PMs!C35),#N/A,DataBase_PMs!C35)</f>
        <v>#N/A</v>
      </c>
      <c r="E2045" s="191" t="e">
        <f>IF(ISBLANK(DataBase_PMs!AF35),#N/A,DataBase_PMs!AF35)</f>
        <v>#N/A</v>
      </c>
      <c r="F2045" s="192" t="e">
        <f>IF(E2045="Seco",ParametrosPMs!$C$55,'Dados PMs'!E2045)</f>
        <v>#N/A</v>
      </c>
      <c r="G2045" s="203" t="e">
        <f t="shared" si="49"/>
        <v>#N/A</v>
      </c>
    </row>
    <row r="2046" spans="1:7" x14ac:dyDescent="0.3">
      <c r="A2046" s="257"/>
      <c r="B2046" s="257"/>
      <c r="C2046" s="265"/>
      <c r="D2046" s="208" t="e">
        <f>IF(ISBLANK(DataBase_PMs!C36),#N/A,DataBase_PMs!C36)</f>
        <v>#N/A</v>
      </c>
      <c r="E2046" s="191" t="e">
        <f>IF(ISBLANK(DataBase_PMs!AF36),#N/A,DataBase_PMs!AF36)</f>
        <v>#N/A</v>
      </c>
      <c r="F2046" s="192" t="e">
        <f>IF(E2046="Seco",ParametrosPMs!$C$55,'Dados PMs'!E2046)</f>
        <v>#N/A</v>
      </c>
      <c r="G2046" s="203" t="e">
        <f t="shared" si="49"/>
        <v>#N/A</v>
      </c>
    </row>
    <row r="2047" spans="1:7" x14ac:dyDescent="0.3">
      <c r="A2047" s="257"/>
      <c r="B2047" s="257"/>
      <c r="C2047" s="265"/>
      <c r="D2047" s="208" t="e">
        <f>IF(ISBLANK(DataBase_PMs!C37),#N/A,DataBase_PMs!C37)</f>
        <v>#N/A</v>
      </c>
      <c r="E2047" s="191" t="e">
        <f>IF(ISBLANK(DataBase_PMs!AF37),#N/A,DataBase_PMs!AF37)</f>
        <v>#N/A</v>
      </c>
      <c r="F2047" s="192" t="e">
        <f>IF(E2047="Seco",ParametrosPMs!$C$55,'Dados PMs'!E2047)</f>
        <v>#N/A</v>
      </c>
      <c r="G2047" s="203" t="e">
        <f t="shared" si="49"/>
        <v>#N/A</v>
      </c>
    </row>
    <row r="2048" spans="1:7" x14ac:dyDescent="0.3">
      <c r="A2048" s="257"/>
      <c r="B2048" s="257"/>
      <c r="C2048" s="265"/>
      <c r="D2048" s="208" t="e">
        <f>IF(ISBLANK(DataBase_PMs!C38),#N/A,DataBase_PMs!C38)</f>
        <v>#N/A</v>
      </c>
      <c r="E2048" s="191" t="e">
        <f>IF(ISBLANK(DataBase_PMs!AF38),#N/A,DataBase_PMs!AF38)</f>
        <v>#N/A</v>
      </c>
      <c r="F2048" s="192" t="e">
        <f>IF(E2048="Seco",ParametrosPMs!$C$55,'Dados PMs'!E2048)</f>
        <v>#N/A</v>
      </c>
      <c r="G2048" s="203" t="e">
        <f t="shared" si="49"/>
        <v>#N/A</v>
      </c>
    </row>
    <row r="2049" spans="1:7" x14ac:dyDescent="0.3">
      <c r="A2049" s="257"/>
      <c r="B2049" s="257"/>
      <c r="C2049" s="265"/>
      <c r="D2049" s="208" t="e">
        <f>IF(ISBLANK(DataBase_PMs!C39),#N/A,DataBase_PMs!C39)</f>
        <v>#N/A</v>
      </c>
      <c r="E2049" s="191" t="e">
        <f>IF(ISBLANK(DataBase_PMs!AF39),#N/A,DataBase_PMs!AF39)</f>
        <v>#N/A</v>
      </c>
      <c r="F2049" s="192" t="e">
        <f>IF(E2049="Seco",ParametrosPMs!$C$55,'Dados PMs'!E2049)</f>
        <v>#N/A</v>
      </c>
      <c r="G2049" s="203" t="e">
        <f t="shared" si="49"/>
        <v>#N/A</v>
      </c>
    </row>
    <row r="2050" spans="1:7" x14ac:dyDescent="0.3">
      <c r="A2050" s="257"/>
      <c r="B2050" s="257"/>
      <c r="C2050" s="265"/>
      <c r="D2050" s="208" t="e">
        <f>IF(ISBLANK(DataBase_PMs!C40),#N/A,DataBase_PMs!C40)</f>
        <v>#N/A</v>
      </c>
      <c r="E2050" s="191" t="e">
        <f>IF(ISBLANK(DataBase_PMs!AF40),#N/A,DataBase_PMs!AF40)</f>
        <v>#N/A</v>
      </c>
      <c r="F2050" s="192" t="e">
        <f>IF(E2050="Seco",ParametrosPMs!$C$55,'Dados PMs'!E2050)</f>
        <v>#N/A</v>
      </c>
      <c r="G2050" s="203" t="e">
        <f t="shared" si="49"/>
        <v>#N/A</v>
      </c>
    </row>
    <row r="2051" spans="1:7" x14ac:dyDescent="0.3">
      <c r="A2051" s="257"/>
      <c r="B2051" s="257"/>
      <c r="C2051" s="265"/>
      <c r="D2051" s="208" t="e">
        <f>IF(ISBLANK(DataBase_PMs!C41),#N/A,DataBase_PMs!C41)</f>
        <v>#N/A</v>
      </c>
      <c r="E2051" s="191" t="e">
        <f>IF(ISBLANK(DataBase_PMs!AF41),#N/A,DataBase_PMs!AF41)</f>
        <v>#N/A</v>
      </c>
      <c r="F2051" s="192" t="e">
        <f>IF(E2051="Seco",ParametrosPMs!$C$55,'Dados PMs'!E2051)</f>
        <v>#N/A</v>
      </c>
      <c r="G2051" s="203" t="e">
        <f t="shared" si="49"/>
        <v>#N/A</v>
      </c>
    </row>
    <row r="2052" spans="1:7" x14ac:dyDescent="0.3">
      <c r="A2052" s="257"/>
      <c r="B2052" s="257"/>
      <c r="C2052" s="265"/>
      <c r="D2052" s="208" t="e">
        <f>IF(ISBLANK(DataBase_PMs!C42),#N/A,DataBase_PMs!C42)</f>
        <v>#N/A</v>
      </c>
      <c r="E2052" s="191" t="e">
        <f>IF(ISBLANK(DataBase_PMs!AF42),#N/A,DataBase_PMs!AF42)</f>
        <v>#N/A</v>
      </c>
      <c r="F2052" s="192" t="e">
        <f>IF(E2052="Seco",ParametrosPMs!$C$55,'Dados PMs'!E2052)</f>
        <v>#N/A</v>
      </c>
      <c r="G2052" s="203" t="e">
        <f t="shared" si="49"/>
        <v>#N/A</v>
      </c>
    </row>
    <row r="2053" spans="1:7" x14ac:dyDescent="0.3">
      <c r="A2053" s="257"/>
      <c r="B2053" s="257"/>
      <c r="C2053" s="265"/>
      <c r="D2053" s="208" t="e">
        <f>IF(ISBLANK(DataBase_PMs!C43),#N/A,DataBase_PMs!C43)</f>
        <v>#N/A</v>
      </c>
      <c r="E2053" s="191" t="e">
        <f>IF(ISBLANK(DataBase_PMs!AF43),#N/A,DataBase_PMs!AF43)</f>
        <v>#N/A</v>
      </c>
      <c r="F2053" s="192" t="e">
        <f>IF(E2053="Seco",ParametrosPMs!$C$55,'Dados PMs'!E2053)</f>
        <v>#N/A</v>
      </c>
      <c r="G2053" s="203" t="e">
        <f t="shared" si="49"/>
        <v>#N/A</v>
      </c>
    </row>
    <row r="2054" spans="1:7" x14ac:dyDescent="0.3">
      <c r="A2054" s="257"/>
      <c r="B2054" s="257"/>
      <c r="C2054" s="265"/>
      <c r="D2054" s="208" t="e">
        <f>IF(ISBLANK(DataBase_PMs!C44),#N/A,DataBase_PMs!C44)</f>
        <v>#N/A</v>
      </c>
      <c r="E2054" s="191" t="e">
        <f>IF(ISBLANK(DataBase_PMs!AF44),#N/A,DataBase_PMs!AF44)</f>
        <v>#N/A</v>
      </c>
      <c r="F2054" s="192" t="e">
        <f>IF(E2054="Seco",ParametrosPMs!$C$55,'Dados PMs'!E2054)</f>
        <v>#N/A</v>
      </c>
      <c r="G2054" s="203" t="e">
        <f t="shared" si="49"/>
        <v>#N/A</v>
      </c>
    </row>
    <row r="2055" spans="1:7" x14ac:dyDescent="0.3">
      <c r="A2055" s="257"/>
      <c r="B2055" s="257"/>
      <c r="C2055" s="265"/>
      <c r="D2055" s="208" t="e">
        <f>IF(ISBLANK(DataBase_PMs!C45),#N/A,DataBase_PMs!C45)</f>
        <v>#N/A</v>
      </c>
      <c r="E2055" s="191" t="e">
        <f>IF(ISBLANK(DataBase_PMs!AF45),#N/A,DataBase_PMs!AF45)</f>
        <v>#N/A</v>
      </c>
      <c r="F2055" s="192" t="e">
        <f>IF(E2055="Seco",ParametrosPMs!$C$55,'Dados PMs'!E2055)</f>
        <v>#N/A</v>
      </c>
      <c r="G2055" s="203" t="e">
        <f t="shared" si="49"/>
        <v>#N/A</v>
      </c>
    </row>
    <row r="2056" spans="1:7" x14ac:dyDescent="0.3">
      <c r="A2056" s="257"/>
      <c r="B2056" s="257"/>
      <c r="C2056" s="265"/>
      <c r="D2056" s="208" t="e">
        <f>IF(ISBLANK(DataBase_PMs!C46),#N/A,DataBase_PMs!C46)</f>
        <v>#N/A</v>
      </c>
      <c r="E2056" s="191" t="e">
        <f>IF(ISBLANK(DataBase_PMs!AF46),#N/A,DataBase_PMs!AF46)</f>
        <v>#N/A</v>
      </c>
      <c r="F2056" s="192" t="e">
        <f>IF(E2056="Seco",ParametrosPMs!$C$55,'Dados PMs'!E2056)</f>
        <v>#N/A</v>
      </c>
      <c r="G2056" s="203" t="e">
        <f t="shared" si="49"/>
        <v>#N/A</v>
      </c>
    </row>
    <row r="2057" spans="1:7" x14ac:dyDescent="0.3">
      <c r="A2057" s="257"/>
      <c r="B2057" s="257"/>
      <c r="C2057" s="265"/>
      <c r="D2057" s="208" t="e">
        <f>IF(ISBLANK(DataBase_PMs!C47),#N/A,DataBase_PMs!C47)</f>
        <v>#N/A</v>
      </c>
      <c r="E2057" s="191" t="e">
        <f>IF(ISBLANK(DataBase_PMs!AF47),#N/A,DataBase_PMs!AF47)</f>
        <v>#N/A</v>
      </c>
      <c r="F2057" s="192" t="e">
        <f>IF(E2057="Seco",ParametrosPMs!$C$55,'Dados PMs'!E2057)</f>
        <v>#N/A</v>
      </c>
      <c r="G2057" s="203" t="e">
        <f t="shared" si="49"/>
        <v>#N/A</v>
      </c>
    </row>
    <row r="2058" spans="1:7" x14ac:dyDescent="0.3">
      <c r="A2058" s="257"/>
      <c r="B2058" s="257"/>
      <c r="C2058" s="265"/>
      <c r="D2058" s="208" t="e">
        <f>IF(ISBLANK(DataBase_PMs!C48),#N/A,DataBase_PMs!C48)</f>
        <v>#N/A</v>
      </c>
      <c r="E2058" s="191" t="e">
        <f>IF(ISBLANK(DataBase_PMs!AF48),#N/A,DataBase_PMs!AF48)</f>
        <v>#N/A</v>
      </c>
      <c r="F2058" s="192" t="e">
        <f>IF(E2058="Seco",ParametrosPMs!$C$55,'Dados PMs'!E2058)</f>
        <v>#N/A</v>
      </c>
      <c r="G2058" s="203" t="e">
        <f t="shared" si="49"/>
        <v>#N/A</v>
      </c>
    </row>
    <row r="2059" spans="1:7" x14ac:dyDescent="0.3">
      <c r="A2059" s="257"/>
      <c r="B2059" s="257"/>
      <c r="C2059" s="265"/>
      <c r="D2059" s="208" t="e">
        <f>IF(ISBLANK(DataBase_PMs!C49),#N/A,DataBase_PMs!C49)</f>
        <v>#N/A</v>
      </c>
      <c r="E2059" s="191" t="e">
        <f>IF(ISBLANK(DataBase_PMs!AF49),#N/A,DataBase_PMs!AF49)</f>
        <v>#N/A</v>
      </c>
      <c r="F2059" s="192" t="e">
        <f>IF(E2059="Seco",ParametrosPMs!$C$55,'Dados PMs'!E2059)</f>
        <v>#N/A</v>
      </c>
      <c r="G2059" s="203" t="e">
        <f t="shared" si="49"/>
        <v>#N/A</v>
      </c>
    </row>
    <row r="2060" spans="1:7" x14ac:dyDescent="0.3">
      <c r="A2060" s="257"/>
      <c r="B2060" s="257"/>
      <c r="C2060" s="265"/>
      <c r="D2060" s="208" t="e">
        <f>IF(ISBLANK(DataBase_PMs!C50),#N/A,DataBase_PMs!C50)</f>
        <v>#N/A</v>
      </c>
      <c r="E2060" s="191" t="e">
        <f>IF(ISBLANK(DataBase_PMs!AF50),#N/A,DataBase_PMs!AF50)</f>
        <v>#N/A</v>
      </c>
      <c r="F2060" s="192" t="e">
        <f>IF(E2060="Seco",ParametrosPMs!$C$55,'Dados PMs'!E2060)</f>
        <v>#N/A</v>
      </c>
      <c r="G2060" s="203" t="e">
        <f t="shared" si="49"/>
        <v>#N/A</v>
      </c>
    </row>
    <row r="2061" spans="1:7" x14ac:dyDescent="0.3">
      <c r="A2061" s="257"/>
      <c r="B2061" s="257"/>
      <c r="C2061" s="265"/>
      <c r="D2061" s="208" t="e">
        <f>IF(ISBLANK(DataBase_PMs!C51),#N/A,DataBase_PMs!C51)</f>
        <v>#N/A</v>
      </c>
      <c r="E2061" s="191" t="e">
        <f>IF(ISBLANK(DataBase_PMs!AF51),#N/A,DataBase_PMs!AF51)</f>
        <v>#N/A</v>
      </c>
      <c r="F2061" s="192" t="e">
        <f>IF(E2061="Seco",ParametrosPMs!$C$55,'Dados PMs'!E2061)</f>
        <v>#N/A</v>
      </c>
      <c r="G2061" s="203" t="e">
        <f t="shared" si="49"/>
        <v>#N/A</v>
      </c>
    </row>
    <row r="2062" spans="1:7" x14ac:dyDescent="0.3">
      <c r="A2062" s="257"/>
      <c r="B2062" s="257"/>
      <c r="C2062" s="265"/>
      <c r="D2062" s="208" t="e">
        <f>IF(ISBLANK(DataBase_PMs!C52),#N/A,DataBase_PMs!C52)</f>
        <v>#N/A</v>
      </c>
      <c r="E2062" s="191" t="e">
        <f>IF(ISBLANK(DataBase_PMs!AF52),#N/A,DataBase_PMs!AF52)</f>
        <v>#N/A</v>
      </c>
      <c r="F2062" s="192" t="e">
        <f>IF(E2062="Seco",ParametrosPMs!$C$55,'Dados PMs'!E2062)</f>
        <v>#N/A</v>
      </c>
      <c r="G2062" s="203" t="e">
        <f t="shared" si="49"/>
        <v>#N/A</v>
      </c>
    </row>
    <row r="2063" spans="1:7" x14ac:dyDescent="0.3">
      <c r="A2063" s="257"/>
      <c r="B2063" s="257"/>
      <c r="C2063" s="265"/>
      <c r="D2063" s="208" t="e">
        <f>IF(ISBLANK(DataBase_PMs!C53),#N/A,DataBase_PMs!C53)</f>
        <v>#N/A</v>
      </c>
      <c r="E2063" s="191" t="e">
        <f>IF(ISBLANK(DataBase_PMs!AF53),#N/A,DataBase_PMs!AF53)</f>
        <v>#N/A</v>
      </c>
      <c r="F2063" s="192" t="e">
        <f>IF(E2063="Seco",ParametrosPMs!$C$55,'Dados PMs'!E2063)</f>
        <v>#N/A</v>
      </c>
      <c r="G2063" s="203" t="e">
        <f t="shared" si="49"/>
        <v>#N/A</v>
      </c>
    </row>
    <row r="2064" spans="1:7" x14ac:dyDescent="0.3">
      <c r="A2064" s="257"/>
      <c r="B2064" s="257"/>
      <c r="C2064" s="265"/>
      <c r="D2064" s="208" t="e">
        <f>IF(ISBLANK(DataBase_PMs!C54),#N/A,DataBase_PMs!C54)</f>
        <v>#N/A</v>
      </c>
      <c r="E2064" s="191" t="e">
        <f>IF(ISBLANK(DataBase_PMs!AF54),#N/A,DataBase_PMs!AF54)</f>
        <v>#N/A</v>
      </c>
      <c r="F2064" s="192" t="e">
        <f>IF(E2064="Seco",ParametrosPMs!$C$55,'Dados PMs'!E2064)</f>
        <v>#N/A</v>
      </c>
      <c r="G2064" s="203" t="e">
        <f t="shared" si="49"/>
        <v>#N/A</v>
      </c>
    </row>
    <row r="2065" spans="1:7" x14ac:dyDescent="0.3">
      <c r="A2065" s="257"/>
      <c r="B2065" s="257"/>
      <c r="C2065" s="265"/>
      <c r="D2065" s="208" t="e">
        <f>IF(ISBLANK(DataBase_PMs!C55),#N/A,DataBase_PMs!C55)</f>
        <v>#N/A</v>
      </c>
      <c r="E2065" s="191" t="e">
        <f>IF(ISBLANK(DataBase_PMs!AF55),#N/A,DataBase_PMs!AF55)</f>
        <v>#N/A</v>
      </c>
      <c r="F2065" s="192" t="e">
        <f>IF(E2065="Seco",ParametrosPMs!$C$55,'Dados PMs'!E2065)</f>
        <v>#N/A</v>
      </c>
      <c r="G2065" s="203" t="e">
        <f t="shared" si="49"/>
        <v>#N/A</v>
      </c>
    </row>
    <row r="2066" spans="1:7" x14ac:dyDescent="0.3">
      <c r="A2066" s="257"/>
      <c r="B2066" s="257"/>
      <c r="C2066" s="265"/>
      <c r="D2066" s="208" t="e">
        <f>IF(ISBLANK(DataBase_PMs!C56),#N/A,DataBase_PMs!C56)</f>
        <v>#N/A</v>
      </c>
      <c r="E2066" s="191" t="e">
        <f>IF(ISBLANK(DataBase_PMs!AF56),#N/A,DataBase_PMs!AF56)</f>
        <v>#N/A</v>
      </c>
      <c r="F2066" s="192" t="e">
        <f>IF(E2066="Seco",ParametrosPMs!$C$55,'Dados PMs'!E2066)</f>
        <v>#N/A</v>
      </c>
      <c r="G2066" s="203" t="e">
        <f t="shared" si="49"/>
        <v>#N/A</v>
      </c>
    </row>
    <row r="2067" spans="1:7" x14ac:dyDescent="0.3">
      <c r="A2067" s="257"/>
      <c r="B2067" s="257"/>
      <c r="C2067" s="265"/>
      <c r="D2067" s="208" t="e">
        <f>IF(ISBLANK(DataBase_PMs!C57),#N/A,DataBase_PMs!C57)</f>
        <v>#N/A</v>
      </c>
      <c r="E2067" s="191" t="e">
        <f>IF(ISBLANK(DataBase_PMs!AF57),#N/A,DataBase_PMs!AF57)</f>
        <v>#N/A</v>
      </c>
      <c r="F2067" s="192" t="e">
        <f>IF(E2067="Seco",ParametrosPMs!$C$55,'Dados PMs'!E2067)</f>
        <v>#N/A</v>
      </c>
      <c r="G2067" s="203" t="e">
        <f t="shared" ref="G2067:G2099" si="50">F2067-$F$2001</f>
        <v>#N/A</v>
      </c>
    </row>
    <row r="2068" spans="1:7" x14ac:dyDescent="0.3">
      <c r="A2068" s="257"/>
      <c r="B2068" s="257"/>
      <c r="C2068" s="265"/>
      <c r="D2068" s="208" t="e">
        <f>IF(ISBLANK(DataBase_PMs!C58),#N/A,DataBase_PMs!C58)</f>
        <v>#N/A</v>
      </c>
      <c r="E2068" s="191" t="e">
        <f>IF(ISBLANK(DataBase_PMs!AF58),#N/A,DataBase_PMs!AF58)</f>
        <v>#N/A</v>
      </c>
      <c r="F2068" s="192" t="e">
        <f>IF(E2068="Seco",ParametrosPMs!$C$55,'Dados PMs'!E2068)</f>
        <v>#N/A</v>
      </c>
      <c r="G2068" s="203" t="e">
        <f t="shared" si="50"/>
        <v>#N/A</v>
      </c>
    </row>
    <row r="2069" spans="1:7" x14ac:dyDescent="0.3">
      <c r="A2069" s="257"/>
      <c r="B2069" s="257"/>
      <c r="C2069" s="265"/>
      <c r="D2069" s="208" t="e">
        <f>IF(ISBLANK(DataBase_PMs!C59),#N/A,DataBase_PMs!C59)</f>
        <v>#N/A</v>
      </c>
      <c r="E2069" s="191" t="e">
        <f>IF(ISBLANK(DataBase_PMs!AF59),#N/A,DataBase_PMs!AF59)</f>
        <v>#N/A</v>
      </c>
      <c r="F2069" s="192" t="e">
        <f>IF(E2069="Seco",ParametrosPMs!$C$55,'Dados PMs'!E2069)</f>
        <v>#N/A</v>
      </c>
      <c r="G2069" s="203" t="e">
        <f t="shared" si="50"/>
        <v>#N/A</v>
      </c>
    </row>
    <row r="2070" spans="1:7" x14ac:dyDescent="0.3">
      <c r="A2070" s="257"/>
      <c r="B2070" s="257"/>
      <c r="C2070" s="265"/>
      <c r="D2070" s="208" t="e">
        <f>IF(ISBLANK(DataBase_PMs!C60),#N/A,DataBase_PMs!C60)</f>
        <v>#N/A</v>
      </c>
      <c r="E2070" s="191" t="e">
        <f>IF(ISBLANK(DataBase_PMs!AF60),#N/A,DataBase_PMs!AF60)</f>
        <v>#N/A</v>
      </c>
      <c r="F2070" s="192" t="e">
        <f>IF(E2070="Seco",ParametrosPMs!$C$55,'Dados PMs'!E2070)</f>
        <v>#N/A</v>
      </c>
      <c r="G2070" s="203" t="e">
        <f t="shared" si="50"/>
        <v>#N/A</v>
      </c>
    </row>
    <row r="2071" spans="1:7" x14ac:dyDescent="0.3">
      <c r="A2071" s="257"/>
      <c r="B2071" s="257"/>
      <c r="C2071" s="265"/>
      <c r="D2071" s="208" t="e">
        <f>IF(ISBLANK(DataBase_PMs!C61),#N/A,DataBase_PMs!C61)</f>
        <v>#N/A</v>
      </c>
      <c r="E2071" s="191" t="e">
        <f>IF(ISBLANK(DataBase_PMs!AF61),#N/A,DataBase_PMs!AF61)</f>
        <v>#N/A</v>
      </c>
      <c r="F2071" s="192" t="e">
        <f>IF(E2071="Seco",ParametrosPMs!$C$55,'Dados PMs'!E2071)</f>
        <v>#N/A</v>
      </c>
      <c r="G2071" s="203" t="e">
        <f t="shared" si="50"/>
        <v>#N/A</v>
      </c>
    </row>
    <row r="2072" spans="1:7" x14ac:dyDescent="0.3">
      <c r="A2072" s="257"/>
      <c r="B2072" s="257"/>
      <c r="C2072" s="265"/>
      <c r="D2072" s="208" t="e">
        <f>IF(ISBLANK(DataBase_PMs!C62),#N/A,DataBase_PMs!C62)</f>
        <v>#N/A</v>
      </c>
      <c r="E2072" s="191" t="e">
        <f>IF(ISBLANK(DataBase_PMs!AF62),#N/A,DataBase_PMs!AF62)</f>
        <v>#N/A</v>
      </c>
      <c r="F2072" s="192" t="e">
        <f>IF(E2072="Seco",ParametrosPMs!$C$55,'Dados PMs'!E2072)</f>
        <v>#N/A</v>
      </c>
      <c r="G2072" s="203" t="e">
        <f t="shared" si="50"/>
        <v>#N/A</v>
      </c>
    </row>
    <row r="2073" spans="1:7" x14ac:dyDescent="0.3">
      <c r="A2073" s="257"/>
      <c r="B2073" s="257"/>
      <c r="C2073" s="265"/>
      <c r="D2073" s="208" t="e">
        <f>IF(ISBLANK(DataBase_PMs!C63),#N/A,DataBase_PMs!C63)</f>
        <v>#N/A</v>
      </c>
      <c r="E2073" s="191" t="e">
        <f>IF(ISBLANK(DataBase_PMs!AF63),#N/A,DataBase_PMs!AF63)</f>
        <v>#N/A</v>
      </c>
      <c r="F2073" s="192" t="e">
        <f>IF(E2073="Seco",ParametrosPMs!$C$55,'Dados PMs'!E2073)</f>
        <v>#N/A</v>
      </c>
      <c r="G2073" s="203" t="e">
        <f t="shared" si="50"/>
        <v>#N/A</v>
      </c>
    </row>
    <row r="2074" spans="1:7" x14ac:dyDescent="0.3">
      <c r="A2074" s="257"/>
      <c r="B2074" s="257"/>
      <c r="C2074" s="265"/>
      <c r="D2074" s="208" t="e">
        <f>IF(ISBLANK(DataBase_PMs!C64),#N/A,DataBase_PMs!C64)</f>
        <v>#N/A</v>
      </c>
      <c r="E2074" s="191" t="e">
        <f>IF(ISBLANK(DataBase_PMs!AF64),#N/A,DataBase_PMs!AF64)</f>
        <v>#N/A</v>
      </c>
      <c r="F2074" s="192" t="e">
        <f>IF(E2074="Seco",ParametrosPMs!$C$55,'Dados PMs'!E2074)</f>
        <v>#N/A</v>
      </c>
      <c r="G2074" s="203" t="e">
        <f t="shared" si="50"/>
        <v>#N/A</v>
      </c>
    </row>
    <row r="2075" spans="1:7" x14ac:dyDescent="0.3">
      <c r="A2075" s="257"/>
      <c r="B2075" s="257"/>
      <c r="C2075" s="265"/>
      <c r="D2075" s="208" t="e">
        <f>IF(ISBLANK(DataBase_PMs!C65),#N/A,DataBase_PMs!C65)</f>
        <v>#N/A</v>
      </c>
      <c r="E2075" s="191" t="e">
        <f>IF(ISBLANK(DataBase_PMs!AF65),#N/A,DataBase_PMs!AF65)</f>
        <v>#N/A</v>
      </c>
      <c r="F2075" s="192" t="e">
        <f>IF(E2075="Seco",ParametrosPMs!$C$55,'Dados PMs'!E2075)</f>
        <v>#N/A</v>
      </c>
      <c r="G2075" s="203" t="e">
        <f t="shared" si="50"/>
        <v>#N/A</v>
      </c>
    </row>
    <row r="2076" spans="1:7" x14ac:dyDescent="0.3">
      <c r="A2076" s="257"/>
      <c r="B2076" s="257"/>
      <c r="C2076" s="265"/>
      <c r="D2076" s="208" t="e">
        <f>IF(ISBLANK(DataBase_PMs!C66),#N/A,DataBase_PMs!C66)</f>
        <v>#N/A</v>
      </c>
      <c r="E2076" s="191" t="e">
        <f>IF(ISBLANK(DataBase_PMs!AF66),#N/A,DataBase_PMs!AF66)</f>
        <v>#N/A</v>
      </c>
      <c r="F2076" s="192" t="e">
        <f>IF(E2076="Seco",ParametrosPMs!$C$55,'Dados PMs'!E2076)</f>
        <v>#N/A</v>
      </c>
      <c r="G2076" s="203" t="e">
        <f t="shared" si="50"/>
        <v>#N/A</v>
      </c>
    </row>
    <row r="2077" spans="1:7" x14ac:dyDescent="0.3">
      <c r="A2077" s="257"/>
      <c r="B2077" s="257"/>
      <c r="C2077" s="265"/>
      <c r="D2077" s="208" t="e">
        <f>IF(ISBLANK(DataBase_PMs!C67),#N/A,DataBase_PMs!C67)</f>
        <v>#N/A</v>
      </c>
      <c r="E2077" s="191" t="e">
        <f>IF(ISBLANK(DataBase_PMs!AF67),#N/A,DataBase_PMs!AF67)</f>
        <v>#N/A</v>
      </c>
      <c r="F2077" s="192" t="e">
        <f>IF(E2077="Seco",ParametrosPMs!$C$55,'Dados PMs'!E2077)</f>
        <v>#N/A</v>
      </c>
      <c r="G2077" s="203" t="e">
        <f t="shared" si="50"/>
        <v>#N/A</v>
      </c>
    </row>
    <row r="2078" spans="1:7" x14ac:dyDescent="0.3">
      <c r="A2078" s="257"/>
      <c r="B2078" s="257"/>
      <c r="C2078" s="265"/>
      <c r="D2078" s="208" t="e">
        <f>IF(ISBLANK(DataBase_PMs!C68),#N/A,DataBase_PMs!C68)</f>
        <v>#N/A</v>
      </c>
      <c r="E2078" s="191" t="e">
        <f>IF(ISBLANK(DataBase_PMs!AF68),#N/A,DataBase_PMs!AF68)</f>
        <v>#N/A</v>
      </c>
      <c r="F2078" s="192" t="e">
        <f>IF(E2078="Seco",ParametrosPMs!$C$55,'Dados PMs'!E2078)</f>
        <v>#N/A</v>
      </c>
      <c r="G2078" s="203" t="e">
        <f t="shared" si="50"/>
        <v>#N/A</v>
      </c>
    </row>
    <row r="2079" spans="1:7" x14ac:dyDescent="0.3">
      <c r="A2079" s="257"/>
      <c r="B2079" s="257"/>
      <c r="C2079" s="265"/>
      <c r="D2079" s="208" t="e">
        <f>IF(ISBLANK(DataBase_PMs!C69),#N/A,DataBase_PMs!C69)</f>
        <v>#N/A</v>
      </c>
      <c r="E2079" s="191" t="e">
        <f>IF(ISBLANK(DataBase_PMs!AF69),#N/A,DataBase_PMs!AF69)</f>
        <v>#N/A</v>
      </c>
      <c r="F2079" s="192" t="e">
        <f>IF(E2079="Seco",ParametrosPMs!$C$55,'Dados PMs'!E2079)</f>
        <v>#N/A</v>
      </c>
      <c r="G2079" s="203" t="e">
        <f t="shared" si="50"/>
        <v>#N/A</v>
      </c>
    </row>
    <row r="2080" spans="1:7" x14ac:dyDescent="0.3">
      <c r="A2080" s="257"/>
      <c r="B2080" s="257"/>
      <c r="C2080" s="265"/>
      <c r="D2080" s="208" t="e">
        <f>IF(ISBLANK(DataBase_PMs!C70),#N/A,DataBase_PMs!C70)</f>
        <v>#N/A</v>
      </c>
      <c r="E2080" s="191" t="e">
        <f>IF(ISBLANK(DataBase_PMs!AF70),#N/A,DataBase_PMs!AF70)</f>
        <v>#N/A</v>
      </c>
      <c r="F2080" s="192" t="e">
        <f>IF(E2080="Seco",ParametrosPMs!$C$55,'Dados PMs'!E2080)</f>
        <v>#N/A</v>
      </c>
      <c r="G2080" s="203" t="e">
        <f t="shared" si="50"/>
        <v>#N/A</v>
      </c>
    </row>
    <row r="2081" spans="1:7" x14ac:dyDescent="0.3">
      <c r="A2081" s="257"/>
      <c r="B2081" s="257"/>
      <c r="C2081" s="265"/>
      <c r="D2081" s="208" t="e">
        <f>IF(ISBLANK(DataBase_PMs!C71),#N/A,DataBase_PMs!C71)</f>
        <v>#N/A</v>
      </c>
      <c r="E2081" s="191" t="e">
        <f>IF(ISBLANK(DataBase_PMs!AF71),#N/A,DataBase_PMs!AF71)</f>
        <v>#N/A</v>
      </c>
      <c r="F2081" s="192" t="e">
        <f>IF(E2081="Seco",ParametrosPMs!$C$55,'Dados PMs'!E2081)</f>
        <v>#N/A</v>
      </c>
      <c r="G2081" s="203" t="e">
        <f t="shared" si="50"/>
        <v>#N/A</v>
      </c>
    </row>
    <row r="2082" spans="1:7" x14ac:dyDescent="0.3">
      <c r="A2082" s="257"/>
      <c r="B2082" s="257"/>
      <c r="C2082" s="265"/>
      <c r="D2082" s="208" t="e">
        <f>IF(ISBLANK(DataBase_PMs!C72),#N/A,DataBase_PMs!C72)</f>
        <v>#N/A</v>
      </c>
      <c r="E2082" s="191" t="e">
        <f>IF(ISBLANK(DataBase_PMs!AF72),#N/A,DataBase_PMs!AF72)</f>
        <v>#N/A</v>
      </c>
      <c r="F2082" s="192" t="e">
        <f>IF(E2082="Seco",ParametrosPMs!$C$55,'Dados PMs'!E2082)</f>
        <v>#N/A</v>
      </c>
      <c r="G2082" s="203" t="e">
        <f t="shared" si="50"/>
        <v>#N/A</v>
      </c>
    </row>
    <row r="2083" spans="1:7" x14ac:dyDescent="0.3">
      <c r="A2083" s="257"/>
      <c r="B2083" s="257"/>
      <c r="C2083" s="265"/>
      <c r="D2083" s="208" t="e">
        <f>IF(ISBLANK(DataBase_PMs!C73),#N/A,DataBase_PMs!C73)</f>
        <v>#N/A</v>
      </c>
      <c r="E2083" s="191" t="e">
        <f>IF(ISBLANK(DataBase_PMs!AF73),#N/A,DataBase_PMs!AF73)</f>
        <v>#N/A</v>
      </c>
      <c r="F2083" s="192" t="e">
        <f>IF(E2083="Seco",ParametrosPMs!$C$55,'Dados PMs'!E2083)</f>
        <v>#N/A</v>
      </c>
      <c r="G2083" s="203" t="e">
        <f t="shared" si="50"/>
        <v>#N/A</v>
      </c>
    </row>
    <row r="2084" spans="1:7" x14ac:dyDescent="0.3">
      <c r="A2084" s="257"/>
      <c r="B2084" s="257"/>
      <c r="C2084" s="265"/>
      <c r="D2084" s="208" t="e">
        <f>IF(ISBLANK(DataBase_PMs!C74),#N/A,DataBase_PMs!C74)</f>
        <v>#N/A</v>
      </c>
      <c r="E2084" s="191" t="e">
        <f>IF(ISBLANK(DataBase_PMs!AF74),#N/A,DataBase_PMs!AF74)</f>
        <v>#N/A</v>
      </c>
      <c r="F2084" s="192" t="e">
        <f>IF(E2084="Seco",ParametrosPMs!$C$55,'Dados PMs'!E2084)</f>
        <v>#N/A</v>
      </c>
      <c r="G2084" s="203" t="e">
        <f t="shared" si="50"/>
        <v>#N/A</v>
      </c>
    </row>
    <row r="2085" spans="1:7" x14ac:dyDescent="0.3">
      <c r="A2085" s="257"/>
      <c r="B2085" s="257"/>
      <c r="C2085" s="265"/>
      <c r="D2085" s="208" t="e">
        <f>IF(ISBLANK(DataBase_PMs!C75),#N/A,DataBase_PMs!C75)</f>
        <v>#N/A</v>
      </c>
      <c r="E2085" s="191" t="e">
        <f>IF(ISBLANK(DataBase_PMs!AF75),#N/A,DataBase_PMs!AF75)</f>
        <v>#N/A</v>
      </c>
      <c r="F2085" s="192" t="e">
        <f>IF(E2085="Seco",ParametrosPMs!$C$55,'Dados PMs'!E2085)</f>
        <v>#N/A</v>
      </c>
      <c r="G2085" s="203" t="e">
        <f t="shared" si="50"/>
        <v>#N/A</v>
      </c>
    </row>
    <row r="2086" spans="1:7" x14ac:dyDescent="0.3">
      <c r="A2086" s="257"/>
      <c r="B2086" s="257"/>
      <c r="C2086" s="265"/>
      <c r="D2086" s="208" t="e">
        <f>IF(ISBLANK(DataBase_PMs!C76),#N/A,DataBase_PMs!C76)</f>
        <v>#N/A</v>
      </c>
      <c r="E2086" s="191" t="e">
        <f>IF(ISBLANK(DataBase_PMs!AF76),#N/A,DataBase_PMs!AF76)</f>
        <v>#N/A</v>
      </c>
      <c r="F2086" s="192" t="e">
        <f>IF(E2086="Seco",ParametrosPMs!$C$55,'Dados PMs'!E2086)</f>
        <v>#N/A</v>
      </c>
      <c r="G2086" s="203" t="e">
        <f t="shared" si="50"/>
        <v>#N/A</v>
      </c>
    </row>
    <row r="2087" spans="1:7" x14ac:dyDescent="0.3">
      <c r="A2087" s="257"/>
      <c r="B2087" s="257"/>
      <c r="C2087" s="265"/>
      <c r="D2087" s="208" t="e">
        <f>IF(ISBLANK(DataBase_PMs!C77),#N/A,DataBase_PMs!C77)</f>
        <v>#N/A</v>
      </c>
      <c r="E2087" s="191" t="e">
        <f>IF(ISBLANK(DataBase_PMs!AF77),#N/A,DataBase_PMs!AF77)</f>
        <v>#N/A</v>
      </c>
      <c r="F2087" s="192" t="e">
        <f>IF(E2087="Seco",ParametrosPMs!$C$55,'Dados PMs'!E2087)</f>
        <v>#N/A</v>
      </c>
      <c r="G2087" s="203" t="e">
        <f t="shared" si="50"/>
        <v>#N/A</v>
      </c>
    </row>
    <row r="2088" spans="1:7" x14ac:dyDescent="0.3">
      <c r="A2088" s="257"/>
      <c r="B2088" s="257"/>
      <c r="C2088" s="265"/>
      <c r="D2088" s="208" t="e">
        <f>IF(ISBLANK(DataBase_PMs!C78),#N/A,DataBase_PMs!C78)</f>
        <v>#N/A</v>
      </c>
      <c r="E2088" s="191" t="e">
        <f>IF(ISBLANK(DataBase_PMs!AF78),#N/A,DataBase_PMs!AF78)</f>
        <v>#N/A</v>
      </c>
      <c r="F2088" s="192" t="e">
        <f>IF(E2088="Seco",ParametrosPMs!$C$55,'Dados PMs'!E2088)</f>
        <v>#N/A</v>
      </c>
      <c r="G2088" s="203" t="e">
        <f t="shared" si="50"/>
        <v>#N/A</v>
      </c>
    </row>
    <row r="2089" spans="1:7" x14ac:dyDescent="0.3">
      <c r="A2089" s="257"/>
      <c r="B2089" s="257"/>
      <c r="C2089" s="265"/>
      <c r="D2089" s="208" t="e">
        <f>IF(ISBLANK(DataBase_PMs!C79),#N/A,DataBase_PMs!C79)</f>
        <v>#N/A</v>
      </c>
      <c r="E2089" s="191" t="e">
        <f>IF(ISBLANK(DataBase_PMs!AF79),#N/A,DataBase_PMs!AF79)</f>
        <v>#N/A</v>
      </c>
      <c r="F2089" s="192" t="e">
        <f>IF(E2089="Seco",ParametrosPMs!$C$55,'Dados PMs'!E2089)</f>
        <v>#N/A</v>
      </c>
      <c r="G2089" s="203" t="e">
        <f t="shared" si="50"/>
        <v>#N/A</v>
      </c>
    </row>
    <row r="2090" spans="1:7" x14ac:dyDescent="0.3">
      <c r="A2090" s="257"/>
      <c r="B2090" s="257"/>
      <c r="C2090" s="265"/>
      <c r="D2090" s="208" t="e">
        <f>IF(ISBLANK(DataBase_PMs!C80),#N/A,DataBase_PMs!C80)</f>
        <v>#N/A</v>
      </c>
      <c r="E2090" s="191" t="e">
        <f>IF(ISBLANK(DataBase_PMs!AF80),#N/A,DataBase_PMs!AF80)</f>
        <v>#N/A</v>
      </c>
      <c r="F2090" s="192" t="e">
        <f>IF(E2090="Seco",ParametrosPMs!$C$55,'Dados PMs'!E2090)</f>
        <v>#N/A</v>
      </c>
      <c r="G2090" s="203" t="e">
        <f t="shared" si="50"/>
        <v>#N/A</v>
      </c>
    </row>
    <row r="2091" spans="1:7" x14ac:dyDescent="0.3">
      <c r="A2091" s="257"/>
      <c r="B2091" s="257"/>
      <c r="C2091" s="265"/>
      <c r="D2091" s="208" t="e">
        <f>IF(ISBLANK(DataBase_PMs!C81),#N/A,DataBase_PMs!C81)</f>
        <v>#N/A</v>
      </c>
      <c r="E2091" s="191" t="e">
        <f>IF(ISBLANK(DataBase_PMs!AF81),#N/A,DataBase_PMs!AF81)</f>
        <v>#N/A</v>
      </c>
      <c r="F2091" s="192" t="e">
        <f>IF(E2091="Seco",ParametrosPMs!$C$55,'Dados PMs'!E2091)</f>
        <v>#N/A</v>
      </c>
      <c r="G2091" s="203" t="e">
        <f t="shared" si="50"/>
        <v>#N/A</v>
      </c>
    </row>
    <row r="2092" spans="1:7" x14ac:dyDescent="0.3">
      <c r="A2092" s="257"/>
      <c r="B2092" s="257"/>
      <c r="C2092" s="265"/>
      <c r="D2092" s="208" t="e">
        <f>IF(ISBLANK(DataBase_PMs!C82),#N/A,DataBase_PMs!C82)</f>
        <v>#N/A</v>
      </c>
      <c r="E2092" s="191" t="e">
        <f>IF(ISBLANK(DataBase_PMs!AF82),#N/A,DataBase_PMs!AF82)</f>
        <v>#N/A</v>
      </c>
      <c r="F2092" s="192" t="e">
        <f>IF(E2092="Seco",ParametrosPMs!$C$55,'Dados PMs'!E2092)</f>
        <v>#N/A</v>
      </c>
      <c r="G2092" s="203" t="e">
        <f t="shared" si="50"/>
        <v>#N/A</v>
      </c>
    </row>
    <row r="2093" spans="1:7" x14ac:dyDescent="0.3">
      <c r="A2093" s="257"/>
      <c r="B2093" s="257"/>
      <c r="C2093" s="265"/>
      <c r="D2093" s="208" t="e">
        <f>IF(ISBLANK(DataBase_PMs!C83),#N/A,DataBase_PMs!C83)</f>
        <v>#N/A</v>
      </c>
      <c r="E2093" s="191" t="e">
        <f>IF(ISBLANK(DataBase_PMs!AF83),#N/A,DataBase_PMs!AF83)</f>
        <v>#N/A</v>
      </c>
      <c r="F2093" s="192" t="e">
        <f>IF(E2093="Seco",ParametrosPMs!$C$55,'Dados PMs'!E2093)</f>
        <v>#N/A</v>
      </c>
      <c r="G2093" s="203" t="e">
        <f t="shared" si="50"/>
        <v>#N/A</v>
      </c>
    </row>
    <row r="2094" spans="1:7" x14ac:dyDescent="0.3">
      <c r="A2094" s="257"/>
      <c r="B2094" s="257"/>
      <c r="C2094" s="265"/>
      <c r="D2094" s="208" t="e">
        <f>IF(ISBLANK(DataBase_PMs!C84),#N/A,DataBase_PMs!C84)</f>
        <v>#N/A</v>
      </c>
      <c r="E2094" s="191" t="e">
        <f>IF(ISBLANK(DataBase_PMs!AF84),#N/A,DataBase_PMs!AF84)</f>
        <v>#N/A</v>
      </c>
      <c r="F2094" s="192" t="e">
        <f>IF(E2094="Seco",ParametrosPMs!$C$55,'Dados PMs'!E2094)</f>
        <v>#N/A</v>
      </c>
      <c r="G2094" s="203" t="e">
        <f t="shared" si="50"/>
        <v>#N/A</v>
      </c>
    </row>
    <row r="2095" spans="1:7" x14ac:dyDescent="0.3">
      <c r="A2095" s="257"/>
      <c r="B2095" s="257"/>
      <c r="C2095" s="265"/>
      <c r="D2095" s="208" t="e">
        <f>IF(ISBLANK(DataBase_PMs!C85),#N/A,DataBase_PMs!C85)</f>
        <v>#N/A</v>
      </c>
      <c r="E2095" s="191" t="e">
        <f>IF(ISBLANK(DataBase_PMs!AF85),#N/A,DataBase_PMs!AF85)</f>
        <v>#N/A</v>
      </c>
      <c r="F2095" s="192" t="e">
        <f>IF(E2095="Seco",ParametrosPMs!$C$55,'Dados PMs'!E2095)</f>
        <v>#N/A</v>
      </c>
      <c r="G2095" s="203" t="e">
        <f t="shared" si="50"/>
        <v>#N/A</v>
      </c>
    </row>
    <row r="2096" spans="1:7" x14ac:dyDescent="0.3">
      <c r="A2096" s="257"/>
      <c r="B2096" s="257"/>
      <c r="C2096" s="265"/>
      <c r="D2096" s="208" t="e">
        <f>IF(ISBLANK(DataBase_PMs!C86),#N/A,DataBase_PMs!C86)</f>
        <v>#N/A</v>
      </c>
      <c r="E2096" s="191" t="e">
        <f>IF(ISBLANK(DataBase_PMs!AF86),#N/A,DataBase_PMs!AF86)</f>
        <v>#N/A</v>
      </c>
      <c r="F2096" s="192" t="e">
        <f>IF(E2096="Seco",ParametrosPMs!$C$55,'Dados PMs'!E2096)</f>
        <v>#N/A</v>
      </c>
      <c r="G2096" s="203" t="e">
        <f t="shared" si="50"/>
        <v>#N/A</v>
      </c>
    </row>
    <row r="2097" spans="1:7" x14ac:dyDescent="0.3">
      <c r="A2097" s="257"/>
      <c r="B2097" s="257"/>
      <c r="C2097" s="265"/>
      <c r="D2097" s="208" t="e">
        <f>IF(ISBLANK(DataBase_PMs!C87),#N/A,DataBase_PMs!C87)</f>
        <v>#N/A</v>
      </c>
      <c r="E2097" s="191" t="e">
        <f>IF(ISBLANK(DataBase_PMs!AF87),#N/A,DataBase_PMs!AF87)</f>
        <v>#N/A</v>
      </c>
      <c r="F2097" s="192" t="e">
        <f>IF(E2097="Seco",ParametrosPMs!$C$55,'Dados PMs'!E2097)</f>
        <v>#N/A</v>
      </c>
      <c r="G2097" s="203" t="e">
        <f t="shared" si="50"/>
        <v>#N/A</v>
      </c>
    </row>
    <row r="2098" spans="1:7" x14ac:dyDescent="0.3">
      <c r="A2098" s="257"/>
      <c r="B2098" s="257"/>
      <c r="C2098" s="265"/>
      <c r="D2098" s="208" t="e">
        <f>IF(ISBLANK(DataBase_PMs!C88),#N/A,DataBase_PMs!C88)</f>
        <v>#N/A</v>
      </c>
      <c r="E2098" s="191" t="e">
        <f>IF(ISBLANK(DataBase_PMs!AF88),#N/A,DataBase_PMs!AF88)</f>
        <v>#N/A</v>
      </c>
      <c r="F2098" s="192" t="e">
        <f>IF(E2098="Seco",ParametrosPMs!$C$55,'Dados PMs'!E2098)</f>
        <v>#N/A</v>
      </c>
      <c r="G2098" s="203" t="e">
        <f t="shared" si="50"/>
        <v>#N/A</v>
      </c>
    </row>
    <row r="2099" spans="1:7" ht="13.5" thickBot="1" x14ac:dyDescent="0.35">
      <c r="A2099" s="258"/>
      <c r="B2099" s="258"/>
      <c r="C2099" s="268"/>
      <c r="D2099" s="208" t="e">
        <f>IF(ISBLANK(DataBase_PMs!C89),#N/A,DataBase_PMs!C89)</f>
        <v>#N/A</v>
      </c>
      <c r="E2099" s="191" t="e">
        <f>IF(ISBLANK(DataBase_PMs!AF89),#N/A,DataBase_PMs!AF89)</f>
        <v>#N/A</v>
      </c>
      <c r="F2099" s="192" t="e">
        <f>IF(E2099="Seco",ParametrosPMs!$C$55,'Dados PMs'!E2099)</f>
        <v>#N/A</v>
      </c>
      <c r="G2099" s="203" t="e">
        <f t="shared" si="50"/>
        <v>#N/A</v>
      </c>
    </row>
    <row r="2100" spans="1:7" x14ac:dyDescent="0.3">
      <c r="A2100" s="259" t="s">
        <v>669</v>
      </c>
      <c r="B2100" s="259" t="s">
        <v>365</v>
      </c>
      <c r="C2100" s="264" t="s">
        <v>108</v>
      </c>
      <c r="D2100" s="209">
        <v>43602</v>
      </c>
      <c r="E2100" s="197">
        <v>5.04</v>
      </c>
      <c r="F2100" s="190">
        <f>IF(E2100="Seco",ParametrosPMs!C56,'Dados PMs'!E2100)</f>
        <v>5.04</v>
      </c>
      <c r="G2100" s="202">
        <f>F2100-E2100</f>
        <v>0</v>
      </c>
    </row>
    <row r="2101" spans="1:7" x14ac:dyDescent="0.3">
      <c r="A2101" s="257"/>
      <c r="B2101" s="257"/>
      <c r="C2101" s="265"/>
      <c r="D2101" s="208">
        <v>43700.40625</v>
      </c>
      <c r="E2101" s="191">
        <v>4.8099999999999996</v>
      </c>
      <c r="F2101" s="192">
        <f>IF(E2101="Seco",ParametrosPMs!$C$56,'Dados PMs'!E2101)</f>
        <v>4.8099999999999996</v>
      </c>
      <c r="G2101" s="203">
        <f>F2101-$F$2100</f>
        <v>-0.23000000000000043</v>
      </c>
    </row>
    <row r="2102" spans="1:7" x14ac:dyDescent="0.3">
      <c r="A2102" s="257"/>
      <c r="B2102" s="257"/>
      <c r="C2102" s="265"/>
      <c r="D2102" s="208">
        <v>43707</v>
      </c>
      <c r="E2102" s="191">
        <v>4.88</v>
      </c>
      <c r="F2102" s="192">
        <f>IF(E2102="Seco",ParametrosPMs!$C$56,'Dados PMs'!E2102)</f>
        <v>4.88</v>
      </c>
      <c r="G2102" s="203">
        <f t="shared" ref="G2102:G2112" si="51">F2102-$F$2100</f>
        <v>-0.16000000000000014</v>
      </c>
    </row>
    <row r="2103" spans="1:7" x14ac:dyDescent="0.3">
      <c r="A2103" s="257"/>
      <c r="B2103" s="257"/>
      <c r="C2103" s="265"/>
      <c r="D2103" s="208">
        <v>43714</v>
      </c>
      <c r="E2103" s="191">
        <v>4.8600000000000003</v>
      </c>
      <c r="F2103" s="192">
        <f>IF(E2103="Seco",ParametrosPMs!$C$56,'Dados PMs'!E2103)</f>
        <v>4.8600000000000003</v>
      </c>
      <c r="G2103" s="203">
        <f t="shared" si="51"/>
        <v>-0.17999999999999972</v>
      </c>
    </row>
    <row r="2104" spans="1:7" x14ac:dyDescent="0.3">
      <c r="A2104" s="257"/>
      <c r="B2104" s="257"/>
      <c r="C2104" s="265"/>
      <c r="D2104" s="208">
        <v>43727</v>
      </c>
      <c r="E2104" s="191">
        <v>4.83</v>
      </c>
      <c r="F2104" s="192">
        <f>IF(E2104="Seco",ParametrosPMs!$C$56,'Dados PMs'!E2104)</f>
        <v>4.83</v>
      </c>
      <c r="G2104" s="203">
        <f t="shared" si="51"/>
        <v>-0.20999999999999996</v>
      </c>
    </row>
    <row r="2105" spans="1:7" x14ac:dyDescent="0.3">
      <c r="A2105" s="257"/>
      <c r="B2105" s="257"/>
      <c r="C2105" s="265"/>
      <c r="D2105" s="208">
        <v>43755</v>
      </c>
      <c r="E2105" s="191">
        <v>4.97</v>
      </c>
      <c r="F2105" s="192">
        <f>IF(E2105="Seco",ParametrosPMs!$C$56,'Dados PMs'!E2105)</f>
        <v>4.97</v>
      </c>
      <c r="G2105" s="203">
        <f t="shared" si="51"/>
        <v>-7.0000000000000284E-2</v>
      </c>
    </row>
    <row r="2106" spans="1:7" x14ac:dyDescent="0.3">
      <c r="A2106" s="257"/>
      <c r="B2106" s="257"/>
      <c r="C2106" s="265"/>
      <c r="D2106" s="208">
        <v>43762</v>
      </c>
      <c r="E2106" s="191">
        <v>5.03</v>
      </c>
      <c r="F2106" s="192">
        <f>IF(E2106="Seco",ParametrosPMs!$C$56,'Dados PMs'!E2106)</f>
        <v>5.03</v>
      </c>
      <c r="G2106" s="203">
        <f t="shared" si="51"/>
        <v>-9.9999999999997868E-3</v>
      </c>
    </row>
    <row r="2107" spans="1:7" x14ac:dyDescent="0.3">
      <c r="A2107" s="257"/>
      <c r="B2107" s="257"/>
      <c r="C2107" s="265"/>
      <c r="D2107" s="208">
        <v>43774</v>
      </c>
      <c r="E2107" s="191">
        <v>5.1100000000000003</v>
      </c>
      <c r="F2107" s="192">
        <f>IF(E2107="Seco",ParametrosPMs!$C$56,'Dados PMs'!E2107)</f>
        <v>5.1100000000000003</v>
      </c>
      <c r="G2107" s="203">
        <f t="shared" si="51"/>
        <v>7.0000000000000284E-2</v>
      </c>
    </row>
    <row r="2108" spans="1:7" x14ac:dyDescent="0.3">
      <c r="A2108" s="257"/>
      <c r="B2108" s="257"/>
      <c r="C2108" s="265"/>
      <c r="D2108" s="208">
        <v>43782</v>
      </c>
      <c r="E2108" s="191" t="s">
        <v>129</v>
      </c>
      <c r="F2108" s="192" t="str">
        <f>IF(E2108="Seco",ParametrosPMs!$C$56,'Dados PMs'!E2108)</f>
        <v>-</v>
      </c>
      <c r="G2108" s="203" t="e">
        <f t="shared" si="51"/>
        <v>#VALUE!</v>
      </c>
    </row>
    <row r="2109" spans="1:7" x14ac:dyDescent="0.3">
      <c r="A2109" s="257"/>
      <c r="B2109" s="257"/>
      <c r="C2109" s="265"/>
      <c r="D2109" s="208">
        <v>43811</v>
      </c>
      <c r="E2109" s="191" t="s">
        <v>258</v>
      </c>
      <c r="F2109" s="192" t="str">
        <f>IF(E2109="Seco",ParametrosPMs!$C$56,'Dados PMs'!E2109)</f>
        <v>5,04</v>
      </c>
      <c r="G2109" s="203">
        <f t="shared" si="51"/>
        <v>0</v>
      </c>
    </row>
    <row r="2110" spans="1:7" x14ac:dyDescent="0.3">
      <c r="A2110" s="257"/>
      <c r="B2110" s="257"/>
      <c r="C2110" s="265"/>
      <c r="D2110" s="208">
        <v>43826</v>
      </c>
      <c r="E2110" s="191" t="s">
        <v>298</v>
      </c>
      <c r="F2110" s="192" t="str">
        <f>IF(E2110="Seco",ParametrosPMs!$C$56,'Dados PMs'!E2110)</f>
        <v>4,99</v>
      </c>
      <c r="G2110" s="203">
        <f t="shared" si="51"/>
        <v>-4.9999999999999822E-2</v>
      </c>
    </row>
    <row r="2111" spans="1:7" x14ac:dyDescent="0.3">
      <c r="A2111" s="257"/>
      <c r="B2111" s="257"/>
      <c r="C2111" s="265"/>
      <c r="D2111" s="208">
        <v>43875</v>
      </c>
      <c r="E2111" s="191">
        <v>4.54</v>
      </c>
      <c r="F2111" s="192">
        <f>IF(E2111="Seco",ParametrosPMs!$C$56,'Dados PMs'!E2111)</f>
        <v>4.54</v>
      </c>
      <c r="G2111" s="203">
        <f t="shared" si="51"/>
        <v>-0.5</v>
      </c>
    </row>
    <row r="2112" spans="1:7" x14ac:dyDescent="0.3">
      <c r="A2112" s="257"/>
      <c r="B2112" s="257"/>
      <c r="C2112" s="265"/>
      <c r="D2112" s="208">
        <v>43929</v>
      </c>
      <c r="E2112" s="191" t="s">
        <v>347</v>
      </c>
      <c r="F2112" s="192" t="str">
        <f>IF(E2112="Seco",ParametrosPMs!$C$56,'Dados PMs'!E2112)</f>
        <v>4,56</v>
      </c>
      <c r="G2112" s="203">
        <f t="shared" si="51"/>
        <v>-0.48000000000000043</v>
      </c>
    </row>
    <row r="2113" spans="1:7" x14ac:dyDescent="0.3">
      <c r="A2113" s="257"/>
      <c r="B2113" s="257"/>
      <c r="C2113" s="265"/>
      <c r="D2113" s="208">
        <f>IF(ISBLANK(DataBase_PMs!C4),#N/A,DataBase_PMs!C4)</f>
        <v>44001.449618055602</v>
      </c>
      <c r="E2113" s="191" t="e">
        <f>IF(ISBLANK(DataBase_PMs!AG4),#N/A,DataBase_PMs!AG4)</f>
        <v>#N/A</v>
      </c>
      <c r="F2113" s="192" t="e">
        <f>IF(E2113="Seco",ParametrosPMs!$C$56,'Dados PMs'!E2113)</f>
        <v>#N/A</v>
      </c>
      <c r="G2113" s="203" t="e">
        <f>F2113-$F$2100</f>
        <v>#N/A</v>
      </c>
    </row>
    <row r="2114" spans="1:7" x14ac:dyDescent="0.3">
      <c r="A2114" s="257"/>
      <c r="B2114" s="257"/>
      <c r="C2114" s="265"/>
      <c r="D2114" s="208">
        <f>IF(ISBLANK(DataBase_PMs!C5),#N/A,DataBase_PMs!C5)</f>
        <v>44008.823020833297</v>
      </c>
      <c r="E2114" s="191">
        <f>IF(ISBLANK(DataBase_PMs!AG5),#N/A,DataBase_PMs!AG5)</f>
        <v>5.26</v>
      </c>
      <c r="F2114" s="192">
        <f>IF(E2114="Seco",ParametrosPMs!$C$56,'Dados PMs'!E2114)</f>
        <v>5.26</v>
      </c>
      <c r="G2114" s="203">
        <f t="shared" ref="G2114:G2177" si="52">F2114-$F$2100</f>
        <v>0.21999999999999975</v>
      </c>
    </row>
    <row r="2115" spans="1:7" x14ac:dyDescent="0.3">
      <c r="A2115" s="257"/>
      <c r="B2115" s="257"/>
      <c r="C2115" s="265"/>
      <c r="D2115" s="208" t="e">
        <f>IF(ISBLANK(DataBase_PMs!C6),#N/A,DataBase_PMs!C6)</f>
        <v>#N/A</v>
      </c>
      <c r="E2115" s="191" t="e">
        <f>IF(ISBLANK(DataBase_PMs!AG6),#N/A,DataBase_PMs!AG6)</f>
        <v>#N/A</v>
      </c>
      <c r="F2115" s="192" t="e">
        <f>IF(E2115="Seco",ParametrosPMs!$C$56,'Dados PMs'!E2115)</f>
        <v>#N/A</v>
      </c>
      <c r="G2115" s="203" t="e">
        <f t="shared" si="52"/>
        <v>#N/A</v>
      </c>
    </row>
    <row r="2116" spans="1:7" x14ac:dyDescent="0.3">
      <c r="A2116" s="257"/>
      <c r="B2116" s="257"/>
      <c r="C2116" s="265"/>
      <c r="D2116" s="208" t="e">
        <f>IF(ISBLANK(DataBase_PMs!C7),#N/A,DataBase_PMs!C7)</f>
        <v>#N/A</v>
      </c>
      <c r="E2116" s="191" t="e">
        <f>IF(ISBLANK(DataBase_PMs!AG7),#N/A,DataBase_PMs!AG7)</f>
        <v>#N/A</v>
      </c>
      <c r="F2116" s="192" t="e">
        <f>IF(E2116="Seco",ParametrosPMs!$C$56,'Dados PMs'!E2116)</f>
        <v>#N/A</v>
      </c>
      <c r="G2116" s="203" t="e">
        <f t="shared" si="52"/>
        <v>#N/A</v>
      </c>
    </row>
    <row r="2117" spans="1:7" x14ac:dyDescent="0.3">
      <c r="A2117" s="257"/>
      <c r="B2117" s="257"/>
      <c r="C2117" s="265"/>
      <c r="D2117" s="208" t="e">
        <f>IF(ISBLANK(DataBase_PMs!C8),#N/A,DataBase_PMs!C8)</f>
        <v>#N/A</v>
      </c>
      <c r="E2117" s="191" t="e">
        <f>IF(ISBLANK(DataBase_PMs!AG8),#N/A,DataBase_PMs!AG8)</f>
        <v>#N/A</v>
      </c>
      <c r="F2117" s="192" t="e">
        <f>IF(E2117="Seco",ParametrosPMs!$C$56,'Dados PMs'!E2117)</f>
        <v>#N/A</v>
      </c>
      <c r="G2117" s="203" t="e">
        <f t="shared" si="52"/>
        <v>#N/A</v>
      </c>
    </row>
    <row r="2118" spans="1:7" x14ac:dyDescent="0.3">
      <c r="A2118" s="257"/>
      <c r="B2118" s="257"/>
      <c r="C2118" s="265"/>
      <c r="D2118" s="208" t="e">
        <f>IF(ISBLANK(DataBase_PMs!C9),#N/A,DataBase_PMs!C9)</f>
        <v>#N/A</v>
      </c>
      <c r="E2118" s="191" t="e">
        <f>IF(ISBLANK(DataBase_PMs!AG9),#N/A,DataBase_PMs!AG9)</f>
        <v>#N/A</v>
      </c>
      <c r="F2118" s="192" t="e">
        <f>IF(E2118="Seco",ParametrosPMs!$C$56,'Dados PMs'!E2118)</f>
        <v>#N/A</v>
      </c>
      <c r="G2118" s="203" t="e">
        <f t="shared" si="52"/>
        <v>#N/A</v>
      </c>
    </row>
    <row r="2119" spans="1:7" x14ac:dyDescent="0.3">
      <c r="A2119" s="257"/>
      <c r="B2119" s="257"/>
      <c r="C2119" s="265"/>
      <c r="D2119" s="208" t="e">
        <f>IF(ISBLANK(DataBase_PMs!C10),#N/A,DataBase_PMs!C10)</f>
        <v>#N/A</v>
      </c>
      <c r="E2119" s="191" t="e">
        <f>IF(ISBLANK(DataBase_PMs!AG10),#N/A,DataBase_PMs!AG10)</f>
        <v>#N/A</v>
      </c>
      <c r="F2119" s="192" t="e">
        <f>IF(E2119="Seco",ParametrosPMs!$C$56,'Dados PMs'!E2119)</f>
        <v>#N/A</v>
      </c>
      <c r="G2119" s="203" t="e">
        <f t="shared" si="52"/>
        <v>#N/A</v>
      </c>
    </row>
    <row r="2120" spans="1:7" x14ac:dyDescent="0.3">
      <c r="A2120" s="257"/>
      <c r="B2120" s="257"/>
      <c r="C2120" s="265"/>
      <c r="D2120" s="208" t="e">
        <f>IF(ISBLANK(DataBase_PMs!C11),#N/A,DataBase_PMs!C11)</f>
        <v>#N/A</v>
      </c>
      <c r="E2120" s="191" t="e">
        <f>IF(ISBLANK(DataBase_PMs!AG11),#N/A,DataBase_PMs!AG11)</f>
        <v>#N/A</v>
      </c>
      <c r="F2120" s="192" t="e">
        <f>IF(E2120="Seco",ParametrosPMs!$C$56,'Dados PMs'!E2120)</f>
        <v>#N/A</v>
      </c>
      <c r="G2120" s="203" t="e">
        <f t="shared" si="52"/>
        <v>#N/A</v>
      </c>
    </row>
    <row r="2121" spans="1:7" x14ac:dyDescent="0.3">
      <c r="A2121" s="257"/>
      <c r="B2121" s="257"/>
      <c r="C2121" s="265"/>
      <c r="D2121" s="208" t="e">
        <f>IF(ISBLANK(DataBase_PMs!C12),#N/A,DataBase_PMs!C12)</f>
        <v>#N/A</v>
      </c>
      <c r="E2121" s="191" t="e">
        <f>IF(ISBLANK(DataBase_PMs!AG12),#N/A,DataBase_PMs!AG12)</f>
        <v>#N/A</v>
      </c>
      <c r="F2121" s="192" t="e">
        <f>IF(E2121="Seco",ParametrosPMs!$C$56,'Dados PMs'!E2121)</f>
        <v>#N/A</v>
      </c>
      <c r="G2121" s="203" t="e">
        <f t="shared" si="52"/>
        <v>#N/A</v>
      </c>
    </row>
    <row r="2122" spans="1:7" x14ac:dyDescent="0.3">
      <c r="A2122" s="257"/>
      <c r="B2122" s="257"/>
      <c r="C2122" s="265"/>
      <c r="D2122" s="208" t="e">
        <f>IF(ISBLANK(DataBase_PMs!C13),#N/A,DataBase_PMs!C13)</f>
        <v>#N/A</v>
      </c>
      <c r="E2122" s="191" t="e">
        <f>IF(ISBLANK(DataBase_PMs!AG13),#N/A,DataBase_PMs!AG13)</f>
        <v>#N/A</v>
      </c>
      <c r="F2122" s="192" t="e">
        <f>IF(E2122="Seco",ParametrosPMs!$C$56,'Dados PMs'!E2122)</f>
        <v>#N/A</v>
      </c>
      <c r="G2122" s="203" t="e">
        <f t="shared" si="52"/>
        <v>#N/A</v>
      </c>
    </row>
    <row r="2123" spans="1:7" x14ac:dyDescent="0.3">
      <c r="A2123" s="257"/>
      <c r="B2123" s="257"/>
      <c r="C2123" s="265"/>
      <c r="D2123" s="208" t="e">
        <f>IF(ISBLANK(DataBase_PMs!C14),#N/A,DataBase_PMs!C14)</f>
        <v>#N/A</v>
      </c>
      <c r="E2123" s="191" t="e">
        <f>IF(ISBLANK(DataBase_PMs!AG14),#N/A,DataBase_PMs!AG14)</f>
        <v>#N/A</v>
      </c>
      <c r="F2123" s="192" t="e">
        <f>IF(E2123="Seco",ParametrosPMs!$C$56,'Dados PMs'!E2123)</f>
        <v>#N/A</v>
      </c>
      <c r="G2123" s="203" t="e">
        <f t="shared" si="52"/>
        <v>#N/A</v>
      </c>
    </row>
    <row r="2124" spans="1:7" x14ac:dyDescent="0.3">
      <c r="A2124" s="257"/>
      <c r="B2124" s="257"/>
      <c r="C2124" s="265"/>
      <c r="D2124" s="208" t="e">
        <f>IF(ISBLANK(DataBase_PMs!C15),#N/A,DataBase_PMs!C15)</f>
        <v>#N/A</v>
      </c>
      <c r="E2124" s="191" t="e">
        <f>IF(ISBLANK(DataBase_PMs!AG15),#N/A,DataBase_PMs!AG15)</f>
        <v>#N/A</v>
      </c>
      <c r="F2124" s="192" t="e">
        <f>IF(E2124="Seco",ParametrosPMs!$C$56,'Dados PMs'!E2124)</f>
        <v>#N/A</v>
      </c>
      <c r="G2124" s="203" t="e">
        <f t="shared" si="52"/>
        <v>#N/A</v>
      </c>
    </row>
    <row r="2125" spans="1:7" x14ac:dyDescent="0.3">
      <c r="A2125" s="257"/>
      <c r="B2125" s="257"/>
      <c r="C2125" s="265"/>
      <c r="D2125" s="208" t="e">
        <f>IF(ISBLANK(DataBase_PMs!C16),#N/A,DataBase_PMs!C16)</f>
        <v>#N/A</v>
      </c>
      <c r="E2125" s="191" t="e">
        <f>IF(ISBLANK(DataBase_PMs!AG16),#N/A,DataBase_PMs!AG16)</f>
        <v>#N/A</v>
      </c>
      <c r="F2125" s="192" t="e">
        <f>IF(E2125="Seco",ParametrosPMs!$C$56,'Dados PMs'!E2125)</f>
        <v>#N/A</v>
      </c>
      <c r="G2125" s="203" t="e">
        <f t="shared" si="52"/>
        <v>#N/A</v>
      </c>
    </row>
    <row r="2126" spans="1:7" x14ac:dyDescent="0.3">
      <c r="A2126" s="257"/>
      <c r="B2126" s="257"/>
      <c r="C2126" s="265"/>
      <c r="D2126" s="208" t="e">
        <f>IF(ISBLANK(DataBase_PMs!C17),#N/A,DataBase_PMs!C17)</f>
        <v>#N/A</v>
      </c>
      <c r="E2126" s="191" t="e">
        <f>IF(ISBLANK(DataBase_PMs!AG17),#N/A,DataBase_PMs!AG17)</f>
        <v>#N/A</v>
      </c>
      <c r="F2126" s="192" t="e">
        <f>IF(E2126="Seco",ParametrosPMs!$C$56,'Dados PMs'!E2126)</f>
        <v>#N/A</v>
      </c>
      <c r="G2126" s="203" t="e">
        <f t="shared" si="52"/>
        <v>#N/A</v>
      </c>
    </row>
    <row r="2127" spans="1:7" x14ac:dyDescent="0.3">
      <c r="A2127" s="257"/>
      <c r="B2127" s="257"/>
      <c r="C2127" s="265"/>
      <c r="D2127" s="208" t="e">
        <f>IF(ISBLANK(DataBase_PMs!C18),#N/A,DataBase_PMs!C18)</f>
        <v>#N/A</v>
      </c>
      <c r="E2127" s="191" t="e">
        <f>IF(ISBLANK(DataBase_PMs!AG18),#N/A,DataBase_PMs!AG18)</f>
        <v>#N/A</v>
      </c>
      <c r="F2127" s="192" t="e">
        <f>IF(E2127="Seco",ParametrosPMs!$C$56,'Dados PMs'!E2127)</f>
        <v>#N/A</v>
      </c>
      <c r="G2127" s="203" t="e">
        <f t="shared" si="52"/>
        <v>#N/A</v>
      </c>
    </row>
    <row r="2128" spans="1:7" x14ac:dyDescent="0.3">
      <c r="A2128" s="257"/>
      <c r="B2128" s="257"/>
      <c r="C2128" s="265"/>
      <c r="D2128" s="208" t="e">
        <f>IF(ISBLANK(DataBase_PMs!C19),#N/A,DataBase_PMs!C19)</f>
        <v>#N/A</v>
      </c>
      <c r="E2128" s="191" t="e">
        <f>IF(ISBLANK(DataBase_PMs!AG19),#N/A,DataBase_PMs!AG19)</f>
        <v>#N/A</v>
      </c>
      <c r="F2128" s="192" t="e">
        <f>IF(E2128="Seco",ParametrosPMs!$C$56,'Dados PMs'!E2128)</f>
        <v>#N/A</v>
      </c>
      <c r="G2128" s="203" t="e">
        <f t="shared" si="52"/>
        <v>#N/A</v>
      </c>
    </row>
    <row r="2129" spans="1:7" x14ac:dyDescent="0.3">
      <c r="A2129" s="257"/>
      <c r="B2129" s="257"/>
      <c r="C2129" s="265"/>
      <c r="D2129" s="208" t="e">
        <f>IF(ISBLANK(DataBase_PMs!C20),#N/A,DataBase_PMs!C20)</f>
        <v>#N/A</v>
      </c>
      <c r="E2129" s="191" t="e">
        <f>IF(ISBLANK(DataBase_PMs!AG20),#N/A,DataBase_PMs!AG20)</f>
        <v>#N/A</v>
      </c>
      <c r="F2129" s="192" t="e">
        <f>IF(E2129="Seco",ParametrosPMs!$C$56,'Dados PMs'!E2129)</f>
        <v>#N/A</v>
      </c>
      <c r="G2129" s="203" t="e">
        <f t="shared" si="52"/>
        <v>#N/A</v>
      </c>
    </row>
    <row r="2130" spans="1:7" x14ac:dyDescent="0.3">
      <c r="A2130" s="257"/>
      <c r="B2130" s="257"/>
      <c r="C2130" s="265"/>
      <c r="D2130" s="208" t="e">
        <f>IF(ISBLANK(DataBase_PMs!C21),#N/A,DataBase_PMs!C21)</f>
        <v>#N/A</v>
      </c>
      <c r="E2130" s="191" t="e">
        <f>IF(ISBLANK(DataBase_PMs!AG21),#N/A,DataBase_PMs!AG21)</f>
        <v>#N/A</v>
      </c>
      <c r="F2130" s="192" t="e">
        <f>IF(E2130="Seco",ParametrosPMs!$C$56,'Dados PMs'!E2130)</f>
        <v>#N/A</v>
      </c>
      <c r="G2130" s="203" t="e">
        <f t="shared" si="52"/>
        <v>#N/A</v>
      </c>
    </row>
    <row r="2131" spans="1:7" x14ac:dyDescent="0.3">
      <c r="A2131" s="257"/>
      <c r="B2131" s="257"/>
      <c r="C2131" s="265"/>
      <c r="D2131" s="208" t="e">
        <f>IF(ISBLANK(DataBase_PMs!C22),#N/A,DataBase_PMs!C22)</f>
        <v>#N/A</v>
      </c>
      <c r="E2131" s="191" t="e">
        <f>IF(ISBLANK(DataBase_PMs!AG22),#N/A,DataBase_PMs!AG22)</f>
        <v>#N/A</v>
      </c>
      <c r="F2131" s="192" t="e">
        <f>IF(E2131="Seco",ParametrosPMs!$C$56,'Dados PMs'!E2131)</f>
        <v>#N/A</v>
      </c>
      <c r="G2131" s="203" t="e">
        <f t="shared" si="52"/>
        <v>#N/A</v>
      </c>
    </row>
    <row r="2132" spans="1:7" x14ac:dyDescent="0.3">
      <c r="A2132" s="257"/>
      <c r="B2132" s="257"/>
      <c r="C2132" s="265"/>
      <c r="D2132" s="208" t="e">
        <f>IF(ISBLANK(DataBase_PMs!C23),#N/A,DataBase_PMs!C23)</f>
        <v>#N/A</v>
      </c>
      <c r="E2132" s="191" t="e">
        <f>IF(ISBLANK(DataBase_PMs!AG23),#N/A,DataBase_PMs!AG23)</f>
        <v>#N/A</v>
      </c>
      <c r="F2132" s="192" t="e">
        <f>IF(E2132="Seco",ParametrosPMs!$C$56,'Dados PMs'!E2132)</f>
        <v>#N/A</v>
      </c>
      <c r="G2132" s="203" t="e">
        <f t="shared" si="52"/>
        <v>#N/A</v>
      </c>
    </row>
    <row r="2133" spans="1:7" x14ac:dyDescent="0.3">
      <c r="A2133" s="257"/>
      <c r="B2133" s="257"/>
      <c r="C2133" s="265"/>
      <c r="D2133" s="208" t="e">
        <f>IF(ISBLANK(DataBase_PMs!C24),#N/A,DataBase_PMs!C24)</f>
        <v>#N/A</v>
      </c>
      <c r="E2133" s="191" t="e">
        <f>IF(ISBLANK(DataBase_PMs!AG24),#N/A,DataBase_PMs!AG24)</f>
        <v>#N/A</v>
      </c>
      <c r="F2133" s="192" t="e">
        <f>IF(E2133="Seco",ParametrosPMs!$C$56,'Dados PMs'!E2133)</f>
        <v>#N/A</v>
      </c>
      <c r="G2133" s="203" t="e">
        <f t="shared" si="52"/>
        <v>#N/A</v>
      </c>
    </row>
    <row r="2134" spans="1:7" x14ac:dyDescent="0.3">
      <c r="A2134" s="257"/>
      <c r="B2134" s="257"/>
      <c r="C2134" s="265"/>
      <c r="D2134" s="208" t="e">
        <f>IF(ISBLANK(DataBase_PMs!C25),#N/A,DataBase_PMs!C25)</f>
        <v>#N/A</v>
      </c>
      <c r="E2134" s="191" t="e">
        <f>IF(ISBLANK(DataBase_PMs!AG25),#N/A,DataBase_PMs!AG25)</f>
        <v>#N/A</v>
      </c>
      <c r="F2134" s="192" t="e">
        <f>IF(E2134="Seco",ParametrosPMs!$C$56,'Dados PMs'!E2134)</f>
        <v>#N/A</v>
      </c>
      <c r="G2134" s="203" t="e">
        <f t="shared" si="52"/>
        <v>#N/A</v>
      </c>
    </row>
    <row r="2135" spans="1:7" x14ac:dyDescent="0.3">
      <c r="A2135" s="257"/>
      <c r="B2135" s="257"/>
      <c r="C2135" s="265"/>
      <c r="D2135" s="208" t="e">
        <f>IF(ISBLANK(DataBase_PMs!C26),#N/A,DataBase_PMs!C26)</f>
        <v>#N/A</v>
      </c>
      <c r="E2135" s="191" t="e">
        <f>IF(ISBLANK(DataBase_PMs!AG26),#N/A,DataBase_PMs!AG26)</f>
        <v>#N/A</v>
      </c>
      <c r="F2135" s="192" t="e">
        <f>IF(E2135="Seco",ParametrosPMs!$C$56,'Dados PMs'!E2135)</f>
        <v>#N/A</v>
      </c>
      <c r="G2135" s="203" t="e">
        <f t="shared" si="52"/>
        <v>#N/A</v>
      </c>
    </row>
    <row r="2136" spans="1:7" x14ac:dyDescent="0.3">
      <c r="A2136" s="257"/>
      <c r="B2136" s="257"/>
      <c r="C2136" s="265"/>
      <c r="D2136" s="208" t="e">
        <f>IF(ISBLANK(DataBase_PMs!C27),#N/A,DataBase_PMs!C27)</f>
        <v>#N/A</v>
      </c>
      <c r="E2136" s="191" t="e">
        <f>IF(ISBLANK(DataBase_PMs!AG27),#N/A,DataBase_PMs!AG27)</f>
        <v>#N/A</v>
      </c>
      <c r="F2136" s="192" t="e">
        <f>IF(E2136="Seco",ParametrosPMs!$C$56,'Dados PMs'!E2136)</f>
        <v>#N/A</v>
      </c>
      <c r="G2136" s="203" t="e">
        <f t="shared" si="52"/>
        <v>#N/A</v>
      </c>
    </row>
    <row r="2137" spans="1:7" x14ac:dyDescent="0.3">
      <c r="A2137" s="257"/>
      <c r="B2137" s="257"/>
      <c r="C2137" s="265"/>
      <c r="D2137" s="208" t="e">
        <f>IF(ISBLANK(DataBase_PMs!C28),#N/A,DataBase_PMs!C28)</f>
        <v>#N/A</v>
      </c>
      <c r="E2137" s="191" t="e">
        <f>IF(ISBLANK(DataBase_PMs!AG28),#N/A,DataBase_PMs!AG28)</f>
        <v>#N/A</v>
      </c>
      <c r="F2137" s="192" t="e">
        <f>IF(E2137="Seco",ParametrosPMs!$C$56,'Dados PMs'!E2137)</f>
        <v>#N/A</v>
      </c>
      <c r="G2137" s="203" t="e">
        <f t="shared" si="52"/>
        <v>#N/A</v>
      </c>
    </row>
    <row r="2138" spans="1:7" x14ac:dyDescent="0.3">
      <c r="A2138" s="257"/>
      <c r="B2138" s="257"/>
      <c r="C2138" s="265"/>
      <c r="D2138" s="208" t="e">
        <f>IF(ISBLANK(DataBase_PMs!C29),#N/A,DataBase_PMs!C29)</f>
        <v>#N/A</v>
      </c>
      <c r="E2138" s="191" t="e">
        <f>IF(ISBLANK(DataBase_PMs!AG29),#N/A,DataBase_PMs!AG29)</f>
        <v>#N/A</v>
      </c>
      <c r="F2138" s="192" t="e">
        <f>IF(E2138="Seco",ParametrosPMs!$C$56,'Dados PMs'!E2138)</f>
        <v>#N/A</v>
      </c>
      <c r="G2138" s="203" t="e">
        <f t="shared" si="52"/>
        <v>#N/A</v>
      </c>
    </row>
    <row r="2139" spans="1:7" x14ac:dyDescent="0.3">
      <c r="A2139" s="257"/>
      <c r="B2139" s="257"/>
      <c r="C2139" s="265"/>
      <c r="D2139" s="208" t="e">
        <f>IF(ISBLANK(DataBase_PMs!C30),#N/A,DataBase_PMs!C30)</f>
        <v>#N/A</v>
      </c>
      <c r="E2139" s="191" t="e">
        <f>IF(ISBLANK(DataBase_PMs!AG30),#N/A,DataBase_PMs!AG30)</f>
        <v>#N/A</v>
      </c>
      <c r="F2139" s="192" t="e">
        <f>IF(E2139="Seco",ParametrosPMs!$C$56,'Dados PMs'!E2139)</f>
        <v>#N/A</v>
      </c>
      <c r="G2139" s="203" t="e">
        <f t="shared" si="52"/>
        <v>#N/A</v>
      </c>
    </row>
    <row r="2140" spans="1:7" x14ac:dyDescent="0.3">
      <c r="A2140" s="257"/>
      <c r="B2140" s="257"/>
      <c r="C2140" s="265"/>
      <c r="D2140" s="208" t="e">
        <f>IF(ISBLANK(DataBase_PMs!C31),#N/A,DataBase_PMs!C31)</f>
        <v>#N/A</v>
      </c>
      <c r="E2140" s="191" t="e">
        <f>IF(ISBLANK(DataBase_PMs!AG31),#N/A,DataBase_PMs!AG31)</f>
        <v>#N/A</v>
      </c>
      <c r="F2140" s="192" t="e">
        <f>IF(E2140="Seco",ParametrosPMs!$C$56,'Dados PMs'!E2140)</f>
        <v>#N/A</v>
      </c>
      <c r="G2140" s="203" t="e">
        <f t="shared" si="52"/>
        <v>#N/A</v>
      </c>
    </row>
    <row r="2141" spans="1:7" x14ac:dyDescent="0.3">
      <c r="A2141" s="257"/>
      <c r="B2141" s="257"/>
      <c r="C2141" s="265"/>
      <c r="D2141" s="208" t="e">
        <f>IF(ISBLANK(DataBase_PMs!C32),#N/A,DataBase_PMs!C32)</f>
        <v>#N/A</v>
      </c>
      <c r="E2141" s="191" t="e">
        <f>IF(ISBLANK(DataBase_PMs!AG32),#N/A,DataBase_PMs!AG32)</f>
        <v>#N/A</v>
      </c>
      <c r="F2141" s="192" t="e">
        <f>IF(E2141="Seco",ParametrosPMs!$C$56,'Dados PMs'!E2141)</f>
        <v>#N/A</v>
      </c>
      <c r="G2141" s="203" t="e">
        <f t="shared" si="52"/>
        <v>#N/A</v>
      </c>
    </row>
    <row r="2142" spans="1:7" x14ac:dyDescent="0.3">
      <c r="A2142" s="257"/>
      <c r="B2142" s="257"/>
      <c r="C2142" s="265"/>
      <c r="D2142" s="208" t="e">
        <f>IF(ISBLANK(DataBase_PMs!C33),#N/A,DataBase_PMs!C33)</f>
        <v>#N/A</v>
      </c>
      <c r="E2142" s="191" t="e">
        <f>IF(ISBLANK(DataBase_PMs!AG33),#N/A,DataBase_PMs!AG33)</f>
        <v>#N/A</v>
      </c>
      <c r="F2142" s="192" t="e">
        <f>IF(E2142="Seco",ParametrosPMs!$C$56,'Dados PMs'!E2142)</f>
        <v>#N/A</v>
      </c>
      <c r="G2142" s="203" t="e">
        <f t="shared" si="52"/>
        <v>#N/A</v>
      </c>
    </row>
    <row r="2143" spans="1:7" x14ac:dyDescent="0.3">
      <c r="A2143" s="257"/>
      <c r="B2143" s="257"/>
      <c r="C2143" s="265"/>
      <c r="D2143" s="208" t="e">
        <f>IF(ISBLANK(DataBase_PMs!C34),#N/A,DataBase_PMs!C34)</f>
        <v>#N/A</v>
      </c>
      <c r="E2143" s="191" t="e">
        <f>IF(ISBLANK(DataBase_PMs!AG34),#N/A,DataBase_PMs!AG34)</f>
        <v>#N/A</v>
      </c>
      <c r="F2143" s="192" t="e">
        <f>IF(E2143="Seco",ParametrosPMs!$C$56,'Dados PMs'!E2143)</f>
        <v>#N/A</v>
      </c>
      <c r="G2143" s="203" t="e">
        <f t="shared" si="52"/>
        <v>#N/A</v>
      </c>
    </row>
    <row r="2144" spans="1:7" x14ac:dyDescent="0.3">
      <c r="A2144" s="257"/>
      <c r="B2144" s="257"/>
      <c r="C2144" s="265"/>
      <c r="D2144" s="208" t="e">
        <f>IF(ISBLANK(DataBase_PMs!C35),#N/A,DataBase_PMs!C35)</f>
        <v>#N/A</v>
      </c>
      <c r="E2144" s="191" t="e">
        <f>IF(ISBLANK(DataBase_PMs!AG35),#N/A,DataBase_PMs!AG35)</f>
        <v>#N/A</v>
      </c>
      <c r="F2144" s="192" t="e">
        <f>IF(E2144="Seco",ParametrosPMs!$C$56,'Dados PMs'!E2144)</f>
        <v>#N/A</v>
      </c>
      <c r="G2144" s="203" t="e">
        <f t="shared" si="52"/>
        <v>#N/A</v>
      </c>
    </row>
    <row r="2145" spans="1:7" x14ac:dyDescent="0.3">
      <c r="A2145" s="257"/>
      <c r="B2145" s="257"/>
      <c r="C2145" s="265"/>
      <c r="D2145" s="208" t="e">
        <f>IF(ISBLANK(DataBase_PMs!C36),#N/A,DataBase_PMs!C36)</f>
        <v>#N/A</v>
      </c>
      <c r="E2145" s="191" t="e">
        <f>IF(ISBLANK(DataBase_PMs!AG36),#N/A,DataBase_PMs!AG36)</f>
        <v>#N/A</v>
      </c>
      <c r="F2145" s="192" t="e">
        <f>IF(E2145="Seco",ParametrosPMs!$C$56,'Dados PMs'!E2145)</f>
        <v>#N/A</v>
      </c>
      <c r="G2145" s="203" t="e">
        <f t="shared" si="52"/>
        <v>#N/A</v>
      </c>
    </row>
    <row r="2146" spans="1:7" x14ac:dyDescent="0.3">
      <c r="A2146" s="257"/>
      <c r="B2146" s="257"/>
      <c r="C2146" s="265"/>
      <c r="D2146" s="208" t="e">
        <f>IF(ISBLANK(DataBase_PMs!C37),#N/A,DataBase_PMs!C37)</f>
        <v>#N/A</v>
      </c>
      <c r="E2146" s="191" t="e">
        <f>IF(ISBLANK(DataBase_PMs!AG37),#N/A,DataBase_PMs!AG37)</f>
        <v>#N/A</v>
      </c>
      <c r="F2146" s="192" t="e">
        <f>IF(E2146="Seco",ParametrosPMs!$C$56,'Dados PMs'!E2146)</f>
        <v>#N/A</v>
      </c>
      <c r="G2146" s="203" t="e">
        <f t="shared" si="52"/>
        <v>#N/A</v>
      </c>
    </row>
    <row r="2147" spans="1:7" x14ac:dyDescent="0.3">
      <c r="A2147" s="257"/>
      <c r="B2147" s="257"/>
      <c r="C2147" s="265"/>
      <c r="D2147" s="208" t="e">
        <f>IF(ISBLANK(DataBase_PMs!C38),#N/A,DataBase_PMs!C38)</f>
        <v>#N/A</v>
      </c>
      <c r="E2147" s="191" t="e">
        <f>IF(ISBLANK(DataBase_PMs!AG38),#N/A,DataBase_PMs!AG38)</f>
        <v>#N/A</v>
      </c>
      <c r="F2147" s="192" t="e">
        <f>IF(E2147="Seco",ParametrosPMs!$C$56,'Dados PMs'!E2147)</f>
        <v>#N/A</v>
      </c>
      <c r="G2147" s="203" t="e">
        <f t="shared" si="52"/>
        <v>#N/A</v>
      </c>
    </row>
    <row r="2148" spans="1:7" x14ac:dyDescent="0.3">
      <c r="A2148" s="257"/>
      <c r="B2148" s="257"/>
      <c r="C2148" s="265"/>
      <c r="D2148" s="208" t="e">
        <f>IF(ISBLANK(DataBase_PMs!C39),#N/A,DataBase_PMs!C39)</f>
        <v>#N/A</v>
      </c>
      <c r="E2148" s="191" t="e">
        <f>IF(ISBLANK(DataBase_PMs!AG39),#N/A,DataBase_PMs!AG39)</f>
        <v>#N/A</v>
      </c>
      <c r="F2148" s="192" t="e">
        <f>IF(E2148="Seco",ParametrosPMs!$C$56,'Dados PMs'!E2148)</f>
        <v>#N/A</v>
      </c>
      <c r="G2148" s="203" t="e">
        <f t="shared" si="52"/>
        <v>#N/A</v>
      </c>
    </row>
    <row r="2149" spans="1:7" x14ac:dyDescent="0.3">
      <c r="A2149" s="257"/>
      <c r="B2149" s="257"/>
      <c r="C2149" s="265"/>
      <c r="D2149" s="208" t="e">
        <f>IF(ISBLANK(DataBase_PMs!C40),#N/A,DataBase_PMs!C40)</f>
        <v>#N/A</v>
      </c>
      <c r="E2149" s="191" t="e">
        <f>IF(ISBLANK(DataBase_PMs!AG40),#N/A,DataBase_PMs!AG40)</f>
        <v>#N/A</v>
      </c>
      <c r="F2149" s="192" t="e">
        <f>IF(E2149="Seco",ParametrosPMs!$C$56,'Dados PMs'!E2149)</f>
        <v>#N/A</v>
      </c>
      <c r="G2149" s="203" t="e">
        <f t="shared" si="52"/>
        <v>#N/A</v>
      </c>
    </row>
    <row r="2150" spans="1:7" x14ac:dyDescent="0.3">
      <c r="A2150" s="257"/>
      <c r="B2150" s="257"/>
      <c r="C2150" s="265"/>
      <c r="D2150" s="208" t="e">
        <f>IF(ISBLANK(DataBase_PMs!C41),#N/A,DataBase_PMs!C41)</f>
        <v>#N/A</v>
      </c>
      <c r="E2150" s="191" t="e">
        <f>IF(ISBLANK(DataBase_PMs!AG41),#N/A,DataBase_PMs!AG41)</f>
        <v>#N/A</v>
      </c>
      <c r="F2150" s="192" t="e">
        <f>IF(E2150="Seco",ParametrosPMs!$C$56,'Dados PMs'!E2150)</f>
        <v>#N/A</v>
      </c>
      <c r="G2150" s="203" t="e">
        <f t="shared" si="52"/>
        <v>#N/A</v>
      </c>
    </row>
    <row r="2151" spans="1:7" x14ac:dyDescent="0.3">
      <c r="A2151" s="257"/>
      <c r="B2151" s="257"/>
      <c r="C2151" s="265"/>
      <c r="D2151" s="208" t="e">
        <f>IF(ISBLANK(DataBase_PMs!C42),#N/A,DataBase_PMs!C42)</f>
        <v>#N/A</v>
      </c>
      <c r="E2151" s="191" t="e">
        <f>IF(ISBLANK(DataBase_PMs!AG42),#N/A,DataBase_PMs!AG42)</f>
        <v>#N/A</v>
      </c>
      <c r="F2151" s="192" t="e">
        <f>IF(E2151="Seco",ParametrosPMs!$C$56,'Dados PMs'!E2151)</f>
        <v>#N/A</v>
      </c>
      <c r="G2151" s="203" t="e">
        <f t="shared" si="52"/>
        <v>#N/A</v>
      </c>
    </row>
    <row r="2152" spans="1:7" x14ac:dyDescent="0.3">
      <c r="A2152" s="257"/>
      <c r="B2152" s="257"/>
      <c r="C2152" s="265"/>
      <c r="D2152" s="208" t="e">
        <f>IF(ISBLANK(DataBase_PMs!C43),#N/A,DataBase_PMs!C43)</f>
        <v>#N/A</v>
      </c>
      <c r="E2152" s="191" t="e">
        <f>IF(ISBLANK(DataBase_PMs!AG43),#N/A,DataBase_PMs!AG43)</f>
        <v>#N/A</v>
      </c>
      <c r="F2152" s="192" t="e">
        <f>IF(E2152="Seco",ParametrosPMs!$C$56,'Dados PMs'!E2152)</f>
        <v>#N/A</v>
      </c>
      <c r="G2152" s="203" t="e">
        <f t="shared" si="52"/>
        <v>#N/A</v>
      </c>
    </row>
    <row r="2153" spans="1:7" x14ac:dyDescent="0.3">
      <c r="A2153" s="257"/>
      <c r="B2153" s="257"/>
      <c r="C2153" s="265"/>
      <c r="D2153" s="208" t="e">
        <f>IF(ISBLANK(DataBase_PMs!C44),#N/A,DataBase_PMs!C44)</f>
        <v>#N/A</v>
      </c>
      <c r="E2153" s="191" t="e">
        <f>IF(ISBLANK(DataBase_PMs!AG44),#N/A,DataBase_PMs!AG44)</f>
        <v>#N/A</v>
      </c>
      <c r="F2153" s="192" t="e">
        <f>IF(E2153="Seco",ParametrosPMs!$C$56,'Dados PMs'!E2153)</f>
        <v>#N/A</v>
      </c>
      <c r="G2153" s="203" t="e">
        <f t="shared" si="52"/>
        <v>#N/A</v>
      </c>
    </row>
    <row r="2154" spans="1:7" x14ac:dyDescent="0.3">
      <c r="A2154" s="257"/>
      <c r="B2154" s="257"/>
      <c r="C2154" s="265"/>
      <c r="D2154" s="208" t="e">
        <f>IF(ISBLANK(DataBase_PMs!C45),#N/A,DataBase_PMs!C45)</f>
        <v>#N/A</v>
      </c>
      <c r="E2154" s="191" t="e">
        <f>IF(ISBLANK(DataBase_PMs!AG45),#N/A,DataBase_PMs!AG45)</f>
        <v>#N/A</v>
      </c>
      <c r="F2154" s="192" t="e">
        <f>IF(E2154="Seco",ParametrosPMs!$C$56,'Dados PMs'!E2154)</f>
        <v>#N/A</v>
      </c>
      <c r="G2154" s="203" t="e">
        <f t="shared" si="52"/>
        <v>#N/A</v>
      </c>
    </row>
    <row r="2155" spans="1:7" x14ac:dyDescent="0.3">
      <c r="A2155" s="257"/>
      <c r="B2155" s="257"/>
      <c r="C2155" s="265"/>
      <c r="D2155" s="208" t="e">
        <f>IF(ISBLANK(DataBase_PMs!C46),#N/A,DataBase_PMs!C46)</f>
        <v>#N/A</v>
      </c>
      <c r="E2155" s="191" t="e">
        <f>IF(ISBLANK(DataBase_PMs!AG46),#N/A,DataBase_PMs!AG46)</f>
        <v>#N/A</v>
      </c>
      <c r="F2155" s="192" t="e">
        <f>IF(E2155="Seco",ParametrosPMs!$C$56,'Dados PMs'!E2155)</f>
        <v>#N/A</v>
      </c>
      <c r="G2155" s="203" t="e">
        <f t="shared" si="52"/>
        <v>#N/A</v>
      </c>
    </row>
    <row r="2156" spans="1:7" x14ac:dyDescent="0.3">
      <c r="A2156" s="257"/>
      <c r="B2156" s="257"/>
      <c r="C2156" s="265"/>
      <c r="D2156" s="208" t="e">
        <f>IF(ISBLANK(DataBase_PMs!C47),#N/A,DataBase_PMs!C47)</f>
        <v>#N/A</v>
      </c>
      <c r="E2156" s="191" t="e">
        <f>IF(ISBLANK(DataBase_PMs!AG47),#N/A,DataBase_PMs!AG47)</f>
        <v>#N/A</v>
      </c>
      <c r="F2156" s="192" t="e">
        <f>IF(E2156="Seco",ParametrosPMs!$C$56,'Dados PMs'!E2156)</f>
        <v>#N/A</v>
      </c>
      <c r="G2156" s="203" t="e">
        <f t="shared" si="52"/>
        <v>#N/A</v>
      </c>
    </row>
    <row r="2157" spans="1:7" x14ac:dyDescent="0.3">
      <c r="A2157" s="257"/>
      <c r="B2157" s="257"/>
      <c r="C2157" s="265"/>
      <c r="D2157" s="208" t="e">
        <f>IF(ISBLANK(DataBase_PMs!C48),#N/A,DataBase_PMs!C48)</f>
        <v>#N/A</v>
      </c>
      <c r="E2157" s="191" t="e">
        <f>IF(ISBLANK(DataBase_PMs!AG48),#N/A,DataBase_PMs!AG48)</f>
        <v>#N/A</v>
      </c>
      <c r="F2157" s="192" t="e">
        <f>IF(E2157="Seco",ParametrosPMs!$C$56,'Dados PMs'!E2157)</f>
        <v>#N/A</v>
      </c>
      <c r="G2157" s="203" t="e">
        <f t="shared" si="52"/>
        <v>#N/A</v>
      </c>
    </row>
    <row r="2158" spans="1:7" x14ac:dyDescent="0.3">
      <c r="A2158" s="257"/>
      <c r="B2158" s="257"/>
      <c r="C2158" s="265"/>
      <c r="D2158" s="208" t="e">
        <f>IF(ISBLANK(DataBase_PMs!C49),#N/A,DataBase_PMs!C49)</f>
        <v>#N/A</v>
      </c>
      <c r="E2158" s="191" t="e">
        <f>IF(ISBLANK(DataBase_PMs!AG49),#N/A,DataBase_PMs!AG49)</f>
        <v>#N/A</v>
      </c>
      <c r="F2158" s="192" t="e">
        <f>IF(E2158="Seco",ParametrosPMs!$C$56,'Dados PMs'!E2158)</f>
        <v>#N/A</v>
      </c>
      <c r="G2158" s="203" t="e">
        <f t="shared" si="52"/>
        <v>#N/A</v>
      </c>
    </row>
    <row r="2159" spans="1:7" x14ac:dyDescent="0.3">
      <c r="A2159" s="257"/>
      <c r="B2159" s="257"/>
      <c r="C2159" s="265"/>
      <c r="D2159" s="208" t="e">
        <f>IF(ISBLANK(DataBase_PMs!C50),#N/A,DataBase_PMs!C50)</f>
        <v>#N/A</v>
      </c>
      <c r="E2159" s="191" t="e">
        <f>IF(ISBLANK(DataBase_PMs!AG50),#N/A,DataBase_PMs!AG50)</f>
        <v>#N/A</v>
      </c>
      <c r="F2159" s="192" t="e">
        <f>IF(E2159="Seco",ParametrosPMs!$C$56,'Dados PMs'!E2159)</f>
        <v>#N/A</v>
      </c>
      <c r="G2159" s="203" t="e">
        <f t="shared" si="52"/>
        <v>#N/A</v>
      </c>
    </row>
    <row r="2160" spans="1:7" x14ac:dyDescent="0.3">
      <c r="A2160" s="257"/>
      <c r="B2160" s="257"/>
      <c r="C2160" s="265"/>
      <c r="D2160" s="208" t="e">
        <f>IF(ISBLANK(DataBase_PMs!C51),#N/A,DataBase_PMs!C51)</f>
        <v>#N/A</v>
      </c>
      <c r="E2160" s="191" t="e">
        <f>IF(ISBLANK(DataBase_PMs!AG51),#N/A,DataBase_PMs!AG51)</f>
        <v>#N/A</v>
      </c>
      <c r="F2160" s="192" t="e">
        <f>IF(E2160="Seco",ParametrosPMs!$C$56,'Dados PMs'!E2160)</f>
        <v>#N/A</v>
      </c>
      <c r="G2160" s="203" t="e">
        <f t="shared" si="52"/>
        <v>#N/A</v>
      </c>
    </row>
    <row r="2161" spans="1:7" x14ac:dyDescent="0.3">
      <c r="A2161" s="257"/>
      <c r="B2161" s="257"/>
      <c r="C2161" s="265"/>
      <c r="D2161" s="208" t="e">
        <f>IF(ISBLANK(DataBase_PMs!C52),#N/A,DataBase_PMs!C52)</f>
        <v>#N/A</v>
      </c>
      <c r="E2161" s="191" t="e">
        <f>IF(ISBLANK(DataBase_PMs!AG52),#N/A,DataBase_PMs!AG52)</f>
        <v>#N/A</v>
      </c>
      <c r="F2161" s="192" t="e">
        <f>IF(E2161="Seco",ParametrosPMs!$C$56,'Dados PMs'!E2161)</f>
        <v>#N/A</v>
      </c>
      <c r="G2161" s="203" t="e">
        <f t="shared" si="52"/>
        <v>#N/A</v>
      </c>
    </row>
    <row r="2162" spans="1:7" x14ac:dyDescent="0.3">
      <c r="A2162" s="257"/>
      <c r="B2162" s="257"/>
      <c r="C2162" s="265"/>
      <c r="D2162" s="208" t="e">
        <f>IF(ISBLANK(DataBase_PMs!C53),#N/A,DataBase_PMs!C53)</f>
        <v>#N/A</v>
      </c>
      <c r="E2162" s="191" t="e">
        <f>IF(ISBLANK(DataBase_PMs!AG53),#N/A,DataBase_PMs!AG53)</f>
        <v>#N/A</v>
      </c>
      <c r="F2162" s="192" t="e">
        <f>IF(E2162="Seco",ParametrosPMs!$C$56,'Dados PMs'!E2162)</f>
        <v>#N/A</v>
      </c>
      <c r="G2162" s="203" t="e">
        <f t="shared" si="52"/>
        <v>#N/A</v>
      </c>
    </row>
    <row r="2163" spans="1:7" x14ac:dyDescent="0.3">
      <c r="A2163" s="257"/>
      <c r="B2163" s="257"/>
      <c r="C2163" s="265"/>
      <c r="D2163" s="208" t="e">
        <f>IF(ISBLANK(DataBase_PMs!C54),#N/A,DataBase_PMs!C54)</f>
        <v>#N/A</v>
      </c>
      <c r="E2163" s="191" t="e">
        <f>IF(ISBLANK(DataBase_PMs!AG54),#N/A,DataBase_PMs!AG54)</f>
        <v>#N/A</v>
      </c>
      <c r="F2163" s="192" t="e">
        <f>IF(E2163="Seco",ParametrosPMs!$C$56,'Dados PMs'!E2163)</f>
        <v>#N/A</v>
      </c>
      <c r="G2163" s="203" t="e">
        <f t="shared" si="52"/>
        <v>#N/A</v>
      </c>
    </row>
    <row r="2164" spans="1:7" x14ac:dyDescent="0.3">
      <c r="A2164" s="257"/>
      <c r="B2164" s="257"/>
      <c r="C2164" s="265"/>
      <c r="D2164" s="208" t="e">
        <f>IF(ISBLANK(DataBase_PMs!C55),#N/A,DataBase_PMs!C55)</f>
        <v>#N/A</v>
      </c>
      <c r="E2164" s="191" t="e">
        <f>IF(ISBLANK(DataBase_PMs!AG55),#N/A,DataBase_PMs!AG55)</f>
        <v>#N/A</v>
      </c>
      <c r="F2164" s="192" t="e">
        <f>IF(E2164="Seco",ParametrosPMs!$C$56,'Dados PMs'!E2164)</f>
        <v>#N/A</v>
      </c>
      <c r="G2164" s="203" t="e">
        <f t="shared" si="52"/>
        <v>#N/A</v>
      </c>
    </row>
    <row r="2165" spans="1:7" x14ac:dyDescent="0.3">
      <c r="A2165" s="257"/>
      <c r="B2165" s="257"/>
      <c r="C2165" s="265"/>
      <c r="D2165" s="208" t="e">
        <f>IF(ISBLANK(DataBase_PMs!C56),#N/A,DataBase_PMs!C56)</f>
        <v>#N/A</v>
      </c>
      <c r="E2165" s="191" t="e">
        <f>IF(ISBLANK(DataBase_PMs!AG56),#N/A,DataBase_PMs!AG56)</f>
        <v>#N/A</v>
      </c>
      <c r="F2165" s="192" t="e">
        <f>IF(E2165="Seco",ParametrosPMs!$C$56,'Dados PMs'!E2165)</f>
        <v>#N/A</v>
      </c>
      <c r="G2165" s="203" t="e">
        <f t="shared" si="52"/>
        <v>#N/A</v>
      </c>
    </row>
    <row r="2166" spans="1:7" x14ac:dyDescent="0.3">
      <c r="A2166" s="257"/>
      <c r="B2166" s="257"/>
      <c r="C2166" s="265"/>
      <c r="D2166" s="208" t="e">
        <f>IF(ISBLANK(DataBase_PMs!C57),#N/A,DataBase_PMs!C57)</f>
        <v>#N/A</v>
      </c>
      <c r="E2166" s="191" t="e">
        <f>IF(ISBLANK(DataBase_PMs!AG57),#N/A,DataBase_PMs!AG57)</f>
        <v>#N/A</v>
      </c>
      <c r="F2166" s="192" t="e">
        <f>IF(E2166="Seco",ParametrosPMs!$C$56,'Dados PMs'!E2166)</f>
        <v>#N/A</v>
      </c>
      <c r="G2166" s="203" t="e">
        <f t="shared" si="52"/>
        <v>#N/A</v>
      </c>
    </row>
    <row r="2167" spans="1:7" x14ac:dyDescent="0.3">
      <c r="A2167" s="257"/>
      <c r="B2167" s="257"/>
      <c r="C2167" s="265"/>
      <c r="D2167" s="208" t="e">
        <f>IF(ISBLANK(DataBase_PMs!C58),#N/A,DataBase_PMs!C58)</f>
        <v>#N/A</v>
      </c>
      <c r="E2167" s="191" t="e">
        <f>IF(ISBLANK(DataBase_PMs!AG58),#N/A,DataBase_PMs!AG58)</f>
        <v>#N/A</v>
      </c>
      <c r="F2167" s="192" t="e">
        <f>IF(E2167="Seco",ParametrosPMs!$C$56,'Dados PMs'!E2167)</f>
        <v>#N/A</v>
      </c>
      <c r="G2167" s="203" t="e">
        <f t="shared" si="52"/>
        <v>#N/A</v>
      </c>
    </row>
    <row r="2168" spans="1:7" x14ac:dyDescent="0.3">
      <c r="A2168" s="257"/>
      <c r="B2168" s="257"/>
      <c r="C2168" s="265"/>
      <c r="D2168" s="208" t="e">
        <f>IF(ISBLANK(DataBase_PMs!C59),#N/A,DataBase_PMs!C59)</f>
        <v>#N/A</v>
      </c>
      <c r="E2168" s="191" t="e">
        <f>IF(ISBLANK(DataBase_PMs!AG59),#N/A,DataBase_PMs!AG59)</f>
        <v>#N/A</v>
      </c>
      <c r="F2168" s="192" t="e">
        <f>IF(E2168="Seco",ParametrosPMs!$C$56,'Dados PMs'!E2168)</f>
        <v>#N/A</v>
      </c>
      <c r="G2168" s="203" t="e">
        <f t="shared" si="52"/>
        <v>#N/A</v>
      </c>
    </row>
    <row r="2169" spans="1:7" x14ac:dyDescent="0.3">
      <c r="A2169" s="257"/>
      <c r="B2169" s="257"/>
      <c r="C2169" s="265"/>
      <c r="D2169" s="208" t="e">
        <f>IF(ISBLANK(DataBase_PMs!C60),#N/A,DataBase_PMs!C60)</f>
        <v>#N/A</v>
      </c>
      <c r="E2169" s="191" t="e">
        <f>IF(ISBLANK(DataBase_PMs!AG60),#N/A,DataBase_PMs!AG60)</f>
        <v>#N/A</v>
      </c>
      <c r="F2169" s="192" t="e">
        <f>IF(E2169="Seco",ParametrosPMs!$C$56,'Dados PMs'!E2169)</f>
        <v>#N/A</v>
      </c>
      <c r="G2169" s="203" t="e">
        <f t="shared" si="52"/>
        <v>#N/A</v>
      </c>
    </row>
    <row r="2170" spans="1:7" x14ac:dyDescent="0.3">
      <c r="A2170" s="257"/>
      <c r="B2170" s="257"/>
      <c r="C2170" s="265"/>
      <c r="D2170" s="208" t="e">
        <f>IF(ISBLANK(DataBase_PMs!C61),#N/A,DataBase_PMs!C61)</f>
        <v>#N/A</v>
      </c>
      <c r="E2170" s="191" t="e">
        <f>IF(ISBLANK(DataBase_PMs!AG61),#N/A,DataBase_PMs!AG61)</f>
        <v>#N/A</v>
      </c>
      <c r="F2170" s="192" t="e">
        <f>IF(E2170="Seco",ParametrosPMs!$C$56,'Dados PMs'!E2170)</f>
        <v>#N/A</v>
      </c>
      <c r="G2170" s="203" t="e">
        <f t="shared" si="52"/>
        <v>#N/A</v>
      </c>
    </row>
    <row r="2171" spans="1:7" x14ac:dyDescent="0.3">
      <c r="A2171" s="257"/>
      <c r="B2171" s="257"/>
      <c r="C2171" s="265"/>
      <c r="D2171" s="208" t="e">
        <f>IF(ISBLANK(DataBase_PMs!C62),#N/A,DataBase_PMs!C62)</f>
        <v>#N/A</v>
      </c>
      <c r="E2171" s="191" t="e">
        <f>IF(ISBLANK(DataBase_PMs!AG62),#N/A,DataBase_PMs!AG62)</f>
        <v>#N/A</v>
      </c>
      <c r="F2171" s="192" t="e">
        <f>IF(E2171="Seco",ParametrosPMs!$C$56,'Dados PMs'!E2171)</f>
        <v>#N/A</v>
      </c>
      <c r="G2171" s="203" t="e">
        <f t="shared" si="52"/>
        <v>#N/A</v>
      </c>
    </row>
    <row r="2172" spans="1:7" x14ac:dyDescent="0.3">
      <c r="A2172" s="257"/>
      <c r="B2172" s="257"/>
      <c r="C2172" s="265"/>
      <c r="D2172" s="208" t="e">
        <f>IF(ISBLANK(DataBase_PMs!C63),#N/A,DataBase_PMs!C63)</f>
        <v>#N/A</v>
      </c>
      <c r="E2172" s="191" t="e">
        <f>IF(ISBLANK(DataBase_PMs!AG63),#N/A,DataBase_PMs!AG63)</f>
        <v>#N/A</v>
      </c>
      <c r="F2172" s="192" t="e">
        <f>IF(E2172="Seco",ParametrosPMs!$C$56,'Dados PMs'!E2172)</f>
        <v>#N/A</v>
      </c>
      <c r="G2172" s="203" t="e">
        <f t="shared" si="52"/>
        <v>#N/A</v>
      </c>
    </row>
    <row r="2173" spans="1:7" x14ac:dyDescent="0.3">
      <c r="A2173" s="257"/>
      <c r="B2173" s="257"/>
      <c r="C2173" s="265"/>
      <c r="D2173" s="208" t="e">
        <f>IF(ISBLANK(DataBase_PMs!C64),#N/A,DataBase_PMs!C64)</f>
        <v>#N/A</v>
      </c>
      <c r="E2173" s="191" t="e">
        <f>IF(ISBLANK(DataBase_PMs!AG64),#N/A,DataBase_PMs!AG64)</f>
        <v>#N/A</v>
      </c>
      <c r="F2173" s="192" t="e">
        <f>IF(E2173="Seco",ParametrosPMs!$C$56,'Dados PMs'!E2173)</f>
        <v>#N/A</v>
      </c>
      <c r="G2173" s="203" t="e">
        <f t="shared" si="52"/>
        <v>#N/A</v>
      </c>
    </row>
    <row r="2174" spans="1:7" x14ac:dyDescent="0.3">
      <c r="A2174" s="257"/>
      <c r="B2174" s="257"/>
      <c r="C2174" s="265"/>
      <c r="D2174" s="208" t="e">
        <f>IF(ISBLANK(DataBase_PMs!C65),#N/A,DataBase_PMs!C65)</f>
        <v>#N/A</v>
      </c>
      <c r="E2174" s="191" t="e">
        <f>IF(ISBLANK(DataBase_PMs!AG65),#N/A,DataBase_PMs!AG65)</f>
        <v>#N/A</v>
      </c>
      <c r="F2174" s="192" t="e">
        <f>IF(E2174="Seco",ParametrosPMs!$C$56,'Dados PMs'!E2174)</f>
        <v>#N/A</v>
      </c>
      <c r="G2174" s="203" t="e">
        <f t="shared" si="52"/>
        <v>#N/A</v>
      </c>
    </row>
    <row r="2175" spans="1:7" x14ac:dyDescent="0.3">
      <c r="A2175" s="257"/>
      <c r="B2175" s="257"/>
      <c r="C2175" s="265"/>
      <c r="D2175" s="208" t="e">
        <f>IF(ISBLANK(DataBase_PMs!C66),#N/A,DataBase_PMs!C66)</f>
        <v>#N/A</v>
      </c>
      <c r="E2175" s="191" t="e">
        <f>IF(ISBLANK(DataBase_PMs!AG66),#N/A,DataBase_PMs!AG66)</f>
        <v>#N/A</v>
      </c>
      <c r="F2175" s="192" t="e">
        <f>IF(E2175="Seco",ParametrosPMs!$C$56,'Dados PMs'!E2175)</f>
        <v>#N/A</v>
      </c>
      <c r="G2175" s="203" t="e">
        <f t="shared" si="52"/>
        <v>#N/A</v>
      </c>
    </row>
    <row r="2176" spans="1:7" x14ac:dyDescent="0.3">
      <c r="A2176" s="257"/>
      <c r="B2176" s="257"/>
      <c r="C2176" s="265"/>
      <c r="D2176" s="208" t="e">
        <f>IF(ISBLANK(DataBase_PMs!C67),#N/A,DataBase_PMs!C67)</f>
        <v>#N/A</v>
      </c>
      <c r="E2176" s="191" t="e">
        <f>IF(ISBLANK(DataBase_PMs!AG67),#N/A,DataBase_PMs!AG67)</f>
        <v>#N/A</v>
      </c>
      <c r="F2176" s="192" t="e">
        <f>IF(E2176="Seco",ParametrosPMs!$C$56,'Dados PMs'!E2176)</f>
        <v>#N/A</v>
      </c>
      <c r="G2176" s="203" t="e">
        <f t="shared" si="52"/>
        <v>#N/A</v>
      </c>
    </row>
    <row r="2177" spans="1:7" x14ac:dyDescent="0.3">
      <c r="A2177" s="257"/>
      <c r="B2177" s="257"/>
      <c r="C2177" s="265"/>
      <c r="D2177" s="208" t="e">
        <f>IF(ISBLANK(DataBase_PMs!C68),#N/A,DataBase_PMs!C68)</f>
        <v>#N/A</v>
      </c>
      <c r="E2177" s="191" t="e">
        <f>IF(ISBLANK(DataBase_PMs!AG68),#N/A,DataBase_PMs!AG68)</f>
        <v>#N/A</v>
      </c>
      <c r="F2177" s="192" t="e">
        <f>IF(E2177="Seco",ParametrosPMs!$C$56,'Dados PMs'!E2177)</f>
        <v>#N/A</v>
      </c>
      <c r="G2177" s="203" t="e">
        <f t="shared" si="52"/>
        <v>#N/A</v>
      </c>
    </row>
    <row r="2178" spans="1:7" x14ac:dyDescent="0.3">
      <c r="A2178" s="257"/>
      <c r="B2178" s="257"/>
      <c r="C2178" s="265"/>
      <c r="D2178" s="208" t="e">
        <f>IF(ISBLANK(DataBase_PMs!C69),#N/A,DataBase_PMs!C69)</f>
        <v>#N/A</v>
      </c>
      <c r="E2178" s="191" t="e">
        <f>IF(ISBLANK(DataBase_PMs!AG69),#N/A,DataBase_PMs!AG69)</f>
        <v>#N/A</v>
      </c>
      <c r="F2178" s="192" t="e">
        <f>IF(E2178="Seco",ParametrosPMs!$C$56,'Dados PMs'!E2178)</f>
        <v>#N/A</v>
      </c>
      <c r="G2178" s="203" t="e">
        <f t="shared" ref="G2178:G2185" si="53">F2178-$F$2100</f>
        <v>#N/A</v>
      </c>
    </row>
    <row r="2179" spans="1:7" x14ac:dyDescent="0.3">
      <c r="A2179" s="257"/>
      <c r="B2179" s="257"/>
      <c r="C2179" s="265"/>
      <c r="D2179" s="208" t="e">
        <f>IF(ISBLANK(DataBase_PMs!C70),#N/A,DataBase_PMs!C70)</f>
        <v>#N/A</v>
      </c>
      <c r="E2179" s="191" t="e">
        <f>IF(ISBLANK(DataBase_PMs!AG70),#N/A,DataBase_PMs!AG70)</f>
        <v>#N/A</v>
      </c>
      <c r="F2179" s="192" t="e">
        <f>IF(E2179="Seco",ParametrosPMs!$C$56,'Dados PMs'!E2179)</f>
        <v>#N/A</v>
      </c>
      <c r="G2179" s="203" t="e">
        <f t="shared" si="53"/>
        <v>#N/A</v>
      </c>
    </row>
    <row r="2180" spans="1:7" x14ac:dyDescent="0.3">
      <c r="A2180" s="257"/>
      <c r="B2180" s="257"/>
      <c r="C2180" s="265"/>
      <c r="D2180" s="208" t="e">
        <f>IF(ISBLANK(DataBase_PMs!C71),#N/A,DataBase_PMs!C71)</f>
        <v>#N/A</v>
      </c>
      <c r="E2180" s="191" t="e">
        <f>IF(ISBLANK(DataBase_PMs!AG71),#N/A,DataBase_PMs!AG71)</f>
        <v>#N/A</v>
      </c>
      <c r="F2180" s="192" t="e">
        <f>IF(E2180="Seco",ParametrosPMs!$C$56,'Dados PMs'!E2180)</f>
        <v>#N/A</v>
      </c>
      <c r="G2180" s="203" t="e">
        <f t="shared" si="53"/>
        <v>#N/A</v>
      </c>
    </row>
    <row r="2181" spans="1:7" x14ac:dyDescent="0.3">
      <c r="A2181" s="257"/>
      <c r="B2181" s="257"/>
      <c r="C2181" s="265"/>
      <c r="D2181" s="208" t="e">
        <f>IF(ISBLANK(DataBase_PMs!C72),#N/A,DataBase_PMs!C72)</f>
        <v>#N/A</v>
      </c>
      <c r="E2181" s="191" t="e">
        <f>IF(ISBLANK(DataBase_PMs!AG72),#N/A,DataBase_PMs!AG72)</f>
        <v>#N/A</v>
      </c>
      <c r="F2181" s="192" t="e">
        <f>IF(E2181="Seco",ParametrosPMs!$C$56,'Dados PMs'!E2181)</f>
        <v>#N/A</v>
      </c>
      <c r="G2181" s="203" t="e">
        <f t="shared" si="53"/>
        <v>#N/A</v>
      </c>
    </row>
    <row r="2182" spans="1:7" x14ac:dyDescent="0.3">
      <c r="A2182" s="257"/>
      <c r="B2182" s="257"/>
      <c r="C2182" s="265"/>
      <c r="D2182" s="208" t="e">
        <f>IF(ISBLANK(DataBase_PMs!C73),#N/A,DataBase_PMs!C73)</f>
        <v>#N/A</v>
      </c>
      <c r="E2182" s="191" t="e">
        <f>IF(ISBLANK(DataBase_PMs!AG73),#N/A,DataBase_PMs!AG73)</f>
        <v>#N/A</v>
      </c>
      <c r="F2182" s="192" t="e">
        <f>IF(E2182="Seco",ParametrosPMs!$C$56,'Dados PMs'!E2182)</f>
        <v>#N/A</v>
      </c>
      <c r="G2182" s="203" t="e">
        <f t="shared" si="53"/>
        <v>#N/A</v>
      </c>
    </row>
    <row r="2183" spans="1:7" x14ac:dyDescent="0.3">
      <c r="A2183" s="257"/>
      <c r="B2183" s="257"/>
      <c r="C2183" s="265"/>
      <c r="D2183" s="208" t="e">
        <f>IF(ISBLANK(DataBase_PMs!C74),#N/A,DataBase_PMs!C74)</f>
        <v>#N/A</v>
      </c>
      <c r="E2183" s="191" t="e">
        <f>IF(ISBLANK(DataBase_PMs!AG74),#N/A,DataBase_PMs!AG74)</f>
        <v>#N/A</v>
      </c>
      <c r="F2183" s="192" t="e">
        <f>IF(E2183="Seco",ParametrosPMs!$C$56,'Dados PMs'!E2183)</f>
        <v>#N/A</v>
      </c>
      <c r="G2183" s="203" t="e">
        <f t="shared" si="53"/>
        <v>#N/A</v>
      </c>
    </row>
    <row r="2184" spans="1:7" x14ac:dyDescent="0.3">
      <c r="A2184" s="257"/>
      <c r="B2184" s="257"/>
      <c r="C2184" s="265"/>
      <c r="D2184" s="208" t="e">
        <f>IF(ISBLANK(DataBase_PMs!C75),#N/A,DataBase_PMs!C75)</f>
        <v>#N/A</v>
      </c>
      <c r="E2184" s="191" t="e">
        <f>IF(ISBLANK(DataBase_PMs!AG75),#N/A,DataBase_PMs!AG75)</f>
        <v>#N/A</v>
      </c>
      <c r="F2184" s="192" t="e">
        <f>IF(E2184="Seco",ParametrosPMs!$C$56,'Dados PMs'!E2184)</f>
        <v>#N/A</v>
      </c>
      <c r="G2184" s="203" t="e">
        <f t="shared" si="53"/>
        <v>#N/A</v>
      </c>
    </row>
    <row r="2185" spans="1:7" ht="13.5" thickBot="1" x14ac:dyDescent="0.35">
      <c r="A2185" s="260"/>
      <c r="B2185" s="260"/>
      <c r="C2185" s="266"/>
      <c r="D2185" s="208" t="e">
        <f>IF(ISBLANK(DataBase_PMs!C76),#N/A,DataBase_PMs!C76)</f>
        <v>#N/A</v>
      </c>
      <c r="E2185" s="191" t="e">
        <f>IF(ISBLANK(DataBase_PMs!AG76),#N/A,DataBase_PMs!AG76)</f>
        <v>#N/A</v>
      </c>
      <c r="F2185" s="192" t="e">
        <f>IF(E2185="Seco",ParametrosPMs!$C$56,'Dados PMs'!E2185)</f>
        <v>#N/A</v>
      </c>
      <c r="G2185" s="203" t="e">
        <f t="shared" si="53"/>
        <v>#N/A</v>
      </c>
    </row>
    <row r="2186" spans="1:7" x14ac:dyDescent="0.3">
      <c r="A2186" s="256" t="s">
        <v>669</v>
      </c>
      <c r="B2186" s="256" t="s">
        <v>367</v>
      </c>
      <c r="C2186" s="267" t="s">
        <v>112</v>
      </c>
      <c r="D2186" s="209">
        <v>43602</v>
      </c>
      <c r="E2186" s="189">
        <v>5.03</v>
      </c>
      <c r="F2186" s="190">
        <f>IF(E2186="Seco",ParametrosPMs!C57,'Dados PMs'!E2186)</f>
        <v>5.03</v>
      </c>
      <c r="G2186" s="202">
        <f>F2186-E2186</f>
        <v>0</v>
      </c>
    </row>
    <row r="2187" spans="1:7" x14ac:dyDescent="0.3">
      <c r="A2187" s="257"/>
      <c r="B2187" s="257"/>
      <c r="C2187" s="265"/>
      <c r="D2187" s="208">
        <v>43700.40625</v>
      </c>
      <c r="E2187" s="191">
        <v>4.88</v>
      </c>
      <c r="F2187" s="192">
        <f>IF(E2187="Seco",ParametrosPMs!$C$57,'Dados PMs'!E2187)</f>
        <v>4.88</v>
      </c>
      <c r="G2187" s="203">
        <f>F2187-$F$2186</f>
        <v>-0.15000000000000036</v>
      </c>
    </row>
    <row r="2188" spans="1:7" x14ac:dyDescent="0.3">
      <c r="A2188" s="257"/>
      <c r="B2188" s="257"/>
      <c r="C2188" s="265"/>
      <c r="D2188" s="208">
        <v>43707</v>
      </c>
      <c r="E2188" s="191">
        <v>4.91</v>
      </c>
      <c r="F2188" s="192">
        <f>IF(E2188="Seco",ParametrosPMs!$C$57,'Dados PMs'!E2188)</f>
        <v>4.91</v>
      </c>
      <c r="G2188" s="203">
        <f t="shared" ref="G2188:G2251" si="54">F2188-$F$2186</f>
        <v>-0.12000000000000011</v>
      </c>
    </row>
    <row r="2189" spans="1:7" x14ac:dyDescent="0.3">
      <c r="A2189" s="257"/>
      <c r="B2189" s="257"/>
      <c r="C2189" s="265"/>
      <c r="D2189" s="208">
        <v>43714</v>
      </c>
      <c r="E2189" s="191">
        <v>4.8899999999999997</v>
      </c>
      <c r="F2189" s="192">
        <f>IF(E2189="Seco",ParametrosPMs!$C$57,'Dados PMs'!E2189)</f>
        <v>4.8899999999999997</v>
      </c>
      <c r="G2189" s="203">
        <f t="shared" si="54"/>
        <v>-0.14000000000000057</v>
      </c>
    </row>
    <row r="2190" spans="1:7" x14ac:dyDescent="0.3">
      <c r="A2190" s="257"/>
      <c r="B2190" s="257"/>
      <c r="C2190" s="265"/>
      <c r="D2190" s="208">
        <v>43727</v>
      </c>
      <c r="E2190" s="191">
        <v>4.87</v>
      </c>
      <c r="F2190" s="192">
        <f>IF(E2190="Seco",ParametrosPMs!$C$57,'Dados PMs'!E2190)</f>
        <v>4.87</v>
      </c>
      <c r="G2190" s="203">
        <f t="shared" si="54"/>
        <v>-0.16000000000000014</v>
      </c>
    </row>
    <row r="2191" spans="1:7" x14ac:dyDescent="0.3">
      <c r="A2191" s="257"/>
      <c r="B2191" s="257"/>
      <c r="C2191" s="265"/>
      <c r="D2191" s="208">
        <v>43755</v>
      </c>
      <c r="E2191" s="191">
        <v>4</v>
      </c>
      <c r="F2191" s="192">
        <f>IF(E2191="Seco",ParametrosPMs!$C$57,'Dados PMs'!E2191)</f>
        <v>4</v>
      </c>
      <c r="G2191" s="203">
        <f t="shared" si="54"/>
        <v>-1.0300000000000002</v>
      </c>
    </row>
    <row r="2192" spans="1:7" x14ac:dyDescent="0.3">
      <c r="A2192" s="257"/>
      <c r="B2192" s="257"/>
      <c r="C2192" s="265"/>
      <c r="D2192" s="208">
        <v>43762</v>
      </c>
      <c r="E2192" s="191">
        <v>5.0599999999999996</v>
      </c>
      <c r="F2192" s="192">
        <f>IF(E2192="Seco",ParametrosPMs!$C$57,'Dados PMs'!E2192)</f>
        <v>5.0599999999999996</v>
      </c>
      <c r="G2192" s="203">
        <f t="shared" si="54"/>
        <v>2.9999999999999361E-2</v>
      </c>
    </row>
    <row r="2193" spans="1:7" x14ac:dyDescent="0.3">
      <c r="A2193" s="257"/>
      <c r="B2193" s="257"/>
      <c r="C2193" s="265"/>
      <c r="D2193" s="208">
        <v>43774</v>
      </c>
      <c r="E2193" s="191">
        <v>5.15</v>
      </c>
      <c r="F2193" s="192">
        <f>IF(E2193="Seco",ParametrosPMs!$C$57,'Dados PMs'!E2193)</f>
        <v>5.15</v>
      </c>
      <c r="G2193" s="203">
        <f t="shared" si="54"/>
        <v>0.12000000000000011</v>
      </c>
    </row>
    <row r="2194" spans="1:7" x14ac:dyDescent="0.3">
      <c r="A2194" s="257"/>
      <c r="B2194" s="257"/>
      <c r="C2194" s="265"/>
      <c r="D2194" s="208">
        <v>43782</v>
      </c>
      <c r="E2194" s="191" t="s">
        <v>129</v>
      </c>
      <c r="F2194" s="192" t="str">
        <f>IF(E2194="Seco",ParametrosPMs!$C$57,'Dados PMs'!E2194)</f>
        <v>-</v>
      </c>
      <c r="G2194" s="203" t="e">
        <f t="shared" si="54"/>
        <v>#VALUE!</v>
      </c>
    </row>
    <row r="2195" spans="1:7" x14ac:dyDescent="0.3">
      <c r="A2195" s="257"/>
      <c r="B2195" s="257"/>
      <c r="C2195" s="265"/>
      <c r="D2195" s="208">
        <v>43811</v>
      </c>
      <c r="E2195" s="191" t="s">
        <v>259</v>
      </c>
      <c r="F2195" s="192" t="str">
        <f>IF(E2195="Seco",ParametrosPMs!$C$57,'Dados PMs'!E2195)</f>
        <v>5,08</v>
      </c>
      <c r="G2195" s="203">
        <f t="shared" si="54"/>
        <v>4.9999999999999822E-2</v>
      </c>
    </row>
    <row r="2196" spans="1:7" x14ac:dyDescent="0.3">
      <c r="A2196" s="257"/>
      <c r="B2196" s="257"/>
      <c r="C2196" s="265"/>
      <c r="D2196" s="208">
        <v>43826</v>
      </c>
      <c r="E2196" s="191" t="s">
        <v>299</v>
      </c>
      <c r="F2196" s="192" t="str">
        <f>IF(E2196="Seco",ParametrosPMs!$C$57,'Dados PMs'!E2196)</f>
        <v>5,02</v>
      </c>
      <c r="G2196" s="203">
        <f t="shared" si="54"/>
        <v>-1.0000000000000675E-2</v>
      </c>
    </row>
    <row r="2197" spans="1:7" x14ac:dyDescent="0.3">
      <c r="A2197" s="257"/>
      <c r="B2197" s="257"/>
      <c r="C2197" s="265"/>
      <c r="D2197" s="208">
        <v>43875</v>
      </c>
      <c r="E2197" s="191" t="s">
        <v>335</v>
      </c>
      <c r="F2197" s="192" t="str">
        <f>IF(E2197="Seco",ParametrosPMs!$C$57,'Dados PMs'!E2197)</f>
        <v>4.51</v>
      </c>
      <c r="G2197" s="203" t="e">
        <f t="shared" si="54"/>
        <v>#VALUE!</v>
      </c>
    </row>
    <row r="2198" spans="1:7" x14ac:dyDescent="0.3">
      <c r="A2198" s="257"/>
      <c r="B2198" s="257"/>
      <c r="C2198" s="265"/>
      <c r="D2198" s="208">
        <v>43929</v>
      </c>
      <c r="E2198" s="191" t="s">
        <v>347</v>
      </c>
      <c r="F2198" s="192" t="str">
        <f>IF(E2198="Seco",ParametrosPMs!$C$57,'Dados PMs'!E2198)</f>
        <v>4,56</v>
      </c>
      <c r="G2198" s="203">
        <f t="shared" si="54"/>
        <v>-0.47000000000000064</v>
      </c>
    </row>
    <row r="2199" spans="1:7" x14ac:dyDescent="0.3">
      <c r="A2199" s="257"/>
      <c r="B2199" s="257"/>
      <c r="C2199" s="265"/>
      <c r="D2199" s="208">
        <f>IF(ISBLANK(DataBase_PMs!C4),#N/A,DataBase_PMs!C4)</f>
        <v>44001.449618055602</v>
      </c>
      <c r="E2199" s="191" t="e">
        <f>IF(ISBLANK(DataBase_PMs!AH4),#N/A,DataBase_PMs!AH4)</f>
        <v>#N/A</v>
      </c>
      <c r="F2199" s="192" t="e">
        <f>IF(E2199="Seco",ParametrosPMs!$C$57,'Dados PMs'!E2199)</f>
        <v>#N/A</v>
      </c>
      <c r="G2199" s="203" t="e">
        <f t="shared" si="54"/>
        <v>#N/A</v>
      </c>
    </row>
    <row r="2200" spans="1:7" x14ac:dyDescent="0.3">
      <c r="A2200" s="257"/>
      <c r="B2200" s="257"/>
      <c r="C2200" s="265"/>
      <c r="D2200" s="208">
        <f>IF(ISBLANK(DataBase_PMs!C5),#N/A,DataBase_PMs!C5)</f>
        <v>44008.823020833297</v>
      </c>
      <c r="E2200" s="191">
        <f>IF(ISBLANK(DataBase_PMs!AH5),#N/A,DataBase_PMs!AH5)</f>
        <v>5.36</v>
      </c>
      <c r="F2200" s="192">
        <f>IF(E2200="Seco",ParametrosPMs!$C$57,'Dados PMs'!E2200)</f>
        <v>5.36</v>
      </c>
      <c r="G2200" s="203">
        <f t="shared" si="54"/>
        <v>0.33000000000000007</v>
      </c>
    </row>
    <row r="2201" spans="1:7" x14ac:dyDescent="0.3">
      <c r="A2201" s="257"/>
      <c r="B2201" s="257"/>
      <c r="C2201" s="265"/>
      <c r="D2201" s="208" t="e">
        <f>IF(ISBLANK(DataBase_PMs!C6),#N/A,DataBase_PMs!C6)</f>
        <v>#N/A</v>
      </c>
      <c r="E2201" s="191" t="e">
        <f>IF(ISBLANK(DataBase_PMs!AH6),#N/A,DataBase_PMs!AH6)</f>
        <v>#N/A</v>
      </c>
      <c r="F2201" s="192" t="e">
        <f>IF(E2201="Seco",ParametrosPMs!$C$57,'Dados PMs'!E2201)</f>
        <v>#N/A</v>
      </c>
      <c r="G2201" s="203" t="e">
        <f t="shared" si="54"/>
        <v>#N/A</v>
      </c>
    </row>
    <row r="2202" spans="1:7" x14ac:dyDescent="0.3">
      <c r="A2202" s="257"/>
      <c r="B2202" s="257"/>
      <c r="C2202" s="265"/>
      <c r="D2202" s="208" t="e">
        <f>IF(ISBLANK(DataBase_PMs!C7),#N/A,DataBase_PMs!C7)</f>
        <v>#N/A</v>
      </c>
      <c r="E2202" s="191" t="e">
        <f>IF(ISBLANK(DataBase_PMs!AH7),#N/A,DataBase_PMs!AH7)</f>
        <v>#N/A</v>
      </c>
      <c r="F2202" s="192" t="e">
        <f>IF(E2202="Seco",ParametrosPMs!$C$57,'Dados PMs'!E2202)</f>
        <v>#N/A</v>
      </c>
      <c r="G2202" s="203" t="e">
        <f t="shared" si="54"/>
        <v>#N/A</v>
      </c>
    </row>
    <row r="2203" spans="1:7" x14ac:dyDescent="0.3">
      <c r="A2203" s="257"/>
      <c r="B2203" s="257"/>
      <c r="C2203" s="265"/>
      <c r="D2203" s="208" t="e">
        <f>IF(ISBLANK(DataBase_PMs!C8),#N/A,DataBase_PMs!C8)</f>
        <v>#N/A</v>
      </c>
      <c r="E2203" s="191" t="e">
        <f>IF(ISBLANK(DataBase_PMs!AH8),#N/A,DataBase_PMs!AH8)</f>
        <v>#N/A</v>
      </c>
      <c r="F2203" s="192" t="e">
        <f>IF(E2203="Seco",ParametrosPMs!$C$57,'Dados PMs'!E2203)</f>
        <v>#N/A</v>
      </c>
      <c r="G2203" s="203" t="e">
        <f t="shared" si="54"/>
        <v>#N/A</v>
      </c>
    </row>
    <row r="2204" spans="1:7" x14ac:dyDescent="0.3">
      <c r="A2204" s="257"/>
      <c r="B2204" s="257"/>
      <c r="C2204" s="265"/>
      <c r="D2204" s="208" t="e">
        <f>IF(ISBLANK(DataBase_PMs!C9),#N/A,DataBase_PMs!C9)</f>
        <v>#N/A</v>
      </c>
      <c r="E2204" s="191" t="e">
        <f>IF(ISBLANK(DataBase_PMs!AH9),#N/A,DataBase_PMs!AH9)</f>
        <v>#N/A</v>
      </c>
      <c r="F2204" s="192" t="e">
        <f>IF(E2204="Seco",ParametrosPMs!$C$57,'Dados PMs'!E2204)</f>
        <v>#N/A</v>
      </c>
      <c r="G2204" s="203" t="e">
        <f t="shared" si="54"/>
        <v>#N/A</v>
      </c>
    </row>
    <row r="2205" spans="1:7" x14ac:dyDescent="0.3">
      <c r="A2205" s="257"/>
      <c r="B2205" s="257"/>
      <c r="C2205" s="265"/>
      <c r="D2205" s="208" t="e">
        <f>IF(ISBLANK(DataBase_PMs!C10),#N/A,DataBase_PMs!C10)</f>
        <v>#N/A</v>
      </c>
      <c r="E2205" s="191" t="e">
        <f>IF(ISBLANK(DataBase_PMs!AH10),#N/A,DataBase_PMs!AH10)</f>
        <v>#N/A</v>
      </c>
      <c r="F2205" s="192" t="e">
        <f>IF(E2205="Seco",ParametrosPMs!$C$57,'Dados PMs'!E2205)</f>
        <v>#N/A</v>
      </c>
      <c r="G2205" s="203" t="e">
        <f t="shared" si="54"/>
        <v>#N/A</v>
      </c>
    </row>
    <row r="2206" spans="1:7" x14ac:dyDescent="0.3">
      <c r="A2206" s="257"/>
      <c r="B2206" s="257"/>
      <c r="C2206" s="265"/>
      <c r="D2206" s="208" t="e">
        <f>IF(ISBLANK(DataBase_PMs!C11),#N/A,DataBase_PMs!C11)</f>
        <v>#N/A</v>
      </c>
      <c r="E2206" s="191" t="e">
        <f>IF(ISBLANK(DataBase_PMs!AH11),#N/A,DataBase_PMs!AH11)</f>
        <v>#N/A</v>
      </c>
      <c r="F2206" s="192" t="e">
        <f>IF(E2206="Seco",ParametrosPMs!$C$57,'Dados PMs'!E2206)</f>
        <v>#N/A</v>
      </c>
      <c r="G2206" s="203" t="e">
        <f t="shared" si="54"/>
        <v>#N/A</v>
      </c>
    </row>
    <row r="2207" spans="1:7" x14ac:dyDescent="0.3">
      <c r="A2207" s="257"/>
      <c r="B2207" s="257"/>
      <c r="C2207" s="265"/>
      <c r="D2207" s="208" t="e">
        <f>IF(ISBLANK(DataBase_PMs!C12),#N/A,DataBase_PMs!C12)</f>
        <v>#N/A</v>
      </c>
      <c r="E2207" s="191" t="e">
        <f>IF(ISBLANK(DataBase_PMs!AH12),#N/A,DataBase_PMs!AH12)</f>
        <v>#N/A</v>
      </c>
      <c r="F2207" s="192" t="e">
        <f>IF(E2207="Seco",ParametrosPMs!$C$57,'Dados PMs'!E2207)</f>
        <v>#N/A</v>
      </c>
      <c r="G2207" s="203" t="e">
        <f t="shared" si="54"/>
        <v>#N/A</v>
      </c>
    </row>
    <row r="2208" spans="1:7" x14ac:dyDescent="0.3">
      <c r="A2208" s="257"/>
      <c r="B2208" s="257"/>
      <c r="C2208" s="265"/>
      <c r="D2208" s="208" t="e">
        <f>IF(ISBLANK(DataBase_PMs!C13),#N/A,DataBase_PMs!C13)</f>
        <v>#N/A</v>
      </c>
      <c r="E2208" s="191" t="e">
        <f>IF(ISBLANK(DataBase_PMs!AH13),#N/A,DataBase_PMs!AH13)</f>
        <v>#N/A</v>
      </c>
      <c r="F2208" s="192" t="e">
        <f>IF(E2208="Seco",ParametrosPMs!$C$57,'Dados PMs'!E2208)</f>
        <v>#N/A</v>
      </c>
      <c r="G2208" s="203" t="e">
        <f t="shared" si="54"/>
        <v>#N/A</v>
      </c>
    </row>
    <row r="2209" spans="1:7" x14ac:dyDescent="0.3">
      <c r="A2209" s="257"/>
      <c r="B2209" s="257"/>
      <c r="C2209" s="265"/>
      <c r="D2209" s="208" t="e">
        <f>IF(ISBLANK(DataBase_PMs!C14),#N/A,DataBase_PMs!C14)</f>
        <v>#N/A</v>
      </c>
      <c r="E2209" s="191" t="e">
        <f>IF(ISBLANK(DataBase_PMs!AH14),#N/A,DataBase_PMs!AH14)</f>
        <v>#N/A</v>
      </c>
      <c r="F2209" s="192" t="e">
        <f>IF(E2209="Seco",ParametrosPMs!$C$57,'Dados PMs'!E2209)</f>
        <v>#N/A</v>
      </c>
      <c r="G2209" s="203" t="e">
        <f t="shared" si="54"/>
        <v>#N/A</v>
      </c>
    </row>
    <row r="2210" spans="1:7" x14ac:dyDescent="0.3">
      <c r="A2210" s="257"/>
      <c r="B2210" s="257"/>
      <c r="C2210" s="265"/>
      <c r="D2210" s="208" t="e">
        <f>IF(ISBLANK(DataBase_PMs!C15),#N/A,DataBase_PMs!C15)</f>
        <v>#N/A</v>
      </c>
      <c r="E2210" s="191" t="e">
        <f>IF(ISBLANK(DataBase_PMs!AH15),#N/A,DataBase_PMs!AH15)</f>
        <v>#N/A</v>
      </c>
      <c r="F2210" s="192" t="e">
        <f>IF(E2210="Seco",ParametrosPMs!$C$57,'Dados PMs'!E2210)</f>
        <v>#N/A</v>
      </c>
      <c r="G2210" s="203" t="e">
        <f t="shared" si="54"/>
        <v>#N/A</v>
      </c>
    </row>
    <row r="2211" spans="1:7" x14ac:dyDescent="0.3">
      <c r="A2211" s="257"/>
      <c r="B2211" s="257"/>
      <c r="C2211" s="265"/>
      <c r="D2211" s="208" t="e">
        <f>IF(ISBLANK(DataBase_PMs!C16),#N/A,DataBase_PMs!C16)</f>
        <v>#N/A</v>
      </c>
      <c r="E2211" s="191" t="e">
        <f>IF(ISBLANK(DataBase_PMs!AH16),#N/A,DataBase_PMs!AH16)</f>
        <v>#N/A</v>
      </c>
      <c r="F2211" s="192" t="e">
        <f>IF(E2211="Seco",ParametrosPMs!$C$57,'Dados PMs'!E2211)</f>
        <v>#N/A</v>
      </c>
      <c r="G2211" s="203" t="e">
        <f t="shared" si="54"/>
        <v>#N/A</v>
      </c>
    </row>
    <row r="2212" spans="1:7" x14ac:dyDescent="0.3">
      <c r="A2212" s="257"/>
      <c r="B2212" s="257"/>
      <c r="C2212" s="265"/>
      <c r="D2212" s="208" t="e">
        <f>IF(ISBLANK(DataBase_PMs!C17),#N/A,DataBase_PMs!C17)</f>
        <v>#N/A</v>
      </c>
      <c r="E2212" s="191" t="e">
        <f>IF(ISBLANK(DataBase_PMs!AH17),#N/A,DataBase_PMs!AH17)</f>
        <v>#N/A</v>
      </c>
      <c r="F2212" s="192" t="e">
        <f>IF(E2212="Seco",ParametrosPMs!$C$57,'Dados PMs'!E2212)</f>
        <v>#N/A</v>
      </c>
      <c r="G2212" s="203" t="e">
        <f t="shared" si="54"/>
        <v>#N/A</v>
      </c>
    </row>
    <row r="2213" spans="1:7" x14ac:dyDescent="0.3">
      <c r="A2213" s="257"/>
      <c r="B2213" s="257"/>
      <c r="C2213" s="265"/>
      <c r="D2213" s="208" t="e">
        <f>IF(ISBLANK(DataBase_PMs!C18),#N/A,DataBase_PMs!C18)</f>
        <v>#N/A</v>
      </c>
      <c r="E2213" s="191" t="e">
        <f>IF(ISBLANK(DataBase_PMs!AH18),#N/A,DataBase_PMs!AH18)</f>
        <v>#N/A</v>
      </c>
      <c r="F2213" s="192" t="e">
        <f>IF(E2213="Seco",ParametrosPMs!$C$57,'Dados PMs'!E2213)</f>
        <v>#N/A</v>
      </c>
      <c r="G2213" s="203" t="e">
        <f t="shared" si="54"/>
        <v>#N/A</v>
      </c>
    </row>
    <row r="2214" spans="1:7" x14ac:dyDescent="0.3">
      <c r="A2214" s="257"/>
      <c r="B2214" s="257"/>
      <c r="C2214" s="265"/>
      <c r="D2214" s="208" t="e">
        <f>IF(ISBLANK(DataBase_PMs!C19),#N/A,DataBase_PMs!C19)</f>
        <v>#N/A</v>
      </c>
      <c r="E2214" s="191" t="e">
        <f>IF(ISBLANK(DataBase_PMs!AH19),#N/A,DataBase_PMs!AH19)</f>
        <v>#N/A</v>
      </c>
      <c r="F2214" s="192" t="e">
        <f>IF(E2214="Seco",ParametrosPMs!$C$57,'Dados PMs'!E2214)</f>
        <v>#N/A</v>
      </c>
      <c r="G2214" s="203" t="e">
        <f t="shared" si="54"/>
        <v>#N/A</v>
      </c>
    </row>
    <row r="2215" spans="1:7" x14ac:dyDescent="0.3">
      <c r="A2215" s="257"/>
      <c r="B2215" s="257"/>
      <c r="C2215" s="265"/>
      <c r="D2215" s="208" t="e">
        <f>IF(ISBLANK(DataBase_PMs!C20),#N/A,DataBase_PMs!C20)</f>
        <v>#N/A</v>
      </c>
      <c r="E2215" s="191" t="e">
        <f>IF(ISBLANK(DataBase_PMs!AH20),#N/A,DataBase_PMs!AH20)</f>
        <v>#N/A</v>
      </c>
      <c r="F2215" s="192" t="e">
        <f>IF(E2215="Seco",ParametrosPMs!$C$57,'Dados PMs'!E2215)</f>
        <v>#N/A</v>
      </c>
      <c r="G2215" s="203" t="e">
        <f t="shared" si="54"/>
        <v>#N/A</v>
      </c>
    </row>
    <row r="2216" spans="1:7" x14ac:dyDescent="0.3">
      <c r="A2216" s="257"/>
      <c r="B2216" s="257"/>
      <c r="C2216" s="265"/>
      <c r="D2216" s="208" t="e">
        <f>IF(ISBLANK(DataBase_PMs!C21),#N/A,DataBase_PMs!C21)</f>
        <v>#N/A</v>
      </c>
      <c r="E2216" s="191" t="e">
        <f>IF(ISBLANK(DataBase_PMs!AH21),#N/A,DataBase_PMs!AH21)</f>
        <v>#N/A</v>
      </c>
      <c r="F2216" s="192" t="e">
        <f>IF(E2216="Seco",ParametrosPMs!$C$57,'Dados PMs'!E2216)</f>
        <v>#N/A</v>
      </c>
      <c r="G2216" s="203" t="e">
        <f t="shared" si="54"/>
        <v>#N/A</v>
      </c>
    </row>
    <row r="2217" spans="1:7" x14ac:dyDescent="0.3">
      <c r="A2217" s="257"/>
      <c r="B2217" s="257"/>
      <c r="C2217" s="265"/>
      <c r="D2217" s="208" t="e">
        <f>IF(ISBLANK(DataBase_PMs!C22),#N/A,DataBase_PMs!C22)</f>
        <v>#N/A</v>
      </c>
      <c r="E2217" s="191" t="e">
        <f>IF(ISBLANK(DataBase_PMs!AH22),#N/A,DataBase_PMs!AH22)</f>
        <v>#N/A</v>
      </c>
      <c r="F2217" s="192" t="e">
        <f>IF(E2217="Seco",ParametrosPMs!$C$57,'Dados PMs'!E2217)</f>
        <v>#N/A</v>
      </c>
      <c r="G2217" s="203" t="e">
        <f t="shared" si="54"/>
        <v>#N/A</v>
      </c>
    </row>
    <row r="2218" spans="1:7" x14ac:dyDescent="0.3">
      <c r="A2218" s="257"/>
      <c r="B2218" s="257"/>
      <c r="C2218" s="265"/>
      <c r="D2218" s="208" t="e">
        <f>IF(ISBLANK(DataBase_PMs!C23),#N/A,DataBase_PMs!C23)</f>
        <v>#N/A</v>
      </c>
      <c r="E2218" s="191" t="e">
        <f>IF(ISBLANK(DataBase_PMs!AH23),#N/A,DataBase_PMs!AH23)</f>
        <v>#N/A</v>
      </c>
      <c r="F2218" s="192" t="e">
        <f>IF(E2218="Seco",ParametrosPMs!$C$57,'Dados PMs'!E2218)</f>
        <v>#N/A</v>
      </c>
      <c r="G2218" s="203" t="e">
        <f t="shared" si="54"/>
        <v>#N/A</v>
      </c>
    </row>
    <row r="2219" spans="1:7" x14ac:dyDescent="0.3">
      <c r="A2219" s="257"/>
      <c r="B2219" s="257"/>
      <c r="C2219" s="265"/>
      <c r="D2219" s="208" t="e">
        <f>IF(ISBLANK(DataBase_PMs!C24),#N/A,DataBase_PMs!C24)</f>
        <v>#N/A</v>
      </c>
      <c r="E2219" s="191" t="e">
        <f>IF(ISBLANK(DataBase_PMs!AH24),#N/A,DataBase_PMs!AH24)</f>
        <v>#N/A</v>
      </c>
      <c r="F2219" s="192" t="e">
        <f>IF(E2219="Seco",ParametrosPMs!$C$57,'Dados PMs'!E2219)</f>
        <v>#N/A</v>
      </c>
      <c r="G2219" s="203" t="e">
        <f t="shared" si="54"/>
        <v>#N/A</v>
      </c>
    </row>
    <row r="2220" spans="1:7" x14ac:dyDescent="0.3">
      <c r="A2220" s="257"/>
      <c r="B2220" s="257"/>
      <c r="C2220" s="265"/>
      <c r="D2220" s="208" t="e">
        <f>IF(ISBLANK(DataBase_PMs!C25),#N/A,DataBase_PMs!C25)</f>
        <v>#N/A</v>
      </c>
      <c r="E2220" s="191" t="e">
        <f>IF(ISBLANK(DataBase_PMs!AH25),#N/A,DataBase_PMs!AH25)</f>
        <v>#N/A</v>
      </c>
      <c r="F2220" s="192" t="e">
        <f>IF(E2220="Seco",ParametrosPMs!$C$57,'Dados PMs'!E2220)</f>
        <v>#N/A</v>
      </c>
      <c r="G2220" s="203" t="e">
        <f t="shared" si="54"/>
        <v>#N/A</v>
      </c>
    </row>
    <row r="2221" spans="1:7" x14ac:dyDescent="0.3">
      <c r="A2221" s="257"/>
      <c r="B2221" s="257"/>
      <c r="C2221" s="265"/>
      <c r="D2221" s="208" t="e">
        <f>IF(ISBLANK(DataBase_PMs!C26),#N/A,DataBase_PMs!C26)</f>
        <v>#N/A</v>
      </c>
      <c r="E2221" s="191" t="e">
        <f>IF(ISBLANK(DataBase_PMs!AH26),#N/A,DataBase_PMs!AH26)</f>
        <v>#N/A</v>
      </c>
      <c r="F2221" s="192" t="e">
        <f>IF(E2221="Seco",ParametrosPMs!$C$57,'Dados PMs'!E2221)</f>
        <v>#N/A</v>
      </c>
      <c r="G2221" s="203" t="e">
        <f t="shared" si="54"/>
        <v>#N/A</v>
      </c>
    </row>
    <row r="2222" spans="1:7" x14ac:dyDescent="0.3">
      <c r="A2222" s="257"/>
      <c r="B2222" s="257"/>
      <c r="C2222" s="265"/>
      <c r="D2222" s="208" t="e">
        <f>IF(ISBLANK(DataBase_PMs!C27),#N/A,DataBase_PMs!C27)</f>
        <v>#N/A</v>
      </c>
      <c r="E2222" s="191" t="e">
        <f>IF(ISBLANK(DataBase_PMs!AH27),#N/A,DataBase_PMs!AH27)</f>
        <v>#N/A</v>
      </c>
      <c r="F2222" s="192" t="e">
        <f>IF(E2222="Seco",ParametrosPMs!$C$57,'Dados PMs'!E2222)</f>
        <v>#N/A</v>
      </c>
      <c r="G2222" s="203" t="e">
        <f t="shared" si="54"/>
        <v>#N/A</v>
      </c>
    </row>
    <row r="2223" spans="1:7" x14ac:dyDescent="0.3">
      <c r="A2223" s="257"/>
      <c r="B2223" s="257"/>
      <c r="C2223" s="265"/>
      <c r="D2223" s="208" t="e">
        <f>IF(ISBLANK(DataBase_PMs!C28),#N/A,DataBase_PMs!C28)</f>
        <v>#N/A</v>
      </c>
      <c r="E2223" s="191" t="e">
        <f>IF(ISBLANK(DataBase_PMs!AH28),#N/A,DataBase_PMs!AH28)</f>
        <v>#N/A</v>
      </c>
      <c r="F2223" s="192" t="e">
        <f>IF(E2223="Seco",ParametrosPMs!$C$57,'Dados PMs'!E2223)</f>
        <v>#N/A</v>
      </c>
      <c r="G2223" s="203" t="e">
        <f t="shared" si="54"/>
        <v>#N/A</v>
      </c>
    </row>
    <row r="2224" spans="1:7" x14ac:dyDescent="0.3">
      <c r="A2224" s="257"/>
      <c r="B2224" s="257"/>
      <c r="C2224" s="265"/>
      <c r="D2224" s="208" t="e">
        <f>IF(ISBLANK(DataBase_PMs!C29),#N/A,DataBase_PMs!C29)</f>
        <v>#N/A</v>
      </c>
      <c r="E2224" s="191" t="e">
        <f>IF(ISBLANK(DataBase_PMs!AH29),#N/A,DataBase_PMs!AH29)</f>
        <v>#N/A</v>
      </c>
      <c r="F2224" s="192" t="e">
        <f>IF(E2224="Seco",ParametrosPMs!$C$57,'Dados PMs'!E2224)</f>
        <v>#N/A</v>
      </c>
      <c r="G2224" s="203" t="e">
        <f t="shared" si="54"/>
        <v>#N/A</v>
      </c>
    </row>
    <row r="2225" spans="1:7" x14ac:dyDescent="0.3">
      <c r="A2225" s="257"/>
      <c r="B2225" s="257"/>
      <c r="C2225" s="265"/>
      <c r="D2225" s="208" t="e">
        <f>IF(ISBLANK(DataBase_PMs!C30),#N/A,DataBase_PMs!C30)</f>
        <v>#N/A</v>
      </c>
      <c r="E2225" s="191" t="e">
        <f>IF(ISBLANK(DataBase_PMs!AH30),#N/A,DataBase_PMs!AH30)</f>
        <v>#N/A</v>
      </c>
      <c r="F2225" s="192" t="e">
        <f>IF(E2225="Seco",ParametrosPMs!$C$57,'Dados PMs'!E2225)</f>
        <v>#N/A</v>
      </c>
      <c r="G2225" s="203" t="e">
        <f t="shared" si="54"/>
        <v>#N/A</v>
      </c>
    </row>
    <row r="2226" spans="1:7" x14ac:dyDescent="0.3">
      <c r="A2226" s="257"/>
      <c r="B2226" s="257"/>
      <c r="C2226" s="265"/>
      <c r="D2226" s="208" t="e">
        <f>IF(ISBLANK(DataBase_PMs!C31),#N/A,DataBase_PMs!C31)</f>
        <v>#N/A</v>
      </c>
      <c r="E2226" s="191" t="e">
        <f>IF(ISBLANK(DataBase_PMs!AH31),#N/A,DataBase_PMs!AH31)</f>
        <v>#N/A</v>
      </c>
      <c r="F2226" s="192" t="e">
        <f>IF(E2226="Seco",ParametrosPMs!$C$57,'Dados PMs'!E2226)</f>
        <v>#N/A</v>
      </c>
      <c r="G2226" s="203" t="e">
        <f t="shared" si="54"/>
        <v>#N/A</v>
      </c>
    </row>
    <row r="2227" spans="1:7" x14ac:dyDescent="0.3">
      <c r="A2227" s="257"/>
      <c r="B2227" s="257"/>
      <c r="C2227" s="265"/>
      <c r="D2227" s="208" t="e">
        <f>IF(ISBLANK(DataBase_PMs!C32),#N/A,DataBase_PMs!C32)</f>
        <v>#N/A</v>
      </c>
      <c r="E2227" s="191" t="e">
        <f>IF(ISBLANK(DataBase_PMs!AH32),#N/A,DataBase_PMs!AH32)</f>
        <v>#N/A</v>
      </c>
      <c r="F2227" s="192" t="e">
        <f>IF(E2227="Seco",ParametrosPMs!$C$57,'Dados PMs'!E2227)</f>
        <v>#N/A</v>
      </c>
      <c r="G2227" s="203" t="e">
        <f t="shared" si="54"/>
        <v>#N/A</v>
      </c>
    </row>
    <row r="2228" spans="1:7" x14ac:dyDescent="0.3">
      <c r="A2228" s="257"/>
      <c r="B2228" s="257"/>
      <c r="C2228" s="265"/>
      <c r="D2228" s="208" t="e">
        <f>IF(ISBLANK(DataBase_PMs!C33),#N/A,DataBase_PMs!C33)</f>
        <v>#N/A</v>
      </c>
      <c r="E2228" s="191" t="e">
        <f>IF(ISBLANK(DataBase_PMs!AH33),#N/A,DataBase_PMs!AH33)</f>
        <v>#N/A</v>
      </c>
      <c r="F2228" s="192" t="e">
        <f>IF(E2228="Seco",ParametrosPMs!$C$57,'Dados PMs'!E2228)</f>
        <v>#N/A</v>
      </c>
      <c r="G2228" s="203" t="e">
        <f t="shared" si="54"/>
        <v>#N/A</v>
      </c>
    </row>
    <row r="2229" spans="1:7" x14ac:dyDescent="0.3">
      <c r="A2229" s="257"/>
      <c r="B2229" s="257"/>
      <c r="C2229" s="265"/>
      <c r="D2229" s="208" t="e">
        <f>IF(ISBLANK(DataBase_PMs!C34),#N/A,DataBase_PMs!C34)</f>
        <v>#N/A</v>
      </c>
      <c r="E2229" s="191" t="e">
        <f>IF(ISBLANK(DataBase_PMs!AH34),#N/A,DataBase_PMs!AH34)</f>
        <v>#N/A</v>
      </c>
      <c r="F2229" s="192" t="e">
        <f>IF(E2229="Seco",ParametrosPMs!$C$57,'Dados PMs'!E2229)</f>
        <v>#N/A</v>
      </c>
      <c r="G2229" s="203" t="e">
        <f t="shared" si="54"/>
        <v>#N/A</v>
      </c>
    </row>
    <row r="2230" spans="1:7" x14ac:dyDescent="0.3">
      <c r="A2230" s="257"/>
      <c r="B2230" s="257"/>
      <c r="C2230" s="265"/>
      <c r="D2230" s="208" t="e">
        <f>IF(ISBLANK(DataBase_PMs!C35),#N/A,DataBase_PMs!C35)</f>
        <v>#N/A</v>
      </c>
      <c r="E2230" s="191" t="e">
        <f>IF(ISBLANK(DataBase_PMs!AH35),#N/A,DataBase_PMs!AH35)</f>
        <v>#N/A</v>
      </c>
      <c r="F2230" s="192" t="e">
        <f>IF(E2230="Seco",ParametrosPMs!$C$57,'Dados PMs'!E2230)</f>
        <v>#N/A</v>
      </c>
      <c r="G2230" s="203" t="e">
        <f t="shared" si="54"/>
        <v>#N/A</v>
      </c>
    </row>
    <row r="2231" spans="1:7" x14ac:dyDescent="0.3">
      <c r="A2231" s="257"/>
      <c r="B2231" s="257"/>
      <c r="C2231" s="265"/>
      <c r="D2231" s="208" t="e">
        <f>IF(ISBLANK(DataBase_PMs!C36),#N/A,DataBase_PMs!C36)</f>
        <v>#N/A</v>
      </c>
      <c r="E2231" s="191" t="e">
        <f>IF(ISBLANK(DataBase_PMs!AH36),#N/A,DataBase_PMs!AH36)</f>
        <v>#N/A</v>
      </c>
      <c r="F2231" s="192" t="e">
        <f>IF(E2231="Seco",ParametrosPMs!$C$57,'Dados PMs'!E2231)</f>
        <v>#N/A</v>
      </c>
      <c r="G2231" s="203" t="e">
        <f t="shared" si="54"/>
        <v>#N/A</v>
      </c>
    </row>
    <row r="2232" spans="1:7" x14ac:dyDescent="0.3">
      <c r="A2232" s="257"/>
      <c r="B2232" s="257"/>
      <c r="C2232" s="265"/>
      <c r="D2232" s="208" t="e">
        <f>IF(ISBLANK(DataBase_PMs!C37),#N/A,DataBase_PMs!C37)</f>
        <v>#N/A</v>
      </c>
      <c r="E2232" s="191" t="e">
        <f>IF(ISBLANK(DataBase_PMs!AH37),#N/A,DataBase_PMs!AH37)</f>
        <v>#N/A</v>
      </c>
      <c r="F2232" s="192" t="e">
        <f>IF(E2232="Seco",ParametrosPMs!$C$57,'Dados PMs'!E2232)</f>
        <v>#N/A</v>
      </c>
      <c r="G2232" s="203" t="e">
        <f t="shared" si="54"/>
        <v>#N/A</v>
      </c>
    </row>
    <row r="2233" spans="1:7" x14ac:dyDescent="0.3">
      <c r="A2233" s="257"/>
      <c r="B2233" s="257"/>
      <c r="C2233" s="265"/>
      <c r="D2233" s="208" t="e">
        <f>IF(ISBLANK(DataBase_PMs!C38),#N/A,DataBase_PMs!C38)</f>
        <v>#N/A</v>
      </c>
      <c r="E2233" s="191" t="e">
        <f>IF(ISBLANK(DataBase_PMs!AH38),#N/A,DataBase_PMs!AH38)</f>
        <v>#N/A</v>
      </c>
      <c r="F2233" s="192" t="e">
        <f>IF(E2233="Seco",ParametrosPMs!$C$57,'Dados PMs'!E2233)</f>
        <v>#N/A</v>
      </c>
      <c r="G2233" s="203" t="e">
        <f t="shared" si="54"/>
        <v>#N/A</v>
      </c>
    </row>
    <row r="2234" spans="1:7" x14ac:dyDescent="0.3">
      <c r="A2234" s="257"/>
      <c r="B2234" s="257"/>
      <c r="C2234" s="265"/>
      <c r="D2234" s="208" t="e">
        <f>IF(ISBLANK(DataBase_PMs!C39),#N/A,DataBase_PMs!C39)</f>
        <v>#N/A</v>
      </c>
      <c r="E2234" s="191" t="e">
        <f>IF(ISBLANK(DataBase_PMs!AH39),#N/A,DataBase_PMs!AH39)</f>
        <v>#N/A</v>
      </c>
      <c r="F2234" s="192" t="e">
        <f>IF(E2234="Seco",ParametrosPMs!$C$57,'Dados PMs'!E2234)</f>
        <v>#N/A</v>
      </c>
      <c r="G2234" s="203" t="e">
        <f t="shared" si="54"/>
        <v>#N/A</v>
      </c>
    </row>
    <row r="2235" spans="1:7" x14ac:dyDescent="0.3">
      <c r="A2235" s="257"/>
      <c r="B2235" s="257"/>
      <c r="C2235" s="265"/>
      <c r="D2235" s="208" t="e">
        <f>IF(ISBLANK(DataBase_PMs!C40),#N/A,DataBase_PMs!C40)</f>
        <v>#N/A</v>
      </c>
      <c r="E2235" s="191" t="e">
        <f>IF(ISBLANK(DataBase_PMs!AH40),#N/A,DataBase_PMs!AH40)</f>
        <v>#N/A</v>
      </c>
      <c r="F2235" s="192" t="e">
        <f>IF(E2235="Seco",ParametrosPMs!$C$57,'Dados PMs'!E2235)</f>
        <v>#N/A</v>
      </c>
      <c r="G2235" s="203" t="e">
        <f t="shared" si="54"/>
        <v>#N/A</v>
      </c>
    </row>
    <row r="2236" spans="1:7" x14ac:dyDescent="0.3">
      <c r="A2236" s="257"/>
      <c r="B2236" s="257"/>
      <c r="C2236" s="265"/>
      <c r="D2236" s="208" t="e">
        <f>IF(ISBLANK(DataBase_PMs!C41),#N/A,DataBase_PMs!C41)</f>
        <v>#N/A</v>
      </c>
      <c r="E2236" s="191" t="e">
        <f>IF(ISBLANK(DataBase_PMs!AH41),#N/A,DataBase_PMs!AH41)</f>
        <v>#N/A</v>
      </c>
      <c r="F2236" s="192" t="e">
        <f>IF(E2236="Seco",ParametrosPMs!$C$57,'Dados PMs'!E2236)</f>
        <v>#N/A</v>
      </c>
      <c r="G2236" s="203" t="e">
        <f t="shared" si="54"/>
        <v>#N/A</v>
      </c>
    </row>
    <row r="2237" spans="1:7" x14ac:dyDescent="0.3">
      <c r="A2237" s="257"/>
      <c r="B2237" s="257"/>
      <c r="C2237" s="265"/>
      <c r="D2237" s="208" t="e">
        <f>IF(ISBLANK(DataBase_PMs!C42),#N/A,DataBase_PMs!C42)</f>
        <v>#N/A</v>
      </c>
      <c r="E2237" s="191" t="e">
        <f>IF(ISBLANK(DataBase_PMs!AH42),#N/A,DataBase_PMs!AH42)</f>
        <v>#N/A</v>
      </c>
      <c r="F2237" s="192" t="e">
        <f>IF(E2237="Seco",ParametrosPMs!$C$57,'Dados PMs'!E2237)</f>
        <v>#N/A</v>
      </c>
      <c r="G2237" s="203" t="e">
        <f t="shared" si="54"/>
        <v>#N/A</v>
      </c>
    </row>
    <row r="2238" spans="1:7" x14ac:dyDescent="0.3">
      <c r="A2238" s="257"/>
      <c r="B2238" s="257"/>
      <c r="C2238" s="265"/>
      <c r="D2238" s="208" t="e">
        <f>IF(ISBLANK(DataBase_PMs!C43),#N/A,DataBase_PMs!C43)</f>
        <v>#N/A</v>
      </c>
      <c r="E2238" s="191" t="e">
        <f>IF(ISBLANK(DataBase_PMs!AH43),#N/A,DataBase_PMs!AH43)</f>
        <v>#N/A</v>
      </c>
      <c r="F2238" s="192" t="e">
        <f>IF(E2238="Seco",ParametrosPMs!$C$57,'Dados PMs'!E2238)</f>
        <v>#N/A</v>
      </c>
      <c r="G2238" s="203" t="e">
        <f t="shared" si="54"/>
        <v>#N/A</v>
      </c>
    </row>
    <row r="2239" spans="1:7" x14ac:dyDescent="0.3">
      <c r="A2239" s="257"/>
      <c r="B2239" s="257"/>
      <c r="C2239" s="265"/>
      <c r="D2239" s="208" t="e">
        <f>IF(ISBLANK(DataBase_PMs!C44),#N/A,DataBase_PMs!C44)</f>
        <v>#N/A</v>
      </c>
      <c r="E2239" s="191" t="e">
        <f>IF(ISBLANK(DataBase_PMs!AH44),#N/A,DataBase_PMs!AH44)</f>
        <v>#N/A</v>
      </c>
      <c r="F2239" s="192" t="e">
        <f>IF(E2239="Seco",ParametrosPMs!$C$57,'Dados PMs'!E2239)</f>
        <v>#N/A</v>
      </c>
      <c r="G2239" s="203" t="e">
        <f t="shared" si="54"/>
        <v>#N/A</v>
      </c>
    </row>
    <row r="2240" spans="1:7" x14ac:dyDescent="0.3">
      <c r="A2240" s="257"/>
      <c r="B2240" s="257"/>
      <c r="C2240" s="265"/>
      <c r="D2240" s="208" t="e">
        <f>IF(ISBLANK(DataBase_PMs!C45),#N/A,DataBase_PMs!C45)</f>
        <v>#N/A</v>
      </c>
      <c r="E2240" s="191" t="e">
        <f>IF(ISBLANK(DataBase_PMs!AH45),#N/A,DataBase_PMs!AH45)</f>
        <v>#N/A</v>
      </c>
      <c r="F2240" s="192" t="e">
        <f>IF(E2240="Seco",ParametrosPMs!$C$57,'Dados PMs'!E2240)</f>
        <v>#N/A</v>
      </c>
      <c r="G2240" s="203" t="e">
        <f t="shared" si="54"/>
        <v>#N/A</v>
      </c>
    </row>
    <row r="2241" spans="1:7" x14ac:dyDescent="0.3">
      <c r="A2241" s="257"/>
      <c r="B2241" s="257"/>
      <c r="C2241" s="265"/>
      <c r="D2241" s="208" t="e">
        <f>IF(ISBLANK(DataBase_PMs!C46),#N/A,DataBase_PMs!C46)</f>
        <v>#N/A</v>
      </c>
      <c r="E2241" s="191" t="e">
        <f>IF(ISBLANK(DataBase_PMs!AH46),#N/A,DataBase_PMs!AH46)</f>
        <v>#N/A</v>
      </c>
      <c r="F2241" s="192" t="e">
        <f>IF(E2241="Seco",ParametrosPMs!$C$57,'Dados PMs'!E2241)</f>
        <v>#N/A</v>
      </c>
      <c r="G2241" s="203" t="e">
        <f t="shared" si="54"/>
        <v>#N/A</v>
      </c>
    </row>
    <row r="2242" spans="1:7" x14ac:dyDescent="0.3">
      <c r="A2242" s="257"/>
      <c r="B2242" s="257"/>
      <c r="C2242" s="265"/>
      <c r="D2242" s="208" t="e">
        <f>IF(ISBLANK(DataBase_PMs!C47),#N/A,DataBase_PMs!C47)</f>
        <v>#N/A</v>
      </c>
      <c r="E2242" s="191" t="e">
        <f>IF(ISBLANK(DataBase_PMs!AH47),#N/A,DataBase_PMs!AH47)</f>
        <v>#N/A</v>
      </c>
      <c r="F2242" s="192" t="e">
        <f>IF(E2242="Seco",ParametrosPMs!$C$57,'Dados PMs'!E2242)</f>
        <v>#N/A</v>
      </c>
      <c r="G2242" s="203" t="e">
        <f t="shared" si="54"/>
        <v>#N/A</v>
      </c>
    </row>
    <row r="2243" spans="1:7" x14ac:dyDescent="0.3">
      <c r="A2243" s="257"/>
      <c r="B2243" s="257"/>
      <c r="C2243" s="265"/>
      <c r="D2243" s="208" t="e">
        <f>IF(ISBLANK(DataBase_PMs!C48),#N/A,DataBase_PMs!C48)</f>
        <v>#N/A</v>
      </c>
      <c r="E2243" s="191" t="e">
        <f>IF(ISBLANK(DataBase_PMs!AH48),#N/A,DataBase_PMs!AH48)</f>
        <v>#N/A</v>
      </c>
      <c r="F2243" s="192" t="e">
        <f>IF(E2243="Seco",ParametrosPMs!$C$57,'Dados PMs'!E2243)</f>
        <v>#N/A</v>
      </c>
      <c r="G2243" s="203" t="e">
        <f t="shared" si="54"/>
        <v>#N/A</v>
      </c>
    </row>
    <row r="2244" spans="1:7" x14ac:dyDescent="0.3">
      <c r="A2244" s="257"/>
      <c r="B2244" s="257"/>
      <c r="C2244" s="265"/>
      <c r="D2244" s="208" t="e">
        <f>IF(ISBLANK(DataBase_PMs!C49),#N/A,DataBase_PMs!C49)</f>
        <v>#N/A</v>
      </c>
      <c r="E2244" s="191" t="e">
        <f>IF(ISBLANK(DataBase_PMs!AH49),#N/A,DataBase_PMs!AH49)</f>
        <v>#N/A</v>
      </c>
      <c r="F2244" s="192" t="e">
        <f>IF(E2244="Seco",ParametrosPMs!$C$57,'Dados PMs'!E2244)</f>
        <v>#N/A</v>
      </c>
      <c r="G2244" s="203" t="e">
        <f t="shared" si="54"/>
        <v>#N/A</v>
      </c>
    </row>
    <row r="2245" spans="1:7" x14ac:dyDescent="0.3">
      <c r="A2245" s="257"/>
      <c r="B2245" s="257"/>
      <c r="C2245" s="265"/>
      <c r="D2245" s="208" t="e">
        <f>IF(ISBLANK(DataBase_PMs!C50),#N/A,DataBase_PMs!C50)</f>
        <v>#N/A</v>
      </c>
      <c r="E2245" s="191" t="e">
        <f>IF(ISBLANK(DataBase_PMs!AH50),#N/A,DataBase_PMs!AH50)</f>
        <v>#N/A</v>
      </c>
      <c r="F2245" s="192" t="e">
        <f>IF(E2245="Seco",ParametrosPMs!$C$57,'Dados PMs'!E2245)</f>
        <v>#N/A</v>
      </c>
      <c r="G2245" s="203" t="e">
        <f t="shared" si="54"/>
        <v>#N/A</v>
      </c>
    </row>
    <row r="2246" spans="1:7" x14ac:dyDescent="0.3">
      <c r="A2246" s="257"/>
      <c r="B2246" s="257"/>
      <c r="C2246" s="265"/>
      <c r="D2246" s="208" t="e">
        <f>IF(ISBLANK(DataBase_PMs!C51),#N/A,DataBase_PMs!C51)</f>
        <v>#N/A</v>
      </c>
      <c r="E2246" s="191" t="e">
        <f>IF(ISBLANK(DataBase_PMs!AH51),#N/A,DataBase_PMs!AH51)</f>
        <v>#N/A</v>
      </c>
      <c r="F2246" s="192" t="e">
        <f>IF(E2246="Seco",ParametrosPMs!$C$57,'Dados PMs'!E2246)</f>
        <v>#N/A</v>
      </c>
      <c r="G2246" s="203" t="e">
        <f t="shared" si="54"/>
        <v>#N/A</v>
      </c>
    </row>
    <row r="2247" spans="1:7" x14ac:dyDescent="0.3">
      <c r="A2247" s="257"/>
      <c r="B2247" s="257"/>
      <c r="C2247" s="265"/>
      <c r="D2247" s="208" t="e">
        <f>IF(ISBLANK(DataBase_PMs!C52),#N/A,DataBase_PMs!C52)</f>
        <v>#N/A</v>
      </c>
      <c r="E2247" s="191" t="e">
        <f>IF(ISBLANK(DataBase_PMs!AH52),#N/A,DataBase_PMs!AH52)</f>
        <v>#N/A</v>
      </c>
      <c r="F2247" s="192" t="e">
        <f>IF(E2247="Seco",ParametrosPMs!$C$57,'Dados PMs'!E2247)</f>
        <v>#N/A</v>
      </c>
      <c r="G2247" s="203" t="e">
        <f t="shared" si="54"/>
        <v>#N/A</v>
      </c>
    </row>
    <row r="2248" spans="1:7" x14ac:dyDescent="0.3">
      <c r="A2248" s="257"/>
      <c r="B2248" s="257"/>
      <c r="C2248" s="265"/>
      <c r="D2248" s="208" t="e">
        <f>IF(ISBLANK(DataBase_PMs!C53),#N/A,DataBase_PMs!C53)</f>
        <v>#N/A</v>
      </c>
      <c r="E2248" s="191" t="e">
        <f>IF(ISBLANK(DataBase_PMs!AH53),#N/A,DataBase_PMs!AH53)</f>
        <v>#N/A</v>
      </c>
      <c r="F2248" s="192" t="e">
        <f>IF(E2248="Seco",ParametrosPMs!$C$57,'Dados PMs'!E2248)</f>
        <v>#N/A</v>
      </c>
      <c r="G2248" s="203" t="e">
        <f t="shared" si="54"/>
        <v>#N/A</v>
      </c>
    </row>
    <row r="2249" spans="1:7" x14ac:dyDescent="0.3">
      <c r="A2249" s="257"/>
      <c r="B2249" s="257"/>
      <c r="C2249" s="265"/>
      <c r="D2249" s="208" t="e">
        <f>IF(ISBLANK(DataBase_PMs!C54),#N/A,DataBase_PMs!C54)</f>
        <v>#N/A</v>
      </c>
      <c r="E2249" s="191" t="e">
        <f>IF(ISBLANK(DataBase_PMs!AH54),#N/A,DataBase_PMs!AH54)</f>
        <v>#N/A</v>
      </c>
      <c r="F2249" s="192" t="e">
        <f>IF(E2249="Seco",ParametrosPMs!$C$57,'Dados PMs'!E2249)</f>
        <v>#N/A</v>
      </c>
      <c r="G2249" s="203" t="e">
        <f t="shared" si="54"/>
        <v>#N/A</v>
      </c>
    </row>
    <row r="2250" spans="1:7" x14ac:dyDescent="0.3">
      <c r="A2250" s="257"/>
      <c r="B2250" s="257"/>
      <c r="C2250" s="265"/>
      <c r="D2250" s="208" t="e">
        <f>IF(ISBLANK(DataBase_PMs!C55),#N/A,DataBase_PMs!C55)</f>
        <v>#N/A</v>
      </c>
      <c r="E2250" s="191" t="e">
        <f>IF(ISBLANK(DataBase_PMs!AH55),#N/A,DataBase_PMs!AH55)</f>
        <v>#N/A</v>
      </c>
      <c r="F2250" s="192" t="e">
        <f>IF(E2250="Seco",ParametrosPMs!$C$57,'Dados PMs'!E2250)</f>
        <v>#N/A</v>
      </c>
      <c r="G2250" s="203" t="e">
        <f t="shared" si="54"/>
        <v>#N/A</v>
      </c>
    </row>
    <row r="2251" spans="1:7" x14ac:dyDescent="0.3">
      <c r="A2251" s="257"/>
      <c r="B2251" s="257"/>
      <c r="C2251" s="265"/>
      <c r="D2251" s="208" t="e">
        <f>IF(ISBLANK(DataBase_PMs!C56),#N/A,DataBase_PMs!C56)</f>
        <v>#N/A</v>
      </c>
      <c r="E2251" s="191" t="e">
        <f>IF(ISBLANK(DataBase_PMs!AH56),#N/A,DataBase_PMs!AH56)</f>
        <v>#N/A</v>
      </c>
      <c r="F2251" s="192" t="e">
        <f>IF(E2251="Seco",ParametrosPMs!$C$57,'Dados PMs'!E2251)</f>
        <v>#N/A</v>
      </c>
      <c r="G2251" s="203" t="e">
        <f t="shared" si="54"/>
        <v>#N/A</v>
      </c>
    </row>
    <row r="2252" spans="1:7" x14ac:dyDescent="0.3">
      <c r="A2252" s="257"/>
      <c r="B2252" s="257"/>
      <c r="C2252" s="265"/>
      <c r="D2252" s="208" t="e">
        <f>IF(ISBLANK(DataBase_PMs!C57),#N/A,DataBase_PMs!C57)</f>
        <v>#N/A</v>
      </c>
      <c r="E2252" s="191" t="e">
        <f>IF(ISBLANK(DataBase_PMs!AH57),#N/A,DataBase_PMs!AH57)</f>
        <v>#N/A</v>
      </c>
      <c r="F2252" s="192" t="e">
        <f>IF(E2252="Seco",ParametrosPMs!$C$57,'Dados PMs'!E2252)</f>
        <v>#N/A</v>
      </c>
      <c r="G2252" s="203" t="e">
        <f t="shared" ref="G2252:G2261" si="55">F2252-$F$2186</f>
        <v>#N/A</v>
      </c>
    </row>
    <row r="2253" spans="1:7" x14ac:dyDescent="0.3">
      <c r="A2253" s="257"/>
      <c r="B2253" s="257"/>
      <c r="C2253" s="265"/>
      <c r="D2253" s="208" t="e">
        <f>IF(ISBLANK(DataBase_PMs!C58),#N/A,DataBase_PMs!C58)</f>
        <v>#N/A</v>
      </c>
      <c r="E2253" s="191" t="e">
        <f>IF(ISBLANK(DataBase_PMs!AH58),#N/A,DataBase_PMs!AH58)</f>
        <v>#N/A</v>
      </c>
      <c r="F2253" s="192" t="e">
        <f>IF(E2253="Seco",ParametrosPMs!$C$57,'Dados PMs'!E2253)</f>
        <v>#N/A</v>
      </c>
      <c r="G2253" s="203" t="e">
        <f t="shared" si="55"/>
        <v>#N/A</v>
      </c>
    </row>
    <row r="2254" spans="1:7" x14ac:dyDescent="0.3">
      <c r="A2254" s="257"/>
      <c r="B2254" s="257"/>
      <c r="C2254" s="265"/>
      <c r="D2254" s="208" t="e">
        <f>IF(ISBLANK(DataBase_PMs!C59),#N/A,DataBase_PMs!C59)</f>
        <v>#N/A</v>
      </c>
      <c r="E2254" s="191" t="e">
        <f>IF(ISBLANK(DataBase_PMs!AH59),#N/A,DataBase_PMs!AH59)</f>
        <v>#N/A</v>
      </c>
      <c r="F2254" s="192" t="e">
        <f>IF(E2254="Seco",ParametrosPMs!$C$57,'Dados PMs'!E2254)</f>
        <v>#N/A</v>
      </c>
      <c r="G2254" s="203" t="e">
        <f t="shared" si="55"/>
        <v>#N/A</v>
      </c>
    </row>
    <row r="2255" spans="1:7" x14ac:dyDescent="0.3">
      <c r="A2255" s="257"/>
      <c r="B2255" s="257"/>
      <c r="C2255" s="265"/>
      <c r="D2255" s="208" t="e">
        <f>IF(ISBLANK(DataBase_PMs!C60),#N/A,DataBase_PMs!C60)</f>
        <v>#N/A</v>
      </c>
      <c r="E2255" s="191" t="e">
        <f>IF(ISBLANK(DataBase_PMs!AH60),#N/A,DataBase_PMs!AH60)</f>
        <v>#N/A</v>
      </c>
      <c r="F2255" s="192" t="e">
        <f>IF(E2255="Seco",ParametrosPMs!$C$57,'Dados PMs'!E2255)</f>
        <v>#N/A</v>
      </c>
      <c r="G2255" s="203" t="e">
        <f t="shared" si="55"/>
        <v>#N/A</v>
      </c>
    </row>
    <row r="2256" spans="1:7" x14ac:dyDescent="0.3">
      <c r="A2256" s="257"/>
      <c r="B2256" s="257"/>
      <c r="C2256" s="265"/>
      <c r="D2256" s="208" t="e">
        <f>IF(ISBLANK(DataBase_PMs!C61),#N/A,DataBase_PMs!C61)</f>
        <v>#N/A</v>
      </c>
      <c r="E2256" s="191" t="e">
        <f>IF(ISBLANK(DataBase_PMs!AH61),#N/A,DataBase_PMs!AH61)</f>
        <v>#N/A</v>
      </c>
      <c r="F2256" s="192" t="e">
        <f>IF(E2256="Seco",ParametrosPMs!$C$57,'Dados PMs'!E2256)</f>
        <v>#N/A</v>
      </c>
      <c r="G2256" s="203" t="e">
        <f t="shared" si="55"/>
        <v>#N/A</v>
      </c>
    </row>
    <row r="2257" spans="1:7" x14ac:dyDescent="0.3">
      <c r="A2257" s="257"/>
      <c r="B2257" s="257"/>
      <c r="C2257" s="265"/>
      <c r="D2257" s="208" t="e">
        <f>IF(ISBLANK(DataBase_PMs!C62),#N/A,DataBase_PMs!C62)</f>
        <v>#N/A</v>
      </c>
      <c r="E2257" s="191" t="e">
        <f>IF(ISBLANK(DataBase_PMs!AH62),#N/A,DataBase_PMs!AH62)</f>
        <v>#N/A</v>
      </c>
      <c r="F2257" s="192" t="e">
        <f>IF(E2257="Seco",ParametrosPMs!$C$57,'Dados PMs'!E2257)</f>
        <v>#N/A</v>
      </c>
      <c r="G2257" s="203" t="e">
        <f t="shared" si="55"/>
        <v>#N/A</v>
      </c>
    </row>
    <row r="2258" spans="1:7" x14ac:dyDescent="0.3">
      <c r="A2258" s="257"/>
      <c r="B2258" s="257"/>
      <c r="C2258" s="265"/>
      <c r="D2258" s="208" t="e">
        <f>IF(ISBLANK(DataBase_PMs!C63),#N/A,DataBase_PMs!C63)</f>
        <v>#N/A</v>
      </c>
      <c r="E2258" s="191" t="e">
        <f>IF(ISBLANK(DataBase_PMs!AH63),#N/A,DataBase_PMs!AH63)</f>
        <v>#N/A</v>
      </c>
      <c r="F2258" s="192" t="e">
        <f>IF(E2258="Seco",ParametrosPMs!$C$57,'Dados PMs'!E2258)</f>
        <v>#N/A</v>
      </c>
      <c r="G2258" s="203" t="e">
        <f t="shared" si="55"/>
        <v>#N/A</v>
      </c>
    </row>
    <row r="2259" spans="1:7" x14ac:dyDescent="0.3">
      <c r="A2259" s="257"/>
      <c r="B2259" s="257"/>
      <c r="C2259" s="265"/>
      <c r="D2259" s="208" t="e">
        <f>IF(ISBLANK(DataBase_PMs!C64),#N/A,DataBase_PMs!C64)</f>
        <v>#N/A</v>
      </c>
      <c r="E2259" s="191" t="e">
        <f>IF(ISBLANK(DataBase_PMs!AH64),#N/A,DataBase_PMs!AH64)</f>
        <v>#N/A</v>
      </c>
      <c r="F2259" s="192" t="e">
        <f>IF(E2259="Seco",ParametrosPMs!$C$57,'Dados PMs'!E2259)</f>
        <v>#N/A</v>
      </c>
      <c r="G2259" s="203" t="e">
        <f t="shared" si="55"/>
        <v>#N/A</v>
      </c>
    </row>
    <row r="2260" spans="1:7" x14ac:dyDescent="0.3">
      <c r="A2260" s="257"/>
      <c r="B2260" s="257"/>
      <c r="C2260" s="265"/>
      <c r="D2260" s="208" t="e">
        <f>IF(ISBLANK(DataBase_PMs!C65),#N/A,DataBase_PMs!C65)</f>
        <v>#N/A</v>
      </c>
      <c r="E2260" s="191" t="e">
        <f>IF(ISBLANK(DataBase_PMs!AH65),#N/A,DataBase_PMs!AH65)</f>
        <v>#N/A</v>
      </c>
      <c r="F2260" s="192" t="e">
        <f>IF(E2260="Seco",ParametrosPMs!$C$57,'Dados PMs'!E2260)</f>
        <v>#N/A</v>
      </c>
      <c r="G2260" s="203" t="e">
        <f t="shared" si="55"/>
        <v>#N/A</v>
      </c>
    </row>
    <row r="2261" spans="1:7" ht="13.5" thickBot="1" x14ac:dyDescent="0.35">
      <c r="A2261" s="258"/>
      <c r="B2261" s="258"/>
      <c r="C2261" s="268"/>
      <c r="D2261" s="208" t="e">
        <f>IF(ISBLANK(DataBase_PMs!C66),#N/A,DataBase_PMs!C66)</f>
        <v>#N/A</v>
      </c>
      <c r="E2261" s="191" t="e">
        <f>IF(ISBLANK(DataBase_PMs!AH66),#N/A,DataBase_PMs!AH66)</f>
        <v>#N/A</v>
      </c>
      <c r="F2261" s="192" t="e">
        <f>IF(E2261="Seco",ParametrosPMs!$C$57,'Dados PMs'!E2261)</f>
        <v>#N/A</v>
      </c>
      <c r="G2261" s="203" t="e">
        <f t="shared" si="55"/>
        <v>#N/A</v>
      </c>
    </row>
    <row r="2262" spans="1:7" x14ac:dyDescent="0.3">
      <c r="A2262" s="259" t="s">
        <v>668</v>
      </c>
      <c r="B2262" s="259" t="s">
        <v>365</v>
      </c>
      <c r="C2262" s="264" t="s">
        <v>116</v>
      </c>
      <c r="D2262" s="209">
        <v>43602</v>
      </c>
      <c r="E2262" s="197">
        <v>4.2</v>
      </c>
      <c r="F2262" s="190">
        <f>IF(E2262="Seco",ParametrosPMs!C58,'Dados PMs'!E2262)</f>
        <v>4.2</v>
      </c>
      <c r="G2262" s="202">
        <f>F2262-E2262</f>
        <v>0</v>
      </c>
    </row>
    <row r="2263" spans="1:7" x14ac:dyDescent="0.3">
      <c r="A2263" s="257"/>
      <c r="B2263" s="257"/>
      <c r="C2263" s="265"/>
      <c r="D2263" s="208">
        <v>43700.40625</v>
      </c>
      <c r="E2263" s="191">
        <v>5.0599999999999996</v>
      </c>
      <c r="F2263" s="192">
        <f>IF(E2263="Seco",ParametrosPMs!$C$58,'Dados PMs'!E2263)</f>
        <v>5.0599999999999996</v>
      </c>
      <c r="G2263" s="203">
        <f>F2263-$F$2262</f>
        <v>0.85999999999999943</v>
      </c>
    </row>
    <row r="2264" spans="1:7" x14ac:dyDescent="0.3">
      <c r="A2264" s="257"/>
      <c r="B2264" s="257"/>
      <c r="C2264" s="265"/>
      <c r="D2264" s="208">
        <v>43707</v>
      </c>
      <c r="E2264" s="191">
        <v>5.31</v>
      </c>
      <c r="F2264" s="192">
        <f>IF(E2264="Seco",ParametrosPMs!$C$58,'Dados PMs'!E2264)</f>
        <v>5.31</v>
      </c>
      <c r="G2264" s="203">
        <f t="shared" ref="G2264:G2327" si="56">F2264-$F$2262</f>
        <v>1.1099999999999994</v>
      </c>
    </row>
    <row r="2265" spans="1:7" x14ac:dyDescent="0.3">
      <c r="A2265" s="257"/>
      <c r="B2265" s="257"/>
      <c r="C2265" s="265"/>
      <c r="D2265" s="208">
        <v>43714</v>
      </c>
      <c r="E2265" s="191">
        <v>4.8099999999999996</v>
      </c>
      <c r="F2265" s="192">
        <f>IF(E2265="Seco",ParametrosPMs!$C$58,'Dados PMs'!E2265)</f>
        <v>4.8099999999999996</v>
      </c>
      <c r="G2265" s="203">
        <f t="shared" si="56"/>
        <v>0.60999999999999943</v>
      </c>
    </row>
    <row r="2266" spans="1:7" x14ac:dyDescent="0.3">
      <c r="A2266" s="257"/>
      <c r="B2266" s="257"/>
      <c r="C2266" s="265"/>
      <c r="D2266" s="208">
        <v>43727</v>
      </c>
      <c r="E2266" s="191">
        <v>5.8</v>
      </c>
      <c r="F2266" s="192">
        <f>IF(E2266="Seco",ParametrosPMs!$C$58,'Dados PMs'!E2266)</f>
        <v>5.8</v>
      </c>
      <c r="G2266" s="203">
        <f t="shared" si="56"/>
        <v>1.5999999999999996</v>
      </c>
    </row>
    <row r="2267" spans="1:7" x14ac:dyDescent="0.3">
      <c r="A2267" s="257"/>
      <c r="B2267" s="257"/>
      <c r="C2267" s="265"/>
      <c r="D2267" s="208">
        <v>43755</v>
      </c>
      <c r="E2267" s="191">
        <v>5.15</v>
      </c>
      <c r="F2267" s="192">
        <f>IF(E2267="Seco",ParametrosPMs!$C$58,'Dados PMs'!E2267)</f>
        <v>5.15</v>
      </c>
      <c r="G2267" s="203">
        <f t="shared" si="56"/>
        <v>0.95000000000000018</v>
      </c>
    </row>
    <row r="2268" spans="1:7" x14ac:dyDescent="0.3">
      <c r="A2268" s="257"/>
      <c r="B2268" s="257"/>
      <c r="C2268" s="265"/>
      <c r="D2268" s="208">
        <v>43762</v>
      </c>
      <c r="E2268" s="191">
        <v>4.95</v>
      </c>
      <c r="F2268" s="192">
        <f>IF(E2268="Seco",ParametrosPMs!$C$58,'Dados PMs'!E2268)</f>
        <v>4.95</v>
      </c>
      <c r="G2268" s="203">
        <f t="shared" si="56"/>
        <v>0.75</v>
      </c>
    </row>
    <row r="2269" spans="1:7" x14ac:dyDescent="0.3">
      <c r="A2269" s="257"/>
      <c r="B2269" s="257"/>
      <c r="C2269" s="265"/>
      <c r="D2269" s="208">
        <v>43774</v>
      </c>
      <c r="E2269" s="191">
        <v>6.45</v>
      </c>
      <c r="F2269" s="192">
        <f>IF(E2269="Seco",ParametrosPMs!$C$58,'Dados PMs'!E2269)</f>
        <v>6.45</v>
      </c>
      <c r="G2269" s="203">
        <f t="shared" si="56"/>
        <v>2.25</v>
      </c>
    </row>
    <row r="2270" spans="1:7" x14ac:dyDescent="0.3">
      <c r="A2270" s="257"/>
      <c r="B2270" s="257"/>
      <c r="C2270" s="265"/>
      <c r="D2270" s="208">
        <v>43782</v>
      </c>
      <c r="E2270" s="191" t="s">
        <v>129</v>
      </c>
      <c r="F2270" s="192" t="str">
        <f>IF(E2270="Seco",ParametrosPMs!$C$58,'Dados PMs'!E2270)</f>
        <v>-</v>
      </c>
      <c r="G2270" s="203" t="e">
        <f t="shared" si="56"/>
        <v>#VALUE!</v>
      </c>
    </row>
    <row r="2271" spans="1:7" x14ac:dyDescent="0.3">
      <c r="A2271" s="257"/>
      <c r="B2271" s="257"/>
      <c r="C2271" s="265"/>
      <c r="D2271" s="208">
        <v>43811</v>
      </c>
      <c r="E2271" s="191" t="s">
        <v>260</v>
      </c>
      <c r="F2271" s="192" t="str">
        <f>IF(E2271="Seco",ParametrosPMs!$C$58,'Dados PMs'!E2271)</f>
        <v>4,64</v>
      </c>
      <c r="G2271" s="203">
        <f t="shared" si="56"/>
        <v>0.4399999999999995</v>
      </c>
    </row>
    <row r="2272" spans="1:7" x14ac:dyDescent="0.3">
      <c r="A2272" s="257"/>
      <c r="B2272" s="257"/>
      <c r="C2272" s="265"/>
      <c r="D2272" s="208">
        <v>43826</v>
      </c>
      <c r="E2272" s="191" t="s">
        <v>300</v>
      </c>
      <c r="F2272" s="192" t="str">
        <f>IF(E2272="Seco",ParametrosPMs!$C$58,'Dados PMs'!E2272)</f>
        <v>4,25</v>
      </c>
      <c r="G2272" s="203">
        <f t="shared" si="56"/>
        <v>4.9999999999999822E-2</v>
      </c>
    </row>
    <row r="2273" spans="1:7" x14ac:dyDescent="0.3">
      <c r="A2273" s="257"/>
      <c r="B2273" s="257"/>
      <c r="C2273" s="265"/>
      <c r="D2273" s="208">
        <v>43875</v>
      </c>
      <c r="E2273" s="191">
        <v>4.46</v>
      </c>
      <c r="F2273" s="192">
        <f>IF(E2273="Seco",ParametrosPMs!$C$58,'Dados PMs'!E2273)</f>
        <v>4.46</v>
      </c>
      <c r="G2273" s="203">
        <f t="shared" si="56"/>
        <v>0.25999999999999979</v>
      </c>
    </row>
    <row r="2274" spans="1:7" x14ac:dyDescent="0.3">
      <c r="A2274" s="257"/>
      <c r="B2274" s="257"/>
      <c r="C2274" s="265"/>
      <c r="D2274" s="208">
        <v>43929</v>
      </c>
      <c r="E2274" s="191" t="s">
        <v>289</v>
      </c>
      <c r="F2274" s="192" t="str">
        <f>IF(E2274="Seco",ParametrosPMs!$C$58,'Dados PMs'!E2274)</f>
        <v>5,25</v>
      </c>
      <c r="G2274" s="203">
        <f t="shared" si="56"/>
        <v>1.0499999999999998</v>
      </c>
    </row>
    <row r="2275" spans="1:7" x14ac:dyDescent="0.3">
      <c r="A2275" s="257"/>
      <c r="B2275" s="257"/>
      <c r="C2275" s="265"/>
      <c r="D2275" s="208">
        <f>IF(ISBLANK(DataBase_PMs!C4),#N/A,DataBase_PMs!C4)</f>
        <v>44001.449618055602</v>
      </c>
      <c r="E2275" s="191">
        <f>IF(ISBLANK(DataBase_PMs!AI4),#N/A,DataBase_PMs!AI4)</f>
        <v>5.43</v>
      </c>
      <c r="F2275" s="192">
        <f>IF(E2275="Seco",ParametrosPMs!$C$58,'Dados PMs'!E2275)</f>
        <v>5.43</v>
      </c>
      <c r="G2275" s="203">
        <f t="shared" si="56"/>
        <v>1.2299999999999995</v>
      </c>
    </row>
    <row r="2276" spans="1:7" x14ac:dyDescent="0.3">
      <c r="A2276" s="257"/>
      <c r="B2276" s="257"/>
      <c r="C2276" s="265"/>
      <c r="D2276" s="208">
        <f>IF(ISBLANK(DataBase_PMs!C5),#N/A,DataBase_PMs!C5)</f>
        <v>44008.823020833297</v>
      </c>
      <c r="E2276" s="191">
        <f>IF(ISBLANK(DataBase_PMs!AI5),#N/A,DataBase_PMs!AI5)</f>
        <v>5.35</v>
      </c>
      <c r="F2276" s="192">
        <f>IF(E2276="Seco",ParametrosPMs!$C$58,'Dados PMs'!E2276)</f>
        <v>5.35</v>
      </c>
      <c r="G2276" s="203">
        <f t="shared" si="56"/>
        <v>1.1499999999999995</v>
      </c>
    </row>
    <row r="2277" spans="1:7" x14ac:dyDescent="0.3">
      <c r="A2277" s="257"/>
      <c r="B2277" s="257"/>
      <c r="C2277" s="265"/>
      <c r="D2277" s="208" t="e">
        <f>IF(ISBLANK(DataBase_PMs!C6),#N/A,DataBase_PMs!C6)</f>
        <v>#N/A</v>
      </c>
      <c r="E2277" s="191" t="e">
        <f>IF(ISBLANK(DataBase_PMs!AI6),#N/A,DataBase_PMs!AI6)</f>
        <v>#N/A</v>
      </c>
      <c r="F2277" s="192" t="e">
        <f>IF(E2277="Seco",ParametrosPMs!$C$58,'Dados PMs'!E2277)</f>
        <v>#N/A</v>
      </c>
      <c r="G2277" s="203" t="e">
        <f t="shared" si="56"/>
        <v>#N/A</v>
      </c>
    </row>
    <row r="2278" spans="1:7" x14ac:dyDescent="0.3">
      <c r="A2278" s="257"/>
      <c r="B2278" s="257"/>
      <c r="C2278" s="265"/>
      <c r="D2278" s="208" t="e">
        <f>IF(ISBLANK(DataBase_PMs!C7),#N/A,DataBase_PMs!C7)</f>
        <v>#N/A</v>
      </c>
      <c r="E2278" s="191" t="e">
        <f>IF(ISBLANK(DataBase_PMs!AI7),#N/A,DataBase_PMs!AI7)</f>
        <v>#N/A</v>
      </c>
      <c r="F2278" s="192" t="e">
        <f>IF(E2278="Seco",ParametrosPMs!$C$58,'Dados PMs'!E2278)</f>
        <v>#N/A</v>
      </c>
      <c r="G2278" s="203" t="e">
        <f t="shared" si="56"/>
        <v>#N/A</v>
      </c>
    </row>
    <row r="2279" spans="1:7" x14ac:dyDescent="0.3">
      <c r="A2279" s="257"/>
      <c r="B2279" s="257"/>
      <c r="C2279" s="265"/>
      <c r="D2279" s="208" t="e">
        <f>IF(ISBLANK(DataBase_PMs!C8),#N/A,DataBase_PMs!C8)</f>
        <v>#N/A</v>
      </c>
      <c r="E2279" s="191" t="e">
        <f>IF(ISBLANK(DataBase_PMs!AI8),#N/A,DataBase_PMs!AI8)</f>
        <v>#N/A</v>
      </c>
      <c r="F2279" s="192" t="e">
        <f>IF(E2279="Seco",ParametrosPMs!$C$58,'Dados PMs'!E2279)</f>
        <v>#N/A</v>
      </c>
      <c r="G2279" s="203" t="e">
        <f t="shared" si="56"/>
        <v>#N/A</v>
      </c>
    </row>
    <row r="2280" spans="1:7" x14ac:dyDescent="0.3">
      <c r="A2280" s="257"/>
      <c r="B2280" s="257"/>
      <c r="C2280" s="265"/>
      <c r="D2280" s="208" t="e">
        <f>IF(ISBLANK(DataBase_PMs!C9),#N/A,DataBase_PMs!C9)</f>
        <v>#N/A</v>
      </c>
      <c r="E2280" s="191" t="e">
        <f>IF(ISBLANK(DataBase_PMs!AI9),#N/A,DataBase_PMs!AI9)</f>
        <v>#N/A</v>
      </c>
      <c r="F2280" s="192" t="e">
        <f>IF(E2280="Seco",ParametrosPMs!$C$58,'Dados PMs'!E2280)</f>
        <v>#N/A</v>
      </c>
      <c r="G2280" s="203" t="e">
        <f t="shared" si="56"/>
        <v>#N/A</v>
      </c>
    </row>
    <row r="2281" spans="1:7" x14ac:dyDescent="0.3">
      <c r="A2281" s="257"/>
      <c r="B2281" s="257"/>
      <c r="C2281" s="265"/>
      <c r="D2281" s="208" t="e">
        <f>IF(ISBLANK(DataBase_PMs!C10),#N/A,DataBase_PMs!C10)</f>
        <v>#N/A</v>
      </c>
      <c r="E2281" s="191" t="e">
        <f>IF(ISBLANK(DataBase_PMs!AI10),#N/A,DataBase_PMs!AI10)</f>
        <v>#N/A</v>
      </c>
      <c r="F2281" s="192" t="e">
        <f>IF(E2281="Seco",ParametrosPMs!$C$58,'Dados PMs'!E2281)</f>
        <v>#N/A</v>
      </c>
      <c r="G2281" s="203" t="e">
        <f t="shared" si="56"/>
        <v>#N/A</v>
      </c>
    </row>
    <row r="2282" spans="1:7" x14ac:dyDescent="0.3">
      <c r="A2282" s="257"/>
      <c r="B2282" s="257"/>
      <c r="C2282" s="265"/>
      <c r="D2282" s="208" t="e">
        <f>IF(ISBLANK(DataBase_PMs!C11),#N/A,DataBase_PMs!C11)</f>
        <v>#N/A</v>
      </c>
      <c r="E2282" s="191" t="e">
        <f>IF(ISBLANK(DataBase_PMs!AI11),#N/A,DataBase_PMs!AI11)</f>
        <v>#N/A</v>
      </c>
      <c r="F2282" s="192" t="e">
        <f>IF(E2282="Seco",ParametrosPMs!$C$58,'Dados PMs'!E2282)</f>
        <v>#N/A</v>
      </c>
      <c r="G2282" s="203" t="e">
        <f t="shared" si="56"/>
        <v>#N/A</v>
      </c>
    </row>
    <row r="2283" spans="1:7" x14ac:dyDescent="0.3">
      <c r="A2283" s="257"/>
      <c r="B2283" s="257"/>
      <c r="C2283" s="265"/>
      <c r="D2283" s="208" t="e">
        <f>IF(ISBLANK(DataBase_PMs!C12),#N/A,DataBase_PMs!C12)</f>
        <v>#N/A</v>
      </c>
      <c r="E2283" s="191" t="e">
        <f>IF(ISBLANK(DataBase_PMs!AI12),#N/A,DataBase_PMs!AI12)</f>
        <v>#N/A</v>
      </c>
      <c r="F2283" s="192" t="e">
        <f>IF(E2283="Seco",ParametrosPMs!$C$58,'Dados PMs'!E2283)</f>
        <v>#N/A</v>
      </c>
      <c r="G2283" s="203" t="e">
        <f t="shared" si="56"/>
        <v>#N/A</v>
      </c>
    </row>
    <row r="2284" spans="1:7" x14ac:dyDescent="0.3">
      <c r="A2284" s="257"/>
      <c r="B2284" s="257"/>
      <c r="C2284" s="265"/>
      <c r="D2284" s="208" t="e">
        <f>IF(ISBLANK(DataBase_PMs!C13),#N/A,DataBase_PMs!C13)</f>
        <v>#N/A</v>
      </c>
      <c r="E2284" s="191" t="e">
        <f>IF(ISBLANK(DataBase_PMs!AI13),#N/A,DataBase_PMs!AI13)</f>
        <v>#N/A</v>
      </c>
      <c r="F2284" s="192" t="e">
        <f>IF(E2284="Seco",ParametrosPMs!$C$58,'Dados PMs'!E2284)</f>
        <v>#N/A</v>
      </c>
      <c r="G2284" s="203" t="e">
        <f t="shared" si="56"/>
        <v>#N/A</v>
      </c>
    </row>
    <row r="2285" spans="1:7" x14ac:dyDescent="0.3">
      <c r="A2285" s="257"/>
      <c r="B2285" s="257"/>
      <c r="C2285" s="265"/>
      <c r="D2285" s="208" t="e">
        <f>IF(ISBLANK(DataBase_PMs!C14),#N/A,DataBase_PMs!C14)</f>
        <v>#N/A</v>
      </c>
      <c r="E2285" s="191" t="e">
        <f>IF(ISBLANK(DataBase_PMs!AI14),#N/A,DataBase_PMs!AI14)</f>
        <v>#N/A</v>
      </c>
      <c r="F2285" s="192" t="e">
        <f>IF(E2285="Seco",ParametrosPMs!$C$58,'Dados PMs'!E2285)</f>
        <v>#N/A</v>
      </c>
      <c r="G2285" s="203" t="e">
        <f t="shared" si="56"/>
        <v>#N/A</v>
      </c>
    </row>
    <row r="2286" spans="1:7" x14ac:dyDescent="0.3">
      <c r="A2286" s="257"/>
      <c r="B2286" s="257"/>
      <c r="C2286" s="265"/>
      <c r="D2286" s="208" t="e">
        <f>IF(ISBLANK(DataBase_PMs!C15),#N/A,DataBase_PMs!C15)</f>
        <v>#N/A</v>
      </c>
      <c r="E2286" s="191" t="e">
        <f>IF(ISBLANK(DataBase_PMs!AI15),#N/A,DataBase_PMs!AI15)</f>
        <v>#N/A</v>
      </c>
      <c r="F2286" s="192" t="e">
        <f>IF(E2286="Seco",ParametrosPMs!$C$58,'Dados PMs'!E2286)</f>
        <v>#N/A</v>
      </c>
      <c r="G2286" s="203" t="e">
        <f t="shared" si="56"/>
        <v>#N/A</v>
      </c>
    </row>
    <row r="2287" spans="1:7" x14ac:dyDescent="0.3">
      <c r="A2287" s="257"/>
      <c r="B2287" s="257"/>
      <c r="C2287" s="265"/>
      <c r="D2287" s="208" t="e">
        <f>IF(ISBLANK(DataBase_PMs!C16),#N/A,DataBase_PMs!C16)</f>
        <v>#N/A</v>
      </c>
      <c r="E2287" s="191" t="e">
        <f>IF(ISBLANK(DataBase_PMs!AI16),#N/A,DataBase_PMs!AI16)</f>
        <v>#N/A</v>
      </c>
      <c r="F2287" s="192" t="e">
        <f>IF(E2287="Seco",ParametrosPMs!$C$58,'Dados PMs'!E2287)</f>
        <v>#N/A</v>
      </c>
      <c r="G2287" s="203" t="e">
        <f t="shared" si="56"/>
        <v>#N/A</v>
      </c>
    </row>
    <row r="2288" spans="1:7" x14ac:dyDescent="0.3">
      <c r="A2288" s="257"/>
      <c r="B2288" s="257"/>
      <c r="C2288" s="265"/>
      <c r="D2288" s="208" t="e">
        <f>IF(ISBLANK(DataBase_PMs!C17),#N/A,DataBase_PMs!C17)</f>
        <v>#N/A</v>
      </c>
      <c r="E2288" s="191" t="e">
        <f>IF(ISBLANK(DataBase_PMs!AI17),#N/A,DataBase_PMs!AI17)</f>
        <v>#N/A</v>
      </c>
      <c r="F2288" s="192" t="e">
        <f>IF(E2288="Seco",ParametrosPMs!$C$58,'Dados PMs'!E2288)</f>
        <v>#N/A</v>
      </c>
      <c r="G2288" s="203" t="e">
        <f t="shared" si="56"/>
        <v>#N/A</v>
      </c>
    </row>
    <row r="2289" spans="1:7" x14ac:dyDescent="0.3">
      <c r="A2289" s="257"/>
      <c r="B2289" s="257"/>
      <c r="C2289" s="265"/>
      <c r="D2289" s="208" t="e">
        <f>IF(ISBLANK(DataBase_PMs!C18),#N/A,DataBase_PMs!C18)</f>
        <v>#N/A</v>
      </c>
      <c r="E2289" s="191" t="e">
        <f>IF(ISBLANK(DataBase_PMs!AI18),#N/A,DataBase_PMs!AI18)</f>
        <v>#N/A</v>
      </c>
      <c r="F2289" s="192" t="e">
        <f>IF(E2289="Seco",ParametrosPMs!$C$58,'Dados PMs'!E2289)</f>
        <v>#N/A</v>
      </c>
      <c r="G2289" s="203" t="e">
        <f t="shared" si="56"/>
        <v>#N/A</v>
      </c>
    </row>
    <row r="2290" spans="1:7" x14ac:dyDescent="0.3">
      <c r="A2290" s="257"/>
      <c r="B2290" s="257"/>
      <c r="C2290" s="265"/>
      <c r="D2290" s="208" t="e">
        <f>IF(ISBLANK(DataBase_PMs!C19),#N/A,DataBase_PMs!C19)</f>
        <v>#N/A</v>
      </c>
      <c r="E2290" s="191" t="e">
        <f>IF(ISBLANK(DataBase_PMs!AI19),#N/A,DataBase_PMs!AI19)</f>
        <v>#N/A</v>
      </c>
      <c r="F2290" s="192" t="e">
        <f>IF(E2290="Seco",ParametrosPMs!$C$58,'Dados PMs'!E2290)</f>
        <v>#N/A</v>
      </c>
      <c r="G2290" s="203" t="e">
        <f t="shared" si="56"/>
        <v>#N/A</v>
      </c>
    </row>
    <row r="2291" spans="1:7" x14ac:dyDescent="0.3">
      <c r="A2291" s="257"/>
      <c r="B2291" s="257"/>
      <c r="C2291" s="265"/>
      <c r="D2291" s="208" t="e">
        <f>IF(ISBLANK(DataBase_PMs!C20),#N/A,DataBase_PMs!C20)</f>
        <v>#N/A</v>
      </c>
      <c r="E2291" s="191" t="e">
        <f>IF(ISBLANK(DataBase_PMs!AI20),#N/A,DataBase_PMs!AI20)</f>
        <v>#N/A</v>
      </c>
      <c r="F2291" s="192" t="e">
        <f>IF(E2291="Seco",ParametrosPMs!$C$58,'Dados PMs'!E2291)</f>
        <v>#N/A</v>
      </c>
      <c r="G2291" s="203" t="e">
        <f t="shared" si="56"/>
        <v>#N/A</v>
      </c>
    </row>
    <row r="2292" spans="1:7" x14ac:dyDescent="0.3">
      <c r="A2292" s="257"/>
      <c r="B2292" s="257"/>
      <c r="C2292" s="265"/>
      <c r="D2292" s="208" t="e">
        <f>IF(ISBLANK(DataBase_PMs!C21),#N/A,DataBase_PMs!C21)</f>
        <v>#N/A</v>
      </c>
      <c r="E2292" s="191" t="e">
        <f>IF(ISBLANK(DataBase_PMs!AI21),#N/A,DataBase_PMs!AI21)</f>
        <v>#N/A</v>
      </c>
      <c r="F2292" s="192" t="e">
        <f>IF(E2292="Seco",ParametrosPMs!$C$58,'Dados PMs'!E2292)</f>
        <v>#N/A</v>
      </c>
      <c r="G2292" s="203" t="e">
        <f t="shared" si="56"/>
        <v>#N/A</v>
      </c>
    </row>
    <row r="2293" spans="1:7" x14ac:dyDescent="0.3">
      <c r="A2293" s="257"/>
      <c r="B2293" s="257"/>
      <c r="C2293" s="265"/>
      <c r="D2293" s="208" t="e">
        <f>IF(ISBLANK(DataBase_PMs!C22),#N/A,DataBase_PMs!C22)</f>
        <v>#N/A</v>
      </c>
      <c r="E2293" s="191" t="e">
        <f>IF(ISBLANK(DataBase_PMs!AI22),#N/A,DataBase_PMs!AI22)</f>
        <v>#N/A</v>
      </c>
      <c r="F2293" s="192" t="e">
        <f>IF(E2293="Seco",ParametrosPMs!$C$58,'Dados PMs'!E2293)</f>
        <v>#N/A</v>
      </c>
      <c r="G2293" s="203" t="e">
        <f t="shared" si="56"/>
        <v>#N/A</v>
      </c>
    </row>
    <row r="2294" spans="1:7" x14ac:dyDescent="0.3">
      <c r="A2294" s="257"/>
      <c r="B2294" s="257"/>
      <c r="C2294" s="265"/>
      <c r="D2294" s="208" t="e">
        <f>IF(ISBLANK(DataBase_PMs!C23),#N/A,DataBase_PMs!C23)</f>
        <v>#N/A</v>
      </c>
      <c r="E2294" s="191" t="e">
        <f>IF(ISBLANK(DataBase_PMs!AI23),#N/A,DataBase_PMs!AI23)</f>
        <v>#N/A</v>
      </c>
      <c r="F2294" s="192" t="e">
        <f>IF(E2294="Seco",ParametrosPMs!$C$58,'Dados PMs'!E2294)</f>
        <v>#N/A</v>
      </c>
      <c r="G2294" s="203" t="e">
        <f t="shared" si="56"/>
        <v>#N/A</v>
      </c>
    </row>
    <row r="2295" spans="1:7" x14ac:dyDescent="0.3">
      <c r="A2295" s="257"/>
      <c r="B2295" s="257"/>
      <c r="C2295" s="265"/>
      <c r="D2295" s="208" t="e">
        <f>IF(ISBLANK(DataBase_PMs!C24),#N/A,DataBase_PMs!C24)</f>
        <v>#N/A</v>
      </c>
      <c r="E2295" s="191" t="e">
        <f>IF(ISBLANK(DataBase_PMs!AI24),#N/A,DataBase_PMs!AI24)</f>
        <v>#N/A</v>
      </c>
      <c r="F2295" s="192" t="e">
        <f>IF(E2295="Seco",ParametrosPMs!$C$58,'Dados PMs'!E2295)</f>
        <v>#N/A</v>
      </c>
      <c r="G2295" s="203" t="e">
        <f t="shared" si="56"/>
        <v>#N/A</v>
      </c>
    </row>
    <row r="2296" spans="1:7" x14ac:dyDescent="0.3">
      <c r="A2296" s="257"/>
      <c r="B2296" s="257"/>
      <c r="C2296" s="265"/>
      <c r="D2296" s="208" t="e">
        <f>IF(ISBLANK(DataBase_PMs!C25),#N/A,DataBase_PMs!C25)</f>
        <v>#N/A</v>
      </c>
      <c r="E2296" s="191" t="e">
        <f>IF(ISBLANK(DataBase_PMs!AI25),#N/A,DataBase_PMs!AI25)</f>
        <v>#N/A</v>
      </c>
      <c r="F2296" s="192" t="e">
        <f>IF(E2296="Seco",ParametrosPMs!$C$58,'Dados PMs'!E2296)</f>
        <v>#N/A</v>
      </c>
      <c r="G2296" s="203" t="e">
        <f t="shared" si="56"/>
        <v>#N/A</v>
      </c>
    </row>
    <row r="2297" spans="1:7" x14ac:dyDescent="0.3">
      <c r="A2297" s="257"/>
      <c r="B2297" s="257"/>
      <c r="C2297" s="265"/>
      <c r="D2297" s="208" t="e">
        <f>IF(ISBLANK(DataBase_PMs!C26),#N/A,DataBase_PMs!C26)</f>
        <v>#N/A</v>
      </c>
      <c r="E2297" s="191" t="e">
        <f>IF(ISBLANK(DataBase_PMs!AI26),#N/A,DataBase_PMs!AI26)</f>
        <v>#N/A</v>
      </c>
      <c r="F2297" s="192" t="e">
        <f>IF(E2297="Seco",ParametrosPMs!$C$58,'Dados PMs'!E2297)</f>
        <v>#N/A</v>
      </c>
      <c r="G2297" s="203" t="e">
        <f t="shared" si="56"/>
        <v>#N/A</v>
      </c>
    </row>
    <row r="2298" spans="1:7" x14ac:dyDescent="0.3">
      <c r="A2298" s="257"/>
      <c r="B2298" s="257"/>
      <c r="C2298" s="265"/>
      <c r="D2298" s="208" t="e">
        <f>IF(ISBLANK(DataBase_PMs!C27),#N/A,DataBase_PMs!C27)</f>
        <v>#N/A</v>
      </c>
      <c r="E2298" s="191" t="e">
        <f>IF(ISBLANK(DataBase_PMs!AI27),#N/A,DataBase_PMs!AI27)</f>
        <v>#N/A</v>
      </c>
      <c r="F2298" s="192" t="e">
        <f>IF(E2298="Seco",ParametrosPMs!$C$58,'Dados PMs'!E2298)</f>
        <v>#N/A</v>
      </c>
      <c r="G2298" s="203" t="e">
        <f t="shared" si="56"/>
        <v>#N/A</v>
      </c>
    </row>
    <row r="2299" spans="1:7" x14ac:dyDescent="0.3">
      <c r="A2299" s="257"/>
      <c r="B2299" s="257"/>
      <c r="C2299" s="265"/>
      <c r="D2299" s="208" t="e">
        <f>IF(ISBLANK(DataBase_PMs!C28),#N/A,DataBase_PMs!C28)</f>
        <v>#N/A</v>
      </c>
      <c r="E2299" s="191" t="e">
        <f>IF(ISBLANK(DataBase_PMs!AI28),#N/A,DataBase_PMs!AI28)</f>
        <v>#N/A</v>
      </c>
      <c r="F2299" s="192" t="e">
        <f>IF(E2299="Seco",ParametrosPMs!$C$58,'Dados PMs'!E2299)</f>
        <v>#N/A</v>
      </c>
      <c r="G2299" s="203" t="e">
        <f t="shared" si="56"/>
        <v>#N/A</v>
      </c>
    </row>
    <row r="2300" spans="1:7" x14ac:dyDescent="0.3">
      <c r="A2300" s="257"/>
      <c r="B2300" s="257"/>
      <c r="C2300" s="265"/>
      <c r="D2300" s="208" t="e">
        <f>IF(ISBLANK(DataBase_PMs!C29),#N/A,DataBase_PMs!C29)</f>
        <v>#N/A</v>
      </c>
      <c r="E2300" s="191" t="e">
        <f>IF(ISBLANK(DataBase_PMs!AI29),#N/A,DataBase_PMs!AI29)</f>
        <v>#N/A</v>
      </c>
      <c r="F2300" s="192" t="e">
        <f>IF(E2300="Seco",ParametrosPMs!$C$58,'Dados PMs'!E2300)</f>
        <v>#N/A</v>
      </c>
      <c r="G2300" s="203" t="e">
        <f t="shared" si="56"/>
        <v>#N/A</v>
      </c>
    </row>
    <row r="2301" spans="1:7" x14ac:dyDescent="0.3">
      <c r="A2301" s="257"/>
      <c r="B2301" s="257"/>
      <c r="C2301" s="265"/>
      <c r="D2301" s="208" t="e">
        <f>IF(ISBLANK(DataBase_PMs!C30),#N/A,DataBase_PMs!C30)</f>
        <v>#N/A</v>
      </c>
      <c r="E2301" s="191" t="e">
        <f>IF(ISBLANK(DataBase_PMs!AI30),#N/A,DataBase_PMs!AI30)</f>
        <v>#N/A</v>
      </c>
      <c r="F2301" s="192" t="e">
        <f>IF(E2301="Seco",ParametrosPMs!$C$58,'Dados PMs'!E2301)</f>
        <v>#N/A</v>
      </c>
      <c r="G2301" s="203" t="e">
        <f t="shared" si="56"/>
        <v>#N/A</v>
      </c>
    </row>
    <row r="2302" spans="1:7" x14ac:dyDescent="0.3">
      <c r="A2302" s="257"/>
      <c r="B2302" s="257"/>
      <c r="C2302" s="265"/>
      <c r="D2302" s="208" t="e">
        <f>IF(ISBLANK(DataBase_PMs!C31),#N/A,DataBase_PMs!C31)</f>
        <v>#N/A</v>
      </c>
      <c r="E2302" s="191" t="e">
        <f>IF(ISBLANK(DataBase_PMs!AI31),#N/A,DataBase_PMs!AI31)</f>
        <v>#N/A</v>
      </c>
      <c r="F2302" s="192" t="e">
        <f>IF(E2302="Seco",ParametrosPMs!$C$58,'Dados PMs'!E2302)</f>
        <v>#N/A</v>
      </c>
      <c r="G2302" s="203" t="e">
        <f t="shared" si="56"/>
        <v>#N/A</v>
      </c>
    </row>
    <row r="2303" spans="1:7" x14ac:dyDescent="0.3">
      <c r="A2303" s="257"/>
      <c r="B2303" s="257"/>
      <c r="C2303" s="265"/>
      <c r="D2303" s="208" t="e">
        <f>IF(ISBLANK(DataBase_PMs!C32),#N/A,DataBase_PMs!C32)</f>
        <v>#N/A</v>
      </c>
      <c r="E2303" s="191" t="e">
        <f>IF(ISBLANK(DataBase_PMs!AI32),#N/A,DataBase_PMs!AI32)</f>
        <v>#N/A</v>
      </c>
      <c r="F2303" s="192" t="e">
        <f>IF(E2303="Seco",ParametrosPMs!$C$58,'Dados PMs'!E2303)</f>
        <v>#N/A</v>
      </c>
      <c r="G2303" s="203" t="e">
        <f t="shared" si="56"/>
        <v>#N/A</v>
      </c>
    </row>
    <row r="2304" spans="1:7" x14ac:dyDescent="0.3">
      <c r="A2304" s="257"/>
      <c r="B2304" s="257"/>
      <c r="C2304" s="265"/>
      <c r="D2304" s="208" t="e">
        <f>IF(ISBLANK(DataBase_PMs!C33),#N/A,DataBase_PMs!C33)</f>
        <v>#N/A</v>
      </c>
      <c r="E2304" s="191" t="e">
        <f>IF(ISBLANK(DataBase_PMs!AI33),#N/A,DataBase_PMs!AI33)</f>
        <v>#N/A</v>
      </c>
      <c r="F2304" s="192" t="e">
        <f>IF(E2304="Seco",ParametrosPMs!$C$58,'Dados PMs'!E2304)</f>
        <v>#N/A</v>
      </c>
      <c r="G2304" s="203" t="e">
        <f t="shared" si="56"/>
        <v>#N/A</v>
      </c>
    </row>
    <row r="2305" spans="1:7" x14ac:dyDescent="0.3">
      <c r="A2305" s="257"/>
      <c r="B2305" s="257"/>
      <c r="C2305" s="265"/>
      <c r="D2305" s="208" t="e">
        <f>IF(ISBLANK(DataBase_PMs!C34),#N/A,DataBase_PMs!C34)</f>
        <v>#N/A</v>
      </c>
      <c r="E2305" s="191" t="e">
        <f>IF(ISBLANK(DataBase_PMs!AI34),#N/A,DataBase_PMs!AI34)</f>
        <v>#N/A</v>
      </c>
      <c r="F2305" s="192" t="e">
        <f>IF(E2305="Seco",ParametrosPMs!$C$58,'Dados PMs'!E2305)</f>
        <v>#N/A</v>
      </c>
      <c r="G2305" s="203" t="e">
        <f t="shared" si="56"/>
        <v>#N/A</v>
      </c>
    </row>
    <row r="2306" spans="1:7" x14ac:dyDescent="0.3">
      <c r="A2306" s="257"/>
      <c r="B2306" s="257"/>
      <c r="C2306" s="265"/>
      <c r="D2306" s="208" t="e">
        <f>IF(ISBLANK(DataBase_PMs!C35),#N/A,DataBase_PMs!C35)</f>
        <v>#N/A</v>
      </c>
      <c r="E2306" s="191" t="e">
        <f>IF(ISBLANK(DataBase_PMs!AI35),#N/A,DataBase_PMs!AI35)</f>
        <v>#N/A</v>
      </c>
      <c r="F2306" s="192" t="e">
        <f>IF(E2306="Seco",ParametrosPMs!$C$58,'Dados PMs'!E2306)</f>
        <v>#N/A</v>
      </c>
      <c r="G2306" s="203" t="e">
        <f t="shared" si="56"/>
        <v>#N/A</v>
      </c>
    </row>
    <row r="2307" spans="1:7" x14ac:dyDescent="0.3">
      <c r="A2307" s="257"/>
      <c r="B2307" s="257"/>
      <c r="C2307" s="265"/>
      <c r="D2307" s="208" t="e">
        <f>IF(ISBLANK(DataBase_PMs!C36),#N/A,DataBase_PMs!C36)</f>
        <v>#N/A</v>
      </c>
      <c r="E2307" s="191" t="e">
        <f>IF(ISBLANK(DataBase_PMs!AI36),#N/A,DataBase_PMs!AI36)</f>
        <v>#N/A</v>
      </c>
      <c r="F2307" s="192" t="e">
        <f>IF(E2307="Seco",ParametrosPMs!$C$58,'Dados PMs'!E2307)</f>
        <v>#N/A</v>
      </c>
      <c r="G2307" s="203" t="e">
        <f t="shared" si="56"/>
        <v>#N/A</v>
      </c>
    </row>
    <row r="2308" spans="1:7" x14ac:dyDescent="0.3">
      <c r="A2308" s="257"/>
      <c r="B2308" s="257"/>
      <c r="C2308" s="265"/>
      <c r="D2308" s="208" t="e">
        <f>IF(ISBLANK(DataBase_PMs!C37),#N/A,DataBase_PMs!C37)</f>
        <v>#N/A</v>
      </c>
      <c r="E2308" s="191" t="e">
        <f>IF(ISBLANK(DataBase_PMs!AI37),#N/A,DataBase_PMs!AI37)</f>
        <v>#N/A</v>
      </c>
      <c r="F2308" s="192" t="e">
        <f>IF(E2308="Seco",ParametrosPMs!$C$58,'Dados PMs'!E2308)</f>
        <v>#N/A</v>
      </c>
      <c r="G2308" s="203" t="e">
        <f t="shared" si="56"/>
        <v>#N/A</v>
      </c>
    </row>
    <row r="2309" spans="1:7" x14ac:dyDescent="0.3">
      <c r="A2309" s="257"/>
      <c r="B2309" s="257"/>
      <c r="C2309" s="265"/>
      <c r="D2309" s="208" t="e">
        <f>IF(ISBLANK(DataBase_PMs!C38),#N/A,DataBase_PMs!C38)</f>
        <v>#N/A</v>
      </c>
      <c r="E2309" s="191" t="e">
        <f>IF(ISBLANK(DataBase_PMs!AI38),#N/A,DataBase_PMs!AI38)</f>
        <v>#N/A</v>
      </c>
      <c r="F2309" s="192" t="e">
        <f>IF(E2309="Seco",ParametrosPMs!$C$58,'Dados PMs'!E2309)</f>
        <v>#N/A</v>
      </c>
      <c r="G2309" s="203" t="e">
        <f t="shared" si="56"/>
        <v>#N/A</v>
      </c>
    </row>
    <row r="2310" spans="1:7" x14ac:dyDescent="0.3">
      <c r="A2310" s="257"/>
      <c r="B2310" s="257"/>
      <c r="C2310" s="265"/>
      <c r="D2310" s="208" t="e">
        <f>IF(ISBLANK(DataBase_PMs!C39),#N/A,DataBase_PMs!C39)</f>
        <v>#N/A</v>
      </c>
      <c r="E2310" s="191" t="e">
        <f>IF(ISBLANK(DataBase_PMs!AI39),#N/A,DataBase_PMs!AI39)</f>
        <v>#N/A</v>
      </c>
      <c r="F2310" s="192" t="e">
        <f>IF(E2310="Seco",ParametrosPMs!$C$58,'Dados PMs'!E2310)</f>
        <v>#N/A</v>
      </c>
      <c r="G2310" s="203" t="e">
        <f t="shared" si="56"/>
        <v>#N/A</v>
      </c>
    </row>
    <row r="2311" spans="1:7" x14ac:dyDescent="0.3">
      <c r="A2311" s="257"/>
      <c r="B2311" s="257"/>
      <c r="C2311" s="265"/>
      <c r="D2311" s="208" t="e">
        <f>IF(ISBLANK(DataBase_PMs!C40),#N/A,DataBase_PMs!C40)</f>
        <v>#N/A</v>
      </c>
      <c r="E2311" s="191" t="e">
        <f>IF(ISBLANK(DataBase_PMs!AI40),#N/A,DataBase_PMs!AI40)</f>
        <v>#N/A</v>
      </c>
      <c r="F2311" s="192" t="e">
        <f>IF(E2311="Seco",ParametrosPMs!$C$58,'Dados PMs'!E2311)</f>
        <v>#N/A</v>
      </c>
      <c r="G2311" s="203" t="e">
        <f t="shared" si="56"/>
        <v>#N/A</v>
      </c>
    </row>
    <row r="2312" spans="1:7" x14ac:dyDescent="0.3">
      <c r="A2312" s="257"/>
      <c r="B2312" s="257"/>
      <c r="C2312" s="265"/>
      <c r="D2312" s="208" t="e">
        <f>IF(ISBLANK(DataBase_PMs!C41),#N/A,DataBase_PMs!C41)</f>
        <v>#N/A</v>
      </c>
      <c r="E2312" s="191" t="e">
        <f>IF(ISBLANK(DataBase_PMs!AI41),#N/A,DataBase_PMs!AI41)</f>
        <v>#N/A</v>
      </c>
      <c r="F2312" s="192" t="e">
        <f>IF(E2312="Seco",ParametrosPMs!$C$58,'Dados PMs'!E2312)</f>
        <v>#N/A</v>
      </c>
      <c r="G2312" s="203" t="e">
        <f t="shared" si="56"/>
        <v>#N/A</v>
      </c>
    </row>
    <row r="2313" spans="1:7" x14ac:dyDescent="0.3">
      <c r="A2313" s="257"/>
      <c r="B2313" s="257"/>
      <c r="C2313" s="265"/>
      <c r="D2313" s="208" t="e">
        <f>IF(ISBLANK(DataBase_PMs!C42),#N/A,DataBase_PMs!C42)</f>
        <v>#N/A</v>
      </c>
      <c r="E2313" s="191" t="e">
        <f>IF(ISBLANK(DataBase_PMs!AI42),#N/A,DataBase_PMs!AI42)</f>
        <v>#N/A</v>
      </c>
      <c r="F2313" s="192" t="e">
        <f>IF(E2313="Seco",ParametrosPMs!$C$58,'Dados PMs'!E2313)</f>
        <v>#N/A</v>
      </c>
      <c r="G2313" s="203" t="e">
        <f t="shared" si="56"/>
        <v>#N/A</v>
      </c>
    </row>
    <row r="2314" spans="1:7" x14ac:dyDescent="0.3">
      <c r="A2314" s="257"/>
      <c r="B2314" s="257"/>
      <c r="C2314" s="265"/>
      <c r="D2314" s="208" t="e">
        <f>IF(ISBLANK(DataBase_PMs!C43),#N/A,DataBase_PMs!C43)</f>
        <v>#N/A</v>
      </c>
      <c r="E2314" s="191" t="e">
        <f>IF(ISBLANK(DataBase_PMs!AI43),#N/A,DataBase_PMs!AI43)</f>
        <v>#N/A</v>
      </c>
      <c r="F2314" s="192" t="e">
        <f>IF(E2314="Seco",ParametrosPMs!$C$58,'Dados PMs'!E2314)</f>
        <v>#N/A</v>
      </c>
      <c r="G2314" s="203" t="e">
        <f t="shared" si="56"/>
        <v>#N/A</v>
      </c>
    </row>
    <row r="2315" spans="1:7" x14ac:dyDescent="0.3">
      <c r="A2315" s="257"/>
      <c r="B2315" s="257"/>
      <c r="C2315" s="265"/>
      <c r="D2315" s="208" t="e">
        <f>IF(ISBLANK(DataBase_PMs!C44),#N/A,DataBase_PMs!C44)</f>
        <v>#N/A</v>
      </c>
      <c r="E2315" s="191" t="e">
        <f>IF(ISBLANK(DataBase_PMs!AI44),#N/A,DataBase_PMs!AI44)</f>
        <v>#N/A</v>
      </c>
      <c r="F2315" s="192" t="e">
        <f>IF(E2315="Seco",ParametrosPMs!$C$58,'Dados PMs'!E2315)</f>
        <v>#N/A</v>
      </c>
      <c r="G2315" s="203" t="e">
        <f t="shared" si="56"/>
        <v>#N/A</v>
      </c>
    </row>
    <row r="2316" spans="1:7" x14ac:dyDescent="0.3">
      <c r="A2316" s="257"/>
      <c r="B2316" s="257"/>
      <c r="C2316" s="265"/>
      <c r="D2316" s="208" t="e">
        <f>IF(ISBLANK(DataBase_PMs!C45),#N/A,DataBase_PMs!C45)</f>
        <v>#N/A</v>
      </c>
      <c r="E2316" s="191" t="e">
        <f>IF(ISBLANK(DataBase_PMs!AI45),#N/A,DataBase_PMs!AI45)</f>
        <v>#N/A</v>
      </c>
      <c r="F2316" s="192" t="e">
        <f>IF(E2316="Seco",ParametrosPMs!$C$58,'Dados PMs'!E2316)</f>
        <v>#N/A</v>
      </c>
      <c r="G2316" s="203" t="e">
        <f t="shared" si="56"/>
        <v>#N/A</v>
      </c>
    </row>
    <row r="2317" spans="1:7" x14ac:dyDescent="0.3">
      <c r="A2317" s="257"/>
      <c r="B2317" s="257"/>
      <c r="C2317" s="265"/>
      <c r="D2317" s="208" t="e">
        <f>IF(ISBLANK(DataBase_PMs!C46),#N/A,DataBase_PMs!C46)</f>
        <v>#N/A</v>
      </c>
      <c r="E2317" s="191" t="e">
        <f>IF(ISBLANK(DataBase_PMs!AI46),#N/A,DataBase_PMs!AI46)</f>
        <v>#N/A</v>
      </c>
      <c r="F2317" s="192" t="e">
        <f>IF(E2317="Seco",ParametrosPMs!$C$58,'Dados PMs'!E2317)</f>
        <v>#N/A</v>
      </c>
      <c r="G2317" s="203" t="e">
        <f t="shared" si="56"/>
        <v>#N/A</v>
      </c>
    </row>
    <row r="2318" spans="1:7" x14ac:dyDescent="0.3">
      <c r="A2318" s="257"/>
      <c r="B2318" s="257"/>
      <c r="C2318" s="265"/>
      <c r="D2318" s="208" t="e">
        <f>IF(ISBLANK(DataBase_PMs!C47),#N/A,DataBase_PMs!C47)</f>
        <v>#N/A</v>
      </c>
      <c r="E2318" s="191" t="e">
        <f>IF(ISBLANK(DataBase_PMs!AI47),#N/A,DataBase_PMs!AI47)</f>
        <v>#N/A</v>
      </c>
      <c r="F2318" s="192" t="e">
        <f>IF(E2318="Seco",ParametrosPMs!$C$58,'Dados PMs'!E2318)</f>
        <v>#N/A</v>
      </c>
      <c r="G2318" s="203" t="e">
        <f t="shared" si="56"/>
        <v>#N/A</v>
      </c>
    </row>
    <row r="2319" spans="1:7" x14ac:dyDescent="0.3">
      <c r="A2319" s="257"/>
      <c r="B2319" s="257"/>
      <c r="C2319" s="265"/>
      <c r="D2319" s="208" t="e">
        <f>IF(ISBLANK(DataBase_PMs!C48),#N/A,DataBase_PMs!C48)</f>
        <v>#N/A</v>
      </c>
      <c r="E2319" s="191" t="e">
        <f>IF(ISBLANK(DataBase_PMs!AI48),#N/A,DataBase_PMs!AI48)</f>
        <v>#N/A</v>
      </c>
      <c r="F2319" s="192" t="e">
        <f>IF(E2319="Seco",ParametrosPMs!$C$58,'Dados PMs'!E2319)</f>
        <v>#N/A</v>
      </c>
      <c r="G2319" s="203" t="e">
        <f t="shared" si="56"/>
        <v>#N/A</v>
      </c>
    </row>
    <row r="2320" spans="1:7" x14ac:dyDescent="0.3">
      <c r="A2320" s="257"/>
      <c r="B2320" s="257"/>
      <c r="C2320" s="265"/>
      <c r="D2320" s="208" t="e">
        <f>IF(ISBLANK(DataBase_PMs!C49),#N/A,DataBase_PMs!C49)</f>
        <v>#N/A</v>
      </c>
      <c r="E2320" s="191" t="e">
        <f>IF(ISBLANK(DataBase_PMs!AI49),#N/A,DataBase_PMs!AI49)</f>
        <v>#N/A</v>
      </c>
      <c r="F2320" s="192" t="e">
        <f>IF(E2320="Seco",ParametrosPMs!$C$58,'Dados PMs'!E2320)</f>
        <v>#N/A</v>
      </c>
      <c r="G2320" s="203" t="e">
        <f t="shared" si="56"/>
        <v>#N/A</v>
      </c>
    </row>
    <row r="2321" spans="1:7" x14ac:dyDescent="0.3">
      <c r="A2321" s="257"/>
      <c r="B2321" s="257"/>
      <c r="C2321" s="265"/>
      <c r="D2321" s="208" t="e">
        <f>IF(ISBLANK(DataBase_PMs!C50),#N/A,DataBase_PMs!C50)</f>
        <v>#N/A</v>
      </c>
      <c r="E2321" s="191" t="e">
        <f>IF(ISBLANK(DataBase_PMs!AI50),#N/A,DataBase_PMs!AI50)</f>
        <v>#N/A</v>
      </c>
      <c r="F2321" s="192" t="e">
        <f>IF(E2321="Seco",ParametrosPMs!$C$58,'Dados PMs'!E2321)</f>
        <v>#N/A</v>
      </c>
      <c r="G2321" s="203" t="e">
        <f t="shared" si="56"/>
        <v>#N/A</v>
      </c>
    </row>
    <row r="2322" spans="1:7" x14ac:dyDescent="0.3">
      <c r="A2322" s="257"/>
      <c r="B2322" s="257"/>
      <c r="C2322" s="265"/>
      <c r="D2322" s="208" t="e">
        <f>IF(ISBLANK(DataBase_PMs!C51),#N/A,DataBase_PMs!C51)</f>
        <v>#N/A</v>
      </c>
      <c r="E2322" s="191" t="e">
        <f>IF(ISBLANK(DataBase_PMs!AI51),#N/A,DataBase_PMs!AI51)</f>
        <v>#N/A</v>
      </c>
      <c r="F2322" s="192" t="e">
        <f>IF(E2322="Seco",ParametrosPMs!$C$58,'Dados PMs'!E2322)</f>
        <v>#N/A</v>
      </c>
      <c r="G2322" s="203" t="e">
        <f t="shared" si="56"/>
        <v>#N/A</v>
      </c>
    </row>
    <row r="2323" spans="1:7" x14ac:dyDescent="0.3">
      <c r="A2323" s="257"/>
      <c r="B2323" s="257"/>
      <c r="C2323" s="265"/>
      <c r="D2323" s="208" t="e">
        <f>IF(ISBLANK(DataBase_PMs!C52),#N/A,DataBase_PMs!C52)</f>
        <v>#N/A</v>
      </c>
      <c r="E2323" s="191" t="e">
        <f>IF(ISBLANK(DataBase_PMs!AI52),#N/A,DataBase_PMs!AI52)</f>
        <v>#N/A</v>
      </c>
      <c r="F2323" s="192" t="e">
        <f>IF(E2323="Seco",ParametrosPMs!$C$58,'Dados PMs'!E2323)</f>
        <v>#N/A</v>
      </c>
      <c r="G2323" s="203" t="e">
        <f t="shared" si="56"/>
        <v>#N/A</v>
      </c>
    </row>
    <row r="2324" spans="1:7" x14ac:dyDescent="0.3">
      <c r="A2324" s="257"/>
      <c r="B2324" s="257"/>
      <c r="C2324" s="265"/>
      <c r="D2324" s="208" t="e">
        <f>IF(ISBLANK(DataBase_PMs!C53),#N/A,DataBase_PMs!C53)</f>
        <v>#N/A</v>
      </c>
      <c r="E2324" s="191" t="e">
        <f>IF(ISBLANK(DataBase_PMs!AI53),#N/A,DataBase_PMs!AI53)</f>
        <v>#N/A</v>
      </c>
      <c r="F2324" s="192" t="e">
        <f>IF(E2324="Seco",ParametrosPMs!$C$58,'Dados PMs'!E2324)</f>
        <v>#N/A</v>
      </c>
      <c r="G2324" s="203" t="e">
        <f t="shared" si="56"/>
        <v>#N/A</v>
      </c>
    </row>
    <row r="2325" spans="1:7" x14ac:dyDescent="0.3">
      <c r="A2325" s="257"/>
      <c r="B2325" s="257"/>
      <c r="C2325" s="265"/>
      <c r="D2325" s="208" t="e">
        <f>IF(ISBLANK(DataBase_PMs!C54),#N/A,DataBase_PMs!C54)</f>
        <v>#N/A</v>
      </c>
      <c r="E2325" s="191" t="e">
        <f>IF(ISBLANK(DataBase_PMs!AI54),#N/A,DataBase_PMs!AI54)</f>
        <v>#N/A</v>
      </c>
      <c r="F2325" s="192" t="e">
        <f>IF(E2325="Seco",ParametrosPMs!$C$58,'Dados PMs'!E2325)</f>
        <v>#N/A</v>
      </c>
      <c r="G2325" s="203" t="e">
        <f t="shared" si="56"/>
        <v>#N/A</v>
      </c>
    </row>
    <row r="2326" spans="1:7" x14ac:dyDescent="0.3">
      <c r="A2326" s="257"/>
      <c r="B2326" s="257"/>
      <c r="C2326" s="265"/>
      <c r="D2326" s="208" t="e">
        <f>IF(ISBLANK(DataBase_PMs!C55),#N/A,DataBase_PMs!C55)</f>
        <v>#N/A</v>
      </c>
      <c r="E2326" s="191" t="e">
        <f>IF(ISBLANK(DataBase_PMs!AI55),#N/A,DataBase_PMs!AI55)</f>
        <v>#N/A</v>
      </c>
      <c r="F2326" s="192" t="e">
        <f>IF(E2326="Seco",ParametrosPMs!$C$58,'Dados PMs'!E2326)</f>
        <v>#N/A</v>
      </c>
      <c r="G2326" s="203" t="e">
        <f t="shared" si="56"/>
        <v>#N/A</v>
      </c>
    </row>
    <row r="2327" spans="1:7" x14ac:dyDescent="0.3">
      <c r="A2327" s="257"/>
      <c r="B2327" s="257"/>
      <c r="C2327" s="265"/>
      <c r="D2327" s="208" t="e">
        <f>IF(ISBLANK(DataBase_PMs!C56),#N/A,DataBase_PMs!C56)</f>
        <v>#N/A</v>
      </c>
      <c r="E2327" s="191" t="e">
        <f>IF(ISBLANK(DataBase_PMs!AI56),#N/A,DataBase_PMs!AI56)</f>
        <v>#N/A</v>
      </c>
      <c r="F2327" s="192" t="e">
        <f>IF(E2327="Seco",ParametrosPMs!$C$58,'Dados PMs'!E2327)</f>
        <v>#N/A</v>
      </c>
      <c r="G2327" s="203" t="e">
        <f t="shared" si="56"/>
        <v>#N/A</v>
      </c>
    </row>
    <row r="2328" spans="1:7" x14ac:dyDescent="0.3">
      <c r="A2328" s="257"/>
      <c r="B2328" s="257"/>
      <c r="C2328" s="265"/>
      <c r="D2328" s="208" t="e">
        <f>IF(ISBLANK(DataBase_PMs!C57),#N/A,DataBase_PMs!C57)</f>
        <v>#N/A</v>
      </c>
      <c r="E2328" s="191" t="e">
        <f>IF(ISBLANK(DataBase_PMs!AI57),#N/A,DataBase_PMs!AI57)</f>
        <v>#N/A</v>
      </c>
      <c r="F2328" s="192" t="e">
        <f>IF(E2328="Seco",ParametrosPMs!$C$58,'Dados PMs'!E2328)</f>
        <v>#N/A</v>
      </c>
      <c r="G2328" s="203" t="e">
        <f t="shared" ref="G2328:G2352" si="57">F2328-$F$2262</f>
        <v>#N/A</v>
      </c>
    </row>
    <row r="2329" spans="1:7" x14ac:dyDescent="0.3">
      <c r="A2329" s="257"/>
      <c r="B2329" s="257"/>
      <c r="C2329" s="265"/>
      <c r="D2329" s="208" t="e">
        <f>IF(ISBLANK(DataBase_PMs!C58),#N/A,DataBase_PMs!C58)</f>
        <v>#N/A</v>
      </c>
      <c r="E2329" s="191" t="e">
        <f>IF(ISBLANK(DataBase_PMs!AI58),#N/A,DataBase_PMs!AI58)</f>
        <v>#N/A</v>
      </c>
      <c r="F2329" s="192" t="e">
        <f>IF(E2329="Seco",ParametrosPMs!$C$58,'Dados PMs'!E2329)</f>
        <v>#N/A</v>
      </c>
      <c r="G2329" s="203" t="e">
        <f t="shared" si="57"/>
        <v>#N/A</v>
      </c>
    </row>
    <row r="2330" spans="1:7" x14ac:dyDescent="0.3">
      <c r="A2330" s="257"/>
      <c r="B2330" s="257"/>
      <c r="C2330" s="265"/>
      <c r="D2330" s="208" t="e">
        <f>IF(ISBLANK(DataBase_PMs!C59),#N/A,DataBase_PMs!C59)</f>
        <v>#N/A</v>
      </c>
      <c r="E2330" s="191" t="e">
        <f>IF(ISBLANK(DataBase_PMs!AI59),#N/A,DataBase_PMs!AI59)</f>
        <v>#N/A</v>
      </c>
      <c r="F2330" s="192" t="e">
        <f>IF(E2330="Seco",ParametrosPMs!$C$58,'Dados PMs'!E2330)</f>
        <v>#N/A</v>
      </c>
      <c r="G2330" s="203" t="e">
        <f t="shared" si="57"/>
        <v>#N/A</v>
      </c>
    </row>
    <row r="2331" spans="1:7" x14ac:dyDescent="0.3">
      <c r="A2331" s="257"/>
      <c r="B2331" s="257"/>
      <c r="C2331" s="265"/>
      <c r="D2331" s="208" t="e">
        <f>IF(ISBLANK(DataBase_PMs!C60),#N/A,DataBase_PMs!C60)</f>
        <v>#N/A</v>
      </c>
      <c r="E2331" s="191" t="e">
        <f>IF(ISBLANK(DataBase_PMs!AI60),#N/A,DataBase_PMs!AI60)</f>
        <v>#N/A</v>
      </c>
      <c r="F2331" s="192" t="e">
        <f>IF(E2331="Seco",ParametrosPMs!$C$58,'Dados PMs'!E2331)</f>
        <v>#N/A</v>
      </c>
      <c r="G2331" s="203" t="e">
        <f t="shared" si="57"/>
        <v>#N/A</v>
      </c>
    </row>
    <row r="2332" spans="1:7" x14ac:dyDescent="0.3">
      <c r="A2332" s="257"/>
      <c r="B2332" s="257"/>
      <c r="C2332" s="265"/>
      <c r="D2332" s="208" t="e">
        <f>IF(ISBLANK(DataBase_PMs!C61),#N/A,DataBase_PMs!C61)</f>
        <v>#N/A</v>
      </c>
      <c r="E2332" s="191" t="e">
        <f>IF(ISBLANK(DataBase_PMs!AI61),#N/A,DataBase_PMs!AI61)</f>
        <v>#N/A</v>
      </c>
      <c r="F2332" s="192" t="e">
        <f>IF(E2332="Seco",ParametrosPMs!$C$58,'Dados PMs'!E2332)</f>
        <v>#N/A</v>
      </c>
      <c r="G2332" s="203" t="e">
        <f t="shared" si="57"/>
        <v>#N/A</v>
      </c>
    </row>
    <row r="2333" spans="1:7" x14ac:dyDescent="0.3">
      <c r="A2333" s="257"/>
      <c r="B2333" s="257"/>
      <c r="C2333" s="265"/>
      <c r="D2333" s="208" t="e">
        <f>IF(ISBLANK(DataBase_PMs!C62),#N/A,DataBase_PMs!C62)</f>
        <v>#N/A</v>
      </c>
      <c r="E2333" s="191" t="e">
        <f>IF(ISBLANK(DataBase_PMs!AI62),#N/A,DataBase_PMs!AI62)</f>
        <v>#N/A</v>
      </c>
      <c r="F2333" s="192" t="e">
        <f>IF(E2333="Seco",ParametrosPMs!$C$58,'Dados PMs'!E2333)</f>
        <v>#N/A</v>
      </c>
      <c r="G2333" s="203" t="e">
        <f t="shared" si="57"/>
        <v>#N/A</v>
      </c>
    </row>
    <row r="2334" spans="1:7" x14ac:dyDescent="0.3">
      <c r="A2334" s="257"/>
      <c r="B2334" s="257"/>
      <c r="C2334" s="265"/>
      <c r="D2334" s="208" t="e">
        <f>IF(ISBLANK(DataBase_PMs!C63),#N/A,DataBase_PMs!C63)</f>
        <v>#N/A</v>
      </c>
      <c r="E2334" s="191" t="e">
        <f>IF(ISBLANK(DataBase_PMs!AI63),#N/A,DataBase_PMs!AI63)</f>
        <v>#N/A</v>
      </c>
      <c r="F2334" s="192" t="e">
        <f>IF(E2334="Seco",ParametrosPMs!$C$58,'Dados PMs'!E2334)</f>
        <v>#N/A</v>
      </c>
      <c r="G2334" s="203" t="e">
        <f t="shared" si="57"/>
        <v>#N/A</v>
      </c>
    </row>
    <row r="2335" spans="1:7" x14ac:dyDescent="0.3">
      <c r="A2335" s="257"/>
      <c r="B2335" s="257"/>
      <c r="C2335" s="265"/>
      <c r="D2335" s="208" t="e">
        <f>IF(ISBLANK(DataBase_PMs!C64),#N/A,DataBase_PMs!C64)</f>
        <v>#N/A</v>
      </c>
      <c r="E2335" s="191" t="e">
        <f>IF(ISBLANK(DataBase_PMs!AI64),#N/A,DataBase_PMs!AI64)</f>
        <v>#N/A</v>
      </c>
      <c r="F2335" s="192" t="e">
        <f>IF(E2335="Seco",ParametrosPMs!$C$58,'Dados PMs'!E2335)</f>
        <v>#N/A</v>
      </c>
      <c r="G2335" s="203" t="e">
        <f t="shared" si="57"/>
        <v>#N/A</v>
      </c>
    </row>
    <row r="2336" spans="1:7" x14ac:dyDescent="0.3">
      <c r="A2336" s="257"/>
      <c r="B2336" s="257"/>
      <c r="C2336" s="265"/>
      <c r="D2336" s="208" t="e">
        <f>IF(ISBLANK(DataBase_PMs!C65),#N/A,DataBase_PMs!C65)</f>
        <v>#N/A</v>
      </c>
      <c r="E2336" s="191" t="e">
        <f>IF(ISBLANK(DataBase_PMs!AI65),#N/A,DataBase_PMs!AI65)</f>
        <v>#N/A</v>
      </c>
      <c r="F2336" s="192" t="e">
        <f>IF(E2336="Seco",ParametrosPMs!$C$58,'Dados PMs'!E2336)</f>
        <v>#N/A</v>
      </c>
      <c r="G2336" s="203" t="e">
        <f t="shared" si="57"/>
        <v>#N/A</v>
      </c>
    </row>
    <row r="2337" spans="1:7" x14ac:dyDescent="0.3">
      <c r="A2337" s="257"/>
      <c r="B2337" s="257"/>
      <c r="C2337" s="265"/>
      <c r="D2337" s="208" t="e">
        <f>IF(ISBLANK(DataBase_PMs!C66),#N/A,DataBase_PMs!C66)</f>
        <v>#N/A</v>
      </c>
      <c r="E2337" s="191" t="e">
        <f>IF(ISBLANK(DataBase_PMs!AI66),#N/A,DataBase_PMs!AI66)</f>
        <v>#N/A</v>
      </c>
      <c r="F2337" s="192" t="e">
        <f>IF(E2337="Seco",ParametrosPMs!$C$58,'Dados PMs'!E2337)</f>
        <v>#N/A</v>
      </c>
      <c r="G2337" s="203" t="e">
        <f t="shared" si="57"/>
        <v>#N/A</v>
      </c>
    </row>
    <row r="2338" spans="1:7" x14ac:dyDescent="0.3">
      <c r="A2338" s="257"/>
      <c r="B2338" s="257"/>
      <c r="C2338" s="265"/>
      <c r="D2338" s="208" t="e">
        <f>IF(ISBLANK(DataBase_PMs!C67),#N/A,DataBase_PMs!C67)</f>
        <v>#N/A</v>
      </c>
      <c r="E2338" s="191" t="e">
        <f>IF(ISBLANK(DataBase_PMs!AI67),#N/A,DataBase_PMs!AI67)</f>
        <v>#N/A</v>
      </c>
      <c r="F2338" s="192" t="e">
        <f>IF(E2338="Seco",ParametrosPMs!$C$58,'Dados PMs'!E2338)</f>
        <v>#N/A</v>
      </c>
      <c r="G2338" s="203" t="e">
        <f t="shared" si="57"/>
        <v>#N/A</v>
      </c>
    </row>
    <row r="2339" spans="1:7" x14ac:dyDescent="0.3">
      <c r="A2339" s="257"/>
      <c r="B2339" s="257"/>
      <c r="C2339" s="265"/>
      <c r="D2339" s="208" t="e">
        <f>IF(ISBLANK(DataBase_PMs!C68),#N/A,DataBase_PMs!C68)</f>
        <v>#N/A</v>
      </c>
      <c r="E2339" s="191" t="e">
        <f>IF(ISBLANK(DataBase_PMs!AI68),#N/A,DataBase_PMs!AI68)</f>
        <v>#N/A</v>
      </c>
      <c r="F2339" s="192" t="e">
        <f>IF(E2339="Seco",ParametrosPMs!$C$58,'Dados PMs'!E2339)</f>
        <v>#N/A</v>
      </c>
      <c r="G2339" s="203" t="e">
        <f t="shared" si="57"/>
        <v>#N/A</v>
      </c>
    </row>
    <row r="2340" spans="1:7" x14ac:dyDescent="0.3">
      <c r="A2340" s="257"/>
      <c r="B2340" s="257"/>
      <c r="C2340" s="265"/>
      <c r="D2340" s="208" t="e">
        <f>IF(ISBLANK(DataBase_PMs!C69),#N/A,DataBase_PMs!C69)</f>
        <v>#N/A</v>
      </c>
      <c r="E2340" s="191" t="e">
        <f>IF(ISBLANK(DataBase_PMs!AI69),#N/A,DataBase_PMs!AI69)</f>
        <v>#N/A</v>
      </c>
      <c r="F2340" s="192" t="e">
        <f>IF(E2340="Seco",ParametrosPMs!$C$58,'Dados PMs'!E2340)</f>
        <v>#N/A</v>
      </c>
      <c r="G2340" s="203" t="e">
        <f t="shared" si="57"/>
        <v>#N/A</v>
      </c>
    </row>
    <row r="2341" spans="1:7" x14ac:dyDescent="0.3">
      <c r="A2341" s="257"/>
      <c r="B2341" s="257"/>
      <c r="C2341" s="265"/>
      <c r="D2341" s="208" t="e">
        <f>IF(ISBLANK(DataBase_PMs!C70),#N/A,DataBase_PMs!C70)</f>
        <v>#N/A</v>
      </c>
      <c r="E2341" s="191" t="e">
        <f>IF(ISBLANK(DataBase_PMs!AI70),#N/A,DataBase_PMs!AI70)</f>
        <v>#N/A</v>
      </c>
      <c r="F2341" s="192" t="e">
        <f>IF(E2341="Seco",ParametrosPMs!$C$58,'Dados PMs'!E2341)</f>
        <v>#N/A</v>
      </c>
      <c r="G2341" s="203" t="e">
        <f t="shared" si="57"/>
        <v>#N/A</v>
      </c>
    </row>
    <row r="2342" spans="1:7" x14ac:dyDescent="0.3">
      <c r="A2342" s="257"/>
      <c r="B2342" s="257"/>
      <c r="C2342" s="265"/>
      <c r="D2342" s="208" t="e">
        <f>IF(ISBLANK(DataBase_PMs!C71),#N/A,DataBase_PMs!C71)</f>
        <v>#N/A</v>
      </c>
      <c r="E2342" s="191" t="e">
        <f>IF(ISBLANK(DataBase_PMs!AI71),#N/A,DataBase_PMs!AI71)</f>
        <v>#N/A</v>
      </c>
      <c r="F2342" s="192" t="e">
        <f>IF(E2342="Seco",ParametrosPMs!$C$58,'Dados PMs'!E2342)</f>
        <v>#N/A</v>
      </c>
      <c r="G2342" s="203" t="e">
        <f t="shared" si="57"/>
        <v>#N/A</v>
      </c>
    </row>
    <row r="2343" spans="1:7" x14ac:dyDescent="0.3">
      <c r="A2343" s="257"/>
      <c r="B2343" s="257"/>
      <c r="C2343" s="265"/>
      <c r="D2343" s="208" t="e">
        <f>IF(ISBLANK(DataBase_PMs!C72),#N/A,DataBase_PMs!C72)</f>
        <v>#N/A</v>
      </c>
      <c r="E2343" s="191" t="e">
        <f>IF(ISBLANK(DataBase_PMs!AI72),#N/A,DataBase_PMs!AI72)</f>
        <v>#N/A</v>
      </c>
      <c r="F2343" s="192" t="e">
        <f>IF(E2343="Seco",ParametrosPMs!$C$58,'Dados PMs'!E2343)</f>
        <v>#N/A</v>
      </c>
      <c r="G2343" s="203" t="e">
        <f t="shared" si="57"/>
        <v>#N/A</v>
      </c>
    </row>
    <row r="2344" spans="1:7" x14ac:dyDescent="0.3">
      <c r="A2344" s="257"/>
      <c r="B2344" s="257"/>
      <c r="C2344" s="265"/>
      <c r="D2344" s="208" t="e">
        <f>IF(ISBLANK(DataBase_PMs!C73),#N/A,DataBase_PMs!C73)</f>
        <v>#N/A</v>
      </c>
      <c r="E2344" s="191" t="e">
        <f>IF(ISBLANK(DataBase_PMs!AI73),#N/A,DataBase_PMs!AI73)</f>
        <v>#N/A</v>
      </c>
      <c r="F2344" s="192" t="e">
        <f>IF(E2344="Seco",ParametrosPMs!$C$58,'Dados PMs'!E2344)</f>
        <v>#N/A</v>
      </c>
      <c r="G2344" s="203" t="e">
        <f t="shared" si="57"/>
        <v>#N/A</v>
      </c>
    </row>
    <row r="2345" spans="1:7" x14ac:dyDescent="0.3">
      <c r="A2345" s="257"/>
      <c r="B2345" s="257"/>
      <c r="C2345" s="265"/>
      <c r="D2345" s="208" t="e">
        <f>IF(ISBLANK(DataBase_PMs!C74),#N/A,DataBase_PMs!C74)</f>
        <v>#N/A</v>
      </c>
      <c r="E2345" s="191" t="e">
        <f>IF(ISBLANK(DataBase_PMs!AI74),#N/A,DataBase_PMs!AI74)</f>
        <v>#N/A</v>
      </c>
      <c r="F2345" s="192" t="e">
        <f>IF(E2345="Seco",ParametrosPMs!$C$58,'Dados PMs'!E2345)</f>
        <v>#N/A</v>
      </c>
      <c r="G2345" s="203" t="e">
        <f t="shared" si="57"/>
        <v>#N/A</v>
      </c>
    </row>
    <row r="2346" spans="1:7" x14ac:dyDescent="0.3">
      <c r="A2346" s="257"/>
      <c r="B2346" s="257"/>
      <c r="C2346" s="265"/>
      <c r="D2346" s="208" t="e">
        <f>IF(ISBLANK(DataBase_PMs!C75),#N/A,DataBase_PMs!C75)</f>
        <v>#N/A</v>
      </c>
      <c r="E2346" s="191" t="e">
        <f>IF(ISBLANK(DataBase_PMs!AI75),#N/A,DataBase_PMs!AI75)</f>
        <v>#N/A</v>
      </c>
      <c r="F2346" s="192" t="e">
        <f>IF(E2346="Seco",ParametrosPMs!$C$58,'Dados PMs'!E2346)</f>
        <v>#N/A</v>
      </c>
      <c r="G2346" s="203" t="e">
        <f t="shared" si="57"/>
        <v>#N/A</v>
      </c>
    </row>
    <row r="2347" spans="1:7" x14ac:dyDescent="0.3">
      <c r="A2347" s="257"/>
      <c r="B2347" s="257"/>
      <c r="C2347" s="265"/>
      <c r="D2347" s="208" t="e">
        <f>IF(ISBLANK(DataBase_PMs!C76),#N/A,DataBase_PMs!C76)</f>
        <v>#N/A</v>
      </c>
      <c r="E2347" s="191" t="e">
        <f>IF(ISBLANK(DataBase_PMs!AI76),#N/A,DataBase_PMs!AI76)</f>
        <v>#N/A</v>
      </c>
      <c r="F2347" s="192" t="e">
        <f>IF(E2347="Seco",ParametrosPMs!$C$58,'Dados PMs'!E2347)</f>
        <v>#N/A</v>
      </c>
      <c r="G2347" s="203" t="e">
        <f t="shared" si="57"/>
        <v>#N/A</v>
      </c>
    </row>
    <row r="2348" spans="1:7" x14ac:dyDescent="0.3">
      <c r="A2348" s="257"/>
      <c r="B2348" s="257"/>
      <c r="C2348" s="265"/>
      <c r="D2348" s="208" t="e">
        <f>IF(ISBLANK(DataBase_PMs!C77),#N/A,DataBase_PMs!C77)</f>
        <v>#N/A</v>
      </c>
      <c r="E2348" s="191" t="e">
        <f>IF(ISBLANK(DataBase_PMs!AI77),#N/A,DataBase_PMs!AI77)</f>
        <v>#N/A</v>
      </c>
      <c r="F2348" s="192" t="e">
        <f>IF(E2348="Seco",ParametrosPMs!$C$58,'Dados PMs'!E2348)</f>
        <v>#N/A</v>
      </c>
      <c r="G2348" s="203" t="e">
        <f t="shared" si="57"/>
        <v>#N/A</v>
      </c>
    </row>
    <row r="2349" spans="1:7" x14ac:dyDescent="0.3">
      <c r="A2349" s="257"/>
      <c r="B2349" s="257"/>
      <c r="C2349" s="265"/>
      <c r="D2349" s="208" t="e">
        <f>IF(ISBLANK(DataBase_PMs!C78),#N/A,DataBase_PMs!C78)</f>
        <v>#N/A</v>
      </c>
      <c r="E2349" s="191" t="e">
        <f>IF(ISBLANK(DataBase_PMs!AI78),#N/A,DataBase_PMs!AI78)</f>
        <v>#N/A</v>
      </c>
      <c r="F2349" s="192" t="e">
        <f>IF(E2349="Seco",ParametrosPMs!$C$58,'Dados PMs'!E2349)</f>
        <v>#N/A</v>
      </c>
      <c r="G2349" s="203" t="e">
        <f t="shared" si="57"/>
        <v>#N/A</v>
      </c>
    </row>
    <row r="2350" spans="1:7" x14ac:dyDescent="0.3">
      <c r="A2350" s="257"/>
      <c r="B2350" s="257"/>
      <c r="C2350" s="265"/>
      <c r="D2350" s="208" t="e">
        <f>IF(ISBLANK(DataBase_PMs!C79),#N/A,DataBase_PMs!C79)</f>
        <v>#N/A</v>
      </c>
      <c r="E2350" s="191" t="e">
        <f>IF(ISBLANK(DataBase_PMs!AI79),#N/A,DataBase_PMs!AI79)</f>
        <v>#N/A</v>
      </c>
      <c r="F2350" s="192" t="e">
        <f>IF(E2350="Seco",ParametrosPMs!$C$58,'Dados PMs'!E2350)</f>
        <v>#N/A</v>
      </c>
      <c r="G2350" s="203" t="e">
        <f t="shared" si="57"/>
        <v>#N/A</v>
      </c>
    </row>
    <row r="2351" spans="1:7" x14ac:dyDescent="0.3">
      <c r="A2351" s="257"/>
      <c r="B2351" s="257"/>
      <c r="C2351" s="265"/>
      <c r="D2351" s="208" t="e">
        <f>IF(ISBLANK(DataBase_PMs!C80),#N/A,DataBase_PMs!C80)</f>
        <v>#N/A</v>
      </c>
      <c r="E2351" s="191" t="e">
        <f>IF(ISBLANK(DataBase_PMs!AI80),#N/A,DataBase_PMs!AI80)</f>
        <v>#N/A</v>
      </c>
      <c r="F2351" s="192" t="e">
        <f>IF(E2351="Seco",ParametrosPMs!$C$58,'Dados PMs'!E2351)</f>
        <v>#N/A</v>
      </c>
      <c r="G2351" s="203" t="e">
        <f t="shared" si="57"/>
        <v>#N/A</v>
      </c>
    </row>
    <row r="2352" spans="1:7" ht="13.5" thickBot="1" x14ac:dyDescent="0.35">
      <c r="A2352" s="260"/>
      <c r="B2352" s="260"/>
      <c r="C2352" s="266"/>
      <c r="D2352" s="208" t="e">
        <f>IF(ISBLANK(DataBase_PMs!C81),#N/A,DataBase_PMs!C81)</f>
        <v>#N/A</v>
      </c>
      <c r="E2352" s="191" t="e">
        <f>IF(ISBLANK(DataBase_PMs!AI81),#N/A,DataBase_PMs!AI81)</f>
        <v>#N/A</v>
      </c>
      <c r="F2352" s="192" t="e">
        <f>IF(E2352="Seco",ParametrosPMs!$C$58,'Dados PMs'!E2352)</f>
        <v>#N/A</v>
      </c>
      <c r="G2352" s="203" t="e">
        <f t="shared" si="57"/>
        <v>#N/A</v>
      </c>
    </row>
    <row r="2353" spans="1:7" x14ac:dyDescent="0.3">
      <c r="A2353" s="256" t="s">
        <v>668</v>
      </c>
      <c r="B2353" s="256" t="s">
        <v>367</v>
      </c>
      <c r="C2353" s="267" t="s">
        <v>120</v>
      </c>
      <c r="D2353" s="209">
        <v>43602</v>
      </c>
      <c r="E2353" s="189">
        <v>4.18</v>
      </c>
      <c r="F2353" s="190">
        <f>IF(E2353="Seco",ParametrosPMs!C59,'Dados PMs'!E2353)</f>
        <v>4.18</v>
      </c>
      <c r="G2353" s="202">
        <f>F2353-E2353</f>
        <v>0</v>
      </c>
    </row>
    <row r="2354" spans="1:7" x14ac:dyDescent="0.3">
      <c r="A2354" s="257"/>
      <c r="B2354" s="257"/>
      <c r="C2354" s="265"/>
      <c r="D2354" s="208">
        <v>43700.40625</v>
      </c>
      <c r="E2354" s="191">
        <v>5.04</v>
      </c>
      <c r="F2354" s="192">
        <f>IF(E2354="Seco",ParametrosPMs!$C$59,'Dados PMs'!E2354)</f>
        <v>5.04</v>
      </c>
      <c r="G2354" s="203">
        <f>F2354-$F$2353</f>
        <v>0.86000000000000032</v>
      </c>
    </row>
    <row r="2355" spans="1:7" x14ac:dyDescent="0.3">
      <c r="A2355" s="257"/>
      <c r="B2355" s="257"/>
      <c r="C2355" s="265"/>
      <c r="D2355" s="208">
        <v>43707</v>
      </c>
      <c r="E2355" s="191">
        <v>5.18</v>
      </c>
      <c r="F2355" s="192">
        <f>IF(E2355="Seco",ParametrosPMs!$C$59,'Dados PMs'!E2355)</f>
        <v>5.18</v>
      </c>
      <c r="G2355" s="203">
        <f t="shared" ref="G2355:G2418" si="58">F2355-$F$2353</f>
        <v>1</v>
      </c>
    </row>
    <row r="2356" spans="1:7" x14ac:dyDescent="0.3">
      <c r="A2356" s="257"/>
      <c r="B2356" s="257"/>
      <c r="C2356" s="265"/>
      <c r="D2356" s="208">
        <v>43714</v>
      </c>
      <c r="E2356" s="191">
        <v>4.12</v>
      </c>
      <c r="F2356" s="192">
        <f>IF(E2356="Seco",ParametrosPMs!$C$59,'Dados PMs'!E2356)</f>
        <v>4.12</v>
      </c>
      <c r="G2356" s="203">
        <f t="shared" si="58"/>
        <v>-5.9999999999999609E-2</v>
      </c>
    </row>
    <row r="2357" spans="1:7" x14ac:dyDescent="0.3">
      <c r="A2357" s="257"/>
      <c r="B2357" s="257"/>
      <c r="C2357" s="265"/>
      <c r="D2357" s="208">
        <v>43727</v>
      </c>
      <c r="E2357" s="191">
        <v>4.42</v>
      </c>
      <c r="F2357" s="192">
        <f>IF(E2357="Seco",ParametrosPMs!$C$59,'Dados PMs'!E2357)</f>
        <v>4.42</v>
      </c>
      <c r="G2357" s="203">
        <f t="shared" si="58"/>
        <v>0.24000000000000021</v>
      </c>
    </row>
    <row r="2358" spans="1:7" x14ac:dyDescent="0.3">
      <c r="A2358" s="257"/>
      <c r="B2358" s="257"/>
      <c r="C2358" s="265"/>
      <c r="D2358" s="208">
        <v>43755</v>
      </c>
      <c r="E2358" s="191">
        <v>5.19</v>
      </c>
      <c r="F2358" s="192">
        <f>IF(E2358="Seco",ParametrosPMs!$C$59,'Dados PMs'!E2358)</f>
        <v>5.19</v>
      </c>
      <c r="G2358" s="203">
        <f t="shared" si="58"/>
        <v>1.0100000000000007</v>
      </c>
    </row>
    <row r="2359" spans="1:7" x14ac:dyDescent="0.3">
      <c r="A2359" s="257"/>
      <c r="B2359" s="257"/>
      <c r="C2359" s="265"/>
      <c r="D2359" s="208">
        <v>43762</v>
      </c>
      <c r="E2359" s="191">
        <v>4.96</v>
      </c>
      <c r="F2359" s="192">
        <f>IF(E2359="Seco",ParametrosPMs!$C$59,'Dados PMs'!E2359)</f>
        <v>4.96</v>
      </c>
      <c r="G2359" s="203">
        <f t="shared" si="58"/>
        <v>0.78000000000000025</v>
      </c>
    </row>
    <row r="2360" spans="1:7" x14ac:dyDescent="0.3">
      <c r="A2360" s="257"/>
      <c r="B2360" s="257"/>
      <c r="C2360" s="265"/>
      <c r="D2360" s="208">
        <v>43774</v>
      </c>
      <c r="E2360" s="191">
        <v>4.5199999999999996</v>
      </c>
      <c r="F2360" s="192">
        <f>IF(E2360="Seco",ParametrosPMs!$C$59,'Dados PMs'!E2360)</f>
        <v>4.5199999999999996</v>
      </c>
      <c r="G2360" s="203">
        <f t="shared" si="58"/>
        <v>0.33999999999999986</v>
      </c>
    </row>
    <row r="2361" spans="1:7" x14ac:dyDescent="0.3">
      <c r="A2361" s="257"/>
      <c r="B2361" s="257"/>
      <c r="C2361" s="265"/>
      <c r="D2361" s="208">
        <v>43782</v>
      </c>
      <c r="E2361" s="191" t="s">
        <v>129</v>
      </c>
      <c r="F2361" s="192" t="str">
        <f>IF(E2361="Seco",ParametrosPMs!$C$59,'Dados PMs'!E2361)</f>
        <v>-</v>
      </c>
      <c r="G2361" s="203" t="e">
        <f t="shared" si="58"/>
        <v>#VALUE!</v>
      </c>
    </row>
    <row r="2362" spans="1:7" x14ac:dyDescent="0.3">
      <c r="A2362" s="257"/>
      <c r="B2362" s="257"/>
      <c r="C2362" s="265"/>
      <c r="D2362" s="208">
        <v>43811</v>
      </c>
      <c r="E2362" s="191" t="s">
        <v>261</v>
      </c>
      <c r="F2362" s="192" t="str">
        <f>IF(E2362="Seco",ParametrosPMs!$C$59,'Dados PMs'!E2362)</f>
        <v>4,66</v>
      </c>
      <c r="G2362" s="203">
        <f t="shared" si="58"/>
        <v>0.48000000000000043</v>
      </c>
    </row>
    <row r="2363" spans="1:7" x14ac:dyDescent="0.3">
      <c r="A2363" s="257"/>
      <c r="B2363" s="257"/>
      <c r="C2363" s="265"/>
      <c r="D2363" s="208">
        <v>43826</v>
      </c>
      <c r="E2363" s="191" t="s">
        <v>301</v>
      </c>
      <c r="F2363" s="192" t="str">
        <f>IF(E2363="Seco",ParametrosPMs!$C$59,'Dados PMs'!E2363)</f>
        <v>4,47</v>
      </c>
      <c r="G2363" s="203">
        <f t="shared" si="58"/>
        <v>0.29000000000000004</v>
      </c>
    </row>
    <row r="2364" spans="1:7" x14ac:dyDescent="0.3">
      <c r="A2364" s="257"/>
      <c r="B2364" s="257"/>
      <c r="C2364" s="265"/>
      <c r="D2364" s="208">
        <v>43875</v>
      </c>
      <c r="E2364" s="191">
        <v>4.5</v>
      </c>
      <c r="F2364" s="192">
        <f>IF(E2364="Seco",ParametrosPMs!$C$59,'Dados PMs'!E2364)</f>
        <v>4.5</v>
      </c>
      <c r="G2364" s="203">
        <f t="shared" si="58"/>
        <v>0.32000000000000028</v>
      </c>
    </row>
    <row r="2365" spans="1:7" x14ac:dyDescent="0.3">
      <c r="A2365" s="257"/>
      <c r="B2365" s="257"/>
      <c r="C2365" s="265"/>
      <c r="D2365" s="208">
        <v>43929</v>
      </c>
      <c r="E2365" s="191" t="s">
        <v>255</v>
      </c>
      <c r="F2365" s="192" t="str">
        <f>IF(E2365="Seco",ParametrosPMs!$C$59,'Dados PMs'!E2365)</f>
        <v>5,11</v>
      </c>
      <c r="G2365" s="203">
        <f t="shared" si="58"/>
        <v>0.9300000000000006</v>
      </c>
    </row>
    <row r="2366" spans="1:7" x14ac:dyDescent="0.3">
      <c r="A2366" s="257"/>
      <c r="B2366" s="257"/>
      <c r="C2366" s="265"/>
      <c r="D2366" s="208">
        <f>IF(ISBLANK(DataBase_PMs!C4),#N/A,DataBase_PMs!C4)</f>
        <v>44001.449618055602</v>
      </c>
      <c r="E2366" s="191">
        <f>IF(ISBLANK(DataBase_PMs!AJ4),#N/A,DataBase_PMs!AJ4)</f>
        <v>5.4</v>
      </c>
      <c r="F2366" s="192">
        <f>IF(E2366="Seco",ParametrosPMs!$C$59,'Dados PMs'!E2366)</f>
        <v>5.4</v>
      </c>
      <c r="G2366" s="203">
        <f t="shared" si="58"/>
        <v>1.2200000000000006</v>
      </c>
    </row>
    <row r="2367" spans="1:7" x14ac:dyDescent="0.3">
      <c r="A2367" s="257"/>
      <c r="B2367" s="257"/>
      <c r="C2367" s="265"/>
      <c r="D2367" s="208">
        <f>IF(ISBLANK(DataBase_PMs!C5),#N/A,DataBase_PMs!C5)</f>
        <v>44008.823020833297</v>
      </c>
      <c r="E2367" s="191">
        <f>IF(ISBLANK(DataBase_PMs!AJ5),#N/A,DataBase_PMs!AJ5)</f>
        <v>5.38</v>
      </c>
      <c r="F2367" s="192">
        <f>IF(E2367="Seco",ParametrosPMs!$C$59,'Dados PMs'!E2367)</f>
        <v>5.38</v>
      </c>
      <c r="G2367" s="203">
        <f t="shared" si="58"/>
        <v>1.2000000000000002</v>
      </c>
    </row>
    <row r="2368" spans="1:7" x14ac:dyDescent="0.3">
      <c r="A2368" s="257"/>
      <c r="B2368" s="257"/>
      <c r="C2368" s="265"/>
      <c r="D2368" s="208" t="e">
        <f>IF(ISBLANK(DataBase_PMs!C6),#N/A,DataBase_PMs!C6)</f>
        <v>#N/A</v>
      </c>
      <c r="E2368" s="191" t="e">
        <f>IF(ISBLANK(DataBase_PMs!AJ6),#N/A,DataBase_PMs!AJ6)</f>
        <v>#N/A</v>
      </c>
      <c r="F2368" s="192" t="e">
        <f>IF(E2368="Seco",ParametrosPMs!$C$59,'Dados PMs'!E2368)</f>
        <v>#N/A</v>
      </c>
      <c r="G2368" s="203" t="e">
        <f t="shared" si="58"/>
        <v>#N/A</v>
      </c>
    </row>
    <row r="2369" spans="1:7" x14ac:dyDescent="0.3">
      <c r="A2369" s="257"/>
      <c r="B2369" s="257"/>
      <c r="C2369" s="265"/>
      <c r="D2369" s="208" t="e">
        <f>IF(ISBLANK(DataBase_PMs!C7),#N/A,DataBase_PMs!C7)</f>
        <v>#N/A</v>
      </c>
      <c r="E2369" s="191" t="e">
        <f>IF(ISBLANK(DataBase_PMs!AJ7),#N/A,DataBase_PMs!AJ7)</f>
        <v>#N/A</v>
      </c>
      <c r="F2369" s="192" t="e">
        <f>IF(E2369="Seco",ParametrosPMs!$C$59,'Dados PMs'!E2369)</f>
        <v>#N/A</v>
      </c>
      <c r="G2369" s="203" t="e">
        <f t="shared" si="58"/>
        <v>#N/A</v>
      </c>
    </row>
    <row r="2370" spans="1:7" x14ac:dyDescent="0.3">
      <c r="A2370" s="257"/>
      <c r="B2370" s="257"/>
      <c r="C2370" s="265"/>
      <c r="D2370" s="208" t="e">
        <f>IF(ISBLANK(DataBase_PMs!C8),#N/A,DataBase_PMs!C8)</f>
        <v>#N/A</v>
      </c>
      <c r="E2370" s="191" t="e">
        <f>IF(ISBLANK(DataBase_PMs!AJ8),#N/A,DataBase_PMs!AJ8)</f>
        <v>#N/A</v>
      </c>
      <c r="F2370" s="192" t="e">
        <f>IF(E2370="Seco",ParametrosPMs!$C$59,'Dados PMs'!E2370)</f>
        <v>#N/A</v>
      </c>
      <c r="G2370" s="203" t="e">
        <f t="shared" si="58"/>
        <v>#N/A</v>
      </c>
    </row>
    <row r="2371" spans="1:7" x14ac:dyDescent="0.3">
      <c r="A2371" s="257"/>
      <c r="B2371" s="257"/>
      <c r="C2371" s="265"/>
      <c r="D2371" s="208" t="e">
        <f>IF(ISBLANK(DataBase_PMs!C9),#N/A,DataBase_PMs!C9)</f>
        <v>#N/A</v>
      </c>
      <c r="E2371" s="191" t="e">
        <f>IF(ISBLANK(DataBase_PMs!AJ9),#N/A,DataBase_PMs!AJ9)</f>
        <v>#N/A</v>
      </c>
      <c r="F2371" s="192" t="e">
        <f>IF(E2371="Seco",ParametrosPMs!$C$59,'Dados PMs'!E2371)</f>
        <v>#N/A</v>
      </c>
      <c r="G2371" s="203" t="e">
        <f t="shared" si="58"/>
        <v>#N/A</v>
      </c>
    </row>
    <row r="2372" spans="1:7" x14ac:dyDescent="0.3">
      <c r="A2372" s="257"/>
      <c r="B2372" s="257"/>
      <c r="C2372" s="265"/>
      <c r="D2372" s="208" t="e">
        <f>IF(ISBLANK(DataBase_PMs!C10),#N/A,DataBase_PMs!C10)</f>
        <v>#N/A</v>
      </c>
      <c r="E2372" s="191" t="e">
        <f>IF(ISBLANK(DataBase_PMs!AJ10),#N/A,DataBase_PMs!AJ10)</f>
        <v>#N/A</v>
      </c>
      <c r="F2372" s="192" t="e">
        <f>IF(E2372="Seco",ParametrosPMs!$C$59,'Dados PMs'!E2372)</f>
        <v>#N/A</v>
      </c>
      <c r="G2372" s="203" t="e">
        <f t="shared" si="58"/>
        <v>#N/A</v>
      </c>
    </row>
    <row r="2373" spans="1:7" x14ac:dyDescent="0.3">
      <c r="A2373" s="257"/>
      <c r="B2373" s="257"/>
      <c r="C2373" s="265"/>
      <c r="D2373" s="208" t="e">
        <f>IF(ISBLANK(DataBase_PMs!C11),#N/A,DataBase_PMs!C11)</f>
        <v>#N/A</v>
      </c>
      <c r="E2373" s="191" t="e">
        <f>IF(ISBLANK(DataBase_PMs!AJ11),#N/A,DataBase_PMs!AJ11)</f>
        <v>#N/A</v>
      </c>
      <c r="F2373" s="192" t="e">
        <f>IF(E2373="Seco",ParametrosPMs!$C$59,'Dados PMs'!E2373)</f>
        <v>#N/A</v>
      </c>
      <c r="G2373" s="203" t="e">
        <f t="shared" si="58"/>
        <v>#N/A</v>
      </c>
    </row>
    <row r="2374" spans="1:7" x14ac:dyDescent="0.3">
      <c r="A2374" s="257"/>
      <c r="B2374" s="257"/>
      <c r="C2374" s="265"/>
      <c r="D2374" s="208" t="e">
        <f>IF(ISBLANK(DataBase_PMs!C12),#N/A,DataBase_PMs!C12)</f>
        <v>#N/A</v>
      </c>
      <c r="E2374" s="191" t="e">
        <f>IF(ISBLANK(DataBase_PMs!AJ12),#N/A,DataBase_PMs!AJ12)</f>
        <v>#N/A</v>
      </c>
      <c r="F2374" s="192" t="e">
        <f>IF(E2374="Seco",ParametrosPMs!$C$59,'Dados PMs'!E2374)</f>
        <v>#N/A</v>
      </c>
      <c r="G2374" s="203" t="e">
        <f t="shared" si="58"/>
        <v>#N/A</v>
      </c>
    </row>
    <row r="2375" spans="1:7" x14ac:dyDescent="0.3">
      <c r="A2375" s="257"/>
      <c r="B2375" s="257"/>
      <c r="C2375" s="265"/>
      <c r="D2375" s="208" t="e">
        <f>IF(ISBLANK(DataBase_PMs!C13),#N/A,DataBase_PMs!C13)</f>
        <v>#N/A</v>
      </c>
      <c r="E2375" s="191" t="e">
        <f>IF(ISBLANK(DataBase_PMs!AJ13),#N/A,DataBase_PMs!AJ13)</f>
        <v>#N/A</v>
      </c>
      <c r="F2375" s="192" t="e">
        <f>IF(E2375="Seco",ParametrosPMs!$C$59,'Dados PMs'!E2375)</f>
        <v>#N/A</v>
      </c>
      <c r="G2375" s="203" t="e">
        <f t="shared" si="58"/>
        <v>#N/A</v>
      </c>
    </row>
    <row r="2376" spans="1:7" x14ac:dyDescent="0.3">
      <c r="A2376" s="257"/>
      <c r="B2376" s="257"/>
      <c r="C2376" s="265"/>
      <c r="D2376" s="208" t="e">
        <f>IF(ISBLANK(DataBase_PMs!C14),#N/A,DataBase_PMs!C14)</f>
        <v>#N/A</v>
      </c>
      <c r="E2376" s="191" t="e">
        <f>IF(ISBLANK(DataBase_PMs!AJ14),#N/A,DataBase_PMs!AJ14)</f>
        <v>#N/A</v>
      </c>
      <c r="F2376" s="192" t="e">
        <f>IF(E2376="Seco",ParametrosPMs!$C$59,'Dados PMs'!E2376)</f>
        <v>#N/A</v>
      </c>
      <c r="G2376" s="203" t="e">
        <f t="shared" si="58"/>
        <v>#N/A</v>
      </c>
    </row>
    <row r="2377" spans="1:7" x14ac:dyDescent="0.3">
      <c r="A2377" s="257"/>
      <c r="B2377" s="257"/>
      <c r="C2377" s="265"/>
      <c r="D2377" s="208" t="e">
        <f>IF(ISBLANK(DataBase_PMs!C15),#N/A,DataBase_PMs!C15)</f>
        <v>#N/A</v>
      </c>
      <c r="E2377" s="191" t="e">
        <f>IF(ISBLANK(DataBase_PMs!AJ15),#N/A,DataBase_PMs!AJ15)</f>
        <v>#N/A</v>
      </c>
      <c r="F2377" s="192" t="e">
        <f>IF(E2377="Seco",ParametrosPMs!$C$59,'Dados PMs'!E2377)</f>
        <v>#N/A</v>
      </c>
      <c r="G2377" s="203" t="e">
        <f t="shared" si="58"/>
        <v>#N/A</v>
      </c>
    </row>
    <row r="2378" spans="1:7" x14ac:dyDescent="0.3">
      <c r="A2378" s="257"/>
      <c r="B2378" s="257"/>
      <c r="C2378" s="265"/>
      <c r="D2378" s="208" t="e">
        <f>IF(ISBLANK(DataBase_PMs!C16),#N/A,DataBase_PMs!C16)</f>
        <v>#N/A</v>
      </c>
      <c r="E2378" s="191" t="e">
        <f>IF(ISBLANK(DataBase_PMs!AJ16),#N/A,DataBase_PMs!AJ16)</f>
        <v>#N/A</v>
      </c>
      <c r="F2378" s="192" t="e">
        <f>IF(E2378="Seco",ParametrosPMs!$C$59,'Dados PMs'!E2378)</f>
        <v>#N/A</v>
      </c>
      <c r="G2378" s="203" t="e">
        <f t="shared" si="58"/>
        <v>#N/A</v>
      </c>
    </row>
    <row r="2379" spans="1:7" x14ac:dyDescent="0.3">
      <c r="A2379" s="257"/>
      <c r="B2379" s="257"/>
      <c r="C2379" s="265"/>
      <c r="D2379" s="208" t="e">
        <f>IF(ISBLANK(DataBase_PMs!C17),#N/A,DataBase_PMs!C17)</f>
        <v>#N/A</v>
      </c>
      <c r="E2379" s="191" t="e">
        <f>IF(ISBLANK(DataBase_PMs!AJ17),#N/A,DataBase_PMs!AJ17)</f>
        <v>#N/A</v>
      </c>
      <c r="F2379" s="192" t="e">
        <f>IF(E2379="Seco",ParametrosPMs!$C$59,'Dados PMs'!E2379)</f>
        <v>#N/A</v>
      </c>
      <c r="G2379" s="203" t="e">
        <f t="shared" si="58"/>
        <v>#N/A</v>
      </c>
    </row>
    <row r="2380" spans="1:7" x14ac:dyDescent="0.3">
      <c r="A2380" s="257"/>
      <c r="B2380" s="257"/>
      <c r="C2380" s="265"/>
      <c r="D2380" s="208" t="e">
        <f>IF(ISBLANK(DataBase_PMs!C18),#N/A,DataBase_PMs!C18)</f>
        <v>#N/A</v>
      </c>
      <c r="E2380" s="191" t="e">
        <f>IF(ISBLANK(DataBase_PMs!AJ18),#N/A,DataBase_PMs!AJ18)</f>
        <v>#N/A</v>
      </c>
      <c r="F2380" s="192" t="e">
        <f>IF(E2380="Seco",ParametrosPMs!$C$59,'Dados PMs'!E2380)</f>
        <v>#N/A</v>
      </c>
      <c r="G2380" s="203" t="e">
        <f t="shared" si="58"/>
        <v>#N/A</v>
      </c>
    </row>
    <row r="2381" spans="1:7" x14ac:dyDescent="0.3">
      <c r="A2381" s="257"/>
      <c r="B2381" s="257"/>
      <c r="C2381" s="265"/>
      <c r="D2381" s="208" t="e">
        <f>IF(ISBLANK(DataBase_PMs!C19),#N/A,DataBase_PMs!C19)</f>
        <v>#N/A</v>
      </c>
      <c r="E2381" s="191" t="e">
        <f>IF(ISBLANK(DataBase_PMs!AJ19),#N/A,DataBase_PMs!AJ19)</f>
        <v>#N/A</v>
      </c>
      <c r="F2381" s="192" t="e">
        <f>IF(E2381="Seco",ParametrosPMs!$C$59,'Dados PMs'!E2381)</f>
        <v>#N/A</v>
      </c>
      <c r="G2381" s="203" t="e">
        <f t="shared" si="58"/>
        <v>#N/A</v>
      </c>
    </row>
    <row r="2382" spans="1:7" x14ac:dyDescent="0.3">
      <c r="A2382" s="257"/>
      <c r="B2382" s="257"/>
      <c r="C2382" s="265"/>
      <c r="D2382" s="208" t="e">
        <f>IF(ISBLANK(DataBase_PMs!C20),#N/A,DataBase_PMs!C20)</f>
        <v>#N/A</v>
      </c>
      <c r="E2382" s="191" t="e">
        <f>IF(ISBLANK(DataBase_PMs!AJ20),#N/A,DataBase_PMs!AJ20)</f>
        <v>#N/A</v>
      </c>
      <c r="F2382" s="192" t="e">
        <f>IF(E2382="Seco",ParametrosPMs!$C$59,'Dados PMs'!E2382)</f>
        <v>#N/A</v>
      </c>
      <c r="G2382" s="203" t="e">
        <f t="shared" si="58"/>
        <v>#N/A</v>
      </c>
    </row>
    <row r="2383" spans="1:7" x14ac:dyDescent="0.3">
      <c r="A2383" s="257"/>
      <c r="B2383" s="257"/>
      <c r="C2383" s="265"/>
      <c r="D2383" s="208" t="e">
        <f>IF(ISBLANK(DataBase_PMs!C21),#N/A,DataBase_PMs!C21)</f>
        <v>#N/A</v>
      </c>
      <c r="E2383" s="191" t="e">
        <f>IF(ISBLANK(DataBase_PMs!AJ21),#N/A,DataBase_PMs!AJ21)</f>
        <v>#N/A</v>
      </c>
      <c r="F2383" s="192" t="e">
        <f>IF(E2383="Seco",ParametrosPMs!$C$59,'Dados PMs'!E2383)</f>
        <v>#N/A</v>
      </c>
      <c r="G2383" s="203" t="e">
        <f t="shared" si="58"/>
        <v>#N/A</v>
      </c>
    </row>
    <row r="2384" spans="1:7" x14ac:dyDescent="0.3">
      <c r="A2384" s="257"/>
      <c r="B2384" s="257"/>
      <c r="C2384" s="265"/>
      <c r="D2384" s="208" t="e">
        <f>IF(ISBLANK(DataBase_PMs!C22),#N/A,DataBase_PMs!C22)</f>
        <v>#N/A</v>
      </c>
      <c r="E2384" s="191" t="e">
        <f>IF(ISBLANK(DataBase_PMs!AJ22),#N/A,DataBase_PMs!AJ22)</f>
        <v>#N/A</v>
      </c>
      <c r="F2384" s="192" t="e">
        <f>IF(E2384="Seco",ParametrosPMs!$C$59,'Dados PMs'!E2384)</f>
        <v>#N/A</v>
      </c>
      <c r="G2384" s="203" t="e">
        <f t="shared" si="58"/>
        <v>#N/A</v>
      </c>
    </row>
    <row r="2385" spans="1:7" x14ac:dyDescent="0.3">
      <c r="A2385" s="257"/>
      <c r="B2385" s="257"/>
      <c r="C2385" s="265"/>
      <c r="D2385" s="208" t="e">
        <f>IF(ISBLANK(DataBase_PMs!C23),#N/A,DataBase_PMs!C23)</f>
        <v>#N/A</v>
      </c>
      <c r="E2385" s="191" t="e">
        <f>IF(ISBLANK(DataBase_PMs!AJ23),#N/A,DataBase_PMs!AJ23)</f>
        <v>#N/A</v>
      </c>
      <c r="F2385" s="192" t="e">
        <f>IF(E2385="Seco",ParametrosPMs!$C$59,'Dados PMs'!E2385)</f>
        <v>#N/A</v>
      </c>
      <c r="G2385" s="203" t="e">
        <f t="shared" si="58"/>
        <v>#N/A</v>
      </c>
    </row>
    <row r="2386" spans="1:7" x14ac:dyDescent="0.3">
      <c r="A2386" s="257"/>
      <c r="B2386" s="257"/>
      <c r="C2386" s="265"/>
      <c r="D2386" s="208" t="e">
        <f>IF(ISBLANK(DataBase_PMs!C24),#N/A,DataBase_PMs!C24)</f>
        <v>#N/A</v>
      </c>
      <c r="E2386" s="191" t="e">
        <f>IF(ISBLANK(DataBase_PMs!AJ24),#N/A,DataBase_PMs!AJ24)</f>
        <v>#N/A</v>
      </c>
      <c r="F2386" s="192" t="e">
        <f>IF(E2386="Seco",ParametrosPMs!$C$59,'Dados PMs'!E2386)</f>
        <v>#N/A</v>
      </c>
      <c r="G2386" s="203" t="e">
        <f t="shared" si="58"/>
        <v>#N/A</v>
      </c>
    </row>
    <row r="2387" spans="1:7" x14ac:dyDescent="0.3">
      <c r="A2387" s="257"/>
      <c r="B2387" s="257"/>
      <c r="C2387" s="265"/>
      <c r="D2387" s="208" t="e">
        <f>IF(ISBLANK(DataBase_PMs!C25),#N/A,DataBase_PMs!C25)</f>
        <v>#N/A</v>
      </c>
      <c r="E2387" s="191" t="e">
        <f>IF(ISBLANK(DataBase_PMs!AJ25),#N/A,DataBase_PMs!AJ25)</f>
        <v>#N/A</v>
      </c>
      <c r="F2387" s="192" t="e">
        <f>IF(E2387="Seco",ParametrosPMs!$C$59,'Dados PMs'!E2387)</f>
        <v>#N/A</v>
      </c>
      <c r="G2387" s="203" t="e">
        <f t="shared" si="58"/>
        <v>#N/A</v>
      </c>
    </row>
    <row r="2388" spans="1:7" x14ac:dyDescent="0.3">
      <c r="A2388" s="257"/>
      <c r="B2388" s="257"/>
      <c r="C2388" s="265"/>
      <c r="D2388" s="208" t="e">
        <f>IF(ISBLANK(DataBase_PMs!C26),#N/A,DataBase_PMs!C26)</f>
        <v>#N/A</v>
      </c>
      <c r="E2388" s="191" t="e">
        <f>IF(ISBLANK(DataBase_PMs!AJ26),#N/A,DataBase_PMs!AJ26)</f>
        <v>#N/A</v>
      </c>
      <c r="F2388" s="192" t="e">
        <f>IF(E2388="Seco",ParametrosPMs!$C$59,'Dados PMs'!E2388)</f>
        <v>#N/A</v>
      </c>
      <c r="G2388" s="203" t="e">
        <f t="shared" si="58"/>
        <v>#N/A</v>
      </c>
    </row>
    <row r="2389" spans="1:7" x14ac:dyDescent="0.3">
      <c r="A2389" s="257"/>
      <c r="B2389" s="257"/>
      <c r="C2389" s="265"/>
      <c r="D2389" s="208" t="e">
        <f>IF(ISBLANK(DataBase_PMs!C27),#N/A,DataBase_PMs!C27)</f>
        <v>#N/A</v>
      </c>
      <c r="E2389" s="191" t="e">
        <f>IF(ISBLANK(DataBase_PMs!AJ27),#N/A,DataBase_PMs!AJ27)</f>
        <v>#N/A</v>
      </c>
      <c r="F2389" s="192" t="e">
        <f>IF(E2389="Seco",ParametrosPMs!$C$59,'Dados PMs'!E2389)</f>
        <v>#N/A</v>
      </c>
      <c r="G2389" s="203" t="e">
        <f t="shared" si="58"/>
        <v>#N/A</v>
      </c>
    </row>
    <row r="2390" spans="1:7" x14ac:dyDescent="0.3">
      <c r="A2390" s="257"/>
      <c r="B2390" s="257"/>
      <c r="C2390" s="265"/>
      <c r="D2390" s="208" t="e">
        <f>IF(ISBLANK(DataBase_PMs!C28),#N/A,DataBase_PMs!C28)</f>
        <v>#N/A</v>
      </c>
      <c r="E2390" s="191" t="e">
        <f>IF(ISBLANK(DataBase_PMs!AJ28),#N/A,DataBase_PMs!AJ28)</f>
        <v>#N/A</v>
      </c>
      <c r="F2390" s="192" t="e">
        <f>IF(E2390="Seco",ParametrosPMs!$C$59,'Dados PMs'!E2390)</f>
        <v>#N/A</v>
      </c>
      <c r="G2390" s="203" t="e">
        <f t="shared" si="58"/>
        <v>#N/A</v>
      </c>
    </row>
    <row r="2391" spans="1:7" x14ac:dyDescent="0.3">
      <c r="A2391" s="257"/>
      <c r="B2391" s="257"/>
      <c r="C2391" s="265"/>
      <c r="D2391" s="208" t="e">
        <f>IF(ISBLANK(DataBase_PMs!C29),#N/A,DataBase_PMs!C29)</f>
        <v>#N/A</v>
      </c>
      <c r="E2391" s="191" t="e">
        <f>IF(ISBLANK(DataBase_PMs!AJ29),#N/A,DataBase_PMs!AJ29)</f>
        <v>#N/A</v>
      </c>
      <c r="F2391" s="192" t="e">
        <f>IF(E2391="Seco",ParametrosPMs!$C$59,'Dados PMs'!E2391)</f>
        <v>#N/A</v>
      </c>
      <c r="G2391" s="203" t="e">
        <f t="shared" si="58"/>
        <v>#N/A</v>
      </c>
    </row>
    <row r="2392" spans="1:7" x14ac:dyDescent="0.3">
      <c r="A2392" s="257"/>
      <c r="B2392" s="257"/>
      <c r="C2392" s="265"/>
      <c r="D2392" s="208" t="e">
        <f>IF(ISBLANK(DataBase_PMs!C30),#N/A,DataBase_PMs!C30)</f>
        <v>#N/A</v>
      </c>
      <c r="E2392" s="191" t="e">
        <f>IF(ISBLANK(DataBase_PMs!AJ30),#N/A,DataBase_PMs!AJ30)</f>
        <v>#N/A</v>
      </c>
      <c r="F2392" s="192" t="e">
        <f>IF(E2392="Seco",ParametrosPMs!$C$59,'Dados PMs'!E2392)</f>
        <v>#N/A</v>
      </c>
      <c r="G2392" s="203" t="e">
        <f t="shared" si="58"/>
        <v>#N/A</v>
      </c>
    </row>
    <row r="2393" spans="1:7" x14ac:dyDescent="0.3">
      <c r="A2393" s="257"/>
      <c r="B2393" s="257"/>
      <c r="C2393" s="265"/>
      <c r="D2393" s="208" t="e">
        <f>IF(ISBLANK(DataBase_PMs!C31),#N/A,DataBase_PMs!C31)</f>
        <v>#N/A</v>
      </c>
      <c r="E2393" s="191" t="e">
        <f>IF(ISBLANK(DataBase_PMs!AJ31),#N/A,DataBase_PMs!AJ31)</f>
        <v>#N/A</v>
      </c>
      <c r="F2393" s="192" t="e">
        <f>IF(E2393="Seco",ParametrosPMs!$C$59,'Dados PMs'!E2393)</f>
        <v>#N/A</v>
      </c>
      <c r="G2393" s="203" t="e">
        <f t="shared" si="58"/>
        <v>#N/A</v>
      </c>
    </row>
    <row r="2394" spans="1:7" x14ac:dyDescent="0.3">
      <c r="A2394" s="257"/>
      <c r="B2394" s="257"/>
      <c r="C2394" s="265"/>
      <c r="D2394" s="208" t="e">
        <f>IF(ISBLANK(DataBase_PMs!C32),#N/A,DataBase_PMs!C32)</f>
        <v>#N/A</v>
      </c>
      <c r="E2394" s="191" t="e">
        <f>IF(ISBLANK(DataBase_PMs!AJ32),#N/A,DataBase_PMs!AJ32)</f>
        <v>#N/A</v>
      </c>
      <c r="F2394" s="192" t="e">
        <f>IF(E2394="Seco",ParametrosPMs!$C$59,'Dados PMs'!E2394)</f>
        <v>#N/A</v>
      </c>
      <c r="G2394" s="203" t="e">
        <f t="shared" si="58"/>
        <v>#N/A</v>
      </c>
    </row>
    <row r="2395" spans="1:7" x14ac:dyDescent="0.3">
      <c r="A2395" s="257"/>
      <c r="B2395" s="257"/>
      <c r="C2395" s="265"/>
      <c r="D2395" s="208" t="e">
        <f>IF(ISBLANK(DataBase_PMs!C33),#N/A,DataBase_PMs!C33)</f>
        <v>#N/A</v>
      </c>
      <c r="E2395" s="191" t="e">
        <f>IF(ISBLANK(DataBase_PMs!AJ33),#N/A,DataBase_PMs!AJ33)</f>
        <v>#N/A</v>
      </c>
      <c r="F2395" s="192" t="e">
        <f>IF(E2395="Seco",ParametrosPMs!$C$59,'Dados PMs'!E2395)</f>
        <v>#N/A</v>
      </c>
      <c r="G2395" s="203" t="e">
        <f t="shared" si="58"/>
        <v>#N/A</v>
      </c>
    </row>
    <row r="2396" spans="1:7" x14ac:dyDescent="0.3">
      <c r="A2396" s="257"/>
      <c r="B2396" s="257"/>
      <c r="C2396" s="265"/>
      <c r="D2396" s="208" t="e">
        <f>IF(ISBLANK(DataBase_PMs!C34),#N/A,DataBase_PMs!C34)</f>
        <v>#N/A</v>
      </c>
      <c r="E2396" s="191" t="e">
        <f>IF(ISBLANK(DataBase_PMs!AJ34),#N/A,DataBase_PMs!AJ34)</f>
        <v>#N/A</v>
      </c>
      <c r="F2396" s="192" t="e">
        <f>IF(E2396="Seco",ParametrosPMs!$C$59,'Dados PMs'!E2396)</f>
        <v>#N/A</v>
      </c>
      <c r="G2396" s="203" t="e">
        <f t="shared" si="58"/>
        <v>#N/A</v>
      </c>
    </row>
    <row r="2397" spans="1:7" x14ac:dyDescent="0.3">
      <c r="A2397" s="257"/>
      <c r="B2397" s="257"/>
      <c r="C2397" s="265"/>
      <c r="D2397" s="208" t="e">
        <f>IF(ISBLANK(DataBase_PMs!C35),#N/A,DataBase_PMs!C35)</f>
        <v>#N/A</v>
      </c>
      <c r="E2397" s="191" t="e">
        <f>IF(ISBLANK(DataBase_PMs!AJ35),#N/A,DataBase_PMs!AJ35)</f>
        <v>#N/A</v>
      </c>
      <c r="F2397" s="192" t="e">
        <f>IF(E2397="Seco",ParametrosPMs!$C$59,'Dados PMs'!E2397)</f>
        <v>#N/A</v>
      </c>
      <c r="G2397" s="203" t="e">
        <f t="shared" si="58"/>
        <v>#N/A</v>
      </c>
    </row>
    <row r="2398" spans="1:7" x14ac:dyDescent="0.3">
      <c r="A2398" s="257"/>
      <c r="B2398" s="257"/>
      <c r="C2398" s="265"/>
      <c r="D2398" s="208" t="e">
        <f>IF(ISBLANK(DataBase_PMs!C36),#N/A,DataBase_PMs!C36)</f>
        <v>#N/A</v>
      </c>
      <c r="E2398" s="191" t="e">
        <f>IF(ISBLANK(DataBase_PMs!AJ36),#N/A,DataBase_PMs!AJ36)</f>
        <v>#N/A</v>
      </c>
      <c r="F2398" s="192" t="e">
        <f>IF(E2398="Seco",ParametrosPMs!$C$59,'Dados PMs'!E2398)</f>
        <v>#N/A</v>
      </c>
      <c r="G2398" s="203" t="e">
        <f t="shared" si="58"/>
        <v>#N/A</v>
      </c>
    </row>
    <row r="2399" spans="1:7" x14ac:dyDescent="0.3">
      <c r="A2399" s="257"/>
      <c r="B2399" s="257"/>
      <c r="C2399" s="265"/>
      <c r="D2399" s="208" t="e">
        <f>IF(ISBLANK(DataBase_PMs!C37),#N/A,DataBase_PMs!C37)</f>
        <v>#N/A</v>
      </c>
      <c r="E2399" s="191" t="e">
        <f>IF(ISBLANK(DataBase_PMs!AJ37),#N/A,DataBase_PMs!AJ37)</f>
        <v>#N/A</v>
      </c>
      <c r="F2399" s="192" t="e">
        <f>IF(E2399="Seco",ParametrosPMs!$C$59,'Dados PMs'!E2399)</f>
        <v>#N/A</v>
      </c>
      <c r="G2399" s="203" t="e">
        <f t="shared" si="58"/>
        <v>#N/A</v>
      </c>
    </row>
    <row r="2400" spans="1:7" x14ac:dyDescent="0.3">
      <c r="A2400" s="257"/>
      <c r="B2400" s="257"/>
      <c r="C2400" s="265"/>
      <c r="D2400" s="208" t="e">
        <f>IF(ISBLANK(DataBase_PMs!C38),#N/A,DataBase_PMs!C38)</f>
        <v>#N/A</v>
      </c>
      <c r="E2400" s="191" t="e">
        <f>IF(ISBLANK(DataBase_PMs!AJ38),#N/A,DataBase_PMs!AJ38)</f>
        <v>#N/A</v>
      </c>
      <c r="F2400" s="192" t="e">
        <f>IF(E2400="Seco",ParametrosPMs!$C$59,'Dados PMs'!E2400)</f>
        <v>#N/A</v>
      </c>
      <c r="G2400" s="203" t="e">
        <f t="shared" si="58"/>
        <v>#N/A</v>
      </c>
    </row>
    <row r="2401" spans="1:7" x14ac:dyDescent="0.3">
      <c r="A2401" s="257"/>
      <c r="B2401" s="257"/>
      <c r="C2401" s="265"/>
      <c r="D2401" s="208" t="e">
        <f>IF(ISBLANK(DataBase_PMs!C39),#N/A,DataBase_PMs!C39)</f>
        <v>#N/A</v>
      </c>
      <c r="E2401" s="191" t="e">
        <f>IF(ISBLANK(DataBase_PMs!AJ39),#N/A,DataBase_PMs!AJ39)</f>
        <v>#N/A</v>
      </c>
      <c r="F2401" s="192" t="e">
        <f>IF(E2401="Seco",ParametrosPMs!$C$59,'Dados PMs'!E2401)</f>
        <v>#N/A</v>
      </c>
      <c r="G2401" s="203" t="e">
        <f t="shared" si="58"/>
        <v>#N/A</v>
      </c>
    </row>
    <row r="2402" spans="1:7" x14ac:dyDescent="0.3">
      <c r="A2402" s="257"/>
      <c r="B2402" s="257"/>
      <c r="C2402" s="265"/>
      <c r="D2402" s="208" t="e">
        <f>IF(ISBLANK(DataBase_PMs!C40),#N/A,DataBase_PMs!C40)</f>
        <v>#N/A</v>
      </c>
      <c r="E2402" s="191" t="e">
        <f>IF(ISBLANK(DataBase_PMs!AJ40),#N/A,DataBase_PMs!AJ40)</f>
        <v>#N/A</v>
      </c>
      <c r="F2402" s="192" t="e">
        <f>IF(E2402="Seco",ParametrosPMs!$C$59,'Dados PMs'!E2402)</f>
        <v>#N/A</v>
      </c>
      <c r="G2402" s="203" t="e">
        <f t="shared" si="58"/>
        <v>#N/A</v>
      </c>
    </row>
    <row r="2403" spans="1:7" x14ac:dyDescent="0.3">
      <c r="A2403" s="257"/>
      <c r="B2403" s="257"/>
      <c r="C2403" s="265"/>
      <c r="D2403" s="208" t="e">
        <f>IF(ISBLANK(DataBase_PMs!C41),#N/A,DataBase_PMs!C41)</f>
        <v>#N/A</v>
      </c>
      <c r="E2403" s="191" t="e">
        <f>IF(ISBLANK(DataBase_PMs!AJ41),#N/A,DataBase_PMs!AJ41)</f>
        <v>#N/A</v>
      </c>
      <c r="F2403" s="192" t="e">
        <f>IF(E2403="Seco",ParametrosPMs!$C$59,'Dados PMs'!E2403)</f>
        <v>#N/A</v>
      </c>
      <c r="G2403" s="203" t="e">
        <f t="shared" si="58"/>
        <v>#N/A</v>
      </c>
    </row>
    <row r="2404" spans="1:7" x14ac:dyDescent="0.3">
      <c r="A2404" s="257"/>
      <c r="B2404" s="257"/>
      <c r="C2404" s="265"/>
      <c r="D2404" s="208" t="e">
        <f>IF(ISBLANK(DataBase_PMs!C42),#N/A,DataBase_PMs!C42)</f>
        <v>#N/A</v>
      </c>
      <c r="E2404" s="191" t="e">
        <f>IF(ISBLANK(DataBase_PMs!AJ42),#N/A,DataBase_PMs!AJ42)</f>
        <v>#N/A</v>
      </c>
      <c r="F2404" s="192" t="e">
        <f>IF(E2404="Seco",ParametrosPMs!$C$59,'Dados PMs'!E2404)</f>
        <v>#N/A</v>
      </c>
      <c r="G2404" s="203" t="e">
        <f t="shared" si="58"/>
        <v>#N/A</v>
      </c>
    </row>
    <row r="2405" spans="1:7" x14ac:dyDescent="0.3">
      <c r="A2405" s="257"/>
      <c r="B2405" s="257"/>
      <c r="C2405" s="265"/>
      <c r="D2405" s="208" t="e">
        <f>IF(ISBLANK(DataBase_PMs!C43),#N/A,DataBase_PMs!C43)</f>
        <v>#N/A</v>
      </c>
      <c r="E2405" s="191" t="e">
        <f>IF(ISBLANK(DataBase_PMs!AJ43),#N/A,DataBase_PMs!AJ43)</f>
        <v>#N/A</v>
      </c>
      <c r="F2405" s="192" t="e">
        <f>IF(E2405="Seco",ParametrosPMs!$C$59,'Dados PMs'!E2405)</f>
        <v>#N/A</v>
      </c>
      <c r="G2405" s="203" t="e">
        <f t="shared" si="58"/>
        <v>#N/A</v>
      </c>
    </row>
    <row r="2406" spans="1:7" x14ac:dyDescent="0.3">
      <c r="A2406" s="257"/>
      <c r="B2406" s="257"/>
      <c r="C2406" s="265"/>
      <c r="D2406" s="208" t="e">
        <f>IF(ISBLANK(DataBase_PMs!C44),#N/A,DataBase_PMs!C44)</f>
        <v>#N/A</v>
      </c>
      <c r="E2406" s="191" t="e">
        <f>IF(ISBLANK(DataBase_PMs!AJ44),#N/A,DataBase_PMs!AJ44)</f>
        <v>#N/A</v>
      </c>
      <c r="F2406" s="192" t="e">
        <f>IF(E2406="Seco",ParametrosPMs!$C$59,'Dados PMs'!E2406)</f>
        <v>#N/A</v>
      </c>
      <c r="G2406" s="203" t="e">
        <f t="shared" si="58"/>
        <v>#N/A</v>
      </c>
    </row>
    <row r="2407" spans="1:7" x14ac:dyDescent="0.3">
      <c r="A2407" s="257"/>
      <c r="B2407" s="257"/>
      <c r="C2407" s="265"/>
      <c r="D2407" s="208" t="e">
        <f>IF(ISBLANK(DataBase_PMs!C45),#N/A,DataBase_PMs!C45)</f>
        <v>#N/A</v>
      </c>
      <c r="E2407" s="191" t="e">
        <f>IF(ISBLANK(DataBase_PMs!AJ45),#N/A,DataBase_PMs!AJ45)</f>
        <v>#N/A</v>
      </c>
      <c r="F2407" s="192" t="e">
        <f>IF(E2407="Seco",ParametrosPMs!$C$59,'Dados PMs'!E2407)</f>
        <v>#N/A</v>
      </c>
      <c r="G2407" s="203" t="e">
        <f t="shared" si="58"/>
        <v>#N/A</v>
      </c>
    </row>
    <row r="2408" spans="1:7" x14ac:dyDescent="0.3">
      <c r="A2408" s="257"/>
      <c r="B2408" s="257"/>
      <c r="C2408" s="265"/>
      <c r="D2408" s="208" t="e">
        <f>IF(ISBLANK(DataBase_PMs!C46),#N/A,DataBase_PMs!C46)</f>
        <v>#N/A</v>
      </c>
      <c r="E2408" s="191" t="e">
        <f>IF(ISBLANK(DataBase_PMs!AJ46),#N/A,DataBase_PMs!AJ46)</f>
        <v>#N/A</v>
      </c>
      <c r="F2408" s="192" t="e">
        <f>IF(E2408="Seco",ParametrosPMs!$C$59,'Dados PMs'!E2408)</f>
        <v>#N/A</v>
      </c>
      <c r="G2408" s="203" t="e">
        <f t="shared" si="58"/>
        <v>#N/A</v>
      </c>
    </row>
    <row r="2409" spans="1:7" x14ac:dyDescent="0.3">
      <c r="A2409" s="257"/>
      <c r="B2409" s="257"/>
      <c r="C2409" s="265"/>
      <c r="D2409" s="208" t="e">
        <f>IF(ISBLANK(DataBase_PMs!C47),#N/A,DataBase_PMs!C47)</f>
        <v>#N/A</v>
      </c>
      <c r="E2409" s="191" t="e">
        <f>IF(ISBLANK(DataBase_PMs!AJ47),#N/A,DataBase_PMs!AJ47)</f>
        <v>#N/A</v>
      </c>
      <c r="F2409" s="192" t="e">
        <f>IF(E2409="Seco",ParametrosPMs!$C$59,'Dados PMs'!E2409)</f>
        <v>#N/A</v>
      </c>
      <c r="G2409" s="203" t="e">
        <f t="shared" si="58"/>
        <v>#N/A</v>
      </c>
    </row>
    <row r="2410" spans="1:7" x14ac:dyDescent="0.3">
      <c r="A2410" s="257"/>
      <c r="B2410" s="257"/>
      <c r="C2410" s="265"/>
      <c r="D2410" s="208" t="e">
        <f>IF(ISBLANK(DataBase_PMs!C48),#N/A,DataBase_PMs!C48)</f>
        <v>#N/A</v>
      </c>
      <c r="E2410" s="191" t="e">
        <f>IF(ISBLANK(DataBase_PMs!AJ48),#N/A,DataBase_PMs!AJ48)</f>
        <v>#N/A</v>
      </c>
      <c r="F2410" s="192" t="e">
        <f>IF(E2410="Seco",ParametrosPMs!$C$59,'Dados PMs'!E2410)</f>
        <v>#N/A</v>
      </c>
      <c r="G2410" s="203" t="e">
        <f t="shared" si="58"/>
        <v>#N/A</v>
      </c>
    </row>
    <row r="2411" spans="1:7" x14ac:dyDescent="0.3">
      <c r="A2411" s="257"/>
      <c r="B2411" s="257"/>
      <c r="C2411" s="265"/>
      <c r="D2411" s="208" t="e">
        <f>IF(ISBLANK(DataBase_PMs!C49),#N/A,DataBase_PMs!C49)</f>
        <v>#N/A</v>
      </c>
      <c r="E2411" s="191" t="e">
        <f>IF(ISBLANK(DataBase_PMs!AJ49),#N/A,DataBase_PMs!AJ49)</f>
        <v>#N/A</v>
      </c>
      <c r="F2411" s="192" t="e">
        <f>IF(E2411="Seco",ParametrosPMs!$C$59,'Dados PMs'!E2411)</f>
        <v>#N/A</v>
      </c>
      <c r="G2411" s="203" t="e">
        <f t="shared" si="58"/>
        <v>#N/A</v>
      </c>
    </row>
    <row r="2412" spans="1:7" x14ac:dyDescent="0.3">
      <c r="A2412" s="257"/>
      <c r="B2412" s="257"/>
      <c r="C2412" s="265"/>
      <c r="D2412" s="208" t="e">
        <f>IF(ISBLANK(DataBase_PMs!C50),#N/A,DataBase_PMs!C50)</f>
        <v>#N/A</v>
      </c>
      <c r="E2412" s="191" t="e">
        <f>IF(ISBLANK(DataBase_PMs!AJ50),#N/A,DataBase_PMs!AJ50)</f>
        <v>#N/A</v>
      </c>
      <c r="F2412" s="192" t="e">
        <f>IF(E2412="Seco",ParametrosPMs!$C$59,'Dados PMs'!E2412)</f>
        <v>#N/A</v>
      </c>
      <c r="G2412" s="203" t="e">
        <f t="shared" si="58"/>
        <v>#N/A</v>
      </c>
    </row>
    <row r="2413" spans="1:7" x14ac:dyDescent="0.3">
      <c r="A2413" s="257"/>
      <c r="B2413" s="257"/>
      <c r="C2413" s="265"/>
      <c r="D2413" s="208" t="e">
        <f>IF(ISBLANK(DataBase_PMs!C51),#N/A,DataBase_PMs!C51)</f>
        <v>#N/A</v>
      </c>
      <c r="E2413" s="191" t="e">
        <f>IF(ISBLANK(DataBase_PMs!AJ51),#N/A,DataBase_PMs!AJ51)</f>
        <v>#N/A</v>
      </c>
      <c r="F2413" s="192" t="e">
        <f>IF(E2413="Seco",ParametrosPMs!$C$59,'Dados PMs'!E2413)</f>
        <v>#N/A</v>
      </c>
      <c r="G2413" s="203" t="e">
        <f t="shared" si="58"/>
        <v>#N/A</v>
      </c>
    </row>
    <row r="2414" spans="1:7" x14ac:dyDescent="0.3">
      <c r="A2414" s="257"/>
      <c r="B2414" s="257"/>
      <c r="C2414" s="265"/>
      <c r="D2414" s="208" t="e">
        <f>IF(ISBLANK(DataBase_PMs!C52),#N/A,DataBase_PMs!C52)</f>
        <v>#N/A</v>
      </c>
      <c r="E2414" s="191" t="e">
        <f>IF(ISBLANK(DataBase_PMs!AJ52),#N/A,DataBase_PMs!AJ52)</f>
        <v>#N/A</v>
      </c>
      <c r="F2414" s="192" t="e">
        <f>IF(E2414="Seco",ParametrosPMs!$C$59,'Dados PMs'!E2414)</f>
        <v>#N/A</v>
      </c>
      <c r="G2414" s="203" t="e">
        <f t="shared" si="58"/>
        <v>#N/A</v>
      </c>
    </row>
    <row r="2415" spans="1:7" x14ac:dyDescent="0.3">
      <c r="A2415" s="257"/>
      <c r="B2415" s="257"/>
      <c r="C2415" s="265"/>
      <c r="D2415" s="208" t="e">
        <f>IF(ISBLANK(DataBase_PMs!C53),#N/A,DataBase_PMs!C53)</f>
        <v>#N/A</v>
      </c>
      <c r="E2415" s="191" t="e">
        <f>IF(ISBLANK(DataBase_PMs!AJ53),#N/A,DataBase_PMs!AJ53)</f>
        <v>#N/A</v>
      </c>
      <c r="F2415" s="192" t="e">
        <f>IF(E2415="Seco",ParametrosPMs!$C$59,'Dados PMs'!E2415)</f>
        <v>#N/A</v>
      </c>
      <c r="G2415" s="203" t="e">
        <f t="shared" si="58"/>
        <v>#N/A</v>
      </c>
    </row>
    <row r="2416" spans="1:7" x14ac:dyDescent="0.3">
      <c r="A2416" s="257"/>
      <c r="B2416" s="257"/>
      <c r="C2416" s="265"/>
      <c r="D2416" s="208" t="e">
        <f>IF(ISBLANK(DataBase_PMs!C54),#N/A,DataBase_PMs!C54)</f>
        <v>#N/A</v>
      </c>
      <c r="E2416" s="191" t="e">
        <f>IF(ISBLANK(DataBase_PMs!AJ54),#N/A,DataBase_PMs!AJ54)</f>
        <v>#N/A</v>
      </c>
      <c r="F2416" s="192" t="e">
        <f>IF(E2416="Seco",ParametrosPMs!$C$59,'Dados PMs'!E2416)</f>
        <v>#N/A</v>
      </c>
      <c r="G2416" s="203" t="e">
        <f t="shared" si="58"/>
        <v>#N/A</v>
      </c>
    </row>
    <row r="2417" spans="1:7" x14ac:dyDescent="0.3">
      <c r="A2417" s="257"/>
      <c r="B2417" s="257"/>
      <c r="C2417" s="265"/>
      <c r="D2417" s="208" t="e">
        <f>IF(ISBLANK(DataBase_PMs!C55),#N/A,DataBase_PMs!C55)</f>
        <v>#N/A</v>
      </c>
      <c r="E2417" s="191" t="e">
        <f>IF(ISBLANK(DataBase_PMs!AJ55),#N/A,DataBase_PMs!AJ55)</f>
        <v>#N/A</v>
      </c>
      <c r="F2417" s="192" t="e">
        <f>IF(E2417="Seco",ParametrosPMs!$C$59,'Dados PMs'!E2417)</f>
        <v>#N/A</v>
      </c>
      <c r="G2417" s="203" t="e">
        <f t="shared" si="58"/>
        <v>#N/A</v>
      </c>
    </row>
    <row r="2418" spans="1:7" x14ac:dyDescent="0.3">
      <c r="A2418" s="257"/>
      <c r="B2418" s="257"/>
      <c r="C2418" s="265"/>
      <c r="D2418" s="208" t="e">
        <f>IF(ISBLANK(DataBase_PMs!C56),#N/A,DataBase_PMs!C56)</f>
        <v>#N/A</v>
      </c>
      <c r="E2418" s="191" t="e">
        <f>IF(ISBLANK(DataBase_PMs!AJ56),#N/A,DataBase_PMs!AJ56)</f>
        <v>#N/A</v>
      </c>
      <c r="F2418" s="192" t="e">
        <f>IF(E2418="Seco",ParametrosPMs!$C$59,'Dados PMs'!E2418)</f>
        <v>#N/A</v>
      </c>
      <c r="G2418" s="203" t="e">
        <f t="shared" si="58"/>
        <v>#N/A</v>
      </c>
    </row>
    <row r="2419" spans="1:7" x14ac:dyDescent="0.3">
      <c r="A2419" s="257"/>
      <c r="B2419" s="257"/>
      <c r="C2419" s="265"/>
      <c r="D2419" s="208" t="e">
        <f>IF(ISBLANK(DataBase_PMs!C57),#N/A,DataBase_PMs!C57)</f>
        <v>#N/A</v>
      </c>
      <c r="E2419" s="191" t="e">
        <f>IF(ISBLANK(DataBase_PMs!AJ57),#N/A,DataBase_PMs!AJ57)</f>
        <v>#N/A</v>
      </c>
      <c r="F2419" s="192" t="e">
        <f>IF(E2419="Seco",ParametrosPMs!$C$59,'Dados PMs'!E2419)</f>
        <v>#N/A</v>
      </c>
      <c r="G2419" s="203" t="e">
        <f t="shared" ref="G2419:G2445" si="59">F2419-$F$2353</f>
        <v>#N/A</v>
      </c>
    </row>
    <row r="2420" spans="1:7" x14ac:dyDescent="0.3">
      <c r="A2420" s="257"/>
      <c r="B2420" s="257"/>
      <c r="C2420" s="265"/>
      <c r="D2420" s="208" t="e">
        <f>IF(ISBLANK(DataBase_PMs!C58),#N/A,DataBase_PMs!C58)</f>
        <v>#N/A</v>
      </c>
      <c r="E2420" s="191" t="e">
        <f>IF(ISBLANK(DataBase_PMs!AJ58),#N/A,DataBase_PMs!AJ58)</f>
        <v>#N/A</v>
      </c>
      <c r="F2420" s="192" t="e">
        <f>IF(E2420="Seco",ParametrosPMs!$C$59,'Dados PMs'!E2420)</f>
        <v>#N/A</v>
      </c>
      <c r="G2420" s="203" t="e">
        <f t="shared" si="59"/>
        <v>#N/A</v>
      </c>
    </row>
    <row r="2421" spans="1:7" x14ac:dyDescent="0.3">
      <c r="A2421" s="257"/>
      <c r="B2421" s="257"/>
      <c r="C2421" s="265"/>
      <c r="D2421" s="208" t="e">
        <f>IF(ISBLANK(DataBase_PMs!C59),#N/A,DataBase_PMs!C59)</f>
        <v>#N/A</v>
      </c>
      <c r="E2421" s="191" t="e">
        <f>IF(ISBLANK(DataBase_PMs!AJ59),#N/A,DataBase_PMs!AJ59)</f>
        <v>#N/A</v>
      </c>
      <c r="F2421" s="192" t="e">
        <f>IF(E2421="Seco",ParametrosPMs!$C$59,'Dados PMs'!E2421)</f>
        <v>#N/A</v>
      </c>
      <c r="G2421" s="203" t="e">
        <f t="shared" si="59"/>
        <v>#N/A</v>
      </c>
    </row>
    <row r="2422" spans="1:7" x14ac:dyDescent="0.3">
      <c r="A2422" s="257"/>
      <c r="B2422" s="257"/>
      <c r="C2422" s="265"/>
      <c r="D2422" s="208" t="e">
        <f>IF(ISBLANK(DataBase_PMs!C60),#N/A,DataBase_PMs!C60)</f>
        <v>#N/A</v>
      </c>
      <c r="E2422" s="191" t="e">
        <f>IF(ISBLANK(DataBase_PMs!AJ60),#N/A,DataBase_PMs!AJ60)</f>
        <v>#N/A</v>
      </c>
      <c r="F2422" s="192" t="e">
        <f>IF(E2422="Seco",ParametrosPMs!$C$59,'Dados PMs'!E2422)</f>
        <v>#N/A</v>
      </c>
      <c r="G2422" s="203" t="e">
        <f t="shared" si="59"/>
        <v>#N/A</v>
      </c>
    </row>
    <row r="2423" spans="1:7" x14ac:dyDescent="0.3">
      <c r="A2423" s="257"/>
      <c r="B2423" s="257"/>
      <c r="C2423" s="265"/>
      <c r="D2423" s="208" t="e">
        <f>IF(ISBLANK(DataBase_PMs!C61),#N/A,DataBase_PMs!C61)</f>
        <v>#N/A</v>
      </c>
      <c r="E2423" s="191" t="e">
        <f>IF(ISBLANK(DataBase_PMs!AJ61),#N/A,DataBase_PMs!AJ61)</f>
        <v>#N/A</v>
      </c>
      <c r="F2423" s="192" t="e">
        <f>IF(E2423="Seco",ParametrosPMs!$C$59,'Dados PMs'!E2423)</f>
        <v>#N/A</v>
      </c>
      <c r="G2423" s="203" t="e">
        <f t="shared" si="59"/>
        <v>#N/A</v>
      </c>
    </row>
    <row r="2424" spans="1:7" x14ac:dyDescent="0.3">
      <c r="A2424" s="257"/>
      <c r="B2424" s="257"/>
      <c r="C2424" s="265"/>
      <c r="D2424" s="208" t="e">
        <f>IF(ISBLANK(DataBase_PMs!C62),#N/A,DataBase_PMs!C62)</f>
        <v>#N/A</v>
      </c>
      <c r="E2424" s="191" t="e">
        <f>IF(ISBLANK(DataBase_PMs!AJ62),#N/A,DataBase_PMs!AJ62)</f>
        <v>#N/A</v>
      </c>
      <c r="F2424" s="192" t="e">
        <f>IF(E2424="Seco",ParametrosPMs!$C$59,'Dados PMs'!E2424)</f>
        <v>#N/A</v>
      </c>
      <c r="G2424" s="203" t="e">
        <f t="shared" si="59"/>
        <v>#N/A</v>
      </c>
    </row>
    <row r="2425" spans="1:7" x14ac:dyDescent="0.3">
      <c r="A2425" s="257"/>
      <c r="B2425" s="257"/>
      <c r="C2425" s="265"/>
      <c r="D2425" s="208" t="e">
        <f>IF(ISBLANK(DataBase_PMs!C63),#N/A,DataBase_PMs!C63)</f>
        <v>#N/A</v>
      </c>
      <c r="E2425" s="191" t="e">
        <f>IF(ISBLANK(DataBase_PMs!AJ63),#N/A,DataBase_PMs!AJ63)</f>
        <v>#N/A</v>
      </c>
      <c r="F2425" s="192" t="e">
        <f>IF(E2425="Seco",ParametrosPMs!$C$59,'Dados PMs'!E2425)</f>
        <v>#N/A</v>
      </c>
      <c r="G2425" s="203" t="e">
        <f t="shared" si="59"/>
        <v>#N/A</v>
      </c>
    </row>
    <row r="2426" spans="1:7" x14ac:dyDescent="0.3">
      <c r="A2426" s="257"/>
      <c r="B2426" s="257"/>
      <c r="C2426" s="265"/>
      <c r="D2426" s="208" t="e">
        <f>IF(ISBLANK(DataBase_PMs!C64),#N/A,DataBase_PMs!C64)</f>
        <v>#N/A</v>
      </c>
      <c r="E2426" s="191" t="e">
        <f>IF(ISBLANK(DataBase_PMs!AJ64),#N/A,DataBase_PMs!AJ64)</f>
        <v>#N/A</v>
      </c>
      <c r="F2426" s="192" t="e">
        <f>IF(E2426="Seco",ParametrosPMs!$C$59,'Dados PMs'!E2426)</f>
        <v>#N/A</v>
      </c>
      <c r="G2426" s="203" t="e">
        <f t="shared" si="59"/>
        <v>#N/A</v>
      </c>
    </row>
    <row r="2427" spans="1:7" x14ac:dyDescent="0.3">
      <c r="A2427" s="257"/>
      <c r="B2427" s="257"/>
      <c r="C2427" s="265"/>
      <c r="D2427" s="208" t="e">
        <f>IF(ISBLANK(DataBase_PMs!C65),#N/A,DataBase_PMs!C65)</f>
        <v>#N/A</v>
      </c>
      <c r="E2427" s="191" t="e">
        <f>IF(ISBLANK(DataBase_PMs!AJ65),#N/A,DataBase_PMs!AJ65)</f>
        <v>#N/A</v>
      </c>
      <c r="F2427" s="192" t="e">
        <f>IF(E2427="Seco",ParametrosPMs!$C$59,'Dados PMs'!E2427)</f>
        <v>#N/A</v>
      </c>
      <c r="G2427" s="203" t="e">
        <f t="shared" si="59"/>
        <v>#N/A</v>
      </c>
    </row>
    <row r="2428" spans="1:7" x14ac:dyDescent="0.3">
      <c r="A2428" s="257"/>
      <c r="B2428" s="257"/>
      <c r="C2428" s="265"/>
      <c r="D2428" s="208" t="e">
        <f>IF(ISBLANK(DataBase_PMs!C66),#N/A,DataBase_PMs!C66)</f>
        <v>#N/A</v>
      </c>
      <c r="E2428" s="191" t="e">
        <f>IF(ISBLANK(DataBase_PMs!AJ66),#N/A,DataBase_PMs!AJ66)</f>
        <v>#N/A</v>
      </c>
      <c r="F2428" s="192" t="e">
        <f>IF(E2428="Seco",ParametrosPMs!$C$59,'Dados PMs'!E2428)</f>
        <v>#N/A</v>
      </c>
      <c r="G2428" s="203" t="e">
        <f t="shared" si="59"/>
        <v>#N/A</v>
      </c>
    </row>
    <row r="2429" spans="1:7" x14ac:dyDescent="0.3">
      <c r="A2429" s="257"/>
      <c r="B2429" s="257"/>
      <c r="C2429" s="265"/>
      <c r="D2429" s="208" t="e">
        <f>IF(ISBLANK(DataBase_PMs!C67),#N/A,DataBase_PMs!C67)</f>
        <v>#N/A</v>
      </c>
      <c r="E2429" s="191" t="e">
        <f>IF(ISBLANK(DataBase_PMs!AJ67),#N/A,DataBase_PMs!AJ67)</f>
        <v>#N/A</v>
      </c>
      <c r="F2429" s="192" t="e">
        <f>IF(E2429="Seco",ParametrosPMs!$C$59,'Dados PMs'!E2429)</f>
        <v>#N/A</v>
      </c>
      <c r="G2429" s="203" t="e">
        <f t="shared" si="59"/>
        <v>#N/A</v>
      </c>
    </row>
    <row r="2430" spans="1:7" x14ac:dyDescent="0.3">
      <c r="A2430" s="257"/>
      <c r="B2430" s="257"/>
      <c r="C2430" s="265"/>
      <c r="D2430" s="208" t="e">
        <f>IF(ISBLANK(DataBase_PMs!C68),#N/A,DataBase_PMs!C68)</f>
        <v>#N/A</v>
      </c>
      <c r="E2430" s="191" t="e">
        <f>IF(ISBLANK(DataBase_PMs!AJ68),#N/A,DataBase_PMs!AJ68)</f>
        <v>#N/A</v>
      </c>
      <c r="F2430" s="192" t="e">
        <f>IF(E2430="Seco",ParametrosPMs!$C$59,'Dados PMs'!E2430)</f>
        <v>#N/A</v>
      </c>
      <c r="G2430" s="203" t="e">
        <f t="shared" si="59"/>
        <v>#N/A</v>
      </c>
    </row>
    <row r="2431" spans="1:7" x14ac:dyDescent="0.3">
      <c r="A2431" s="257"/>
      <c r="B2431" s="257"/>
      <c r="C2431" s="265"/>
      <c r="D2431" s="208" t="e">
        <f>IF(ISBLANK(DataBase_PMs!C69),#N/A,DataBase_PMs!C69)</f>
        <v>#N/A</v>
      </c>
      <c r="E2431" s="191" t="e">
        <f>IF(ISBLANK(DataBase_PMs!AJ69),#N/A,DataBase_PMs!AJ69)</f>
        <v>#N/A</v>
      </c>
      <c r="F2431" s="192" t="e">
        <f>IF(E2431="Seco",ParametrosPMs!$C$59,'Dados PMs'!E2431)</f>
        <v>#N/A</v>
      </c>
      <c r="G2431" s="203" t="e">
        <f t="shared" si="59"/>
        <v>#N/A</v>
      </c>
    </row>
    <row r="2432" spans="1:7" x14ac:dyDescent="0.3">
      <c r="A2432" s="257"/>
      <c r="B2432" s="257"/>
      <c r="C2432" s="265"/>
      <c r="D2432" s="208" t="e">
        <f>IF(ISBLANK(DataBase_PMs!C70),#N/A,DataBase_PMs!C70)</f>
        <v>#N/A</v>
      </c>
      <c r="E2432" s="191" t="e">
        <f>IF(ISBLANK(DataBase_PMs!AJ70),#N/A,DataBase_PMs!AJ70)</f>
        <v>#N/A</v>
      </c>
      <c r="F2432" s="192" t="e">
        <f>IF(E2432="Seco",ParametrosPMs!$C$59,'Dados PMs'!E2432)</f>
        <v>#N/A</v>
      </c>
      <c r="G2432" s="203" t="e">
        <f t="shared" si="59"/>
        <v>#N/A</v>
      </c>
    </row>
    <row r="2433" spans="1:7" x14ac:dyDescent="0.3">
      <c r="A2433" s="257"/>
      <c r="B2433" s="257"/>
      <c r="C2433" s="265"/>
      <c r="D2433" s="208" t="e">
        <f>IF(ISBLANK(DataBase_PMs!C71),#N/A,DataBase_PMs!C71)</f>
        <v>#N/A</v>
      </c>
      <c r="E2433" s="191" t="e">
        <f>IF(ISBLANK(DataBase_PMs!AJ71),#N/A,DataBase_PMs!AJ71)</f>
        <v>#N/A</v>
      </c>
      <c r="F2433" s="192" t="e">
        <f>IF(E2433="Seco",ParametrosPMs!$C$59,'Dados PMs'!E2433)</f>
        <v>#N/A</v>
      </c>
      <c r="G2433" s="203" t="e">
        <f t="shared" si="59"/>
        <v>#N/A</v>
      </c>
    </row>
    <row r="2434" spans="1:7" x14ac:dyDescent="0.3">
      <c r="A2434" s="257"/>
      <c r="B2434" s="257"/>
      <c r="C2434" s="265"/>
      <c r="D2434" s="208" t="e">
        <f>IF(ISBLANK(DataBase_PMs!C72),#N/A,DataBase_PMs!C72)</f>
        <v>#N/A</v>
      </c>
      <c r="E2434" s="191" t="e">
        <f>IF(ISBLANK(DataBase_PMs!AJ72),#N/A,DataBase_PMs!AJ72)</f>
        <v>#N/A</v>
      </c>
      <c r="F2434" s="192" t="e">
        <f>IF(E2434="Seco",ParametrosPMs!$C$59,'Dados PMs'!E2434)</f>
        <v>#N/A</v>
      </c>
      <c r="G2434" s="203" t="e">
        <f t="shared" si="59"/>
        <v>#N/A</v>
      </c>
    </row>
    <row r="2435" spans="1:7" x14ac:dyDescent="0.3">
      <c r="A2435" s="257"/>
      <c r="B2435" s="257"/>
      <c r="C2435" s="265"/>
      <c r="D2435" s="208" t="e">
        <f>IF(ISBLANK(DataBase_PMs!C73),#N/A,DataBase_PMs!C73)</f>
        <v>#N/A</v>
      </c>
      <c r="E2435" s="191" t="e">
        <f>IF(ISBLANK(DataBase_PMs!AJ73),#N/A,DataBase_PMs!AJ73)</f>
        <v>#N/A</v>
      </c>
      <c r="F2435" s="192" t="e">
        <f>IF(E2435="Seco",ParametrosPMs!$C$59,'Dados PMs'!E2435)</f>
        <v>#N/A</v>
      </c>
      <c r="G2435" s="203" t="e">
        <f t="shared" si="59"/>
        <v>#N/A</v>
      </c>
    </row>
    <row r="2436" spans="1:7" x14ac:dyDescent="0.3">
      <c r="A2436" s="257"/>
      <c r="B2436" s="257"/>
      <c r="C2436" s="265"/>
      <c r="D2436" s="208" t="e">
        <f>IF(ISBLANK(DataBase_PMs!C74),#N/A,DataBase_PMs!C74)</f>
        <v>#N/A</v>
      </c>
      <c r="E2436" s="191" t="e">
        <f>IF(ISBLANK(DataBase_PMs!AJ74),#N/A,DataBase_PMs!AJ74)</f>
        <v>#N/A</v>
      </c>
      <c r="F2436" s="192" t="e">
        <f>IF(E2436="Seco",ParametrosPMs!$C$59,'Dados PMs'!E2436)</f>
        <v>#N/A</v>
      </c>
      <c r="G2436" s="203" t="e">
        <f t="shared" si="59"/>
        <v>#N/A</v>
      </c>
    </row>
    <row r="2437" spans="1:7" x14ac:dyDescent="0.3">
      <c r="A2437" s="257"/>
      <c r="B2437" s="257"/>
      <c r="C2437" s="265"/>
      <c r="D2437" s="208" t="e">
        <f>IF(ISBLANK(DataBase_PMs!C75),#N/A,DataBase_PMs!C75)</f>
        <v>#N/A</v>
      </c>
      <c r="E2437" s="191" t="e">
        <f>IF(ISBLANK(DataBase_PMs!AJ75),#N/A,DataBase_PMs!AJ75)</f>
        <v>#N/A</v>
      </c>
      <c r="F2437" s="192" t="e">
        <f>IF(E2437="Seco",ParametrosPMs!$C$59,'Dados PMs'!E2437)</f>
        <v>#N/A</v>
      </c>
      <c r="G2437" s="203" t="e">
        <f t="shared" si="59"/>
        <v>#N/A</v>
      </c>
    </row>
    <row r="2438" spans="1:7" x14ac:dyDescent="0.3">
      <c r="A2438" s="257"/>
      <c r="B2438" s="257"/>
      <c r="C2438" s="265"/>
      <c r="D2438" s="208" t="e">
        <f>IF(ISBLANK(DataBase_PMs!C76),#N/A,DataBase_PMs!C76)</f>
        <v>#N/A</v>
      </c>
      <c r="E2438" s="191" t="e">
        <f>IF(ISBLANK(DataBase_PMs!AJ76),#N/A,DataBase_PMs!AJ76)</f>
        <v>#N/A</v>
      </c>
      <c r="F2438" s="192" t="e">
        <f>IF(E2438="Seco",ParametrosPMs!$C$59,'Dados PMs'!E2438)</f>
        <v>#N/A</v>
      </c>
      <c r="G2438" s="203" t="e">
        <f t="shared" si="59"/>
        <v>#N/A</v>
      </c>
    </row>
    <row r="2439" spans="1:7" x14ac:dyDescent="0.3">
      <c r="A2439" s="257"/>
      <c r="B2439" s="257"/>
      <c r="C2439" s="265"/>
      <c r="D2439" s="208" t="e">
        <f>IF(ISBLANK(DataBase_PMs!C77),#N/A,DataBase_PMs!C77)</f>
        <v>#N/A</v>
      </c>
      <c r="E2439" s="191" t="e">
        <f>IF(ISBLANK(DataBase_PMs!AJ77),#N/A,DataBase_PMs!AJ77)</f>
        <v>#N/A</v>
      </c>
      <c r="F2439" s="192" t="e">
        <f>IF(E2439="Seco",ParametrosPMs!$C$59,'Dados PMs'!E2439)</f>
        <v>#N/A</v>
      </c>
      <c r="G2439" s="203" t="e">
        <f t="shared" si="59"/>
        <v>#N/A</v>
      </c>
    </row>
    <row r="2440" spans="1:7" x14ac:dyDescent="0.3">
      <c r="A2440" s="257"/>
      <c r="B2440" s="257"/>
      <c r="C2440" s="265"/>
      <c r="D2440" s="208" t="e">
        <f>IF(ISBLANK(DataBase_PMs!C78),#N/A,DataBase_PMs!C78)</f>
        <v>#N/A</v>
      </c>
      <c r="E2440" s="191" t="e">
        <f>IF(ISBLANK(DataBase_PMs!AJ78),#N/A,DataBase_PMs!AJ78)</f>
        <v>#N/A</v>
      </c>
      <c r="F2440" s="192" t="e">
        <f>IF(E2440="Seco",ParametrosPMs!$C$59,'Dados PMs'!E2440)</f>
        <v>#N/A</v>
      </c>
      <c r="G2440" s="203" t="e">
        <f t="shared" si="59"/>
        <v>#N/A</v>
      </c>
    </row>
    <row r="2441" spans="1:7" x14ac:dyDescent="0.3">
      <c r="A2441" s="257"/>
      <c r="B2441" s="257"/>
      <c r="C2441" s="265"/>
      <c r="D2441" s="208" t="e">
        <f>IF(ISBLANK(DataBase_PMs!C79),#N/A,DataBase_PMs!C79)</f>
        <v>#N/A</v>
      </c>
      <c r="E2441" s="191" t="e">
        <f>IF(ISBLANK(DataBase_PMs!AJ79),#N/A,DataBase_PMs!AJ79)</f>
        <v>#N/A</v>
      </c>
      <c r="F2441" s="192" t="e">
        <f>IF(E2441="Seco",ParametrosPMs!$C$59,'Dados PMs'!E2441)</f>
        <v>#N/A</v>
      </c>
      <c r="G2441" s="203" t="e">
        <f t="shared" si="59"/>
        <v>#N/A</v>
      </c>
    </row>
    <row r="2442" spans="1:7" x14ac:dyDescent="0.3">
      <c r="A2442" s="257"/>
      <c r="B2442" s="257"/>
      <c r="C2442" s="265"/>
      <c r="D2442" s="208" t="e">
        <f>IF(ISBLANK(DataBase_PMs!C80),#N/A,DataBase_PMs!C80)</f>
        <v>#N/A</v>
      </c>
      <c r="E2442" s="191" t="e">
        <f>IF(ISBLANK(DataBase_PMs!AJ80),#N/A,DataBase_PMs!AJ80)</f>
        <v>#N/A</v>
      </c>
      <c r="F2442" s="192" t="e">
        <f>IF(E2442="Seco",ParametrosPMs!$C$59,'Dados PMs'!E2442)</f>
        <v>#N/A</v>
      </c>
      <c r="G2442" s="203" t="e">
        <f t="shared" si="59"/>
        <v>#N/A</v>
      </c>
    </row>
    <row r="2443" spans="1:7" x14ac:dyDescent="0.3">
      <c r="A2443" s="257"/>
      <c r="B2443" s="257"/>
      <c r="C2443" s="265"/>
      <c r="D2443" s="208" t="e">
        <f>IF(ISBLANK(DataBase_PMs!C81),#N/A,DataBase_PMs!C81)</f>
        <v>#N/A</v>
      </c>
      <c r="E2443" s="191" t="e">
        <f>IF(ISBLANK(DataBase_PMs!AJ81),#N/A,DataBase_PMs!AJ81)</f>
        <v>#N/A</v>
      </c>
      <c r="F2443" s="192" t="e">
        <f>IF(E2443="Seco",ParametrosPMs!$C$59,'Dados PMs'!E2443)</f>
        <v>#N/A</v>
      </c>
      <c r="G2443" s="203" t="e">
        <f t="shared" si="59"/>
        <v>#N/A</v>
      </c>
    </row>
    <row r="2444" spans="1:7" x14ac:dyDescent="0.3">
      <c r="A2444" s="257"/>
      <c r="B2444" s="257"/>
      <c r="C2444" s="265"/>
      <c r="D2444" s="208" t="e">
        <f>IF(ISBLANK(DataBase_PMs!C82),#N/A,DataBase_PMs!C82)</f>
        <v>#N/A</v>
      </c>
      <c r="E2444" s="191" t="e">
        <f>IF(ISBLANK(DataBase_PMs!AJ82),#N/A,DataBase_PMs!AJ82)</f>
        <v>#N/A</v>
      </c>
      <c r="F2444" s="192" t="e">
        <f>IF(E2444="Seco",ParametrosPMs!$C$59,'Dados PMs'!E2444)</f>
        <v>#N/A</v>
      </c>
      <c r="G2444" s="203" t="e">
        <f t="shared" si="59"/>
        <v>#N/A</v>
      </c>
    </row>
    <row r="2445" spans="1:7" ht="13.5" thickBot="1" x14ac:dyDescent="0.35">
      <c r="A2445" s="258"/>
      <c r="B2445" s="258"/>
      <c r="C2445" s="268"/>
      <c r="D2445" s="208" t="e">
        <f>IF(ISBLANK(DataBase_PMs!C83),#N/A,DataBase_PMs!C83)</f>
        <v>#N/A</v>
      </c>
      <c r="E2445" s="191" t="e">
        <f>IF(ISBLANK(DataBase_PMs!AJ83),#N/A,DataBase_PMs!AJ83)</f>
        <v>#N/A</v>
      </c>
      <c r="F2445" s="192" t="e">
        <f>IF(E2445="Seco",ParametrosPMs!$C$59,'Dados PMs'!E2445)</f>
        <v>#N/A</v>
      </c>
      <c r="G2445" s="203" t="e">
        <f t="shared" si="59"/>
        <v>#N/A</v>
      </c>
    </row>
    <row r="2446" spans="1:7" x14ac:dyDescent="0.3">
      <c r="A2446" s="259" t="s">
        <v>668</v>
      </c>
      <c r="B2446" s="259" t="s">
        <v>367</v>
      </c>
      <c r="C2446" s="264" t="s">
        <v>123</v>
      </c>
      <c r="D2446" s="209">
        <v>43602</v>
      </c>
      <c r="E2446" s="197">
        <v>4.12</v>
      </c>
      <c r="F2446" s="190">
        <f>IF(E2446="Seco",ParametrosPMs!C60,'Dados PMs'!E2446)</f>
        <v>4.12</v>
      </c>
      <c r="G2446" s="202">
        <f>F2446-E2446</f>
        <v>0</v>
      </c>
    </row>
    <row r="2447" spans="1:7" x14ac:dyDescent="0.3">
      <c r="A2447" s="257"/>
      <c r="B2447" s="257"/>
      <c r="C2447" s="265"/>
      <c r="D2447" s="208">
        <v>43700.40625</v>
      </c>
      <c r="E2447" s="191">
        <v>4.96</v>
      </c>
      <c r="F2447" s="192">
        <f>IF(E2447="Seco",ParametrosPMs!$C$60,'Dados PMs'!E2447)</f>
        <v>4.96</v>
      </c>
      <c r="G2447" s="203">
        <f>F2447-$F$2446</f>
        <v>0.83999999999999986</v>
      </c>
    </row>
    <row r="2448" spans="1:7" x14ac:dyDescent="0.3">
      <c r="A2448" s="257"/>
      <c r="B2448" s="257"/>
      <c r="C2448" s="265"/>
      <c r="D2448" s="208">
        <v>43707</v>
      </c>
      <c r="E2448" s="191">
        <v>5</v>
      </c>
      <c r="F2448" s="192">
        <f>IF(E2448="Seco",ParametrosPMs!$C$60,'Dados PMs'!E2448)</f>
        <v>5</v>
      </c>
      <c r="G2448" s="203">
        <f t="shared" ref="G2448:G2511" si="60">F2448-$F$2446</f>
        <v>0.87999999999999989</v>
      </c>
    </row>
    <row r="2449" spans="1:7" x14ac:dyDescent="0.3">
      <c r="A2449" s="257"/>
      <c r="B2449" s="257"/>
      <c r="C2449" s="265"/>
      <c r="D2449" s="208">
        <v>43714</v>
      </c>
      <c r="E2449" s="191">
        <v>5.0199999999999996</v>
      </c>
      <c r="F2449" s="192">
        <f>IF(E2449="Seco",ParametrosPMs!$C$60,'Dados PMs'!E2449)</f>
        <v>5.0199999999999996</v>
      </c>
      <c r="G2449" s="203">
        <f t="shared" si="60"/>
        <v>0.89999999999999947</v>
      </c>
    </row>
    <row r="2450" spans="1:7" x14ac:dyDescent="0.3">
      <c r="A2450" s="257"/>
      <c r="B2450" s="257"/>
      <c r="C2450" s="265"/>
      <c r="D2450" s="208">
        <v>43727</v>
      </c>
      <c r="E2450" s="191">
        <v>4.72</v>
      </c>
      <c r="F2450" s="192">
        <f>IF(E2450="Seco",ParametrosPMs!$C$60,'Dados PMs'!E2450)</f>
        <v>4.72</v>
      </c>
      <c r="G2450" s="203">
        <f t="shared" si="60"/>
        <v>0.59999999999999964</v>
      </c>
    </row>
    <row r="2451" spans="1:7" x14ac:dyDescent="0.3">
      <c r="A2451" s="257"/>
      <c r="B2451" s="257"/>
      <c r="C2451" s="265"/>
      <c r="D2451" s="208">
        <v>43755</v>
      </c>
      <c r="E2451" s="191">
        <v>5</v>
      </c>
      <c r="F2451" s="192">
        <f>IF(E2451="Seco",ParametrosPMs!$C$60,'Dados PMs'!E2451)</f>
        <v>5</v>
      </c>
      <c r="G2451" s="203">
        <f t="shared" si="60"/>
        <v>0.87999999999999989</v>
      </c>
    </row>
    <row r="2452" spans="1:7" x14ac:dyDescent="0.3">
      <c r="A2452" s="257"/>
      <c r="B2452" s="257"/>
      <c r="C2452" s="265"/>
      <c r="D2452" s="208">
        <v>43762</v>
      </c>
      <c r="E2452" s="191">
        <v>4.87</v>
      </c>
      <c r="F2452" s="192">
        <f>IF(E2452="Seco",ParametrosPMs!$C$60,'Dados PMs'!E2452)</f>
        <v>4.87</v>
      </c>
      <c r="G2452" s="203">
        <f t="shared" si="60"/>
        <v>0.75</v>
      </c>
    </row>
    <row r="2453" spans="1:7" x14ac:dyDescent="0.3">
      <c r="A2453" s="257"/>
      <c r="B2453" s="257"/>
      <c r="C2453" s="265"/>
      <c r="D2453" s="208">
        <v>43774</v>
      </c>
      <c r="E2453" s="191">
        <v>4.3600000000000003</v>
      </c>
      <c r="F2453" s="192">
        <f>IF(E2453="Seco",ParametrosPMs!$C$60,'Dados PMs'!E2453)</f>
        <v>4.3600000000000003</v>
      </c>
      <c r="G2453" s="203">
        <f t="shared" si="60"/>
        <v>0.24000000000000021</v>
      </c>
    </row>
    <row r="2454" spans="1:7" x14ac:dyDescent="0.3">
      <c r="A2454" s="257"/>
      <c r="B2454" s="257"/>
      <c r="C2454" s="265"/>
      <c r="D2454" s="208">
        <v>43782</v>
      </c>
      <c r="E2454" s="191" t="s">
        <v>129</v>
      </c>
      <c r="F2454" s="192" t="str">
        <f>IF(E2454="Seco",ParametrosPMs!$C$60,'Dados PMs'!E2454)</f>
        <v>-</v>
      </c>
      <c r="G2454" s="203" t="e">
        <f t="shared" si="60"/>
        <v>#VALUE!</v>
      </c>
    </row>
    <row r="2455" spans="1:7" x14ac:dyDescent="0.3">
      <c r="A2455" s="257"/>
      <c r="B2455" s="257"/>
      <c r="C2455" s="265"/>
      <c r="D2455" s="208">
        <v>43811</v>
      </c>
      <c r="E2455" s="191" t="s">
        <v>262</v>
      </c>
      <c r="F2455" s="192" t="str">
        <f>IF(E2455="Seco",ParametrosPMs!$C$60,'Dados PMs'!E2455)</f>
        <v>4,41</v>
      </c>
      <c r="G2455" s="203">
        <f t="shared" si="60"/>
        <v>0.29000000000000004</v>
      </c>
    </row>
    <row r="2456" spans="1:7" x14ac:dyDescent="0.3">
      <c r="A2456" s="257"/>
      <c r="B2456" s="257"/>
      <c r="C2456" s="265"/>
      <c r="D2456" s="208">
        <v>43826</v>
      </c>
      <c r="E2456" s="191" t="s">
        <v>302</v>
      </c>
      <c r="F2456" s="192" t="str">
        <f>IF(E2456="Seco",ParametrosPMs!$C$60,'Dados PMs'!E2456)</f>
        <v>4,28</v>
      </c>
      <c r="G2456" s="203">
        <f t="shared" si="60"/>
        <v>0.16000000000000014</v>
      </c>
    </row>
    <row r="2457" spans="1:7" x14ac:dyDescent="0.3">
      <c r="A2457" s="257"/>
      <c r="B2457" s="257"/>
      <c r="C2457" s="265"/>
      <c r="D2457" s="208">
        <v>43875</v>
      </c>
      <c r="E2457" s="191">
        <v>4.4800000000000004</v>
      </c>
      <c r="F2457" s="192">
        <f>IF(E2457="Seco",ParametrosPMs!$C$60,'Dados PMs'!E2457)</f>
        <v>4.4800000000000004</v>
      </c>
      <c r="G2457" s="203">
        <f t="shared" si="60"/>
        <v>0.36000000000000032</v>
      </c>
    </row>
    <row r="2458" spans="1:7" x14ac:dyDescent="0.3">
      <c r="A2458" s="257"/>
      <c r="B2458" s="257"/>
      <c r="C2458" s="265"/>
      <c r="D2458" s="208">
        <v>43929</v>
      </c>
      <c r="E2458" s="191" t="s">
        <v>299</v>
      </c>
      <c r="F2458" s="192" t="str">
        <f>IF(E2458="Seco",ParametrosPMs!$C$60,'Dados PMs'!E2458)</f>
        <v>5,02</v>
      </c>
      <c r="G2458" s="203">
        <f t="shared" si="60"/>
        <v>0.89999999999999947</v>
      </c>
    </row>
    <row r="2459" spans="1:7" x14ac:dyDescent="0.3">
      <c r="A2459" s="257"/>
      <c r="B2459" s="257"/>
      <c r="C2459" s="265"/>
      <c r="D2459" s="208">
        <f>IF(ISBLANK(DataBase_PMs!C4),#N/A,DataBase_PMs!C4)</f>
        <v>44001.449618055602</v>
      </c>
      <c r="E2459" s="191">
        <f>IF(ISBLANK(DataBase_PMs!AK4),#N/A,DataBase_PMs!AK4)</f>
        <v>5.32</v>
      </c>
      <c r="F2459" s="192">
        <f>IF(E2459="Seco",ParametrosPMs!$C$60,'Dados PMs'!E2459)</f>
        <v>5.32</v>
      </c>
      <c r="G2459" s="203">
        <f t="shared" si="60"/>
        <v>1.2000000000000002</v>
      </c>
    </row>
    <row r="2460" spans="1:7" x14ac:dyDescent="0.3">
      <c r="A2460" s="257"/>
      <c r="B2460" s="257"/>
      <c r="C2460" s="265"/>
      <c r="D2460" s="208">
        <f>IF(ISBLANK(DataBase_PMs!C5),#N/A,DataBase_PMs!C5)</f>
        <v>44008.823020833297</v>
      </c>
      <c r="E2460" s="191">
        <f>IF(ISBLANK(DataBase_PMs!AK5),#N/A,DataBase_PMs!AK5)</f>
        <v>5.31</v>
      </c>
      <c r="F2460" s="192">
        <f>IF(E2460="Seco",ParametrosPMs!$C$60,'Dados PMs'!E2460)</f>
        <v>5.31</v>
      </c>
      <c r="G2460" s="203">
        <f t="shared" si="60"/>
        <v>1.1899999999999995</v>
      </c>
    </row>
    <row r="2461" spans="1:7" x14ac:dyDescent="0.3">
      <c r="A2461" s="257"/>
      <c r="B2461" s="257"/>
      <c r="C2461" s="265"/>
      <c r="D2461" s="208" t="e">
        <f>IF(ISBLANK(DataBase_PMs!C6),#N/A,DataBase_PMs!C6)</f>
        <v>#N/A</v>
      </c>
      <c r="E2461" s="191" t="e">
        <f>IF(ISBLANK(DataBase_PMs!AK6),#N/A,DataBase_PMs!AK6)</f>
        <v>#N/A</v>
      </c>
      <c r="F2461" s="192" t="e">
        <f>IF(E2461="Seco",ParametrosPMs!$C$60,'Dados PMs'!E2461)</f>
        <v>#N/A</v>
      </c>
      <c r="G2461" s="203" t="e">
        <f t="shared" si="60"/>
        <v>#N/A</v>
      </c>
    </row>
    <row r="2462" spans="1:7" x14ac:dyDescent="0.3">
      <c r="A2462" s="257"/>
      <c r="B2462" s="257"/>
      <c r="C2462" s="265"/>
      <c r="D2462" s="208" t="e">
        <f>IF(ISBLANK(DataBase_PMs!C7),#N/A,DataBase_PMs!C7)</f>
        <v>#N/A</v>
      </c>
      <c r="E2462" s="191" t="e">
        <f>IF(ISBLANK(DataBase_PMs!AK7),#N/A,DataBase_PMs!AK7)</f>
        <v>#N/A</v>
      </c>
      <c r="F2462" s="192" t="e">
        <f>IF(E2462="Seco",ParametrosPMs!$C$60,'Dados PMs'!E2462)</f>
        <v>#N/A</v>
      </c>
      <c r="G2462" s="203" t="e">
        <f t="shared" si="60"/>
        <v>#N/A</v>
      </c>
    </row>
    <row r="2463" spans="1:7" x14ac:dyDescent="0.3">
      <c r="A2463" s="257"/>
      <c r="B2463" s="257"/>
      <c r="C2463" s="265"/>
      <c r="D2463" s="208" t="e">
        <f>IF(ISBLANK(DataBase_PMs!C8),#N/A,DataBase_PMs!C8)</f>
        <v>#N/A</v>
      </c>
      <c r="E2463" s="191" t="e">
        <f>IF(ISBLANK(DataBase_PMs!AK8),#N/A,DataBase_PMs!AK8)</f>
        <v>#N/A</v>
      </c>
      <c r="F2463" s="192" t="e">
        <f>IF(E2463="Seco",ParametrosPMs!$C$60,'Dados PMs'!E2463)</f>
        <v>#N/A</v>
      </c>
      <c r="G2463" s="203" t="e">
        <f t="shared" si="60"/>
        <v>#N/A</v>
      </c>
    </row>
    <row r="2464" spans="1:7" x14ac:dyDescent="0.3">
      <c r="A2464" s="257"/>
      <c r="B2464" s="257"/>
      <c r="C2464" s="265"/>
      <c r="D2464" s="208" t="e">
        <f>IF(ISBLANK(DataBase_PMs!C9),#N/A,DataBase_PMs!C9)</f>
        <v>#N/A</v>
      </c>
      <c r="E2464" s="191" t="e">
        <f>IF(ISBLANK(DataBase_PMs!AK9),#N/A,DataBase_PMs!AK9)</f>
        <v>#N/A</v>
      </c>
      <c r="F2464" s="192" t="e">
        <f>IF(E2464="Seco",ParametrosPMs!$C$60,'Dados PMs'!E2464)</f>
        <v>#N/A</v>
      </c>
      <c r="G2464" s="203" t="e">
        <f t="shared" si="60"/>
        <v>#N/A</v>
      </c>
    </row>
    <row r="2465" spans="1:7" x14ac:dyDescent="0.3">
      <c r="A2465" s="257"/>
      <c r="B2465" s="257"/>
      <c r="C2465" s="265"/>
      <c r="D2465" s="208" t="e">
        <f>IF(ISBLANK(DataBase_PMs!C10),#N/A,DataBase_PMs!C10)</f>
        <v>#N/A</v>
      </c>
      <c r="E2465" s="191" t="e">
        <f>IF(ISBLANK(DataBase_PMs!AK10),#N/A,DataBase_PMs!AK10)</f>
        <v>#N/A</v>
      </c>
      <c r="F2465" s="192" t="e">
        <f>IF(E2465="Seco",ParametrosPMs!$C$60,'Dados PMs'!E2465)</f>
        <v>#N/A</v>
      </c>
      <c r="G2465" s="203" t="e">
        <f t="shared" si="60"/>
        <v>#N/A</v>
      </c>
    </row>
    <row r="2466" spans="1:7" x14ac:dyDescent="0.3">
      <c r="A2466" s="257"/>
      <c r="B2466" s="257"/>
      <c r="C2466" s="265"/>
      <c r="D2466" s="208" t="e">
        <f>IF(ISBLANK(DataBase_PMs!C11),#N/A,DataBase_PMs!C11)</f>
        <v>#N/A</v>
      </c>
      <c r="E2466" s="191" t="e">
        <f>IF(ISBLANK(DataBase_PMs!AK11),#N/A,DataBase_PMs!AK11)</f>
        <v>#N/A</v>
      </c>
      <c r="F2466" s="192" t="e">
        <f>IF(E2466="Seco",ParametrosPMs!$C$60,'Dados PMs'!E2466)</f>
        <v>#N/A</v>
      </c>
      <c r="G2466" s="203" t="e">
        <f t="shared" si="60"/>
        <v>#N/A</v>
      </c>
    </row>
    <row r="2467" spans="1:7" x14ac:dyDescent="0.3">
      <c r="A2467" s="257"/>
      <c r="B2467" s="257"/>
      <c r="C2467" s="265"/>
      <c r="D2467" s="208" t="e">
        <f>IF(ISBLANK(DataBase_PMs!C12),#N/A,DataBase_PMs!C12)</f>
        <v>#N/A</v>
      </c>
      <c r="E2467" s="191" t="e">
        <f>IF(ISBLANK(DataBase_PMs!AK12),#N/A,DataBase_PMs!AK12)</f>
        <v>#N/A</v>
      </c>
      <c r="F2467" s="192" t="e">
        <f>IF(E2467="Seco",ParametrosPMs!$C$60,'Dados PMs'!E2467)</f>
        <v>#N/A</v>
      </c>
      <c r="G2467" s="203" t="e">
        <f t="shared" si="60"/>
        <v>#N/A</v>
      </c>
    </row>
    <row r="2468" spans="1:7" x14ac:dyDescent="0.3">
      <c r="A2468" s="257"/>
      <c r="B2468" s="257"/>
      <c r="C2468" s="265"/>
      <c r="D2468" s="208" t="e">
        <f>IF(ISBLANK(DataBase_PMs!C13),#N/A,DataBase_PMs!C13)</f>
        <v>#N/A</v>
      </c>
      <c r="E2468" s="191" t="e">
        <f>IF(ISBLANK(DataBase_PMs!AK13),#N/A,DataBase_PMs!AK13)</f>
        <v>#N/A</v>
      </c>
      <c r="F2468" s="192" t="e">
        <f>IF(E2468="Seco",ParametrosPMs!$C$60,'Dados PMs'!E2468)</f>
        <v>#N/A</v>
      </c>
      <c r="G2468" s="203" t="e">
        <f t="shared" si="60"/>
        <v>#N/A</v>
      </c>
    </row>
    <row r="2469" spans="1:7" x14ac:dyDescent="0.3">
      <c r="A2469" s="257"/>
      <c r="B2469" s="257"/>
      <c r="C2469" s="265"/>
      <c r="D2469" s="208" t="e">
        <f>IF(ISBLANK(DataBase_PMs!C14),#N/A,DataBase_PMs!C14)</f>
        <v>#N/A</v>
      </c>
      <c r="E2469" s="191" t="e">
        <f>IF(ISBLANK(DataBase_PMs!AK14),#N/A,DataBase_PMs!AK14)</f>
        <v>#N/A</v>
      </c>
      <c r="F2469" s="192" t="e">
        <f>IF(E2469="Seco",ParametrosPMs!$C$60,'Dados PMs'!E2469)</f>
        <v>#N/A</v>
      </c>
      <c r="G2469" s="203" t="e">
        <f t="shared" si="60"/>
        <v>#N/A</v>
      </c>
    </row>
    <row r="2470" spans="1:7" x14ac:dyDescent="0.3">
      <c r="A2470" s="257"/>
      <c r="B2470" s="257"/>
      <c r="C2470" s="265"/>
      <c r="D2470" s="208" t="e">
        <f>IF(ISBLANK(DataBase_PMs!C15),#N/A,DataBase_PMs!C15)</f>
        <v>#N/A</v>
      </c>
      <c r="E2470" s="191" t="e">
        <f>IF(ISBLANK(DataBase_PMs!AK15),#N/A,DataBase_PMs!AK15)</f>
        <v>#N/A</v>
      </c>
      <c r="F2470" s="192" t="e">
        <f>IF(E2470="Seco",ParametrosPMs!$C$60,'Dados PMs'!E2470)</f>
        <v>#N/A</v>
      </c>
      <c r="G2470" s="203" t="e">
        <f t="shared" si="60"/>
        <v>#N/A</v>
      </c>
    </row>
    <row r="2471" spans="1:7" x14ac:dyDescent="0.3">
      <c r="A2471" s="257"/>
      <c r="B2471" s="257"/>
      <c r="C2471" s="265"/>
      <c r="D2471" s="208" t="e">
        <f>IF(ISBLANK(DataBase_PMs!C16),#N/A,DataBase_PMs!C16)</f>
        <v>#N/A</v>
      </c>
      <c r="E2471" s="191" t="e">
        <f>IF(ISBLANK(DataBase_PMs!AK16),#N/A,DataBase_PMs!AK16)</f>
        <v>#N/A</v>
      </c>
      <c r="F2471" s="192" t="e">
        <f>IF(E2471="Seco",ParametrosPMs!$C$60,'Dados PMs'!E2471)</f>
        <v>#N/A</v>
      </c>
      <c r="G2471" s="203" t="e">
        <f t="shared" si="60"/>
        <v>#N/A</v>
      </c>
    </row>
    <row r="2472" spans="1:7" x14ac:dyDescent="0.3">
      <c r="A2472" s="257"/>
      <c r="B2472" s="257"/>
      <c r="C2472" s="265"/>
      <c r="D2472" s="208" t="e">
        <f>IF(ISBLANK(DataBase_PMs!C17),#N/A,DataBase_PMs!C17)</f>
        <v>#N/A</v>
      </c>
      <c r="E2472" s="191" t="e">
        <f>IF(ISBLANK(DataBase_PMs!AK17),#N/A,DataBase_PMs!AK17)</f>
        <v>#N/A</v>
      </c>
      <c r="F2472" s="192" t="e">
        <f>IF(E2472="Seco",ParametrosPMs!$C$60,'Dados PMs'!E2472)</f>
        <v>#N/A</v>
      </c>
      <c r="G2472" s="203" t="e">
        <f t="shared" si="60"/>
        <v>#N/A</v>
      </c>
    </row>
    <row r="2473" spans="1:7" x14ac:dyDescent="0.3">
      <c r="A2473" s="257"/>
      <c r="B2473" s="257"/>
      <c r="C2473" s="265"/>
      <c r="D2473" s="208" t="e">
        <f>IF(ISBLANK(DataBase_PMs!C18),#N/A,DataBase_PMs!C18)</f>
        <v>#N/A</v>
      </c>
      <c r="E2473" s="191" t="e">
        <f>IF(ISBLANK(DataBase_PMs!AK18),#N/A,DataBase_PMs!AK18)</f>
        <v>#N/A</v>
      </c>
      <c r="F2473" s="192" t="e">
        <f>IF(E2473="Seco",ParametrosPMs!$C$60,'Dados PMs'!E2473)</f>
        <v>#N/A</v>
      </c>
      <c r="G2473" s="203" t="e">
        <f t="shared" si="60"/>
        <v>#N/A</v>
      </c>
    </row>
    <row r="2474" spans="1:7" x14ac:dyDescent="0.3">
      <c r="A2474" s="257"/>
      <c r="B2474" s="257"/>
      <c r="C2474" s="265"/>
      <c r="D2474" s="208" t="e">
        <f>IF(ISBLANK(DataBase_PMs!C19),#N/A,DataBase_PMs!C19)</f>
        <v>#N/A</v>
      </c>
      <c r="E2474" s="191" t="e">
        <f>IF(ISBLANK(DataBase_PMs!AK19),#N/A,DataBase_PMs!AK19)</f>
        <v>#N/A</v>
      </c>
      <c r="F2474" s="192" t="e">
        <f>IF(E2474="Seco",ParametrosPMs!$C$60,'Dados PMs'!E2474)</f>
        <v>#N/A</v>
      </c>
      <c r="G2474" s="203" t="e">
        <f t="shared" si="60"/>
        <v>#N/A</v>
      </c>
    </row>
    <row r="2475" spans="1:7" x14ac:dyDescent="0.3">
      <c r="A2475" s="257"/>
      <c r="B2475" s="257"/>
      <c r="C2475" s="265"/>
      <c r="D2475" s="208" t="e">
        <f>IF(ISBLANK(DataBase_PMs!C20),#N/A,DataBase_PMs!C20)</f>
        <v>#N/A</v>
      </c>
      <c r="E2475" s="191" t="e">
        <f>IF(ISBLANK(DataBase_PMs!AK20),#N/A,DataBase_PMs!AK20)</f>
        <v>#N/A</v>
      </c>
      <c r="F2475" s="192" t="e">
        <f>IF(E2475="Seco",ParametrosPMs!$C$60,'Dados PMs'!E2475)</f>
        <v>#N/A</v>
      </c>
      <c r="G2475" s="203" t="e">
        <f t="shared" si="60"/>
        <v>#N/A</v>
      </c>
    </row>
    <row r="2476" spans="1:7" x14ac:dyDescent="0.3">
      <c r="A2476" s="257"/>
      <c r="B2476" s="257"/>
      <c r="C2476" s="265"/>
      <c r="D2476" s="208" t="e">
        <f>IF(ISBLANK(DataBase_PMs!C21),#N/A,DataBase_PMs!C21)</f>
        <v>#N/A</v>
      </c>
      <c r="E2476" s="191" t="e">
        <f>IF(ISBLANK(DataBase_PMs!AK21),#N/A,DataBase_PMs!AK21)</f>
        <v>#N/A</v>
      </c>
      <c r="F2476" s="192" t="e">
        <f>IF(E2476="Seco",ParametrosPMs!$C$60,'Dados PMs'!E2476)</f>
        <v>#N/A</v>
      </c>
      <c r="G2476" s="203" t="e">
        <f t="shared" si="60"/>
        <v>#N/A</v>
      </c>
    </row>
    <row r="2477" spans="1:7" x14ac:dyDescent="0.3">
      <c r="A2477" s="257"/>
      <c r="B2477" s="257"/>
      <c r="C2477" s="265"/>
      <c r="D2477" s="208" t="e">
        <f>IF(ISBLANK(DataBase_PMs!C22),#N/A,DataBase_PMs!C22)</f>
        <v>#N/A</v>
      </c>
      <c r="E2477" s="191" t="e">
        <f>IF(ISBLANK(DataBase_PMs!AK22),#N/A,DataBase_PMs!AK22)</f>
        <v>#N/A</v>
      </c>
      <c r="F2477" s="192" t="e">
        <f>IF(E2477="Seco",ParametrosPMs!$C$60,'Dados PMs'!E2477)</f>
        <v>#N/A</v>
      </c>
      <c r="G2477" s="203" t="e">
        <f t="shared" si="60"/>
        <v>#N/A</v>
      </c>
    </row>
    <row r="2478" spans="1:7" x14ac:dyDescent="0.3">
      <c r="A2478" s="257"/>
      <c r="B2478" s="257"/>
      <c r="C2478" s="265"/>
      <c r="D2478" s="208" t="e">
        <f>IF(ISBLANK(DataBase_PMs!C23),#N/A,DataBase_PMs!C23)</f>
        <v>#N/A</v>
      </c>
      <c r="E2478" s="191" t="e">
        <f>IF(ISBLANK(DataBase_PMs!AK23),#N/A,DataBase_PMs!AK23)</f>
        <v>#N/A</v>
      </c>
      <c r="F2478" s="192" t="e">
        <f>IF(E2478="Seco",ParametrosPMs!$C$60,'Dados PMs'!E2478)</f>
        <v>#N/A</v>
      </c>
      <c r="G2478" s="203" t="e">
        <f t="shared" si="60"/>
        <v>#N/A</v>
      </c>
    </row>
    <row r="2479" spans="1:7" x14ac:dyDescent="0.3">
      <c r="A2479" s="257"/>
      <c r="B2479" s="257"/>
      <c r="C2479" s="265"/>
      <c r="D2479" s="208" t="e">
        <f>IF(ISBLANK(DataBase_PMs!C24),#N/A,DataBase_PMs!C24)</f>
        <v>#N/A</v>
      </c>
      <c r="E2479" s="191" t="e">
        <f>IF(ISBLANK(DataBase_PMs!AK24),#N/A,DataBase_PMs!AK24)</f>
        <v>#N/A</v>
      </c>
      <c r="F2479" s="192" t="e">
        <f>IF(E2479="Seco",ParametrosPMs!$C$60,'Dados PMs'!E2479)</f>
        <v>#N/A</v>
      </c>
      <c r="G2479" s="203" t="e">
        <f t="shared" si="60"/>
        <v>#N/A</v>
      </c>
    </row>
    <row r="2480" spans="1:7" x14ac:dyDescent="0.3">
      <c r="A2480" s="257"/>
      <c r="B2480" s="257"/>
      <c r="C2480" s="265"/>
      <c r="D2480" s="208" t="e">
        <f>IF(ISBLANK(DataBase_PMs!C25),#N/A,DataBase_PMs!C25)</f>
        <v>#N/A</v>
      </c>
      <c r="E2480" s="191" t="e">
        <f>IF(ISBLANK(DataBase_PMs!AK25),#N/A,DataBase_PMs!AK25)</f>
        <v>#N/A</v>
      </c>
      <c r="F2480" s="192" t="e">
        <f>IF(E2480="Seco",ParametrosPMs!$C$60,'Dados PMs'!E2480)</f>
        <v>#N/A</v>
      </c>
      <c r="G2480" s="203" t="e">
        <f t="shared" si="60"/>
        <v>#N/A</v>
      </c>
    </row>
    <row r="2481" spans="1:7" x14ac:dyDescent="0.3">
      <c r="A2481" s="257"/>
      <c r="B2481" s="257"/>
      <c r="C2481" s="265"/>
      <c r="D2481" s="208" t="e">
        <f>IF(ISBLANK(DataBase_PMs!C26),#N/A,DataBase_PMs!C26)</f>
        <v>#N/A</v>
      </c>
      <c r="E2481" s="191" t="e">
        <f>IF(ISBLANK(DataBase_PMs!AK26),#N/A,DataBase_PMs!AK26)</f>
        <v>#N/A</v>
      </c>
      <c r="F2481" s="192" t="e">
        <f>IF(E2481="Seco",ParametrosPMs!$C$60,'Dados PMs'!E2481)</f>
        <v>#N/A</v>
      </c>
      <c r="G2481" s="203" t="e">
        <f t="shared" si="60"/>
        <v>#N/A</v>
      </c>
    </row>
    <row r="2482" spans="1:7" x14ac:dyDescent="0.3">
      <c r="A2482" s="257"/>
      <c r="B2482" s="257"/>
      <c r="C2482" s="265"/>
      <c r="D2482" s="208" t="e">
        <f>IF(ISBLANK(DataBase_PMs!C27),#N/A,DataBase_PMs!C27)</f>
        <v>#N/A</v>
      </c>
      <c r="E2482" s="191" t="e">
        <f>IF(ISBLANK(DataBase_PMs!AK27),#N/A,DataBase_PMs!AK27)</f>
        <v>#N/A</v>
      </c>
      <c r="F2482" s="192" t="e">
        <f>IF(E2482="Seco",ParametrosPMs!$C$60,'Dados PMs'!E2482)</f>
        <v>#N/A</v>
      </c>
      <c r="G2482" s="203" t="e">
        <f t="shared" si="60"/>
        <v>#N/A</v>
      </c>
    </row>
    <row r="2483" spans="1:7" x14ac:dyDescent="0.3">
      <c r="A2483" s="257"/>
      <c r="B2483" s="257"/>
      <c r="C2483" s="265"/>
      <c r="D2483" s="208" t="e">
        <f>IF(ISBLANK(DataBase_PMs!C28),#N/A,DataBase_PMs!C28)</f>
        <v>#N/A</v>
      </c>
      <c r="E2483" s="191" t="e">
        <f>IF(ISBLANK(DataBase_PMs!AK28),#N/A,DataBase_PMs!AK28)</f>
        <v>#N/A</v>
      </c>
      <c r="F2483" s="192" t="e">
        <f>IF(E2483="Seco",ParametrosPMs!$C$60,'Dados PMs'!E2483)</f>
        <v>#N/A</v>
      </c>
      <c r="G2483" s="203" t="e">
        <f t="shared" si="60"/>
        <v>#N/A</v>
      </c>
    </row>
    <row r="2484" spans="1:7" x14ac:dyDescent="0.3">
      <c r="A2484" s="257"/>
      <c r="B2484" s="257"/>
      <c r="C2484" s="265"/>
      <c r="D2484" s="208" t="e">
        <f>IF(ISBLANK(DataBase_PMs!C29),#N/A,DataBase_PMs!C29)</f>
        <v>#N/A</v>
      </c>
      <c r="E2484" s="191" t="e">
        <f>IF(ISBLANK(DataBase_PMs!AK29),#N/A,DataBase_PMs!AK29)</f>
        <v>#N/A</v>
      </c>
      <c r="F2484" s="192" t="e">
        <f>IF(E2484="Seco",ParametrosPMs!$C$60,'Dados PMs'!E2484)</f>
        <v>#N/A</v>
      </c>
      <c r="G2484" s="203" t="e">
        <f t="shared" si="60"/>
        <v>#N/A</v>
      </c>
    </row>
    <row r="2485" spans="1:7" x14ac:dyDescent="0.3">
      <c r="A2485" s="257"/>
      <c r="B2485" s="257"/>
      <c r="C2485" s="265"/>
      <c r="D2485" s="208" t="e">
        <f>IF(ISBLANK(DataBase_PMs!C30),#N/A,DataBase_PMs!C30)</f>
        <v>#N/A</v>
      </c>
      <c r="E2485" s="191" t="e">
        <f>IF(ISBLANK(DataBase_PMs!AK30),#N/A,DataBase_PMs!AK30)</f>
        <v>#N/A</v>
      </c>
      <c r="F2485" s="192" t="e">
        <f>IF(E2485="Seco",ParametrosPMs!$C$60,'Dados PMs'!E2485)</f>
        <v>#N/A</v>
      </c>
      <c r="G2485" s="203" t="e">
        <f t="shared" si="60"/>
        <v>#N/A</v>
      </c>
    </row>
    <row r="2486" spans="1:7" x14ac:dyDescent="0.3">
      <c r="A2486" s="257"/>
      <c r="B2486" s="257"/>
      <c r="C2486" s="265"/>
      <c r="D2486" s="208" t="e">
        <f>IF(ISBLANK(DataBase_PMs!C31),#N/A,DataBase_PMs!C31)</f>
        <v>#N/A</v>
      </c>
      <c r="E2486" s="191" t="e">
        <f>IF(ISBLANK(DataBase_PMs!AK31),#N/A,DataBase_PMs!AK31)</f>
        <v>#N/A</v>
      </c>
      <c r="F2486" s="192" t="e">
        <f>IF(E2486="Seco",ParametrosPMs!$C$60,'Dados PMs'!E2486)</f>
        <v>#N/A</v>
      </c>
      <c r="G2486" s="203" t="e">
        <f t="shared" si="60"/>
        <v>#N/A</v>
      </c>
    </row>
    <row r="2487" spans="1:7" x14ac:dyDescent="0.3">
      <c r="A2487" s="257"/>
      <c r="B2487" s="257"/>
      <c r="C2487" s="265"/>
      <c r="D2487" s="208" t="e">
        <f>IF(ISBLANK(DataBase_PMs!C32),#N/A,DataBase_PMs!C32)</f>
        <v>#N/A</v>
      </c>
      <c r="E2487" s="191" t="e">
        <f>IF(ISBLANK(DataBase_PMs!AK32),#N/A,DataBase_PMs!AK32)</f>
        <v>#N/A</v>
      </c>
      <c r="F2487" s="192" t="e">
        <f>IF(E2487="Seco",ParametrosPMs!$C$60,'Dados PMs'!E2487)</f>
        <v>#N/A</v>
      </c>
      <c r="G2487" s="203" t="e">
        <f t="shared" si="60"/>
        <v>#N/A</v>
      </c>
    </row>
    <row r="2488" spans="1:7" x14ac:dyDescent="0.3">
      <c r="A2488" s="257"/>
      <c r="B2488" s="257"/>
      <c r="C2488" s="265"/>
      <c r="D2488" s="208" t="e">
        <f>IF(ISBLANK(DataBase_PMs!C33),#N/A,DataBase_PMs!C33)</f>
        <v>#N/A</v>
      </c>
      <c r="E2488" s="191" t="e">
        <f>IF(ISBLANK(DataBase_PMs!AK33),#N/A,DataBase_PMs!AK33)</f>
        <v>#N/A</v>
      </c>
      <c r="F2488" s="192" t="e">
        <f>IF(E2488="Seco",ParametrosPMs!$C$60,'Dados PMs'!E2488)</f>
        <v>#N/A</v>
      </c>
      <c r="G2488" s="203" t="e">
        <f t="shared" si="60"/>
        <v>#N/A</v>
      </c>
    </row>
    <row r="2489" spans="1:7" x14ac:dyDescent="0.3">
      <c r="A2489" s="257"/>
      <c r="B2489" s="257"/>
      <c r="C2489" s="265"/>
      <c r="D2489" s="208" t="e">
        <f>IF(ISBLANK(DataBase_PMs!C34),#N/A,DataBase_PMs!C34)</f>
        <v>#N/A</v>
      </c>
      <c r="E2489" s="191" t="e">
        <f>IF(ISBLANK(DataBase_PMs!AK34),#N/A,DataBase_PMs!AK34)</f>
        <v>#N/A</v>
      </c>
      <c r="F2489" s="192" t="e">
        <f>IF(E2489="Seco",ParametrosPMs!$C$60,'Dados PMs'!E2489)</f>
        <v>#N/A</v>
      </c>
      <c r="G2489" s="203" t="e">
        <f t="shared" si="60"/>
        <v>#N/A</v>
      </c>
    </row>
    <row r="2490" spans="1:7" x14ac:dyDescent="0.3">
      <c r="A2490" s="257"/>
      <c r="B2490" s="257"/>
      <c r="C2490" s="265"/>
      <c r="D2490" s="208" t="e">
        <f>IF(ISBLANK(DataBase_PMs!C35),#N/A,DataBase_PMs!C35)</f>
        <v>#N/A</v>
      </c>
      <c r="E2490" s="191" t="e">
        <f>IF(ISBLANK(DataBase_PMs!AK35),#N/A,DataBase_PMs!AK35)</f>
        <v>#N/A</v>
      </c>
      <c r="F2490" s="192" t="e">
        <f>IF(E2490="Seco",ParametrosPMs!$C$60,'Dados PMs'!E2490)</f>
        <v>#N/A</v>
      </c>
      <c r="G2490" s="203" t="e">
        <f t="shared" si="60"/>
        <v>#N/A</v>
      </c>
    </row>
    <row r="2491" spans="1:7" x14ac:dyDescent="0.3">
      <c r="A2491" s="257"/>
      <c r="B2491" s="257"/>
      <c r="C2491" s="265"/>
      <c r="D2491" s="208" t="e">
        <f>IF(ISBLANK(DataBase_PMs!C36),#N/A,DataBase_PMs!C36)</f>
        <v>#N/A</v>
      </c>
      <c r="E2491" s="191" t="e">
        <f>IF(ISBLANK(DataBase_PMs!AK36),#N/A,DataBase_PMs!AK36)</f>
        <v>#N/A</v>
      </c>
      <c r="F2491" s="192" t="e">
        <f>IF(E2491="Seco",ParametrosPMs!$C$60,'Dados PMs'!E2491)</f>
        <v>#N/A</v>
      </c>
      <c r="G2491" s="203" t="e">
        <f t="shared" si="60"/>
        <v>#N/A</v>
      </c>
    </row>
    <row r="2492" spans="1:7" x14ac:dyDescent="0.3">
      <c r="A2492" s="257"/>
      <c r="B2492" s="257"/>
      <c r="C2492" s="265"/>
      <c r="D2492" s="208" t="e">
        <f>IF(ISBLANK(DataBase_PMs!C37),#N/A,DataBase_PMs!C37)</f>
        <v>#N/A</v>
      </c>
      <c r="E2492" s="191" t="e">
        <f>IF(ISBLANK(DataBase_PMs!AK37),#N/A,DataBase_PMs!AK37)</f>
        <v>#N/A</v>
      </c>
      <c r="F2492" s="192" t="e">
        <f>IF(E2492="Seco",ParametrosPMs!$C$60,'Dados PMs'!E2492)</f>
        <v>#N/A</v>
      </c>
      <c r="G2492" s="203" t="e">
        <f t="shared" si="60"/>
        <v>#N/A</v>
      </c>
    </row>
    <row r="2493" spans="1:7" x14ac:dyDescent="0.3">
      <c r="A2493" s="257"/>
      <c r="B2493" s="257"/>
      <c r="C2493" s="265"/>
      <c r="D2493" s="208" t="e">
        <f>IF(ISBLANK(DataBase_PMs!C38),#N/A,DataBase_PMs!C38)</f>
        <v>#N/A</v>
      </c>
      <c r="E2493" s="191" t="e">
        <f>IF(ISBLANK(DataBase_PMs!AK38),#N/A,DataBase_PMs!AK38)</f>
        <v>#N/A</v>
      </c>
      <c r="F2493" s="192" t="e">
        <f>IF(E2493="Seco",ParametrosPMs!$C$60,'Dados PMs'!E2493)</f>
        <v>#N/A</v>
      </c>
      <c r="G2493" s="203" t="e">
        <f t="shared" si="60"/>
        <v>#N/A</v>
      </c>
    </row>
    <row r="2494" spans="1:7" x14ac:dyDescent="0.3">
      <c r="A2494" s="257"/>
      <c r="B2494" s="257"/>
      <c r="C2494" s="265"/>
      <c r="D2494" s="208" t="e">
        <f>IF(ISBLANK(DataBase_PMs!C39),#N/A,DataBase_PMs!C39)</f>
        <v>#N/A</v>
      </c>
      <c r="E2494" s="191" t="e">
        <f>IF(ISBLANK(DataBase_PMs!AK39),#N/A,DataBase_PMs!AK39)</f>
        <v>#N/A</v>
      </c>
      <c r="F2494" s="192" t="e">
        <f>IF(E2494="Seco",ParametrosPMs!$C$60,'Dados PMs'!E2494)</f>
        <v>#N/A</v>
      </c>
      <c r="G2494" s="203" t="e">
        <f t="shared" si="60"/>
        <v>#N/A</v>
      </c>
    </row>
    <row r="2495" spans="1:7" x14ac:dyDescent="0.3">
      <c r="A2495" s="257"/>
      <c r="B2495" s="257"/>
      <c r="C2495" s="265"/>
      <c r="D2495" s="208" t="e">
        <f>IF(ISBLANK(DataBase_PMs!C40),#N/A,DataBase_PMs!C40)</f>
        <v>#N/A</v>
      </c>
      <c r="E2495" s="191" t="e">
        <f>IF(ISBLANK(DataBase_PMs!AK40),#N/A,DataBase_PMs!AK40)</f>
        <v>#N/A</v>
      </c>
      <c r="F2495" s="192" t="e">
        <f>IF(E2495="Seco",ParametrosPMs!$C$60,'Dados PMs'!E2495)</f>
        <v>#N/A</v>
      </c>
      <c r="G2495" s="203" t="e">
        <f t="shared" si="60"/>
        <v>#N/A</v>
      </c>
    </row>
    <row r="2496" spans="1:7" x14ac:dyDescent="0.3">
      <c r="A2496" s="257"/>
      <c r="B2496" s="257"/>
      <c r="C2496" s="265"/>
      <c r="D2496" s="208" t="e">
        <f>IF(ISBLANK(DataBase_PMs!C41),#N/A,DataBase_PMs!C41)</f>
        <v>#N/A</v>
      </c>
      <c r="E2496" s="191" t="e">
        <f>IF(ISBLANK(DataBase_PMs!AK41),#N/A,DataBase_PMs!AK41)</f>
        <v>#N/A</v>
      </c>
      <c r="F2496" s="192" t="e">
        <f>IF(E2496="Seco",ParametrosPMs!$C$60,'Dados PMs'!E2496)</f>
        <v>#N/A</v>
      </c>
      <c r="G2496" s="203" t="e">
        <f t="shared" si="60"/>
        <v>#N/A</v>
      </c>
    </row>
    <row r="2497" spans="1:7" x14ac:dyDescent="0.3">
      <c r="A2497" s="257"/>
      <c r="B2497" s="257"/>
      <c r="C2497" s="265"/>
      <c r="D2497" s="208" t="e">
        <f>IF(ISBLANK(DataBase_PMs!C42),#N/A,DataBase_PMs!C42)</f>
        <v>#N/A</v>
      </c>
      <c r="E2497" s="191" t="e">
        <f>IF(ISBLANK(DataBase_PMs!AK42),#N/A,DataBase_PMs!AK42)</f>
        <v>#N/A</v>
      </c>
      <c r="F2497" s="192" t="e">
        <f>IF(E2497="Seco",ParametrosPMs!$C$60,'Dados PMs'!E2497)</f>
        <v>#N/A</v>
      </c>
      <c r="G2497" s="203" t="e">
        <f t="shared" si="60"/>
        <v>#N/A</v>
      </c>
    </row>
    <row r="2498" spans="1:7" x14ac:dyDescent="0.3">
      <c r="A2498" s="257"/>
      <c r="B2498" s="257"/>
      <c r="C2498" s="265"/>
      <c r="D2498" s="208" t="e">
        <f>IF(ISBLANK(DataBase_PMs!C43),#N/A,DataBase_PMs!C43)</f>
        <v>#N/A</v>
      </c>
      <c r="E2498" s="191" t="e">
        <f>IF(ISBLANK(DataBase_PMs!AK43),#N/A,DataBase_PMs!AK43)</f>
        <v>#N/A</v>
      </c>
      <c r="F2498" s="192" t="e">
        <f>IF(E2498="Seco",ParametrosPMs!$C$60,'Dados PMs'!E2498)</f>
        <v>#N/A</v>
      </c>
      <c r="G2498" s="203" t="e">
        <f t="shared" si="60"/>
        <v>#N/A</v>
      </c>
    </row>
    <row r="2499" spans="1:7" x14ac:dyDescent="0.3">
      <c r="A2499" s="257"/>
      <c r="B2499" s="257"/>
      <c r="C2499" s="265"/>
      <c r="D2499" s="208" t="e">
        <f>IF(ISBLANK(DataBase_PMs!C44),#N/A,DataBase_PMs!C44)</f>
        <v>#N/A</v>
      </c>
      <c r="E2499" s="191" t="e">
        <f>IF(ISBLANK(DataBase_PMs!AK44),#N/A,DataBase_PMs!AK44)</f>
        <v>#N/A</v>
      </c>
      <c r="F2499" s="192" t="e">
        <f>IF(E2499="Seco",ParametrosPMs!$C$60,'Dados PMs'!E2499)</f>
        <v>#N/A</v>
      </c>
      <c r="G2499" s="203" t="e">
        <f t="shared" si="60"/>
        <v>#N/A</v>
      </c>
    </row>
    <row r="2500" spans="1:7" x14ac:dyDescent="0.3">
      <c r="A2500" s="257"/>
      <c r="B2500" s="257"/>
      <c r="C2500" s="265"/>
      <c r="D2500" s="208" t="e">
        <f>IF(ISBLANK(DataBase_PMs!C45),#N/A,DataBase_PMs!C45)</f>
        <v>#N/A</v>
      </c>
      <c r="E2500" s="191" t="e">
        <f>IF(ISBLANK(DataBase_PMs!AK45),#N/A,DataBase_PMs!AK45)</f>
        <v>#N/A</v>
      </c>
      <c r="F2500" s="192" t="e">
        <f>IF(E2500="Seco",ParametrosPMs!$C$60,'Dados PMs'!E2500)</f>
        <v>#N/A</v>
      </c>
      <c r="G2500" s="203" t="e">
        <f t="shared" si="60"/>
        <v>#N/A</v>
      </c>
    </row>
    <row r="2501" spans="1:7" x14ac:dyDescent="0.3">
      <c r="A2501" s="257"/>
      <c r="B2501" s="257"/>
      <c r="C2501" s="265"/>
      <c r="D2501" s="208" t="e">
        <f>IF(ISBLANK(DataBase_PMs!C46),#N/A,DataBase_PMs!C46)</f>
        <v>#N/A</v>
      </c>
      <c r="E2501" s="191" t="e">
        <f>IF(ISBLANK(DataBase_PMs!AK46),#N/A,DataBase_PMs!AK46)</f>
        <v>#N/A</v>
      </c>
      <c r="F2501" s="192" t="e">
        <f>IF(E2501="Seco",ParametrosPMs!$C$60,'Dados PMs'!E2501)</f>
        <v>#N/A</v>
      </c>
      <c r="G2501" s="203" t="e">
        <f t="shared" si="60"/>
        <v>#N/A</v>
      </c>
    </row>
    <row r="2502" spans="1:7" x14ac:dyDescent="0.3">
      <c r="A2502" s="257"/>
      <c r="B2502" s="257"/>
      <c r="C2502" s="265"/>
      <c r="D2502" s="208" t="e">
        <f>IF(ISBLANK(DataBase_PMs!C47),#N/A,DataBase_PMs!C47)</f>
        <v>#N/A</v>
      </c>
      <c r="E2502" s="191" t="e">
        <f>IF(ISBLANK(DataBase_PMs!AK47),#N/A,DataBase_PMs!AK47)</f>
        <v>#N/A</v>
      </c>
      <c r="F2502" s="192" t="e">
        <f>IF(E2502="Seco",ParametrosPMs!$C$60,'Dados PMs'!E2502)</f>
        <v>#N/A</v>
      </c>
      <c r="G2502" s="203" t="e">
        <f t="shared" si="60"/>
        <v>#N/A</v>
      </c>
    </row>
    <row r="2503" spans="1:7" x14ac:dyDescent="0.3">
      <c r="A2503" s="257"/>
      <c r="B2503" s="257"/>
      <c r="C2503" s="265"/>
      <c r="D2503" s="208" t="e">
        <f>IF(ISBLANK(DataBase_PMs!C48),#N/A,DataBase_PMs!C48)</f>
        <v>#N/A</v>
      </c>
      <c r="E2503" s="191" t="e">
        <f>IF(ISBLANK(DataBase_PMs!AK48),#N/A,DataBase_PMs!AK48)</f>
        <v>#N/A</v>
      </c>
      <c r="F2503" s="192" t="e">
        <f>IF(E2503="Seco",ParametrosPMs!$C$60,'Dados PMs'!E2503)</f>
        <v>#N/A</v>
      </c>
      <c r="G2503" s="203" t="e">
        <f t="shared" si="60"/>
        <v>#N/A</v>
      </c>
    </row>
    <row r="2504" spans="1:7" x14ac:dyDescent="0.3">
      <c r="A2504" s="257"/>
      <c r="B2504" s="257"/>
      <c r="C2504" s="265"/>
      <c r="D2504" s="208" t="e">
        <f>IF(ISBLANK(DataBase_PMs!C49),#N/A,DataBase_PMs!C49)</f>
        <v>#N/A</v>
      </c>
      <c r="E2504" s="191" t="e">
        <f>IF(ISBLANK(DataBase_PMs!AK49),#N/A,DataBase_PMs!AK49)</f>
        <v>#N/A</v>
      </c>
      <c r="F2504" s="192" t="e">
        <f>IF(E2504="Seco",ParametrosPMs!$C$60,'Dados PMs'!E2504)</f>
        <v>#N/A</v>
      </c>
      <c r="G2504" s="203" t="e">
        <f t="shared" si="60"/>
        <v>#N/A</v>
      </c>
    </row>
    <row r="2505" spans="1:7" x14ac:dyDescent="0.3">
      <c r="A2505" s="257"/>
      <c r="B2505" s="257"/>
      <c r="C2505" s="265"/>
      <c r="D2505" s="208" t="e">
        <f>IF(ISBLANK(DataBase_PMs!C50),#N/A,DataBase_PMs!C50)</f>
        <v>#N/A</v>
      </c>
      <c r="E2505" s="191" t="e">
        <f>IF(ISBLANK(DataBase_PMs!AK50),#N/A,DataBase_PMs!AK50)</f>
        <v>#N/A</v>
      </c>
      <c r="F2505" s="192" t="e">
        <f>IF(E2505="Seco",ParametrosPMs!$C$60,'Dados PMs'!E2505)</f>
        <v>#N/A</v>
      </c>
      <c r="G2505" s="203" t="e">
        <f t="shared" si="60"/>
        <v>#N/A</v>
      </c>
    </row>
    <row r="2506" spans="1:7" x14ac:dyDescent="0.3">
      <c r="A2506" s="257"/>
      <c r="B2506" s="257"/>
      <c r="C2506" s="265"/>
      <c r="D2506" s="208" t="e">
        <f>IF(ISBLANK(DataBase_PMs!C51),#N/A,DataBase_PMs!C51)</f>
        <v>#N/A</v>
      </c>
      <c r="E2506" s="191" t="e">
        <f>IF(ISBLANK(DataBase_PMs!AK51),#N/A,DataBase_PMs!AK51)</f>
        <v>#N/A</v>
      </c>
      <c r="F2506" s="192" t="e">
        <f>IF(E2506="Seco",ParametrosPMs!$C$60,'Dados PMs'!E2506)</f>
        <v>#N/A</v>
      </c>
      <c r="G2506" s="203" t="e">
        <f t="shared" si="60"/>
        <v>#N/A</v>
      </c>
    </row>
    <row r="2507" spans="1:7" x14ac:dyDescent="0.3">
      <c r="A2507" s="257"/>
      <c r="B2507" s="257"/>
      <c r="C2507" s="265"/>
      <c r="D2507" s="208" t="e">
        <f>IF(ISBLANK(DataBase_PMs!C52),#N/A,DataBase_PMs!C52)</f>
        <v>#N/A</v>
      </c>
      <c r="E2507" s="191" t="e">
        <f>IF(ISBLANK(DataBase_PMs!AK52),#N/A,DataBase_PMs!AK52)</f>
        <v>#N/A</v>
      </c>
      <c r="F2507" s="192" t="e">
        <f>IF(E2507="Seco",ParametrosPMs!$C$60,'Dados PMs'!E2507)</f>
        <v>#N/A</v>
      </c>
      <c r="G2507" s="203" t="e">
        <f t="shared" si="60"/>
        <v>#N/A</v>
      </c>
    </row>
    <row r="2508" spans="1:7" x14ac:dyDescent="0.3">
      <c r="A2508" s="257"/>
      <c r="B2508" s="257"/>
      <c r="C2508" s="265"/>
      <c r="D2508" s="208" t="e">
        <f>IF(ISBLANK(DataBase_PMs!C53),#N/A,DataBase_PMs!C53)</f>
        <v>#N/A</v>
      </c>
      <c r="E2508" s="191" t="e">
        <f>IF(ISBLANK(DataBase_PMs!AK53),#N/A,DataBase_PMs!AK53)</f>
        <v>#N/A</v>
      </c>
      <c r="F2508" s="192" t="e">
        <f>IF(E2508="Seco",ParametrosPMs!$C$60,'Dados PMs'!E2508)</f>
        <v>#N/A</v>
      </c>
      <c r="G2508" s="203" t="e">
        <f t="shared" si="60"/>
        <v>#N/A</v>
      </c>
    </row>
    <row r="2509" spans="1:7" x14ac:dyDescent="0.3">
      <c r="A2509" s="257"/>
      <c r="B2509" s="257"/>
      <c r="C2509" s="265"/>
      <c r="D2509" s="208" t="e">
        <f>IF(ISBLANK(DataBase_PMs!C54),#N/A,DataBase_PMs!C54)</f>
        <v>#N/A</v>
      </c>
      <c r="E2509" s="191" t="e">
        <f>IF(ISBLANK(DataBase_PMs!AK54),#N/A,DataBase_PMs!AK54)</f>
        <v>#N/A</v>
      </c>
      <c r="F2509" s="192" t="e">
        <f>IF(E2509="Seco",ParametrosPMs!$C$60,'Dados PMs'!E2509)</f>
        <v>#N/A</v>
      </c>
      <c r="G2509" s="203" t="e">
        <f t="shared" si="60"/>
        <v>#N/A</v>
      </c>
    </row>
    <row r="2510" spans="1:7" x14ac:dyDescent="0.3">
      <c r="A2510" s="257"/>
      <c r="B2510" s="257"/>
      <c r="C2510" s="265"/>
      <c r="D2510" s="208" t="e">
        <f>IF(ISBLANK(DataBase_PMs!C55),#N/A,DataBase_PMs!C55)</f>
        <v>#N/A</v>
      </c>
      <c r="E2510" s="191" t="e">
        <f>IF(ISBLANK(DataBase_PMs!AK55),#N/A,DataBase_PMs!AK55)</f>
        <v>#N/A</v>
      </c>
      <c r="F2510" s="192" t="e">
        <f>IF(E2510="Seco",ParametrosPMs!$C$60,'Dados PMs'!E2510)</f>
        <v>#N/A</v>
      </c>
      <c r="G2510" s="203" t="e">
        <f t="shared" si="60"/>
        <v>#N/A</v>
      </c>
    </row>
    <row r="2511" spans="1:7" x14ac:dyDescent="0.3">
      <c r="A2511" s="257"/>
      <c r="B2511" s="257"/>
      <c r="C2511" s="265"/>
      <c r="D2511" s="208" t="e">
        <f>IF(ISBLANK(DataBase_PMs!C56),#N/A,DataBase_PMs!C56)</f>
        <v>#N/A</v>
      </c>
      <c r="E2511" s="191" t="e">
        <f>IF(ISBLANK(DataBase_PMs!AK56),#N/A,DataBase_PMs!AK56)</f>
        <v>#N/A</v>
      </c>
      <c r="F2511" s="192" t="e">
        <f>IF(E2511="Seco",ParametrosPMs!$C$60,'Dados PMs'!E2511)</f>
        <v>#N/A</v>
      </c>
      <c r="G2511" s="203" t="e">
        <f t="shared" si="60"/>
        <v>#N/A</v>
      </c>
    </row>
    <row r="2512" spans="1:7" x14ac:dyDescent="0.3">
      <c r="A2512" s="257"/>
      <c r="B2512" s="257"/>
      <c r="C2512" s="265"/>
      <c r="D2512" s="208" t="e">
        <f>IF(ISBLANK(DataBase_PMs!C57),#N/A,DataBase_PMs!C57)</f>
        <v>#N/A</v>
      </c>
      <c r="E2512" s="191" t="e">
        <f>IF(ISBLANK(DataBase_PMs!AK57),#N/A,DataBase_PMs!AK57)</f>
        <v>#N/A</v>
      </c>
      <c r="F2512" s="192" t="e">
        <f>IF(E2512="Seco",ParametrosPMs!$C$60,'Dados PMs'!E2512)</f>
        <v>#N/A</v>
      </c>
      <c r="G2512" s="203" t="e">
        <f t="shared" ref="G2512:G2530" si="61">F2512-$F$2446</f>
        <v>#N/A</v>
      </c>
    </row>
    <row r="2513" spans="1:7" x14ac:dyDescent="0.3">
      <c r="A2513" s="257"/>
      <c r="B2513" s="257"/>
      <c r="C2513" s="265"/>
      <c r="D2513" s="208" t="e">
        <f>IF(ISBLANK(DataBase_PMs!C58),#N/A,DataBase_PMs!C58)</f>
        <v>#N/A</v>
      </c>
      <c r="E2513" s="191" t="e">
        <f>IF(ISBLANK(DataBase_PMs!AK58),#N/A,DataBase_PMs!AK58)</f>
        <v>#N/A</v>
      </c>
      <c r="F2513" s="192" t="e">
        <f>IF(E2513="Seco",ParametrosPMs!$C$60,'Dados PMs'!E2513)</f>
        <v>#N/A</v>
      </c>
      <c r="G2513" s="203" t="e">
        <f t="shared" si="61"/>
        <v>#N/A</v>
      </c>
    </row>
    <row r="2514" spans="1:7" x14ac:dyDescent="0.3">
      <c r="A2514" s="257"/>
      <c r="B2514" s="257"/>
      <c r="C2514" s="265"/>
      <c r="D2514" s="208" t="e">
        <f>IF(ISBLANK(DataBase_PMs!C59),#N/A,DataBase_PMs!C59)</f>
        <v>#N/A</v>
      </c>
      <c r="E2514" s="191" t="e">
        <f>IF(ISBLANK(DataBase_PMs!AK59),#N/A,DataBase_PMs!AK59)</f>
        <v>#N/A</v>
      </c>
      <c r="F2514" s="192" t="e">
        <f>IF(E2514="Seco",ParametrosPMs!$C$60,'Dados PMs'!E2514)</f>
        <v>#N/A</v>
      </c>
      <c r="G2514" s="203" t="e">
        <f t="shared" si="61"/>
        <v>#N/A</v>
      </c>
    </row>
    <row r="2515" spans="1:7" x14ac:dyDescent="0.3">
      <c r="A2515" s="257"/>
      <c r="B2515" s="257"/>
      <c r="C2515" s="265"/>
      <c r="D2515" s="208" t="e">
        <f>IF(ISBLANK(DataBase_PMs!C60),#N/A,DataBase_PMs!C60)</f>
        <v>#N/A</v>
      </c>
      <c r="E2515" s="191" t="e">
        <f>IF(ISBLANK(DataBase_PMs!AK60),#N/A,DataBase_PMs!AK60)</f>
        <v>#N/A</v>
      </c>
      <c r="F2515" s="192" t="e">
        <f>IF(E2515="Seco",ParametrosPMs!$C$60,'Dados PMs'!E2515)</f>
        <v>#N/A</v>
      </c>
      <c r="G2515" s="203" t="e">
        <f t="shared" si="61"/>
        <v>#N/A</v>
      </c>
    </row>
    <row r="2516" spans="1:7" x14ac:dyDescent="0.3">
      <c r="A2516" s="257"/>
      <c r="B2516" s="257"/>
      <c r="C2516" s="265"/>
      <c r="D2516" s="208" t="e">
        <f>IF(ISBLANK(DataBase_PMs!C61),#N/A,DataBase_PMs!C61)</f>
        <v>#N/A</v>
      </c>
      <c r="E2516" s="191" t="e">
        <f>IF(ISBLANK(DataBase_PMs!AK61),#N/A,DataBase_PMs!AK61)</f>
        <v>#N/A</v>
      </c>
      <c r="F2516" s="192" t="e">
        <f>IF(E2516="Seco",ParametrosPMs!$C$60,'Dados PMs'!E2516)</f>
        <v>#N/A</v>
      </c>
      <c r="G2516" s="203" t="e">
        <f t="shared" si="61"/>
        <v>#N/A</v>
      </c>
    </row>
    <row r="2517" spans="1:7" x14ac:dyDescent="0.3">
      <c r="A2517" s="257"/>
      <c r="B2517" s="257"/>
      <c r="C2517" s="265"/>
      <c r="D2517" s="208" t="e">
        <f>IF(ISBLANK(DataBase_PMs!C62),#N/A,DataBase_PMs!C62)</f>
        <v>#N/A</v>
      </c>
      <c r="E2517" s="191" t="e">
        <f>IF(ISBLANK(DataBase_PMs!AK62),#N/A,DataBase_PMs!AK62)</f>
        <v>#N/A</v>
      </c>
      <c r="F2517" s="192" t="e">
        <f>IF(E2517="Seco",ParametrosPMs!$C$60,'Dados PMs'!E2517)</f>
        <v>#N/A</v>
      </c>
      <c r="G2517" s="203" t="e">
        <f t="shared" si="61"/>
        <v>#N/A</v>
      </c>
    </row>
    <row r="2518" spans="1:7" x14ac:dyDescent="0.3">
      <c r="A2518" s="257"/>
      <c r="B2518" s="257"/>
      <c r="C2518" s="265"/>
      <c r="D2518" s="208" t="e">
        <f>IF(ISBLANK(DataBase_PMs!C63),#N/A,DataBase_PMs!C63)</f>
        <v>#N/A</v>
      </c>
      <c r="E2518" s="191" t="e">
        <f>IF(ISBLANK(DataBase_PMs!AK63),#N/A,DataBase_PMs!AK63)</f>
        <v>#N/A</v>
      </c>
      <c r="F2518" s="192" t="e">
        <f>IF(E2518="Seco",ParametrosPMs!$C$60,'Dados PMs'!E2518)</f>
        <v>#N/A</v>
      </c>
      <c r="G2518" s="203" t="e">
        <f t="shared" si="61"/>
        <v>#N/A</v>
      </c>
    </row>
    <row r="2519" spans="1:7" x14ac:dyDescent="0.3">
      <c r="A2519" s="257"/>
      <c r="B2519" s="257"/>
      <c r="C2519" s="265"/>
      <c r="D2519" s="208" t="e">
        <f>IF(ISBLANK(DataBase_PMs!C64),#N/A,DataBase_PMs!C64)</f>
        <v>#N/A</v>
      </c>
      <c r="E2519" s="191" t="e">
        <f>IF(ISBLANK(DataBase_PMs!AK64),#N/A,DataBase_PMs!AK64)</f>
        <v>#N/A</v>
      </c>
      <c r="F2519" s="192" t="e">
        <f>IF(E2519="Seco",ParametrosPMs!$C$60,'Dados PMs'!E2519)</f>
        <v>#N/A</v>
      </c>
      <c r="G2519" s="203" t="e">
        <f t="shared" si="61"/>
        <v>#N/A</v>
      </c>
    </row>
    <row r="2520" spans="1:7" x14ac:dyDescent="0.3">
      <c r="A2520" s="257"/>
      <c r="B2520" s="257"/>
      <c r="C2520" s="265"/>
      <c r="D2520" s="208" t="e">
        <f>IF(ISBLANK(DataBase_PMs!C65),#N/A,DataBase_PMs!C65)</f>
        <v>#N/A</v>
      </c>
      <c r="E2520" s="191" t="e">
        <f>IF(ISBLANK(DataBase_PMs!AK65),#N/A,DataBase_PMs!AK65)</f>
        <v>#N/A</v>
      </c>
      <c r="F2520" s="192" t="e">
        <f>IF(E2520="Seco",ParametrosPMs!$C$60,'Dados PMs'!E2520)</f>
        <v>#N/A</v>
      </c>
      <c r="G2520" s="203" t="e">
        <f t="shared" si="61"/>
        <v>#N/A</v>
      </c>
    </row>
    <row r="2521" spans="1:7" x14ac:dyDescent="0.3">
      <c r="A2521" s="257"/>
      <c r="B2521" s="257"/>
      <c r="C2521" s="265"/>
      <c r="D2521" s="208" t="e">
        <f>IF(ISBLANK(DataBase_PMs!C66),#N/A,DataBase_PMs!C66)</f>
        <v>#N/A</v>
      </c>
      <c r="E2521" s="191" t="e">
        <f>IF(ISBLANK(DataBase_PMs!AK66),#N/A,DataBase_PMs!AK66)</f>
        <v>#N/A</v>
      </c>
      <c r="F2521" s="192" t="e">
        <f>IF(E2521="Seco",ParametrosPMs!$C$60,'Dados PMs'!E2521)</f>
        <v>#N/A</v>
      </c>
      <c r="G2521" s="203" t="e">
        <f t="shared" si="61"/>
        <v>#N/A</v>
      </c>
    </row>
    <row r="2522" spans="1:7" x14ac:dyDescent="0.3">
      <c r="A2522" s="257"/>
      <c r="B2522" s="257"/>
      <c r="C2522" s="265"/>
      <c r="D2522" s="208" t="e">
        <f>IF(ISBLANK(DataBase_PMs!C67),#N/A,DataBase_PMs!C67)</f>
        <v>#N/A</v>
      </c>
      <c r="E2522" s="191" t="e">
        <f>IF(ISBLANK(DataBase_PMs!AK67),#N/A,DataBase_PMs!AK67)</f>
        <v>#N/A</v>
      </c>
      <c r="F2522" s="192" t="e">
        <f>IF(E2522="Seco",ParametrosPMs!$C$60,'Dados PMs'!E2522)</f>
        <v>#N/A</v>
      </c>
      <c r="G2522" s="203" t="e">
        <f t="shared" si="61"/>
        <v>#N/A</v>
      </c>
    </row>
    <row r="2523" spans="1:7" x14ac:dyDescent="0.3">
      <c r="A2523" s="257"/>
      <c r="B2523" s="257"/>
      <c r="C2523" s="265"/>
      <c r="D2523" s="208" t="e">
        <f>IF(ISBLANK(DataBase_PMs!C68),#N/A,DataBase_PMs!C68)</f>
        <v>#N/A</v>
      </c>
      <c r="E2523" s="191" t="e">
        <f>IF(ISBLANK(DataBase_PMs!AK68),#N/A,DataBase_PMs!AK68)</f>
        <v>#N/A</v>
      </c>
      <c r="F2523" s="192" t="e">
        <f>IF(E2523="Seco",ParametrosPMs!$C$60,'Dados PMs'!E2523)</f>
        <v>#N/A</v>
      </c>
      <c r="G2523" s="203" t="e">
        <f t="shared" si="61"/>
        <v>#N/A</v>
      </c>
    </row>
    <row r="2524" spans="1:7" x14ac:dyDescent="0.3">
      <c r="A2524" s="257"/>
      <c r="B2524" s="257"/>
      <c r="C2524" s="265"/>
      <c r="D2524" s="208" t="e">
        <f>IF(ISBLANK(DataBase_PMs!C69),#N/A,DataBase_PMs!C69)</f>
        <v>#N/A</v>
      </c>
      <c r="E2524" s="191" t="e">
        <f>IF(ISBLANK(DataBase_PMs!AK69),#N/A,DataBase_PMs!AK69)</f>
        <v>#N/A</v>
      </c>
      <c r="F2524" s="192" t="e">
        <f>IF(E2524="Seco",ParametrosPMs!$C$60,'Dados PMs'!E2524)</f>
        <v>#N/A</v>
      </c>
      <c r="G2524" s="203" t="e">
        <f t="shared" si="61"/>
        <v>#N/A</v>
      </c>
    </row>
    <row r="2525" spans="1:7" x14ac:dyDescent="0.3">
      <c r="A2525" s="257"/>
      <c r="B2525" s="257"/>
      <c r="C2525" s="265"/>
      <c r="D2525" s="208" t="e">
        <f>IF(ISBLANK(DataBase_PMs!C70),#N/A,DataBase_PMs!C70)</f>
        <v>#N/A</v>
      </c>
      <c r="E2525" s="191" t="e">
        <f>IF(ISBLANK(DataBase_PMs!AK70),#N/A,DataBase_PMs!AK70)</f>
        <v>#N/A</v>
      </c>
      <c r="F2525" s="192" t="e">
        <f>IF(E2525="Seco",ParametrosPMs!$C$60,'Dados PMs'!E2525)</f>
        <v>#N/A</v>
      </c>
      <c r="G2525" s="203" t="e">
        <f t="shared" si="61"/>
        <v>#N/A</v>
      </c>
    </row>
    <row r="2526" spans="1:7" x14ac:dyDescent="0.3">
      <c r="A2526" s="257"/>
      <c r="B2526" s="257"/>
      <c r="C2526" s="265"/>
      <c r="D2526" s="208" t="e">
        <f>IF(ISBLANK(DataBase_PMs!C71),#N/A,DataBase_PMs!C71)</f>
        <v>#N/A</v>
      </c>
      <c r="E2526" s="191" t="e">
        <f>IF(ISBLANK(DataBase_PMs!AK71),#N/A,DataBase_PMs!AK71)</f>
        <v>#N/A</v>
      </c>
      <c r="F2526" s="192" t="e">
        <f>IF(E2526="Seco",ParametrosPMs!$C$60,'Dados PMs'!E2526)</f>
        <v>#N/A</v>
      </c>
      <c r="G2526" s="203" t="e">
        <f t="shared" si="61"/>
        <v>#N/A</v>
      </c>
    </row>
    <row r="2527" spans="1:7" x14ac:dyDescent="0.3">
      <c r="A2527" s="257"/>
      <c r="B2527" s="257"/>
      <c r="C2527" s="265"/>
      <c r="D2527" s="208" t="e">
        <f>IF(ISBLANK(DataBase_PMs!C72),#N/A,DataBase_PMs!C72)</f>
        <v>#N/A</v>
      </c>
      <c r="E2527" s="191" t="e">
        <f>IF(ISBLANK(DataBase_PMs!AK72),#N/A,DataBase_PMs!AK72)</f>
        <v>#N/A</v>
      </c>
      <c r="F2527" s="192" t="e">
        <f>IF(E2527="Seco",ParametrosPMs!$C$60,'Dados PMs'!E2527)</f>
        <v>#N/A</v>
      </c>
      <c r="G2527" s="203" t="e">
        <f t="shared" si="61"/>
        <v>#N/A</v>
      </c>
    </row>
    <row r="2528" spans="1:7" x14ac:dyDescent="0.3">
      <c r="A2528" s="257"/>
      <c r="B2528" s="257"/>
      <c r="C2528" s="265"/>
      <c r="D2528" s="208" t="e">
        <f>IF(ISBLANK(DataBase_PMs!C73),#N/A,DataBase_PMs!C73)</f>
        <v>#N/A</v>
      </c>
      <c r="E2528" s="191" t="e">
        <f>IF(ISBLANK(DataBase_PMs!AK73),#N/A,DataBase_PMs!AK73)</f>
        <v>#N/A</v>
      </c>
      <c r="F2528" s="192" t="e">
        <f>IF(E2528="Seco",ParametrosPMs!$C$60,'Dados PMs'!E2528)</f>
        <v>#N/A</v>
      </c>
      <c r="G2528" s="203" t="e">
        <f t="shared" si="61"/>
        <v>#N/A</v>
      </c>
    </row>
    <row r="2529" spans="1:7" x14ac:dyDescent="0.3">
      <c r="A2529" s="257"/>
      <c r="B2529" s="257"/>
      <c r="C2529" s="265"/>
      <c r="D2529" s="208" t="e">
        <f>IF(ISBLANK(DataBase_PMs!C74),#N/A,DataBase_PMs!C74)</f>
        <v>#N/A</v>
      </c>
      <c r="E2529" s="191" t="e">
        <f>IF(ISBLANK(DataBase_PMs!AK74),#N/A,DataBase_PMs!AK74)</f>
        <v>#N/A</v>
      </c>
      <c r="F2529" s="192" t="e">
        <f>IF(E2529="Seco",ParametrosPMs!$C$60,'Dados PMs'!E2529)</f>
        <v>#N/A</v>
      </c>
      <c r="G2529" s="203" t="e">
        <f t="shared" si="61"/>
        <v>#N/A</v>
      </c>
    </row>
    <row r="2530" spans="1:7" ht="13.5" thickBot="1" x14ac:dyDescent="0.35">
      <c r="A2530" s="260"/>
      <c r="B2530" s="260"/>
      <c r="C2530" s="266"/>
      <c r="D2530" s="208" t="e">
        <f>IF(ISBLANK(DataBase_PMs!C75),#N/A,DataBase_PMs!C75)</f>
        <v>#N/A</v>
      </c>
      <c r="E2530" s="191" t="e">
        <f>IF(ISBLANK(DataBase_PMs!AK75),#N/A,DataBase_PMs!AK75)</f>
        <v>#N/A</v>
      </c>
      <c r="F2530" s="192" t="e">
        <f>IF(E2530="Seco",ParametrosPMs!$C$60,'Dados PMs'!E2530)</f>
        <v>#N/A</v>
      </c>
      <c r="G2530" s="203" t="e">
        <f t="shared" si="61"/>
        <v>#N/A</v>
      </c>
    </row>
    <row r="2531" spans="1:7" x14ac:dyDescent="0.3">
      <c r="A2531" s="256" t="s">
        <v>667</v>
      </c>
      <c r="B2531" s="256" t="s">
        <v>367</v>
      </c>
      <c r="C2531" s="267" t="s">
        <v>65</v>
      </c>
      <c r="D2531" s="209">
        <v>43602</v>
      </c>
      <c r="E2531" s="189">
        <v>4.16</v>
      </c>
      <c r="F2531" s="190">
        <f>IF(E2531="Seco",ParametrosPMs!C61,'Dados PMs'!E2531)</f>
        <v>4.16</v>
      </c>
      <c r="G2531" s="202">
        <f>F2531-E2531</f>
        <v>0</v>
      </c>
    </row>
    <row r="2532" spans="1:7" x14ac:dyDescent="0.3">
      <c r="A2532" s="257"/>
      <c r="B2532" s="257"/>
      <c r="C2532" s="265"/>
      <c r="D2532" s="208">
        <v>43700.40625</v>
      </c>
      <c r="E2532" s="191">
        <v>5.14</v>
      </c>
      <c r="F2532" s="192">
        <f>IF(E2532="Seco",ParametrosPMs!$C$61,'Dados PMs'!E2532)</f>
        <v>5.14</v>
      </c>
      <c r="G2532" s="203">
        <f>F2532-$F$2531</f>
        <v>0.97999999999999954</v>
      </c>
    </row>
    <row r="2533" spans="1:7" x14ac:dyDescent="0.3">
      <c r="A2533" s="257"/>
      <c r="B2533" s="257"/>
      <c r="C2533" s="265"/>
      <c r="D2533" s="208">
        <v>43707</v>
      </c>
      <c r="E2533" s="191">
        <v>8.5</v>
      </c>
      <c r="F2533" s="192">
        <f>IF(E2533="Seco",ParametrosPMs!$C$61,'Dados PMs'!E2533)</f>
        <v>8.5</v>
      </c>
      <c r="G2533" s="203">
        <f t="shared" ref="G2533:G2596" si="62">F2533-$F$2531</f>
        <v>4.34</v>
      </c>
    </row>
    <row r="2534" spans="1:7" x14ac:dyDescent="0.3">
      <c r="A2534" s="257"/>
      <c r="B2534" s="257"/>
      <c r="C2534" s="265"/>
      <c r="D2534" s="208">
        <v>43714</v>
      </c>
      <c r="E2534" s="191">
        <v>5</v>
      </c>
      <c r="F2534" s="192">
        <f>IF(E2534="Seco",ParametrosPMs!$C$61,'Dados PMs'!E2534)</f>
        <v>5</v>
      </c>
      <c r="G2534" s="203">
        <f t="shared" si="62"/>
        <v>0.83999999999999986</v>
      </c>
    </row>
    <row r="2535" spans="1:7" x14ac:dyDescent="0.3">
      <c r="A2535" s="257"/>
      <c r="B2535" s="257"/>
      <c r="C2535" s="265"/>
      <c r="D2535" s="208">
        <v>43727</v>
      </c>
      <c r="E2535" s="191">
        <v>4.92</v>
      </c>
      <c r="F2535" s="192">
        <f>IF(E2535="Seco",ParametrosPMs!$C$61,'Dados PMs'!E2535)</f>
        <v>4.92</v>
      </c>
      <c r="G2535" s="203">
        <f t="shared" si="62"/>
        <v>0.75999999999999979</v>
      </c>
    </row>
    <row r="2536" spans="1:7" x14ac:dyDescent="0.3">
      <c r="A2536" s="257"/>
      <c r="B2536" s="257"/>
      <c r="C2536" s="265"/>
      <c r="D2536" s="208">
        <v>43755</v>
      </c>
      <c r="E2536" s="191">
        <v>5.21</v>
      </c>
      <c r="F2536" s="192">
        <f>IF(E2536="Seco",ParametrosPMs!$C$61,'Dados PMs'!E2536)</f>
        <v>5.21</v>
      </c>
      <c r="G2536" s="203">
        <f t="shared" si="62"/>
        <v>1.0499999999999998</v>
      </c>
    </row>
    <row r="2537" spans="1:7" x14ac:dyDescent="0.3">
      <c r="A2537" s="257"/>
      <c r="B2537" s="257"/>
      <c r="C2537" s="265"/>
      <c r="D2537" s="208">
        <v>43762</v>
      </c>
      <c r="E2537" s="191">
        <v>5.0599999999999996</v>
      </c>
      <c r="F2537" s="192">
        <f>IF(E2537="Seco",ParametrosPMs!$C$61,'Dados PMs'!E2537)</f>
        <v>5.0599999999999996</v>
      </c>
      <c r="G2537" s="203">
        <f t="shared" si="62"/>
        <v>0.89999999999999947</v>
      </c>
    </row>
    <row r="2538" spans="1:7" x14ac:dyDescent="0.3">
      <c r="A2538" s="257"/>
      <c r="B2538" s="257"/>
      <c r="C2538" s="265"/>
      <c r="D2538" s="208">
        <v>43774</v>
      </c>
      <c r="E2538" s="191">
        <v>4.5599999999999996</v>
      </c>
      <c r="F2538" s="192">
        <f>IF(E2538="Seco",ParametrosPMs!$C$61,'Dados PMs'!E2538)</f>
        <v>4.5599999999999996</v>
      </c>
      <c r="G2538" s="203">
        <f t="shared" si="62"/>
        <v>0.39999999999999947</v>
      </c>
    </row>
    <row r="2539" spans="1:7" x14ac:dyDescent="0.3">
      <c r="A2539" s="257"/>
      <c r="B2539" s="257"/>
      <c r="C2539" s="265"/>
      <c r="D2539" s="208">
        <v>43782</v>
      </c>
      <c r="E2539" s="191" t="s">
        <v>129</v>
      </c>
      <c r="F2539" s="192" t="str">
        <f>IF(E2539="Seco",ParametrosPMs!$C$61,'Dados PMs'!E2539)</f>
        <v>-</v>
      </c>
      <c r="G2539" s="203" t="e">
        <f t="shared" si="62"/>
        <v>#VALUE!</v>
      </c>
    </row>
    <row r="2540" spans="1:7" x14ac:dyDescent="0.3">
      <c r="A2540" s="257"/>
      <c r="B2540" s="257"/>
      <c r="C2540" s="265"/>
      <c r="D2540" s="208">
        <v>43811</v>
      </c>
      <c r="E2540" s="191" t="s">
        <v>260</v>
      </c>
      <c r="F2540" s="192" t="str">
        <f>IF(E2540="Seco",ParametrosPMs!$C$61,'Dados PMs'!E2540)</f>
        <v>4,64</v>
      </c>
      <c r="G2540" s="203">
        <f t="shared" si="62"/>
        <v>0.47999999999999954</v>
      </c>
    </row>
    <row r="2541" spans="1:7" x14ac:dyDescent="0.3">
      <c r="A2541" s="257"/>
      <c r="B2541" s="257"/>
      <c r="C2541" s="265"/>
      <c r="D2541" s="208">
        <v>43826</v>
      </c>
      <c r="E2541" s="191" t="s">
        <v>303</v>
      </c>
      <c r="F2541" s="192" t="str">
        <f>IF(E2541="Seco",ParametrosPMs!$C$61,'Dados PMs'!E2541)</f>
        <v>4,58</v>
      </c>
      <c r="G2541" s="203">
        <f t="shared" si="62"/>
        <v>0.41999999999999993</v>
      </c>
    </row>
    <row r="2542" spans="1:7" x14ac:dyDescent="0.3">
      <c r="A2542" s="257"/>
      <c r="B2542" s="257"/>
      <c r="C2542" s="265"/>
      <c r="D2542" s="208">
        <v>43875</v>
      </c>
      <c r="E2542" s="191">
        <v>4.34</v>
      </c>
      <c r="F2542" s="192">
        <f>IF(E2542="Seco",ParametrosPMs!$C$61,'Dados PMs'!E2542)</f>
        <v>4.34</v>
      </c>
      <c r="G2542" s="203">
        <f t="shared" si="62"/>
        <v>0.17999999999999972</v>
      </c>
    </row>
    <row r="2543" spans="1:7" x14ac:dyDescent="0.3">
      <c r="A2543" s="257"/>
      <c r="B2543" s="257"/>
      <c r="C2543" s="265"/>
      <c r="D2543" s="208">
        <v>43929</v>
      </c>
      <c r="E2543" s="191" t="s">
        <v>313</v>
      </c>
      <c r="F2543" s="192" t="str">
        <f>IF(E2543="Seco",ParametrosPMs!$C$61,'Dados PMs'!E2543)</f>
        <v>5,32</v>
      </c>
      <c r="G2543" s="203">
        <f t="shared" si="62"/>
        <v>1.1600000000000001</v>
      </c>
    </row>
    <row r="2544" spans="1:7" x14ac:dyDescent="0.3">
      <c r="A2544" s="257"/>
      <c r="B2544" s="257"/>
      <c r="C2544" s="265"/>
      <c r="D2544" s="208">
        <f>IF(ISBLANK(DataBase_PMs!C4),#N/A,DataBase_PMs!C4)</f>
        <v>44001.449618055602</v>
      </c>
      <c r="E2544" s="191">
        <f>IF(ISBLANK(DataBase_PMs!AL4),#N/A,DataBase_PMs!AL4)</f>
        <v>5.45</v>
      </c>
      <c r="F2544" s="192">
        <f>IF(E2544="Seco",ParametrosPMs!$C$61,'Dados PMs'!E2544)</f>
        <v>5.45</v>
      </c>
      <c r="G2544" s="203">
        <f t="shared" si="62"/>
        <v>1.29</v>
      </c>
    </row>
    <row r="2545" spans="1:7" x14ac:dyDescent="0.3">
      <c r="A2545" s="257"/>
      <c r="B2545" s="257"/>
      <c r="C2545" s="265"/>
      <c r="D2545" s="208">
        <f>IF(ISBLANK(DataBase_PMs!C5),#N/A,DataBase_PMs!C5)</f>
        <v>44008.823020833297</v>
      </c>
      <c r="E2545" s="191">
        <f>IF(ISBLANK(DataBase_PMs!AL5),#N/A,DataBase_PMs!AL5)</f>
        <v>5.41</v>
      </c>
      <c r="F2545" s="192">
        <f>IF(E2545="Seco",ParametrosPMs!$C$61,'Dados PMs'!E2545)</f>
        <v>5.41</v>
      </c>
      <c r="G2545" s="203">
        <f t="shared" si="62"/>
        <v>1.25</v>
      </c>
    </row>
    <row r="2546" spans="1:7" x14ac:dyDescent="0.3">
      <c r="A2546" s="257"/>
      <c r="B2546" s="257"/>
      <c r="C2546" s="265"/>
      <c r="D2546" s="208" t="e">
        <f>IF(ISBLANK(DataBase_PMs!C6),#N/A,DataBase_PMs!C6)</f>
        <v>#N/A</v>
      </c>
      <c r="E2546" s="191" t="e">
        <f>IF(ISBLANK(DataBase_PMs!AL6),#N/A,DataBase_PMs!AL6)</f>
        <v>#N/A</v>
      </c>
      <c r="F2546" s="192" t="e">
        <f>IF(E2546="Seco",ParametrosPMs!$C$61,'Dados PMs'!E2546)</f>
        <v>#N/A</v>
      </c>
      <c r="G2546" s="203" t="e">
        <f t="shared" si="62"/>
        <v>#N/A</v>
      </c>
    </row>
    <row r="2547" spans="1:7" x14ac:dyDescent="0.3">
      <c r="A2547" s="257"/>
      <c r="B2547" s="257"/>
      <c r="C2547" s="265"/>
      <c r="D2547" s="208" t="e">
        <f>IF(ISBLANK(DataBase_PMs!C7),#N/A,DataBase_PMs!C7)</f>
        <v>#N/A</v>
      </c>
      <c r="E2547" s="191" t="e">
        <f>IF(ISBLANK(DataBase_PMs!AL7),#N/A,DataBase_PMs!AL7)</f>
        <v>#N/A</v>
      </c>
      <c r="F2547" s="192" t="e">
        <f>IF(E2547="Seco",ParametrosPMs!$C$61,'Dados PMs'!E2547)</f>
        <v>#N/A</v>
      </c>
      <c r="G2547" s="203" t="e">
        <f t="shared" si="62"/>
        <v>#N/A</v>
      </c>
    </row>
    <row r="2548" spans="1:7" x14ac:dyDescent="0.3">
      <c r="A2548" s="257"/>
      <c r="B2548" s="257"/>
      <c r="C2548" s="265"/>
      <c r="D2548" s="208" t="e">
        <f>IF(ISBLANK(DataBase_PMs!C8),#N/A,DataBase_PMs!C8)</f>
        <v>#N/A</v>
      </c>
      <c r="E2548" s="191" t="e">
        <f>IF(ISBLANK(DataBase_PMs!AL8),#N/A,DataBase_PMs!AL8)</f>
        <v>#N/A</v>
      </c>
      <c r="F2548" s="192" t="e">
        <f>IF(E2548="Seco",ParametrosPMs!$C$61,'Dados PMs'!E2548)</f>
        <v>#N/A</v>
      </c>
      <c r="G2548" s="203" t="e">
        <f t="shared" si="62"/>
        <v>#N/A</v>
      </c>
    </row>
    <row r="2549" spans="1:7" x14ac:dyDescent="0.3">
      <c r="A2549" s="257"/>
      <c r="B2549" s="257"/>
      <c r="C2549" s="265"/>
      <c r="D2549" s="208" t="e">
        <f>IF(ISBLANK(DataBase_PMs!C9),#N/A,DataBase_PMs!C9)</f>
        <v>#N/A</v>
      </c>
      <c r="E2549" s="191" t="e">
        <f>IF(ISBLANK(DataBase_PMs!AL9),#N/A,DataBase_PMs!AL9)</f>
        <v>#N/A</v>
      </c>
      <c r="F2549" s="192" t="e">
        <f>IF(E2549="Seco",ParametrosPMs!$C$61,'Dados PMs'!E2549)</f>
        <v>#N/A</v>
      </c>
      <c r="G2549" s="203" t="e">
        <f t="shared" si="62"/>
        <v>#N/A</v>
      </c>
    </row>
    <row r="2550" spans="1:7" x14ac:dyDescent="0.3">
      <c r="A2550" s="257"/>
      <c r="B2550" s="257"/>
      <c r="C2550" s="265"/>
      <c r="D2550" s="208" t="e">
        <f>IF(ISBLANK(DataBase_PMs!C10),#N/A,DataBase_PMs!C10)</f>
        <v>#N/A</v>
      </c>
      <c r="E2550" s="191" t="e">
        <f>IF(ISBLANK(DataBase_PMs!AL10),#N/A,DataBase_PMs!AL10)</f>
        <v>#N/A</v>
      </c>
      <c r="F2550" s="192" t="e">
        <f>IF(E2550="Seco",ParametrosPMs!$C$61,'Dados PMs'!E2550)</f>
        <v>#N/A</v>
      </c>
      <c r="G2550" s="203" t="e">
        <f t="shared" si="62"/>
        <v>#N/A</v>
      </c>
    </row>
    <row r="2551" spans="1:7" x14ac:dyDescent="0.3">
      <c r="A2551" s="257"/>
      <c r="B2551" s="257"/>
      <c r="C2551" s="265"/>
      <c r="D2551" s="208" t="e">
        <f>IF(ISBLANK(DataBase_PMs!C11),#N/A,DataBase_PMs!C11)</f>
        <v>#N/A</v>
      </c>
      <c r="E2551" s="191" t="e">
        <f>IF(ISBLANK(DataBase_PMs!AL11),#N/A,DataBase_PMs!AL11)</f>
        <v>#N/A</v>
      </c>
      <c r="F2551" s="192" t="e">
        <f>IF(E2551="Seco",ParametrosPMs!$C$61,'Dados PMs'!E2551)</f>
        <v>#N/A</v>
      </c>
      <c r="G2551" s="203" t="e">
        <f t="shared" si="62"/>
        <v>#N/A</v>
      </c>
    </row>
    <row r="2552" spans="1:7" x14ac:dyDescent="0.3">
      <c r="A2552" s="257"/>
      <c r="B2552" s="257"/>
      <c r="C2552" s="265"/>
      <c r="D2552" s="208" t="e">
        <f>IF(ISBLANK(DataBase_PMs!C12),#N/A,DataBase_PMs!C12)</f>
        <v>#N/A</v>
      </c>
      <c r="E2552" s="191" t="e">
        <f>IF(ISBLANK(DataBase_PMs!AL12),#N/A,DataBase_PMs!AL12)</f>
        <v>#N/A</v>
      </c>
      <c r="F2552" s="192" t="e">
        <f>IF(E2552="Seco",ParametrosPMs!$C$61,'Dados PMs'!E2552)</f>
        <v>#N/A</v>
      </c>
      <c r="G2552" s="203" t="e">
        <f t="shared" si="62"/>
        <v>#N/A</v>
      </c>
    </row>
    <row r="2553" spans="1:7" x14ac:dyDescent="0.3">
      <c r="A2553" s="257"/>
      <c r="B2553" s="257"/>
      <c r="C2553" s="265"/>
      <c r="D2553" s="208" t="e">
        <f>IF(ISBLANK(DataBase_PMs!C13),#N/A,DataBase_PMs!C13)</f>
        <v>#N/A</v>
      </c>
      <c r="E2553" s="191" t="e">
        <f>IF(ISBLANK(DataBase_PMs!AL13),#N/A,DataBase_PMs!AL13)</f>
        <v>#N/A</v>
      </c>
      <c r="F2553" s="192" t="e">
        <f>IF(E2553="Seco",ParametrosPMs!$C$61,'Dados PMs'!E2553)</f>
        <v>#N/A</v>
      </c>
      <c r="G2553" s="203" t="e">
        <f t="shared" si="62"/>
        <v>#N/A</v>
      </c>
    </row>
    <row r="2554" spans="1:7" x14ac:dyDescent="0.3">
      <c r="A2554" s="257"/>
      <c r="B2554" s="257"/>
      <c r="C2554" s="265"/>
      <c r="D2554" s="208" t="e">
        <f>IF(ISBLANK(DataBase_PMs!C14),#N/A,DataBase_PMs!C14)</f>
        <v>#N/A</v>
      </c>
      <c r="E2554" s="191" t="e">
        <f>IF(ISBLANK(DataBase_PMs!AL14),#N/A,DataBase_PMs!AL14)</f>
        <v>#N/A</v>
      </c>
      <c r="F2554" s="192" t="e">
        <f>IF(E2554="Seco",ParametrosPMs!$C$61,'Dados PMs'!E2554)</f>
        <v>#N/A</v>
      </c>
      <c r="G2554" s="203" t="e">
        <f t="shared" si="62"/>
        <v>#N/A</v>
      </c>
    </row>
    <row r="2555" spans="1:7" x14ac:dyDescent="0.3">
      <c r="A2555" s="257"/>
      <c r="B2555" s="257"/>
      <c r="C2555" s="265"/>
      <c r="D2555" s="208" t="e">
        <f>IF(ISBLANK(DataBase_PMs!C15),#N/A,DataBase_PMs!C15)</f>
        <v>#N/A</v>
      </c>
      <c r="E2555" s="191" t="e">
        <f>IF(ISBLANK(DataBase_PMs!AL15),#N/A,DataBase_PMs!AL15)</f>
        <v>#N/A</v>
      </c>
      <c r="F2555" s="192" t="e">
        <f>IF(E2555="Seco",ParametrosPMs!$C$61,'Dados PMs'!E2555)</f>
        <v>#N/A</v>
      </c>
      <c r="G2555" s="203" t="e">
        <f t="shared" si="62"/>
        <v>#N/A</v>
      </c>
    </row>
    <row r="2556" spans="1:7" x14ac:dyDescent="0.3">
      <c r="A2556" s="257"/>
      <c r="B2556" s="257"/>
      <c r="C2556" s="265"/>
      <c r="D2556" s="208" t="e">
        <f>IF(ISBLANK(DataBase_PMs!C16),#N/A,DataBase_PMs!C16)</f>
        <v>#N/A</v>
      </c>
      <c r="E2556" s="191" t="e">
        <f>IF(ISBLANK(DataBase_PMs!AL16),#N/A,DataBase_PMs!AL16)</f>
        <v>#N/A</v>
      </c>
      <c r="F2556" s="192" t="e">
        <f>IF(E2556="Seco",ParametrosPMs!$C$61,'Dados PMs'!E2556)</f>
        <v>#N/A</v>
      </c>
      <c r="G2556" s="203" t="e">
        <f t="shared" si="62"/>
        <v>#N/A</v>
      </c>
    </row>
    <row r="2557" spans="1:7" x14ac:dyDescent="0.3">
      <c r="A2557" s="257"/>
      <c r="B2557" s="257"/>
      <c r="C2557" s="265"/>
      <c r="D2557" s="208" t="e">
        <f>IF(ISBLANK(DataBase_PMs!C17),#N/A,DataBase_PMs!C17)</f>
        <v>#N/A</v>
      </c>
      <c r="E2557" s="191" t="e">
        <f>IF(ISBLANK(DataBase_PMs!AL17),#N/A,DataBase_PMs!AL17)</f>
        <v>#N/A</v>
      </c>
      <c r="F2557" s="192" t="e">
        <f>IF(E2557="Seco",ParametrosPMs!$C$61,'Dados PMs'!E2557)</f>
        <v>#N/A</v>
      </c>
      <c r="G2557" s="203" t="e">
        <f t="shared" si="62"/>
        <v>#N/A</v>
      </c>
    </row>
    <row r="2558" spans="1:7" x14ac:dyDescent="0.3">
      <c r="A2558" s="257"/>
      <c r="B2558" s="257"/>
      <c r="C2558" s="265"/>
      <c r="D2558" s="208" t="e">
        <f>IF(ISBLANK(DataBase_PMs!C18),#N/A,DataBase_PMs!C18)</f>
        <v>#N/A</v>
      </c>
      <c r="E2558" s="191" t="e">
        <f>IF(ISBLANK(DataBase_PMs!AL18),#N/A,DataBase_PMs!AL18)</f>
        <v>#N/A</v>
      </c>
      <c r="F2558" s="192" t="e">
        <f>IF(E2558="Seco",ParametrosPMs!$C$61,'Dados PMs'!E2558)</f>
        <v>#N/A</v>
      </c>
      <c r="G2558" s="203" t="e">
        <f t="shared" si="62"/>
        <v>#N/A</v>
      </c>
    </row>
    <row r="2559" spans="1:7" x14ac:dyDescent="0.3">
      <c r="A2559" s="257"/>
      <c r="B2559" s="257"/>
      <c r="C2559" s="265"/>
      <c r="D2559" s="208" t="e">
        <f>IF(ISBLANK(DataBase_PMs!C19),#N/A,DataBase_PMs!C19)</f>
        <v>#N/A</v>
      </c>
      <c r="E2559" s="191" t="e">
        <f>IF(ISBLANK(DataBase_PMs!AL19),#N/A,DataBase_PMs!AL19)</f>
        <v>#N/A</v>
      </c>
      <c r="F2559" s="192" t="e">
        <f>IF(E2559="Seco",ParametrosPMs!$C$61,'Dados PMs'!E2559)</f>
        <v>#N/A</v>
      </c>
      <c r="G2559" s="203" t="e">
        <f t="shared" si="62"/>
        <v>#N/A</v>
      </c>
    </row>
    <row r="2560" spans="1:7" x14ac:dyDescent="0.3">
      <c r="A2560" s="257"/>
      <c r="B2560" s="257"/>
      <c r="C2560" s="265"/>
      <c r="D2560" s="208" t="e">
        <f>IF(ISBLANK(DataBase_PMs!C20),#N/A,DataBase_PMs!C20)</f>
        <v>#N/A</v>
      </c>
      <c r="E2560" s="191" t="e">
        <f>IF(ISBLANK(DataBase_PMs!AL20),#N/A,DataBase_PMs!AL20)</f>
        <v>#N/A</v>
      </c>
      <c r="F2560" s="192" t="e">
        <f>IF(E2560="Seco",ParametrosPMs!$C$61,'Dados PMs'!E2560)</f>
        <v>#N/A</v>
      </c>
      <c r="G2560" s="203" t="e">
        <f t="shared" si="62"/>
        <v>#N/A</v>
      </c>
    </row>
    <row r="2561" spans="1:7" x14ac:dyDescent="0.3">
      <c r="A2561" s="257"/>
      <c r="B2561" s="257"/>
      <c r="C2561" s="265"/>
      <c r="D2561" s="208" t="e">
        <f>IF(ISBLANK(DataBase_PMs!C21),#N/A,DataBase_PMs!C21)</f>
        <v>#N/A</v>
      </c>
      <c r="E2561" s="191" t="e">
        <f>IF(ISBLANK(DataBase_PMs!AL21),#N/A,DataBase_PMs!AL21)</f>
        <v>#N/A</v>
      </c>
      <c r="F2561" s="192" t="e">
        <f>IF(E2561="Seco",ParametrosPMs!$C$61,'Dados PMs'!E2561)</f>
        <v>#N/A</v>
      </c>
      <c r="G2561" s="203" t="e">
        <f t="shared" si="62"/>
        <v>#N/A</v>
      </c>
    </row>
    <row r="2562" spans="1:7" x14ac:dyDescent="0.3">
      <c r="A2562" s="257"/>
      <c r="B2562" s="257"/>
      <c r="C2562" s="265"/>
      <c r="D2562" s="208" t="e">
        <f>IF(ISBLANK(DataBase_PMs!C22),#N/A,DataBase_PMs!C22)</f>
        <v>#N/A</v>
      </c>
      <c r="E2562" s="191" t="e">
        <f>IF(ISBLANK(DataBase_PMs!AL22),#N/A,DataBase_PMs!AL22)</f>
        <v>#N/A</v>
      </c>
      <c r="F2562" s="192" t="e">
        <f>IF(E2562="Seco",ParametrosPMs!$C$61,'Dados PMs'!E2562)</f>
        <v>#N/A</v>
      </c>
      <c r="G2562" s="203" t="e">
        <f t="shared" si="62"/>
        <v>#N/A</v>
      </c>
    </row>
    <row r="2563" spans="1:7" x14ac:dyDescent="0.3">
      <c r="A2563" s="257"/>
      <c r="B2563" s="257"/>
      <c r="C2563" s="265"/>
      <c r="D2563" s="208" t="e">
        <f>IF(ISBLANK(DataBase_PMs!C23),#N/A,DataBase_PMs!C23)</f>
        <v>#N/A</v>
      </c>
      <c r="E2563" s="191" t="e">
        <f>IF(ISBLANK(DataBase_PMs!AL23),#N/A,DataBase_PMs!AL23)</f>
        <v>#N/A</v>
      </c>
      <c r="F2563" s="192" t="e">
        <f>IF(E2563="Seco",ParametrosPMs!$C$61,'Dados PMs'!E2563)</f>
        <v>#N/A</v>
      </c>
      <c r="G2563" s="203" t="e">
        <f t="shared" si="62"/>
        <v>#N/A</v>
      </c>
    </row>
    <row r="2564" spans="1:7" x14ac:dyDescent="0.3">
      <c r="A2564" s="257"/>
      <c r="B2564" s="257"/>
      <c r="C2564" s="265"/>
      <c r="D2564" s="208" t="e">
        <f>IF(ISBLANK(DataBase_PMs!C24),#N/A,DataBase_PMs!C24)</f>
        <v>#N/A</v>
      </c>
      <c r="E2564" s="191" t="e">
        <f>IF(ISBLANK(DataBase_PMs!AL24),#N/A,DataBase_PMs!AL24)</f>
        <v>#N/A</v>
      </c>
      <c r="F2564" s="192" t="e">
        <f>IF(E2564="Seco",ParametrosPMs!$C$61,'Dados PMs'!E2564)</f>
        <v>#N/A</v>
      </c>
      <c r="G2564" s="203" t="e">
        <f t="shared" si="62"/>
        <v>#N/A</v>
      </c>
    </row>
    <row r="2565" spans="1:7" x14ac:dyDescent="0.3">
      <c r="A2565" s="257"/>
      <c r="B2565" s="257"/>
      <c r="C2565" s="265"/>
      <c r="D2565" s="208" t="e">
        <f>IF(ISBLANK(DataBase_PMs!C25),#N/A,DataBase_PMs!C25)</f>
        <v>#N/A</v>
      </c>
      <c r="E2565" s="191" t="e">
        <f>IF(ISBLANK(DataBase_PMs!AL25),#N/A,DataBase_PMs!AL25)</f>
        <v>#N/A</v>
      </c>
      <c r="F2565" s="192" t="e">
        <f>IF(E2565="Seco",ParametrosPMs!$C$61,'Dados PMs'!E2565)</f>
        <v>#N/A</v>
      </c>
      <c r="G2565" s="203" t="e">
        <f t="shared" si="62"/>
        <v>#N/A</v>
      </c>
    </row>
    <row r="2566" spans="1:7" x14ac:dyDescent="0.3">
      <c r="A2566" s="257"/>
      <c r="B2566" s="257"/>
      <c r="C2566" s="265"/>
      <c r="D2566" s="208" t="e">
        <f>IF(ISBLANK(DataBase_PMs!C26),#N/A,DataBase_PMs!C26)</f>
        <v>#N/A</v>
      </c>
      <c r="E2566" s="191" t="e">
        <f>IF(ISBLANK(DataBase_PMs!AL26),#N/A,DataBase_PMs!AL26)</f>
        <v>#N/A</v>
      </c>
      <c r="F2566" s="192" t="e">
        <f>IF(E2566="Seco",ParametrosPMs!$C$61,'Dados PMs'!E2566)</f>
        <v>#N/A</v>
      </c>
      <c r="G2566" s="203" t="e">
        <f t="shared" si="62"/>
        <v>#N/A</v>
      </c>
    </row>
    <row r="2567" spans="1:7" x14ac:dyDescent="0.3">
      <c r="A2567" s="257"/>
      <c r="B2567" s="257"/>
      <c r="C2567" s="265"/>
      <c r="D2567" s="208" t="e">
        <f>IF(ISBLANK(DataBase_PMs!C27),#N/A,DataBase_PMs!C27)</f>
        <v>#N/A</v>
      </c>
      <c r="E2567" s="191" t="e">
        <f>IF(ISBLANK(DataBase_PMs!AL27),#N/A,DataBase_PMs!AL27)</f>
        <v>#N/A</v>
      </c>
      <c r="F2567" s="192" t="e">
        <f>IF(E2567="Seco",ParametrosPMs!$C$61,'Dados PMs'!E2567)</f>
        <v>#N/A</v>
      </c>
      <c r="G2567" s="203" t="e">
        <f t="shared" si="62"/>
        <v>#N/A</v>
      </c>
    </row>
    <row r="2568" spans="1:7" x14ac:dyDescent="0.3">
      <c r="A2568" s="257"/>
      <c r="B2568" s="257"/>
      <c r="C2568" s="265"/>
      <c r="D2568" s="208" t="e">
        <f>IF(ISBLANK(DataBase_PMs!C28),#N/A,DataBase_PMs!C28)</f>
        <v>#N/A</v>
      </c>
      <c r="E2568" s="191" t="e">
        <f>IF(ISBLANK(DataBase_PMs!AL28),#N/A,DataBase_PMs!AL28)</f>
        <v>#N/A</v>
      </c>
      <c r="F2568" s="192" t="e">
        <f>IF(E2568="Seco",ParametrosPMs!$C$61,'Dados PMs'!E2568)</f>
        <v>#N/A</v>
      </c>
      <c r="G2568" s="203" t="e">
        <f t="shared" si="62"/>
        <v>#N/A</v>
      </c>
    </row>
    <row r="2569" spans="1:7" x14ac:dyDescent="0.3">
      <c r="A2569" s="257"/>
      <c r="B2569" s="257"/>
      <c r="C2569" s="265"/>
      <c r="D2569" s="208" t="e">
        <f>IF(ISBLANK(DataBase_PMs!C29),#N/A,DataBase_PMs!C29)</f>
        <v>#N/A</v>
      </c>
      <c r="E2569" s="191" t="e">
        <f>IF(ISBLANK(DataBase_PMs!AL29),#N/A,DataBase_PMs!AL29)</f>
        <v>#N/A</v>
      </c>
      <c r="F2569" s="192" t="e">
        <f>IF(E2569="Seco",ParametrosPMs!$C$61,'Dados PMs'!E2569)</f>
        <v>#N/A</v>
      </c>
      <c r="G2569" s="203" t="e">
        <f t="shared" si="62"/>
        <v>#N/A</v>
      </c>
    </row>
    <row r="2570" spans="1:7" x14ac:dyDescent="0.3">
      <c r="A2570" s="257"/>
      <c r="B2570" s="257"/>
      <c r="C2570" s="265"/>
      <c r="D2570" s="208" t="e">
        <f>IF(ISBLANK(DataBase_PMs!C30),#N/A,DataBase_PMs!C30)</f>
        <v>#N/A</v>
      </c>
      <c r="E2570" s="191" t="e">
        <f>IF(ISBLANK(DataBase_PMs!AL30),#N/A,DataBase_PMs!AL30)</f>
        <v>#N/A</v>
      </c>
      <c r="F2570" s="192" t="e">
        <f>IF(E2570="Seco",ParametrosPMs!$C$61,'Dados PMs'!E2570)</f>
        <v>#N/A</v>
      </c>
      <c r="G2570" s="203" t="e">
        <f t="shared" si="62"/>
        <v>#N/A</v>
      </c>
    </row>
    <row r="2571" spans="1:7" x14ac:dyDescent="0.3">
      <c r="A2571" s="257"/>
      <c r="B2571" s="257"/>
      <c r="C2571" s="265"/>
      <c r="D2571" s="208" t="e">
        <f>IF(ISBLANK(DataBase_PMs!C31),#N/A,DataBase_PMs!C31)</f>
        <v>#N/A</v>
      </c>
      <c r="E2571" s="191" t="e">
        <f>IF(ISBLANK(DataBase_PMs!AL31),#N/A,DataBase_PMs!AL31)</f>
        <v>#N/A</v>
      </c>
      <c r="F2571" s="192" t="e">
        <f>IF(E2571="Seco",ParametrosPMs!$C$61,'Dados PMs'!E2571)</f>
        <v>#N/A</v>
      </c>
      <c r="G2571" s="203" t="e">
        <f t="shared" si="62"/>
        <v>#N/A</v>
      </c>
    </row>
    <row r="2572" spans="1:7" x14ac:dyDescent="0.3">
      <c r="A2572" s="257"/>
      <c r="B2572" s="257"/>
      <c r="C2572" s="265"/>
      <c r="D2572" s="208" t="e">
        <f>IF(ISBLANK(DataBase_PMs!C32),#N/A,DataBase_PMs!C32)</f>
        <v>#N/A</v>
      </c>
      <c r="E2572" s="191" t="e">
        <f>IF(ISBLANK(DataBase_PMs!AL32),#N/A,DataBase_PMs!AL32)</f>
        <v>#N/A</v>
      </c>
      <c r="F2572" s="192" t="e">
        <f>IF(E2572="Seco",ParametrosPMs!$C$61,'Dados PMs'!E2572)</f>
        <v>#N/A</v>
      </c>
      <c r="G2572" s="203" t="e">
        <f t="shared" si="62"/>
        <v>#N/A</v>
      </c>
    </row>
    <row r="2573" spans="1:7" x14ac:dyDescent="0.3">
      <c r="A2573" s="257"/>
      <c r="B2573" s="257"/>
      <c r="C2573" s="265"/>
      <c r="D2573" s="208" t="e">
        <f>IF(ISBLANK(DataBase_PMs!C33),#N/A,DataBase_PMs!C33)</f>
        <v>#N/A</v>
      </c>
      <c r="E2573" s="191" t="e">
        <f>IF(ISBLANK(DataBase_PMs!AL33),#N/A,DataBase_PMs!AL33)</f>
        <v>#N/A</v>
      </c>
      <c r="F2573" s="192" t="e">
        <f>IF(E2573="Seco",ParametrosPMs!$C$61,'Dados PMs'!E2573)</f>
        <v>#N/A</v>
      </c>
      <c r="G2573" s="203" t="e">
        <f t="shared" si="62"/>
        <v>#N/A</v>
      </c>
    </row>
    <row r="2574" spans="1:7" x14ac:dyDescent="0.3">
      <c r="A2574" s="257"/>
      <c r="B2574" s="257"/>
      <c r="C2574" s="265"/>
      <c r="D2574" s="208" t="e">
        <f>IF(ISBLANK(DataBase_PMs!C34),#N/A,DataBase_PMs!C34)</f>
        <v>#N/A</v>
      </c>
      <c r="E2574" s="191" t="e">
        <f>IF(ISBLANK(DataBase_PMs!AL34),#N/A,DataBase_PMs!AL34)</f>
        <v>#N/A</v>
      </c>
      <c r="F2574" s="192" t="e">
        <f>IF(E2574="Seco",ParametrosPMs!$C$61,'Dados PMs'!E2574)</f>
        <v>#N/A</v>
      </c>
      <c r="G2574" s="203" t="e">
        <f t="shared" si="62"/>
        <v>#N/A</v>
      </c>
    </row>
    <row r="2575" spans="1:7" x14ac:dyDescent="0.3">
      <c r="A2575" s="257"/>
      <c r="B2575" s="257"/>
      <c r="C2575" s="265"/>
      <c r="D2575" s="208" t="e">
        <f>IF(ISBLANK(DataBase_PMs!C35),#N/A,DataBase_PMs!C35)</f>
        <v>#N/A</v>
      </c>
      <c r="E2575" s="191" t="e">
        <f>IF(ISBLANK(DataBase_PMs!AL35),#N/A,DataBase_PMs!AL35)</f>
        <v>#N/A</v>
      </c>
      <c r="F2575" s="192" t="e">
        <f>IF(E2575="Seco",ParametrosPMs!$C$61,'Dados PMs'!E2575)</f>
        <v>#N/A</v>
      </c>
      <c r="G2575" s="203" t="e">
        <f t="shared" si="62"/>
        <v>#N/A</v>
      </c>
    </row>
    <row r="2576" spans="1:7" x14ac:dyDescent="0.3">
      <c r="A2576" s="257"/>
      <c r="B2576" s="257"/>
      <c r="C2576" s="265"/>
      <c r="D2576" s="208" t="e">
        <f>IF(ISBLANK(DataBase_PMs!C36),#N/A,DataBase_PMs!C36)</f>
        <v>#N/A</v>
      </c>
      <c r="E2576" s="191" t="e">
        <f>IF(ISBLANK(DataBase_PMs!AL36),#N/A,DataBase_PMs!AL36)</f>
        <v>#N/A</v>
      </c>
      <c r="F2576" s="192" t="e">
        <f>IF(E2576="Seco",ParametrosPMs!$C$61,'Dados PMs'!E2576)</f>
        <v>#N/A</v>
      </c>
      <c r="G2576" s="203" t="e">
        <f t="shared" si="62"/>
        <v>#N/A</v>
      </c>
    </row>
    <row r="2577" spans="1:7" x14ac:dyDescent="0.3">
      <c r="A2577" s="257"/>
      <c r="B2577" s="257"/>
      <c r="C2577" s="265"/>
      <c r="D2577" s="208" t="e">
        <f>IF(ISBLANK(DataBase_PMs!C37),#N/A,DataBase_PMs!C37)</f>
        <v>#N/A</v>
      </c>
      <c r="E2577" s="191" t="e">
        <f>IF(ISBLANK(DataBase_PMs!AL37),#N/A,DataBase_PMs!AL37)</f>
        <v>#N/A</v>
      </c>
      <c r="F2577" s="192" t="e">
        <f>IF(E2577="Seco",ParametrosPMs!$C$61,'Dados PMs'!E2577)</f>
        <v>#N/A</v>
      </c>
      <c r="G2577" s="203" t="e">
        <f t="shared" si="62"/>
        <v>#N/A</v>
      </c>
    </row>
    <row r="2578" spans="1:7" x14ac:dyDescent="0.3">
      <c r="A2578" s="257"/>
      <c r="B2578" s="257"/>
      <c r="C2578" s="265"/>
      <c r="D2578" s="208" t="e">
        <f>IF(ISBLANK(DataBase_PMs!C38),#N/A,DataBase_PMs!C38)</f>
        <v>#N/A</v>
      </c>
      <c r="E2578" s="191" t="e">
        <f>IF(ISBLANK(DataBase_PMs!AL38),#N/A,DataBase_PMs!AL38)</f>
        <v>#N/A</v>
      </c>
      <c r="F2578" s="192" t="e">
        <f>IF(E2578="Seco",ParametrosPMs!$C$61,'Dados PMs'!E2578)</f>
        <v>#N/A</v>
      </c>
      <c r="G2578" s="203" t="e">
        <f t="shared" si="62"/>
        <v>#N/A</v>
      </c>
    </row>
    <row r="2579" spans="1:7" x14ac:dyDescent="0.3">
      <c r="A2579" s="257"/>
      <c r="B2579" s="257"/>
      <c r="C2579" s="265"/>
      <c r="D2579" s="208" t="e">
        <f>IF(ISBLANK(DataBase_PMs!C39),#N/A,DataBase_PMs!C39)</f>
        <v>#N/A</v>
      </c>
      <c r="E2579" s="191" t="e">
        <f>IF(ISBLANK(DataBase_PMs!AL39),#N/A,DataBase_PMs!AL39)</f>
        <v>#N/A</v>
      </c>
      <c r="F2579" s="192" t="e">
        <f>IF(E2579="Seco",ParametrosPMs!$C$61,'Dados PMs'!E2579)</f>
        <v>#N/A</v>
      </c>
      <c r="G2579" s="203" t="e">
        <f t="shared" si="62"/>
        <v>#N/A</v>
      </c>
    </row>
    <row r="2580" spans="1:7" x14ac:dyDescent="0.3">
      <c r="A2580" s="257"/>
      <c r="B2580" s="257"/>
      <c r="C2580" s="265"/>
      <c r="D2580" s="208" t="e">
        <f>IF(ISBLANK(DataBase_PMs!C40),#N/A,DataBase_PMs!C40)</f>
        <v>#N/A</v>
      </c>
      <c r="E2580" s="191" t="e">
        <f>IF(ISBLANK(DataBase_PMs!AL40),#N/A,DataBase_PMs!AL40)</f>
        <v>#N/A</v>
      </c>
      <c r="F2580" s="192" t="e">
        <f>IF(E2580="Seco",ParametrosPMs!$C$61,'Dados PMs'!E2580)</f>
        <v>#N/A</v>
      </c>
      <c r="G2580" s="203" t="e">
        <f t="shared" si="62"/>
        <v>#N/A</v>
      </c>
    </row>
    <row r="2581" spans="1:7" x14ac:dyDescent="0.3">
      <c r="A2581" s="257"/>
      <c r="B2581" s="257"/>
      <c r="C2581" s="265"/>
      <c r="D2581" s="208" t="e">
        <f>IF(ISBLANK(DataBase_PMs!C41),#N/A,DataBase_PMs!C41)</f>
        <v>#N/A</v>
      </c>
      <c r="E2581" s="191" t="e">
        <f>IF(ISBLANK(DataBase_PMs!AL41),#N/A,DataBase_PMs!AL41)</f>
        <v>#N/A</v>
      </c>
      <c r="F2581" s="192" t="e">
        <f>IF(E2581="Seco",ParametrosPMs!$C$61,'Dados PMs'!E2581)</f>
        <v>#N/A</v>
      </c>
      <c r="G2581" s="203" t="e">
        <f t="shared" si="62"/>
        <v>#N/A</v>
      </c>
    </row>
    <row r="2582" spans="1:7" x14ac:dyDescent="0.3">
      <c r="A2582" s="257"/>
      <c r="B2582" s="257"/>
      <c r="C2582" s="265"/>
      <c r="D2582" s="208" t="e">
        <f>IF(ISBLANK(DataBase_PMs!C42),#N/A,DataBase_PMs!C42)</f>
        <v>#N/A</v>
      </c>
      <c r="E2582" s="191" t="e">
        <f>IF(ISBLANK(DataBase_PMs!AL42),#N/A,DataBase_PMs!AL42)</f>
        <v>#N/A</v>
      </c>
      <c r="F2582" s="192" t="e">
        <f>IF(E2582="Seco",ParametrosPMs!$C$61,'Dados PMs'!E2582)</f>
        <v>#N/A</v>
      </c>
      <c r="G2582" s="203" t="e">
        <f t="shared" si="62"/>
        <v>#N/A</v>
      </c>
    </row>
    <row r="2583" spans="1:7" x14ac:dyDescent="0.3">
      <c r="A2583" s="257"/>
      <c r="B2583" s="257"/>
      <c r="C2583" s="265"/>
      <c r="D2583" s="208" t="e">
        <f>IF(ISBLANK(DataBase_PMs!C43),#N/A,DataBase_PMs!C43)</f>
        <v>#N/A</v>
      </c>
      <c r="E2583" s="191" t="e">
        <f>IF(ISBLANK(DataBase_PMs!AL43),#N/A,DataBase_PMs!AL43)</f>
        <v>#N/A</v>
      </c>
      <c r="F2583" s="192" t="e">
        <f>IF(E2583="Seco",ParametrosPMs!$C$61,'Dados PMs'!E2583)</f>
        <v>#N/A</v>
      </c>
      <c r="G2583" s="203" t="e">
        <f t="shared" si="62"/>
        <v>#N/A</v>
      </c>
    </row>
    <row r="2584" spans="1:7" x14ac:dyDescent="0.3">
      <c r="A2584" s="257"/>
      <c r="B2584" s="257"/>
      <c r="C2584" s="265"/>
      <c r="D2584" s="208" t="e">
        <f>IF(ISBLANK(DataBase_PMs!C44),#N/A,DataBase_PMs!C44)</f>
        <v>#N/A</v>
      </c>
      <c r="E2584" s="191" t="e">
        <f>IF(ISBLANK(DataBase_PMs!AL44),#N/A,DataBase_PMs!AL44)</f>
        <v>#N/A</v>
      </c>
      <c r="F2584" s="192" t="e">
        <f>IF(E2584="Seco",ParametrosPMs!$C$61,'Dados PMs'!E2584)</f>
        <v>#N/A</v>
      </c>
      <c r="G2584" s="203" t="e">
        <f t="shared" si="62"/>
        <v>#N/A</v>
      </c>
    </row>
    <row r="2585" spans="1:7" x14ac:dyDescent="0.3">
      <c r="A2585" s="257"/>
      <c r="B2585" s="257"/>
      <c r="C2585" s="265"/>
      <c r="D2585" s="208" t="e">
        <f>IF(ISBLANK(DataBase_PMs!C45),#N/A,DataBase_PMs!C45)</f>
        <v>#N/A</v>
      </c>
      <c r="E2585" s="191" t="e">
        <f>IF(ISBLANK(DataBase_PMs!AL45),#N/A,DataBase_PMs!AL45)</f>
        <v>#N/A</v>
      </c>
      <c r="F2585" s="192" t="e">
        <f>IF(E2585="Seco",ParametrosPMs!$C$61,'Dados PMs'!E2585)</f>
        <v>#N/A</v>
      </c>
      <c r="G2585" s="203" t="e">
        <f t="shared" si="62"/>
        <v>#N/A</v>
      </c>
    </row>
    <row r="2586" spans="1:7" x14ac:dyDescent="0.3">
      <c r="A2586" s="257"/>
      <c r="B2586" s="257"/>
      <c r="C2586" s="265"/>
      <c r="D2586" s="208" t="e">
        <f>IF(ISBLANK(DataBase_PMs!C46),#N/A,DataBase_PMs!C46)</f>
        <v>#N/A</v>
      </c>
      <c r="E2586" s="191" t="e">
        <f>IF(ISBLANK(DataBase_PMs!AL46),#N/A,DataBase_PMs!AL46)</f>
        <v>#N/A</v>
      </c>
      <c r="F2586" s="192" t="e">
        <f>IF(E2586="Seco",ParametrosPMs!$C$61,'Dados PMs'!E2586)</f>
        <v>#N/A</v>
      </c>
      <c r="G2586" s="203" t="e">
        <f t="shared" si="62"/>
        <v>#N/A</v>
      </c>
    </row>
    <row r="2587" spans="1:7" x14ac:dyDescent="0.3">
      <c r="A2587" s="257"/>
      <c r="B2587" s="257"/>
      <c r="C2587" s="265"/>
      <c r="D2587" s="208" t="e">
        <f>IF(ISBLANK(DataBase_PMs!C47),#N/A,DataBase_PMs!C47)</f>
        <v>#N/A</v>
      </c>
      <c r="E2587" s="191" t="e">
        <f>IF(ISBLANK(DataBase_PMs!AL47),#N/A,DataBase_PMs!AL47)</f>
        <v>#N/A</v>
      </c>
      <c r="F2587" s="192" t="e">
        <f>IF(E2587="Seco",ParametrosPMs!$C$61,'Dados PMs'!E2587)</f>
        <v>#N/A</v>
      </c>
      <c r="G2587" s="203" t="e">
        <f t="shared" si="62"/>
        <v>#N/A</v>
      </c>
    </row>
    <row r="2588" spans="1:7" x14ac:dyDescent="0.3">
      <c r="A2588" s="257"/>
      <c r="B2588" s="257"/>
      <c r="C2588" s="265"/>
      <c r="D2588" s="208" t="e">
        <f>IF(ISBLANK(DataBase_PMs!C48),#N/A,DataBase_PMs!C48)</f>
        <v>#N/A</v>
      </c>
      <c r="E2588" s="191" t="e">
        <f>IF(ISBLANK(DataBase_PMs!AL48),#N/A,DataBase_PMs!AL48)</f>
        <v>#N/A</v>
      </c>
      <c r="F2588" s="192" t="e">
        <f>IF(E2588="Seco",ParametrosPMs!$C$61,'Dados PMs'!E2588)</f>
        <v>#N/A</v>
      </c>
      <c r="G2588" s="203" t="e">
        <f t="shared" si="62"/>
        <v>#N/A</v>
      </c>
    </row>
    <row r="2589" spans="1:7" x14ac:dyDescent="0.3">
      <c r="A2589" s="257"/>
      <c r="B2589" s="257"/>
      <c r="C2589" s="265"/>
      <c r="D2589" s="208" t="e">
        <f>IF(ISBLANK(DataBase_PMs!C49),#N/A,DataBase_PMs!C49)</f>
        <v>#N/A</v>
      </c>
      <c r="E2589" s="191" t="e">
        <f>IF(ISBLANK(DataBase_PMs!AL49),#N/A,DataBase_PMs!AL49)</f>
        <v>#N/A</v>
      </c>
      <c r="F2589" s="192" t="e">
        <f>IF(E2589="Seco",ParametrosPMs!$C$61,'Dados PMs'!E2589)</f>
        <v>#N/A</v>
      </c>
      <c r="G2589" s="203" t="e">
        <f t="shared" si="62"/>
        <v>#N/A</v>
      </c>
    </row>
    <row r="2590" spans="1:7" x14ac:dyDescent="0.3">
      <c r="A2590" s="257"/>
      <c r="B2590" s="257"/>
      <c r="C2590" s="265"/>
      <c r="D2590" s="208" t="e">
        <f>IF(ISBLANK(DataBase_PMs!C50),#N/A,DataBase_PMs!C50)</f>
        <v>#N/A</v>
      </c>
      <c r="E2590" s="191" t="e">
        <f>IF(ISBLANK(DataBase_PMs!AL50),#N/A,DataBase_PMs!AL50)</f>
        <v>#N/A</v>
      </c>
      <c r="F2590" s="192" t="e">
        <f>IF(E2590="Seco",ParametrosPMs!$C$61,'Dados PMs'!E2590)</f>
        <v>#N/A</v>
      </c>
      <c r="G2590" s="203" t="e">
        <f t="shared" si="62"/>
        <v>#N/A</v>
      </c>
    </row>
    <row r="2591" spans="1:7" x14ac:dyDescent="0.3">
      <c r="A2591" s="257"/>
      <c r="B2591" s="257"/>
      <c r="C2591" s="265"/>
      <c r="D2591" s="208" t="e">
        <f>IF(ISBLANK(DataBase_PMs!C51),#N/A,DataBase_PMs!C51)</f>
        <v>#N/A</v>
      </c>
      <c r="E2591" s="191" t="e">
        <f>IF(ISBLANK(DataBase_PMs!AL51),#N/A,DataBase_PMs!AL51)</f>
        <v>#N/A</v>
      </c>
      <c r="F2591" s="192" t="e">
        <f>IF(E2591="Seco",ParametrosPMs!$C$61,'Dados PMs'!E2591)</f>
        <v>#N/A</v>
      </c>
      <c r="G2591" s="203" t="e">
        <f t="shared" si="62"/>
        <v>#N/A</v>
      </c>
    </row>
    <row r="2592" spans="1:7" x14ac:dyDescent="0.3">
      <c r="A2592" s="257"/>
      <c r="B2592" s="257"/>
      <c r="C2592" s="265"/>
      <c r="D2592" s="208" t="e">
        <f>IF(ISBLANK(DataBase_PMs!C52),#N/A,DataBase_PMs!C52)</f>
        <v>#N/A</v>
      </c>
      <c r="E2592" s="191" t="e">
        <f>IF(ISBLANK(DataBase_PMs!AL52),#N/A,DataBase_PMs!AL52)</f>
        <v>#N/A</v>
      </c>
      <c r="F2592" s="192" t="e">
        <f>IF(E2592="Seco",ParametrosPMs!$C$61,'Dados PMs'!E2592)</f>
        <v>#N/A</v>
      </c>
      <c r="G2592" s="203" t="e">
        <f t="shared" si="62"/>
        <v>#N/A</v>
      </c>
    </row>
    <row r="2593" spans="1:7" x14ac:dyDescent="0.3">
      <c r="A2593" s="257"/>
      <c r="B2593" s="257"/>
      <c r="C2593" s="265"/>
      <c r="D2593" s="208" t="e">
        <f>IF(ISBLANK(DataBase_PMs!C53),#N/A,DataBase_PMs!C53)</f>
        <v>#N/A</v>
      </c>
      <c r="E2593" s="191" t="e">
        <f>IF(ISBLANK(DataBase_PMs!AL53),#N/A,DataBase_PMs!AL53)</f>
        <v>#N/A</v>
      </c>
      <c r="F2593" s="192" t="e">
        <f>IF(E2593="Seco",ParametrosPMs!$C$61,'Dados PMs'!E2593)</f>
        <v>#N/A</v>
      </c>
      <c r="G2593" s="203" t="e">
        <f t="shared" si="62"/>
        <v>#N/A</v>
      </c>
    </row>
    <row r="2594" spans="1:7" x14ac:dyDescent="0.3">
      <c r="A2594" s="257"/>
      <c r="B2594" s="257"/>
      <c r="C2594" s="265"/>
      <c r="D2594" s="208" t="e">
        <f>IF(ISBLANK(DataBase_PMs!C54),#N/A,DataBase_PMs!C54)</f>
        <v>#N/A</v>
      </c>
      <c r="E2594" s="191" t="e">
        <f>IF(ISBLANK(DataBase_PMs!AL54),#N/A,DataBase_PMs!AL54)</f>
        <v>#N/A</v>
      </c>
      <c r="F2594" s="192" t="e">
        <f>IF(E2594="Seco",ParametrosPMs!$C$61,'Dados PMs'!E2594)</f>
        <v>#N/A</v>
      </c>
      <c r="G2594" s="203" t="e">
        <f t="shared" si="62"/>
        <v>#N/A</v>
      </c>
    </row>
    <row r="2595" spans="1:7" x14ac:dyDescent="0.3">
      <c r="A2595" s="257"/>
      <c r="B2595" s="257"/>
      <c r="C2595" s="265"/>
      <c r="D2595" s="208" t="e">
        <f>IF(ISBLANK(DataBase_PMs!C55),#N/A,DataBase_PMs!C55)</f>
        <v>#N/A</v>
      </c>
      <c r="E2595" s="191" t="e">
        <f>IF(ISBLANK(DataBase_PMs!AL55),#N/A,DataBase_PMs!AL55)</f>
        <v>#N/A</v>
      </c>
      <c r="F2595" s="192" t="e">
        <f>IF(E2595="Seco",ParametrosPMs!$C$61,'Dados PMs'!E2595)</f>
        <v>#N/A</v>
      </c>
      <c r="G2595" s="203" t="e">
        <f t="shared" si="62"/>
        <v>#N/A</v>
      </c>
    </row>
    <row r="2596" spans="1:7" x14ac:dyDescent="0.3">
      <c r="A2596" s="257"/>
      <c r="B2596" s="257"/>
      <c r="C2596" s="265"/>
      <c r="D2596" s="208" t="e">
        <f>IF(ISBLANK(DataBase_PMs!C56),#N/A,DataBase_PMs!C56)</f>
        <v>#N/A</v>
      </c>
      <c r="E2596" s="191" t="e">
        <f>IF(ISBLANK(DataBase_PMs!AL56),#N/A,DataBase_PMs!AL56)</f>
        <v>#N/A</v>
      </c>
      <c r="F2596" s="192" t="e">
        <f>IF(E2596="Seco",ParametrosPMs!$C$61,'Dados PMs'!E2596)</f>
        <v>#N/A</v>
      </c>
      <c r="G2596" s="203" t="e">
        <f t="shared" si="62"/>
        <v>#N/A</v>
      </c>
    </row>
    <row r="2597" spans="1:7" x14ac:dyDescent="0.3">
      <c r="A2597" s="257"/>
      <c r="B2597" s="257"/>
      <c r="C2597" s="265"/>
      <c r="D2597" s="208" t="e">
        <f>IF(ISBLANK(DataBase_PMs!C57),#N/A,DataBase_PMs!C57)</f>
        <v>#N/A</v>
      </c>
      <c r="E2597" s="191" t="e">
        <f>IF(ISBLANK(DataBase_PMs!AL57),#N/A,DataBase_PMs!AL57)</f>
        <v>#N/A</v>
      </c>
      <c r="F2597" s="192" t="e">
        <f>IF(E2597="Seco",ParametrosPMs!$C$61,'Dados PMs'!E2597)</f>
        <v>#N/A</v>
      </c>
      <c r="G2597" s="203" t="e">
        <f t="shared" ref="G2597:G2633" si="63">F2597-$F$2531</f>
        <v>#N/A</v>
      </c>
    </row>
    <row r="2598" spans="1:7" x14ac:dyDescent="0.3">
      <c r="A2598" s="257"/>
      <c r="B2598" s="257"/>
      <c r="C2598" s="265"/>
      <c r="D2598" s="208" t="e">
        <f>IF(ISBLANK(DataBase_PMs!C58),#N/A,DataBase_PMs!C58)</f>
        <v>#N/A</v>
      </c>
      <c r="E2598" s="191" t="e">
        <f>IF(ISBLANK(DataBase_PMs!AL58),#N/A,DataBase_PMs!AL58)</f>
        <v>#N/A</v>
      </c>
      <c r="F2598" s="192" t="e">
        <f>IF(E2598="Seco",ParametrosPMs!$C$61,'Dados PMs'!E2598)</f>
        <v>#N/A</v>
      </c>
      <c r="G2598" s="203" t="e">
        <f t="shared" si="63"/>
        <v>#N/A</v>
      </c>
    </row>
    <row r="2599" spans="1:7" x14ac:dyDescent="0.3">
      <c r="A2599" s="257"/>
      <c r="B2599" s="257"/>
      <c r="C2599" s="265"/>
      <c r="D2599" s="208" t="e">
        <f>IF(ISBLANK(DataBase_PMs!C59),#N/A,DataBase_PMs!C59)</f>
        <v>#N/A</v>
      </c>
      <c r="E2599" s="191" t="e">
        <f>IF(ISBLANK(DataBase_PMs!AL59),#N/A,DataBase_PMs!AL59)</f>
        <v>#N/A</v>
      </c>
      <c r="F2599" s="192" t="e">
        <f>IF(E2599="Seco",ParametrosPMs!$C$61,'Dados PMs'!E2599)</f>
        <v>#N/A</v>
      </c>
      <c r="G2599" s="203" t="e">
        <f t="shared" si="63"/>
        <v>#N/A</v>
      </c>
    </row>
    <row r="2600" spans="1:7" x14ac:dyDescent="0.3">
      <c r="A2600" s="257"/>
      <c r="B2600" s="257"/>
      <c r="C2600" s="265"/>
      <c r="D2600" s="208" t="e">
        <f>IF(ISBLANK(DataBase_PMs!C60),#N/A,DataBase_PMs!C60)</f>
        <v>#N/A</v>
      </c>
      <c r="E2600" s="191" t="e">
        <f>IF(ISBLANK(DataBase_PMs!AL60),#N/A,DataBase_PMs!AL60)</f>
        <v>#N/A</v>
      </c>
      <c r="F2600" s="192" t="e">
        <f>IF(E2600="Seco",ParametrosPMs!$C$61,'Dados PMs'!E2600)</f>
        <v>#N/A</v>
      </c>
      <c r="G2600" s="203" t="e">
        <f t="shared" si="63"/>
        <v>#N/A</v>
      </c>
    </row>
    <row r="2601" spans="1:7" x14ac:dyDescent="0.3">
      <c r="A2601" s="257"/>
      <c r="B2601" s="257"/>
      <c r="C2601" s="265"/>
      <c r="D2601" s="208" t="e">
        <f>IF(ISBLANK(DataBase_PMs!C61),#N/A,DataBase_PMs!C61)</f>
        <v>#N/A</v>
      </c>
      <c r="E2601" s="191" t="e">
        <f>IF(ISBLANK(DataBase_PMs!AL61),#N/A,DataBase_PMs!AL61)</f>
        <v>#N/A</v>
      </c>
      <c r="F2601" s="192" t="e">
        <f>IF(E2601="Seco",ParametrosPMs!$C$61,'Dados PMs'!E2601)</f>
        <v>#N/A</v>
      </c>
      <c r="G2601" s="203" t="e">
        <f t="shared" si="63"/>
        <v>#N/A</v>
      </c>
    </row>
    <row r="2602" spans="1:7" x14ac:dyDescent="0.3">
      <c r="A2602" s="257"/>
      <c r="B2602" s="257"/>
      <c r="C2602" s="265"/>
      <c r="D2602" s="208" t="e">
        <f>IF(ISBLANK(DataBase_PMs!C62),#N/A,DataBase_PMs!C62)</f>
        <v>#N/A</v>
      </c>
      <c r="E2602" s="191" t="e">
        <f>IF(ISBLANK(DataBase_PMs!AL62),#N/A,DataBase_PMs!AL62)</f>
        <v>#N/A</v>
      </c>
      <c r="F2602" s="192" t="e">
        <f>IF(E2602="Seco",ParametrosPMs!$C$61,'Dados PMs'!E2602)</f>
        <v>#N/A</v>
      </c>
      <c r="G2602" s="203" t="e">
        <f t="shared" si="63"/>
        <v>#N/A</v>
      </c>
    </row>
    <row r="2603" spans="1:7" x14ac:dyDescent="0.3">
      <c r="A2603" s="257"/>
      <c r="B2603" s="257"/>
      <c r="C2603" s="265"/>
      <c r="D2603" s="208" t="e">
        <f>IF(ISBLANK(DataBase_PMs!C63),#N/A,DataBase_PMs!C63)</f>
        <v>#N/A</v>
      </c>
      <c r="E2603" s="191" t="e">
        <f>IF(ISBLANK(DataBase_PMs!AL63),#N/A,DataBase_PMs!AL63)</f>
        <v>#N/A</v>
      </c>
      <c r="F2603" s="192" t="e">
        <f>IF(E2603="Seco",ParametrosPMs!$C$61,'Dados PMs'!E2603)</f>
        <v>#N/A</v>
      </c>
      <c r="G2603" s="203" t="e">
        <f t="shared" si="63"/>
        <v>#N/A</v>
      </c>
    </row>
    <row r="2604" spans="1:7" x14ac:dyDescent="0.3">
      <c r="A2604" s="257"/>
      <c r="B2604" s="257"/>
      <c r="C2604" s="265"/>
      <c r="D2604" s="208" t="e">
        <f>IF(ISBLANK(DataBase_PMs!C64),#N/A,DataBase_PMs!C64)</f>
        <v>#N/A</v>
      </c>
      <c r="E2604" s="191" t="e">
        <f>IF(ISBLANK(DataBase_PMs!AL64),#N/A,DataBase_PMs!AL64)</f>
        <v>#N/A</v>
      </c>
      <c r="F2604" s="192" t="e">
        <f>IF(E2604="Seco",ParametrosPMs!$C$61,'Dados PMs'!E2604)</f>
        <v>#N/A</v>
      </c>
      <c r="G2604" s="203" t="e">
        <f t="shared" si="63"/>
        <v>#N/A</v>
      </c>
    </row>
    <row r="2605" spans="1:7" x14ac:dyDescent="0.3">
      <c r="A2605" s="257"/>
      <c r="B2605" s="257"/>
      <c r="C2605" s="265"/>
      <c r="D2605" s="208" t="e">
        <f>IF(ISBLANK(DataBase_PMs!C65),#N/A,DataBase_PMs!C65)</f>
        <v>#N/A</v>
      </c>
      <c r="E2605" s="191" t="e">
        <f>IF(ISBLANK(DataBase_PMs!AL65),#N/A,DataBase_PMs!AL65)</f>
        <v>#N/A</v>
      </c>
      <c r="F2605" s="192" t="e">
        <f>IF(E2605="Seco",ParametrosPMs!$C$61,'Dados PMs'!E2605)</f>
        <v>#N/A</v>
      </c>
      <c r="G2605" s="203" t="e">
        <f t="shared" si="63"/>
        <v>#N/A</v>
      </c>
    </row>
    <row r="2606" spans="1:7" x14ac:dyDescent="0.3">
      <c r="A2606" s="257"/>
      <c r="B2606" s="257"/>
      <c r="C2606" s="265"/>
      <c r="D2606" s="208" t="e">
        <f>IF(ISBLANK(DataBase_PMs!C66),#N/A,DataBase_PMs!C66)</f>
        <v>#N/A</v>
      </c>
      <c r="E2606" s="191" t="e">
        <f>IF(ISBLANK(DataBase_PMs!AL66),#N/A,DataBase_PMs!AL66)</f>
        <v>#N/A</v>
      </c>
      <c r="F2606" s="192" t="e">
        <f>IF(E2606="Seco",ParametrosPMs!$C$61,'Dados PMs'!E2606)</f>
        <v>#N/A</v>
      </c>
      <c r="G2606" s="203" t="e">
        <f t="shared" si="63"/>
        <v>#N/A</v>
      </c>
    </row>
    <row r="2607" spans="1:7" x14ac:dyDescent="0.3">
      <c r="A2607" s="257"/>
      <c r="B2607" s="257"/>
      <c r="C2607" s="265"/>
      <c r="D2607" s="208" t="e">
        <f>IF(ISBLANK(DataBase_PMs!C67),#N/A,DataBase_PMs!C67)</f>
        <v>#N/A</v>
      </c>
      <c r="E2607" s="191" t="e">
        <f>IF(ISBLANK(DataBase_PMs!AL67),#N/A,DataBase_PMs!AL67)</f>
        <v>#N/A</v>
      </c>
      <c r="F2607" s="192" t="e">
        <f>IF(E2607="Seco",ParametrosPMs!$C$61,'Dados PMs'!E2607)</f>
        <v>#N/A</v>
      </c>
      <c r="G2607" s="203" t="e">
        <f t="shared" si="63"/>
        <v>#N/A</v>
      </c>
    </row>
    <row r="2608" spans="1:7" x14ac:dyDescent="0.3">
      <c r="A2608" s="257"/>
      <c r="B2608" s="257"/>
      <c r="C2608" s="265"/>
      <c r="D2608" s="208" t="e">
        <f>IF(ISBLANK(DataBase_PMs!C68),#N/A,DataBase_PMs!C68)</f>
        <v>#N/A</v>
      </c>
      <c r="E2608" s="191" t="e">
        <f>IF(ISBLANK(DataBase_PMs!AL68),#N/A,DataBase_PMs!AL68)</f>
        <v>#N/A</v>
      </c>
      <c r="F2608" s="192" t="e">
        <f>IF(E2608="Seco",ParametrosPMs!$C$61,'Dados PMs'!E2608)</f>
        <v>#N/A</v>
      </c>
      <c r="G2608" s="203" t="e">
        <f t="shared" si="63"/>
        <v>#N/A</v>
      </c>
    </row>
    <row r="2609" spans="1:7" x14ac:dyDescent="0.3">
      <c r="A2609" s="257"/>
      <c r="B2609" s="257"/>
      <c r="C2609" s="265"/>
      <c r="D2609" s="208" t="e">
        <f>IF(ISBLANK(DataBase_PMs!C69),#N/A,DataBase_PMs!C69)</f>
        <v>#N/A</v>
      </c>
      <c r="E2609" s="191" t="e">
        <f>IF(ISBLANK(DataBase_PMs!AL69),#N/A,DataBase_PMs!AL69)</f>
        <v>#N/A</v>
      </c>
      <c r="F2609" s="192" t="e">
        <f>IF(E2609="Seco",ParametrosPMs!$C$61,'Dados PMs'!E2609)</f>
        <v>#N/A</v>
      </c>
      <c r="G2609" s="203" t="e">
        <f t="shared" si="63"/>
        <v>#N/A</v>
      </c>
    </row>
    <row r="2610" spans="1:7" x14ac:dyDescent="0.3">
      <c r="A2610" s="257"/>
      <c r="B2610" s="257"/>
      <c r="C2610" s="265"/>
      <c r="D2610" s="208" t="e">
        <f>IF(ISBLANK(DataBase_PMs!C70),#N/A,DataBase_PMs!C70)</f>
        <v>#N/A</v>
      </c>
      <c r="E2610" s="191" t="e">
        <f>IF(ISBLANK(DataBase_PMs!AL70),#N/A,DataBase_PMs!AL70)</f>
        <v>#N/A</v>
      </c>
      <c r="F2610" s="192" t="e">
        <f>IF(E2610="Seco",ParametrosPMs!$C$61,'Dados PMs'!E2610)</f>
        <v>#N/A</v>
      </c>
      <c r="G2610" s="203" t="e">
        <f t="shared" si="63"/>
        <v>#N/A</v>
      </c>
    </row>
    <row r="2611" spans="1:7" x14ac:dyDescent="0.3">
      <c r="A2611" s="257"/>
      <c r="B2611" s="257"/>
      <c r="C2611" s="265"/>
      <c r="D2611" s="208" t="e">
        <f>IF(ISBLANK(DataBase_PMs!C71),#N/A,DataBase_PMs!C71)</f>
        <v>#N/A</v>
      </c>
      <c r="E2611" s="191" t="e">
        <f>IF(ISBLANK(DataBase_PMs!AL71),#N/A,DataBase_PMs!AL71)</f>
        <v>#N/A</v>
      </c>
      <c r="F2611" s="192" t="e">
        <f>IF(E2611="Seco",ParametrosPMs!$C$61,'Dados PMs'!E2611)</f>
        <v>#N/A</v>
      </c>
      <c r="G2611" s="203" t="e">
        <f t="shared" si="63"/>
        <v>#N/A</v>
      </c>
    </row>
    <row r="2612" spans="1:7" x14ac:dyDescent="0.3">
      <c r="A2612" s="257"/>
      <c r="B2612" s="257"/>
      <c r="C2612" s="265"/>
      <c r="D2612" s="208" t="e">
        <f>IF(ISBLANK(DataBase_PMs!C72),#N/A,DataBase_PMs!C72)</f>
        <v>#N/A</v>
      </c>
      <c r="E2612" s="191" t="e">
        <f>IF(ISBLANK(DataBase_PMs!AL72),#N/A,DataBase_PMs!AL72)</f>
        <v>#N/A</v>
      </c>
      <c r="F2612" s="192" t="e">
        <f>IF(E2612="Seco",ParametrosPMs!$C$61,'Dados PMs'!E2612)</f>
        <v>#N/A</v>
      </c>
      <c r="G2612" s="203" t="e">
        <f t="shared" si="63"/>
        <v>#N/A</v>
      </c>
    </row>
    <row r="2613" spans="1:7" x14ac:dyDescent="0.3">
      <c r="A2613" s="257"/>
      <c r="B2613" s="257"/>
      <c r="C2613" s="265"/>
      <c r="D2613" s="208" t="e">
        <f>IF(ISBLANK(DataBase_PMs!C73),#N/A,DataBase_PMs!C73)</f>
        <v>#N/A</v>
      </c>
      <c r="E2613" s="191" t="e">
        <f>IF(ISBLANK(DataBase_PMs!AL73),#N/A,DataBase_PMs!AL73)</f>
        <v>#N/A</v>
      </c>
      <c r="F2613" s="192" t="e">
        <f>IF(E2613="Seco",ParametrosPMs!$C$61,'Dados PMs'!E2613)</f>
        <v>#N/A</v>
      </c>
      <c r="G2613" s="203" t="e">
        <f t="shared" si="63"/>
        <v>#N/A</v>
      </c>
    </row>
    <row r="2614" spans="1:7" x14ac:dyDescent="0.3">
      <c r="A2614" s="257"/>
      <c r="B2614" s="257"/>
      <c r="C2614" s="265"/>
      <c r="D2614" s="208" t="e">
        <f>IF(ISBLANK(DataBase_PMs!C74),#N/A,DataBase_PMs!C74)</f>
        <v>#N/A</v>
      </c>
      <c r="E2614" s="191" t="e">
        <f>IF(ISBLANK(DataBase_PMs!AL74),#N/A,DataBase_PMs!AL74)</f>
        <v>#N/A</v>
      </c>
      <c r="F2614" s="192" t="e">
        <f>IF(E2614="Seco",ParametrosPMs!$C$61,'Dados PMs'!E2614)</f>
        <v>#N/A</v>
      </c>
      <c r="G2614" s="203" t="e">
        <f t="shared" si="63"/>
        <v>#N/A</v>
      </c>
    </row>
    <row r="2615" spans="1:7" x14ac:dyDescent="0.3">
      <c r="A2615" s="257"/>
      <c r="B2615" s="257"/>
      <c r="C2615" s="265"/>
      <c r="D2615" s="208" t="e">
        <f>IF(ISBLANK(DataBase_PMs!C75),#N/A,DataBase_PMs!C75)</f>
        <v>#N/A</v>
      </c>
      <c r="E2615" s="191" t="e">
        <f>IF(ISBLANK(DataBase_PMs!AL75),#N/A,DataBase_PMs!AL75)</f>
        <v>#N/A</v>
      </c>
      <c r="F2615" s="192" t="e">
        <f>IF(E2615="Seco",ParametrosPMs!$C$61,'Dados PMs'!E2615)</f>
        <v>#N/A</v>
      </c>
      <c r="G2615" s="203" t="e">
        <f t="shared" si="63"/>
        <v>#N/A</v>
      </c>
    </row>
    <row r="2616" spans="1:7" x14ac:dyDescent="0.3">
      <c r="A2616" s="257"/>
      <c r="B2616" s="257"/>
      <c r="C2616" s="265"/>
      <c r="D2616" s="208" t="e">
        <f>IF(ISBLANK(DataBase_PMs!C76),#N/A,DataBase_PMs!C76)</f>
        <v>#N/A</v>
      </c>
      <c r="E2616" s="191" t="e">
        <f>IF(ISBLANK(DataBase_PMs!AL76),#N/A,DataBase_PMs!AL76)</f>
        <v>#N/A</v>
      </c>
      <c r="F2616" s="192" t="e">
        <f>IF(E2616="Seco",ParametrosPMs!$C$61,'Dados PMs'!E2616)</f>
        <v>#N/A</v>
      </c>
      <c r="G2616" s="203" t="e">
        <f t="shared" si="63"/>
        <v>#N/A</v>
      </c>
    </row>
    <row r="2617" spans="1:7" x14ac:dyDescent="0.3">
      <c r="A2617" s="257"/>
      <c r="B2617" s="257"/>
      <c r="C2617" s="265"/>
      <c r="D2617" s="208" t="e">
        <f>IF(ISBLANK(DataBase_PMs!C77),#N/A,DataBase_PMs!C77)</f>
        <v>#N/A</v>
      </c>
      <c r="E2617" s="191" t="e">
        <f>IF(ISBLANK(DataBase_PMs!AL77),#N/A,DataBase_PMs!AL77)</f>
        <v>#N/A</v>
      </c>
      <c r="F2617" s="192" t="e">
        <f>IF(E2617="Seco",ParametrosPMs!$C$61,'Dados PMs'!E2617)</f>
        <v>#N/A</v>
      </c>
      <c r="G2617" s="203" t="e">
        <f t="shared" si="63"/>
        <v>#N/A</v>
      </c>
    </row>
    <row r="2618" spans="1:7" x14ac:dyDescent="0.3">
      <c r="A2618" s="257"/>
      <c r="B2618" s="257"/>
      <c r="C2618" s="265"/>
      <c r="D2618" s="208" t="e">
        <f>IF(ISBLANK(DataBase_PMs!C78),#N/A,DataBase_PMs!C78)</f>
        <v>#N/A</v>
      </c>
      <c r="E2618" s="191" t="e">
        <f>IF(ISBLANK(DataBase_PMs!AL78),#N/A,DataBase_PMs!AL78)</f>
        <v>#N/A</v>
      </c>
      <c r="F2618" s="192" t="e">
        <f>IF(E2618="Seco",ParametrosPMs!$C$61,'Dados PMs'!E2618)</f>
        <v>#N/A</v>
      </c>
      <c r="G2618" s="203" t="e">
        <f t="shared" si="63"/>
        <v>#N/A</v>
      </c>
    </row>
    <row r="2619" spans="1:7" x14ac:dyDescent="0.3">
      <c r="A2619" s="257"/>
      <c r="B2619" s="257"/>
      <c r="C2619" s="265"/>
      <c r="D2619" s="208" t="e">
        <f>IF(ISBLANK(DataBase_PMs!C79),#N/A,DataBase_PMs!C79)</f>
        <v>#N/A</v>
      </c>
      <c r="E2619" s="191" t="e">
        <f>IF(ISBLANK(DataBase_PMs!AL79),#N/A,DataBase_PMs!AL79)</f>
        <v>#N/A</v>
      </c>
      <c r="F2619" s="192" t="e">
        <f>IF(E2619="Seco",ParametrosPMs!$C$61,'Dados PMs'!E2619)</f>
        <v>#N/A</v>
      </c>
      <c r="G2619" s="203" t="e">
        <f t="shared" si="63"/>
        <v>#N/A</v>
      </c>
    </row>
    <row r="2620" spans="1:7" x14ac:dyDescent="0.3">
      <c r="A2620" s="257"/>
      <c r="B2620" s="257"/>
      <c r="C2620" s="265"/>
      <c r="D2620" s="208" t="e">
        <f>IF(ISBLANK(DataBase_PMs!C80),#N/A,DataBase_PMs!C80)</f>
        <v>#N/A</v>
      </c>
      <c r="E2620" s="191" t="e">
        <f>IF(ISBLANK(DataBase_PMs!AL80),#N/A,DataBase_PMs!AL80)</f>
        <v>#N/A</v>
      </c>
      <c r="F2620" s="192" t="e">
        <f>IF(E2620="Seco",ParametrosPMs!$C$61,'Dados PMs'!E2620)</f>
        <v>#N/A</v>
      </c>
      <c r="G2620" s="203" t="e">
        <f t="shared" si="63"/>
        <v>#N/A</v>
      </c>
    </row>
    <row r="2621" spans="1:7" x14ac:dyDescent="0.3">
      <c r="A2621" s="257"/>
      <c r="B2621" s="257"/>
      <c r="C2621" s="265"/>
      <c r="D2621" s="208" t="e">
        <f>IF(ISBLANK(DataBase_PMs!C81),#N/A,DataBase_PMs!C81)</f>
        <v>#N/A</v>
      </c>
      <c r="E2621" s="191" t="e">
        <f>IF(ISBLANK(DataBase_PMs!AL81),#N/A,DataBase_PMs!AL81)</f>
        <v>#N/A</v>
      </c>
      <c r="F2621" s="192" t="e">
        <f>IF(E2621="Seco",ParametrosPMs!$C$61,'Dados PMs'!E2621)</f>
        <v>#N/A</v>
      </c>
      <c r="G2621" s="203" t="e">
        <f t="shared" si="63"/>
        <v>#N/A</v>
      </c>
    </row>
    <row r="2622" spans="1:7" x14ac:dyDescent="0.3">
      <c r="A2622" s="257"/>
      <c r="B2622" s="257"/>
      <c r="C2622" s="265"/>
      <c r="D2622" s="208" t="e">
        <f>IF(ISBLANK(DataBase_PMs!C82),#N/A,DataBase_PMs!C82)</f>
        <v>#N/A</v>
      </c>
      <c r="E2622" s="191" t="e">
        <f>IF(ISBLANK(DataBase_PMs!AL82),#N/A,DataBase_PMs!AL82)</f>
        <v>#N/A</v>
      </c>
      <c r="F2622" s="192" t="e">
        <f>IF(E2622="Seco",ParametrosPMs!$C$61,'Dados PMs'!E2622)</f>
        <v>#N/A</v>
      </c>
      <c r="G2622" s="203" t="e">
        <f t="shared" si="63"/>
        <v>#N/A</v>
      </c>
    </row>
    <row r="2623" spans="1:7" x14ac:dyDescent="0.3">
      <c r="A2623" s="257"/>
      <c r="B2623" s="257"/>
      <c r="C2623" s="265"/>
      <c r="D2623" s="208" t="e">
        <f>IF(ISBLANK(DataBase_PMs!C83),#N/A,DataBase_PMs!C83)</f>
        <v>#N/A</v>
      </c>
      <c r="E2623" s="191" t="e">
        <f>IF(ISBLANK(DataBase_PMs!AL83),#N/A,DataBase_PMs!AL83)</f>
        <v>#N/A</v>
      </c>
      <c r="F2623" s="192" t="e">
        <f>IF(E2623="Seco",ParametrosPMs!$C$61,'Dados PMs'!E2623)</f>
        <v>#N/A</v>
      </c>
      <c r="G2623" s="203" t="e">
        <f t="shared" si="63"/>
        <v>#N/A</v>
      </c>
    </row>
    <row r="2624" spans="1:7" x14ac:dyDescent="0.3">
      <c r="A2624" s="257"/>
      <c r="B2624" s="257"/>
      <c r="C2624" s="265"/>
      <c r="D2624" s="208" t="e">
        <f>IF(ISBLANK(DataBase_PMs!C84),#N/A,DataBase_PMs!C84)</f>
        <v>#N/A</v>
      </c>
      <c r="E2624" s="191" t="e">
        <f>IF(ISBLANK(DataBase_PMs!AL84),#N/A,DataBase_PMs!AL84)</f>
        <v>#N/A</v>
      </c>
      <c r="F2624" s="192" t="e">
        <f>IF(E2624="Seco",ParametrosPMs!$C$61,'Dados PMs'!E2624)</f>
        <v>#N/A</v>
      </c>
      <c r="G2624" s="203" t="e">
        <f t="shared" si="63"/>
        <v>#N/A</v>
      </c>
    </row>
    <row r="2625" spans="1:7" x14ac:dyDescent="0.3">
      <c r="A2625" s="257"/>
      <c r="B2625" s="257"/>
      <c r="C2625" s="265"/>
      <c r="D2625" s="208" t="e">
        <f>IF(ISBLANK(DataBase_PMs!C85),#N/A,DataBase_PMs!C85)</f>
        <v>#N/A</v>
      </c>
      <c r="E2625" s="191" t="e">
        <f>IF(ISBLANK(DataBase_PMs!AL85),#N/A,DataBase_PMs!AL85)</f>
        <v>#N/A</v>
      </c>
      <c r="F2625" s="192" t="e">
        <f>IF(E2625="Seco",ParametrosPMs!$C$61,'Dados PMs'!E2625)</f>
        <v>#N/A</v>
      </c>
      <c r="G2625" s="203" t="e">
        <f t="shared" si="63"/>
        <v>#N/A</v>
      </c>
    </row>
    <row r="2626" spans="1:7" x14ac:dyDescent="0.3">
      <c r="A2626" s="257"/>
      <c r="B2626" s="257"/>
      <c r="C2626" s="265"/>
      <c r="D2626" s="208" t="e">
        <f>IF(ISBLANK(DataBase_PMs!C86),#N/A,DataBase_PMs!C86)</f>
        <v>#N/A</v>
      </c>
      <c r="E2626" s="191" t="e">
        <f>IF(ISBLANK(DataBase_PMs!AL86),#N/A,DataBase_PMs!AL86)</f>
        <v>#N/A</v>
      </c>
      <c r="F2626" s="192" t="e">
        <f>IF(E2626="Seco",ParametrosPMs!$C$61,'Dados PMs'!E2626)</f>
        <v>#N/A</v>
      </c>
      <c r="G2626" s="203" t="e">
        <f t="shared" si="63"/>
        <v>#N/A</v>
      </c>
    </row>
    <row r="2627" spans="1:7" x14ac:dyDescent="0.3">
      <c r="A2627" s="257"/>
      <c r="B2627" s="257"/>
      <c r="C2627" s="265"/>
      <c r="D2627" s="208" t="e">
        <f>IF(ISBLANK(DataBase_PMs!C87),#N/A,DataBase_PMs!C87)</f>
        <v>#N/A</v>
      </c>
      <c r="E2627" s="191" t="e">
        <f>IF(ISBLANK(DataBase_PMs!AL87),#N/A,DataBase_PMs!AL87)</f>
        <v>#N/A</v>
      </c>
      <c r="F2627" s="192" t="e">
        <f>IF(E2627="Seco",ParametrosPMs!$C$61,'Dados PMs'!E2627)</f>
        <v>#N/A</v>
      </c>
      <c r="G2627" s="203" t="e">
        <f t="shared" si="63"/>
        <v>#N/A</v>
      </c>
    </row>
    <row r="2628" spans="1:7" x14ac:dyDescent="0.3">
      <c r="A2628" s="257"/>
      <c r="B2628" s="257"/>
      <c r="C2628" s="265"/>
      <c r="D2628" s="208" t="e">
        <f>IF(ISBLANK(DataBase_PMs!C88),#N/A,DataBase_PMs!C88)</f>
        <v>#N/A</v>
      </c>
      <c r="E2628" s="191" t="e">
        <f>IF(ISBLANK(DataBase_PMs!AL88),#N/A,DataBase_PMs!AL88)</f>
        <v>#N/A</v>
      </c>
      <c r="F2628" s="192" t="e">
        <f>IF(E2628="Seco",ParametrosPMs!$C$61,'Dados PMs'!E2628)</f>
        <v>#N/A</v>
      </c>
      <c r="G2628" s="203" t="e">
        <f t="shared" si="63"/>
        <v>#N/A</v>
      </c>
    </row>
    <row r="2629" spans="1:7" x14ac:dyDescent="0.3">
      <c r="A2629" s="257"/>
      <c r="B2629" s="257"/>
      <c r="C2629" s="265"/>
      <c r="D2629" s="208" t="e">
        <f>IF(ISBLANK(DataBase_PMs!C89),#N/A,DataBase_PMs!C89)</f>
        <v>#N/A</v>
      </c>
      <c r="E2629" s="191" t="e">
        <f>IF(ISBLANK(DataBase_PMs!AL89),#N/A,DataBase_PMs!AL89)</f>
        <v>#N/A</v>
      </c>
      <c r="F2629" s="192" t="e">
        <f>IF(E2629="Seco",ParametrosPMs!$C$61,'Dados PMs'!E2629)</f>
        <v>#N/A</v>
      </c>
      <c r="G2629" s="203" t="e">
        <f t="shared" si="63"/>
        <v>#N/A</v>
      </c>
    </row>
    <row r="2630" spans="1:7" x14ac:dyDescent="0.3">
      <c r="A2630" s="257"/>
      <c r="B2630" s="257"/>
      <c r="C2630" s="265"/>
      <c r="D2630" s="208" t="e">
        <f>IF(ISBLANK(DataBase_PMs!C90),#N/A,DataBase_PMs!C90)</f>
        <v>#N/A</v>
      </c>
      <c r="E2630" s="191" t="e">
        <f>IF(ISBLANK(DataBase_PMs!AL90),#N/A,DataBase_PMs!AL90)</f>
        <v>#N/A</v>
      </c>
      <c r="F2630" s="192" t="e">
        <f>IF(E2630="Seco",ParametrosPMs!$C$61,'Dados PMs'!E2630)</f>
        <v>#N/A</v>
      </c>
      <c r="G2630" s="203" t="e">
        <f t="shared" si="63"/>
        <v>#N/A</v>
      </c>
    </row>
    <row r="2631" spans="1:7" x14ac:dyDescent="0.3">
      <c r="A2631" s="257"/>
      <c r="B2631" s="257"/>
      <c r="C2631" s="265"/>
      <c r="D2631" s="208" t="e">
        <f>IF(ISBLANK(DataBase_PMs!C91),#N/A,DataBase_PMs!C91)</f>
        <v>#N/A</v>
      </c>
      <c r="E2631" s="191" t="e">
        <f>IF(ISBLANK(DataBase_PMs!AL91),#N/A,DataBase_PMs!AL91)</f>
        <v>#N/A</v>
      </c>
      <c r="F2631" s="192" t="e">
        <f>IF(E2631="Seco",ParametrosPMs!$C$61,'Dados PMs'!E2631)</f>
        <v>#N/A</v>
      </c>
      <c r="G2631" s="203" t="e">
        <f t="shared" si="63"/>
        <v>#N/A</v>
      </c>
    </row>
    <row r="2632" spans="1:7" x14ac:dyDescent="0.3">
      <c r="A2632" s="257"/>
      <c r="B2632" s="257"/>
      <c r="C2632" s="265"/>
      <c r="D2632" s="208" t="e">
        <f>IF(ISBLANK(DataBase_PMs!C92),#N/A,DataBase_PMs!C92)</f>
        <v>#N/A</v>
      </c>
      <c r="E2632" s="191" t="e">
        <f>IF(ISBLANK(DataBase_PMs!AL92),#N/A,DataBase_PMs!AL92)</f>
        <v>#N/A</v>
      </c>
      <c r="F2632" s="192" t="e">
        <f>IF(E2632="Seco",ParametrosPMs!$C$61,'Dados PMs'!E2632)</f>
        <v>#N/A</v>
      </c>
      <c r="G2632" s="203" t="e">
        <f t="shared" si="63"/>
        <v>#N/A</v>
      </c>
    </row>
    <row r="2633" spans="1:7" ht="13.5" thickBot="1" x14ac:dyDescent="0.35">
      <c r="A2633" s="258"/>
      <c r="B2633" s="258"/>
      <c r="C2633" s="268"/>
      <c r="D2633" s="208" t="e">
        <f>IF(ISBLANK(DataBase_PMs!C93),#N/A,DataBase_PMs!C93)</f>
        <v>#N/A</v>
      </c>
      <c r="E2633" s="191" t="e">
        <f>IF(ISBLANK(DataBase_PMs!AL93),#N/A,DataBase_PMs!AL93)</f>
        <v>#N/A</v>
      </c>
      <c r="F2633" s="192" t="e">
        <f>IF(E2633="Seco",ParametrosPMs!$C$61,'Dados PMs'!E2633)</f>
        <v>#N/A</v>
      </c>
      <c r="G2633" s="203" t="e">
        <f t="shared" si="63"/>
        <v>#N/A</v>
      </c>
    </row>
    <row r="2634" spans="1:7" x14ac:dyDescent="0.3">
      <c r="A2634" s="259" t="s">
        <v>667</v>
      </c>
      <c r="B2634" s="259" t="s">
        <v>367</v>
      </c>
      <c r="C2634" s="264" t="s">
        <v>69</v>
      </c>
      <c r="D2634" s="209">
        <v>43602</v>
      </c>
      <c r="E2634" s="197">
        <v>4.22</v>
      </c>
      <c r="F2634" s="190">
        <f>IF(E2634="Seco",ParametrosPMs!C62,'Dados PMs'!E2634)</f>
        <v>4.22</v>
      </c>
      <c r="G2634" s="202">
        <f>F2634-E2634</f>
        <v>0</v>
      </c>
    </row>
    <row r="2635" spans="1:7" x14ac:dyDescent="0.3">
      <c r="A2635" s="257"/>
      <c r="B2635" s="257"/>
      <c r="C2635" s="265"/>
      <c r="D2635" s="208">
        <v>43700.40625</v>
      </c>
      <c r="E2635" s="191">
        <v>5.24</v>
      </c>
      <c r="F2635" s="192">
        <f>IF(E2635="Seco",ParametrosPMs!$C$62,'Dados PMs'!E2635)</f>
        <v>5.24</v>
      </c>
      <c r="G2635" s="203">
        <f>F2635-$F$2634</f>
        <v>1.0200000000000005</v>
      </c>
    </row>
    <row r="2636" spans="1:7" x14ac:dyDescent="0.3">
      <c r="A2636" s="257"/>
      <c r="B2636" s="257"/>
      <c r="C2636" s="265"/>
      <c r="D2636" s="208">
        <v>43707</v>
      </c>
      <c r="E2636" s="191">
        <v>5.41</v>
      </c>
      <c r="F2636" s="192">
        <f>IF(E2636="Seco",ParametrosPMs!$C$62,'Dados PMs'!E2636)</f>
        <v>5.41</v>
      </c>
      <c r="G2636" s="203">
        <f t="shared" ref="G2636:G2699" si="64">F2636-$F$2634</f>
        <v>1.1900000000000004</v>
      </c>
    </row>
    <row r="2637" spans="1:7" x14ac:dyDescent="0.3">
      <c r="A2637" s="257"/>
      <c r="B2637" s="257"/>
      <c r="C2637" s="265"/>
      <c r="D2637" s="208">
        <v>43714</v>
      </c>
      <c r="E2637" s="191">
        <v>5.0999999999999996</v>
      </c>
      <c r="F2637" s="192">
        <f>IF(E2637="Seco",ParametrosPMs!$C$62,'Dados PMs'!E2637)</f>
        <v>5.0999999999999996</v>
      </c>
      <c r="G2637" s="203">
        <f t="shared" si="64"/>
        <v>0.87999999999999989</v>
      </c>
    </row>
    <row r="2638" spans="1:7" x14ac:dyDescent="0.3">
      <c r="A2638" s="257"/>
      <c r="B2638" s="257"/>
      <c r="C2638" s="265"/>
      <c r="D2638" s="208">
        <v>43727</v>
      </c>
      <c r="E2638" s="191">
        <v>6.5</v>
      </c>
      <c r="F2638" s="192">
        <f>IF(E2638="Seco",ParametrosPMs!$C$62,'Dados PMs'!E2638)</f>
        <v>6.5</v>
      </c>
      <c r="G2638" s="203">
        <f t="shared" si="64"/>
        <v>2.2800000000000002</v>
      </c>
    </row>
    <row r="2639" spans="1:7" x14ac:dyDescent="0.3">
      <c r="A2639" s="257"/>
      <c r="B2639" s="257"/>
      <c r="C2639" s="265"/>
      <c r="D2639" s="208">
        <v>43755</v>
      </c>
      <c r="E2639" s="191">
        <v>5.28</v>
      </c>
      <c r="F2639" s="192">
        <f>IF(E2639="Seco",ParametrosPMs!$C$62,'Dados PMs'!E2639)</f>
        <v>5.28</v>
      </c>
      <c r="G2639" s="203">
        <f t="shared" si="64"/>
        <v>1.0600000000000005</v>
      </c>
    </row>
    <row r="2640" spans="1:7" x14ac:dyDescent="0.3">
      <c r="A2640" s="257"/>
      <c r="B2640" s="257"/>
      <c r="C2640" s="265"/>
      <c r="D2640" s="208">
        <v>43762</v>
      </c>
      <c r="E2640" s="191">
        <v>5.16</v>
      </c>
      <c r="F2640" s="192">
        <f>IF(E2640="Seco",ParametrosPMs!$C$62,'Dados PMs'!E2640)</f>
        <v>5.16</v>
      </c>
      <c r="G2640" s="203">
        <f t="shared" si="64"/>
        <v>0.94000000000000039</v>
      </c>
    </row>
    <row r="2641" spans="1:7" x14ac:dyDescent="0.3">
      <c r="A2641" s="257"/>
      <c r="B2641" s="257"/>
      <c r="C2641" s="265"/>
      <c r="D2641" s="208">
        <v>43774</v>
      </c>
      <c r="E2641" s="191">
        <v>4.71</v>
      </c>
      <c r="F2641" s="192">
        <f>IF(E2641="Seco",ParametrosPMs!$C$62,'Dados PMs'!E2641)</f>
        <v>4.71</v>
      </c>
      <c r="G2641" s="203">
        <f t="shared" si="64"/>
        <v>0.49000000000000021</v>
      </c>
    </row>
    <row r="2642" spans="1:7" x14ac:dyDescent="0.3">
      <c r="A2642" s="257"/>
      <c r="B2642" s="257"/>
      <c r="C2642" s="265"/>
      <c r="D2642" s="208">
        <v>43782</v>
      </c>
      <c r="E2642" s="191" t="s">
        <v>129</v>
      </c>
      <c r="F2642" s="192" t="str">
        <f>IF(E2642="Seco",ParametrosPMs!$C$62,'Dados PMs'!E2642)</f>
        <v>-</v>
      </c>
      <c r="G2642" s="203" t="e">
        <f t="shared" si="64"/>
        <v>#VALUE!</v>
      </c>
    </row>
    <row r="2643" spans="1:7" x14ac:dyDescent="0.3">
      <c r="A2643" s="257"/>
      <c r="B2643" s="257"/>
      <c r="C2643" s="265"/>
      <c r="D2643" s="208">
        <v>43811</v>
      </c>
      <c r="E2643" s="191" t="s">
        <v>263</v>
      </c>
      <c r="F2643" s="192" t="str">
        <f>IF(E2643="Seco",ParametrosPMs!$C$62,'Dados PMs'!E2643)</f>
        <v>4,62</v>
      </c>
      <c r="G2643" s="203">
        <f t="shared" si="64"/>
        <v>0.40000000000000036</v>
      </c>
    </row>
    <row r="2644" spans="1:7" x14ac:dyDescent="0.3">
      <c r="A2644" s="257"/>
      <c r="B2644" s="257"/>
      <c r="C2644" s="265"/>
      <c r="D2644" s="208">
        <v>43826</v>
      </c>
      <c r="E2644" s="191" t="s">
        <v>304</v>
      </c>
      <c r="F2644" s="192" t="str">
        <f>IF(E2644="Seco",ParametrosPMs!$C$62,'Dados PMs'!E2644)</f>
        <v>4,67</v>
      </c>
      <c r="G2644" s="203">
        <f t="shared" si="64"/>
        <v>0.45000000000000018</v>
      </c>
    </row>
    <row r="2645" spans="1:7" x14ac:dyDescent="0.3">
      <c r="A2645" s="257"/>
      <c r="B2645" s="257"/>
      <c r="C2645" s="265"/>
      <c r="D2645" s="208">
        <v>43875</v>
      </c>
      <c r="E2645" s="191">
        <v>4.66</v>
      </c>
      <c r="F2645" s="192">
        <f>IF(E2645="Seco",ParametrosPMs!$C$62,'Dados PMs'!E2645)</f>
        <v>4.66</v>
      </c>
      <c r="G2645" s="203">
        <f t="shared" si="64"/>
        <v>0.44000000000000039</v>
      </c>
    </row>
    <row r="2646" spans="1:7" x14ac:dyDescent="0.3">
      <c r="A2646" s="257"/>
      <c r="B2646" s="257"/>
      <c r="C2646" s="265"/>
      <c r="D2646" s="208">
        <v>43929</v>
      </c>
      <c r="E2646" s="191" t="s">
        <v>293</v>
      </c>
      <c r="F2646" s="192" t="str">
        <f>IF(E2646="Seco",ParametrosPMs!$C$62,'Dados PMs'!E2646)</f>
        <v>5,39</v>
      </c>
      <c r="G2646" s="203">
        <f t="shared" si="64"/>
        <v>1.17</v>
      </c>
    </row>
    <row r="2647" spans="1:7" x14ac:dyDescent="0.3">
      <c r="A2647" s="257"/>
      <c r="B2647" s="257"/>
      <c r="C2647" s="265"/>
      <c r="D2647" s="208">
        <f>IF(ISBLANK(DataBase_PMs!C4),#N/A,DataBase_PMs!C4)</f>
        <v>44001.449618055602</v>
      </c>
      <c r="E2647" s="191">
        <f>IF(ISBLANK(DataBase_PMs!AM4),#N/A,DataBase_PMs!AM4)</f>
        <v>5.52</v>
      </c>
      <c r="F2647" s="192">
        <f>IF(E2647="Seco",ParametrosPMs!$C$62,'Dados PMs'!E2647)</f>
        <v>5.52</v>
      </c>
      <c r="G2647" s="203">
        <f t="shared" si="64"/>
        <v>1.2999999999999998</v>
      </c>
    </row>
    <row r="2648" spans="1:7" x14ac:dyDescent="0.3">
      <c r="A2648" s="257"/>
      <c r="B2648" s="257"/>
      <c r="C2648" s="265"/>
      <c r="D2648" s="208">
        <f>IF(ISBLANK(DataBase_PMs!C5),#N/A,DataBase_PMs!C5)</f>
        <v>44008.823020833297</v>
      </c>
      <c r="E2648" s="191">
        <f>IF(ISBLANK(DataBase_PMs!AM5),#N/A,DataBase_PMs!AM5)</f>
        <v>5.47</v>
      </c>
      <c r="F2648" s="192">
        <f>IF(E2648="Seco",ParametrosPMs!$C$62,'Dados PMs'!E2648)</f>
        <v>5.47</v>
      </c>
      <c r="G2648" s="203">
        <f t="shared" si="64"/>
        <v>1.25</v>
      </c>
    </row>
    <row r="2649" spans="1:7" x14ac:dyDescent="0.3">
      <c r="A2649" s="257"/>
      <c r="B2649" s="257"/>
      <c r="C2649" s="265"/>
      <c r="D2649" s="208" t="e">
        <f>IF(ISBLANK(DataBase_PMs!C6),#N/A,DataBase_PMs!C6)</f>
        <v>#N/A</v>
      </c>
      <c r="E2649" s="191" t="e">
        <f>IF(ISBLANK(DataBase_PMs!AM6),#N/A,DataBase_PMs!AM6)</f>
        <v>#N/A</v>
      </c>
      <c r="F2649" s="192" t="e">
        <f>IF(E2649="Seco",ParametrosPMs!$C$62,'Dados PMs'!E2649)</f>
        <v>#N/A</v>
      </c>
      <c r="G2649" s="203" t="e">
        <f t="shared" si="64"/>
        <v>#N/A</v>
      </c>
    </row>
    <row r="2650" spans="1:7" x14ac:dyDescent="0.3">
      <c r="A2650" s="257"/>
      <c r="B2650" s="257"/>
      <c r="C2650" s="265"/>
      <c r="D2650" s="208" t="e">
        <f>IF(ISBLANK(DataBase_PMs!C7),#N/A,DataBase_PMs!C7)</f>
        <v>#N/A</v>
      </c>
      <c r="E2650" s="191" t="e">
        <f>IF(ISBLANK(DataBase_PMs!AM7),#N/A,DataBase_PMs!AM7)</f>
        <v>#N/A</v>
      </c>
      <c r="F2650" s="192" t="e">
        <f>IF(E2650="Seco",ParametrosPMs!$C$62,'Dados PMs'!E2650)</f>
        <v>#N/A</v>
      </c>
      <c r="G2650" s="203" t="e">
        <f t="shared" si="64"/>
        <v>#N/A</v>
      </c>
    </row>
    <row r="2651" spans="1:7" x14ac:dyDescent="0.3">
      <c r="A2651" s="257"/>
      <c r="B2651" s="257"/>
      <c r="C2651" s="265"/>
      <c r="D2651" s="208" t="e">
        <f>IF(ISBLANK(DataBase_PMs!C8),#N/A,DataBase_PMs!C8)</f>
        <v>#N/A</v>
      </c>
      <c r="E2651" s="191" t="e">
        <f>IF(ISBLANK(DataBase_PMs!AM8),#N/A,DataBase_PMs!AM8)</f>
        <v>#N/A</v>
      </c>
      <c r="F2651" s="192" t="e">
        <f>IF(E2651="Seco",ParametrosPMs!$C$62,'Dados PMs'!E2651)</f>
        <v>#N/A</v>
      </c>
      <c r="G2651" s="203" t="e">
        <f t="shared" si="64"/>
        <v>#N/A</v>
      </c>
    </row>
    <row r="2652" spans="1:7" x14ac:dyDescent="0.3">
      <c r="A2652" s="257"/>
      <c r="B2652" s="257"/>
      <c r="C2652" s="265"/>
      <c r="D2652" s="208" t="e">
        <f>IF(ISBLANK(DataBase_PMs!C9),#N/A,DataBase_PMs!C9)</f>
        <v>#N/A</v>
      </c>
      <c r="E2652" s="191" t="e">
        <f>IF(ISBLANK(DataBase_PMs!AM9),#N/A,DataBase_PMs!AM9)</f>
        <v>#N/A</v>
      </c>
      <c r="F2652" s="192" t="e">
        <f>IF(E2652="Seco",ParametrosPMs!$C$62,'Dados PMs'!E2652)</f>
        <v>#N/A</v>
      </c>
      <c r="G2652" s="203" t="e">
        <f t="shared" si="64"/>
        <v>#N/A</v>
      </c>
    </row>
    <row r="2653" spans="1:7" x14ac:dyDescent="0.3">
      <c r="A2653" s="257"/>
      <c r="B2653" s="257"/>
      <c r="C2653" s="265"/>
      <c r="D2653" s="208" t="e">
        <f>IF(ISBLANK(DataBase_PMs!C10),#N/A,DataBase_PMs!C10)</f>
        <v>#N/A</v>
      </c>
      <c r="E2653" s="191" t="e">
        <f>IF(ISBLANK(DataBase_PMs!AM10),#N/A,DataBase_PMs!AM10)</f>
        <v>#N/A</v>
      </c>
      <c r="F2653" s="192" t="e">
        <f>IF(E2653="Seco",ParametrosPMs!$C$62,'Dados PMs'!E2653)</f>
        <v>#N/A</v>
      </c>
      <c r="G2653" s="203" t="e">
        <f t="shared" si="64"/>
        <v>#N/A</v>
      </c>
    </row>
    <row r="2654" spans="1:7" x14ac:dyDescent="0.3">
      <c r="A2654" s="257"/>
      <c r="B2654" s="257"/>
      <c r="C2654" s="265"/>
      <c r="D2654" s="208" t="e">
        <f>IF(ISBLANK(DataBase_PMs!C11),#N/A,DataBase_PMs!C11)</f>
        <v>#N/A</v>
      </c>
      <c r="E2654" s="191" t="e">
        <f>IF(ISBLANK(DataBase_PMs!AM11),#N/A,DataBase_PMs!AM11)</f>
        <v>#N/A</v>
      </c>
      <c r="F2654" s="192" t="e">
        <f>IF(E2654="Seco",ParametrosPMs!$C$62,'Dados PMs'!E2654)</f>
        <v>#N/A</v>
      </c>
      <c r="G2654" s="203" t="e">
        <f t="shared" si="64"/>
        <v>#N/A</v>
      </c>
    </row>
    <row r="2655" spans="1:7" x14ac:dyDescent="0.3">
      <c r="A2655" s="257"/>
      <c r="B2655" s="257"/>
      <c r="C2655" s="265"/>
      <c r="D2655" s="208" t="e">
        <f>IF(ISBLANK(DataBase_PMs!C12),#N/A,DataBase_PMs!C12)</f>
        <v>#N/A</v>
      </c>
      <c r="E2655" s="191" t="e">
        <f>IF(ISBLANK(DataBase_PMs!AM12),#N/A,DataBase_PMs!AM12)</f>
        <v>#N/A</v>
      </c>
      <c r="F2655" s="192" t="e">
        <f>IF(E2655="Seco",ParametrosPMs!$C$62,'Dados PMs'!E2655)</f>
        <v>#N/A</v>
      </c>
      <c r="G2655" s="203" t="e">
        <f t="shared" si="64"/>
        <v>#N/A</v>
      </c>
    </row>
    <row r="2656" spans="1:7" x14ac:dyDescent="0.3">
      <c r="A2656" s="257"/>
      <c r="B2656" s="257"/>
      <c r="C2656" s="265"/>
      <c r="D2656" s="208" t="e">
        <f>IF(ISBLANK(DataBase_PMs!C13),#N/A,DataBase_PMs!C13)</f>
        <v>#N/A</v>
      </c>
      <c r="E2656" s="191" t="e">
        <f>IF(ISBLANK(DataBase_PMs!AM13),#N/A,DataBase_PMs!AM13)</f>
        <v>#N/A</v>
      </c>
      <c r="F2656" s="192" t="e">
        <f>IF(E2656="Seco",ParametrosPMs!$C$62,'Dados PMs'!E2656)</f>
        <v>#N/A</v>
      </c>
      <c r="G2656" s="203" t="e">
        <f t="shared" si="64"/>
        <v>#N/A</v>
      </c>
    </row>
    <row r="2657" spans="1:7" x14ac:dyDescent="0.3">
      <c r="A2657" s="257"/>
      <c r="B2657" s="257"/>
      <c r="C2657" s="265"/>
      <c r="D2657" s="208" t="e">
        <f>IF(ISBLANK(DataBase_PMs!C14),#N/A,DataBase_PMs!C14)</f>
        <v>#N/A</v>
      </c>
      <c r="E2657" s="191" t="e">
        <f>IF(ISBLANK(DataBase_PMs!AM14),#N/A,DataBase_PMs!AM14)</f>
        <v>#N/A</v>
      </c>
      <c r="F2657" s="192" t="e">
        <f>IF(E2657="Seco",ParametrosPMs!$C$62,'Dados PMs'!E2657)</f>
        <v>#N/A</v>
      </c>
      <c r="G2657" s="203" t="e">
        <f t="shared" si="64"/>
        <v>#N/A</v>
      </c>
    </row>
    <row r="2658" spans="1:7" x14ac:dyDescent="0.3">
      <c r="A2658" s="257"/>
      <c r="B2658" s="257"/>
      <c r="C2658" s="265"/>
      <c r="D2658" s="208" t="e">
        <f>IF(ISBLANK(DataBase_PMs!C15),#N/A,DataBase_PMs!C15)</f>
        <v>#N/A</v>
      </c>
      <c r="E2658" s="191" t="e">
        <f>IF(ISBLANK(DataBase_PMs!AM15),#N/A,DataBase_PMs!AM15)</f>
        <v>#N/A</v>
      </c>
      <c r="F2658" s="192" t="e">
        <f>IF(E2658="Seco",ParametrosPMs!$C$62,'Dados PMs'!E2658)</f>
        <v>#N/A</v>
      </c>
      <c r="G2658" s="203" t="e">
        <f t="shared" si="64"/>
        <v>#N/A</v>
      </c>
    </row>
    <row r="2659" spans="1:7" x14ac:dyDescent="0.3">
      <c r="A2659" s="257"/>
      <c r="B2659" s="257"/>
      <c r="C2659" s="265"/>
      <c r="D2659" s="208" t="e">
        <f>IF(ISBLANK(DataBase_PMs!C16),#N/A,DataBase_PMs!C16)</f>
        <v>#N/A</v>
      </c>
      <c r="E2659" s="191" t="e">
        <f>IF(ISBLANK(DataBase_PMs!AM16),#N/A,DataBase_PMs!AM16)</f>
        <v>#N/A</v>
      </c>
      <c r="F2659" s="192" t="e">
        <f>IF(E2659="Seco",ParametrosPMs!$C$62,'Dados PMs'!E2659)</f>
        <v>#N/A</v>
      </c>
      <c r="G2659" s="203" t="e">
        <f t="shared" si="64"/>
        <v>#N/A</v>
      </c>
    </row>
    <row r="2660" spans="1:7" x14ac:dyDescent="0.3">
      <c r="A2660" s="257"/>
      <c r="B2660" s="257"/>
      <c r="C2660" s="265"/>
      <c r="D2660" s="208" t="e">
        <f>IF(ISBLANK(DataBase_PMs!C17),#N/A,DataBase_PMs!C17)</f>
        <v>#N/A</v>
      </c>
      <c r="E2660" s="191" t="e">
        <f>IF(ISBLANK(DataBase_PMs!AM17),#N/A,DataBase_PMs!AM17)</f>
        <v>#N/A</v>
      </c>
      <c r="F2660" s="192" t="e">
        <f>IF(E2660="Seco",ParametrosPMs!$C$62,'Dados PMs'!E2660)</f>
        <v>#N/A</v>
      </c>
      <c r="G2660" s="203" t="e">
        <f t="shared" si="64"/>
        <v>#N/A</v>
      </c>
    </row>
    <row r="2661" spans="1:7" x14ac:dyDescent="0.3">
      <c r="A2661" s="257"/>
      <c r="B2661" s="257"/>
      <c r="C2661" s="265"/>
      <c r="D2661" s="208" t="e">
        <f>IF(ISBLANK(DataBase_PMs!C18),#N/A,DataBase_PMs!C18)</f>
        <v>#N/A</v>
      </c>
      <c r="E2661" s="191" t="e">
        <f>IF(ISBLANK(DataBase_PMs!AM18),#N/A,DataBase_PMs!AM18)</f>
        <v>#N/A</v>
      </c>
      <c r="F2661" s="192" t="e">
        <f>IF(E2661="Seco",ParametrosPMs!$C$62,'Dados PMs'!E2661)</f>
        <v>#N/A</v>
      </c>
      <c r="G2661" s="203" t="e">
        <f t="shared" si="64"/>
        <v>#N/A</v>
      </c>
    </row>
    <row r="2662" spans="1:7" x14ac:dyDescent="0.3">
      <c r="A2662" s="257"/>
      <c r="B2662" s="257"/>
      <c r="C2662" s="265"/>
      <c r="D2662" s="208" t="e">
        <f>IF(ISBLANK(DataBase_PMs!C19),#N/A,DataBase_PMs!C19)</f>
        <v>#N/A</v>
      </c>
      <c r="E2662" s="191" t="e">
        <f>IF(ISBLANK(DataBase_PMs!AM19),#N/A,DataBase_PMs!AM19)</f>
        <v>#N/A</v>
      </c>
      <c r="F2662" s="192" t="e">
        <f>IF(E2662="Seco",ParametrosPMs!$C$62,'Dados PMs'!E2662)</f>
        <v>#N/A</v>
      </c>
      <c r="G2662" s="203" t="e">
        <f t="shared" si="64"/>
        <v>#N/A</v>
      </c>
    </row>
    <row r="2663" spans="1:7" x14ac:dyDescent="0.3">
      <c r="A2663" s="257"/>
      <c r="B2663" s="257"/>
      <c r="C2663" s="265"/>
      <c r="D2663" s="208" t="e">
        <f>IF(ISBLANK(DataBase_PMs!C20),#N/A,DataBase_PMs!C20)</f>
        <v>#N/A</v>
      </c>
      <c r="E2663" s="191" t="e">
        <f>IF(ISBLANK(DataBase_PMs!AM20),#N/A,DataBase_PMs!AM20)</f>
        <v>#N/A</v>
      </c>
      <c r="F2663" s="192" t="e">
        <f>IF(E2663="Seco",ParametrosPMs!$C$62,'Dados PMs'!E2663)</f>
        <v>#N/A</v>
      </c>
      <c r="G2663" s="203" t="e">
        <f t="shared" si="64"/>
        <v>#N/A</v>
      </c>
    </row>
    <row r="2664" spans="1:7" x14ac:dyDescent="0.3">
      <c r="A2664" s="257"/>
      <c r="B2664" s="257"/>
      <c r="C2664" s="265"/>
      <c r="D2664" s="208" t="e">
        <f>IF(ISBLANK(DataBase_PMs!C21),#N/A,DataBase_PMs!C21)</f>
        <v>#N/A</v>
      </c>
      <c r="E2664" s="191" t="e">
        <f>IF(ISBLANK(DataBase_PMs!AM21),#N/A,DataBase_PMs!AM21)</f>
        <v>#N/A</v>
      </c>
      <c r="F2664" s="192" t="e">
        <f>IF(E2664="Seco",ParametrosPMs!$C$62,'Dados PMs'!E2664)</f>
        <v>#N/A</v>
      </c>
      <c r="G2664" s="203" t="e">
        <f t="shared" si="64"/>
        <v>#N/A</v>
      </c>
    </row>
    <row r="2665" spans="1:7" x14ac:dyDescent="0.3">
      <c r="A2665" s="257"/>
      <c r="B2665" s="257"/>
      <c r="C2665" s="265"/>
      <c r="D2665" s="208" t="e">
        <f>IF(ISBLANK(DataBase_PMs!C22),#N/A,DataBase_PMs!C22)</f>
        <v>#N/A</v>
      </c>
      <c r="E2665" s="191" t="e">
        <f>IF(ISBLANK(DataBase_PMs!AM22),#N/A,DataBase_PMs!AM22)</f>
        <v>#N/A</v>
      </c>
      <c r="F2665" s="192" t="e">
        <f>IF(E2665="Seco",ParametrosPMs!$C$62,'Dados PMs'!E2665)</f>
        <v>#N/A</v>
      </c>
      <c r="G2665" s="203" t="e">
        <f t="shared" si="64"/>
        <v>#N/A</v>
      </c>
    </row>
    <row r="2666" spans="1:7" x14ac:dyDescent="0.3">
      <c r="A2666" s="257"/>
      <c r="B2666" s="257"/>
      <c r="C2666" s="265"/>
      <c r="D2666" s="208" t="e">
        <f>IF(ISBLANK(DataBase_PMs!C23),#N/A,DataBase_PMs!C23)</f>
        <v>#N/A</v>
      </c>
      <c r="E2666" s="191" t="e">
        <f>IF(ISBLANK(DataBase_PMs!AM23),#N/A,DataBase_PMs!AM23)</f>
        <v>#N/A</v>
      </c>
      <c r="F2666" s="192" t="e">
        <f>IF(E2666="Seco",ParametrosPMs!$C$62,'Dados PMs'!E2666)</f>
        <v>#N/A</v>
      </c>
      <c r="G2666" s="203" t="e">
        <f t="shared" si="64"/>
        <v>#N/A</v>
      </c>
    </row>
    <row r="2667" spans="1:7" x14ac:dyDescent="0.3">
      <c r="A2667" s="257"/>
      <c r="B2667" s="257"/>
      <c r="C2667" s="265"/>
      <c r="D2667" s="208" t="e">
        <f>IF(ISBLANK(DataBase_PMs!C24),#N/A,DataBase_PMs!C24)</f>
        <v>#N/A</v>
      </c>
      <c r="E2667" s="191" t="e">
        <f>IF(ISBLANK(DataBase_PMs!AM24),#N/A,DataBase_PMs!AM24)</f>
        <v>#N/A</v>
      </c>
      <c r="F2667" s="192" t="e">
        <f>IF(E2667="Seco",ParametrosPMs!$C$62,'Dados PMs'!E2667)</f>
        <v>#N/A</v>
      </c>
      <c r="G2667" s="203" t="e">
        <f t="shared" si="64"/>
        <v>#N/A</v>
      </c>
    </row>
    <row r="2668" spans="1:7" x14ac:dyDescent="0.3">
      <c r="A2668" s="257"/>
      <c r="B2668" s="257"/>
      <c r="C2668" s="265"/>
      <c r="D2668" s="208" t="e">
        <f>IF(ISBLANK(DataBase_PMs!C25),#N/A,DataBase_PMs!C25)</f>
        <v>#N/A</v>
      </c>
      <c r="E2668" s="191" t="e">
        <f>IF(ISBLANK(DataBase_PMs!AM25),#N/A,DataBase_PMs!AM25)</f>
        <v>#N/A</v>
      </c>
      <c r="F2668" s="192" t="e">
        <f>IF(E2668="Seco",ParametrosPMs!$C$62,'Dados PMs'!E2668)</f>
        <v>#N/A</v>
      </c>
      <c r="G2668" s="203" t="e">
        <f t="shared" si="64"/>
        <v>#N/A</v>
      </c>
    </row>
    <row r="2669" spans="1:7" x14ac:dyDescent="0.3">
      <c r="A2669" s="257"/>
      <c r="B2669" s="257"/>
      <c r="C2669" s="265"/>
      <c r="D2669" s="208" t="e">
        <f>IF(ISBLANK(DataBase_PMs!C26),#N/A,DataBase_PMs!C26)</f>
        <v>#N/A</v>
      </c>
      <c r="E2669" s="191" t="e">
        <f>IF(ISBLANK(DataBase_PMs!AM26),#N/A,DataBase_PMs!AM26)</f>
        <v>#N/A</v>
      </c>
      <c r="F2669" s="192" t="e">
        <f>IF(E2669="Seco",ParametrosPMs!$C$62,'Dados PMs'!E2669)</f>
        <v>#N/A</v>
      </c>
      <c r="G2669" s="203" t="e">
        <f t="shared" si="64"/>
        <v>#N/A</v>
      </c>
    </row>
    <row r="2670" spans="1:7" x14ac:dyDescent="0.3">
      <c r="A2670" s="257"/>
      <c r="B2670" s="257"/>
      <c r="C2670" s="265"/>
      <c r="D2670" s="208" t="e">
        <f>IF(ISBLANK(DataBase_PMs!C27),#N/A,DataBase_PMs!C27)</f>
        <v>#N/A</v>
      </c>
      <c r="E2670" s="191" t="e">
        <f>IF(ISBLANK(DataBase_PMs!AM27),#N/A,DataBase_PMs!AM27)</f>
        <v>#N/A</v>
      </c>
      <c r="F2670" s="192" t="e">
        <f>IF(E2670="Seco",ParametrosPMs!$C$62,'Dados PMs'!E2670)</f>
        <v>#N/A</v>
      </c>
      <c r="G2670" s="203" t="e">
        <f t="shared" si="64"/>
        <v>#N/A</v>
      </c>
    </row>
    <row r="2671" spans="1:7" x14ac:dyDescent="0.3">
      <c r="A2671" s="257"/>
      <c r="B2671" s="257"/>
      <c r="C2671" s="265"/>
      <c r="D2671" s="208" t="e">
        <f>IF(ISBLANK(DataBase_PMs!C28),#N/A,DataBase_PMs!C28)</f>
        <v>#N/A</v>
      </c>
      <c r="E2671" s="191" t="e">
        <f>IF(ISBLANK(DataBase_PMs!AM28),#N/A,DataBase_PMs!AM28)</f>
        <v>#N/A</v>
      </c>
      <c r="F2671" s="192" t="e">
        <f>IF(E2671="Seco",ParametrosPMs!$C$62,'Dados PMs'!E2671)</f>
        <v>#N/A</v>
      </c>
      <c r="G2671" s="203" t="e">
        <f t="shared" si="64"/>
        <v>#N/A</v>
      </c>
    </row>
    <row r="2672" spans="1:7" x14ac:dyDescent="0.3">
      <c r="A2672" s="257"/>
      <c r="B2672" s="257"/>
      <c r="C2672" s="265"/>
      <c r="D2672" s="208" t="e">
        <f>IF(ISBLANK(DataBase_PMs!C29),#N/A,DataBase_PMs!C29)</f>
        <v>#N/A</v>
      </c>
      <c r="E2672" s="191" t="e">
        <f>IF(ISBLANK(DataBase_PMs!AM29),#N/A,DataBase_PMs!AM29)</f>
        <v>#N/A</v>
      </c>
      <c r="F2672" s="192" t="e">
        <f>IF(E2672="Seco",ParametrosPMs!$C$62,'Dados PMs'!E2672)</f>
        <v>#N/A</v>
      </c>
      <c r="G2672" s="203" t="e">
        <f t="shared" si="64"/>
        <v>#N/A</v>
      </c>
    </row>
    <row r="2673" spans="1:7" x14ac:dyDescent="0.3">
      <c r="A2673" s="257"/>
      <c r="B2673" s="257"/>
      <c r="C2673" s="265"/>
      <c r="D2673" s="208" t="e">
        <f>IF(ISBLANK(DataBase_PMs!C30),#N/A,DataBase_PMs!C30)</f>
        <v>#N/A</v>
      </c>
      <c r="E2673" s="191" t="e">
        <f>IF(ISBLANK(DataBase_PMs!AM30),#N/A,DataBase_PMs!AM30)</f>
        <v>#N/A</v>
      </c>
      <c r="F2673" s="192" t="e">
        <f>IF(E2673="Seco",ParametrosPMs!$C$62,'Dados PMs'!E2673)</f>
        <v>#N/A</v>
      </c>
      <c r="G2673" s="203" t="e">
        <f t="shared" si="64"/>
        <v>#N/A</v>
      </c>
    </row>
    <row r="2674" spans="1:7" x14ac:dyDescent="0.3">
      <c r="A2674" s="257"/>
      <c r="B2674" s="257"/>
      <c r="C2674" s="265"/>
      <c r="D2674" s="208" t="e">
        <f>IF(ISBLANK(DataBase_PMs!C31),#N/A,DataBase_PMs!C31)</f>
        <v>#N/A</v>
      </c>
      <c r="E2674" s="191" t="e">
        <f>IF(ISBLANK(DataBase_PMs!AM31),#N/A,DataBase_PMs!AM31)</f>
        <v>#N/A</v>
      </c>
      <c r="F2674" s="192" t="e">
        <f>IF(E2674="Seco",ParametrosPMs!$C$62,'Dados PMs'!E2674)</f>
        <v>#N/A</v>
      </c>
      <c r="G2674" s="203" t="e">
        <f t="shared" si="64"/>
        <v>#N/A</v>
      </c>
    </row>
    <row r="2675" spans="1:7" x14ac:dyDescent="0.3">
      <c r="A2675" s="257"/>
      <c r="B2675" s="257"/>
      <c r="C2675" s="265"/>
      <c r="D2675" s="208" t="e">
        <f>IF(ISBLANK(DataBase_PMs!C32),#N/A,DataBase_PMs!C32)</f>
        <v>#N/A</v>
      </c>
      <c r="E2675" s="191" t="e">
        <f>IF(ISBLANK(DataBase_PMs!AM32),#N/A,DataBase_PMs!AM32)</f>
        <v>#N/A</v>
      </c>
      <c r="F2675" s="192" t="e">
        <f>IF(E2675="Seco",ParametrosPMs!$C$62,'Dados PMs'!E2675)</f>
        <v>#N/A</v>
      </c>
      <c r="G2675" s="203" t="e">
        <f t="shared" si="64"/>
        <v>#N/A</v>
      </c>
    </row>
    <row r="2676" spans="1:7" x14ac:dyDescent="0.3">
      <c r="A2676" s="257"/>
      <c r="B2676" s="257"/>
      <c r="C2676" s="265"/>
      <c r="D2676" s="208" t="e">
        <f>IF(ISBLANK(DataBase_PMs!C33),#N/A,DataBase_PMs!C33)</f>
        <v>#N/A</v>
      </c>
      <c r="E2676" s="191" t="e">
        <f>IF(ISBLANK(DataBase_PMs!AM33),#N/A,DataBase_PMs!AM33)</f>
        <v>#N/A</v>
      </c>
      <c r="F2676" s="192" t="e">
        <f>IF(E2676="Seco",ParametrosPMs!$C$62,'Dados PMs'!E2676)</f>
        <v>#N/A</v>
      </c>
      <c r="G2676" s="203" t="e">
        <f t="shared" si="64"/>
        <v>#N/A</v>
      </c>
    </row>
    <row r="2677" spans="1:7" x14ac:dyDescent="0.3">
      <c r="A2677" s="257"/>
      <c r="B2677" s="257"/>
      <c r="C2677" s="265"/>
      <c r="D2677" s="208" t="e">
        <f>IF(ISBLANK(DataBase_PMs!C34),#N/A,DataBase_PMs!C34)</f>
        <v>#N/A</v>
      </c>
      <c r="E2677" s="191" t="e">
        <f>IF(ISBLANK(DataBase_PMs!AM34),#N/A,DataBase_PMs!AM34)</f>
        <v>#N/A</v>
      </c>
      <c r="F2677" s="192" t="e">
        <f>IF(E2677="Seco",ParametrosPMs!$C$62,'Dados PMs'!E2677)</f>
        <v>#N/A</v>
      </c>
      <c r="G2677" s="203" t="e">
        <f t="shared" si="64"/>
        <v>#N/A</v>
      </c>
    </row>
    <row r="2678" spans="1:7" x14ac:dyDescent="0.3">
      <c r="A2678" s="257"/>
      <c r="B2678" s="257"/>
      <c r="C2678" s="265"/>
      <c r="D2678" s="208" t="e">
        <f>IF(ISBLANK(DataBase_PMs!C35),#N/A,DataBase_PMs!C35)</f>
        <v>#N/A</v>
      </c>
      <c r="E2678" s="191" t="e">
        <f>IF(ISBLANK(DataBase_PMs!AM35),#N/A,DataBase_PMs!AM35)</f>
        <v>#N/A</v>
      </c>
      <c r="F2678" s="192" t="e">
        <f>IF(E2678="Seco",ParametrosPMs!$C$62,'Dados PMs'!E2678)</f>
        <v>#N/A</v>
      </c>
      <c r="G2678" s="203" t="e">
        <f t="shared" si="64"/>
        <v>#N/A</v>
      </c>
    </row>
    <row r="2679" spans="1:7" x14ac:dyDescent="0.3">
      <c r="A2679" s="257"/>
      <c r="B2679" s="257"/>
      <c r="C2679" s="265"/>
      <c r="D2679" s="208" t="e">
        <f>IF(ISBLANK(DataBase_PMs!C36),#N/A,DataBase_PMs!C36)</f>
        <v>#N/A</v>
      </c>
      <c r="E2679" s="191" t="e">
        <f>IF(ISBLANK(DataBase_PMs!AM36),#N/A,DataBase_PMs!AM36)</f>
        <v>#N/A</v>
      </c>
      <c r="F2679" s="192" t="e">
        <f>IF(E2679="Seco",ParametrosPMs!$C$62,'Dados PMs'!E2679)</f>
        <v>#N/A</v>
      </c>
      <c r="G2679" s="203" t="e">
        <f t="shared" si="64"/>
        <v>#N/A</v>
      </c>
    </row>
    <row r="2680" spans="1:7" x14ac:dyDescent="0.3">
      <c r="A2680" s="257"/>
      <c r="B2680" s="257"/>
      <c r="C2680" s="265"/>
      <c r="D2680" s="208" t="e">
        <f>IF(ISBLANK(DataBase_PMs!C37),#N/A,DataBase_PMs!C37)</f>
        <v>#N/A</v>
      </c>
      <c r="E2680" s="191" t="e">
        <f>IF(ISBLANK(DataBase_PMs!AM37),#N/A,DataBase_PMs!AM37)</f>
        <v>#N/A</v>
      </c>
      <c r="F2680" s="192" t="e">
        <f>IF(E2680="Seco",ParametrosPMs!$C$62,'Dados PMs'!E2680)</f>
        <v>#N/A</v>
      </c>
      <c r="G2680" s="203" t="e">
        <f t="shared" si="64"/>
        <v>#N/A</v>
      </c>
    </row>
    <row r="2681" spans="1:7" x14ac:dyDescent="0.3">
      <c r="A2681" s="257"/>
      <c r="B2681" s="257"/>
      <c r="C2681" s="265"/>
      <c r="D2681" s="208" t="e">
        <f>IF(ISBLANK(DataBase_PMs!C38),#N/A,DataBase_PMs!C38)</f>
        <v>#N/A</v>
      </c>
      <c r="E2681" s="191" t="e">
        <f>IF(ISBLANK(DataBase_PMs!AM38),#N/A,DataBase_PMs!AM38)</f>
        <v>#N/A</v>
      </c>
      <c r="F2681" s="192" t="e">
        <f>IF(E2681="Seco",ParametrosPMs!$C$62,'Dados PMs'!E2681)</f>
        <v>#N/A</v>
      </c>
      <c r="G2681" s="203" t="e">
        <f t="shared" si="64"/>
        <v>#N/A</v>
      </c>
    </row>
    <row r="2682" spans="1:7" x14ac:dyDescent="0.3">
      <c r="A2682" s="257"/>
      <c r="B2682" s="257"/>
      <c r="C2682" s="265"/>
      <c r="D2682" s="208" t="e">
        <f>IF(ISBLANK(DataBase_PMs!C39),#N/A,DataBase_PMs!C39)</f>
        <v>#N/A</v>
      </c>
      <c r="E2682" s="191" t="e">
        <f>IF(ISBLANK(DataBase_PMs!AM39),#N/A,DataBase_PMs!AM39)</f>
        <v>#N/A</v>
      </c>
      <c r="F2682" s="192" t="e">
        <f>IF(E2682="Seco",ParametrosPMs!$C$62,'Dados PMs'!E2682)</f>
        <v>#N/A</v>
      </c>
      <c r="G2682" s="203" t="e">
        <f t="shared" si="64"/>
        <v>#N/A</v>
      </c>
    </row>
    <row r="2683" spans="1:7" x14ac:dyDescent="0.3">
      <c r="A2683" s="257"/>
      <c r="B2683" s="257"/>
      <c r="C2683" s="265"/>
      <c r="D2683" s="208" t="e">
        <f>IF(ISBLANK(DataBase_PMs!C40),#N/A,DataBase_PMs!C40)</f>
        <v>#N/A</v>
      </c>
      <c r="E2683" s="191" t="e">
        <f>IF(ISBLANK(DataBase_PMs!AM40),#N/A,DataBase_PMs!AM40)</f>
        <v>#N/A</v>
      </c>
      <c r="F2683" s="192" t="e">
        <f>IF(E2683="Seco",ParametrosPMs!$C$62,'Dados PMs'!E2683)</f>
        <v>#N/A</v>
      </c>
      <c r="G2683" s="203" t="e">
        <f t="shared" si="64"/>
        <v>#N/A</v>
      </c>
    </row>
    <row r="2684" spans="1:7" x14ac:dyDescent="0.3">
      <c r="A2684" s="257"/>
      <c r="B2684" s="257"/>
      <c r="C2684" s="265"/>
      <c r="D2684" s="208" t="e">
        <f>IF(ISBLANK(DataBase_PMs!C41),#N/A,DataBase_PMs!C41)</f>
        <v>#N/A</v>
      </c>
      <c r="E2684" s="191" t="e">
        <f>IF(ISBLANK(DataBase_PMs!AM41),#N/A,DataBase_PMs!AM41)</f>
        <v>#N/A</v>
      </c>
      <c r="F2684" s="192" t="e">
        <f>IF(E2684="Seco",ParametrosPMs!$C$62,'Dados PMs'!E2684)</f>
        <v>#N/A</v>
      </c>
      <c r="G2684" s="203" t="e">
        <f t="shared" si="64"/>
        <v>#N/A</v>
      </c>
    </row>
    <row r="2685" spans="1:7" x14ac:dyDescent="0.3">
      <c r="A2685" s="257"/>
      <c r="B2685" s="257"/>
      <c r="C2685" s="265"/>
      <c r="D2685" s="208" t="e">
        <f>IF(ISBLANK(DataBase_PMs!C42),#N/A,DataBase_PMs!C42)</f>
        <v>#N/A</v>
      </c>
      <c r="E2685" s="191" t="e">
        <f>IF(ISBLANK(DataBase_PMs!AM42),#N/A,DataBase_PMs!AM42)</f>
        <v>#N/A</v>
      </c>
      <c r="F2685" s="192" t="e">
        <f>IF(E2685="Seco",ParametrosPMs!$C$62,'Dados PMs'!E2685)</f>
        <v>#N/A</v>
      </c>
      <c r="G2685" s="203" t="e">
        <f t="shared" si="64"/>
        <v>#N/A</v>
      </c>
    </row>
    <row r="2686" spans="1:7" x14ac:dyDescent="0.3">
      <c r="A2686" s="257"/>
      <c r="B2686" s="257"/>
      <c r="C2686" s="265"/>
      <c r="D2686" s="208" t="e">
        <f>IF(ISBLANK(DataBase_PMs!C43),#N/A,DataBase_PMs!C43)</f>
        <v>#N/A</v>
      </c>
      <c r="E2686" s="191" t="e">
        <f>IF(ISBLANK(DataBase_PMs!AM43),#N/A,DataBase_PMs!AM43)</f>
        <v>#N/A</v>
      </c>
      <c r="F2686" s="192" t="e">
        <f>IF(E2686="Seco",ParametrosPMs!$C$62,'Dados PMs'!E2686)</f>
        <v>#N/A</v>
      </c>
      <c r="G2686" s="203" t="e">
        <f t="shared" si="64"/>
        <v>#N/A</v>
      </c>
    </row>
    <row r="2687" spans="1:7" x14ac:dyDescent="0.3">
      <c r="A2687" s="257"/>
      <c r="B2687" s="257"/>
      <c r="C2687" s="265"/>
      <c r="D2687" s="208" t="e">
        <f>IF(ISBLANK(DataBase_PMs!C44),#N/A,DataBase_PMs!C44)</f>
        <v>#N/A</v>
      </c>
      <c r="E2687" s="191" t="e">
        <f>IF(ISBLANK(DataBase_PMs!AM44),#N/A,DataBase_PMs!AM44)</f>
        <v>#N/A</v>
      </c>
      <c r="F2687" s="192" t="e">
        <f>IF(E2687="Seco",ParametrosPMs!$C$62,'Dados PMs'!E2687)</f>
        <v>#N/A</v>
      </c>
      <c r="G2687" s="203" t="e">
        <f t="shared" si="64"/>
        <v>#N/A</v>
      </c>
    </row>
    <row r="2688" spans="1:7" x14ac:dyDescent="0.3">
      <c r="A2688" s="257"/>
      <c r="B2688" s="257"/>
      <c r="C2688" s="265"/>
      <c r="D2688" s="208" t="e">
        <f>IF(ISBLANK(DataBase_PMs!C45),#N/A,DataBase_PMs!C45)</f>
        <v>#N/A</v>
      </c>
      <c r="E2688" s="191" t="e">
        <f>IF(ISBLANK(DataBase_PMs!AM45),#N/A,DataBase_PMs!AM45)</f>
        <v>#N/A</v>
      </c>
      <c r="F2688" s="192" t="e">
        <f>IF(E2688="Seco",ParametrosPMs!$C$62,'Dados PMs'!E2688)</f>
        <v>#N/A</v>
      </c>
      <c r="G2688" s="203" t="e">
        <f t="shared" si="64"/>
        <v>#N/A</v>
      </c>
    </row>
    <row r="2689" spans="1:7" x14ac:dyDescent="0.3">
      <c r="A2689" s="257"/>
      <c r="B2689" s="257"/>
      <c r="C2689" s="265"/>
      <c r="D2689" s="208" t="e">
        <f>IF(ISBLANK(DataBase_PMs!C46),#N/A,DataBase_PMs!C46)</f>
        <v>#N/A</v>
      </c>
      <c r="E2689" s="191" t="e">
        <f>IF(ISBLANK(DataBase_PMs!AM46),#N/A,DataBase_PMs!AM46)</f>
        <v>#N/A</v>
      </c>
      <c r="F2689" s="192" t="e">
        <f>IF(E2689="Seco",ParametrosPMs!$C$62,'Dados PMs'!E2689)</f>
        <v>#N/A</v>
      </c>
      <c r="G2689" s="203" t="e">
        <f t="shared" si="64"/>
        <v>#N/A</v>
      </c>
    </row>
    <row r="2690" spans="1:7" x14ac:dyDescent="0.3">
      <c r="A2690" s="257"/>
      <c r="B2690" s="257"/>
      <c r="C2690" s="265"/>
      <c r="D2690" s="208" t="e">
        <f>IF(ISBLANK(DataBase_PMs!C47),#N/A,DataBase_PMs!C47)</f>
        <v>#N/A</v>
      </c>
      <c r="E2690" s="191" t="e">
        <f>IF(ISBLANK(DataBase_PMs!AM47),#N/A,DataBase_PMs!AM47)</f>
        <v>#N/A</v>
      </c>
      <c r="F2690" s="192" t="e">
        <f>IF(E2690="Seco",ParametrosPMs!$C$62,'Dados PMs'!E2690)</f>
        <v>#N/A</v>
      </c>
      <c r="G2690" s="203" t="e">
        <f t="shared" si="64"/>
        <v>#N/A</v>
      </c>
    </row>
    <row r="2691" spans="1:7" x14ac:dyDescent="0.3">
      <c r="A2691" s="257"/>
      <c r="B2691" s="257"/>
      <c r="C2691" s="265"/>
      <c r="D2691" s="208" t="e">
        <f>IF(ISBLANK(DataBase_PMs!C48),#N/A,DataBase_PMs!C48)</f>
        <v>#N/A</v>
      </c>
      <c r="E2691" s="191" t="e">
        <f>IF(ISBLANK(DataBase_PMs!AM48),#N/A,DataBase_PMs!AM48)</f>
        <v>#N/A</v>
      </c>
      <c r="F2691" s="192" t="e">
        <f>IF(E2691="Seco",ParametrosPMs!$C$62,'Dados PMs'!E2691)</f>
        <v>#N/A</v>
      </c>
      <c r="G2691" s="203" t="e">
        <f t="shared" si="64"/>
        <v>#N/A</v>
      </c>
    </row>
    <row r="2692" spans="1:7" x14ac:dyDescent="0.3">
      <c r="A2692" s="257"/>
      <c r="B2692" s="257"/>
      <c r="C2692" s="265"/>
      <c r="D2692" s="208" t="e">
        <f>IF(ISBLANK(DataBase_PMs!C49),#N/A,DataBase_PMs!C49)</f>
        <v>#N/A</v>
      </c>
      <c r="E2692" s="191" t="e">
        <f>IF(ISBLANK(DataBase_PMs!AM49),#N/A,DataBase_PMs!AM49)</f>
        <v>#N/A</v>
      </c>
      <c r="F2692" s="192" t="e">
        <f>IF(E2692="Seco",ParametrosPMs!$C$62,'Dados PMs'!E2692)</f>
        <v>#N/A</v>
      </c>
      <c r="G2692" s="203" t="e">
        <f t="shared" si="64"/>
        <v>#N/A</v>
      </c>
    </row>
    <row r="2693" spans="1:7" x14ac:dyDescent="0.3">
      <c r="A2693" s="257"/>
      <c r="B2693" s="257"/>
      <c r="C2693" s="265"/>
      <c r="D2693" s="208" t="e">
        <f>IF(ISBLANK(DataBase_PMs!C50),#N/A,DataBase_PMs!C50)</f>
        <v>#N/A</v>
      </c>
      <c r="E2693" s="191" t="e">
        <f>IF(ISBLANK(DataBase_PMs!AM50),#N/A,DataBase_PMs!AM50)</f>
        <v>#N/A</v>
      </c>
      <c r="F2693" s="192" t="e">
        <f>IF(E2693="Seco",ParametrosPMs!$C$62,'Dados PMs'!E2693)</f>
        <v>#N/A</v>
      </c>
      <c r="G2693" s="203" t="e">
        <f t="shared" si="64"/>
        <v>#N/A</v>
      </c>
    </row>
    <row r="2694" spans="1:7" x14ac:dyDescent="0.3">
      <c r="A2694" s="257"/>
      <c r="B2694" s="257"/>
      <c r="C2694" s="265"/>
      <c r="D2694" s="208" t="e">
        <f>IF(ISBLANK(DataBase_PMs!C51),#N/A,DataBase_PMs!C51)</f>
        <v>#N/A</v>
      </c>
      <c r="E2694" s="191" t="e">
        <f>IF(ISBLANK(DataBase_PMs!AM51),#N/A,DataBase_PMs!AM51)</f>
        <v>#N/A</v>
      </c>
      <c r="F2694" s="192" t="e">
        <f>IF(E2694="Seco",ParametrosPMs!$C$62,'Dados PMs'!E2694)</f>
        <v>#N/A</v>
      </c>
      <c r="G2694" s="203" t="e">
        <f t="shared" si="64"/>
        <v>#N/A</v>
      </c>
    </row>
    <row r="2695" spans="1:7" x14ac:dyDescent="0.3">
      <c r="A2695" s="257"/>
      <c r="B2695" s="257"/>
      <c r="C2695" s="265"/>
      <c r="D2695" s="208" t="e">
        <f>IF(ISBLANK(DataBase_PMs!C52),#N/A,DataBase_PMs!C52)</f>
        <v>#N/A</v>
      </c>
      <c r="E2695" s="191" t="e">
        <f>IF(ISBLANK(DataBase_PMs!AM52),#N/A,DataBase_PMs!AM52)</f>
        <v>#N/A</v>
      </c>
      <c r="F2695" s="192" t="e">
        <f>IF(E2695="Seco",ParametrosPMs!$C$62,'Dados PMs'!E2695)</f>
        <v>#N/A</v>
      </c>
      <c r="G2695" s="203" t="e">
        <f t="shared" si="64"/>
        <v>#N/A</v>
      </c>
    </row>
    <row r="2696" spans="1:7" x14ac:dyDescent="0.3">
      <c r="A2696" s="257"/>
      <c r="B2696" s="257"/>
      <c r="C2696" s="265"/>
      <c r="D2696" s="208" t="e">
        <f>IF(ISBLANK(DataBase_PMs!C53),#N/A,DataBase_PMs!C53)</f>
        <v>#N/A</v>
      </c>
      <c r="E2696" s="191" t="e">
        <f>IF(ISBLANK(DataBase_PMs!AM53),#N/A,DataBase_PMs!AM53)</f>
        <v>#N/A</v>
      </c>
      <c r="F2696" s="192" t="e">
        <f>IF(E2696="Seco",ParametrosPMs!$C$62,'Dados PMs'!E2696)</f>
        <v>#N/A</v>
      </c>
      <c r="G2696" s="203" t="e">
        <f t="shared" si="64"/>
        <v>#N/A</v>
      </c>
    </row>
    <row r="2697" spans="1:7" x14ac:dyDescent="0.3">
      <c r="A2697" s="257"/>
      <c r="B2697" s="257"/>
      <c r="C2697" s="265"/>
      <c r="D2697" s="208" t="e">
        <f>IF(ISBLANK(DataBase_PMs!C54),#N/A,DataBase_PMs!C54)</f>
        <v>#N/A</v>
      </c>
      <c r="E2697" s="191" t="e">
        <f>IF(ISBLANK(DataBase_PMs!AM54),#N/A,DataBase_PMs!AM54)</f>
        <v>#N/A</v>
      </c>
      <c r="F2697" s="192" t="e">
        <f>IF(E2697="Seco",ParametrosPMs!$C$62,'Dados PMs'!E2697)</f>
        <v>#N/A</v>
      </c>
      <c r="G2697" s="203" t="e">
        <f t="shared" si="64"/>
        <v>#N/A</v>
      </c>
    </row>
    <row r="2698" spans="1:7" x14ac:dyDescent="0.3">
      <c r="A2698" s="257"/>
      <c r="B2698" s="257"/>
      <c r="C2698" s="265"/>
      <c r="D2698" s="208" t="e">
        <f>IF(ISBLANK(DataBase_PMs!C55),#N/A,DataBase_PMs!C55)</f>
        <v>#N/A</v>
      </c>
      <c r="E2698" s="191" t="e">
        <f>IF(ISBLANK(DataBase_PMs!AM55),#N/A,DataBase_PMs!AM55)</f>
        <v>#N/A</v>
      </c>
      <c r="F2698" s="192" t="e">
        <f>IF(E2698="Seco",ParametrosPMs!$C$62,'Dados PMs'!E2698)</f>
        <v>#N/A</v>
      </c>
      <c r="G2698" s="203" t="e">
        <f t="shared" si="64"/>
        <v>#N/A</v>
      </c>
    </row>
    <row r="2699" spans="1:7" x14ac:dyDescent="0.3">
      <c r="A2699" s="257"/>
      <c r="B2699" s="257"/>
      <c r="C2699" s="265"/>
      <c r="D2699" s="208" t="e">
        <f>IF(ISBLANK(DataBase_PMs!C56),#N/A,DataBase_PMs!C56)</f>
        <v>#N/A</v>
      </c>
      <c r="E2699" s="191" t="e">
        <f>IF(ISBLANK(DataBase_PMs!AM56),#N/A,DataBase_PMs!AM56)</f>
        <v>#N/A</v>
      </c>
      <c r="F2699" s="192" t="e">
        <f>IF(E2699="Seco",ParametrosPMs!$C$62,'Dados PMs'!E2699)</f>
        <v>#N/A</v>
      </c>
      <c r="G2699" s="203" t="e">
        <f t="shared" si="64"/>
        <v>#N/A</v>
      </c>
    </row>
    <row r="2700" spans="1:7" x14ac:dyDescent="0.3">
      <c r="A2700" s="257"/>
      <c r="B2700" s="257"/>
      <c r="C2700" s="265"/>
      <c r="D2700" s="208" t="e">
        <f>IF(ISBLANK(DataBase_PMs!C57),#N/A,DataBase_PMs!C57)</f>
        <v>#N/A</v>
      </c>
      <c r="E2700" s="191" t="e">
        <f>IF(ISBLANK(DataBase_PMs!AM57),#N/A,DataBase_PMs!AM57)</f>
        <v>#N/A</v>
      </c>
      <c r="F2700" s="192" t="e">
        <f>IF(E2700="Seco",ParametrosPMs!$C$62,'Dados PMs'!E2700)</f>
        <v>#N/A</v>
      </c>
      <c r="G2700" s="203" t="e">
        <f t="shared" ref="G2700:G2759" si="65">F2700-$F$2634</f>
        <v>#N/A</v>
      </c>
    </row>
    <row r="2701" spans="1:7" x14ac:dyDescent="0.3">
      <c r="A2701" s="257"/>
      <c r="B2701" s="257"/>
      <c r="C2701" s="265"/>
      <c r="D2701" s="208" t="e">
        <f>IF(ISBLANK(DataBase_PMs!C58),#N/A,DataBase_PMs!C58)</f>
        <v>#N/A</v>
      </c>
      <c r="E2701" s="191" t="e">
        <f>IF(ISBLANK(DataBase_PMs!AM58),#N/A,DataBase_PMs!AM58)</f>
        <v>#N/A</v>
      </c>
      <c r="F2701" s="192" t="e">
        <f>IF(E2701="Seco",ParametrosPMs!$C$62,'Dados PMs'!E2701)</f>
        <v>#N/A</v>
      </c>
      <c r="G2701" s="203" t="e">
        <f t="shared" si="65"/>
        <v>#N/A</v>
      </c>
    </row>
    <row r="2702" spans="1:7" x14ac:dyDescent="0.3">
      <c r="A2702" s="257"/>
      <c r="B2702" s="257"/>
      <c r="C2702" s="265"/>
      <c r="D2702" s="208" t="e">
        <f>IF(ISBLANK(DataBase_PMs!C59),#N/A,DataBase_PMs!C59)</f>
        <v>#N/A</v>
      </c>
      <c r="E2702" s="191" t="e">
        <f>IF(ISBLANK(DataBase_PMs!AM59),#N/A,DataBase_PMs!AM59)</f>
        <v>#N/A</v>
      </c>
      <c r="F2702" s="192" t="e">
        <f>IF(E2702="Seco",ParametrosPMs!$C$62,'Dados PMs'!E2702)</f>
        <v>#N/A</v>
      </c>
      <c r="G2702" s="203" t="e">
        <f t="shared" si="65"/>
        <v>#N/A</v>
      </c>
    </row>
    <row r="2703" spans="1:7" x14ac:dyDescent="0.3">
      <c r="A2703" s="257"/>
      <c r="B2703" s="257"/>
      <c r="C2703" s="265"/>
      <c r="D2703" s="208" t="e">
        <f>IF(ISBLANK(DataBase_PMs!C60),#N/A,DataBase_PMs!C60)</f>
        <v>#N/A</v>
      </c>
      <c r="E2703" s="191" t="e">
        <f>IF(ISBLANK(DataBase_PMs!AM60),#N/A,DataBase_PMs!AM60)</f>
        <v>#N/A</v>
      </c>
      <c r="F2703" s="192" t="e">
        <f>IF(E2703="Seco",ParametrosPMs!$C$62,'Dados PMs'!E2703)</f>
        <v>#N/A</v>
      </c>
      <c r="G2703" s="203" t="e">
        <f t="shared" si="65"/>
        <v>#N/A</v>
      </c>
    </row>
    <row r="2704" spans="1:7" x14ac:dyDescent="0.3">
      <c r="A2704" s="257"/>
      <c r="B2704" s="257"/>
      <c r="C2704" s="265"/>
      <c r="D2704" s="208" t="e">
        <f>IF(ISBLANK(DataBase_PMs!C61),#N/A,DataBase_PMs!C61)</f>
        <v>#N/A</v>
      </c>
      <c r="E2704" s="191" t="e">
        <f>IF(ISBLANK(DataBase_PMs!AM61),#N/A,DataBase_PMs!AM61)</f>
        <v>#N/A</v>
      </c>
      <c r="F2704" s="192" t="e">
        <f>IF(E2704="Seco",ParametrosPMs!$C$62,'Dados PMs'!E2704)</f>
        <v>#N/A</v>
      </c>
      <c r="G2704" s="203" t="e">
        <f t="shared" si="65"/>
        <v>#N/A</v>
      </c>
    </row>
    <row r="2705" spans="1:7" x14ac:dyDescent="0.3">
      <c r="A2705" s="257"/>
      <c r="B2705" s="257"/>
      <c r="C2705" s="265"/>
      <c r="D2705" s="208" t="e">
        <f>IF(ISBLANK(DataBase_PMs!C62),#N/A,DataBase_PMs!C62)</f>
        <v>#N/A</v>
      </c>
      <c r="E2705" s="191" t="e">
        <f>IF(ISBLANK(DataBase_PMs!AM62),#N/A,DataBase_PMs!AM62)</f>
        <v>#N/A</v>
      </c>
      <c r="F2705" s="192" t="e">
        <f>IF(E2705="Seco",ParametrosPMs!$C$62,'Dados PMs'!E2705)</f>
        <v>#N/A</v>
      </c>
      <c r="G2705" s="203" t="e">
        <f t="shared" si="65"/>
        <v>#N/A</v>
      </c>
    </row>
    <row r="2706" spans="1:7" x14ac:dyDescent="0.3">
      <c r="A2706" s="257"/>
      <c r="B2706" s="257"/>
      <c r="C2706" s="265"/>
      <c r="D2706" s="208" t="e">
        <f>IF(ISBLANK(DataBase_PMs!C63),#N/A,DataBase_PMs!C63)</f>
        <v>#N/A</v>
      </c>
      <c r="E2706" s="191" t="e">
        <f>IF(ISBLANK(DataBase_PMs!AM63),#N/A,DataBase_PMs!AM63)</f>
        <v>#N/A</v>
      </c>
      <c r="F2706" s="192" t="e">
        <f>IF(E2706="Seco",ParametrosPMs!$C$62,'Dados PMs'!E2706)</f>
        <v>#N/A</v>
      </c>
      <c r="G2706" s="203" t="e">
        <f t="shared" si="65"/>
        <v>#N/A</v>
      </c>
    </row>
    <row r="2707" spans="1:7" x14ac:dyDescent="0.3">
      <c r="A2707" s="257"/>
      <c r="B2707" s="257"/>
      <c r="C2707" s="265"/>
      <c r="D2707" s="208" t="e">
        <f>IF(ISBLANK(DataBase_PMs!C64),#N/A,DataBase_PMs!C64)</f>
        <v>#N/A</v>
      </c>
      <c r="E2707" s="191" t="e">
        <f>IF(ISBLANK(DataBase_PMs!AM64),#N/A,DataBase_PMs!AM64)</f>
        <v>#N/A</v>
      </c>
      <c r="F2707" s="192" t="e">
        <f>IF(E2707="Seco",ParametrosPMs!$C$62,'Dados PMs'!E2707)</f>
        <v>#N/A</v>
      </c>
      <c r="G2707" s="203" t="e">
        <f t="shared" si="65"/>
        <v>#N/A</v>
      </c>
    </row>
    <row r="2708" spans="1:7" x14ac:dyDescent="0.3">
      <c r="A2708" s="257"/>
      <c r="B2708" s="257"/>
      <c r="C2708" s="265"/>
      <c r="D2708" s="208" t="e">
        <f>IF(ISBLANK(DataBase_PMs!C65),#N/A,DataBase_PMs!C65)</f>
        <v>#N/A</v>
      </c>
      <c r="E2708" s="191" t="e">
        <f>IF(ISBLANK(DataBase_PMs!AM65),#N/A,DataBase_PMs!AM65)</f>
        <v>#N/A</v>
      </c>
      <c r="F2708" s="192" t="e">
        <f>IF(E2708="Seco",ParametrosPMs!$C$62,'Dados PMs'!E2708)</f>
        <v>#N/A</v>
      </c>
      <c r="G2708" s="203" t="e">
        <f t="shared" si="65"/>
        <v>#N/A</v>
      </c>
    </row>
    <row r="2709" spans="1:7" x14ac:dyDescent="0.3">
      <c r="A2709" s="257"/>
      <c r="B2709" s="257"/>
      <c r="C2709" s="265"/>
      <c r="D2709" s="208" t="e">
        <f>IF(ISBLANK(DataBase_PMs!C66),#N/A,DataBase_PMs!C66)</f>
        <v>#N/A</v>
      </c>
      <c r="E2709" s="191" t="e">
        <f>IF(ISBLANK(DataBase_PMs!AM66),#N/A,DataBase_PMs!AM66)</f>
        <v>#N/A</v>
      </c>
      <c r="F2709" s="192" t="e">
        <f>IF(E2709="Seco",ParametrosPMs!$C$62,'Dados PMs'!E2709)</f>
        <v>#N/A</v>
      </c>
      <c r="G2709" s="203" t="e">
        <f t="shared" si="65"/>
        <v>#N/A</v>
      </c>
    </row>
    <row r="2710" spans="1:7" x14ac:dyDescent="0.3">
      <c r="A2710" s="257"/>
      <c r="B2710" s="257"/>
      <c r="C2710" s="265"/>
      <c r="D2710" s="208" t="e">
        <f>IF(ISBLANK(DataBase_PMs!C67),#N/A,DataBase_PMs!C67)</f>
        <v>#N/A</v>
      </c>
      <c r="E2710" s="191" t="e">
        <f>IF(ISBLANK(DataBase_PMs!AM67),#N/A,DataBase_PMs!AM67)</f>
        <v>#N/A</v>
      </c>
      <c r="F2710" s="192" t="e">
        <f>IF(E2710="Seco",ParametrosPMs!$C$62,'Dados PMs'!E2710)</f>
        <v>#N/A</v>
      </c>
      <c r="G2710" s="203" t="e">
        <f t="shared" si="65"/>
        <v>#N/A</v>
      </c>
    </row>
    <row r="2711" spans="1:7" x14ac:dyDescent="0.3">
      <c r="A2711" s="257"/>
      <c r="B2711" s="257"/>
      <c r="C2711" s="265"/>
      <c r="D2711" s="208" t="e">
        <f>IF(ISBLANK(DataBase_PMs!C68),#N/A,DataBase_PMs!C68)</f>
        <v>#N/A</v>
      </c>
      <c r="E2711" s="191" t="e">
        <f>IF(ISBLANK(DataBase_PMs!AM68),#N/A,DataBase_PMs!AM68)</f>
        <v>#N/A</v>
      </c>
      <c r="F2711" s="192" t="e">
        <f>IF(E2711="Seco",ParametrosPMs!$C$62,'Dados PMs'!E2711)</f>
        <v>#N/A</v>
      </c>
      <c r="G2711" s="203" t="e">
        <f t="shared" si="65"/>
        <v>#N/A</v>
      </c>
    </row>
    <row r="2712" spans="1:7" x14ac:dyDescent="0.3">
      <c r="A2712" s="257"/>
      <c r="B2712" s="257"/>
      <c r="C2712" s="265"/>
      <c r="D2712" s="208" t="e">
        <f>IF(ISBLANK(DataBase_PMs!C69),#N/A,DataBase_PMs!C69)</f>
        <v>#N/A</v>
      </c>
      <c r="E2712" s="191" t="e">
        <f>IF(ISBLANK(DataBase_PMs!AM69),#N/A,DataBase_PMs!AM69)</f>
        <v>#N/A</v>
      </c>
      <c r="F2712" s="192" t="e">
        <f>IF(E2712="Seco",ParametrosPMs!$C$62,'Dados PMs'!E2712)</f>
        <v>#N/A</v>
      </c>
      <c r="G2712" s="203" t="e">
        <f t="shared" si="65"/>
        <v>#N/A</v>
      </c>
    </row>
    <row r="2713" spans="1:7" x14ac:dyDescent="0.3">
      <c r="A2713" s="257"/>
      <c r="B2713" s="257"/>
      <c r="C2713" s="265"/>
      <c r="D2713" s="208" t="e">
        <f>IF(ISBLANK(DataBase_PMs!C70),#N/A,DataBase_PMs!C70)</f>
        <v>#N/A</v>
      </c>
      <c r="E2713" s="191" t="e">
        <f>IF(ISBLANK(DataBase_PMs!AM70),#N/A,DataBase_PMs!AM70)</f>
        <v>#N/A</v>
      </c>
      <c r="F2713" s="192" t="e">
        <f>IF(E2713="Seco",ParametrosPMs!$C$62,'Dados PMs'!E2713)</f>
        <v>#N/A</v>
      </c>
      <c r="G2713" s="203" t="e">
        <f t="shared" si="65"/>
        <v>#N/A</v>
      </c>
    </row>
    <row r="2714" spans="1:7" x14ac:dyDescent="0.3">
      <c r="A2714" s="257"/>
      <c r="B2714" s="257"/>
      <c r="C2714" s="265"/>
      <c r="D2714" s="208" t="e">
        <f>IF(ISBLANK(DataBase_PMs!C71),#N/A,DataBase_PMs!C71)</f>
        <v>#N/A</v>
      </c>
      <c r="E2714" s="191" t="e">
        <f>IF(ISBLANK(DataBase_PMs!AM71),#N/A,DataBase_PMs!AM71)</f>
        <v>#N/A</v>
      </c>
      <c r="F2714" s="192" t="e">
        <f>IF(E2714="Seco",ParametrosPMs!$C$62,'Dados PMs'!E2714)</f>
        <v>#N/A</v>
      </c>
      <c r="G2714" s="203" t="e">
        <f t="shared" si="65"/>
        <v>#N/A</v>
      </c>
    </row>
    <row r="2715" spans="1:7" x14ac:dyDescent="0.3">
      <c r="A2715" s="257"/>
      <c r="B2715" s="257"/>
      <c r="C2715" s="265"/>
      <c r="D2715" s="208" t="e">
        <f>IF(ISBLANK(DataBase_PMs!C72),#N/A,DataBase_PMs!C72)</f>
        <v>#N/A</v>
      </c>
      <c r="E2715" s="191" t="e">
        <f>IF(ISBLANK(DataBase_PMs!AM72),#N/A,DataBase_PMs!AM72)</f>
        <v>#N/A</v>
      </c>
      <c r="F2715" s="192" t="e">
        <f>IF(E2715="Seco",ParametrosPMs!$C$62,'Dados PMs'!E2715)</f>
        <v>#N/A</v>
      </c>
      <c r="G2715" s="203" t="e">
        <f t="shared" si="65"/>
        <v>#N/A</v>
      </c>
    </row>
    <row r="2716" spans="1:7" x14ac:dyDescent="0.3">
      <c r="A2716" s="257"/>
      <c r="B2716" s="257"/>
      <c r="C2716" s="265"/>
      <c r="D2716" s="208" t="e">
        <f>IF(ISBLANK(DataBase_PMs!C73),#N/A,DataBase_PMs!C73)</f>
        <v>#N/A</v>
      </c>
      <c r="E2716" s="191" t="e">
        <f>IF(ISBLANK(DataBase_PMs!AM73),#N/A,DataBase_PMs!AM73)</f>
        <v>#N/A</v>
      </c>
      <c r="F2716" s="192" t="e">
        <f>IF(E2716="Seco",ParametrosPMs!$C$62,'Dados PMs'!E2716)</f>
        <v>#N/A</v>
      </c>
      <c r="G2716" s="203" t="e">
        <f t="shared" si="65"/>
        <v>#N/A</v>
      </c>
    </row>
    <row r="2717" spans="1:7" x14ac:dyDescent="0.3">
      <c r="A2717" s="257"/>
      <c r="B2717" s="257"/>
      <c r="C2717" s="265"/>
      <c r="D2717" s="208" t="e">
        <f>IF(ISBLANK(DataBase_PMs!C74),#N/A,DataBase_PMs!C74)</f>
        <v>#N/A</v>
      </c>
      <c r="E2717" s="191" t="e">
        <f>IF(ISBLANK(DataBase_PMs!AM74),#N/A,DataBase_PMs!AM74)</f>
        <v>#N/A</v>
      </c>
      <c r="F2717" s="192" t="e">
        <f>IF(E2717="Seco",ParametrosPMs!$C$62,'Dados PMs'!E2717)</f>
        <v>#N/A</v>
      </c>
      <c r="G2717" s="203" t="e">
        <f t="shared" si="65"/>
        <v>#N/A</v>
      </c>
    </row>
    <row r="2718" spans="1:7" x14ac:dyDescent="0.3">
      <c r="A2718" s="257"/>
      <c r="B2718" s="257"/>
      <c r="C2718" s="265"/>
      <c r="D2718" s="208" t="e">
        <f>IF(ISBLANK(DataBase_PMs!C75),#N/A,DataBase_PMs!C75)</f>
        <v>#N/A</v>
      </c>
      <c r="E2718" s="191" t="e">
        <f>IF(ISBLANK(DataBase_PMs!AM75),#N/A,DataBase_PMs!AM75)</f>
        <v>#N/A</v>
      </c>
      <c r="F2718" s="192" t="e">
        <f>IF(E2718="Seco",ParametrosPMs!$C$62,'Dados PMs'!E2718)</f>
        <v>#N/A</v>
      </c>
      <c r="G2718" s="203" t="e">
        <f t="shared" si="65"/>
        <v>#N/A</v>
      </c>
    </row>
    <row r="2719" spans="1:7" x14ac:dyDescent="0.3">
      <c r="A2719" s="257"/>
      <c r="B2719" s="257"/>
      <c r="C2719" s="265"/>
      <c r="D2719" s="208" t="e">
        <f>IF(ISBLANK(DataBase_PMs!C76),#N/A,DataBase_PMs!C76)</f>
        <v>#N/A</v>
      </c>
      <c r="E2719" s="191" t="e">
        <f>IF(ISBLANK(DataBase_PMs!AM76),#N/A,DataBase_PMs!AM76)</f>
        <v>#N/A</v>
      </c>
      <c r="F2719" s="192" t="e">
        <f>IF(E2719="Seco",ParametrosPMs!$C$62,'Dados PMs'!E2719)</f>
        <v>#N/A</v>
      </c>
      <c r="G2719" s="203" t="e">
        <f t="shared" si="65"/>
        <v>#N/A</v>
      </c>
    </row>
    <row r="2720" spans="1:7" x14ac:dyDescent="0.3">
      <c r="A2720" s="257"/>
      <c r="B2720" s="257"/>
      <c r="C2720" s="265"/>
      <c r="D2720" s="208" t="e">
        <f>IF(ISBLANK(DataBase_PMs!C77),#N/A,DataBase_PMs!C77)</f>
        <v>#N/A</v>
      </c>
      <c r="E2720" s="191" t="e">
        <f>IF(ISBLANK(DataBase_PMs!AM77),#N/A,DataBase_PMs!AM77)</f>
        <v>#N/A</v>
      </c>
      <c r="F2720" s="192" t="e">
        <f>IF(E2720="Seco",ParametrosPMs!$C$62,'Dados PMs'!E2720)</f>
        <v>#N/A</v>
      </c>
      <c r="G2720" s="203" t="e">
        <f t="shared" si="65"/>
        <v>#N/A</v>
      </c>
    </row>
    <row r="2721" spans="1:7" x14ac:dyDescent="0.3">
      <c r="A2721" s="257"/>
      <c r="B2721" s="257"/>
      <c r="C2721" s="265"/>
      <c r="D2721" s="208" t="e">
        <f>IF(ISBLANK(DataBase_PMs!C78),#N/A,DataBase_PMs!C78)</f>
        <v>#N/A</v>
      </c>
      <c r="E2721" s="191" t="e">
        <f>IF(ISBLANK(DataBase_PMs!AM78),#N/A,DataBase_PMs!AM78)</f>
        <v>#N/A</v>
      </c>
      <c r="F2721" s="192" t="e">
        <f>IF(E2721="Seco",ParametrosPMs!$C$62,'Dados PMs'!E2721)</f>
        <v>#N/A</v>
      </c>
      <c r="G2721" s="203" t="e">
        <f t="shared" si="65"/>
        <v>#N/A</v>
      </c>
    </row>
    <row r="2722" spans="1:7" x14ac:dyDescent="0.3">
      <c r="A2722" s="257"/>
      <c r="B2722" s="257"/>
      <c r="C2722" s="265"/>
      <c r="D2722" s="208" t="e">
        <f>IF(ISBLANK(DataBase_PMs!C79),#N/A,DataBase_PMs!C79)</f>
        <v>#N/A</v>
      </c>
      <c r="E2722" s="191" t="e">
        <f>IF(ISBLANK(DataBase_PMs!AM79),#N/A,DataBase_PMs!AM79)</f>
        <v>#N/A</v>
      </c>
      <c r="F2722" s="192" t="e">
        <f>IF(E2722="Seco",ParametrosPMs!$C$62,'Dados PMs'!E2722)</f>
        <v>#N/A</v>
      </c>
      <c r="G2722" s="203" t="e">
        <f t="shared" si="65"/>
        <v>#N/A</v>
      </c>
    </row>
    <row r="2723" spans="1:7" x14ac:dyDescent="0.3">
      <c r="A2723" s="257"/>
      <c r="B2723" s="257"/>
      <c r="C2723" s="265"/>
      <c r="D2723" s="208" t="e">
        <f>IF(ISBLANK(DataBase_PMs!C80),#N/A,DataBase_PMs!C80)</f>
        <v>#N/A</v>
      </c>
      <c r="E2723" s="191" t="e">
        <f>IF(ISBLANK(DataBase_PMs!AM80),#N/A,DataBase_PMs!AM80)</f>
        <v>#N/A</v>
      </c>
      <c r="F2723" s="192" t="e">
        <f>IF(E2723="Seco",ParametrosPMs!$C$62,'Dados PMs'!E2723)</f>
        <v>#N/A</v>
      </c>
      <c r="G2723" s="203" t="e">
        <f t="shared" si="65"/>
        <v>#N/A</v>
      </c>
    </row>
    <row r="2724" spans="1:7" x14ac:dyDescent="0.3">
      <c r="A2724" s="257"/>
      <c r="B2724" s="257"/>
      <c r="C2724" s="265"/>
      <c r="D2724" s="208" t="e">
        <f>IF(ISBLANK(DataBase_PMs!C81),#N/A,DataBase_PMs!C81)</f>
        <v>#N/A</v>
      </c>
      <c r="E2724" s="191" t="e">
        <f>IF(ISBLANK(DataBase_PMs!AM81),#N/A,DataBase_PMs!AM81)</f>
        <v>#N/A</v>
      </c>
      <c r="F2724" s="192" t="e">
        <f>IF(E2724="Seco",ParametrosPMs!$C$62,'Dados PMs'!E2724)</f>
        <v>#N/A</v>
      </c>
      <c r="G2724" s="203" t="e">
        <f t="shared" si="65"/>
        <v>#N/A</v>
      </c>
    </row>
    <row r="2725" spans="1:7" x14ac:dyDescent="0.3">
      <c r="A2725" s="257"/>
      <c r="B2725" s="257"/>
      <c r="C2725" s="265"/>
      <c r="D2725" s="208" t="e">
        <f>IF(ISBLANK(DataBase_PMs!C82),#N/A,DataBase_PMs!C82)</f>
        <v>#N/A</v>
      </c>
      <c r="E2725" s="191" t="e">
        <f>IF(ISBLANK(DataBase_PMs!AM82),#N/A,DataBase_PMs!AM82)</f>
        <v>#N/A</v>
      </c>
      <c r="F2725" s="192" t="e">
        <f>IF(E2725="Seco",ParametrosPMs!$C$62,'Dados PMs'!E2725)</f>
        <v>#N/A</v>
      </c>
      <c r="G2725" s="203" t="e">
        <f t="shared" si="65"/>
        <v>#N/A</v>
      </c>
    </row>
    <row r="2726" spans="1:7" x14ac:dyDescent="0.3">
      <c r="A2726" s="257"/>
      <c r="B2726" s="257"/>
      <c r="C2726" s="265"/>
      <c r="D2726" s="208" t="e">
        <f>IF(ISBLANK(DataBase_PMs!C83),#N/A,DataBase_PMs!C83)</f>
        <v>#N/A</v>
      </c>
      <c r="E2726" s="191" t="e">
        <f>IF(ISBLANK(DataBase_PMs!AM83),#N/A,DataBase_PMs!AM83)</f>
        <v>#N/A</v>
      </c>
      <c r="F2726" s="192" t="e">
        <f>IF(E2726="Seco",ParametrosPMs!$C$62,'Dados PMs'!E2726)</f>
        <v>#N/A</v>
      </c>
      <c r="G2726" s="203" t="e">
        <f t="shared" si="65"/>
        <v>#N/A</v>
      </c>
    </row>
    <row r="2727" spans="1:7" x14ac:dyDescent="0.3">
      <c r="A2727" s="257"/>
      <c r="B2727" s="257"/>
      <c r="C2727" s="265"/>
      <c r="D2727" s="208" t="e">
        <f>IF(ISBLANK(DataBase_PMs!C84),#N/A,DataBase_PMs!C84)</f>
        <v>#N/A</v>
      </c>
      <c r="E2727" s="191" t="e">
        <f>IF(ISBLANK(DataBase_PMs!AM84),#N/A,DataBase_PMs!AM84)</f>
        <v>#N/A</v>
      </c>
      <c r="F2727" s="192" t="e">
        <f>IF(E2727="Seco",ParametrosPMs!$C$62,'Dados PMs'!E2727)</f>
        <v>#N/A</v>
      </c>
      <c r="G2727" s="203" t="e">
        <f t="shared" si="65"/>
        <v>#N/A</v>
      </c>
    </row>
    <row r="2728" spans="1:7" x14ac:dyDescent="0.3">
      <c r="A2728" s="257"/>
      <c r="B2728" s="257"/>
      <c r="C2728" s="265"/>
      <c r="D2728" s="208" t="e">
        <f>IF(ISBLANK(DataBase_PMs!C85),#N/A,DataBase_PMs!C85)</f>
        <v>#N/A</v>
      </c>
      <c r="E2728" s="191" t="e">
        <f>IF(ISBLANK(DataBase_PMs!AM85),#N/A,DataBase_PMs!AM85)</f>
        <v>#N/A</v>
      </c>
      <c r="F2728" s="192" t="e">
        <f>IF(E2728="Seco",ParametrosPMs!$C$62,'Dados PMs'!E2728)</f>
        <v>#N/A</v>
      </c>
      <c r="G2728" s="203" t="e">
        <f t="shared" si="65"/>
        <v>#N/A</v>
      </c>
    </row>
    <row r="2729" spans="1:7" x14ac:dyDescent="0.3">
      <c r="A2729" s="257"/>
      <c r="B2729" s="257"/>
      <c r="C2729" s="265"/>
      <c r="D2729" s="208" t="e">
        <f>IF(ISBLANK(DataBase_PMs!C86),#N/A,DataBase_PMs!C86)</f>
        <v>#N/A</v>
      </c>
      <c r="E2729" s="191" t="e">
        <f>IF(ISBLANK(DataBase_PMs!AM86),#N/A,DataBase_PMs!AM86)</f>
        <v>#N/A</v>
      </c>
      <c r="F2729" s="192" t="e">
        <f>IF(E2729="Seco",ParametrosPMs!$C$62,'Dados PMs'!E2729)</f>
        <v>#N/A</v>
      </c>
      <c r="G2729" s="203" t="e">
        <f t="shared" si="65"/>
        <v>#N/A</v>
      </c>
    </row>
    <row r="2730" spans="1:7" x14ac:dyDescent="0.3">
      <c r="A2730" s="257"/>
      <c r="B2730" s="257"/>
      <c r="C2730" s="265"/>
      <c r="D2730" s="208" t="e">
        <f>IF(ISBLANK(DataBase_PMs!C87),#N/A,DataBase_PMs!C87)</f>
        <v>#N/A</v>
      </c>
      <c r="E2730" s="191" t="e">
        <f>IF(ISBLANK(DataBase_PMs!AM87),#N/A,DataBase_PMs!AM87)</f>
        <v>#N/A</v>
      </c>
      <c r="F2730" s="192" t="e">
        <f>IF(E2730="Seco",ParametrosPMs!$C$62,'Dados PMs'!E2730)</f>
        <v>#N/A</v>
      </c>
      <c r="G2730" s="203" t="e">
        <f t="shared" si="65"/>
        <v>#N/A</v>
      </c>
    </row>
    <row r="2731" spans="1:7" x14ac:dyDescent="0.3">
      <c r="A2731" s="257"/>
      <c r="B2731" s="257"/>
      <c r="C2731" s="265"/>
      <c r="D2731" s="208" t="e">
        <f>IF(ISBLANK(DataBase_PMs!C88),#N/A,DataBase_PMs!C88)</f>
        <v>#N/A</v>
      </c>
      <c r="E2731" s="191" t="e">
        <f>IF(ISBLANK(DataBase_PMs!AM88),#N/A,DataBase_PMs!AM88)</f>
        <v>#N/A</v>
      </c>
      <c r="F2731" s="192" t="e">
        <f>IF(E2731="Seco",ParametrosPMs!$C$62,'Dados PMs'!E2731)</f>
        <v>#N/A</v>
      </c>
      <c r="G2731" s="203" t="e">
        <f t="shared" si="65"/>
        <v>#N/A</v>
      </c>
    </row>
    <row r="2732" spans="1:7" x14ac:dyDescent="0.3">
      <c r="A2732" s="257"/>
      <c r="B2732" s="257"/>
      <c r="C2732" s="265"/>
      <c r="D2732" s="208" t="e">
        <f>IF(ISBLANK(DataBase_PMs!C89),#N/A,DataBase_PMs!C89)</f>
        <v>#N/A</v>
      </c>
      <c r="E2732" s="191" t="e">
        <f>IF(ISBLANK(DataBase_PMs!AM89),#N/A,DataBase_PMs!AM89)</f>
        <v>#N/A</v>
      </c>
      <c r="F2732" s="192" t="e">
        <f>IF(E2732="Seco",ParametrosPMs!$C$62,'Dados PMs'!E2732)</f>
        <v>#N/A</v>
      </c>
      <c r="G2732" s="203" t="e">
        <f t="shared" si="65"/>
        <v>#N/A</v>
      </c>
    </row>
    <row r="2733" spans="1:7" x14ac:dyDescent="0.3">
      <c r="A2733" s="257"/>
      <c r="B2733" s="257"/>
      <c r="C2733" s="265"/>
      <c r="D2733" s="208" t="e">
        <f>IF(ISBLANK(DataBase_PMs!C90),#N/A,DataBase_PMs!C90)</f>
        <v>#N/A</v>
      </c>
      <c r="E2733" s="191" t="e">
        <f>IF(ISBLANK(DataBase_PMs!AM90),#N/A,DataBase_PMs!AM90)</f>
        <v>#N/A</v>
      </c>
      <c r="F2733" s="192" t="e">
        <f>IF(E2733="Seco",ParametrosPMs!$C$62,'Dados PMs'!E2733)</f>
        <v>#N/A</v>
      </c>
      <c r="G2733" s="203" t="e">
        <f t="shared" si="65"/>
        <v>#N/A</v>
      </c>
    </row>
    <row r="2734" spans="1:7" x14ac:dyDescent="0.3">
      <c r="A2734" s="257"/>
      <c r="B2734" s="257"/>
      <c r="C2734" s="265"/>
      <c r="D2734" s="208" t="e">
        <f>IF(ISBLANK(DataBase_PMs!C91),#N/A,DataBase_PMs!C91)</f>
        <v>#N/A</v>
      </c>
      <c r="E2734" s="191" t="e">
        <f>IF(ISBLANK(DataBase_PMs!AM91),#N/A,DataBase_PMs!AM91)</f>
        <v>#N/A</v>
      </c>
      <c r="F2734" s="192" t="e">
        <f>IF(E2734="Seco",ParametrosPMs!$C$62,'Dados PMs'!E2734)</f>
        <v>#N/A</v>
      </c>
      <c r="G2734" s="203" t="e">
        <f t="shared" si="65"/>
        <v>#N/A</v>
      </c>
    </row>
    <row r="2735" spans="1:7" x14ac:dyDescent="0.3">
      <c r="A2735" s="257"/>
      <c r="B2735" s="257"/>
      <c r="C2735" s="265"/>
      <c r="D2735" s="208" t="e">
        <f>IF(ISBLANK(DataBase_PMs!C92),#N/A,DataBase_PMs!C92)</f>
        <v>#N/A</v>
      </c>
      <c r="E2735" s="191" t="e">
        <f>IF(ISBLANK(DataBase_PMs!AM92),#N/A,DataBase_PMs!AM92)</f>
        <v>#N/A</v>
      </c>
      <c r="F2735" s="192" t="e">
        <f>IF(E2735="Seco",ParametrosPMs!$C$62,'Dados PMs'!E2735)</f>
        <v>#N/A</v>
      </c>
      <c r="G2735" s="203" t="e">
        <f t="shared" si="65"/>
        <v>#N/A</v>
      </c>
    </row>
    <row r="2736" spans="1:7" x14ac:dyDescent="0.3">
      <c r="A2736" s="257"/>
      <c r="B2736" s="257"/>
      <c r="C2736" s="265"/>
      <c r="D2736" s="208" t="e">
        <f>IF(ISBLANK(DataBase_PMs!C93),#N/A,DataBase_PMs!C93)</f>
        <v>#N/A</v>
      </c>
      <c r="E2736" s="191" t="e">
        <f>IF(ISBLANK(DataBase_PMs!AM93),#N/A,DataBase_PMs!AM93)</f>
        <v>#N/A</v>
      </c>
      <c r="F2736" s="192" t="e">
        <f>IF(E2736="Seco",ParametrosPMs!$C$62,'Dados PMs'!E2736)</f>
        <v>#N/A</v>
      </c>
      <c r="G2736" s="203" t="e">
        <f t="shared" si="65"/>
        <v>#N/A</v>
      </c>
    </row>
    <row r="2737" spans="1:7" x14ac:dyDescent="0.3">
      <c r="A2737" s="257"/>
      <c r="B2737" s="257"/>
      <c r="C2737" s="265"/>
      <c r="D2737" s="208" t="e">
        <f>IF(ISBLANK(DataBase_PMs!C94),#N/A,DataBase_PMs!C94)</f>
        <v>#N/A</v>
      </c>
      <c r="E2737" s="191" t="e">
        <f>IF(ISBLANK(DataBase_PMs!AM94),#N/A,DataBase_PMs!AM94)</f>
        <v>#N/A</v>
      </c>
      <c r="F2737" s="192" t="e">
        <f>IF(E2737="Seco",ParametrosPMs!$C$62,'Dados PMs'!E2737)</f>
        <v>#N/A</v>
      </c>
      <c r="G2737" s="203" t="e">
        <f t="shared" si="65"/>
        <v>#N/A</v>
      </c>
    </row>
    <row r="2738" spans="1:7" x14ac:dyDescent="0.3">
      <c r="A2738" s="257"/>
      <c r="B2738" s="257"/>
      <c r="C2738" s="265"/>
      <c r="D2738" s="208" t="e">
        <f>IF(ISBLANK(DataBase_PMs!C95),#N/A,DataBase_PMs!C95)</f>
        <v>#N/A</v>
      </c>
      <c r="E2738" s="191" t="e">
        <f>IF(ISBLANK(DataBase_PMs!AM95),#N/A,DataBase_PMs!AM95)</f>
        <v>#N/A</v>
      </c>
      <c r="F2738" s="192" t="e">
        <f>IF(E2738="Seco",ParametrosPMs!$C$62,'Dados PMs'!E2738)</f>
        <v>#N/A</v>
      </c>
      <c r="G2738" s="203" t="e">
        <f t="shared" si="65"/>
        <v>#N/A</v>
      </c>
    </row>
    <row r="2739" spans="1:7" x14ac:dyDescent="0.3">
      <c r="A2739" s="257"/>
      <c r="B2739" s="257"/>
      <c r="C2739" s="265"/>
      <c r="D2739" s="208" t="e">
        <f>IF(ISBLANK(DataBase_PMs!C96),#N/A,DataBase_PMs!C96)</f>
        <v>#N/A</v>
      </c>
      <c r="E2739" s="191" t="e">
        <f>IF(ISBLANK(DataBase_PMs!AM96),#N/A,DataBase_PMs!AM96)</f>
        <v>#N/A</v>
      </c>
      <c r="F2739" s="192" t="e">
        <f>IF(E2739="Seco",ParametrosPMs!$C$62,'Dados PMs'!E2739)</f>
        <v>#N/A</v>
      </c>
      <c r="G2739" s="203" t="e">
        <f t="shared" si="65"/>
        <v>#N/A</v>
      </c>
    </row>
    <row r="2740" spans="1:7" x14ac:dyDescent="0.3">
      <c r="A2740" s="257"/>
      <c r="B2740" s="257"/>
      <c r="C2740" s="265"/>
      <c r="D2740" s="208" t="e">
        <f>IF(ISBLANK(DataBase_PMs!C97),#N/A,DataBase_PMs!C97)</f>
        <v>#N/A</v>
      </c>
      <c r="E2740" s="191" t="e">
        <f>IF(ISBLANK(DataBase_PMs!AM97),#N/A,DataBase_PMs!AM97)</f>
        <v>#N/A</v>
      </c>
      <c r="F2740" s="192" t="e">
        <f>IF(E2740="Seco",ParametrosPMs!$C$62,'Dados PMs'!E2740)</f>
        <v>#N/A</v>
      </c>
      <c r="G2740" s="203" t="e">
        <f t="shared" si="65"/>
        <v>#N/A</v>
      </c>
    </row>
    <row r="2741" spans="1:7" x14ac:dyDescent="0.3">
      <c r="A2741" s="257"/>
      <c r="B2741" s="257"/>
      <c r="C2741" s="265"/>
      <c r="D2741" s="208" t="e">
        <f>IF(ISBLANK(DataBase_PMs!C98),#N/A,DataBase_PMs!C98)</f>
        <v>#N/A</v>
      </c>
      <c r="E2741" s="191" t="e">
        <f>IF(ISBLANK(DataBase_PMs!AM98),#N/A,DataBase_PMs!AM98)</f>
        <v>#N/A</v>
      </c>
      <c r="F2741" s="192" t="e">
        <f>IF(E2741="Seco",ParametrosPMs!$C$62,'Dados PMs'!E2741)</f>
        <v>#N/A</v>
      </c>
      <c r="G2741" s="203" t="e">
        <f t="shared" si="65"/>
        <v>#N/A</v>
      </c>
    </row>
    <row r="2742" spans="1:7" x14ac:dyDescent="0.3">
      <c r="A2742" s="257"/>
      <c r="B2742" s="257"/>
      <c r="C2742" s="265"/>
      <c r="D2742" s="208" t="e">
        <f>IF(ISBLANK(DataBase_PMs!C99),#N/A,DataBase_PMs!C99)</f>
        <v>#N/A</v>
      </c>
      <c r="E2742" s="191" t="e">
        <f>IF(ISBLANK(DataBase_PMs!AM99),#N/A,DataBase_PMs!AM99)</f>
        <v>#N/A</v>
      </c>
      <c r="F2742" s="192" t="e">
        <f>IF(E2742="Seco",ParametrosPMs!$C$62,'Dados PMs'!E2742)</f>
        <v>#N/A</v>
      </c>
      <c r="G2742" s="203" t="e">
        <f t="shared" si="65"/>
        <v>#N/A</v>
      </c>
    </row>
    <row r="2743" spans="1:7" x14ac:dyDescent="0.3">
      <c r="A2743" s="257"/>
      <c r="B2743" s="257"/>
      <c r="C2743" s="265"/>
      <c r="D2743" s="208" t="e">
        <f>IF(ISBLANK(DataBase_PMs!C100),#N/A,DataBase_PMs!C100)</f>
        <v>#N/A</v>
      </c>
      <c r="E2743" s="191" t="e">
        <f>IF(ISBLANK(DataBase_PMs!AM100),#N/A,DataBase_PMs!AM100)</f>
        <v>#N/A</v>
      </c>
      <c r="F2743" s="192" t="e">
        <f>IF(E2743="Seco",ParametrosPMs!$C$62,'Dados PMs'!E2743)</f>
        <v>#N/A</v>
      </c>
      <c r="G2743" s="203" t="e">
        <f t="shared" si="65"/>
        <v>#N/A</v>
      </c>
    </row>
    <row r="2744" spans="1:7" x14ac:dyDescent="0.3">
      <c r="A2744" s="257"/>
      <c r="B2744" s="257"/>
      <c r="C2744" s="265"/>
      <c r="D2744" s="208" t="e">
        <f>IF(ISBLANK(DataBase_PMs!C101),#N/A,DataBase_PMs!C101)</f>
        <v>#N/A</v>
      </c>
      <c r="E2744" s="191" t="e">
        <f>IF(ISBLANK(DataBase_PMs!AM101),#N/A,DataBase_PMs!AM101)</f>
        <v>#N/A</v>
      </c>
      <c r="F2744" s="192" t="e">
        <f>IF(E2744="Seco",ParametrosPMs!$C$62,'Dados PMs'!E2744)</f>
        <v>#N/A</v>
      </c>
      <c r="G2744" s="203" t="e">
        <f t="shared" si="65"/>
        <v>#N/A</v>
      </c>
    </row>
    <row r="2745" spans="1:7" x14ac:dyDescent="0.3">
      <c r="A2745" s="257"/>
      <c r="B2745" s="257"/>
      <c r="C2745" s="265"/>
      <c r="D2745" s="208" t="e">
        <f>IF(ISBLANK(DataBase_PMs!C102),#N/A,DataBase_PMs!C102)</f>
        <v>#N/A</v>
      </c>
      <c r="E2745" s="191" t="e">
        <f>IF(ISBLANK(DataBase_PMs!AM102),#N/A,DataBase_PMs!AM102)</f>
        <v>#N/A</v>
      </c>
      <c r="F2745" s="192" t="e">
        <f>IF(E2745="Seco",ParametrosPMs!$C$62,'Dados PMs'!E2745)</f>
        <v>#N/A</v>
      </c>
      <c r="G2745" s="203" t="e">
        <f t="shared" si="65"/>
        <v>#N/A</v>
      </c>
    </row>
    <row r="2746" spans="1:7" x14ac:dyDescent="0.3">
      <c r="A2746" s="257"/>
      <c r="B2746" s="257"/>
      <c r="C2746" s="265"/>
      <c r="D2746" s="208" t="e">
        <f>IF(ISBLANK(DataBase_PMs!C103),#N/A,DataBase_PMs!C103)</f>
        <v>#N/A</v>
      </c>
      <c r="E2746" s="191" t="e">
        <f>IF(ISBLANK(DataBase_PMs!AM103),#N/A,DataBase_PMs!AM103)</f>
        <v>#N/A</v>
      </c>
      <c r="F2746" s="192" t="e">
        <f>IF(E2746="Seco",ParametrosPMs!$C$62,'Dados PMs'!E2746)</f>
        <v>#N/A</v>
      </c>
      <c r="G2746" s="203" t="e">
        <f t="shared" si="65"/>
        <v>#N/A</v>
      </c>
    </row>
    <row r="2747" spans="1:7" x14ac:dyDescent="0.3">
      <c r="A2747" s="257"/>
      <c r="B2747" s="257"/>
      <c r="C2747" s="265"/>
      <c r="D2747" s="208" t="e">
        <f>IF(ISBLANK(DataBase_PMs!C104),#N/A,DataBase_PMs!C104)</f>
        <v>#N/A</v>
      </c>
      <c r="E2747" s="191" t="e">
        <f>IF(ISBLANK(DataBase_PMs!AM104),#N/A,DataBase_PMs!AM104)</f>
        <v>#N/A</v>
      </c>
      <c r="F2747" s="192" t="e">
        <f>IF(E2747="Seco",ParametrosPMs!$C$62,'Dados PMs'!E2747)</f>
        <v>#N/A</v>
      </c>
      <c r="G2747" s="203" t="e">
        <f t="shared" si="65"/>
        <v>#N/A</v>
      </c>
    </row>
    <row r="2748" spans="1:7" x14ac:dyDescent="0.3">
      <c r="A2748" s="257"/>
      <c r="B2748" s="257"/>
      <c r="C2748" s="265"/>
      <c r="D2748" s="208" t="e">
        <f>IF(ISBLANK(DataBase_PMs!C105),#N/A,DataBase_PMs!C105)</f>
        <v>#N/A</v>
      </c>
      <c r="E2748" s="191" t="e">
        <f>IF(ISBLANK(DataBase_PMs!AM105),#N/A,DataBase_PMs!AM105)</f>
        <v>#N/A</v>
      </c>
      <c r="F2748" s="192" t="e">
        <f>IF(E2748="Seco",ParametrosPMs!$C$62,'Dados PMs'!E2748)</f>
        <v>#N/A</v>
      </c>
      <c r="G2748" s="203" t="e">
        <f t="shared" si="65"/>
        <v>#N/A</v>
      </c>
    </row>
    <row r="2749" spans="1:7" x14ac:dyDescent="0.3">
      <c r="A2749" s="257"/>
      <c r="B2749" s="257"/>
      <c r="C2749" s="265"/>
      <c r="D2749" s="208" t="e">
        <f>IF(ISBLANK(DataBase_PMs!C106),#N/A,DataBase_PMs!C106)</f>
        <v>#N/A</v>
      </c>
      <c r="E2749" s="191" t="e">
        <f>IF(ISBLANK(DataBase_PMs!AM106),#N/A,DataBase_PMs!AM106)</f>
        <v>#N/A</v>
      </c>
      <c r="F2749" s="192" t="e">
        <f>IF(E2749="Seco",ParametrosPMs!$C$62,'Dados PMs'!E2749)</f>
        <v>#N/A</v>
      </c>
      <c r="G2749" s="203" t="e">
        <f t="shared" si="65"/>
        <v>#N/A</v>
      </c>
    </row>
    <row r="2750" spans="1:7" x14ac:dyDescent="0.3">
      <c r="A2750" s="257"/>
      <c r="B2750" s="257"/>
      <c r="C2750" s="265"/>
      <c r="D2750" s="208" t="e">
        <f>IF(ISBLANK(DataBase_PMs!C107),#N/A,DataBase_PMs!C107)</f>
        <v>#N/A</v>
      </c>
      <c r="E2750" s="191" t="e">
        <f>IF(ISBLANK(DataBase_PMs!AM107),#N/A,DataBase_PMs!AM107)</f>
        <v>#N/A</v>
      </c>
      <c r="F2750" s="192" t="e">
        <f>IF(E2750="Seco",ParametrosPMs!$C$62,'Dados PMs'!E2750)</f>
        <v>#N/A</v>
      </c>
      <c r="G2750" s="203" t="e">
        <f t="shared" si="65"/>
        <v>#N/A</v>
      </c>
    </row>
    <row r="2751" spans="1:7" x14ac:dyDescent="0.3">
      <c r="A2751" s="257"/>
      <c r="B2751" s="257"/>
      <c r="C2751" s="265"/>
      <c r="D2751" s="208" t="e">
        <f>IF(ISBLANK(DataBase_PMs!C108),#N/A,DataBase_PMs!C108)</f>
        <v>#N/A</v>
      </c>
      <c r="E2751" s="191" t="e">
        <f>IF(ISBLANK(DataBase_PMs!AM108),#N/A,DataBase_PMs!AM108)</f>
        <v>#N/A</v>
      </c>
      <c r="F2751" s="192" t="e">
        <f>IF(E2751="Seco",ParametrosPMs!$C$62,'Dados PMs'!E2751)</f>
        <v>#N/A</v>
      </c>
      <c r="G2751" s="203" t="e">
        <f t="shared" si="65"/>
        <v>#N/A</v>
      </c>
    </row>
    <row r="2752" spans="1:7" x14ac:dyDescent="0.3">
      <c r="A2752" s="257"/>
      <c r="B2752" s="257"/>
      <c r="C2752" s="265"/>
      <c r="D2752" s="208" t="e">
        <f>IF(ISBLANK(DataBase_PMs!C109),#N/A,DataBase_PMs!C109)</f>
        <v>#N/A</v>
      </c>
      <c r="E2752" s="191" t="e">
        <f>IF(ISBLANK(DataBase_PMs!AM109),#N/A,DataBase_PMs!AM109)</f>
        <v>#N/A</v>
      </c>
      <c r="F2752" s="192" t="e">
        <f>IF(E2752="Seco",ParametrosPMs!$C$62,'Dados PMs'!E2752)</f>
        <v>#N/A</v>
      </c>
      <c r="G2752" s="203" t="e">
        <f t="shared" si="65"/>
        <v>#N/A</v>
      </c>
    </row>
    <row r="2753" spans="1:7" x14ac:dyDescent="0.3">
      <c r="A2753" s="257"/>
      <c r="B2753" s="257"/>
      <c r="C2753" s="265"/>
      <c r="D2753" s="208" t="e">
        <f>IF(ISBLANK(DataBase_PMs!C110),#N/A,DataBase_PMs!C110)</f>
        <v>#N/A</v>
      </c>
      <c r="E2753" s="191" t="e">
        <f>IF(ISBLANK(DataBase_PMs!AM110),#N/A,DataBase_PMs!AM110)</f>
        <v>#N/A</v>
      </c>
      <c r="F2753" s="192" t="e">
        <f>IF(E2753="Seco",ParametrosPMs!$C$62,'Dados PMs'!E2753)</f>
        <v>#N/A</v>
      </c>
      <c r="G2753" s="203" t="e">
        <f t="shared" si="65"/>
        <v>#N/A</v>
      </c>
    </row>
    <row r="2754" spans="1:7" x14ac:dyDescent="0.3">
      <c r="A2754" s="257"/>
      <c r="B2754" s="257"/>
      <c r="C2754" s="265"/>
      <c r="D2754" s="208" t="e">
        <f>IF(ISBLANK(DataBase_PMs!C111),#N/A,DataBase_PMs!C111)</f>
        <v>#N/A</v>
      </c>
      <c r="E2754" s="191" t="e">
        <f>IF(ISBLANK(DataBase_PMs!AM111),#N/A,DataBase_PMs!AM111)</f>
        <v>#N/A</v>
      </c>
      <c r="F2754" s="192" t="e">
        <f>IF(E2754="Seco",ParametrosPMs!$C$62,'Dados PMs'!E2754)</f>
        <v>#N/A</v>
      </c>
      <c r="G2754" s="203" t="e">
        <f t="shared" si="65"/>
        <v>#N/A</v>
      </c>
    </row>
    <row r="2755" spans="1:7" x14ac:dyDescent="0.3">
      <c r="A2755" s="257"/>
      <c r="B2755" s="257"/>
      <c r="C2755" s="265"/>
      <c r="D2755" s="208" t="e">
        <f>IF(ISBLANK(DataBase_PMs!C112),#N/A,DataBase_PMs!C112)</f>
        <v>#N/A</v>
      </c>
      <c r="E2755" s="191" t="e">
        <f>IF(ISBLANK(DataBase_PMs!AM112),#N/A,DataBase_PMs!AM112)</f>
        <v>#N/A</v>
      </c>
      <c r="F2755" s="192" t="e">
        <f>IF(E2755="Seco",ParametrosPMs!$C$62,'Dados PMs'!E2755)</f>
        <v>#N/A</v>
      </c>
      <c r="G2755" s="203" t="e">
        <f t="shared" si="65"/>
        <v>#N/A</v>
      </c>
    </row>
    <row r="2756" spans="1:7" x14ac:dyDescent="0.3">
      <c r="A2756" s="257"/>
      <c r="B2756" s="257"/>
      <c r="C2756" s="265"/>
      <c r="D2756" s="208" t="e">
        <f>IF(ISBLANK(DataBase_PMs!C113),#N/A,DataBase_PMs!C113)</f>
        <v>#N/A</v>
      </c>
      <c r="E2756" s="191" t="e">
        <f>IF(ISBLANK(DataBase_PMs!AM113),#N/A,DataBase_PMs!AM113)</f>
        <v>#N/A</v>
      </c>
      <c r="F2756" s="192" t="e">
        <f>IF(E2756="Seco",ParametrosPMs!$C$62,'Dados PMs'!E2756)</f>
        <v>#N/A</v>
      </c>
      <c r="G2756" s="203" t="e">
        <f t="shared" si="65"/>
        <v>#N/A</v>
      </c>
    </row>
    <row r="2757" spans="1:7" x14ac:dyDescent="0.3">
      <c r="A2757" s="257"/>
      <c r="B2757" s="257"/>
      <c r="C2757" s="265"/>
      <c r="D2757" s="208" t="e">
        <f>IF(ISBLANK(DataBase_PMs!C114),#N/A,DataBase_PMs!C114)</f>
        <v>#N/A</v>
      </c>
      <c r="E2757" s="191" t="e">
        <f>IF(ISBLANK(DataBase_PMs!AM114),#N/A,DataBase_PMs!AM114)</f>
        <v>#N/A</v>
      </c>
      <c r="F2757" s="192" t="e">
        <f>IF(E2757="Seco",ParametrosPMs!$C$62,'Dados PMs'!E2757)</f>
        <v>#N/A</v>
      </c>
      <c r="G2757" s="203" t="e">
        <f t="shared" si="65"/>
        <v>#N/A</v>
      </c>
    </row>
    <row r="2758" spans="1:7" x14ac:dyDescent="0.3">
      <c r="A2758" s="257"/>
      <c r="B2758" s="257"/>
      <c r="C2758" s="265"/>
      <c r="D2758" s="208" t="e">
        <f>IF(ISBLANK(DataBase_PMs!C115),#N/A,DataBase_PMs!C115)</f>
        <v>#N/A</v>
      </c>
      <c r="E2758" s="191" t="e">
        <f>IF(ISBLANK(DataBase_PMs!AM115),#N/A,DataBase_PMs!AM115)</f>
        <v>#N/A</v>
      </c>
      <c r="F2758" s="192" t="e">
        <f>IF(E2758="Seco",ParametrosPMs!$C$62,'Dados PMs'!E2758)</f>
        <v>#N/A</v>
      </c>
      <c r="G2758" s="203" t="e">
        <f t="shared" si="65"/>
        <v>#N/A</v>
      </c>
    </row>
    <row r="2759" spans="1:7" ht="13.5" thickBot="1" x14ac:dyDescent="0.35">
      <c r="A2759" s="260"/>
      <c r="B2759" s="260"/>
      <c r="C2759" s="266"/>
      <c r="D2759" s="208" t="e">
        <f>IF(ISBLANK(DataBase_PMs!C116),#N/A,DataBase_PMs!C116)</f>
        <v>#N/A</v>
      </c>
      <c r="E2759" s="191" t="e">
        <f>IF(ISBLANK(DataBase_PMs!AM116),#N/A,DataBase_PMs!AM116)</f>
        <v>#N/A</v>
      </c>
      <c r="F2759" s="192" t="e">
        <f>IF(E2759="Seco",ParametrosPMs!$C$62,'Dados PMs'!E2759)</f>
        <v>#N/A</v>
      </c>
      <c r="G2759" s="203" t="e">
        <f t="shared" si="65"/>
        <v>#N/A</v>
      </c>
    </row>
    <row r="2760" spans="1:7" x14ac:dyDescent="0.3">
      <c r="A2760" s="256" t="s">
        <v>667</v>
      </c>
      <c r="B2760" s="256" t="s">
        <v>366</v>
      </c>
      <c r="C2760" s="267" t="s">
        <v>73</v>
      </c>
      <c r="D2760" s="209">
        <v>43602</v>
      </c>
      <c r="E2760" s="189">
        <v>4.2699999999999996</v>
      </c>
      <c r="F2760" s="190">
        <f>IF(E2760="Seco",ParametrosPMs!C63,'Dados PMs'!E2760)</f>
        <v>4.2699999999999996</v>
      </c>
      <c r="G2760" s="202">
        <f>F2760-E2760</f>
        <v>0</v>
      </c>
    </row>
    <row r="2761" spans="1:7" x14ac:dyDescent="0.3">
      <c r="A2761" s="257"/>
      <c r="B2761" s="257"/>
      <c r="C2761" s="265"/>
      <c r="D2761" s="208">
        <v>43700.40625</v>
      </c>
      <c r="E2761" s="191">
        <v>4.5</v>
      </c>
      <c r="F2761" s="192">
        <f>IF(E2761="Seco",ParametrosPMs!$C$63,'Dados PMs'!E2761)</f>
        <v>4.5</v>
      </c>
      <c r="G2761" s="203">
        <f>F2761-$F$2760</f>
        <v>0.23000000000000043</v>
      </c>
    </row>
    <row r="2762" spans="1:7" x14ac:dyDescent="0.3">
      <c r="A2762" s="257"/>
      <c r="B2762" s="257"/>
      <c r="C2762" s="265"/>
      <c r="D2762" s="208">
        <v>43707</v>
      </c>
      <c r="E2762" s="191">
        <v>4.5</v>
      </c>
      <c r="F2762" s="192">
        <f>IF(E2762="Seco",ParametrosPMs!$C$63,'Dados PMs'!E2762)</f>
        <v>4.5</v>
      </c>
      <c r="G2762" s="203">
        <f t="shared" ref="G2762:G2825" si="66">F2762-$F$2760</f>
        <v>0.23000000000000043</v>
      </c>
    </row>
    <row r="2763" spans="1:7" x14ac:dyDescent="0.3">
      <c r="A2763" s="257"/>
      <c r="B2763" s="257"/>
      <c r="C2763" s="265"/>
      <c r="D2763" s="208">
        <v>43714</v>
      </c>
      <c r="E2763" s="191">
        <v>4.5</v>
      </c>
      <c r="F2763" s="192">
        <f>IF(E2763="Seco",ParametrosPMs!$C$63,'Dados PMs'!E2763)</f>
        <v>4.5</v>
      </c>
      <c r="G2763" s="203">
        <f t="shared" si="66"/>
        <v>0.23000000000000043</v>
      </c>
    </row>
    <row r="2764" spans="1:7" x14ac:dyDescent="0.3">
      <c r="A2764" s="257"/>
      <c r="B2764" s="257"/>
      <c r="C2764" s="265"/>
      <c r="D2764" s="208">
        <v>43727</v>
      </c>
      <c r="E2764" s="191">
        <v>4.5</v>
      </c>
      <c r="F2764" s="192">
        <f>IF(E2764="Seco",ParametrosPMs!$C$63,'Dados PMs'!E2764)</f>
        <v>4.5</v>
      </c>
      <c r="G2764" s="203">
        <f t="shared" si="66"/>
        <v>0.23000000000000043</v>
      </c>
    </row>
    <row r="2765" spans="1:7" x14ac:dyDescent="0.3">
      <c r="A2765" s="257"/>
      <c r="B2765" s="257"/>
      <c r="C2765" s="265"/>
      <c r="D2765" s="208">
        <v>43755</v>
      </c>
      <c r="E2765" s="191">
        <v>4.5</v>
      </c>
      <c r="F2765" s="192">
        <f>IF(E2765="Seco",ParametrosPMs!$C$63,'Dados PMs'!E2765)</f>
        <v>4.5</v>
      </c>
      <c r="G2765" s="203">
        <f t="shared" si="66"/>
        <v>0.23000000000000043</v>
      </c>
    </row>
    <row r="2766" spans="1:7" x14ac:dyDescent="0.3">
      <c r="A2766" s="257"/>
      <c r="B2766" s="257"/>
      <c r="C2766" s="265"/>
      <c r="D2766" s="208">
        <v>43762</v>
      </c>
      <c r="E2766" s="191">
        <v>4.5</v>
      </c>
      <c r="F2766" s="192">
        <f>IF(E2766="Seco",ParametrosPMs!$C$63,'Dados PMs'!E2766)</f>
        <v>4.5</v>
      </c>
      <c r="G2766" s="203">
        <f t="shared" si="66"/>
        <v>0.23000000000000043</v>
      </c>
    </row>
    <row r="2767" spans="1:7" x14ac:dyDescent="0.3">
      <c r="A2767" s="257"/>
      <c r="B2767" s="257"/>
      <c r="C2767" s="265"/>
      <c r="D2767" s="208">
        <v>43774</v>
      </c>
      <c r="E2767" s="191">
        <v>4.5</v>
      </c>
      <c r="F2767" s="192">
        <f>IF(E2767="Seco",ParametrosPMs!$C$63,'Dados PMs'!E2767)</f>
        <v>4.5</v>
      </c>
      <c r="G2767" s="203">
        <f t="shared" si="66"/>
        <v>0.23000000000000043</v>
      </c>
    </row>
    <row r="2768" spans="1:7" x14ac:dyDescent="0.3">
      <c r="A2768" s="257"/>
      <c r="B2768" s="257"/>
      <c r="C2768" s="265"/>
      <c r="D2768" s="208">
        <v>43782</v>
      </c>
      <c r="E2768" s="191" t="s">
        <v>129</v>
      </c>
      <c r="F2768" s="192" t="str">
        <f>IF(E2768="Seco",ParametrosPMs!$C$63,'Dados PMs'!E2768)</f>
        <v>-</v>
      </c>
      <c r="G2768" s="203" t="e">
        <f t="shared" si="66"/>
        <v>#VALUE!</v>
      </c>
    </row>
    <row r="2769" spans="1:7" x14ac:dyDescent="0.3">
      <c r="A2769" s="257"/>
      <c r="B2769" s="257"/>
      <c r="C2769" s="265"/>
      <c r="D2769" s="208">
        <v>43811</v>
      </c>
      <c r="E2769" s="191" t="s">
        <v>263</v>
      </c>
      <c r="F2769" s="192" t="str">
        <f>IF(E2769="Seco",ParametrosPMs!$C$63,'Dados PMs'!E2769)</f>
        <v>4,62</v>
      </c>
      <c r="G2769" s="203">
        <f t="shared" si="66"/>
        <v>0.35000000000000053</v>
      </c>
    </row>
    <row r="2770" spans="1:7" x14ac:dyDescent="0.3">
      <c r="A2770" s="257"/>
      <c r="B2770" s="257"/>
      <c r="C2770" s="265"/>
      <c r="D2770" s="208">
        <v>43826</v>
      </c>
      <c r="E2770" s="191" t="s">
        <v>305</v>
      </c>
      <c r="F2770" s="192" t="str">
        <f>IF(E2770="Seco",ParametrosPMs!$C$63,'Dados PMs'!E2770)</f>
        <v>4,61</v>
      </c>
      <c r="G2770" s="203">
        <f t="shared" si="66"/>
        <v>0.34000000000000075</v>
      </c>
    </row>
    <row r="2771" spans="1:7" x14ac:dyDescent="0.3">
      <c r="A2771" s="257"/>
      <c r="B2771" s="257"/>
      <c r="C2771" s="265"/>
      <c r="D2771" s="208">
        <v>43875</v>
      </c>
      <c r="E2771" s="191">
        <v>4.66</v>
      </c>
      <c r="F2771" s="192">
        <f>IF(E2771="Seco",ParametrosPMs!$C$63,'Dados PMs'!E2771)</f>
        <v>4.66</v>
      </c>
      <c r="G2771" s="203">
        <f t="shared" si="66"/>
        <v>0.39000000000000057</v>
      </c>
    </row>
    <row r="2772" spans="1:7" x14ac:dyDescent="0.3">
      <c r="A2772" s="257"/>
      <c r="B2772" s="257"/>
      <c r="C2772" s="265"/>
      <c r="D2772" s="208">
        <v>43929</v>
      </c>
      <c r="E2772" s="191" t="s">
        <v>336</v>
      </c>
      <c r="F2772" s="192">
        <f>IF(E2772="Seco",ParametrosPMs!$C$63,'Dados PMs'!E2772)</f>
        <v>4.5</v>
      </c>
      <c r="G2772" s="203">
        <f t="shared" si="66"/>
        <v>0.23000000000000043</v>
      </c>
    </row>
    <row r="2773" spans="1:7" x14ac:dyDescent="0.3">
      <c r="A2773" s="257"/>
      <c r="B2773" s="257"/>
      <c r="C2773" s="265"/>
      <c r="D2773" s="208">
        <f>IF(ISBLANK(DataBase_PMs!C4),#N/A,DataBase_PMs!C4)</f>
        <v>44001.449618055602</v>
      </c>
      <c r="E2773" s="191" t="str">
        <f>IF(ISBLANK(DataBase_PMs!AN4),#N/A,DataBase_PMs!AN4)</f>
        <v>Seco</v>
      </c>
      <c r="F2773" s="192">
        <f>IF(E2773="Seco",ParametrosPMs!$C$63,'Dados PMs'!E2773)</f>
        <v>4.5</v>
      </c>
      <c r="G2773" s="203">
        <f t="shared" si="66"/>
        <v>0.23000000000000043</v>
      </c>
    </row>
    <row r="2774" spans="1:7" x14ac:dyDescent="0.3">
      <c r="A2774" s="257"/>
      <c r="B2774" s="257"/>
      <c r="C2774" s="265"/>
      <c r="D2774" s="208">
        <f>IF(ISBLANK(DataBase_PMs!C5),#N/A,DataBase_PMs!C5)</f>
        <v>44008.823020833297</v>
      </c>
      <c r="E2774" s="191" t="str">
        <f>IF(ISBLANK(DataBase_PMs!AN5),#N/A,DataBase_PMs!AN5)</f>
        <v>Seco</v>
      </c>
      <c r="F2774" s="192">
        <f>IF(E2774="Seco",ParametrosPMs!$C$63,'Dados PMs'!E2774)</f>
        <v>4.5</v>
      </c>
      <c r="G2774" s="203">
        <f t="shared" si="66"/>
        <v>0.23000000000000043</v>
      </c>
    </row>
    <row r="2775" spans="1:7" x14ac:dyDescent="0.3">
      <c r="A2775" s="257"/>
      <c r="B2775" s="257"/>
      <c r="C2775" s="265"/>
      <c r="D2775" s="208" t="e">
        <f>IF(ISBLANK(DataBase_PMs!C6),#N/A,DataBase_PMs!C6)</f>
        <v>#N/A</v>
      </c>
      <c r="E2775" s="191" t="e">
        <f>IF(ISBLANK(DataBase_PMs!AN6),#N/A,DataBase_PMs!AN6)</f>
        <v>#N/A</v>
      </c>
      <c r="F2775" s="192" t="e">
        <f>IF(E2775="Seco",ParametrosPMs!$C$63,'Dados PMs'!E2775)</f>
        <v>#N/A</v>
      </c>
      <c r="G2775" s="203" t="e">
        <f t="shared" si="66"/>
        <v>#N/A</v>
      </c>
    </row>
    <row r="2776" spans="1:7" x14ac:dyDescent="0.3">
      <c r="A2776" s="257"/>
      <c r="B2776" s="257"/>
      <c r="C2776" s="265"/>
      <c r="D2776" s="208" t="e">
        <f>IF(ISBLANK(DataBase_PMs!C7),#N/A,DataBase_PMs!C7)</f>
        <v>#N/A</v>
      </c>
      <c r="E2776" s="191" t="e">
        <f>IF(ISBLANK(DataBase_PMs!AN7),#N/A,DataBase_PMs!AN7)</f>
        <v>#N/A</v>
      </c>
      <c r="F2776" s="192" t="e">
        <f>IF(E2776="Seco",ParametrosPMs!$C$63,'Dados PMs'!E2776)</f>
        <v>#N/A</v>
      </c>
      <c r="G2776" s="203" t="e">
        <f t="shared" si="66"/>
        <v>#N/A</v>
      </c>
    </row>
    <row r="2777" spans="1:7" x14ac:dyDescent="0.3">
      <c r="A2777" s="257"/>
      <c r="B2777" s="257"/>
      <c r="C2777" s="265"/>
      <c r="D2777" s="208" t="e">
        <f>IF(ISBLANK(DataBase_PMs!C8),#N/A,DataBase_PMs!C8)</f>
        <v>#N/A</v>
      </c>
      <c r="E2777" s="191" t="e">
        <f>IF(ISBLANK(DataBase_PMs!AN8),#N/A,DataBase_PMs!AN8)</f>
        <v>#N/A</v>
      </c>
      <c r="F2777" s="192" t="e">
        <f>IF(E2777="Seco",ParametrosPMs!$C$63,'Dados PMs'!E2777)</f>
        <v>#N/A</v>
      </c>
      <c r="G2777" s="203" t="e">
        <f t="shared" si="66"/>
        <v>#N/A</v>
      </c>
    </row>
    <row r="2778" spans="1:7" x14ac:dyDescent="0.3">
      <c r="A2778" s="257"/>
      <c r="B2778" s="257"/>
      <c r="C2778" s="265"/>
      <c r="D2778" s="208" t="e">
        <f>IF(ISBLANK(DataBase_PMs!C9),#N/A,DataBase_PMs!C9)</f>
        <v>#N/A</v>
      </c>
      <c r="E2778" s="191" t="e">
        <f>IF(ISBLANK(DataBase_PMs!AN9),#N/A,DataBase_PMs!AN9)</f>
        <v>#N/A</v>
      </c>
      <c r="F2778" s="192" t="e">
        <f>IF(E2778="Seco",ParametrosPMs!$C$63,'Dados PMs'!E2778)</f>
        <v>#N/A</v>
      </c>
      <c r="G2778" s="203" t="e">
        <f t="shared" si="66"/>
        <v>#N/A</v>
      </c>
    </row>
    <row r="2779" spans="1:7" x14ac:dyDescent="0.3">
      <c r="A2779" s="257"/>
      <c r="B2779" s="257"/>
      <c r="C2779" s="265"/>
      <c r="D2779" s="208" t="e">
        <f>IF(ISBLANK(DataBase_PMs!C10),#N/A,DataBase_PMs!C10)</f>
        <v>#N/A</v>
      </c>
      <c r="E2779" s="191" t="e">
        <f>IF(ISBLANK(DataBase_PMs!AN10),#N/A,DataBase_PMs!AN10)</f>
        <v>#N/A</v>
      </c>
      <c r="F2779" s="192" t="e">
        <f>IF(E2779="Seco",ParametrosPMs!$C$63,'Dados PMs'!E2779)</f>
        <v>#N/A</v>
      </c>
      <c r="G2779" s="203" t="e">
        <f t="shared" si="66"/>
        <v>#N/A</v>
      </c>
    </row>
    <row r="2780" spans="1:7" x14ac:dyDescent="0.3">
      <c r="A2780" s="257"/>
      <c r="B2780" s="257"/>
      <c r="C2780" s="265"/>
      <c r="D2780" s="208" t="e">
        <f>IF(ISBLANK(DataBase_PMs!C11),#N/A,DataBase_PMs!C11)</f>
        <v>#N/A</v>
      </c>
      <c r="E2780" s="191" t="e">
        <f>IF(ISBLANK(DataBase_PMs!AN11),#N/A,DataBase_PMs!AN11)</f>
        <v>#N/A</v>
      </c>
      <c r="F2780" s="192" t="e">
        <f>IF(E2780="Seco",ParametrosPMs!$C$63,'Dados PMs'!E2780)</f>
        <v>#N/A</v>
      </c>
      <c r="G2780" s="203" t="e">
        <f t="shared" si="66"/>
        <v>#N/A</v>
      </c>
    </row>
    <row r="2781" spans="1:7" x14ac:dyDescent="0.3">
      <c r="A2781" s="257"/>
      <c r="B2781" s="257"/>
      <c r="C2781" s="265"/>
      <c r="D2781" s="208" t="e">
        <f>IF(ISBLANK(DataBase_PMs!C12),#N/A,DataBase_PMs!C12)</f>
        <v>#N/A</v>
      </c>
      <c r="E2781" s="191" t="e">
        <f>IF(ISBLANK(DataBase_PMs!AN12),#N/A,DataBase_PMs!AN12)</f>
        <v>#N/A</v>
      </c>
      <c r="F2781" s="192" t="e">
        <f>IF(E2781="Seco",ParametrosPMs!$C$63,'Dados PMs'!E2781)</f>
        <v>#N/A</v>
      </c>
      <c r="G2781" s="203" t="e">
        <f t="shared" si="66"/>
        <v>#N/A</v>
      </c>
    </row>
    <row r="2782" spans="1:7" x14ac:dyDescent="0.3">
      <c r="A2782" s="257"/>
      <c r="B2782" s="257"/>
      <c r="C2782" s="265"/>
      <c r="D2782" s="208" t="e">
        <f>IF(ISBLANK(DataBase_PMs!C13),#N/A,DataBase_PMs!C13)</f>
        <v>#N/A</v>
      </c>
      <c r="E2782" s="191" t="e">
        <f>IF(ISBLANK(DataBase_PMs!AN13),#N/A,DataBase_PMs!AN13)</f>
        <v>#N/A</v>
      </c>
      <c r="F2782" s="192" t="e">
        <f>IF(E2782="Seco",ParametrosPMs!$C$63,'Dados PMs'!E2782)</f>
        <v>#N/A</v>
      </c>
      <c r="G2782" s="203" t="e">
        <f t="shared" si="66"/>
        <v>#N/A</v>
      </c>
    </row>
    <row r="2783" spans="1:7" x14ac:dyDescent="0.3">
      <c r="A2783" s="257"/>
      <c r="B2783" s="257"/>
      <c r="C2783" s="265"/>
      <c r="D2783" s="208" t="e">
        <f>IF(ISBLANK(DataBase_PMs!C14),#N/A,DataBase_PMs!C14)</f>
        <v>#N/A</v>
      </c>
      <c r="E2783" s="191" t="e">
        <f>IF(ISBLANK(DataBase_PMs!AN14),#N/A,DataBase_PMs!AN14)</f>
        <v>#N/A</v>
      </c>
      <c r="F2783" s="192" t="e">
        <f>IF(E2783="Seco",ParametrosPMs!$C$63,'Dados PMs'!E2783)</f>
        <v>#N/A</v>
      </c>
      <c r="G2783" s="203" t="e">
        <f t="shared" si="66"/>
        <v>#N/A</v>
      </c>
    </row>
    <row r="2784" spans="1:7" x14ac:dyDescent="0.3">
      <c r="A2784" s="257"/>
      <c r="B2784" s="257"/>
      <c r="C2784" s="265"/>
      <c r="D2784" s="208" t="e">
        <f>IF(ISBLANK(DataBase_PMs!C15),#N/A,DataBase_PMs!C15)</f>
        <v>#N/A</v>
      </c>
      <c r="E2784" s="191" t="e">
        <f>IF(ISBLANK(DataBase_PMs!AN15),#N/A,DataBase_PMs!AN15)</f>
        <v>#N/A</v>
      </c>
      <c r="F2784" s="192" t="e">
        <f>IF(E2784="Seco",ParametrosPMs!$C$63,'Dados PMs'!E2784)</f>
        <v>#N/A</v>
      </c>
      <c r="G2784" s="203" t="e">
        <f t="shared" si="66"/>
        <v>#N/A</v>
      </c>
    </row>
    <row r="2785" spans="1:7" x14ac:dyDescent="0.3">
      <c r="A2785" s="257"/>
      <c r="B2785" s="257"/>
      <c r="C2785" s="265"/>
      <c r="D2785" s="208" t="e">
        <f>IF(ISBLANK(DataBase_PMs!C16),#N/A,DataBase_PMs!C16)</f>
        <v>#N/A</v>
      </c>
      <c r="E2785" s="191" t="e">
        <f>IF(ISBLANK(DataBase_PMs!AN16),#N/A,DataBase_PMs!AN16)</f>
        <v>#N/A</v>
      </c>
      <c r="F2785" s="192" t="e">
        <f>IF(E2785="Seco",ParametrosPMs!$C$63,'Dados PMs'!E2785)</f>
        <v>#N/A</v>
      </c>
      <c r="G2785" s="203" t="e">
        <f t="shared" si="66"/>
        <v>#N/A</v>
      </c>
    </row>
    <row r="2786" spans="1:7" x14ac:dyDescent="0.3">
      <c r="A2786" s="257"/>
      <c r="B2786" s="257"/>
      <c r="C2786" s="265"/>
      <c r="D2786" s="208" t="e">
        <f>IF(ISBLANK(DataBase_PMs!C17),#N/A,DataBase_PMs!C17)</f>
        <v>#N/A</v>
      </c>
      <c r="E2786" s="191" t="e">
        <f>IF(ISBLANK(DataBase_PMs!AN17),#N/A,DataBase_PMs!AN17)</f>
        <v>#N/A</v>
      </c>
      <c r="F2786" s="192" t="e">
        <f>IF(E2786="Seco",ParametrosPMs!$C$63,'Dados PMs'!E2786)</f>
        <v>#N/A</v>
      </c>
      <c r="G2786" s="203" t="e">
        <f t="shared" si="66"/>
        <v>#N/A</v>
      </c>
    </row>
    <row r="2787" spans="1:7" x14ac:dyDescent="0.3">
      <c r="A2787" s="257"/>
      <c r="B2787" s="257"/>
      <c r="C2787" s="265"/>
      <c r="D2787" s="208" t="e">
        <f>IF(ISBLANK(DataBase_PMs!C18),#N/A,DataBase_PMs!C18)</f>
        <v>#N/A</v>
      </c>
      <c r="E2787" s="191" t="e">
        <f>IF(ISBLANK(DataBase_PMs!AN18),#N/A,DataBase_PMs!AN18)</f>
        <v>#N/A</v>
      </c>
      <c r="F2787" s="192" t="e">
        <f>IF(E2787="Seco",ParametrosPMs!$C$63,'Dados PMs'!E2787)</f>
        <v>#N/A</v>
      </c>
      <c r="G2787" s="203" t="e">
        <f t="shared" si="66"/>
        <v>#N/A</v>
      </c>
    </row>
    <row r="2788" spans="1:7" x14ac:dyDescent="0.3">
      <c r="A2788" s="257"/>
      <c r="B2788" s="257"/>
      <c r="C2788" s="265"/>
      <c r="D2788" s="208" t="e">
        <f>IF(ISBLANK(DataBase_PMs!C19),#N/A,DataBase_PMs!C19)</f>
        <v>#N/A</v>
      </c>
      <c r="E2788" s="191" t="e">
        <f>IF(ISBLANK(DataBase_PMs!AN19),#N/A,DataBase_PMs!AN19)</f>
        <v>#N/A</v>
      </c>
      <c r="F2788" s="192" t="e">
        <f>IF(E2788="Seco",ParametrosPMs!$C$63,'Dados PMs'!E2788)</f>
        <v>#N/A</v>
      </c>
      <c r="G2788" s="203" t="e">
        <f t="shared" si="66"/>
        <v>#N/A</v>
      </c>
    </row>
    <row r="2789" spans="1:7" x14ac:dyDescent="0.3">
      <c r="A2789" s="257"/>
      <c r="B2789" s="257"/>
      <c r="C2789" s="265"/>
      <c r="D2789" s="208" t="e">
        <f>IF(ISBLANK(DataBase_PMs!C20),#N/A,DataBase_PMs!C20)</f>
        <v>#N/A</v>
      </c>
      <c r="E2789" s="191" t="e">
        <f>IF(ISBLANK(DataBase_PMs!AN20),#N/A,DataBase_PMs!AN20)</f>
        <v>#N/A</v>
      </c>
      <c r="F2789" s="192" t="e">
        <f>IF(E2789="Seco",ParametrosPMs!$C$63,'Dados PMs'!E2789)</f>
        <v>#N/A</v>
      </c>
      <c r="G2789" s="203" t="e">
        <f t="shared" si="66"/>
        <v>#N/A</v>
      </c>
    </row>
    <row r="2790" spans="1:7" x14ac:dyDescent="0.3">
      <c r="A2790" s="257"/>
      <c r="B2790" s="257"/>
      <c r="C2790" s="265"/>
      <c r="D2790" s="208" t="e">
        <f>IF(ISBLANK(DataBase_PMs!C21),#N/A,DataBase_PMs!C21)</f>
        <v>#N/A</v>
      </c>
      <c r="E2790" s="191" t="e">
        <f>IF(ISBLANK(DataBase_PMs!AN21),#N/A,DataBase_PMs!AN21)</f>
        <v>#N/A</v>
      </c>
      <c r="F2790" s="192" t="e">
        <f>IF(E2790="Seco",ParametrosPMs!$C$63,'Dados PMs'!E2790)</f>
        <v>#N/A</v>
      </c>
      <c r="G2790" s="203" t="e">
        <f t="shared" si="66"/>
        <v>#N/A</v>
      </c>
    </row>
    <row r="2791" spans="1:7" x14ac:dyDescent="0.3">
      <c r="A2791" s="257"/>
      <c r="B2791" s="257"/>
      <c r="C2791" s="265"/>
      <c r="D2791" s="208" t="e">
        <f>IF(ISBLANK(DataBase_PMs!C22),#N/A,DataBase_PMs!C22)</f>
        <v>#N/A</v>
      </c>
      <c r="E2791" s="191" t="e">
        <f>IF(ISBLANK(DataBase_PMs!AN22),#N/A,DataBase_PMs!AN22)</f>
        <v>#N/A</v>
      </c>
      <c r="F2791" s="192" t="e">
        <f>IF(E2791="Seco",ParametrosPMs!$C$63,'Dados PMs'!E2791)</f>
        <v>#N/A</v>
      </c>
      <c r="G2791" s="203" t="e">
        <f t="shared" si="66"/>
        <v>#N/A</v>
      </c>
    </row>
    <row r="2792" spans="1:7" x14ac:dyDescent="0.3">
      <c r="A2792" s="257"/>
      <c r="B2792" s="257"/>
      <c r="C2792" s="265"/>
      <c r="D2792" s="208" t="e">
        <f>IF(ISBLANK(DataBase_PMs!C23),#N/A,DataBase_PMs!C23)</f>
        <v>#N/A</v>
      </c>
      <c r="E2792" s="191" t="e">
        <f>IF(ISBLANK(DataBase_PMs!AN23),#N/A,DataBase_PMs!AN23)</f>
        <v>#N/A</v>
      </c>
      <c r="F2792" s="192" t="e">
        <f>IF(E2792="Seco",ParametrosPMs!$C$63,'Dados PMs'!E2792)</f>
        <v>#N/A</v>
      </c>
      <c r="G2792" s="203" t="e">
        <f t="shared" si="66"/>
        <v>#N/A</v>
      </c>
    </row>
    <row r="2793" spans="1:7" x14ac:dyDescent="0.3">
      <c r="A2793" s="257"/>
      <c r="B2793" s="257"/>
      <c r="C2793" s="265"/>
      <c r="D2793" s="208" t="e">
        <f>IF(ISBLANK(DataBase_PMs!C24),#N/A,DataBase_PMs!C24)</f>
        <v>#N/A</v>
      </c>
      <c r="E2793" s="191" t="e">
        <f>IF(ISBLANK(DataBase_PMs!AN24),#N/A,DataBase_PMs!AN24)</f>
        <v>#N/A</v>
      </c>
      <c r="F2793" s="192" t="e">
        <f>IF(E2793="Seco",ParametrosPMs!$C$63,'Dados PMs'!E2793)</f>
        <v>#N/A</v>
      </c>
      <c r="G2793" s="203" t="e">
        <f t="shared" si="66"/>
        <v>#N/A</v>
      </c>
    </row>
    <row r="2794" spans="1:7" x14ac:dyDescent="0.3">
      <c r="A2794" s="257"/>
      <c r="B2794" s="257"/>
      <c r="C2794" s="265"/>
      <c r="D2794" s="208" t="e">
        <f>IF(ISBLANK(DataBase_PMs!C25),#N/A,DataBase_PMs!C25)</f>
        <v>#N/A</v>
      </c>
      <c r="E2794" s="191" t="e">
        <f>IF(ISBLANK(DataBase_PMs!AN25),#N/A,DataBase_PMs!AN25)</f>
        <v>#N/A</v>
      </c>
      <c r="F2794" s="192" t="e">
        <f>IF(E2794="Seco",ParametrosPMs!$C$63,'Dados PMs'!E2794)</f>
        <v>#N/A</v>
      </c>
      <c r="G2794" s="203" t="e">
        <f t="shared" si="66"/>
        <v>#N/A</v>
      </c>
    </row>
    <row r="2795" spans="1:7" x14ac:dyDescent="0.3">
      <c r="A2795" s="257"/>
      <c r="B2795" s="257"/>
      <c r="C2795" s="265"/>
      <c r="D2795" s="208" t="e">
        <f>IF(ISBLANK(DataBase_PMs!C26),#N/A,DataBase_PMs!C26)</f>
        <v>#N/A</v>
      </c>
      <c r="E2795" s="191" t="e">
        <f>IF(ISBLANK(DataBase_PMs!AN26),#N/A,DataBase_PMs!AN26)</f>
        <v>#N/A</v>
      </c>
      <c r="F2795" s="192" t="e">
        <f>IF(E2795="Seco",ParametrosPMs!$C$63,'Dados PMs'!E2795)</f>
        <v>#N/A</v>
      </c>
      <c r="G2795" s="203" t="e">
        <f t="shared" si="66"/>
        <v>#N/A</v>
      </c>
    </row>
    <row r="2796" spans="1:7" x14ac:dyDescent="0.3">
      <c r="A2796" s="257"/>
      <c r="B2796" s="257"/>
      <c r="C2796" s="265"/>
      <c r="D2796" s="208" t="e">
        <f>IF(ISBLANK(DataBase_PMs!C27),#N/A,DataBase_PMs!C27)</f>
        <v>#N/A</v>
      </c>
      <c r="E2796" s="191" t="e">
        <f>IF(ISBLANK(DataBase_PMs!AN27),#N/A,DataBase_PMs!AN27)</f>
        <v>#N/A</v>
      </c>
      <c r="F2796" s="192" t="e">
        <f>IF(E2796="Seco",ParametrosPMs!$C$63,'Dados PMs'!E2796)</f>
        <v>#N/A</v>
      </c>
      <c r="G2796" s="203" t="e">
        <f t="shared" si="66"/>
        <v>#N/A</v>
      </c>
    </row>
    <row r="2797" spans="1:7" x14ac:dyDescent="0.3">
      <c r="A2797" s="257"/>
      <c r="B2797" s="257"/>
      <c r="C2797" s="265"/>
      <c r="D2797" s="208" t="e">
        <f>IF(ISBLANK(DataBase_PMs!C28),#N/A,DataBase_PMs!C28)</f>
        <v>#N/A</v>
      </c>
      <c r="E2797" s="191" t="e">
        <f>IF(ISBLANK(DataBase_PMs!AN28),#N/A,DataBase_PMs!AN28)</f>
        <v>#N/A</v>
      </c>
      <c r="F2797" s="192" t="e">
        <f>IF(E2797="Seco",ParametrosPMs!$C$63,'Dados PMs'!E2797)</f>
        <v>#N/A</v>
      </c>
      <c r="G2797" s="203" t="e">
        <f t="shared" si="66"/>
        <v>#N/A</v>
      </c>
    </row>
    <row r="2798" spans="1:7" x14ac:dyDescent="0.3">
      <c r="A2798" s="257"/>
      <c r="B2798" s="257"/>
      <c r="C2798" s="265"/>
      <c r="D2798" s="208" t="e">
        <f>IF(ISBLANK(DataBase_PMs!C29),#N/A,DataBase_PMs!C29)</f>
        <v>#N/A</v>
      </c>
      <c r="E2798" s="191" t="e">
        <f>IF(ISBLANK(DataBase_PMs!AN29),#N/A,DataBase_PMs!AN29)</f>
        <v>#N/A</v>
      </c>
      <c r="F2798" s="192" t="e">
        <f>IF(E2798="Seco",ParametrosPMs!$C$63,'Dados PMs'!E2798)</f>
        <v>#N/A</v>
      </c>
      <c r="G2798" s="203" t="e">
        <f t="shared" si="66"/>
        <v>#N/A</v>
      </c>
    </row>
    <row r="2799" spans="1:7" x14ac:dyDescent="0.3">
      <c r="A2799" s="257"/>
      <c r="B2799" s="257"/>
      <c r="C2799" s="265"/>
      <c r="D2799" s="208" t="e">
        <f>IF(ISBLANK(DataBase_PMs!C30),#N/A,DataBase_PMs!C30)</f>
        <v>#N/A</v>
      </c>
      <c r="E2799" s="191" t="e">
        <f>IF(ISBLANK(DataBase_PMs!AN30),#N/A,DataBase_PMs!AN30)</f>
        <v>#N/A</v>
      </c>
      <c r="F2799" s="192" t="e">
        <f>IF(E2799="Seco",ParametrosPMs!$C$63,'Dados PMs'!E2799)</f>
        <v>#N/A</v>
      </c>
      <c r="G2799" s="203" t="e">
        <f t="shared" si="66"/>
        <v>#N/A</v>
      </c>
    </row>
    <row r="2800" spans="1:7" x14ac:dyDescent="0.3">
      <c r="A2800" s="257"/>
      <c r="B2800" s="257"/>
      <c r="C2800" s="265"/>
      <c r="D2800" s="208" t="e">
        <f>IF(ISBLANK(DataBase_PMs!C31),#N/A,DataBase_PMs!C31)</f>
        <v>#N/A</v>
      </c>
      <c r="E2800" s="191" t="e">
        <f>IF(ISBLANK(DataBase_PMs!AN31),#N/A,DataBase_PMs!AN31)</f>
        <v>#N/A</v>
      </c>
      <c r="F2800" s="192" t="e">
        <f>IF(E2800="Seco",ParametrosPMs!$C$63,'Dados PMs'!E2800)</f>
        <v>#N/A</v>
      </c>
      <c r="G2800" s="203" t="e">
        <f t="shared" si="66"/>
        <v>#N/A</v>
      </c>
    </row>
    <row r="2801" spans="1:7" x14ac:dyDescent="0.3">
      <c r="A2801" s="257"/>
      <c r="B2801" s="257"/>
      <c r="C2801" s="265"/>
      <c r="D2801" s="208" t="e">
        <f>IF(ISBLANK(DataBase_PMs!C32),#N/A,DataBase_PMs!C32)</f>
        <v>#N/A</v>
      </c>
      <c r="E2801" s="191" t="e">
        <f>IF(ISBLANK(DataBase_PMs!AN32),#N/A,DataBase_PMs!AN32)</f>
        <v>#N/A</v>
      </c>
      <c r="F2801" s="192" t="e">
        <f>IF(E2801="Seco",ParametrosPMs!$C$63,'Dados PMs'!E2801)</f>
        <v>#N/A</v>
      </c>
      <c r="G2801" s="203" t="e">
        <f t="shared" si="66"/>
        <v>#N/A</v>
      </c>
    </row>
    <row r="2802" spans="1:7" x14ac:dyDescent="0.3">
      <c r="A2802" s="257"/>
      <c r="B2802" s="257"/>
      <c r="C2802" s="265"/>
      <c r="D2802" s="208" t="e">
        <f>IF(ISBLANK(DataBase_PMs!C33),#N/A,DataBase_PMs!C33)</f>
        <v>#N/A</v>
      </c>
      <c r="E2802" s="191" t="e">
        <f>IF(ISBLANK(DataBase_PMs!AN33),#N/A,DataBase_PMs!AN33)</f>
        <v>#N/A</v>
      </c>
      <c r="F2802" s="192" t="e">
        <f>IF(E2802="Seco",ParametrosPMs!$C$63,'Dados PMs'!E2802)</f>
        <v>#N/A</v>
      </c>
      <c r="G2802" s="203" t="e">
        <f t="shared" si="66"/>
        <v>#N/A</v>
      </c>
    </row>
    <row r="2803" spans="1:7" x14ac:dyDescent="0.3">
      <c r="A2803" s="257"/>
      <c r="B2803" s="257"/>
      <c r="C2803" s="265"/>
      <c r="D2803" s="208" t="e">
        <f>IF(ISBLANK(DataBase_PMs!C34),#N/A,DataBase_PMs!C34)</f>
        <v>#N/A</v>
      </c>
      <c r="E2803" s="191" t="e">
        <f>IF(ISBLANK(DataBase_PMs!AN34),#N/A,DataBase_PMs!AN34)</f>
        <v>#N/A</v>
      </c>
      <c r="F2803" s="192" t="e">
        <f>IF(E2803="Seco",ParametrosPMs!$C$63,'Dados PMs'!E2803)</f>
        <v>#N/A</v>
      </c>
      <c r="G2803" s="203" t="e">
        <f t="shared" si="66"/>
        <v>#N/A</v>
      </c>
    </row>
    <row r="2804" spans="1:7" x14ac:dyDescent="0.3">
      <c r="A2804" s="257"/>
      <c r="B2804" s="257"/>
      <c r="C2804" s="265"/>
      <c r="D2804" s="208" t="e">
        <f>IF(ISBLANK(DataBase_PMs!C35),#N/A,DataBase_PMs!C35)</f>
        <v>#N/A</v>
      </c>
      <c r="E2804" s="191" t="e">
        <f>IF(ISBLANK(DataBase_PMs!AN35),#N/A,DataBase_PMs!AN35)</f>
        <v>#N/A</v>
      </c>
      <c r="F2804" s="192" t="e">
        <f>IF(E2804="Seco",ParametrosPMs!$C$63,'Dados PMs'!E2804)</f>
        <v>#N/A</v>
      </c>
      <c r="G2804" s="203" t="e">
        <f t="shared" si="66"/>
        <v>#N/A</v>
      </c>
    </row>
    <row r="2805" spans="1:7" x14ac:dyDescent="0.3">
      <c r="A2805" s="257"/>
      <c r="B2805" s="257"/>
      <c r="C2805" s="265"/>
      <c r="D2805" s="208" t="e">
        <f>IF(ISBLANK(DataBase_PMs!C36),#N/A,DataBase_PMs!C36)</f>
        <v>#N/A</v>
      </c>
      <c r="E2805" s="191" t="e">
        <f>IF(ISBLANK(DataBase_PMs!AN36),#N/A,DataBase_PMs!AN36)</f>
        <v>#N/A</v>
      </c>
      <c r="F2805" s="192" t="e">
        <f>IF(E2805="Seco",ParametrosPMs!$C$63,'Dados PMs'!E2805)</f>
        <v>#N/A</v>
      </c>
      <c r="G2805" s="203" t="e">
        <f t="shared" si="66"/>
        <v>#N/A</v>
      </c>
    </row>
    <row r="2806" spans="1:7" x14ac:dyDescent="0.3">
      <c r="A2806" s="257"/>
      <c r="B2806" s="257"/>
      <c r="C2806" s="265"/>
      <c r="D2806" s="208" t="e">
        <f>IF(ISBLANK(DataBase_PMs!C37),#N/A,DataBase_PMs!C37)</f>
        <v>#N/A</v>
      </c>
      <c r="E2806" s="191" t="e">
        <f>IF(ISBLANK(DataBase_PMs!AN37),#N/A,DataBase_PMs!AN37)</f>
        <v>#N/A</v>
      </c>
      <c r="F2806" s="192" t="e">
        <f>IF(E2806="Seco",ParametrosPMs!$C$63,'Dados PMs'!E2806)</f>
        <v>#N/A</v>
      </c>
      <c r="G2806" s="203" t="e">
        <f t="shared" si="66"/>
        <v>#N/A</v>
      </c>
    </row>
    <row r="2807" spans="1:7" x14ac:dyDescent="0.3">
      <c r="A2807" s="257"/>
      <c r="B2807" s="257"/>
      <c r="C2807" s="265"/>
      <c r="D2807" s="208" t="e">
        <f>IF(ISBLANK(DataBase_PMs!C38),#N/A,DataBase_PMs!C38)</f>
        <v>#N/A</v>
      </c>
      <c r="E2807" s="191" t="e">
        <f>IF(ISBLANK(DataBase_PMs!AN38),#N/A,DataBase_PMs!AN38)</f>
        <v>#N/A</v>
      </c>
      <c r="F2807" s="192" t="e">
        <f>IF(E2807="Seco",ParametrosPMs!$C$63,'Dados PMs'!E2807)</f>
        <v>#N/A</v>
      </c>
      <c r="G2807" s="203" t="e">
        <f t="shared" si="66"/>
        <v>#N/A</v>
      </c>
    </row>
    <row r="2808" spans="1:7" x14ac:dyDescent="0.3">
      <c r="A2808" s="257"/>
      <c r="B2808" s="257"/>
      <c r="C2808" s="265"/>
      <c r="D2808" s="208" t="e">
        <f>IF(ISBLANK(DataBase_PMs!C39),#N/A,DataBase_PMs!C39)</f>
        <v>#N/A</v>
      </c>
      <c r="E2808" s="191" t="e">
        <f>IF(ISBLANK(DataBase_PMs!AN39),#N/A,DataBase_PMs!AN39)</f>
        <v>#N/A</v>
      </c>
      <c r="F2808" s="192" t="e">
        <f>IF(E2808="Seco",ParametrosPMs!$C$63,'Dados PMs'!E2808)</f>
        <v>#N/A</v>
      </c>
      <c r="G2808" s="203" t="e">
        <f t="shared" si="66"/>
        <v>#N/A</v>
      </c>
    </row>
    <row r="2809" spans="1:7" x14ac:dyDescent="0.3">
      <c r="A2809" s="257"/>
      <c r="B2809" s="257"/>
      <c r="C2809" s="265"/>
      <c r="D2809" s="208" t="e">
        <f>IF(ISBLANK(DataBase_PMs!C40),#N/A,DataBase_PMs!C40)</f>
        <v>#N/A</v>
      </c>
      <c r="E2809" s="191" t="e">
        <f>IF(ISBLANK(DataBase_PMs!AN40),#N/A,DataBase_PMs!AN40)</f>
        <v>#N/A</v>
      </c>
      <c r="F2809" s="192" t="e">
        <f>IF(E2809="Seco",ParametrosPMs!$C$63,'Dados PMs'!E2809)</f>
        <v>#N/A</v>
      </c>
      <c r="G2809" s="203" t="e">
        <f t="shared" si="66"/>
        <v>#N/A</v>
      </c>
    </row>
    <row r="2810" spans="1:7" x14ac:dyDescent="0.3">
      <c r="A2810" s="257"/>
      <c r="B2810" s="257"/>
      <c r="C2810" s="265"/>
      <c r="D2810" s="208" t="e">
        <f>IF(ISBLANK(DataBase_PMs!C41),#N/A,DataBase_PMs!C41)</f>
        <v>#N/A</v>
      </c>
      <c r="E2810" s="191" t="e">
        <f>IF(ISBLANK(DataBase_PMs!AN41),#N/A,DataBase_PMs!AN41)</f>
        <v>#N/A</v>
      </c>
      <c r="F2810" s="192" t="e">
        <f>IF(E2810="Seco",ParametrosPMs!$C$63,'Dados PMs'!E2810)</f>
        <v>#N/A</v>
      </c>
      <c r="G2810" s="203" t="e">
        <f t="shared" si="66"/>
        <v>#N/A</v>
      </c>
    </row>
    <row r="2811" spans="1:7" x14ac:dyDescent="0.3">
      <c r="A2811" s="257"/>
      <c r="B2811" s="257"/>
      <c r="C2811" s="265"/>
      <c r="D2811" s="208" t="e">
        <f>IF(ISBLANK(DataBase_PMs!C42),#N/A,DataBase_PMs!C42)</f>
        <v>#N/A</v>
      </c>
      <c r="E2811" s="191" t="e">
        <f>IF(ISBLANK(DataBase_PMs!AN42),#N/A,DataBase_PMs!AN42)</f>
        <v>#N/A</v>
      </c>
      <c r="F2811" s="192" t="e">
        <f>IF(E2811="Seco",ParametrosPMs!$C$63,'Dados PMs'!E2811)</f>
        <v>#N/A</v>
      </c>
      <c r="G2811" s="203" t="e">
        <f t="shared" si="66"/>
        <v>#N/A</v>
      </c>
    </row>
    <row r="2812" spans="1:7" x14ac:dyDescent="0.3">
      <c r="A2812" s="257"/>
      <c r="B2812" s="257"/>
      <c r="C2812" s="265"/>
      <c r="D2812" s="208" t="e">
        <f>IF(ISBLANK(DataBase_PMs!C43),#N/A,DataBase_PMs!C43)</f>
        <v>#N/A</v>
      </c>
      <c r="E2812" s="191" t="e">
        <f>IF(ISBLANK(DataBase_PMs!AN43),#N/A,DataBase_PMs!AN43)</f>
        <v>#N/A</v>
      </c>
      <c r="F2812" s="192" t="e">
        <f>IF(E2812="Seco",ParametrosPMs!$C$63,'Dados PMs'!E2812)</f>
        <v>#N/A</v>
      </c>
      <c r="G2812" s="203" t="e">
        <f t="shared" si="66"/>
        <v>#N/A</v>
      </c>
    </row>
    <row r="2813" spans="1:7" x14ac:dyDescent="0.3">
      <c r="A2813" s="257"/>
      <c r="B2813" s="257"/>
      <c r="C2813" s="265"/>
      <c r="D2813" s="208" t="e">
        <f>IF(ISBLANK(DataBase_PMs!C44),#N/A,DataBase_PMs!C44)</f>
        <v>#N/A</v>
      </c>
      <c r="E2813" s="191" t="e">
        <f>IF(ISBLANK(DataBase_PMs!AN44),#N/A,DataBase_PMs!AN44)</f>
        <v>#N/A</v>
      </c>
      <c r="F2813" s="192" t="e">
        <f>IF(E2813="Seco",ParametrosPMs!$C$63,'Dados PMs'!E2813)</f>
        <v>#N/A</v>
      </c>
      <c r="G2813" s="203" t="e">
        <f t="shared" si="66"/>
        <v>#N/A</v>
      </c>
    </row>
    <row r="2814" spans="1:7" x14ac:dyDescent="0.3">
      <c r="A2814" s="257"/>
      <c r="B2814" s="257"/>
      <c r="C2814" s="265"/>
      <c r="D2814" s="208" t="e">
        <f>IF(ISBLANK(DataBase_PMs!C45),#N/A,DataBase_PMs!C45)</f>
        <v>#N/A</v>
      </c>
      <c r="E2814" s="191" t="e">
        <f>IF(ISBLANK(DataBase_PMs!AN45),#N/A,DataBase_PMs!AN45)</f>
        <v>#N/A</v>
      </c>
      <c r="F2814" s="192" t="e">
        <f>IF(E2814="Seco",ParametrosPMs!$C$63,'Dados PMs'!E2814)</f>
        <v>#N/A</v>
      </c>
      <c r="G2814" s="203" t="e">
        <f t="shared" si="66"/>
        <v>#N/A</v>
      </c>
    </row>
    <row r="2815" spans="1:7" x14ac:dyDescent="0.3">
      <c r="A2815" s="257"/>
      <c r="B2815" s="257"/>
      <c r="C2815" s="265"/>
      <c r="D2815" s="208" t="e">
        <f>IF(ISBLANK(DataBase_PMs!C46),#N/A,DataBase_PMs!C46)</f>
        <v>#N/A</v>
      </c>
      <c r="E2815" s="191" t="e">
        <f>IF(ISBLANK(DataBase_PMs!AN46),#N/A,DataBase_PMs!AN46)</f>
        <v>#N/A</v>
      </c>
      <c r="F2815" s="192" t="e">
        <f>IF(E2815="Seco",ParametrosPMs!$C$63,'Dados PMs'!E2815)</f>
        <v>#N/A</v>
      </c>
      <c r="G2815" s="203" t="e">
        <f t="shared" si="66"/>
        <v>#N/A</v>
      </c>
    </row>
    <row r="2816" spans="1:7" x14ac:dyDescent="0.3">
      <c r="A2816" s="257"/>
      <c r="B2816" s="257"/>
      <c r="C2816" s="265"/>
      <c r="D2816" s="208" t="e">
        <f>IF(ISBLANK(DataBase_PMs!C47),#N/A,DataBase_PMs!C47)</f>
        <v>#N/A</v>
      </c>
      <c r="E2816" s="191" t="e">
        <f>IF(ISBLANK(DataBase_PMs!AN47),#N/A,DataBase_PMs!AN47)</f>
        <v>#N/A</v>
      </c>
      <c r="F2816" s="192" t="e">
        <f>IF(E2816="Seco",ParametrosPMs!$C$63,'Dados PMs'!E2816)</f>
        <v>#N/A</v>
      </c>
      <c r="G2816" s="203" t="e">
        <f t="shared" si="66"/>
        <v>#N/A</v>
      </c>
    </row>
    <row r="2817" spans="1:7" x14ac:dyDescent="0.3">
      <c r="A2817" s="257"/>
      <c r="B2817" s="257"/>
      <c r="C2817" s="265"/>
      <c r="D2817" s="208" t="e">
        <f>IF(ISBLANK(DataBase_PMs!C48),#N/A,DataBase_PMs!C48)</f>
        <v>#N/A</v>
      </c>
      <c r="E2817" s="191" t="e">
        <f>IF(ISBLANK(DataBase_PMs!AN48),#N/A,DataBase_PMs!AN48)</f>
        <v>#N/A</v>
      </c>
      <c r="F2817" s="192" t="e">
        <f>IF(E2817="Seco",ParametrosPMs!$C$63,'Dados PMs'!E2817)</f>
        <v>#N/A</v>
      </c>
      <c r="G2817" s="203" t="e">
        <f t="shared" si="66"/>
        <v>#N/A</v>
      </c>
    </row>
    <row r="2818" spans="1:7" x14ac:dyDescent="0.3">
      <c r="A2818" s="257"/>
      <c r="B2818" s="257"/>
      <c r="C2818" s="265"/>
      <c r="D2818" s="208" t="e">
        <f>IF(ISBLANK(DataBase_PMs!C49),#N/A,DataBase_PMs!C49)</f>
        <v>#N/A</v>
      </c>
      <c r="E2818" s="191" t="e">
        <f>IF(ISBLANK(DataBase_PMs!AN49),#N/A,DataBase_PMs!AN49)</f>
        <v>#N/A</v>
      </c>
      <c r="F2818" s="192" t="e">
        <f>IF(E2818="Seco",ParametrosPMs!$C$63,'Dados PMs'!E2818)</f>
        <v>#N/A</v>
      </c>
      <c r="G2818" s="203" t="e">
        <f t="shared" si="66"/>
        <v>#N/A</v>
      </c>
    </row>
    <row r="2819" spans="1:7" x14ac:dyDescent="0.3">
      <c r="A2819" s="257"/>
      <c r="B2819" s="257"/>
      <c r="C2819" s="265"/>
      <c r="D2819" s="208" t="e">
        <f>IF(ISBLANK(DataBase_PMs!C50),#N/A,DataBase_PMs!C50)</f>
        <v>#N/A</v>
      </c>
      <c r="E2819" s="191" t="e">
        <f>IF(ISBLANK(DataBase_PMs!AN50),#N/A,DataBase_PMs!AN50)</f>
        <v>#N/A</v>
      </c>
      <c r="F2819" s="192" t="e">
        <f>IF(E2819="Seco",ParametrosPMs!$C$63,'Dados PMs'!E2819)</f>
        <v>#N/A</v>
      </c>
      <c r="G2819" s="203" t="e">
        <f t="shared" si="66"/>
        <v>#N/A</v>
      </c>
    </row>
    <row r="2820" spans="1:7" x14ac:dyDescent="0.3">
      <c r="A2820" s="257"/>
      <c r="B2820" s="257"/>
      <c r="C2820" s="265"/>
      <c r="D2820" s="208" t="e">
        <f>IF(ISBLANK(DataBase_PMs!C51),#N/A,DataBase_PMs!C51)</f>
        <v>#N/A</v>
      </c>
      <c r="E2820" s="191" t="e">
        <f>IF(ISBLANK(DataBase_PMs!AN51),#N/A,DataBase_PMs!AN51)</f>
        <v>#N/A</v>
      </c>
      <c r="F2820" s="192" t="e">
        <f>IF(E2820="Seco",ParametrosPMs!$C$63,'Dados PMs'!E2820)</f>
        <v>#N/A</v>
      </c>
      <c r="G2820" s="203" t="e">
        <f t="shared" si="66"/>
        <v>#N/A</v>
      </c>
    </row>
    <row r="2821" spans="1:7" x14ac:dyDescent="0.3">
      <c r="A2821" s="257"/>
      <c r="B2821" s="257"/>
      <c r="C2821" s="265"/>
      <c r="D2821" s="208" t="e">
        <f>IF(ISBLANK(DataBase_PMs!C52),#N/A,DataBase_PMs!C52)</f>
        <v>#N/A</v>
      </c>
      <c r="E2821" s="191" t="e">
        <f>IF(ISBLANK(DataBase_PMs!AN52),#N/A,DataBase_PMs!AN52)</f>
        <v>#N/A</v>
      </c>
      <c r="F2821" s="192" t="e">
        <f>IF(E2821="Seco",ParametrosPMs!$C$63,'Dados PMs'!E2821)</f>
        <v>#N/A</v>
      </c>
      <c r="G2821" s="203" t="e">
        <f t="shared" si="66"/>
        <v>#N/A</v>
      </c>
    </row>
    <row r="2822" spans="1:7" x14ac:dyDescent="0.3">
      <c r="A2822" s="257"/>
      <c r="B2822" s="257"/>
      <c r="C2822" s="265"/>
      <c r="D2822" s="208" t="e">
        <f>IF(ISBLANK(DataBase_PMs!C53),#N/A,DataBase_PMs!C53)</f>
        <v>#N/A</v>
      </c>
      <c r="E2822" s="191" t="e">
        <f>IF(ISBLANK(DataBase_PMs!AN53),#N/A,DataBase_PMs!AN53)</f>
        <v>#N/A</v>
      </c>
      <c r="F2822" s="192" t="e">
        <f>IF(E2822="Seco",ParametrosPMs!$C$63,'Dados PMs'!E2822)</f>
        <v>#N/A</v>
      </c>
      <c r="G2822" s="203" t="e">
        <f t="shared" si="66"/>
        <v>#N/A</v>
      </c>
    </row>
    <row r="2823" spans="1:7" x14ac:dyDescent="0.3">
      <c r="A2823" s="257"/>
      <c r="B2823" s="257"/>
      <c r="C2823" s="265"/>
      <c r="D2823" s="208" t="e">
        <f>IF(ISBLANK(DataBase_PMs!C54),#N/A,DataBase_PMs!C54)</f>
        <v>#N/A</v>
      </c>
      <c r="E2823" s="191" t="e">
        <f>IF(ISBLANK(DataBase_PMs!AN54),#N/A,DataBase_PMs!AN54)</f>
        <v>#N/A</v>
      </c>
      <c r="F2823" s="192" t="e">
        <f>IF(E2823="Seco",ParametrosPMs!$C$63,'Dados PMs'!E2823)</f>
        <v>#N/A</v>
      </c>
      <c r="G2823" s="203" t="e">
        <f t="shared" si="66"/>
        <v>#N/A</v>
      </c>
    </row>
    <row r="2824" spans="1:7" x14ac:dyDescent="0.3">
      <c r="A2824" s="257"/>
      <c r="B2824" s="257"/>
      <c r="C2824" s="265"/>
      <c r="D2824" s="208" t="e">
        <f>IF(ISBLANK(DataBase_PMs!C55),#N/A,DataBase_PMs!C55)</f>
        <v>#N/A</v>
      </c>
      <c r="E2824" s="191" t="e">
        <f>IF(ISBLANK(DataBase_PMs!AN55),#N/A,DataBase_PMs!AN55)</f>
        <v>#N/A</v>
      </c>
      <c r="F2824" s="192" t="e">
        <f>IF(E2824="Seco",ParametrosPMs!$C$63,'Dados PMs'!E2824)</f>
        <v>#N/A</v>
      </c>
      <c r="G2824" s="203" t="e">
        <f t="shared" si="66"/>
        <v>#N/A</v>
      </c>
    </row>
    <row r="2825" spans="1:7" x14ac:dyDescent="0.3">
      <c r="A2825" s="257"/>
      <c r="B2825" s="257"/>
      <c r="C2825" s="265"/>
      <c r="D2825" s="208" t="e">
        <f>IF(ISBLANK(DataBase_PMs!C56),#N/A,DataBase_PMs!C56)</f>
        <v>#N/A</v>
      </c>
      <c r="E2825" s="191" t="e">
        <f>IF(ISBLANK(DataBase_PMs!AN56),#N/A,DataBase_PMs!AN56)</f>
        <v>#N/A</v>
      </c>
      <c r="F2825" s="192" t="e">
        <f>IF(E2825="Seco",ParametrosPMs!$C$63,'Dados PMs'!E2825)</f>
        <v>#N/A</v>
      </c>
      <c r="G2825" s="203" t="e">
        <f t="shared" si="66"/>
        <v>#N/A</v>
      </c>
    </row>
    <row r="2826" spans="1:7" x14ac:dyDescent="0.3">
      <c r="A2826" s="257"/>
      <c r="B2826" s="257"/>
      <c r="C2826" s="265"/>
      <c r="D2826" s="208" t="e">
        <f>IF(ISBLANK(DataBase_PMs!C57),#N/A,DataBase_PMs!C57)</f>
        <v>#N/A</v>
      </c>
      <c r="E2826" s="191" t="e">
        <f>IF(ISBLANK(DataBase_PMs!AN57),#N/A,DataBase_PMs!AN57)</f>
        <v>#N/A</v>
      </c>
      <c r="F2826" s="192" t="e">
        <f>IF(E2826="Seco",ParametrosPMs!$C$63,'Dados PMs'!E2826)</f>
        <v>#N/A</v>
      </c>
      <c r="G2826" s="203" t="e">
        <f t="shared" ref="G2826:G2848" si="67">F2826-$F$2760</f>
        <v>#N/A</v>
      </c>
    </row>
    <row r="2827" spans="1:7" x14ac:dyDescent="0.3">
      <c r="A2827" s="257"/>
      <c r="B2827" s="257"/>
      <c r="C2827" s="265"/>
      <c r="D2827" s="208" t="e">
        <f>IF(ISBLANK(DataBase_PMs!C58),#N/A,DataBase_PMs!C58)</f>
        <v>#N/A</v>
      </c>
      <c r="E2827" s="191" t="e">
        <f>IF(ISBLANK(DataBase_PMs!AN58),#N/A,DataBase_PMs!AN58)</f>
        <v>#N/A</v>
      </c>
      <c r="F2827" s="192" t="e">
        <f>IF(E2827="Seco",ParametrosPMs!$C$63,'Dados PMs'!E2827)</f>
        <v>#N/A</v>
      </c>
      <c r="G2827" s="203" t="e">
        <f t="shared" si="67"/>
        <v>#N/A</v>
      </c>
    </row>
    <row r="2828" spans="1:7" x14ac:dyDescent="0.3">
      <c r="A2828" s="257"/>
      <c r="B2828" s="257"/>
      <c r="C2828" s="265"/>
      <c r="D2828" s="208" t="e">
        <f>IF(ISBLANK(DataBase_PMs!C59),#N/A,DataBase_PMs!C59)</f>
        <v>#N/A</v>
      </c>
      <c r="E2828" s="191" t="e">
        <f>IF(ISBLANK(DataBase_PMs!AN59),#N/A,DataBase_PMs!AN59)</f>
        <v>#N/A</v>
      </c>
      <c r="F2828" s="192" t="e">
        <f>IF(E2828="Seco",ParametrosPMs!$C$63,'Dados PMs'!E2828)</f>
        <v>#N/A</v>
      </c>
      <c r="G2828" s="203" t="e">
        <f t="shared" si="67"/>
        <v>#N/A</v>
      </c>
    </row>
    <row r="2829" spans="1:7" x14ac:dyDescent="0.3">
      <c r="A2829" s="257"/>
      <c r="B2829" s="257"/>
      <c r="C2829" s="265"/>
      <c r="D2829" s="208" t="e">
        <f>IF(ISBLANK(DataBase_PMs!C60),#N/A,DataBase_PMs!C60)</f>
        <v>#N/A</v>
      </c>
      <c r="E2829" s="191" t="e">
        <f>IF(ISBLANK(DataBase_PMs!AN60),#N/A,DataBase_PMs!AN60)</f>
        <v>#N/A</v>
      </c>
      <c r="F2829" s="192" t="e">
        <f>IF(E2829="Seco",ParametrosPMs!$C$63,'Dados PMs'!E2829)</f>
        <v>#N/A</v>
      </c>
      <c r="G2829" s="203" t="e">
        <f t="shared" si="67"/>
        <v>#N/A</v>
      </c>
    </row>
    <row r="2830" spans="1:7" x14ac:dyDescent="0.3">
      <c r="A2830" s="257"/>
      <c r="B2830" s="257"/>
      <c r="C2830" s="265"/>
      <c r="D2830" s="208" t="e">
        <f>IF(ISBLANK(DataBase_PMs!C61),#N/A,DataBase_PMs!C61)</f>
        <v>#N/A</v>
      </c>
      <c r="E2830" s="191" t="e">
        <f>IF(ISBLANK(DataBase_PMs!AN61),#N/A,DataBase_PMs!AN61)</f>
        <v>#N/A</v>
      </c>
      <c r="F2830" s="192" t="e">
        <f>IF(E2830="Seco",ParametrosPMs!$C$63,'Dados PMs'!E2830)</f>
        <v>#N/A</v>
      </c>
      <c r="G2830" s="203" t="e">
        <f t="shared" si="67"/>
        <v>#N/A</v>
      </c>
    </row>
    <row r="2831" spans="1:7" x14ac:dyDescent="0.3">
      <c r="A2831" s="257"/>
      <c r="B2831" s="257"/>
      <c r="C2831" s="265"/>
      <c r="D2831" s="208" t="e">
        <f>IF(ISBLANK(DataBase_PMs!C62),#N/A,DataBase_PMs!C62)</f>
        <v>#N/A</v>
      </c>
      <c r="E2831" s="191" t="e">
        <f>IF(ISBLANK(DataBase_PMs!AN62),#N/A,DataBase_PMs!AN62)</f>
        <v>#N/A</v>
      </c>
      <c r="F2831" s="192" t="e">
        <f>IF(E2831="Seco",ParametrosPMs!$C$63,'Dados PMs'!E2831)</f>
        <v>#N/A</v>
      </c>
      <c r="G2831" s="203" t="e">
        <f t="shared" si="67"/>
        <v>#N/A</v>
      </c>
    </row>
    <row r="2832" spans="1:7" x14ac:dyDescent="0.3">
      <c r="A2832" s="257"/>
      <c r="B2832" s="257"/>
      <c r="C2832" s="265"/>
      <c r="D2832" s="208" t="e">
        <f>IF(ISBLANK(DataBase_PMs!C63),#N/A,DataBase_PMs!C63)</f>
        <v>#N/A</v>
      </c>
      <c r="E2832" s="191" t="e">
        <f>IF(ISBLANK(DataBase_PMs!AN63),#N/A,DataBase_PMs!AN63)</f>
        <v>#N/A</v>
      </c>
      <c r="F2832" s="192" t="e">
        <f>IF(E2832="Seco",ParametrosPMs!$C$63,'Dados PMs'!E2832)</f>
        <v>#N/A</v>
      </c>
      <c r="G2832" s="203" t="e">
        <f t="shared" si="67"/>
        <v>#N/A</v>
      </c>
    </row>
    <row r="2833" spans="1:7" x14ac:dyDescent="0.3">
      <c r="A2833" s="257"/>
      <c r="B2833" s="257"/>
      <c r="C2833" s="265"/>
      <c r="D2833" s="208" t="e">
        <f>IF(ISBLANK(DataBase_PMs!C64),#N/A,DataBase_PMs!C64)</f>
        <v>#N/A</v>
      </c>
      <c r="E2833" s="191" t="e">
        <f>IF(ISBLANK(DataBase_PMs!AN64),#N/A,DataBase_PMs!AN64)</f>
        <v>#N/A</v>
      </c>
      <c r="F2833" s="192" t="e">
        <f>IF(E2833="Seco",ParametrosPMs!$C$63,'Dados PMs'!E2833)</f>
        <v>#N/A</v>
      </c>
      <c r="G2833" s="203" t="e">
        <f t="shared" si="67"/>
        <v>#N/A</v>
      </c>
    </row>
    <row r="2834" spans="1:7" x14ac:dyDescent="0.3">
      <c r="A2834" s="257"/>
      <c r="B2834" s="257"/>
      <c r="C2834" s="265"/>
      <c r="D2834" s="208" t="e">
        <f>IF(ISBLANK(DataBase_PMs!C65),#N/A,DataBase_PMs!C65)</f>
        <v>#N/A</v>
      </c>
      <c r="E2834" s="191" t="e">
        <f>IF(ISBLANK(DataBase_PMs!AN65),#N/A,DataBase_PMs!AN65)</f>
        <v>#N/A</v>
      </c>
      <c r="F2834" s="192" t="e">
        <f>IF(E2834="Seco",ParametrosPMs!$C$63,'Dados PMs'!E2834)</f>
        <v>#N/A</v>
      </c>
      <c r="G2834" s="203" t="e">
        <f t="shared" si="67"/>
        <v>#N/A</v>
      </c>
    </row>
    <row r="2835" spans="1:7" x14ac:dyDescent="0.3">
      <c r="A2835" s="257"/>
      <c r="B2835" s="257"/>
      <c r="C2835" s="265"/>
      <c r="D2835" s="208" t="e">
        <f>IF(ISBLANK(DataBase_PMs!C66),#N/A,DataBase_PMs!C66)</f>
        <v>#N/A</v>
      </c>
      <c r="E2835" s="191" t="e">
        <f>IF(ISBLANK(DataBase_PMs!AN66),#N/A,DataBase_PMs!AN66)</f>
        <v>#N/A</v>
      </c>
      <c r="F2835" s="192" t="e">
        <f>IF(E2835="Seco",ParametrosPMs!$C$63,'Dados PMs'!E2835)</f>
        <v>#N/A</v>
      </c>
      <c r="G2835" s="203" t="e">
        <f t="shared" si="67"/>
        <v>#N/A</v>
      </c>
    </row>
    <row r="2836" spans="1:7" x14ac:dyDescent="0.3">
      <c r="A2836" s="257"/>
      <c r="B2836" s="257"/>
      <c r="C2836" s="265"/>
      <c r="D2836" s="208" t="e">
        <f>IF(ISBLANK(DataBase_PMs!C67),#N/A,DataBase_PMs!C67)</f>
        <v>#N/A</v>
      </c>
      <c r="E2836" s="191" t="e">
        <f>IF(ISBLANK(DataBase_PMs!AN67),#N/A,DataBase_PMs!AN67)</f>
        <v>#N/A</v>
      </c>
      <c r="F2836" s="192" t="e">
        <f>IF(E2836="Seco",ParametrosPMs!$C$63,'Dados PMs'!E2836)</f>
        <v>#N/A</v>
      </c>
      <c r="G2836" s="203" t="e">
        <f t="shared" si="67"/>
        <v>#N/A</v>
      </c>
    </row>
    <row r="2837" spans="1:7" x14ac:dyDescent="0.3">
      <c r="A2837" s="257"/>
      <c r="B2837" s="257"/>
      <c r="C2837" s="265"/>
      <c r="D2837" s="208" t="e">
        <f>IF(ISBLANK(DataBase_PMs!C68),#N/A,DataBase_PMs!C68)</f>
        <v>#N/A</v>
      </c>
      <c r="E2837" s="191" t="e">
        <f>IF(ISBLANK(DataBase_PMs!AN68),#N/A,DataBase_PMs!AN68)</f>
        <v>#N/A</v>
      </c>
      <c r="F2837" s="192" t="e">
        <f>IF(E2837="Seco",ParametrosPMs!$C$63,'Dados PMs'!E2837)</f>
        <v>#N/A</v>
      </c>
      <c r="G2837" s="203" t="e">
        <f t="shared" si="67"/>
        <v>#N/A</v>
      </c>
    </row>
    <row r="2838" spans="1:7" x14ac:dyDescent="0.3">
      <c r="A2838" s="257"/>
      <c r="B2838" s="257"/>
      <c r="C2838" s="265"/>
      <c r="D2838" s="208" t="e">
        <f>IF(ISBLANK(DataBase_PMs!C69),#N/A,DataBase_PMs!C69)</f>
        <v>#N/A</v>
      </c>
      <c r="E2838" s="191" t="e">
        <f>IF(ISBLANK(DataBase_PMs!AN69),#N/A,DataBase_PMs!AN69)</f>
        <v>#N/A</v>
      </c>
      <c r="F2838" s="192" t="e">
        <f>IF(E2838="Seco",ParametrosPMs!$C$63,'Dados PMs'!E2838)</f>
        <v>#N/A</v>
      </c>
      <c r="G2838" s="203" t="e">
        <f t="shared" si="67"/>
        <v>#N/A</v>
      </c>
    </row>
    <row r="2839" spans="1:7" x14ac:dyDescent="0.3">
      <c r="A2839" s="257"/>
      <c r="B2839" s="257"/>
      <c r="C2839" s="265"/>
      <c r="D2839" s="208" t="e">
        <f>IF(ISBLANK(DataBase_PMs!C70),#N/A,DataBase_PMs!C70)</f>
        <v>#N/A</v>
      </c>
      <c r="E2839" s="191" t="e">
        <f>IF(ISBLANK(DataBase_PMs!AN70),#N/A,DataBase_PMs!AN70)</f>
        <v>#N/A</v>
      </c>
      <c r="F2839" s="192" t="e">
        <f>IF(E2839="Seco",ParametrosPMs!$C$63,'Dados PMs'!E2839)</f>
        <v>#N/A</v>
      </c>
      <c r="G2839" s="203" t="e">
        <f t="shared" si="67"/>
        <v>#N/A</v>
      </c>
    </row>
    <row r="2840" spans="1:7" x14ac:dyDescent="0.3">
      <c r="A2840" s="257"/>
      <c r="B2840" s="257"/>
      <c r="C2840" s="265"/>
      <c r="D2840" s="208" t="e">
        <f>IF(ISBLANK(DataBase_PMs!C71),#N/A,DataBase_PMs!C71)</f>
        <v>#N/A</v>
      </c>
      <c r="E2840" s="191" t="e">
        <f>IF(ISBLANK(DataBase_PMs!AN71),#N/A,DataBase_PMs!AN71)</f>
        <v>#N/A</v>
      </c>
      <c r="F2840" s="192" t="e">
        <f>IF(E2840="Seco",ParametrosPMs!$C$63,'Dados PMs'!E2840)</f>
        <v>#N/A</v>
      </c>
      <c r="G2840" s="203" t="e">
        <f t="shared" si="67"/>
        <v>#N/A</v>
      </c>
    </row>
    <row r="2841" spans="1:7" x14ac:dyDescent="0.3">
      <c r="A2841" s="257"/>
      <c r="B2841" s="257"/>
      <c r="C2841" s="265"/>
      <c r="D2841" s="208" t="e">
        <f>IF(ISBLANK(DataBase_PMs!C72),#N/A,DataBase_PMs!C72)</f>
        <v>#N/A</v>
      </c>
      <c r="E2841" s="191" t="e">
        <f>IF(ISBLANK(DataBase_PMs!AN72),#N/A,DataBase_PMs!AN72)</f>
        <v>#N/A</v>
      </c>
      <c r="F2841" s="192" t="e">
        <f>IF(E2841="Seco",ParametrosPMs!$C$63,'Dados PMs'!E2841)</f>
        <v>#N/A</v>
      </c>
      <c r="G2841" s="203" t="e">
        <f t="shared" si="67"/>
        <v>#N/A</v>
      </c>
    </row>
    <row r="2842" spans="1:7" x14ac:dyDescent="0.3">
      <c r="A2842" s="257"/>
      <c r="B2842" s="257"/>
      <c r="C2842" s="265"/>
      <c r="D2842" s="208" t="e">
        <f>IF(ISBLANK(DataBase_PMs!C73),#N/A,DataBase_PMs!C73)</f>
        <v>#N/A</v>
      </c>
      <c r="E2842" s="191" t="e">
        <f>IF(ISBLANK(DataBase_PMs!AN73),#N/A,DataBase_PMs!AN73)</f>
        <v>#N/A</v>
      </c>
      <c r="F2842" s="192" t="e">
        <f>IF(E2842="Seco",ParametrosPMs!$C$63,'Dados PMs'!E2842)</f>
        <v>#N/A</v>
      </c>
      <c r="G2842" s="203" t="e">
        <f t="shared" si="67"/>
        <v>#N/A</v>
      </c>
    </row>
    <row r="2843" spans="1:7" x14ac:dyDescent="0.3">
      <c r="A2843" s="257"/>
      <c r="B2843" s="257"/>
      <c r="C2843" s="265"/>
      <c r="D2843" s="208" t="e">
        <f>IF(ISBLANK(DataBase_PMs!C74),#N/A,DataBase_PMs!C74)</f>
        <v>#N/A</v>
      </c>
      <c r="E2843" s="191" t="e">
        <f>IF(ISBLANK(DataBase_PMs!AN74),#N/A,DataBase_PMs!AN74)</f>
        <v>#N/A</v>
      </c>
      <c r="F2843" s="192" t="e">
        <f>IF(E2843="Seco",ParametrosPMs!$C$63,'Dados PMs'!E2843)</f>
        <v>#N/A</v>
      </c>
      <c r="G2843" s="203" t="e">
        <f t="shared" si="67"/>
        <v>#N/A</v>
      </c>
    </row>
    <row r="2844" spans="1:7" x14ac:dyDescent="0.3">
      <c r="A2844" s="257"/>
      <c r="B2844" s="257"/>
      <c r="C2844" s="265"/>
      <c r="D2844" s="208" t="e">
        <f>IF(ISBLANK(DataBase_PMs!C75),#N/A,DataBase_PMs!C75)</f>
        <v>#N/A</v>
      </c>
      <c r="E2844" s="191" t="e">
        <f>IF(ISBLANK(DataBase_PMs!AN75),#N/A,DataBase_PMs!AN75)</f>
        <v>#N/A</v>
      </c>
      <c r="F2844" s="192" t="e">
        <f>IF(E2844="Seco",ParametrosPMs!$C$63,'Dados PMs'!E2844)</f>
        <v>#N/A</v>
      </c>
      <c r="G2844" s="203" t="e">
        <f t="shared" si="67"/>
        <v>#N/A</v>
      </c>
    </row>
    <row r="2845" spans="1:7" x14ac:dyDescent="0.3">
      <c r="A2845" s="257"/>
      <c r="B2845" s="257"/>
      <c r="C2845" s="265"/>
      <c r="D2845" s="208" t="e">
        <f>IF(ISBLANK(DataBase_PMs!C76),#N/A,DataBase_PMs!C76)</f>
        <v>#N/A</v>
      </c>
      <c r="E2845" s="191" t="e">
        <f>IF(ISBLANK(DataBase_PMs!AN76),#N/A,DataBase_PMs!AN76)</f>
        <v>#N/A</v>
      </c>
      <c r="F2845" s="192" t="e">
        <f>IF(E2845="Seco",ParametrosPMs!$C$63,'Dados PMs'!E2845)</f>
        <v>#N/A</v>
      </c>
      <c r="G2845" s="203" t="e">
        <f t="shared" si="67"/>
        <v>#N/A</v>
      </c>
    </row>
    <row r="2846" spans="1:7" x14ac:dyDescent="0.3">
      <c r="A2846" s="257"/>
      <c r="B2846" s="257"/>
      <c r="C2846" s="265"/>
      <c r="D2846" s="208" t="e">
        <f>IF(ISBLANK(DataBase_PMs!C77),#N/A,DataBase_PMs!C77)</f>
        <v>#N/A</v>
      </c>
      <c r="E2846" s="191" t="e">
        <f>IF(ISBLANK(DataBase_PMs!AN77),#N/A,DataBase_PMs!AN77)</f>
        <v>#N/A</v>
      </c>
      <c r="F2846" s="192" t="e">
        <f>IF(E2846="Seco",ParametrosPMs!$C$63,'Dados PMs'!E2846)</f>
        <v>#N/A</v>
      </c>
      <c r="G2846" s="203" t="e">
        <f t="shared" si="67"/>
        <v>#N/A</v>
      </c>
    </row>
    <row r="2847" spans="1:7" x14ac:dyDescent="0.3">
      <c r="A2847" s="257"/>
      <c r="B2847" s="257"/>
      <c r="C2847" s="265"/>
      <c r="D2847" s="208" t="e">
        <f>IF(ISBLANK(DataBase_PMs!C78),#N/A,DataBase_PMs!C78)</f>
        <v>#N/A</v>
      </c>
      <c r="E2847" s="191" t="e">
        <f>IF(ISBLANK(DataBase_PMs!AN78),#N/A,DataBase_PMs!AN78)</f>
        <v>#N/A</v>
      </c>
      <c r="F2847" s="192" t="e">
        <f>IF(E2847="Seco",ParametrosPMs!$C$63,'Dados PMs'!E2847)</f>
        <v>#N/A</v>
      </c>
      <c r="G2847" s="203" t="e">
        <f t="shared" si="67"/>
        <v>#N/A</v>
      </c>
    </row>
    <row r="2848" spans="1:7" x14ac:dyDescent="0.3">
      <c r="A2848" s="257"/>
      <c r="B2848" s="257"/>
      <c r="C2848" s="265"/>
      <c r="D2848" s="208" t="e">
        <f>IF(ISBLANK(DataBase_PMs!C79),#N/A,DataBase_PMs!C79)</f>
        <v>#N/A</v>
      </c>
      <c r="E2848" s="191" t="e">
        <f>IF(ISBLANK(DataBase_PMs!AN79),#N/A,DataBase_PMs!AN79)</f>
        <v>#N/A</v>
      </c>
      <c r="F2848" s="192" t="e">
        <f>IF(E2848="Seco",ParametrosPMs!$C$63,'Dados PMs'!E2848)</f>
        <v>#N/A</v>
      </c>
      <c r="G2848" s="203" t="e">
        <f t="shared" si="67"/>
        <v>#N/A</v>
      </c>
    </row>
    <row r="2849" spans="1:7" ht="13.5" thickBot="1" x14ac:dyDescent="0.35">
      <c r="A2849" s="258"/>
      <c r="B2849" s="258"/>
      <c r="C2849" s="268"/>
      <c r="D2849" s="212"/>
      <c r="E2849" s="195"/>
      <c r="F2849" s="196"/>
      <c r="G2849" s="205"/>
    </row>
    <row r="2850" spans="1:7" x14ac:dyDescent="0.3">
      <c r="A2850" s="259" t="s">
        <v>667</v>
      </c>
      <c r="B2850" s="259" t="s">
        <v>365</v>
      </c>
      <c r="C2850" s="264" t="s">
        <v>77</v>
      </c>
      <c r="D2850" s="209">
        <v>43602</v>
      </c>
      <c r="E2850" s="197">
        <v>3.66</v>
      </c>
      <c r="F2850" s="190">
        <f>IF(E2850="Seco",ParametrosPMs!C64,'Dados PMs'!E2850)</f>
        <v>3.66</v>
      </c>
      <c r="G2850" s="202">
        <f>F2850-E2850</f>
        <v>0</v>
      </c>
    </row>
    <row r="2851" spans="1:7" x14ac:dyDescent="0.3">
      <c r="A2851" s="257"/>
      <c r="B2851" s="257"/>
      <c r="C2851" s="265"/>
      <c r="D2851" s="208">
        <v>43700.40625</v>
      </c>
      <c r="E2851" s="191">
        <v>5.88</v>
      </c>
      <c r="F2851" s="192">
        <f>IF(E2851="Seco",ParametrosPMs!$C$64,'Dados PMs'!E2851)</f>
        <v>5.88</v>
      </c>
      <c r="G2851" s="203">
        <f>F2851-$F$2850</f>
        <v>2.2199999999999998</v>
      </c>
    </row>
    <row r="2852" spans="1:7" x14ac:dyDescent="0.3">
      <c r="A2852" s="257"/>
      <c r="B2852" s="257"/>
      <c r="C2852" s="265"/>
      <c r="D2852" s="208">
        <v>43707</v>
      </c>
      <c r="E2852" s="191">
        <v>5.72</v>
      </c>
      <c r="F2852" s="192">
        <f>IF(E2852="Seco",ParametrosPMs!$C$64,'Dados PMs'!E2852)</f>
        <v>5.72</v>
      </c>
      <c r="G2852" s="203">
        <f t="shared" ref="G2852:G2915" si="68">F2852-$F$2850</f>
        <v>2.0599999999999996</v>
      </c>
    </row>
    <row r="2853" spans="1:7" x14ac:dyDescent="0.3">
      <c r="A2853" s="257"/>
      <c r="B2853" s="257"/>
      <c r="C2853" s="265"/>
      <c r="D2853" s="208">
        <v>43714</v>
      </c>
      <c r="E2853" s="191">
        <v>4.9800000000000004</v>
      </c>
      <c r="F2853" s="192">
        <f>IF(E2853="Seco",ParametrosPMs!$C$64,'Dados PMs'!E2853)</f>
        <v>4.9800000000000004</v>
      </c>
      <c r="G2853" s="203">
        <f t="shared" si="68"/>
        <v>1.3200000000000003</v>
      </c>
    </row>
    <row r="2854" spans="1:7" x14ac:dyDescent="0.3">
      <c r="A2854" s="257"/>
      <c r="B2854" s="257"/>
      <c r="C2854" s="265"/>
      <c r="D2854" s="208">
        <v>43727</v>
      </c>
      <c r="E2854" s="191">
        <v>5.92</v>
      </c>
      <c r="F2854" s="192">
        <f>IF(E2854="Seco",ParametrosPMs!$C$64,'Dados PMs'!E2854)</f>
        <v>5.92</v>
      </c>
      <c r="G2854" s="203">
        <f t="shared" si="68"/>
        <v>2.2599999999999998</v>
      </c>
    </row>
    <row r="2855" spans="1:7" x14ac:dyDescent="0.3">
      <c r="A2855" s="257"/>
      <c r="B2855" s="257"/>
      <c r="C2855" s="265"/>
      <c r="D2855" s="208">
        <v>43755</v>
      </c>
      <c r="E2855" s="191">
        <v>6.22</v>
      </c>
      <c r="F2855" s="192">
        <f>IF(E2855="Seco",ParametrosPMs!$C$64,'Dados PMs'!E2855)</f>
        <v>6.22</v>
      </c>
      <c r="G2855" s="203">
        <f t="shared" si="68"/>
        <v>2.5599999999999996</v>
      </c>
    </row>
    <row r="2856" spans="1:7" x14ac:dyDescent="0.3">
      <c r="A2856" s="257"/>
      <c r="B2856" s="257"/>
      <c r="C2856" s="265"/>
      <c r="D2856" s="208">
        <v>43762</v>
      </c>
      <c r="E2856" s="191">
        <v>6.25</v>
      </c>
      <c r="F2856" s="192">
        <f>IF(E2856="Seco",ParametrosPMs!$C$64,'Dados PMs'!E2856)</f>
        <v>6.25</v>
      </c>
      <c r="G2856" s="203">
        <f t="shared" si="68"/>
        <v>2.59</v>
      </c>
    </row>
    <row r="2857" spans="1:7" x14ac:dyDescent="0.3">
      <c r="A2857" s="257"/>
      <c r="B2857" s="257"/>
      <c r="C2857" s="265"/>
      <c r="D2857" s="208">
        <v>43774</v>
      </c>
      <c r="E2857" s="191">
        <v>4.79</v>
      </c>
      <c r="F2857" s="192">
        <f>IF(E2857="Seco",ParametrosPMs!$C$64,'Dados PMs'!E2857)</f>
        <v>4.79</v>
      </c>
      <c r="G2857" s="203">
        <f t="shared" si="68"/>
        <v>1.1299999999999999</v>
      </c>
    </row>
    <row r="2858" spans="1:7" x14ac:dyDescent="0.3">
      <c r="A2858" s="257"/>
      <c r="B2858" s="257"/>
      <c r="C2858" s="265"/>
      <c r="D2858" s="208">
        <v>43782</v>
      </c>
      <c r="E2858" s="191" t="s">
        <v>129</v>
      </c>
      <c r="F2858" s="192" t="str">
        <f>IF(E2858="Seco",ParametrosPMs!$C$64,'Dados PMs'!E2858)</f>
        <v>-</v>
      </c>
      <c r="G2858" s="203" t="e">
        <f t="shared" si="68"/>
        <v>#VALUE!</v>
      </c>
    </row>
    <row r="2859" spans="1:7" x14ac:dyDescent="0.3">
      <c r="A2859" s="257"/>
      <c r="B2859" s="257"/>
      <c r="C2859" s="265"/>
      <c r="D2859" s="208">
        <v>43811</v>
      </c>
      <c r="E2859" s="191" t="s">
        <v>264</v>
      </c>
      <c r="F2859" s="192" t="str">
        <f>IF(E2859="Seco",ParametrosPMs!$C$64,'Dados PMs'!E2859)</f>
        <v>5,57</v>
      </c>
      <c r="G2859" s="203">
        <f t="shared" si="68"/>
        <v>1.9100000000000001</v>
      </c>
    </row>
    <row r="2860" spans="1:7" x14ac:dyDescent="0.3">
      <c r="A2860" s="257"/>
      <c r="B2860" s="257"/>
      <c r="C2860" s="265"/>
      <c r="D2860" s="208">
        <v>43826</v>
      </c>
      <c r="E2860" s="191" t="s">
        <v>306</v>
      </c>
      <c r="F2860" s="192" t="str">
        <f>IF(E2860="Seco",ParametrosPMs!$C$64,'Dados PMs'!E2860)</f>
        <v>5,65</v>
      </c>
      <c r="G2860" s="203">
        <f t="shared" si="68"/>
        <v>1.9900000000000002</v>
      </c>
    </row>
    <row r="2861" spans="1:7" x14ac:dyDescent="0.3">
      <c r="A2861" s="257"/>
      <c r="B2861" s="257"/>
      <c r="C2861" s="265"/>
      <c r="D2861" s="208">
        <v>43875</v>
      </c>
      <c r="E2861" s="191">
        <v>6</v>
      </c>
      <c r="F2861" s="192">
        <f>IF(E2861="Seco",ParametrosPMs!$C$64,'Dados PMs'!E2861)</f>
        <v>6</v>
      </c>
      <c r="G2861" s="203">
        <f t="shared" si="68"/>
        <v>2.34</v>
      </c>
    </row>
    <row r="2862" spans="1:7" x14ac:dyDescent="0.3">
      <c r="A2862" s="257"/>
      <c r="B2862" s="257"/>
      <c r="C2862" s="265"/>
      <c r="D2862" s="208">
        <v>43929</v>
      </c>
      <c r="E2862" s="191" t="s">
        <v>336</v>
      </c>
      <c r="F2862" s="192">
        <f>IF(E2862="Seco",ParametrosPMs!$C$64,'Dados PMs'!E2862)</f>
        <v>16.600000000000001</v>
      </c>
      <c r="G2862" s="203">
        <f t="shared" si="68"/>
        <v>12.940000000000001</v>
      </c>
    </row>
    <row r="2863" spans="1:7" x14ac:dyDescent="0.3">
      <c r="A2863" s="257"/>
      <c r="B2863" s="257"/>
      <c r="C2863" s="265"/>
      <c r="D2863" s="208">
        <f>IF(ISBLANK(DataBase_PMs!C4),#N/A,DataBase_PMs!C4)</f>
        <v>44001.449618055602</v>
      </c>
      <c r="E2863" s="191">
        <f>IF(ISBLANK(DataBase_PMs!AO4),#N/A,DataBase_PMs!AO4)</f>
        <v>5.98</v>
      </c>
      <c r="F2863" s="192">
        <f>IF(E2863="Seco",ParametrosPMs!$C$64,'Dados PMs'!E2863)</f>
        <v>5.98</v>
      </c>
      <c r="G2863" s="203">
        <f t="shared" si="68"/>
        <v>2.3200000000000003</v>
      </c>
    </row>
    <row r="2864" spans="1:7" x14ac:dyDescent="0.3">
      <c r="A2864" s="257"/>
      <c r="B2864" s="257"/>
      <c r="C2864" s="265"/>
      <c r="D2864" s="208">
        <f>IF(ISBLANK(DataBase_PMs!C5),#N/A,DataBase_PMs!C5)</f>
        <v>44008.823020833297</v>
      </c>
      <c r="E2864" s="191">
        <f>IF(ISBLANK(DataBase_PMs!AO5),#N/A,DataBase_PMs!AO5)</f>
        <v>6.23</v>
      </c>
      <c r="F2864" s="192">
        <f>IF(E2864="Seco",ParametrosPMs!$C$64,'Dados PMs'!E2864)</f>
        <v>6.23</v>
      </c>
      <c r="G2864" s="203">
        <f t="shared" si="68"/>
        <v>2.5700000000000003</v>
      </c>
    </row>
    <row r="2865" spans="1:7" x14ac:dyDescent="0.3">
      <c r="A2865" s="257"/>
      <c r="B2865" s="257"/>
      <c r="C2865" s="265"/>
      <c r="D2865" s="208" t="e">
        <f>IF(ISBLANK(DataBase_PMs!C6),#N/A,DataBase_PMs!C6)</f>
        <v>#N/A</v>
      </c>
      <c r="E2865" s="191" t="e">
        <f>IF(ISBLANK(DataBase_PMs!AO6),#N/A,DataBase_PMs!AO6)</f>
        <v>#N/A</v>
      </c>
      <c r="F2865" s="192" t="e">
        <f>IF(E2865="Seco",ParametrosPMs!$C$64,'Dados PMs'!E2865)</f>
        <v>#N/A</v>
      </c>
      <c r="G2865" s="203" t="e">
        <f t="shared" si="68"/>
        <v>#N/A</v>
      </c>
    </row>
    <row r="2866" spans="1:7" x14ac:dyDescent="0.3">
      <c r="A2866" s="257"/>
      <c r="B2866" s="257"/>
      <c r="C2866" s="265"/>
      <c r="D2866" s="208" t="e">
        <f>IF(ISBLANK(DataBase_PMs!C7),#N/A,DataBase_PMs!C7)</f>
        <v>#N/A</v>
      </c>
      <c r="E2866" s="191" t="e">
        <f>IF(ISBLANK(DataBase_PMs!AO7),#N/A,DataBase_PMs!AO7)</f>
        <v>#N/A</v>
      </c>
      <c r="F2866" s="192" t="e">
        <f>IF(E2866="Seco",ParametrosPMs!$C$64,'Dados PMs'!E2866)</f>
        <v>#N/A</v>
      </c>
      <c r="G2866" s="203" t="e">
        <f t="shared" si="68"/>
        <v>#N/A</v>
      </c>
    </row>
    <row r="2867" spans="1:7" x14ac:dyDescent="0.3">
      <c r="A2867" s="257"/>
      <c r="B2867" s="257"/>
      <c r="C2867" s="265"/>
      <c r="D2867" s="208" t="e">
        <f>IF(ISBLANK(DataBase_PMs!C8),#N/A,DataBase_PMs!C8)</f>
        <v>#N/A</v>
      </c>
      <c r="E2867" s="191" t="e">
        <f>IF(ISBLANK(DataBase_PMs!AO8),#N/A,DataBase_PMs!AO8)</f>
        <v>#N/A</v>
      </c>
      <c r="F2867" s="192" t="e">
        <f>IF(E2867="Seco",ParametrosPMs!$C$64,'Dados PMs'!E2867)</f>
        <v>#N/A</v>
      </c>
      <c r="G2867" s="203" t="e">
        <f t="shared" si="68"/>
        <v>#N/A</v>
      </c>
    </row>
    <row r="2868" spans="1:7" x14ac:dyDescent="0.3">
      <c r="A2868" s="257"/>
      <c r="B2868" s="257"/>
      <c r="C2868" s="265"/>
      <c r="D2868" s="208" t="e">
        <f>IF(ISBLANK(DataBase_PMs!C9),#N/A,DataBase_PMs!C9)</f>
        <v>#N/A</v>
      </c>
      <c r="E2868" s="191" t="e">
        <f>IF(ISBLANK(DataBase_PMs!AO9),#N/A,DataBase_PMs!AO9)</f>
        <v>#N/A</v>
      </c>
      <c r="F2868" s="192" t="e">
        <f>IF(E2868="Seco",ParametrosPMs!$C$64,'Dados PMs'!E2868)</f>
        <v>#N/A</v>
      </c>
      <c r="G2868" s="203" t="e">
        <f t="shared" si="68"/>
        <v>#N/A</v>
      </c>
    </row>
    <row r="2869" spans="1:7" x14ac:dyDescent="0.3">
      <c r="A2869" s="257"/>
      <c r="B2869" s="257"/>
      <c r="C2869" s="265"/>
      <c r="D2869" s="208" t="e">
        <f>IF(ISBLANK(DataBase_PMs!C10),#N/A,DataBase_PMs!C10)</f>
        <v>#N/A</v>
      </c>
      <c r="E2869" s="191" t="e">
        <f>IF(ISBLANK(DataBase_PMs!AO10),#N/A,DataBase_PMs!AO10)</f>
        <v>#N/A</v>
      </c>
      <c r="F2869" s="192" t="e">
        <f>IF(E2869="Seco",ParametrosPMs!$C$64,'Dados PMs'!E2869)</f>
        <v>#N/A</v>
      </c>
      <c r="G2869" s="203" t="e">
        <f t="shared" si="68"/>
        <v>#N/A</v>
      </c>
    </row>
    <row r="2870" spans="1:7" x14ac:dyDescent="0.3">
      <c r="A2870" s="257"/>
      <c r="B2870" s="257"/>
      <c r="C2870" s="265"/>
      <c r="D2870" s="208" t="e">
        <f>IF(ISBLANK(DataBase_PMs!C11),#N/A,DataBase_PMs!C11)</f>
        <v>#N/A</v>
      </c>
      <c r="E2870" s="191" t="e">
        <f>IF(ISBLANK(DataBase_PMs!AO11),#N/A,DataBase_PMs!AO11)</f>
        <v>#N/A</v>
      </c>
      <c r="F2870" s="192" t="e">
        <f>IF(E2870="Seco",ParametrosPMs!$C$64,'Dados PMs'!E2870)</f>
        <v>#N/A</v>
      </c>
      <c r="G2870" s="203" t="e">
        <f t="shared" si="68"/>
        <v>#N/A</v>
      </c>
    </row>
    <row r="2871" spans="1:7" x14ac:dyDescent="0.3">
      <c r="A2871" s="257"/>
      <c r="B2871" s="257"/>
      <c r="C2871" s="265"/>
      <c r="D2871" s="208" t="e">
        <f>IF(ISBLANK(DataBase_PMs!C12),#N/A,DataBase_PMs!C12)</f>
        <v>#N/A</v>
      </c>
      <c r="E2871" s="191" t="e">
        <f>IF(ISBLANK(DataBase_PMs!AO12),#N/A,DataBase_PMs!AO12)</f>
        <v>#N/A</v>
      </c>
      <c r="F2871" s="192" t="e">
        <f>IF(E2871="Seco",ParametrosPMs!$C$64,'Dados PMs'!E2871)</f>
        <v>#N/A</v>
      </c>
      <c r="G2871" s="203" t="e">
        <f t="shared" si="68"/>
        <v>#N/A</v>
      </c>
    </row>
    <row r="2872" spans="1:7" x14ac:dyDescent="0.3">
      <c r="A2872" s="257"/>
      <c r="B2872" s="257"/>
      <c r="C2872" s="265"/>
      <c r="D2872" s="208" t="e">
        <f>IF(ISBLANK(DataBase_PMs!C13),#N/A,DataBase_PMs!C13)</f>
        <v>#N/A</v>
      </c>
      <c r="E2872" s="191" t="e">
        <f>IF(ISBLANK(DataBase_PMs!AO13),#N/A,DataBase_PMs!AO13)</f>
        <v>#N/A</v>
      </c>
      <c r="F2872" s="192" t="e">
        <f>IF(E2872="Seco",ParametrosPMs!$C$64,'Dados PMs'!E2872)</f>
        <v>#N/A</v>
      </c>
      <c r="G2872" s="203" t="e">
        <f t="shared" si="68"/>
        <v>#N/A</v>
      </c>
    </row>
    <row r="2873" spans="1:7" x14ac:dyDescent="0.3">
      <c r="A2873" s="257"/>
      <c r="B2873" s="257"/>
      <c r="C2873" s="265"/>
      <c r="D2873" s="208" t="e">
        <f>IF(ISBLANK(DataBase_PMs!C14),#N/A,DataBase_PMs!C14)</f>
        <v>#N/A</v>
      </c>
      <c r="E2873" s="191" t="e">
        <f>IF(ISBLANK(DataBase_PMs!AO14),#N/A,DataBase_PMs!AO14)</f>
        <v>#N/A</v>
      </c>
      <c r="F2873" s="192" t="e">
        <f>IF(E2873="Seco",ParametrosPMs!$C$64,'Dados PMs'!E2873)</f>
        <v>#N/A</v>
      </c>
      <c r="G2873" s="203" t="e">
        <f t="shared" si="68"/>
        <v>#N/A</v>
      </c>
    </row>
    <row r="2874" spans="1:7" x14ac:dyDescent="0.3">
      <c r="A2874" s="257"/>
      <c r="B2874" s="257"/>
      <c r="C2874" s="265"/>
      <c r="D2874" s="208" t="e">
        <f>IF(ISBLANK(DataBase_PMs!C15),#N/A,DataBase_PMs!C15)</f>
        <v>#N/A</v>
      </c>
      <c r="E2874" s="191" t="e">
        <f>IF(ISBLANK(DataBase_PMs!AO15),#N/A,DataBase_PMs!AO15)</f>
        <v>#N/A</v>
      </c>
      <c r="F2874" s="192" t="e">
        <f>IF(E2874="Seco",ParametrosPMs!$C$64,'Dados PMs'!E2874)</f>
        <v>#N/A</v>
      </c>
      <c r="G2874" s="203" t="e">
        <f t="shared" si="68"/>
        <v>#N/A</v>
      </c>
    </row>
    <row r="2875" spans="1:7" x14ac:dyDescent="0.3">
      <c r="A2875" s="257"/>
      <c r="B2875" s="257"/>
      <c r="C2875" s="265"/>
      <c r="D2875" s="208" t="e">
        <f>IF(ISBLANK(DataBase_PMs!C16),#N/A,DataBase_PMs!C16)</f>
        <v>#N/A</v>
      </c>
      <c r="E2875" s="191" t="e">
        <f>IF(ISBLANK(DataBase_PMs!AO16),#N/A,DataBase_PMs!AO16)</f>
        <v>#N/A</v>
      </c>
      <c r="F2875" s="192" t="e">
        <f>IF(E2875="Seco",ParametrosPMs!$C$64,'Dados PMs'!E2875)</f>
        <v>#N/A</v>
      </c>
      <c r="G2875" s="203" t="e">
        <f t="shared" si="68"/>
        <v>#N/A</v>
      </c>
    </row>
    <row r="2876" spans="1:7" x14ac:dyDescent="0.3">
      <c r="A2876" s="257"/>
      <c r="B2876" s="257"/>
      <c r="C2876" s="265"/>
      <c r="D2876" s="208" t="e">
        <f>IF(ISBLANK(DataBase_PMs!C17),#N/A,DataBase_PMs!C17)</f>
        <v>#N/A</v>
      </c>
      <c r="E2876" s="191" t="e">
        <f>IF(ISBLANK(DataBase_PMs!AO17),#N/A,DataBase_PMs!AO17)</f>
        <v>#N/A</v>
      </c>
      <c r="F2876" s="192" t="e">
        <f>IF(E2876="Seco",ParametrosPMs!$C$64,'Dados PMs'!E2876)</f>
        <v>#N/A</v>
      </c>
      <c r="G2876" s="203" t="e">
        <f t="shared" si="68"/>
        <v>#N/A</v>
      </c>
    </row>
    <row r="2877" spans="1:7" x14ac:dyDescent="0.3">
      <c r="A2877" s="257"/>
      <c r="B2877" s="257"/>
      <c r="C2877" s="265"/>
      <c r="D2877" s="208" t="e">
        <f>IF(ISBLANK(DataBase_PMs!C18),#N/A,DataBase_PMs!C18)</f>
        <v>#N/A</v>
      </c>
      <c r="E2877" s="191" t="e">
        <f>IF(ISBLANK(DataBase_PMs!AO18),#N/A,DataBase_PMs!AO18)</f>
        <v>#N/A</v>
      </c>
      <c r="F2877" s="192" t="e">
        <f>IF(E2877="Seco",ParametrosPMs!$C$64,'Dados PMs'!E2877)</f>
        <v>#N/A</v>
      </c>
      <c r="G2877" s="203" t="e">
        <f t="shared" si="68"/>
        <v>#N/A</v>
      </c>
    </row>
    <row r="2878" spans="1:7" x14ac:dyDescent="0.3">
      <c r="A2878" s="257"/>
      <c r="B2878" s="257"/>
      <c r="C2878" s="265"/>
      <c r="D2878" s="208" t="e">
        <f>IF(ISBLANK(DataBase_PMs!C19),#N/A,DataBase_PMs!C19)</f>
        <v>#N/A</v>
      </c>
      <c r="E2878" s="191" t="e">
        <f>IF(ISBLANK(DataBase_PMs!AO19),#N/A,DataBase_PMs!AO19)</f>
        <v>#N/A</v>
      </c>
      <c r="F2878" s="192" t="e">
        <f>IF(E2878="Seco",ParametrosPMs!$C$64,'Dados PMs'!E2878)</f>
        <v>#N/A</v>
      </c>
      <c r="G2878" s="203" t="e">
        <f t="shared" si="68"/>
        <v>#N/A</v>
      </c>
    </row>
    <row r="2879" spans="1:7" x14ac:dyDescent="0.3">
      <c r="A2879" s="257"/>
      <c r="B2879" s="257"/>
      <c r="C2879" s="265"/>
      <c r="D2879" s="208" t="e">
        <f>IF(ISBLANK(DataBase_PMs!C20),#N/A,DataBase_PMs!C20)</f>
        <v>#N/A</v>
      </c>
      <c r="E2879" s="191" t="e">
        <f>IF(ISBLANK(DataBase_PMs!AO20),#N/A,DataBase_PMs!AO20)</f>
        <v>#N/A</v>
      </c>
      <c r="F2879" s="192" t="e">
        <f>IF(E2879="Seco",ParametrosPMs!$C$64,'Dados PMs'!E2879)</f>
        <v>#N/A</v>
      </c>
      <c r="G2879" s="203" t="e">
        <f t="shared" si="68"/>
        <v>#N/A</v>
      </c>
    </row>
    <row r="2880" spans="1:7" x14ac:dyDescent="0.3">
      <c r="A2880" s="257"/>
      <c r="B2880" s="257"/>
      <c r="C2880" s="265"/>
      <c r="D2880" s="208" t="e">
        <f>IF(ISBLANK(DataBase_PMs!C21),#N/A,DataBase_PMs!C21)</f>
        <v>#N/A</v>
      </c>
      <c r="E2880" s="191" t="e">
        <f>IF(ISBLANK(DataBase_PMs!AO21),#N/A,DataBase_PMs!AO21)</f>
        <v>#N/A</v>
      </c>
      <c r="F2880" s="192" t="e">
        <f>IF(E2880="Seco",ParametrosPMs!$C$64,'Dados PMs'!E2880)</f>
        <v>#N/A</v>
      </c>
      <c r="G2880" s="203" t="e">
        <f t="shared" si="68"/>
        <v>#N/A</v>
      </c>
    </row>
    <row r="2881" spans="1:7" x14ac:dyDescent="0.3">
      <c r="A2881" s="257"/>
      <c r="B2881" s="257"/>
      <c r="C2881" s="265"/>
      <c r="D2881" s="208" t="e">
        <f>IF(ISBLANK(DataBase_PMs!C22),#N/A,DataBase_PMs!C22)</f>
        <v>#N/A</v>
      </c>
      <c r="E2881" s="191" t="e">
        <f>IF(ISBLANK(DataBase_PMs!AO22),#N/A,DataBase_PMs!AO22)</f>
        <v>#N/A</v>
      </c>
      <c r="F2881" s="192" t="e">
        <f>IF(E2881="Seco",ParametrosPMs!$C$64,'Dados PMs'!E2881)</f>
        <v>#N/A</v>
      </c>
      <c r="G2881" s="203" t="e">
        <f t="shared" si="68"/>
        <v>#N/A</v>
      </c>
    </row>
    <row r="2882" spans="1:7" x14ac:dyDescent="0.3">
      <c r="A2882" s="257"/>
      <c r="B2882" s="257"/>
      <c r="C2882" s="265"/>
      <c r="D2882" s="208" t="e">
        <f>IF(ISBLANK(DataBase_PMs!C23),#N/A,DataBase_PMs!C23)</f>
        <v>#N/A</v>
      </c>
      <c r="E2882" s="191" t="e">
        <f>IF(ISBLANK(DataBase_PMs!AO23),#N/A,DataBase_PMs!AO23)</f>
        <v>#N/A</v>
      </c>
      <c r="F2882" s="192" t="e">
        <f>IF(E2882="Seco",ParametrosPMs!$C$64,'Dados PMs'!E2882)</f>
        <v>#N/A</v>
      </c>
      <c r="G2882" s="203" t="e">
        <f t="shared" si="68"/>
        <v>#N/A</v>
      </c>
    </row>
    <row r="2883" spans="1:7" x14ac:dyDescent="0.3">
      <c r="A2883" s="257"/>
      <c r="B2883" s="257"/>
      <c r="C2883" s="265"/>
      <c r="D2883" s="208" t="e">
        <f>IF(ISBLANK(DataBase_PMs!C24),#N/A,DataBase_PMs!C24)</f>
        <v>#N/A</v>
      </c>
      <c r="E2883" s="191" t="e">
        <f>IF(ISBLANK(DataBase_PMs!AO24),#N/A,DataBase_PMs!AO24)</f>
        <v>#N/A</v>
      </c>
      <c r="F2883" s="192" t="e">
        <f>IF(E2883="Seco",ParametrosPMs!$C$64,'Dados PMs'!E2883)</f>
        <v>#N/A</v>
      </c>
      <c r="G2883" s="203" t="e">
        <f t="shared" si="68"/>
        <v>#N/A</v>
      </c>
    </row>
    <row r="2884" spans="1:7" x14ac:dyDescent="0.3">
      <c r="A2884" s="257"/>
      <c r="B2884" s="257"/>
      <c r="C2884" s="265"/>
      <c r="D2884" s="208" t="e">
        <f>IF(ISBLANK(DataBase_PMs!C25),#N/A,DataBase_PMs!C25)</f>
        <v>#N/A</v>
      </c>
      <c r="E2884" s="191" t="e">
        <f>IF(ISBLANK(DataBase_PMs!AO25),#N/A,DataBase_PMs!AO25)</f>
        <v>#N/A</v>
      </c>
      <c r="F2884" s="192" t="e">
        <f>IF(E2884="Seco",ParametrosPMs!$C$64,'Dados PMs'!E2884)</f>
        <v>#N/A</v>
      </c>
      <c r="G2884" s="203" t="e">
        <f t="shared" si="68"/>
        <v>#N/A</v>
      </c>
    </row>
    <row r="2885" spans="1:7" x14ac:dyDescent="0.3">
      <c r="A2885" s="257"/>
      <c r="B2885" s="257"/>
      <c r="C2885" s="265"/>
      <c r="D2885" s="208" t="e">
        <f>IF(ISBLANK(DataBase_PMs!C26),#N/A,DataBase_PMs!C26)</f>
        <v>#N/A</v>
      </c>
      <c r="E2885" s="191" t="e">
        <f>IF(ISBLANK(DataBase_PMs!AO26),#N/A,DataBase_PMs!AO26)</f>
        <v>#N/A</v>
      </c>
      <c r="F2885" s="192" t="e">
        <f>IF(E2885="Seco",ParametrosPMs!$C$64,'Dados PMs'!E2885)</f>
        <v>#N/A</v>
      </c>
      <c r="G2885" s="203" t="e">
        <f t="shared" si="68"/>
        <v>#N/A</v>
      </c>
    </row>
    <row r="2886" spans="1:7" x14ac:dyDescent="0.3">
      <c r="A2886" s="257"/>
      <c r="B2886" s="257"/>
      <c r="C2886" s="265"/>
      <c r="D2886" s="208" t="e">
        <f>IF(ISBLANK(DataBase_PMs!C27),#N/A,DataBase_PMs!C27)</f>
        <v>#N/A</v>
      </c>
      <c r="E2886" s="191" t="e">
        <f>IF(ISBLANK(DataBase_PMs!AO27),#N/A,DataBase_PMs!AO27)</f>
        <v>#N/A</v>
      </c>
      <c r="F2886" s="192" t="e">
        <f>IF(E2886="Seco",ParametrosPMs!$C$64,'Dados PMs'!E2886)</f>
        <v>#N/A</v>
      </c>
      <c r="G2886" s="203" t="e">
        <f t="shared" si="68"/>
        <v>#N/A</v>
      </c>
    </row>
    <row r="2887" spans="1:7" x14ac:dyDescent="0.3">
      <c r="A2887" s="257"/>
      <c r="B2887" s="257"/>
      <c r="C2887" s="265"/>
      <c r="D2887" s="208" t="e">
        <f>IF(ISBLANK(DataBase_PMs!C28),#N/A,DataBase_PMs!C28)</f>
        <v>#N/A</v>
      </c>
      <c r="E2887" s="191" t="e">
        <f>IF(ISBLANK(DataBase_PMs!AO28),#N/A,DataBase_PMs!AO28)</f>
        <v>#N/A</v>
      </c>
      <c r="F2887" s="192" t="e">
        <f>IF(E2887="Seco",ParametrosPMs!$C$64,'Dados PMs'!E2887)</f>
        <v>#N/A</v>
      </c>
      <c r="G2887" s="203" t="e">
        <f t="shared" si="68"/>
        <v>#N/A</v>
      </c>
    </row>
    <row r="2888" spans="1:7" x14ac:dyDescent="0.3">
      <c r="A2888" s="257"/>
      <c r="B2888" s="257"/>
      <c r="C2888" s="265"/>
      <c r="D2888" s="208" t="e">
        <f>IF(ISBLANK(DataBase_PMs!C29),#N/A,DataBase_PMs!C29)</f>
        <v>#N/A</v>
      </c>
      <c r="E2888" s="191" t="e">
        <f>IF(ISBLANK(DataBase_PMs!AO29),#N/A,DataBase_PMs!AO29)</f>
        <v>#N/A</v>
      </c>
      <c r="F2888" s="192" t="e">
        <f>IF(E2888="Seco",ParametrosPMs!$C$64,'Dados PMs'!E2888)</f>
        <v>#N/A</v>
      </c>
      <c r="G2888" s="203" t="e">
        <f t="shared" si="68"/>
        <v>#N/A</v>
      </c>
    </row>
    <row r="2889" spans="1:7" x14ac:dyDescent="0.3">
      <c r="A2889" s="257"/>
      <c r="B2889" s="257"/>
      <c r="C2889" s="265"/>
      <c r="D2889" s="208" t="e">
        <f>IF(ISBLANK(DataBase_PMs!C30),#N/A,DataBase_PMs!C30)</f>
        <v>#N/A</v>
      </c>
      <c r="E2889" s="191" t="e">
        <f>IF(ISBLANK(DataBase_PMs!AO30),#N/A,DataBase_PMs!AO30)</f>
        <v>#N/A</v>
      </c>
      <c r="F2889" s="192" t="e">
        <f>IF(E2889="Seco",ParametrosPMs!$C$64,'Dados PMs'!E2889)</f>
        <v>#N/A</v>
      </c>
      <c r="G2889" s="203" t="e">
        <f t="shared" si="68"/>
        <v>#N/A</v>
      </c>
    </row>
    <row r="2890" spans="1:7" x14ac:dyDescent="0.3">
      <c r="A2890" s="257"/>
      <c r="B2890" s="257"/>
      <c r="C2890" s="265"/>
      <c r="D2890" s="208" t="e">
        <f>IF(ISBLANK(DataBase_PMs!C31),#N/A,DataBase_PMs!C31)</f>
        <v>#N/A</v>
      </c>
      <c r="E2890" s="191" t="e">
        <f>IF(ISBLANK(DataBase_PMs!AO31),#N/A,DataBase_PMs!AO31)</f>
        <v>#N/A</v>
      </c>
      <c r="F2890" s="192" t="e">
        <f>IF(E2890="Seco",ParametrosPMs!$C$64,'Dados PMs'!E2890)</f>
        <v>#N/A</v>
      </c>
      <c r="G2890" s="203" t="e">
        <f t="shared" si="68"/>
        <v>#N/A</v>
      </c>
    </row>
    <row r="2891" spans="1:7" x14ac:dyDescent="0.3">
      <c r="A2891" s="257"/>
      <c r="B2891" s="257"/>
      <c r="C2891" s="265"/>
      <c r="D2891" s="208" t="e">
        <f>IF(ISBLANK(DataBase_PMs!C32),#N/A,DataBase_PMs!C32)</f>
        <v>#N/A</v>
      </c>
      <c r="E2891" s="191" t="e">
        <f>IF(ISBLANK(DataBase_PMs!AO32),#N/A,DataBase_PMs!AO32)</f>
        <v>#N/A</v>
      </c>
      <c r="F2891" s="192" t="e">
        <f>IF(E2891="Seco",ParametrosPMs!$C$64,'Dados PMs'!E2891)</f>
        <v>#N/A</v>
      </c>
      <c r="G2891" s="203" t="e">
        <f t="shared" si="68"/>
        <v>#N/A</v>
      </c>
    </row>
    <row r="2892" spans="1:7" x14ac:dyDescent="0.3">
      <c r="A2892" s="257"/>
      <c r="B2892" s="257"/>
      <c r="C2892" s="265"/>
      <c r="D2892" s="208" t="e">
        <f>IF(ISBLANK(DataBase_PMs!C33),#N/A,DataBase_PMs!C33)</f>
        <v>#N/A</v>
      </c>
      <c r="E2892" s="191" t="e">
        <f>IF(ISBLANK(DataBase_PMs!AO33),#N/A,DataBase_PMs!AO33)</f>
        <v>#N/A</v>
      </c>
      <c r="F2892" s="192" t="e">
        <f>IF(E2892="Seco",ParametrosPMs!$C$64,'Dados PMs'!E2892)</f>
        <v>#N/A</v>
      </c>
      <c r="G2892" s="203" t="e">
        <f t="shared" si="68"/>
        <v>#N/A</v>
      </c>
    </row>
    <row r="2893" spans="1:7" x14ac:dyDescent="0.3">
      <c r="A2893" s="257"/>
      <c r="B2893" s="257"/>
      <c r="C2893" s="265"/>
      <c r="D2893" s="208" t="e">
        <f>IF(ISBLANK(DataBase_PMs!C34),#N/A,DataBase_PMs!C34)</f>
        <v>#N/A</v>
      </c>
      <c r="E2893" s="191" t="e">
        <f>IF(ISBLANK(DataBase_PMs!AO34),#N/A,DataBase_PMs!AO34)</f>
        <v>#N/A</v>
      </c>
      <c r="F2893" s="192" t="e">
        <f>IF(E2893="Seco",ParametrosPMs!$C$64,'Dados PMs'!E2893)</f>
        <v>#N/A</v>
      </c>
      <c r="G2893" s="203" t="e">
        <f t="shared" si="68"/>
        <v>#N/A</v>
      </c>
    </row>
    <row r="2894" spans="1:7" x14ac:dyDescent="0.3">
      <c r="A2894" s="257"/>
      <c r="B2894" s="257"/>
      <c r="C2894" s="265"/>
      <c r="D2894" s="208" t="e">
        <f>IF(ISBLANK(DataBase_PMs!C35),#N/A,DataBase_PMs!C35)</f>
        <v>#N/A</v>
      </c>
      <c r="E2894" s="191" t="e">
        <f>IF(ISBLANK(DataBase_PMs!AO35),#N/A,DataBase_PMs!AO35)</f>
        <v>#N/A</v>
      </c>
      <c r="F2894" s="192" t="e">
        <f>IF(E2894="Seco",ParametrosPMs!$C$64,'Dados PMs'!E2894)</f>
        <v>#N/A</v>
      </c>
      <c r="G2894" s="203" t="e">
        <f t="shared" si="68"/>
        <v>#N/A</v>
      </c>
    </row>
    <row r="2895" spans="1:7" x14ac:dyDescent="0.3">
      <c r="A2895" s="257"/>
      <c r="B2895" s="257"/>
      <c r="C2895" s="265"/>
      <c r="D2895" s="208" t="e">
        <f>IF(ISBLANK(DataBase_PMs!C36),#N/A,DataBase_PMs!C36)</f>
        <v>#N/A</v>
      </c>
      <c r="E2895" s="191" t="e">
        <f>IF(ISBLANK(DataBase_PMs!AO36),#N/A,DataBase_PMs!AO36)</f>
        <v>#N/A</v>
      </c>
      <c r="F2895" s="192" t="e">
        <f>IF(E2895="Seco",ParametrosPMs!$C$64,'Dados PMs'!E2895)</f>
        <v>#N/A</v>
      </c>
      <c r="G2895" s="203" t="e">
        <f t="shared" si="68"/>
        <v>#N/A</v>
      </c>
    </row>
    <row r="2896" spans="1:7" x14ac:dyDescent="0.3">
      <c r="A2896" s="257"/>
      <c r="B2896" s="257"/>
      <c r="C2896" s="265"/>
      <c r="D2896" s="208" t="e">
        <f>IF(ISBLANK(DataBase_PMs!C37),#N/A,DataBase_PMs!C37)</f>
        <v>#N/A</v>
      </c>
      <c r="E2896" s="191" t="e">
        <f>IF(ISBLANK(DataBase_PMs!AO37),#N/A,DataBase_PMs!AO37)</f>
        <v>#N/A</v>
      </c>
      <c r="F2896" s="192" t="e">
        <f>IF(E2896="Seco",ParametrosPMs!$C$64,'Dados PMs'!E2896)</f>
        <v>#N/A</v>
      </c>
      <c r="G2896" s="203" t="e">
        <f t="shared" si="68"/>
        <v>#N/A</v>
      </c>
    </row>
    <row r="2897" spans="1:7" x14ac:dyDescent="0.3">
      <c r="A2897" s="257"/>
      <c r="B2897" s="257"/>
      <c r="C2897" s="265"/>
      <c r="D2897" s="208" t="e">
        <f>IF(ISBLANK(DataBase_PMs!C38),#N/A,DataBase_PMs!C38)</f>
        <v>#N/A</v>
      </c>
      <c r="E2897" s="191" t="e">
        <f>IF(ISBLANK(DataBase_PMs!AO38),#N/A,DataBase_PMs!AO38)</f>
        <v>#N/A</v>
      </c>
      <c r="F2897" s="192" t="e">
        <f>IF(E2897="Seco",ParametrosPMs!$C$64,'Dados PMs'!E2897)</f>
        <v>#N/A</v>
      </c>
      <c r="G2897" s="203" t="e">
        <f t="shared" si="68"/>
        <v>#N/A</v>
      </c>
    </row>
    <row r="2898" spans="1:7" x14ac:dyDescent="0.3">
      <c r="A2898" s="257"/>
      <c r="B2898" s="257"/>
      <c r="C2898" s="265"/>
      <c r="D2898" s="208" t="e">
        <f>IF(ISBLANK(DataBase_PMs!C39),#N/A,DataBase_PMs!C39)</f>
        <v>#N/A</v>
      </c>
      <c r="E2898" s="191" t="e">
        <f>IF(ISBLANK(DataBase_PMs!AO39),#N/A,DataBase_PMs!AO39)</f>
        <v>#N/A</v>
      </c>
      <c r="F2898" s="192" t="e">
        <f>IF(E2898="Seco",ParametrosPMs!$C$64,'Dados PMs'!E2898)</f>
        <v>#N/A</v>
      </c>
      <c r="G2898" s="203" t="e">
        <f t="shared" si="68"/>
        <v>#N/A</v>
      </c>
    </row>
    <row r="2899" spans="1:7" x14ac:dyDescent="0.3">
      <c r="A2899" s="257"/>
      <c r="B2899" s="257"/>
      <c r="C2899" s="265"/>
      <c r="D2899" s="208" t="e">
        <f>IF(ISBLANK(DataBase_PMs!C40),#N/A,DataBase_PMs!C40)</f>
        <v>#N/A</v>
      </c>
      <c r="E2899" s="191" t="e">
        <f>IF(ISBLANK(DataBase_PMs!AO40),#N/A,DataBase_PMs!AO40)</f>
        <v>#N/A</v>
      </c>
      <c r="F2899" s="192" t="e">
        <f>IF(E2899="Seco",ParametrosPMs!$C$64,'Dados PMs'!E2899)</f>
        <v>#N/A</v>
      </c>
      <c r="G2899" s="203" t="e">
        <f t="shared" si="68"/>
        <v>#N/A</v>
      </c>
    </row>
    <row r="2900" spans="1:7" x14ac:dyDescent="0.3">
      <c r="A2900" s="257"/>
      <c r="B2900" s="257"/>
      <c r="C2900" s="265"/>
      <c r="D2900" s="208" t="e">
        <f>IF(ISBLANK(DataBase_PMs!C41),#N/A,DataBase_PMs!C41)</f>
        <v>#N/A</v>
      </c>
      <c r="E2900" s="191" t="e">
        <f>IF(ISBLANK(DataBase_PMs!AO41),#N/A,DataBase_PMs!AO41)</f>
        <v>#N/A</v>
      </c>
      <c r="F2900" s="192" t="e">
        <f>IF(E2900="Seco",ParametrosPMs!$C$64,'Dados PMs'!E2900)</f>
        <v>#N/A</v>
      </c>
      <c r="G2900" s="203" t="e">
        <f t="shared" si="68"/>
        <v>#N/A</v>
      </c>
    </row>
    <row r="2901" spans="1:7" x14ac:dyDescent="0.3">
      <c r="A2901" s="257"/>
      <c r="B2901" s="257"/>
      <c r="C2901" s="265"/>
      <c r="D2901" s="208" t="e">
        <f>IF(ISBLANK(DataBase_PMs!C42),#N/A,DataBase_PMs!C42)</f>
        <v>#N/A</v>
      </c>
      <c r="E2901" s="191" t="e">
        <f>IF(ISBLANK(DataBase_PMs!AO42),#N/A,DataBase_PMs!AO42)</f>
        <v>#N/A</v>
      </c>
      <c r="F2901" s="192" t="e">
        <f>IF(E2901="Seco",ParametrosPMs!$C$64,'Dados PMs'!E2901)</f>
        <v>#N/A</v>
      </c>
      <c r="G2901" s="203" t="e">
        <f t="shared" si="68"/>
        <v>#N/A</v>
      </c>
    </row>
    <row r="2902" spans="1:7" x14ac:dyDescent="0.3">
      <c r="A2902" s="257"/>
      <c r="B2902" s="257"/>
      <c r="C2902" s="265"/>
      <c r="D2902" s="208" t="e">
        <f>IF(ISBLANK(DataBase_PMs!C43),#N/A,DataBase_PMs!C43)</f>
        <v>#N/A</v>
      </c>
      <c r="E2902" s="191" t="e">
        <f>IF(ISBLANK(DataBase_PMs!AO43),#N/A,DataBase_PMs!AO43)</f>
        <v>#N/A</v>
      </c>
      <c r="F2902" s="192" t="e">
        <f>IF(E2902="Seco",ParametrosPMs!$C$64,'Dados PMs'!E2902)</f>
        <v>#N/A</v>
      </c>
      <c r="G2902" s="203" t="e">
        <f t="shared" si="68"/>
        <v>#N/A</v>
      </c>
    </row>
    <row r="2903" spans="1:7" x14ac:dyDescent="0.3">
      <c r="A2903" s="257"/>
      <c r="B2903" s="257"/>
      <c r="C2903" s="265"/>
      <c r="D2903" s="208" t="e">
        <f>IF(ISBLANK(DataBase_PMs!C44),#N/A,DataBase_PMs!C44)</f>
        <v>#N/A</v>
      </c>
      <c r="E2903" s="191" t="e">
        <f>IF(ISBLANK(DataBase_PMs!AO44),#N/A,DataBase_PMs!AO44)</f>
        <v>#N/A</v>
      </c>
      <c r="F2903" s="192" t="e">
        <f>IF(E2903="Seco",ParametrosPMs!$C$64,'Dados PMs'!E2903)</f>
        <v>#N/A</v>
      </c>
      <c r="G2903" s="203" t="e">
        <f t="shared" si="68"/>
        <v>#N/A</v>
      </c>
    </row>
    <row r="2904" spans="1:7" x14ac:dyDescent="0.3">
      <c r="A2904" s="257"/>
      <c r="B2904" s="257"/>
      <c r="C2904" s="265"/>
      <c r="D2904" s="208" t="e">
        <f>IF(ISBLANK(DataBase_PMs!C45),#N/A,DataBase_PMs!C45)</f>
        <v>#N/A</v>
      </c>
      <c r="E2904" s="191" t="e">
        <f>IF(ISBLANK(DataBase_PMs!AO45),#N/A,DataBase_PMs!AO45)</f>
        <v>#N/A</v>
      </c>
      <c r="F2904" s="192" t="e">
        <f>IF(E2904="Seco",ParametrosPMs!$C$64,'Dados PMs'!E2904)</f>
        <v>#N/A</v>
      </c>
      <c r="G2904" s="203" t="e">
        <f t="shared" si="68"/>
        <v>#N/A</v>
      </c>
    </row>
    <row r="2905" spans="1:7" x14ac:dyDescent="0.3">
      <c r="A2905" s="257"/>
      <c r="B2905" s="257"/>
      <c r="C2905" s="265"/>
      <c r="D2905" s="208" t="e">
        <f>IF(ISBLANK(DataBase_PMs!C46),#N/A,DataBase_PMs!C46)</f>
        <v>#N/A</v>
      </c>
      <c r="E2905" s="191" t="e">
        <f>IF(ISBLANK(DataBase_PMs!AO46),#N/A,DataBase_PMs!AO46)</f>
        <v>#N/A</v>
      </c>
      <c r="F2905" s="192" t="e">
        <f>IF(E2905="Seco",ParametrosPMs!$C$64,'Dados PMs'!E2905)</f>
        <v>#N/A</v>
      </c>
      <c r="G2905" s="203" t="e">
        <f t="shared" si="68"/>
        <v>#N/A</v>
      </c>
    </row>
    <row r="2906" spans="1:7" x14ac:dyDescent="0.3">
      <c r="A2906" s="257"/>
      <c r="B2906" s="257"/>
      <c r="C2906" s="265"/>
      <c r="D2906" s="208" t="e">
        <f>IF(ISBLANK(DataBase_PMs!C47),#N/A,DataBase_PMs!C47)</f>
        <v>#N/A</v>
      </c>
      <c r="E2906" s="191" t="e">
        <f>IF(ISBLANK(DataBase_PMs!AO47),#N/A,DataBase_PMs!AO47)</f>
        <v>#N/A</v>
      </c>
      <c r="F2906" s="192" t="e">
        <f>IF(E2906="Seco",ParametrosPMs!$C$64,'Dados PMs'!E2906)</f>
        <v>#N/A</v>
      </c>
      <c r="G2906" s="203" t="e">
        <f t="shared" si="68"/>
        <v>#N/A</v>
      </c>
    </row>
    <row r="2907" spans="1:7" x14ac:dyDescent="0.3">
      <c r="A2907" s="257"/>
      <c r="B2907" s="257"/>
      <c r="C2907" s="265"/>
      <c r="D2907" s="208" t="e">
        <f>IF(ISBLANK(DataBase_PMs!C48),#N/A,DataBase_PMs!C48)</f>
        <v>#N/A</v>
      </c>
      <c r="E2907" s="191" t="e">
        <f>IF(ISBLANK(DataBase_PMs!AO48),#N/A,DataBase_PMs!AO48)</f>
        <v>#N/A</v>
      </c>
      <c r="F2907" s="192" t="e">
        <f>IF(E2907="Seco",ParametrosPMs!$C$64,'Dados PMs'!E2907)</f>
        <v>#N/A</v>
      </c>
      <c r="G2907" s="203" t="e">
        <f t="shared" si="68"/>
        <v>#N/A</v>
      </c>
    </row>
    <row r="2908" spans="1:7" x14ac:dyDescent="0.3">
      <c r="A2908" s="257"/>
      <c r="B2908" s="257"/>
      <c r="C2908" s="265"/>
      <c r="D2908" s="208" t="e">
        <f>IF(ISBLANK(DataBase_PMs!C49),#N/A,DataBase_PMs!C49)</f>
        <v>#N/A</v>
      </c>
      <c r="E2908" s="191" t="e">
        <f>IF(ISBLANK(DataBase_PMs!AO49),#N/A,DataBase_PMs!AO49)</f>
        <v>#N/A</v>
      </c>
      <c r="F2908" s="192" t="e">
        <f>IF(E2908="Seco",ParametrosPMs!$C$64,'Dados PMs'!E2908)</f>
        <v>#N/A</v>
      </c>
      <c r="G2908" s="203" t="e">
        <f t="shared" si="68"/>
        <v>#N/A</v>
      </c>
    </row>
    <row r="2909" spans="1:7" x14ac:dyDescent="0.3">
      <c r="A2909" s="257"/>
      <c r="B2909" s="257"/>
      <c r="C2909" s="265"/>
      <c r="D2909" s="208" t="e">
        <f>IF(ISBLANK(DataBase_PMs!C50),#N/A,DataBase_PMs!C50)</f>
        <v>#N/A</v>
      </c>
      <c r="E2909" s="191" t="e">
        <f>IF(ISBLANK(DataBase_PMs!AO50),#N/A,DataBase_PMs!AO50)</f>
        <v>#N/A</v>
      </c>
      <c r="F2909" s="192" t="e">
        <f>IF(E2909="Seco",ParametrosPMs!$C$64,'Dados PMs'!E2909)</f>
        <v>#N/A</v>
      </c>
      <c r="G2909" s="203" t="e">
        <f t="shared" si="68"/>
        <v>#N/A</v>
      </c>
    </row>
    <row r="2910" spans="1:7" x14ac:dyDescent="0.3">
      <c r="A2910" s="257"/>
      <c r="B2910" s="257"/>
      <c r="C2910" s="265"/>
      <c r="D2910" s="208" t="e">
        <f>IF(ISBLANK(DataBase_PMs!C51),#N/A,DataBase_PMs!C51)</f>
        <v>#N/A</v>
      </c>
      <c r="E2910" s="191" t="e">
        <f>IF(ISBLANK(DataBase_PMs!AO51),#N/A,DataBase_PMs!AO51)</f>
        <v>#N/A</v>
      </c>
      <c r="F2910" s="192" t="e">
        <f>IF(E2910="Seco",ParametrosPMs!$C$64,'Dados PMs'!E2910)</f>
        <v>#N/A</v>
      </c>
      <c r="G2910" s="203" t="e">
        <f t="shared" si="68"/>
        <v>#N/A</v>
      </c>
    </row>
    <row r="2911" spans="1:7" x14ac:dyDescent="0.3">
      <c r="A2911" s="257"/>
      <c r="B2911" s="257"/>
      <c r="C2911" s="265"/>
      <c r="D2911" s="208" t="e">
        <f>IF(ISBLANK(DataBase_PMs!C52),#N/A,DataBase_PMs!C52)</f>
        <v>#N/A</v>
      </c>
      <c r="E2911" s="191" t="e">
        <f>IF(ISBLANK(DataBase_PMs!AO52),#N/A,DataBase_PMs!AO52)</f>
        <v>#N/A</v>
      </c>
      <c r="F2911" s="192" t="e">
        <f>IF(E2911="Seco",ParametrosPMs!$C$64,'Dados PMs'!E2911)</f>
        <v>#N/A</v>
      </c>
      <c r="G2911" s="203" t="e">
        <f t="shared" si="68"/>
        <v>#N/A</v>
      </c>
    </row>
    <row r="2912" spans="1:7" x14ac:dyDescent="0.3">
      <c r="A2912" s="257"/>
      <c r="B2912" s="257"/>
      <c r="C2912" s="265"/>
      <c r="D2912" s="208" t="e">
        <f>IF(ISBLANK(DataBase_PMs!C53),#N/A,DataBase_PMs!C53)</f>
        <v>#N/A</v>
      </c>
      <c r="E2912" s="191" t="e">
        <f>IF(ISBLANK(DataBase_PMs!AO53),#N/A,DataBase_PMs!AO53)</f>
        <v>#N/A</v>
      </c>
      <c r="F2912" s="192" t="e">
        <f>IF(E2912="Seco",ParametrosPMs!$C$64,'Dados PMs'!E2912)</f>
        <v>#N/A</v>
      </c>
      <c r="G2912" s="203" t="e">
        <f t="shared" si="68"/>
        <v>#N/A</v>
      </c>
    </row>
    <row r="2913" spans="1:7" x14ac:dyDescent="0.3">
      <c r="A2913" s="257"/>
      <c r="B2913" s="257"/>
      <c r="C2913" s="265"/>
      <c r="D2913" s="208" t="e">
        <f>IF(ISBLANK(DataBase_PMs!C54),#N/A,DataBase_PMs!C54)</f>
        <v>#N/A</v>
      </c>
      <c r="E2913" s="191" t="e">
        <f>IF(ISBLANK(DataBase_PMs!AO54),#N/A,DataBase_PMs!AO54)</f>
        <v>#N/A</v>
      </c>
      <c r="F2913" s="192" t="e">
        <f>IF(E2913="Seco",ParametrosPMs!$C$64,'Dados PMs'!E2913)</f>
        <v>#N/A</v>
      </c>
      <c r="G2913" s="203" t="e">
        <f t="shared" si="68"/>
        <v>#N/A</v>
      </c>
    </row>
    <row r="2914" spans="1:7" x14ac:dyDescent="0.3">
      <c r="A2914" s="257"/>
      <c r="B2914" s="257"/>
      <c r="C2914" s="265"/>
      <c r="D2914" s="208" t="e">
        <f>IF(ISBLANK(DataBase_PMs!C55),#N/A,DataBase_PMs!C55)</f>
        <v>#N/A</v>
      </c>
      <c r="E2914" s="191" t="e">
        <f>IF(ISBLANK(DataBase_PMs!AO55),#N/A,DataBase_PMs!AO55)</f>
        <v>#N/A</v>
      </c>
      <c r="F2914" s="192" t="e">
        <f>IF(E2914="Seco",ParametrosPMs!$C$64,'Dados PMs'!E2914)</f>
        <v>#N/A</v>
      </c>
      <c r="G2914" s="203" t="e">
        <f t="shared" si="68"/>
        <v>#N/A</v>
      </c>
    </row>
    <row r="2915" spans="1:7" x14ac:dyDescent="0.3">
      <c r="A2915" s="257"/>
      <c r="B2915" s="257"/>
      <c r="C2915" s="265"/>
      <c r="D2915" s="208" t="e">
        <f>IF(ISBLANK(DataBase_PMs!C56),#N/A,DataBase_PMs!C56)</f>
        <v>#N/A</v>
      </c>
      <c r="E2915" s="191" t="e">
        <f>IF(ISBLANK(DataBase_PMs!AO56),#N/A,DataBase_PMs!AO56)</f>
        <v>#N/A</v>
      </c>
      <c r="F2915" s="192" t="e">
        <f>IF(E2915="Seco",ParametrosPMs!$C$64,'Dados PMs'!E2915)</f>
        <v>#N/A</v>
      </c>
      <c r="G2915" s="203" t="e">
        <f t="shared" si="68"/>
        <v>#N/A</v>
      </c>
    </row>
    <row r="2916" spans="1:7" x14ac:dyDescent="0.3">
      <c r="A2916" s="257"/>
      <c r="B2916" s="257"/>
      <c r="C2916" s="265"/>
      <c r="D2916" s="208" t="e">
        <f>IF(ISBLANK(DataBase_PMs!C57),#N/A,DataBase_PMs!C57)</f>
        <v>#N/A</v>
      </c>
      <c r="E2916" s="191" t="e">
        <f>IF(ISBLANK(DataBase_PMs!AO57),#N/A,DataBase_PMs!AO57)</f>
        <v>#N/A</v>
      </c>
      <c r="F2916" s="192" t="e">
        <f>IF(E2916="Seco",ParametrosPMs!$C$64,'Dados PMs'!E2916)</f>
        <v>#N/A</v>
      </c>
      <c r="G2916" s="203" t="e">
        <f t="shared" ref="G2916:G2933" si="69">F2916-$F$2850</f>
        <v>#N/A</v>
      </c>
    </row>
    <row r="2917" spans="1:7" x14ac:dyDescent="0.3">
      <c r="A2917" s="257"/>
      <c r="B2917" s="257"/>
      <c r="C2917" s="265"/>
      <c r="D2917" s="208" t="e">
        <f>IF(ISBLANK(DataBase_PMs!C58),#N/A,DataBase_PMs!C58)</f>
        <v>#N/A</v>
      </c>
      <c r="E2917" s="191" t="e">
        <f>IF(ISBLANK(DataBase_PMs!AO58),#N/A,DataBase_PMs!AO58)</f>
        <v>#N/A</v>
      </c>
      <c r="F2917" s="192" t="e">
        <f>IF(E2917="Seco",ParametrosPMs!$C$64,'Dados PMs'!E2917)</f>
        <v>#N/A</v>
      </c>
      <c r="G2917" s="203" t="e">
        <f t="shared" si="69"/>
        <v>#N/A</v>
      </c>
    </row>
    <row r="2918" spans="1:7" x14ac:dyDescent="0.3">
      <c r="A2918" s="257"/>
      <c r="B2918" s="257"/>
      <c r="C2918" s="265"/>
      <c r="D2918" s="208" t="e">
        <f>IF(ISBLANK(DataBase_PMs!C59),#N/A,DataBase_PMs!C59)</f>
        <v>#N/A</v>
      </c>
      <c r="E2918" s="191" t="e">
        <f>IF(ISBLANK(DataBase_PMs!AO59),#N/A,DataBase_PMs!AO59)</f>
        <v>#N/A</v>
      </c>
      <c r="F2918" s="192" t="e">
        <f>IF(E2918="Seco",ParametrosPMs!$C$64,'Dados PMs'!E2918)</f>
        <v>#N/A</v>
      </c>
      <c r="G2918" s="203" t="e">
        <f t="shared" si="69"/>
        <v>#N/A</v>
      </c>
    </row>
    <row r="2919" spans="1:7" x14ac:dyDescent="0.3">
      <c r="A2919" s="257"/>
      <c r="B2919" s="257"/>
      <c r="C2919" s="265"/>
      <c r="D2919" s="208" t="e">
        <f>IF(ISBLANK(DataBase_PMs!C60),#N/A,DataBase_PMs!C60)</f>
        <v>#N/A</v>
      </c>
      <c r="E2919" s="191" t="e">
        <f>IF(ISBLANK(DataBase_PMs!AO60),#N/A,DataBase_PMs!AO60)</f>
        <v>#N/A</v>
      </c>
      <c r="F2919" s="192" t="e">
        <f>IF(E2919="Seco",ParametrosPMs!$C$64,'Dados PMs'!E2919)</f>
        <v>#N/A</v>
      </c>
      <c r="G2919" s="203" t="e">
        <f t="shared" si="69"/>
        <v>#N/A</v>
      </c>
    </row>
    <row r="2920" spans="1:7" x14ac:dyDescent="0.3">
      <c r="A2920" s="257"/>
      <c r="B2920" s="257"/>
      <c r="C2920" s="265"/>
      <c r="D2920" s="208" t="e">
        <f>IF(ISBLANK(DataBase_PMs!C61),#N/A,DataBase_PMs!C61)</f>
        <v>#N/A</v>
      </c>
      <c r="E2920" s="191" t="e">
        <f>IF(ISBLANK(DataBase_PMs!AO61),#N/A,DataBase_PMs!AO61)</f>
        <v>#N/A</v>
      </c>
      <c r="F2920" s="192" t="e">
        <f>IF(E2920="Seco",ParametrosPMs!$C$64,'Dados PMs'!E2920)</f>
        <v>#N/A</v>
      </c>
      <c r="G2920" s="203" t="e">
        <f t="shared" si="69"/>
        <v>#N/A</v>
      </c>
    </row>
    <row r="2921" spans="1:7" x14ac:dyDescent="0.3">
      <c r="A2921" s="257"/>
      <c r="B2921" s="257"/>
      <c r="C2921" s="265"/>
      <c r="D2921" s="208" t="e">
        <f>IF(ISBLANK(DataBase_PMs!C62),#N/A,DataBase_PMs!C62)</f>
        <v>#N/A</v>
      </c>
      <c r="E2921" s="191" t="e">
        <f>IF(ISBLANK(DataBase_PMs!AO62),#N/A,DataBase_PMs!AO62)</f>
        <v>#N/A</v>
      </c>
      <c r="F2921" s="192" t="e">
        <f>IF(E2921="Seco",ParametrosPMs!$C$64,'Dados PMs'!E2921)</f>
        <v>#N/A</v>
      </c>
      <c r="G2921" s="203" t="e">
        <f t="shared" si="69"/>
        <v>#N/A</v>
      </c>
    </row>
    <row r="2922" spans="1:7" x14ac:dyDescent="0.3">
      <c r="A2922" s="257"/>
      <c r="B2922" s="257"/>
      <c r="C2922" s="265"/>
      <c r="D2922" s="208" t="e">
        <f>IF(ISBLANK(DataBase_PMs!C63),#N/A,DataBase_PMs!C63)</f>
        <v>#N/A</v>
      </c>
      <c r="E2922" s="191" t="e">
        <f>IF(ISBLANK(DataBase_PMs!AO63),#N/A,DataBase_PMs!AO63)</f>
        <v>#N/A</v>
      </c>
      <c r="F2922" s="192" t="e">
        <f>IF(E2922="Seco",ParametrosPMs!$C$64,'Dados PMs'!E2922)</f>
        <v>#N/A</v>
      </c>
      <c r="G2922" s="203" t="e">
        <f t="shared" si="69"/>
        <v>#N/A</v>
      </c>
    </row>
    <row r="2923" spans="1:7" x14ac:dyDescent="0.3">
      <c r="A2923" s="257"/>
      <c r="B2923" s="257"/>
      <c r="C2923" s="265"/>
      <c r="D2923" s="208" t="e">
        <f>IF(ISBLANK(DataBase_PMs!C64),#N/A,DataBase_PMs!C64)</f>
        <v>#N/A</v>
      </c>
      <c r="E2923" s="191" t="e">
        <f>IF(ISBLANK(DataBase_PMs!AO64),#N/A,DataBase_PMs!AO64)</f>
        <v>#N/A</v>
      </c>
      <c r="F2923" s="192" t="e">
        <f>IF(E2923="Seco",ParametrosPMs!$C$64,'Dados PMs'!E2923)</f>
        <v>#N/A</v>
      </c>
      <c r="G2923" s="203" t="e">
        <f t="shared" si="69"/>
        <v>#N/A</v>
      </c>
    </row>
    <row r="2924" spans="1:7" x14ac:dyDescent="0.3">
      <c r="A2924" s="257"/>
      <c r="B2924" s="257"/>
      <c r="C2924" s="265"/>
      <c r="D2924" s="208" t="e">
        <f>IF(ISBLANK(DataBase_PMs!C65),#N/A,DataBase_PMs!C65)</f>
        <v>#N/A</v>
      </c>
      <c r="E2924" s="191" t="e">
        <f>IF(ISBLANK(DataBase_PMs!AO65),#N/A,DataBase_PMs!AO65)</f>
        <v>#N/A</v>
      </c>
      <c r="F2924" s="192" t="e">
        <f>IF(E2924="Seco",ParametrosPMs!$C$64,'Dados PMs'!E2924)</f>
        <v>#N/A</v>
      </c>
      <c r="G2924" s="203" t="e">
        <f t="shared" si="69"/>
        <v>#N/A</v>
      </c>
    </row>
    <row r="2925" spans="1:7" x14ac:dyDescent="0.3">
      <c r="A2925" s="257"/>
      <c r="B2925" s="257"/>
      <c r="C2925" s="265"/>
      <c r="D2925" s="208" t="e">
        <f>IF(ISBLANK(DataBase_PMs!C66),#N/A,DataBase_PMs!C66)</f>
        <v>#N/A</v>
      </c>
      <c r="E2925" s="191" t="e">
        <f>IF(ISBLANK(DataBase_PMs!AO66),#N/A,DataBase_PMs!AO66)</f>
        <v>#N/A</v>
      </c>
      <c r="F2925" s="192" t="e">
        <f>IF(E2925="Seco",ParametrosPMs!$C$64,'Dados PMs'!E2925)</f>
        <v>#N/A</v>
      </c>
      <c r="G2925" s="203" t="e">
        <f t="shared" si="69"/>
        <v>#N/A</v>
      </c>
    </row>
    <row r="2926" spans="1:7" x14ac:dyDescent="0.3">
      <c r="A2926" s="257"/>
      <c r="B2926" s="257"/>
      <c r="C2926" s="265"/>
      <c r="D2926" s="208" t="e">
        <f>IF(ISBLANK(DataBase_PMs!C67),#N/A,DataBase_PMs!C67)</f>
        <v>#N/A</v>
      </c>
      <c r="E2926" s="191" t="e">
        <f>IF(ISBLANK(DataBase_PMs!AO67),#N/A,DataBase_PMs!AO67)</f>
        <v>#N/A</v>
      </c>
      <c r="F2926" s="192" t="e">
        <f>IF(E2926="Seco",ParametrosPMs!$C$64,'Dados PMs'!E2926)</f>
        <v>#N/A</v>
      </c>
      <c r="G2926" s="203" t="e">
        <f t="shared" si="69"/>
        <v>#N/A</v>
      </c>
    </row>
    <row r="2927" spans="1:7" x14ac:dyDescent="0.3">
      <c r="A2927" s="257"/>
      <c r="B2927" s="257"/>
      <c r="C2927" s="265"/>
      <c r="D2927" s="208" t="e">
        <f>IF(ISBLANK(DataBase_PMs!C68),#N/A,DataBase_PMs!C68)</f>
        <v>#N/A</v>
      </c>
      <c r="E2927" s="191" t="e">
        <f>IF(ISBLANK(DataBase_PMs!AO68),#N/A,DataBase_PMs!AO68)</f>
        <v>#N/A</v>
      </c>
      <c r="F2927" s="192" t="e">
        <f>IF(E2927="Seco",ParametrosPMs!$C$64,'Dados PMs'!E2927)</f>
        <v>#N/A</v>
      </c>
      <c r="G2927" s="203" t="e">
        <f t="shared" si="69"/>
        <v>#N/A</v>
      </c>
    </row>
    <row r="2928" spans="1:7" x14ac:dyDescent="0.3">
      <c r="A2928" s="257"/>
      <c r="B2928" s="257"/>
      <c r="C2928" s="265"/>
      <c r="D2928" s="208" t="e">
        <f>IF(ISBLANK(DataBase_PMs!C69),#N/A,DataBase_PMs!C69)</f>
        <v>#N/A</v>
      </c>
      <c r="E2928" s="191" t="e">
        <f>IF(ISBLANK(DataBase_PMs!AO69),#N/A,DataBase_PMs!AO69)</f>
        <v>#N/A</v>
      </c>
      <c r="F2928" s="192" t="e">
        <f>IF(E2928="Seco",ParametrosPMs!$C$64,'Dados PMs'!E2928)</f>
        <v>#N/A</v>
      </c>
      <c r="G2928" s="203" t="e">
        <f t="shared" si="69"/>
        <v>#N/A</v>
      </c>
    </row>
    <row r="2929" spans="1:7" x14ac:dyDescent="0.3">
      <c r="A2929" s="257"/>
      <c r="B2929" s="257"/>
      <c r="C2929" s="265"/>
      <c r="D2929" s="208" t="e">
        <f>IF(ISBLANK(DataBase_PMs!C70),#N/A,DataBase_PMs!C70)</f>
        <v>#N/A</v>
      </c>
      <c r="E2929" s="191" t="e">
        <f>IF(ISBLANK(DataBase_PMs!AO70),#N/A,DataBase_PMs!AO70)</f>
        <v>#N/A</v>
      </c>
      <c r="F2929" s="192" t="e">
        <f>IF(E2929="Seco",ParametrosPMs!$C$64,'Dados PMs'!E2929)</f>
        <v>#N/A</v>
      </c>
      <c r="G2929" s="203" t="e">
        <f t="shared" si="69"/>
        <v>#N/A</v>
      </c>
    </row>
    <row r="2930" spans="1:7" x14ac:dyDescent="0.3">
      <c r="A2930" s="257"/>
      <c r="B2930" s="257"/>
      <c r="C2930" s="265"/>
      <c r="D2930" s="208" t="e">
        <f>IF(ISBLANK(DataBase_PMs!C71),#N/A,DataBase_PMs!C71)</f>
        <v>#N/A</v>
      </c>
      <c r="E2930" s="191" t="e">
        <f>IF(ISBLANK(DataBase_PMs!AO71),#N/A,DataBase_PMs!AO71)</f>
        <v>#N/A</v>
      </c>
      <c r="F2930" s="192" t="e">
        <f>IF(E2930="Seco",ParametrosPMs!$C$64,'Dados PMs'!E2930)</f>
        <v>#N/A</v>
      </c>
      <c r="G2930" s="203" t="e">
        <f t="shared" si="69"/>
        <v>#N/A</v>
      </c>
    </row>
    <row r="2931" spans="1:7" x14ac:dyDescent="0.3">
      <c r="A2931" s="257"/>
      <c r="B2931" s="257"/>
      <c r="C2931" s="265"/>
      <c r="D2931" s="208" t="e">
        <f>IF(ISBLANK(DataBase_PMs!C72),#N/A,DataBase_PMs!C72)</f>
        <v>#N/A</v>
      </c>
      <c r="E2931" s="191" t="e">
        <f>IF(ISBLANK(DataBase_PMs!AO72),#N/A,DataBase_PMs!AO72)</f>
        <v>#N/A</v>
      </c>
      <c r="F2931" s="192" t="e">
        <f>IF(E2931="Seco",ParametrosPMs!$C$64,'Dados PMs'!E2931)</f>
        <v>#N/A</v>
      </c>
      <c r="G2931" s="203" t="e">
        <f t="shared" si="69"/>
        <v>#N/A</v>
      </c>
    </row>
    <row r="2932" spans="1:7" x14ac:dyDescent="0.3">
      <c r="A2932" s="257"/>
      <c r="B2932" s="257"/>
      <c r="C2932" s="265"/>
      <c r="D2932" s="208" t="e">
        <f>IF(ISBLANK(DataBase_PMs!C73),#N/A,DataBase_PMs!C73)</f>
        <v>#N/A</v>
      </c>
      <c r="E2932" s="191" t="e">
        <f>IF(ISBLANK(DataBase_PMs!AO73),#N/A,DataBase_PMs!AO73)</f>
        <v>#N/A</v>
      </c>
      <c r="F2932" s="192" t="e">
        <f>IF(E2932="Seco",ParametrosPMs!$C$64,'Dados PMs'!E2932)</f>
        <v>#N/A</v>
      </c>
      <c r="G2932" s="203" t="e">
        <f t="shared" si="69"/>
        <v>#N/A</v>
      </c>
    </row>
    <row r="2933" spans="1:7" ht="13.5" thickBot="1" x14ac:dyDescent="0.35">
      <c r="A2933" s="260"/>
      <c r="B2933" s="260"/>
      <c r="C2933" s="266"/>
      <c r="D2933" s="208" t="e">
        <f>IF(ISBLANK(DataBase_PMs!C74),#N/A,DataBase_PMs!C74)</f>
        <v>#N/A</v>
      </c>
      <c r="E2933" s="191" t="e">
        <f>IF(ISBLANK(DataBase_PMs!AO74),#N/A,DataBase_PMs!AO74)</f>
        <v>#N/A</v>
      </c>
      <c r="F2933" s="192" t="e">
        <f>IF(E2933="Seco",ParametrosPMs!$C$64,'Dados PMs'!E2933)</f>
        <v>#N/A</v>
      </c>
      <c r="G2933" s="203" t="e">
        <f t="shared" si="69"/>
        <v>#N/A</v>
      </c>
    </row>
    <row r="2934" spans="1:7" x14ac:dyDescent="0.3">
      <c r="A2934" s="256" t="s">
        <v>667</v>
      </c>
      <c r="B2934" s="256" t="s">
        <v>367</v>
      </c>
      <c r="C2934" s="267" t="s">
        <v>81</v>
      </c>
      <c r="D2934" s="209">
        <v>43602</v>
      </c>
      <c r="E2934" s="189">
        <v>3.65</v>
      </c>
      <c r="F2934" s="190">
        <f>IF(E2934="Seco",ParametrosPMs!C65,'Dados PMs'!E2934)</f>
        <v>3.65</v>
      </c>
      <c r="G2934" s="202">
        <f>F2934-E2934</f>
        <v>0</v>
      </c>
    </row>
    <row r="2935" spans="1:7" x14ac:dyDescent="0.3">
      <c r="A2935" s="257"/>
      <c r="B2935" s="257"/>
      <c r="C2935" s="265"/>
      <c r="D2935" s="208">
        <v>43700.40625</v>
      </c>
      <c r="E2935" s="191">
        <v>4.97</v>
      </c>
      <c r="F2935" s="192">
        <f>IF(E2935="Seco",ParametrosPMs!$C$65,'Dados PMs'!E2935)</f>
        <v>4.97</v>
      </c>
      <c r="G2935" s="203">
        <f>F2935-$F$2934</f>
        <v>1.3199999999999998</v>
      </c>
    </row>
    <row r="2936" spans="1:7" x14ac:dyDescent="0.3">
      <c r="A2936" s="257"/>
      <c r="B2936" s="257"/>
      <c r="C2936" s="265"/>
      <c r="D2936" s="208">
        <v>43707</v>
      </c>
      <c r="E2936" s="191">
        <v>5.76</v>
      </c>
      <c r="F2936" s="192">
        <f>IF(E2936="Seco",ParametrosPMs!$C$65,'Dados PMs'!E2936)</f>
        <v>5.76</v>
      </c>
      <c r="G2936" s="203">
        <f t="shared" ref="G2936:G2997" si="70">F2936-$F$2934</f>
        <v>2.11</v>
      </c>
    </row>
    <row r="2937" spans="1:7" x14ac:dyDescent="0.3">
      <c r="A2937" s="257"/>
      <c r="B2937" s="257"/>
      <c r="C2937" s="265"/>
      <c r="D2937" s="208">
        <v>43714</v>
      </c>
      <c r="E2937" s="191">
        <v>6.05</v>
      </c>
      <c r="F2937" s="192">
        <f>IF(E2937="Seco",ParametrosPMs!$C$65,'Dados PMs'!E2937)</f>
        <v>6.05</v>
      </c>
      <c r="G2937" s="203">
        <f t="shared" si="70"/>
        <v>2.4</v>
      </c>
    </row>
    <row r="2938" spans="1:7" x14ac:dyDescent="0.3">
      <c r="A2938" s="257"/>
      <c r="B2938" s="257"/>
      <c r="C2938" s="265"/>
      <c r="D2938" s="208">
        <v>43727</v>
      </c>
      <c r="E2938" s="191">
        <v>5.95</v>
      </c>
      <c r="F2938" s="192">
        <f>IF(E2938="Seco",ParametrosPMs!$C$65,'Dados PMs'!E2938)</f>
        <v>5.95</v>
      </c>
      <c r="G2938" s="203">
        <f t="shared" si="70"/>
        <v>2.3000000000000003</v>
      </c>
    </row>
    <row r="2939" spans="1:7" x14ac:dyDescent="0.3">
      <c r="A2939" s="257"/>
      <c r="B2939" s="257"/>
      <c r="C2939" s="265"/>
      <c r="D2939" s="208">
        <v>43755</v>
      </c>
      <c r="E2939" s="191">
        <v>6.33</v>
      </c>
      <c r="F2939" s="192">
        <f>IF(E2939="Seco",ParametrosPMs!$C$65,'Dados PMs'!E2939)</f>
        <v>6.33</v>
      </c>
      <c r="G2939" s="203">
        <f t="shared" si="70"/>
        <v>2.68</v>
      </c>
    </row>
    <row r="2940" spans="1:7" x14ac:dyDescent="0.3">
      <c r="A2940" s="257"/>
      <c r="B2940" s="257"/>
      <c r="C2940" s="265"/>
      <c r="D2940" s="208">
        <v>43762</v>
      </c>
      <c r="E2940" s="191">
        <v>6.34</v>
      </c>
      <c r="F2940" s="192">
        <f>IF(E2940="Seco",ParametrosPMs!$C$65,'Dados PMs'!E2940)</f>
        <v>6.34</v>
      </c>
      <c r="G2940" s="203">
        <f t="shared" si="70"/>
        <v>2.69</v>
      </c>
    </row>
    <row r="2941" spans="1:7" x14ac:dyDescent="0.3">
      <c r="A2941" s="257"/>
      <c r="B2941" s="257"/>
      <c r="C2941" s="265"/>
      <c r="D2941" s="208">
        <v>43774</v>
      </c>
      <c r="E2941" s="191">
        <v>4.79</v>
      </c>
      <c r="F2941" s="192">
        <f>IF(E2941="Seco",ParametrosPMs!$C$65,'Dados PMs'!E2941)</f>
        <v>4.79</v>
      </c>
      <c r="G2941" s="203">
        <f t="shared" si="70"/>
        <v>1.1400000000000001</v>
      </c>
    </row>
    <row r="2942" spans="1:7" x14ac:dyDescent="0.3">
      <c r="A2942" s="257"/>
      <c r="B2942" s="257"/>
      <c r="C2942" s="265"/>
      <c r="D2942" s="208">
        <v>43782</v>
      </c>
      <c r="E2942" s="191" t="s">
        <v>129</v>
      </c>
      <c r="F2942" s="192" t="str">
        <f>IF(E2942="Seco",ParametrosPMs!$C$65,'Dados PMs'!E2942)</f>
        <v>-</v>
      </c>
      <c r="G2942" s="203" t="e">
        <f t="shared" si="70"/>
        <v>#VALUE!</v>
      </c>
    </row>
    <row r="2943" spans="1:7" x14ac:dyDescent="0.3">
      <c r="A2943" s="257"/>
      <c r="B2943" s="257"/>
      <c r="C2943" s="265"/>
      <c r="D2943" s="208">
        <v>43811</v>
      </c>
      <c r="E2943" s="191" t="s">
        <v>265</v>
      </c>
      <c r="F2943" s="192" t="str">
        <f>IF(E2943="Seco",ParametrosPMs!$C$65,'Dados PMs'!E2943)</f>
        <v>5,60</v>
      </c>
      <c r="G2943" s="203">
        <f t="shared" si="70"/>
        <v>1.9499999999999997</v>
      </c>
    </row>
    <row r="2944" spans="1:7" x14ac:dyDescent="0.3">
      <c r="A2944" s="257"/>
      <c r="B2944" s="257"/>
      <c r="C2944" s="265"/>
      <c r="D2944" s="208">
        <v>43826</v>
      </c>
      <c r="E2944" s="191" t="s">
        <v>307</v>
      </c>
      <c r="F2944" s="192" t="str">
        <f>IF(E2944="Seco",ParametrosPMs!$C$65,'Dados PMs'!E2944)</f>
        <v>5,75</v>
      </c>
      <c r="G2944" s="203">
        <f t="shared" si="70"/>
        <v>2.1</v>
      </c>
    </row>
    <row r="2945" spans="1:7" x14ac:dyDescent="0.3">
      <c r="A2945" s="257"/>
      <c r="B2945" s="257"/>
      <c r="C2945" s="265"/>
      <c r="D2945" s="208">
        <v>43875</v>
      </c>
      <c r="E2945" s="191">
        <v>6.11</v>
      </c>
      <c r="F2945" s="192">
        <f>IF(E2945="Seco",ParametrosPMs!$C$65,'Dados PMs'!E2945)</f>
        <v>6.11</v>
      </c>
      <c r="G2945" s="203">
        <f t="shared" si="70"/>
        <v>2.4600000000000004</v>
      </c>
    </row>
    <row r="2946" spans="1:7" x14ac:dyDescent="0.3">
      <c r="A2946" s="257"/>
      <c r="B2946" s="257"/>
      <c r="C2946" s="265"/>
      <c r="D2946" s="208">
        <v>43929</v>
      </c>
      <c r="E2946" s="191" t="s">
        <v>348</v>
      </c>
      <c r="F2946" s="192" t="str">
        <f>IF(E2946="Seco",ParametrosPMs!$C$65,'Dados PMs'!E2946)</f>
        <v>5,93</v>
      </c>
      <c r="G2946" s="203">
        <f t="shared" si="70"/>
        <v>2.2799999999999998</v>
      </c>
    </row>
    <row r="2947" spans="1:7" x14ac:dyDescent="0.3">
      <c r="A2947" s="257"/>
      <c r="B2947" s="257"/>
      <c r="C2947" s="265"/>
      <c r="D2947" s="208">
        <f>IF(ISBLANK(DataBase_PMs!C4),#N/A,DataBase_PMs!C4)</f>
        <v>44001.449618055602</v>
      </c>
      <c r="E2947" s="191">
        <f>IF(ISBLANK(DataBase_PMs!AP4),#N/A,DataBase_PMs!AP4)</f>
        <v>6.08</v>
      </c>
      <c r="F2947" s="192">
        <f>IF(E2947="Seco",ParametrosPMs!$C$65,'Dados PMs'!E2947)</f>
        <v>6.08</v>
      </c>
      <c r="G2947" s="203">
        <f t="shared" si="70"/>
        <v>2.4300000000000002</v>
      </c>
    </row>
    <row r="2948" spans="1:7" x14ac:dyDescent="0.3">
      <c r="A2948" s="257"/>
      <c r="B2948" s="257"/>
      <c r="C2948" s="265"/>
      <c r="D2948" s="208">
        <f>IF(ISBLANK(DataBase_PMs!C5),#N/A,DataBase_PMs!C5)</f>
        <v>44008.823020833297</v>
      </c>
      <c r="E2948" s="191">
        <f>IF(ISBLANK(DataBase_PMs!AP5),#N/A,DataBase_PMs!AP5)</f>
        <v>6.32</v>
      </c>
      <c r="F2948" s="192">
        <f>IF(E2948="Seco",ParametrosPMs!$C$65,'Dados PMs'!E2948)</f>
        <v>6.32</v>
      </c>
      <c r="G2948" s="203">
        <f t="shared" si="70"/>
        <v>2.6700000000000004</v>
      </c>
    </row>
    <row r="2949" spans="1:7" x14ac:dyDescent="0.3">
      <c r="A2949" s="257"/>
      <c r="B2949" s="257"/>
      <c r="C2949" s="265"/>
      <c r="D2949" s="208" t="e">
        <f>IF(ISBLANK(DataBase_PMs!C6),#N/A,DataBase_PMs!C6)</f>
        <v>#N/A</v>
      </c>
      <c r="E2949" s="191" t="e">
        <f>IF(ISBLANK(DataBase_PMs!AP6),#N/A,DataBase_PMs!AP6)</f>
        <v>#N/A</v>
      </c>
      <c r="F2949" s="192" t="e">
        <f>IF(E2949="Seco",ParametrosPMs!$C$65,'Dados PMs'!E2949)</f>
        <v>#N/A</v>
      </c>
      <c r="G2949" s="203" t="e">
        <f t="shared" si="70"/>
        <v>#N/A</v>
      </c>
    </row>
    <row r="2950" spans="1:7" x14ac:dyDescent="0.3">
      <c r="A2950" s="257"/>
      <c r="B2950" s="257"/>
      <c r="C2950" s="265"/>
      <c r="D2950" s="208" t="e">
        <f>IF(ISBLANK(DataBase_PMs!C7),#N/A,DataBase_PMs!C7)</f>
        <v>#N/A</v>
      </c>
      <c r="E2950" s="191" t="e">
        <f>IF(ISBLANK(DataBase_PMs!AP7),#N/A,DataBase_PMs!AP7)</f>
        <v>#N/A</v>
      </c>
      <c r="F2950" s="192" t="e">
        <f>IF(E2950="Seco",ParametrosPMs!$C$65,'Dados PMs'!E2950)</f>
        <v>#N/A</v>
      </c>
      <c r="G2950" s="203" t="e">
        <f t="shared" si="70"/>
        <v>#N/A</v>
      </c>
    </row>
    <row r="2951" spans="1:7" x14ac:dyDescent="0.3">
      <c r="A2951" s="257"/>
      <c r="B2951" s="257"/>
      <c r="C2951" s="265"/>
      <c r="D2951" s="208" t="e">
        <f>IF(ISBLANK(DataBase_PMs!C8),#N/A,DataBase_PMs!C8)</f>
        <v>#N/A</v>
      </c>
      <c r="E2951" s="191" t="e">
        <f>IF(ISBLANK(DataBase_PMs!AP8),#N/A,DataBase_PMs!AP8)</f>
        <v>#N/A</v>
      </c>
      <c r="F2951" s="192" t="e">
        <f>IF(E2951="Seco",ParametrosPMs!$C$65,'Dados PMs'!E2951)</f>
        <v>#N/A</v>
      </c>
      <c r="G2951" s="203" t="e">
        <f t="shared" si="70"/>
        <v>#N/A</v>
      </c>
    </row>
    <row r="2952" spans="1:7" x14ac:dyDescent="0.3">
      <c r="A2952" s="257"/>
      <c r="B2952" s="257"/>
      <c r="C2952" s="265"/>
      <c r="D2952" s="208" t="e">
        <f>IF(ISBLANK(DataBase_PMs!C9),#N/A,DataBase_PMs!C9)</f>
        <v>#N/A</v>
      </c>
      <c r="E2952" s="191" t="e">
        <f>IF(ISBLANK(DataBase_PMs!AP9),#N/A,DataBase_PMs!AP9)</f>
        <v>#N/A</v>
      </c>
      <c r="F2952" s="192" t="e">
        <f>IF(E2952="Seco",ParametrosPMs!$C$65,'Dados PMs'!E2952)</f>
        <v>#N/A</v>
      </c>
      <c r="G2952" s="203" t="e">
        <f t="shared" si="70"/>
        <v>#N/A</v>
      </c>
    </row>
    <row r="2953" spans="1:7" x14ac:dyDescent="0.3">
      <c r="A2953" s="257"/>
      <c r="B2953" s="257"/>
      <c r="C2953" s="265"/>
      <c r="D2953" s="208" t="e">
        <f>IF(ISBLANK(DataBase_PMs!C10),#N/A,DataBase_PMs!C10)</f>
        <v>#N/A</v>
      </c>
      <c r="E2953" s="191" t="e">
        <f>IF(ISBLANK(DataBase_PMs!AP10),#N/A,DataBase_PMs!AP10)</f>
        <v>#N/A</v>
      </c>
      <c r="F2953" s="192" t="e">
        <f>IF(E2953="Seco",ParametrosPMs!$C$65,'Dados PMs'!E2953)</f>
        <v>#N/A</v>
      </c>
      <c r="G2953" s="203" t="e">
        <f t="shared" si="70"/>
        <v>#N/A</v>
      </c>
    </row>
    <row r="2954" spans="1:7" x14ac:dyDescent="0.3">
      <c r="A2954" s="257"/>
      <c r="B2954" s="257"/>
      <c r="C2954" s="265"/>
      <c r="D2954" s="208" t="e">
        <f>IF(ISBLANK(DataBase_PMs!C11),#N/A,DataBase_PMs!C11)</f>
        <v>#N/A</v>
      </c>
      <c r="E2954" s="191" t="e">
        <f>IF(ISBLANK(DataBase_PMs!AP11),#N/A,DataBase_PMs!AP11)</f>
        <v>#N/A</v>
      </c>
      <c r="F2954" s="192" t="e">
        <f>IF(E2954="Seco",ParametrosPMs!$C$65,'Dados PMs'!E2954)</f>
        <v>#N/A</v>
      </c>
      <c r="G2954" s="203" t="e">
        <f t="shared" si="70"/>
        <v>#N/A</v>
      </c>
    </row>
    <row r="2955" spans="1:7" x14ac:dyDescent="0.3">
      <c r="A2955" s="257"/>
      <c r="B2955" s="257"/>
      <c r="C2955" s="265"/>
      <c r="D2955" s="208" t="e">
        <f>IF(ISBLANK(DataBase_PMs!C12),#N/A,DataBase_PMs!C12)</f>
        <v>#N/A</v>
      </c>
      <c r="E2955" s="191" t="e">
        <f>IF(ISBLANK(DataBase_PMs!AP12),#N/A,DataBase_PMs!AP12)</f>
        <v>#N/A</v>
      </c>
      <c r="F2955" s="192" t="e">
        <f>IF(E2955="Seco",ParametrosPMs!$C$65,'Dados PMs'!E2955)</f>
        <v>#N/A</v>
      </c>
      <c r="G2955" s="203" t="e">
        <f t="shared" si="70"/>
        <v>#N/A</v>
      </c>
    </row>
    <row r="2956" spans="1:7" x14ac:dyDescent="0.3">
      <c r="A2956" s="257"/>
      <c r="B2956" s="257"/>
      <c r="C2956" s="265"/>
      <c r="D2956" s="208" t="e">
        <f>IF(ISBLANK(DataBase_PMs!C13),#N/A,DataBase_PMs!C13)</f>
        <v>#N/A</v>
      </c>
      <c r="E2956" s="191" t="e">
        <f>IF(ISBLANK(DataBase_PMs!AP13),#N/A,DataBase_PMs!AP13)</f>
        <v>#N/A</v>
      </c>
      <c r="F2956" s="192" t="e">
        <f>IF(E2956="Seco",ParametrosPMs!$C$65,'Dados PMs'!E2956)</f>
        <v>#N/A</v>
      </c>
      <c r="G2956" s="203" t="e">
        <f t="shared" si="70"/>
        <v>#N/A</v>
      </c>
    </row>
    <row r="2957" spans="1:7" x14ac:dyDescent="0.3">
      <c r="A2957" s="257"/>
      <c r="B2957" s="257"/>
      <c r="C2957" s="265"/>
      <c r="D2957" s="208" t="e">
        <f>IF(ISBLANK(DataBase_PMs!C14),#N/A,DataBase_PMs!C14)</f>
        <v>#N/A</v>
      </c>
      <c r="E2957" s="191" t="e">
        <f>IF(ISBLANK(DataBase_PMs!AP14),#N/A,DataBase_PMs!AP14)</f>
        <v>#N/A</v>
      </c>
      <c r="F2957" s="192" t="e">
        <f>IF(E2957="Seco",ParametrosPMs!$C$65,'Dados PMs'!E2957)</f>
        <v>#N/A</v>
      </c>
      <c r="G2957" s="203" t="e">
        <f t="shared" si="70"/>
        <v>#N/A</v>
      </c>
    </row>
    <row r="2958" spans="1:7" x14ac:dyDescent="0.3">
      <c r="A2958" s="257"/>
      <c r="B2958" s="257"/>
      <c r="C2958" s="265"/>
      <c r="D2958" s="208" t="e">
        <f>IF(ISBLANK(DataBase_PMs!C15),#N/A,DataBase_PMs!C15)</f>
        <v>#N/A</v>
      </c>
      <c r="E2958" s="191" t="e">
        <f>IF(ISBLANK(DataBase_PMs!AP15),#N/A,DataBase_PMs!AP15)</f>
        <v>#N/A</v>
      </c>
      <c r="F2958" s="192" t="e">
        <f>IF(E2958="Seco",ParametrosPMs!$C$65,'Dados PMs'!E2958)</f>
        <v>#N/A</v>
      </c>
      <c r="G2958" s="203" t="e">
        <f t="shared" si="70"/>
        <v>#N/A</v>
      </c>
    </row>
    <row r="2959" spans="1:7" x14ac:dyDescent="0.3">
      <c r="A2959" s="257"/>
      <c r="B2959" s="257"/>
      <c r="C2959" s="265"/>
      <c r="D2959" s="208" t="e">
        <f>IF(ISBLANK(DataBase_PMs!C16),#N/A,DataBase_PMs!C16)</f>
        <v>#N/A</v>
      </c>
      <c r="E2959" s="191" t="e">
        <f>IF(ISBLANK(DataBase_PMs!AP16),#N/A,DataBase_PMs!AP16)</f>
        <v>#N/A</v>
      </c>
      <c r="F2959" s="192" t="e">
        <f>IF(E2959="Seco",ParametrosPMs!$C$65,'Dados PMs'!E2959)</f>
        <v>#N/A</v>
      </c>
      <c r="G2959" s="203" t="e">
        <f t="shared" si="70"/>
        <v>#N/A</v>
      </c>
    </row>
    <row r="2960" spans="1:7" x14ac:dyDescent="0.3">
      <c r="A2960" s="257"/>
      <c r="B2960" s="257"/>
      <c r="C2960" s="265"/>
      <c r="D2960" s="208" t="e">
        <f>IF(ISBLANK(DataBase_PMs!C17),#N/A,DataBase_PMs!C17)</f>
        <v>#N/A</v>
      </c>
      <c r="E2960" s="191" t="e">
        <f>IF(ISBLANK(DataBase_PMs!AP17),#N/A,DataBase_PMs!AP17)</f>
        <v>#N/A</v>
      </c>
      <c r="F2960" s="192" t="e">
        <f>IF(E2960="Seco",ParametrosPMs!$C$65,'Dados PMs'!E2960)</f>
        <v>#N/A</v>
      </c>
      <c r="G2960" s="203" t="e">
        <f t="shared" si="70"/>
        <v>#N/A</v>
      </c>
    </row>
    <row r="2961" spans="1:7" x14ac:dyDescent="0.3">
      <c r="A2961" s="257"/>
      <c r="B2961" s="257"/>
      <c r="C2961" s="265"/>
      <c r="D2961" s="208" t="e">
        <f>IF(ISBLANK(DataBase_PMs!C18),#N/A,DataBase_PMs!C18)</f>
        <v>#N/A</v>
      </c>
      <c r="E2961" s="191" t="e">
        <f>IF(ISBLANK(DataBase_PMs!AP18),#N/A,DataBase_PMs!AP18)</f>
        <v>#N/A</v>
      </c>
      <c r="F2961" s="192" t="e">
        <f>IF(E2961="Seco",ParametrosPMs!$C$65,'Dados PMs'!E2961)</f>
        <v>#N/A</v>
      </c>
      <c r="G2961" s="203" t="e">
        <f t="shared" si="70"/>
        <v>#N/A</v>
      </c>
    </row>
    <row r="2962" spans="1:7" x14ac:dyDescent="0.3">
      <c r="A2962" s="257"/>
      <c r="B2962" s="257"/>
      <c r="C2962" s="265"/>
      <c r="D2962" s="208" t="e">
        <f>IF(ISBLANK(DataBase_PMs!C19),#N/A,DataBase_PMs!C19)</f>
        <v>#N/A</v>
      </c>
      <c r="E2962" s="191" t="e">
        <f>IF(ISBLANK(DataBase_PMs!AP19),#N/A,DataBase_PMs!AP19)</f>
        <v>#N/A</v>
      </c>
      <c r="F2962" s="192" t="e">
        <f>IF(E2962="Seco",ParametrosPMs!$C$65,'Dados PMs'!E2962)</f>
        <v>#N/A</v>
      </c>
      <c r="G2962" s="203" t="e">
        <f t="shared" si="70"/>
        <v>#N/A</v>
      </c>
    </row>
    <row r="2963" spans="1:7" x14ac:dyDescent="0.3">
      <c r="A2963" s="257"/>
      <c r="B2963" s="257"/>
      <c r="C2963" s="265"/>
      <c r="D2963" s="208" t="e">
        <f>IF(ISBLANK(DataBase_PMs!C20),#N/A,DataBase_PMs!C20)</f>
        <v>#N/A</v>
      </c>
      <c r="E2963" s="191" t="e">
        <f>IF(ISBLANK(DataBase_PMs!AP20),#N/A,DataBase_PMs!AP20)</f>
        <v>#N/A</v>
      </c>
      <c r="F2963" s="192" t="e">
        <f>IF(E2963="Seco",ParametrosPMs!$C$65,'Dados PMs'!E2963)</f>
        <v>#N/A</v>
      </c>
      <c r="G2963" s="203" t="e">
        <f t="shared" si="70"/>
        <v>#N/A</v>
      </c>
    </row>
    <row r="2964" spans="1:7" x14ac:dyDescent="0.3">
      <c r="A2964" s="257"/>
      <c r="B2964" s="257"/>
      <c r="C2964" s="265"/>
      <c r="D2964" s="208" t="e">
        <f>IF(ISBLANK(DataBase_PMs!C21),#N/A,DataBase_PMs!C21)</f>
        <v>#N/A</v>
      </c>
      <c r="E2964" s="191" t="e">
        <f>IF(ISBLANK(DataBase_PMs!AP21),#N/A,DataBase_PMs!AP21)</f>
        <v>#N/A</v>
      </c>
      <c r="F2964" s="192" t="e">
        <f>IF(E2964="Seco",ParametrosPMs!$C$65,'Dados PMs'!E2964)</f>
        <v>#N/A</v>
      </c>
      <c r="G2964" s="203" t="e">
        <f t="shared" si="70"/>
        <v>#N/A</v>
      </c>
    </row>
    <row r="2965" spans="1:7" x14ac:dyDescent="0.3">
      <c r="A2965" s="257"/>
      <c r="B2965" s="257"/>
      <c r="C2965" s="265"/>
      <c r="D2965" s="208" t="e">
        <f>IF(ISBLANK(DataBase_PMs!C22),#N/A,DataBase_PMs!C22)</f>
        <v>#N/A</v>
      </c>
      <c r="E2965" s="191" t="e">
        <f>IF(ISBLANK(DataBase_PMs!AP22),#N/A,DataBase_PMs!AP22)</f>
        <v>#N/A</v>
      </c>
      <c r="F2965" s="192" t="e">
        <f>IF(E2965="Seco",ParametrosPMs!$C$65,'Dados PMs'!E2965)</f>
        <v>#N/A</v>
      </c>
      <c r="G2965" s="203" t="e">
        <f t="shared" si="70"/>
        <v>#N/A</v>
      </c>
    </row>
    <row r="2966" spans="1:7" x14ac:dyDescent="0.3">
      <c r="A2966" s="257"/>
      <c r="B2966" s="257"/>
      <c r="C2966" s="265"/>
      <c r="D2966" s="208" t="e">
        <f>IF(ISBLANK(DataBase_PMs!C23),#N/A,DataBase_PMs!C23)</f>
        <v>#N/A</v>
      </c>
      <c r="E2966" s="191" t="e">
        <f>IF(ISBLANK(DataBase_PMs!AP23),#N/A,DataBase_PMs!AP23)</f>
        <v>#N/A</v>
      </c>
      <c r="F2966" s="192" t="e">
        <f>IF(E2966="Seco",ParametrosPMs!$C$65,'Dados PMs'!E2966)</f>
        <v>#N/A</v>
      </c>
      <c r="G2966" s="203" t="e">
        <f t="shared" si="70"/>
        <v>#N/A</v>
      </c>
    </row>
    <row r="2967" spans="1:7" x14ac:dyDescent="0.3">
      <c r="A2967" s="257"/>
      <c r="B2967" s="257"/>
      <c r="C2967" s="265"/>
      <c r="D2967" s="208" t="e">
        <f>IF(ISBLANK(DataBase_PMs!C24),#N/A,DataBase_PMs!C24)</f>
        <v>#N/A</v>
      </c>
      <c r="E2967" s="191" t="e">
        <f>IF(ISBLANK(DataBase_PMs!AP24),#N/A,DataBase_PMs!AP24)</f>
        <v>#N/A</v>
      </c>
      <c r="F2967" s="192" t="e">
        <f>IF(E2967="Seco",ParametrosPMs!$C$65,'Dados PMs'!E2967)</f>
        <v>#N/A</v>
      </c>
      <c r="G2967" s="203" t="e">
        <f t="shared" si="70"/>
        <v>#N/A</v>
      </c>
    </row>
    <row r="2968" spans="1:7" x14ac:dyDescent="0.3">
      <c r="A2968" s="257"/>
      <c r="B2968" s="257"/>
      <c r="C2968" s="265"/>
      <c r="D2968" s="208" t="e">
        <f>IF(ISBLANK(DataBase_PMs!C25),#N/A,DataBase_PMs!C25)</f>
        <v>#N/A</v>
      </c>
      <c r="E2968" s="191" t="e">
        <f>IF(ISBLANK(DataBase_PMs!AP25),#N/A,DataBase_PMs!AP25)</f>
        <v>#N/A</v>
      </c>
      <c r="F2968" s="192" t="e">
        <f>IF(E2968="Seco",ParametrosPMs!$C$65,'Dados PMs'!E2968)</f>
        <v>#N/A</v>
      </c>
      <c r="G2968" s="203" t="e">
        <f t="shared" si="70"/>
        <v>#N/A</v>
      </c>
    </row>
    <row r="2969" spans="1:7" x14ac:dyDescent="0.3">
      <c r="A2969" s="257"/>
      <c r="B2969" s="257"/>
      <c r="C2969" s="265"/>
      <c r="D2969" s="208" t="e">
        <f>IF(ISBLANK(DataBase_PMs!C26),#N/A,DataBase_PMs!C26)</f>
        <v>#N/A</v>
      </c>
      <c r="E2969" s="191" t="e">
        <f>IF(ISBLANK(DataBase_PMs!AP26),#N/A,DataBase_PMs!AP26)</f>
        <v>#N/A</v>
      </c>
      <c r="F2969" s="192" t="e">
        <f>IF(E2969="Seco",ParametrosPMs!$C$65,'Dados PMs'!E2969)</f>
        <v>#N/A</v>
      </c>
      <c r="G2969" s="203" t="e">
        <f t="shared" si="70"/>
        <v>#N/A</v>
      </c>
    </row>
    <row r="2970" spans="1:7" x14ac:dyDescent="0.3">
      <c r="A2970" s="257"/>
      <c r="B2970" s="257"/>
      <c r="C2970" s="265"/>
      <c r="D2970" s="208" t="e">
        <f>IF(ISBLANK(DataBase_PMs!C27),#N/A,DataBase_PMs!C27)</f>
        <v>#N/A</v>
      </c>
      <c r="E2970" s="191" t="e">
        <f>IF(ISBLANK(DataBase_PMs!AP27),#N/A,DataBase_PMs!AP27)</f>
        <v>#N/A</v>
      </c>
      <c r="F2970" s="192" t="e">
        <f>IF(E2970="Seco",ParametrosPMs!$C$65,'Dados PMs'!E2970)</f>
        <v>#N/A</v>
      </c>
      <c r="G2970" s="203" t="e">
        <f t="shared" si="70"/>
        <v>#N/A</v>
      </c>
    </row>
    <row r="2971" spans="1:7" x14ac:dyDescent="0.3">
      <c r="A2971" s="257"/>
      <c r="B2971" s="257"/>
      <c r="C2971" s="265"/>
      <c r="D2971" s="208" t="e">
        <f>IF(ISBLANK(DataBase_PMs!C28),#N/A,DataBase_PMs!C28)</f>
        <v>#N/A</v>
      </c>
      <c r="E2971" s="191" t="e">
        <f>IF(ISBLANK(DataBase_PMs!AP28),#N/A,DataBase_PMs!AP28)</f>
        <v>#N/A</v>
      </c>
      <c r="F2971" s="192" t="e">
        <f>IF(E2971="Seco",ParametrosPMs!$C$65,'Dados PMs'!E2971)</f>
        <v>#N/A</v>
      </c>
      <c r="G2971" s="203" t="e">
        <f t="shared" si="70"/>
        <v>#N/A</v>
      </c>
    </row>
    <row r="2972" spans="1:7" x14ac:dyDescent="0.3">
      <c r="A2972" s="257"/>
      <c r="B2972" s="257"/>
      <c r="C2972" s="265"/>
      <c r="D2972" s="208" t="e">
        <f>IF(ISBLANK(DataBase_PMs!C29),#N/A,DataBase_PMs!C29)</f>
        <v>#N/A</v>
      </c>
      <c r="E2972" s="191" t="e">
        <f>IF(ISBLANK(DataBase_PMs!AP29),#N/A,DataBase_PMs!AP29)</f>
        <v>#N/A</v>
      </c>
      <c r="F2972" s="192" t="e">
        <f>IF(E2972="Seco",ParametrosPMs!$C$65,'Dados PMs'!E2972)</f>
        <v>#N/A</v>
      </c>
      <c r="G2972" s="203" t="e">
        <f t="shared" si="70"/>
        <v>#N/A</v>
      </c>
    </row>
    <row r="2973" spans="1:7" x14ac:dyDescent="0.3">
      <c r="A2973" s="257"/>
      <c r="B2973" s="257"/>
      <c r="C2973" s="265"/>
      <c r="D2973" s="208" t="e">
        <f>IF(ISBLANK(DataBase_PMs!C30),#N/A,DataBase_PMs!C30)</f>
        <v>#N/A</v>
      </c>
      <c r="E2973" s="191" t="e">
        <f>IF(ISBLANK(DataBase_PMs!AP30),#N/A,DataBase_PMs!AP30)</f>
        <v>#N/A</v>
      </c>
      <c r="F2973" s="192" t="e">
        <f>IF(E2973="Seco",ParametrosPMs!$C$65,'Dados PMs'!E2973)</f>
        <v>#N/A</v>
      </c>
      <c r="G2973" s="203" t="e">
        <f t="shared" si="70"/>
        <v>#N/A</v>
      </c>
    </row>
    <row r="2974" spans="1:7" x14ac:dyDescent="0.3">
      <c r="A2974" s="257"/>
      <c r="B2974" s="257"/>
      <c r="C2974" s="265"/>
      <c r="D2974" s="208" t="e">
        <f>IF(ISBLANK(DataBase_PMs!C31),#N/A,DataBase_PMs!C31)</f>
        <v>#N/A</v>
      </c>
      <c r="E2974" s="191" t="e">
        <f>IF(ISBLANK(DataBase_PMs!AP31),#N/A,DataBase_PMs!AP31)</f>
        <v>#N/A</v>
      </c>
      <c r="F2974" s="192" t="e">
        <f>IF(E2974="Seco",ParametrosPMs!$C$65,'Dados PMs'!E2974)</f>
        <v>#N/A</v>
      </c>
      <c r="G2974" s="203" t="e">
        <f t="shared" si="70"/>
        <v>#N/A</v>
      </c>
    </row>
    <row r="2975" spans="1:7" x14ac:dyDescent="0.3">
      <c r="A2975" s="257"/>
      <c r="B2975" s="257"/>
      <c r="C2975" s="265"/>
      <c r="D2975" s="208" t="e">
        <f>IF(ISBLANK(DataBase_PMs!C32),#N/A,DataBase_PMs!C32)</f>
        <v>#N/A</v>
      </c>
      <c r="E2975" s="191" t="e">
        <f>IF(ISBLANK(DataBase_PMs!AP32),#N/A,DataBase_PMs!AP32)</f>
        <v>#N/A</v>
      </c>
      <c r="F2975" s="192" t="e">
        <f>IF(E2975="Seco",ParametrosPMs!$C$65,'Dados PMs'!E2975)</f>
        <v>#N/A</v>
      </c>
      <c r="G2975" s="203" t="e">
        <f t="shared" si="70"/>
        <v>#N/A</v>
      </c>
    </row>
    <row r="2976" spans="1:7" x14ac:dyDescent="0.3">
      <c r="A2976" s="257"/>
      <c r="B2976" s="257"/>
      <c r="C2976" s="265"/>
      <c r="D2976" s="208" t="e">
        <f>IF(ISBLANK(DataBase_PMs!C33),#N/A,DataBase_PMs!C33)</f>
        <v>#N/A</v>
      </c>
      <c r="E2976" s="191" t="e">
        <f>IF(ISBLANK(DataBase_PMs!AP33),#N/A,DataBase_PMs!AP33)</f>
        <v>#N/A</v>
      </c>
      <c r="F2976" s="192" t="e">
        <f>IF(E2976="Seco",ParametrosPMs!$C$65,'Dados PMs'!E2976)</f>
        <v>#N/A</v>
      </c>
      <c r="G2976" s="203" t="e">
        <f t="shared" si="70"/>
        <v>#N/A</v>
      </c>
    </row>
    <row r="2977" spans="1:7" x14ac:dyDescent="0.3">
      <c r="A2977" s="257"/>
      <c r="B2977" s="257"/>
      <c r="C2977" s="265"/>
      <c r="D2977" s="208" t="e">
        <f>IF(ISBLANK(DataBase_PMs!C34),#N/A,DataBase_PMs!C34)</f>
        <v>#N/A</v>
      </c>
      <c r="E2977" s="191" t="e">
        <f>IF(ISBLANK(DataBase_PMs!AP34),#N/A,DataBase_PMs!AP34)</f>
        <v>#N/A</v>
      </c>
      <c r="F2977" s="192" t="e">
        <f>IF(E2977="Seco",ParametrosPMs!$C$65,'Dados PMs'!E2977)</f>
        <v>#N/A</v>
      </c>
      <c r="G2977" s="203" t="e">
        <f t="shared" si="70"/>
        <v>#N/A</v>
      </c>
    </row>
    <row r="2978" spans="1:7" x14ac:dyDescent="0.3">
      <c r="A2978" s="257"/>
      <c r="B2978" s="257"/>
      <c r="C2978" s="265"/>
      <c r="D2978" s="208" t="e">
        <f>IF(ISBLANK(DataBase_PMs!C35),#N/A,DataBase_PMs!C35)</f>
        <v>#N/A</v>
      </c>
      <c r="E2978" s="191" t="e">
        <f>IF(ISBLANK(DataBase_PMs!AP35),#N/A,DataBase_PMs!AP35)</f>
        <v>#N/A</v>
      </c>
      <c r="F2978" s="192" t="e">
        <f>IF(E2978="Seco",ParametrosPMs!$C$65,'Dados PMs'!E2978)</f>
        <v>#N/A</v>
      </c>
      <c r="G2978" s="203" t="e">
        <f t="shared" si="70"/>
        <v>#N/A</v>
      </c>
    </row>
    <row r="2979" spans="1:7" x14ac:dyDescent="0.3">
      <c r="A2979" s="257"/>
      <c r="B2979" s="257"/>
      <c r="C2979" s="265"/>
      <c r="D2979" s="208" t="e">
        <f>IF(ISBLANK(DataBase_PMs!C36),#N/A,DataBase_PMs!C36)</f>
        <v>#N/A</v>
      </c>
      <c r="E2979" s="191" t="e">
        <f>IF(ISBLANK(DataBase_PMs!AP36),#N/A,DataBase_PMs!AP36)</f>
        <v>#N/A</v>
      </c>
      <c r="F2979" s="192" t="e">
        <f>IF(E2979="Seco",ParametrosPMs!$C$65,'Dados PMs'!E2979)</f>
        <v>#N/A</v>
      </c>
      <c r="G2979" s="203" t="e">
        <f t="shared" si="70"/>
        <v>#N/A</v>
      </c>
    </row>
    <row r="2980" spans="1:7" x14ac:dyDescent="0.3">
      <c r="A2980" s="257"/>
      <c r="B2980" s="257"/>
      <c r="C2980" s="265"/>
      <c r="D2980" s="208" t="e">
        <f>IF(ISBLANK(DataBase_PMs!C37),#N/A,DataBase_PMs!C37)</f>
        <v>#N/A</v>
      </c>
      <c r="E2980" s="191" t="e">
        <f>IF(ISBLANK(DataBase_PMs!AP37),#N/A,DataBase_PMs!AP37)</f>
        <v>#N/A</v>
      </c>
      <c r="F2980" s="192" t="e">
        <f>IF(E2980="Seco",ParametrosPMs!$C$65,'Dados PMs'!E2980)</f>
        <v>#N/A</v>
      </c>
      <c r="G2980" s="203" t="e">
        <f t="shared" si="70"/>
        <v>#N/A</v>
      </c>
    </row>
    <row r="2981" spans="1:7" x14ac:dyDescent="0.3">
      <c r="A2981" s="257"/>
      <c r="B2981" s="257"/>
      <c r="C2981" s="265"/>
      <c r="D2981" s="208" t="e">
        <f>IF(ISBLANK(DataBase_PMs!C38),#N/A,DataBase_PMs!C38)</f>
        <v>#N/A</v>
      </c>
      <c r="E2981" s="191" t="e">
        <f>IF(ISBLANK(DataBase_PMs!AP38),#N/A,DataBase_PMs!AP38)</f>
        <v>#N/A</v>
      </c>
      <c r="F2981" s="192" t="e">
        <f>IF(E2981="Seco",ParametrosPMs!$C$65,'Dados PMs'!E2981)</f>
        <v>#N/A</v>
      </c>
      <c r="G2981" s="203" t="e">
        <f t="shared" si="70"/>
        <v>#N/A</v>
      </c>
    </row>
    <row r="2982" spans="1:7" x14ac:dyDescent="0.3">
      <c r="A2982" s="257"/>
      <c r="B2982" s="257"/>
      <c r="C2982" s="265"/>
      <c r="D2982" s="208" t="e">
        <f>IF(ISBLANK(DataBase_PMs!C39),#N/A,DataBase_PMs!C39)</f>
        <v>#N/A</v>
      </c>
      <c r="E2982" s="191" t="e">
        <f>IF(ISBLANK(DataBase_PMs!AP39),#N/A,DataBase_PMs!AP39)</f>
        <v>#N/A</v>
      </c>
      <c r="F2982" s="192" t="e">
        <f>IF(E2982="Seco",ParametrosPMs!$C$65,'Dados PMs'!E2982)</f>
        <v>#N/A</v>
      </c>
      <c r="G2982" s="203" t="e">
        <f t="shared" si="70"/>
        <v>#N/A</v>
      </c>
    </row>
    <row r="2983" spans="1:7" x14ac:dyDescent="0.3">
      <c r="A2983" s="257"/>
      <c r="B2983" s="257"/>
      <c r="C2983" s="265"/>
      <c r="D2983" s="208" t="e">
        <f>IF(ISBLANK(DataBase_PMs!C40),#N/A,DataBase_PMs!C40)</f>
        <v>#N/A</v>
      </c>
      <c r="E2983" s="191" t="e">
        <f>IF(ISBLANK(DataBase_PMs!AP40),#N/A,DataBase_PMs!AP40)</f>
        <v>#N/A</v>
      </c>
      <c r="F2983" s="192" t="e">
        <f>IF(E2983="Seco",ParametrosPMs!$C$65,'Dados PMs'!E2983)</f>
        <v>#N/A</v>
      </c>
      <c r="G2983" s="203" t="e">
        <f t="shared" si="70"/>
        <v>#N/A</v>
      </c>
    </row>
    <row r="2984" spans="1:7" x14ac:dyDescent="0.3">
      <c r="A2984" s="257"/>
      <c r="B2984" s="257"/>
      <c r="C2984" s="265"/>
      <c r="D2984" s="208" t="e">
        <f>IF(ISBLANK(DataBase_PMs!C41),#N/A,DataBase_PMs!C41)</f>
        <v>#N/A</v>
      </c>
      <c r="E2984" s="191" t="e">
        <f>IF(ISBLANK(DataBase_PMs!AP41),#N/A,DataBase_PMs!AP41)</f>
        <v>#N/A</v>
      </c>
      <c r="F2984" s="192" t="e">
        <f>IF(E2984="Seco",ParametrosPMs!$C$65,'Dados PMs'!E2984)</f>
        <v>#N/A</v>
      </c>
      <c r="G2984" s="203" t="e">
        <f t="shared" si="70"/>
        <v>#N/A</v>
      </c>
    </row>
    <row r="2985" spans="1:7" x14ac:dyDescent="0.3">
      <c r="A2985" s="257"/>
      <c r="B2985" s="257"/>
      <c r="C2985" s="265"/>
      <c r="D2985" s="208" t="e">
        <f>IF(ISBLANK(DataBase_PMs!C42),#N/A,DataBase_PMs!C42)</f>
        <v>#N/A</v>
      </c>
      <c r="E2985" s="191" t="e">
        <f>IF(ISBLANK(DataBase_PMs!AP42),#N/A,DataBase_PMs!AP42)</f>
        <v>#N/A</v>
      </c>
      <c r="F2985" s="192" t="e">
        <f>IF(E2985="Seco",ParametrosPMs!$C$65,'Dados PMs'!E2985)</f>
        <v>#N/A</v>
      </c>
      <c r="G2985" s="203" t="e">
        <f t="shared" si="70"/>
        <v>#N/A</v>
      </c>
    </row>
    <row r="2986" spans="1:7" x14ac:dyDescent="0.3">
      <c r="A2986" s="257"/>
      <c r="B2986" s="257"/>
      <c r="C2986" s="265"/>
      <c r="D2986" s="208" t="e">
        <f>IF(ISBLANK(DataBase_PMs!C43),#N/A,DataBase_PMs!C43)</f>
        <v>#N/A</v>
      </c>
      <c r="E2986" s="191" t="e">
        <f>IF(ISBLANK(DataBase_PMs!AP43),#N/A,DataBase_PMs!AP43)</f>
        <v>#N/A</v>
      </c>
      <c r="F2986" s="192" t="e">
        <f>IF(E2986="Seco",ParametrosPMs!$C$65,'Dados PMs'!E2986)</f>
        <v>#N/A</v>
      </c>
      <c r="G2986" s="203" t="e">
        <f t="shared" si="70"/>
        <v>#N/A</v>
      </c>
    </row>
    <row r="2987" spans="1:7" x14ac:dyDescent="0.3">
      <c r="A2987" s="257"/>
      <c r="B2987" s="257"/>
      <c r="C2987" s="265"/>
      <c r="D2987" s="208" t="e">
        <f>IF(ISBLANK(DataBase_PMs!C44),#N/A,DataBase_PMs!C44)</f>
        <v>#N/A</v>
      </c>
      <c r="E2987" s="191" t="e">
        <f>IF(ISBLANK(DataBase_PMs!AP44),#N/A,DataBase_PMs!AP44)</f>
        <v>#N/A</v>
      </c>
      <c r="F2987" s="192" t="e">
        <f>IF(E2987="Seco",ParametrosPMs!$C$65,'Dados PMs'!E2987)</f>
        <v>#N/A</v>
      </c>
      <c r="G2987" s="203" t="e">
        <f t="shared" si="70"/>
        <v>#N/A</v>
      </c>
    </row>
    <row r="2988" spans="1:7" x14ac:dyDescent="0.3">
      <c r="A2988" s="257"/>
      <c r="B2988" s="257"/>
      <c r="C2988" s="265"/>
      <c r="D2988" s="208" t="e">
        <f>IF(ISBLANK(DataBase_PMs!C45),#N/A,DataBase_PMs!C45)</f>
        <v>#N/A</v>
      </c>
      <c r="E2988" s="191" t="e">
        <f>IF(ISBLANK(DataBase_PMs!AP45),#N/A,DataBase_PMs!AP45)</f>
        <v>#N/A</v>
      </c>
      <c r="F2988" s="192" t="e">
        <f>IF(E2988="Seco",ParametrosPMs!$C$65,'Dados PMs'!E2988)</f>
        <v>#N/A</v>
      </c>
      <c r="G2988" s="203" t="e">
        <f t="shared" si="70"/>
        <v>#N/A</v>
      </c>
    </row>
    <row r="2989" spans="1:7" x14ac:dyDescent="0.3">
      <c r="A2989" s="257"/>
      <c r="B2989" s="257"/>
      <c r="C2989" s="265"/>
      <c r="D2989" s="208" t="e">
        <f>IF(ISBLANK(DataBase_PMs!C46),#N/A,DataBase_PMs!C46)</f>
        <v>#N/A</v>
      </c>
      <c r="E2989" s="191" t="e">
        <f>IF(ISBLANK(DataBase_PMs!AP46),#N/A,DataBase_PMs!AP46)</f>
        <v>#N/A</v>
      </c>
      <c r="F2989" s="192" t="e">
        <f>IF(E2989="Seco",ParametrosPMs!$C$65,'Dados PMs'!E2989)</f>
        <v>#N/A</v>
      </c>
      <c r="G2989" s="203" t="e">
        <f t="shared" si="70"/>
        <v>#N/A</v>
      </c>
    </row>
    <row r="2990" spans="1:7" x14ac:dyDescent="0.3">
      <c r="A2990" s="257"/>
      <c r="B2990" s="257"/>
      <c r="C2990" s="265"/>
      <c r="D2990" s="208" t="e">
        <f>IF(ISBLANK(DataBase_PMs!C47),#N/A,DataBase_PMs!C47)</f>
        <v>#N/A</v>
      </c>
      <c r="E2990" s="191" t="e">
        <f>IF(ISBLANK(DataBase_PMs!AP47),#N/A,DataBase_PMs!AP47)</f>
        <v>#N/A</v>
      </c>
      <c r="F2990" s="192" t="e">
        <f>IF(E2990="Seco",ParametrosPMs!$C$65,'Dados PMs'!E2990)</f>
        <v>#N/A</v>
      </c>
      <c r="G2990" s="203" t="e">
        <f t="shared" si="70"/>
        <v>#N/A</v>
      </c>
    </row>
    <row r="2991" spans="1:7" x14ac:dyDescent="0.3">
      <c r="A2991" s="257"/>
      <c r="B2991" s="257"/>
      <c r="C2991" s="265"/>
      <c r="D2991" s="208" t="e">
        <f>IF(ISBLANK(DataBase_PMs!C48),#N/A,DataBase_PMs!C48)</f>
        <v>#N/A</v>
      </c>
      <c r="E2991" s="191" t="e">
        <f>IF(ISBLANK(DataBase_PMs!AP48),#N/A,DataBase_PMs!AP48)</f>
        <v>#N/A</v>
      </c>
      <c r="F2991" s="192" t="e">
        <f>IF(E2991="Seco",ParametrosPMs!$C$65,'Dados PMs'!E2991)</f>
        <v>#N/A</v>
      </c>
      <c r="G2991" s="203" t="e">
        <f t="shared" si="70"/>
        <v>#N/A</v>
      </c>
    </row>
    <row r="2992" spans="1:7" x14ac:dyDescent="0.3">
      <c r="A2992" s="257"/>
      <c r="B2992" s="257"/>
      <c r="C2992" s="265"/>
      <c r="D2992" s="208" t="e">
        <f>IF(ISBLANK(DataBase_PMs!C49),#N/A,DataBase_PMs!C49)</f>
        <v>#N/A</v>
      </c>
      <c r="E2992" s="191" t="e">
        <f>IF(ISBLANK(DataBase_PMs!AP49),#N/A,DataBase_PMs!AP49)</f>
        <v>#N/A</v>
      </c>
      <c r="F2992" s="192" t="e">
        <f>IF(E2992="Seco",ParametrosPMs!$C$65,'Dados PMs'!E2992)</f>
        <v>#N/A</v>
      </c>
      <c r="G2992" s="203" t="e">
        <f t="shared" si="70"/>
        <v>#N/A</v>
      </c>
    </row>
    <row r="2993" spans="1:7" x14ac:dyDescent="0.3">
      <c r="A2993" s="257"/>
      <c r="B2993" s="257"/>
      <c r="C2993" s="265"/>
      <c r="D2993" s="208" t="e">
        <f>IF(ISBLANK(DataBase_PMs!C50),#N/A,DataBase_PMs!C50)</f>
        <v>#N/A</v>
      </c>
      <c r="E2993" s="191" t="e">
        <f>IF(ISBLANK(DataBase_PMs!AP50),#N/A,DataBase_PMs!AP50)</f>
        <v>#N/A</v>
      </c>
      <c r="F2993" s="192" t="e">
        <f>IF(E2993="Seco",ParametrosPMs!$C$65,'Dados PMs'!E2993)</f>
        <v>#N/A</v>
      </c>
      <c r="G2993" s="203" t="e">
        <f t="shared" si="70"/>
        <v>#N/A</v>
      </c>
    </row>
    <row r="2994" spans="1:7" x14ac:dyDescent="0.3">
      <c r="A2994" s="257"/>
      <c r="B2994" s="257"/>
      <c r="C2994" s="265"/>
      <c r="D2994" s="208" t="e">
        <f>IF(ISBLANK(DataBase_PMs!C51),#N/A,DataBase_PMs!C51)</f>
        <v>#N/A</v>
      </c>
      <c r="E2994" s="191" t="e">
        <f>IF(ISBLANK(DataBase_PMs!AP51),#N/A,DataBase_PMs!AP51)</f>
        <v>#N/A</v>
      </c>
      <c r="F2994" s="192" t="e">
        <f>IF(E2994="Seco",ParametrosPMs!$C$65,'Dados PMs'!E2994)</f>
        <v>#N/A</v>
      </c>
      <c r="G2994" s="203" t="e">
        <f t="shared" si="70"/>
        <v>#N/A</v>
      </c>
    </row>
    <row r="2995" spans="1:7" x14ac:dyDescent="0.3">
      <c r="A2995" s="257"/>
      <c r="B2995" s="257"/>
      <c r="C2995" s="265"/>
      <c r="D2995" s="208" t="e">
        <f>IF(ISBLANK(DataBase_PMs!C52),#N/A,DataBase_PMs!C52)</f>
        <v>#N/A</v>
      </c>
      <c r="E2995" s="191" t="e">
        <f>IF(ISBLANK(DataBase_PMs!AP52),#N/A,DataBase_PMs!AP52)</f>
        <v>#N/A</v>
      </c>
      <c r="F2995" s="192" t="e">
        <f>IF(E2995="Seco",ParametrosPMs!$C$65,'Dados PMs'!E2995)</f>
        <v>#N/A</v>
      </c>
      <c r="G2995" s="203" t="e">
        <f t="shared" si="70"/>
        <v>#N/A</v>
      </c>
    </row>
    <row r="2996" spans="1:7" x14ac:dyDescent="0.3">
      <c r="A2996" s="257"/>
      <c r="B2996" s="257"/>
      <c r="C2996" s="265"/>
      <c r="D2996" s="208" t="e">
        <f>IF(ISBLANK(DataBase_PMs!C53),#N/A,DataBase_PMs!C53)</f>
        <v>#N/A</v>
      </c>
      <c r="E2996" s="191" t="e">
        <f>IF(ISBLANK(DataBase_PMs!AP53),#N/A,DataBase_PMs!AP53)</f>
        <v>#N/A</v>
      </c>
      <c r="F2996" s="192" t="e">
        <f>IF(E2996="Seco",ParametrosPMs!$C$65,'Dados PMs'!E2996)</f>
        <v>#N/A</v>
      </c>
      <c r="G2996" s="203" t="e">
        <f t="shared" si="70"/>
        <v>#N/A</v>
      </c>
    </row>
    <row r="2997" spans="1:7" ht="13.5" thickBot="1" x14ac:dyDescent="0.35">
      <c r="A2997" s="258"/>
      <c r="B2997" s="258"/>
      <c r="C2997" s="268"/>
      <c r="D2997" s="208" t="e">
        <f>IF(ISBLANK(DataBase_PMs!C54),#N/A,DataBase_PMs!C54)</f>
        <v>#N/A</v>
      </c>
      <c r="E2997" s="191" t="e">
        <f>IF(ISBLANK(DataBase_PMs!AP54),#N/A,DataBase_PMs!AP54)</f>
        <v>#N/A</v>
      </c>
      <c r="F2997" s="192" t="e">
        <f>IF(E2997="Seco",ParametrosPMs!$C$65,'Dados PMs'!E2997)</f>
        <v>#N/A</v>
      </c>
      <c r="G2997" s="203" t="e">
        <f t="shared" si="70"/>
        <v>#N/A</v>
      </c>
    </row>
    <row r="2998" spans="1:7" x14ac:dyDescent="0.3">
      <c r="A2998" s="259" t="s">
        <v>667</v>
      </c>
      <c r="B2998" s="259" t="s">
        <v>367</v>
      </c>
      <c r="C2998" s="264" t="s">
        <v>85</v>
      </c>
      <c r="D2998" s="209">
        <v>43602</v>
      </c>
      <c r="E2998" s="197">
        <v>3.63</v>
      </c>
      <c r="F2998" s="190">
        <f>IF(E2998="Seco",ParametrosPMs!C66,'Dados PMs'!E2998)</f>
        <v>3.63</v>
      </c>
      <c r="G2998" s="202">
        <f>F2998-E2998</f>
        <v>0</v>
      </c>
    </row>
    <row r="2999" spans="1:7" x14ac:dyDescent="0.3">
      <c r="A2999" s="257"/>
      <c r="B2999" s="257"/>
      <c r="C2999" s="265"/>
      <c r="D2999" s="208">
        <v>43700.40625</v>
      </c>
      <c r="E2999" s="191">
        <v>5.22</v>
      </c>
      <c r="F2999" s="192">
        <f>IF(E2999="Seco",ParametrosPMs!$C$66,'Dados PMs'!E2999)</f>
        <v>5.22</v>
      </c>
      <c r="G2999" s="203">
        <f>F2999-$F$2998</f>
        <v>1.5899999999999999</v>
      </c>
    </row>
    <row r="3000" spans="1:7" x14ac:dyDescent="0.3">
      <c r="A3000" s="257"/>
      <c r="B3000" s="257"/>
      <c r="C3000" s="265"/>
      <c r="D3000" s="208">
        <v>43707</v>
      </c>
      <c r="E3000" s="191">
        <v>5.65</v>
      </c>
      <c r="F3000" s="192">
        <f>IF(E3000="Seco",ParametrosPMs!$C$66,'Dados PMs'!E3000)</f>
        <v>5.65</v>
      </c>
      <c r="G3000" s="203">
        <f t="shared" ref="G3000:G3063" si="71">F3000-$F$2998</f>
        <v>2.0200000000000005</v>
      </c>
    </row>
    <row r="3001" spans="1:7" x14ac:dyDescent="0.3">
      <c r="A3001" s="257"/>
      <c r="B3001" s="257"/>
      <c r="C3001" s="265"/>
      <c r="D3001" s="208">
        <v>43714</v>
      </c>
      <c r="E3001" s="191">
        <v>5.72</v>
      </c>
      <c r="F3001" s="192">
        <f>IF(E3001="Seco",ParametrosPMs!$C$66,'Dados PMs'!E3001)</f>
        <v>5.72</v>
      </c>
      <c r="G3001" s="203">
        <f t="shared" si="71"/>
        <v>2.09</v>
      </c>
    </row>
    <row r="3002" spans="1:7" x14ac:dyDescent="0.3">
      <c r="A3002" s="257"/>
      <c r="B3002" s="257"/>
      <c r="C3002" s="265"/>
      <c r="D3002" s="208">
        <v>43727</v>
      </c>
      <c r="E3002" s="191">
        <v>5.82</v>
      </c>
      <c r="F3002" s="192">
        <f>IF(E3002="Seco",ParametrosPMs!$C$66,'Dados PMs'!E3002)</f>
        <v>5.82</v>
      </c>
      <c r="G3002" s="203">
        <f t="shared" si="71"/>
        <v>2.1900000000000004</v>
      </c>
    </row>
    <row r="3003" spans="1:7" x14ac:dyDescent="0.3">
      <c r="A3003" s="257"/>
      <c r="B3003" s="257"/>
      <c r="C3003" s="265"/>
      <c r="D3003" s="208">
        <v>43755</v>
      </c>
      <c r="E3003" s="191">
        <v>6.17</v>
      </c>
      <c r="F3003" s="192">
        <f>IF(E3003="Seco",ParametrosPMs!$C$66,'Dados PMs'!E3003)</f>
        <v>6.17</v>
      </c>
      <c r="G3003" s="203">
        <f t="shared" si="71"/>
        <v>2.54</v>
      </c>
    </row>
    <row r="3004" spans="1:7" x14ac:dyDescent="0.3">
      <c r="A3004" s="257"/>
      <c r="B3004" s="257"/>
      <c r="C3004" s="265"/>
      <c r="D3004" s="208">
        <v>43762</v>
      </c>
      <c r="E3004" s="191">
        <v>6.22</v>
      </c>
      <c r="F3004" s="192">
        <f>IF(E3004="Seco",ParametrosPMs!$C$66,'Dados PMs'!E3004)</f>
        <v>6.22</v>
      </c>
      <c r="G3004" s="203">
        <f t="shared" si="71"/>
        <v>2.59</v>
      </c>
    </row>
    <row r="3005" spans="1:7" x14ac:dyDescent="0.3">
      <c r="A3005" s="257"/>
      <c r="B3005" s="257"/>
      <c r="C3005" s="265"/>
      <c r="D3005" s="208">
        <v>43774</v>
      </c>
      <c r="E3005" s="191">
        <v>4.88</v>
      </c>
      <c r="F3005" s="192">
        <f>IF(E3005="Seco",ParametrosPMs!$C$66,'Dados PMs'!E3005)</f>
        <v>4.88</v>
      </c>
      <c r="G3005" s="203">
        <f t="shared" si="71"/>
        <v>1.25</v>
      </c>
    </row>
    <row r="3006" spans="1:7" x14ac:dyDescent="0.3">
      <c r="A3006" s="257"/>
      <c r="B3006" s="257"/>
      <c r="C3006" s="265"/>
      <c r="D3006" s="208">
        <v>43782</v>
      </c>
      <c r="E3006" s="191" t="s">
        <v>129</v>
      </c>
      <c r="F3006" s="192" t="str">
        <f>IF(E3006="Seco",ParametrosPMs!$C$66,'Dados PMs'!E3006)</f>
        <v>-</v>
      </c>
      <c r="G3006" s="203" t="e">
        <f t="shared" si="71"/>
        <v>#VALUE!</v>
      </c>
    </row>
    <row r="3007" spans="1:7" x14ac:dyDescent="0.3">
      <c r="A3007" s="257"/>
      <c r="B3007" s="257"/>
      <c r="C3007" s="265"/>
      <c r="D3007" s="208">
        <v>43811</v>
      </c>
      <c r="E3007" s="191" t="s">
        <v>266</v>
      </c>
      <c r="F3007" s="192" t="str">
        <f>IF(E3007="Seco",ParametrosPMs!$C$66,'Dados PMs'!E3007)</f>
        <v>5,31</v>
      </c>
      <c r="G3007" s="203">
        <f t="shared" si="71"/>
        <v>1.6799999999999997</v>
      </c>
    </row>
    <row r="3008" spans="1:7" x14ac:dyDescent="0.3">
      <c r="A3008" s="257"/>
      <c r="B3008" s="257"/>
      <c r="C3008" s="265"/>
      <c r="D3008" s="208">
        <v>43826</v>
      </c>
      <c r="E3008" s="191" t="s">
        <v>272</v>
      </c>
      <c r="F3008" s="192" t="str">
        <f>IF(E3008="Seco",ParametrosPMs!$C$66,'Dados PMs'!E3008)</f>
        <v>5,53</v>
      </c>
      <c r="G3008" s="203">
        <f t="shared" si="71"/>
        <v>1.9000000000000004</v>
      </c>
    </row>
    <row r="3009" spans="1:7" x14ac:dyDescent="0.3">
      <c r="A3009" s="257"/>
      <c r="B3009" s="257"/>
      <c r="C3009" s="265"/>
      <c r="D3009" s="208">
        <v>43875</v>
      </c>
      <c r="E3009" s="191">
        <v>6.01</v>
      </c>
      <c r="F3009" s="192">
        <f>IF(E3009="Seco",ParametrosPMs!$C$66,'Dados PMs'!E3009)</f>
        <v>6.01</v>
      </c>
      <c r="G3009" s="203">
        <f t="shared" si="71"/>
        <v>2.38</v>
      </c>
    </row>
    <row r="3010" spans="1:7" x14ac:dyDescent="0.3">
      <c r="A3010" s="257"/>
      <c r="B3010" s="257"/>
      <c r="C3010" s="265"/>
      <c r="D3010" s="208">
        <v>43929</v>
      </c>
      <c r="E3010" s="191" t="s">
        <v>349</v>
      </c>
      <c r="F3010" s="192" t="str">
        <f>IF(E3010="Seco",ParametrosPMs!$C$66,'Dados PMs'!E3010)</f>
        <v>5,86</v>
      </c>
      <c r="G3010" s="203">
        <f t="shared" si="71"/>
        <v>2.2300000000000004</v>
      </c>
    </row>
    <row r="3011" spans="1:7" x14ac:dyDescent="0.3">
      <c r="A3011" s="257"/>
      <c r="B3011" s="257"/>
      <c r="C3011" s="265"/>
      <c r="D3011" s="208">
        <f>IF(ISBLANK(DataBase_PMs!C4),#N/A,DataBase_PMs!C4)</f>
        <v>44001.449618055602</v>
      </c>
      <c r="E3011" s="191">
        <f>IF(ISBLANK(DataBase_PMs!AQ4),#N/A,DataBase_PMs!AQ4)</f>
        <v>6.02</v>
      </c>
      <c r="F3011" s="192">
        <f>IF(E3011="Seco",ParametrosPMs!$C$66,'Dados PMs'!E3011)</f>
        <v>6.02</v>
      </c>
      <c r="G3011" s="203">
        <f t="shared" si="71"/>
        <v>2.3899999999999997</v>
      </c>
    </row>
    <row r="3012" spans="1:7" x14ac:dyDescent="0.3">
      <c r="A3012" s="257"/>
      <c r="B3012" s="257"/>
      <c r="C3012" s="265"/>
      <c r="D3012" s="208">
        <f>IF(ISBLANK(DataBase_PMs!C5),#N/A,DataBase_PMs!C5)</f>
        <v>44008.823020833297</v>
      </c>
      <c r="E3012" s="191">
        <f>IF(ISBLANK(DataBase_PMs!AQ5),#N/A,DataBase_PMs!AQ5)</f>
        <v>6.28</v>
      </c>
      <c r="F3012" s="192">
        <f>IF(E3012="Seco",ParametrosPMs!$C$66,'Dados PMs'!E3012)</f>
        <v>6.28</v>
      </c>
      <c r="G3012" s="203">
        <f t="shared" si="71"/>
        <v>2.6500000000000004</v>
      </c>
    </row>
    <row r="3013" spans="1:7" x14ac:dyDescent="0.3">
      <c r="A3013" s="257"/>
      <c r="B3013" s="257"/>
      <c r="C3013" s="265"/>
      <c r="D3013" s="208" t="e">
        <f>IF(ISBLANK(DataBase_PMs!C6),#N/A,DataBase_PMs!C6)</f>
        <v>#N/A</v>
      </c>
      <c r="E3013" s="191" t="e">
        <f>IF(ISBLANK(DataBase_PMs!AQ6),#N/A,DataBase_PMs!AQ6)</f>
        <v>#N/A</v>
      </c>
      <c r="F3013" s="192" t="e">
        <f>IF(E3013="Seco",ParametrosPMs!$C$66,'Dados PMs'!E3013)</f>
        <v>#N/A</v>
      </c>
      <c r="G3013" s="203" t="e">
        <f t="shared" si="71"/>
        <v>#N/A</v>
      </c>
    </row>
    <row r="3014" spans="1:7" x14ac:dyDescent="0.3">
      <c r="A3014" s="257"/>
      <c r="B3014" s="257"/>
      <c r="C3014" s="265"/>
      <c r="D3014" s="208" t="e">
        <f>IF(ISBLANK(DataBase_PMs!C7),#N/A,DataBase_PMs!C7)</f>
        <v>#N/A</v>
      </c>
      <c r="E3014" s="191" t="e">
        <f>IF(ISBLANK(DataBase_PMs!AQ7),#N/A,DataBase_PMs!AQ7)</f>
        <v>#N/A</v>
      </c>
      <c r="F3014" s="192" t="e">
        <f>IF(E3014="Seco",ParametrosPMs!$C$66,'Dados PMs'!E3014)</f>
        <v>#N/A</v>
      </c>
      <c r="G3014" s="203" t="e">
        <f t="shared" si="71"/>
        <v>#N/A</v>
      </c>
    </row>
    <row r="3015" spans="1:7" x14ac:dyDescent="0.3">
      <c r="A3015" s="257"/>
      <c r="B3015" s="257"/>
      <c r="C3015" s="265"/>
      <c r="D3015" s="208" t="e">
        <f>IF(ISBLANK(DataBase_PMs!C8),#N/A,DataBase_PMs!C8)</f>
        <v>#N/A</v>
      </c>
      <c r="E3015" s="191" t="e">
        <f>IF(ISBLANK(DataBase_PMs!AQ8),#N/A,DataBase_PMs!AQ8)</f>
        <v>#N/A</v>
      </c>
      <c r="F3015" s="192" t="e">
        <f>IF(E3015="Seco",ParametrosPMs!$C$66,'Dados PMs'!E3015)</f>
        <v>#N/A</v>
      </c>
      <c r="G3015" s="203" t="e">
        <f t="shared" si="71"/>
        <v>#N/A</v>
      </c>
    </row>
    <row r="3016" spans="1:7" x14ac:dyDescent="0.3">
      <c r="A3016" s="257"/>
      <c r="B3016" s="257"/>
      <c r="C3016" s="265"/>
      <c r="D3016" s="208" t="e">
        <f>IF(ISBLANK(DataBase_PMs!C9),#N/A,DataBase_PMs!C9)</f>
        <v>#N/A</v>
      </c>
      <c r="E3016" s="191" t="e">
        <f>IF(ISBLANK(DataBase_PMs!AQ9),#N/A,DataBase_PMs!AQ9)</f>
        <v>#N/A</v>
      </c>
      <c r="F3016" s="192" t="e">
        <f>IF(E3016="Seco",ParametrosPMs!$C$66,'Dados PMs'!E3016)</f>
        <v>#N/A</v>
      </c>
      <c r="G3016" s="203" t="e">
        <f t="shared" si="71"/>
        <v>#N/A</v>
      </c>
    </row>
    <row r="3017" spans="1:7" x14ac:dyDescent="0.3">
      <c r="A3017" s="257"/>
      <c r="B3017" s="257"/>
      <c r="C3017" s="265"/>
      <c r="D3017" s="208" t="e">
        <f>IF(ISBLANK(DataBase_PMs!C10),#N/A,DataBase_PMs!C10)</f>
        <v>#N/A</v>
      </c>
      <c r="E3017" s="191" t="e">
        <f>IF(ISBLANK(DataBase_PMs!AQ10),#N/A,DataBase_PMs!AQ10)</f>
        <v>#N/A</v>
      </c>
      <c r="F3017" s="192" t="e">
        <f>IF(E3017="Seco",ParametrosPMs!$C$66,'Dados PMs'!E3017)</f>
        <v>#N/A</v>
      </c>
      <c r="G3017" s="203" t="e">
        <f t="shared" si="71"/>
        <v>#N/A</v>
      </c>
    </row>
    <row r="3018" spans="1:7" x14ac:dyDescent="0.3">
      <c r="A3018" s="257"/>
      <c r="B3018" s="257"/>
      <c r="C3018" s="265"/>
      <c r="D3018" s="208" t="e">
        <f>IF(ISBLANK(DataBase_PMs!C11),#N/A,DataBase_PMs!C11)</f>
        <v>#N/A</v>
      </c>
      <c r="E3018" s="191" t="e">
        <f>IF(ISBLANK(DataBase_PMs!AQ11),#N/A,DataBase_PMs!AQ11)</f>
        <v>#N/A</v>
      </c>
      <c r="F3018" s="192" t="e">
        <f>IF(E3018="Seco",ParametrosPMs!$C$66,'Dados PMs'!E3018)</f>
        <v>#N/A</v>
      </c>
      <c r="G3018" s="203" t="e">
        <f t="shared" si="71"/>
        <v>#N/A</v>
      </c>
    </row>
    <row r="3019" spans="1:7" x14ac:dyDescent="0.3">
      <c r="A3019" s="257"/>
      <c r="B3019" s="257"/>
      <c r="C3019" s="265"/>
      <c r="D3019" s="208" t="e">
        <f>IF(ISBLANK(DataBase_PMs!C12),#N/A,DataBase_PMs!C12)</f>
        <v>#N/A</v>
      </c>
      <c r="E3019" s="191" t="e">
        <f>IF(ISBLANK(DataBase_PMs!AQ12),#N/A,DataBase_PMs!AQ12)</f>
        <v>#N/A</v>
      </c>
      <c r="F3019" s="192" t="e">
        <f>IF(E3019="Seco",ParametrosPMs!$C$66,'Dados PMs'!E3019)</f>
        <v>#N/A</v>
      </c>
      <c r="G3019" s="203" t="e">
        <f t="shared" si="71"/>
        <v>#N/A</v>
      </c>
    </row>
    <row r="3020" spans="1:7" x14ac:dyDescent="0.3">
      <c r="A3020" s="257"/>
      <c r="B3020" s="257"/>
      <c r="C3020" s="265"/>
      <c r="D3020" s="208" t="e">
        <f>IF(ISBLANK(DataBase_PMs!C13),#N/A,DataBase_PMs!C13)</f>
        <v>#N/A</v>
      </c>
      <c r="E3020" s="191" t="e">
        <f>IF(ISBLANK(DataBase_PMs!AQ13),#N/A,DataBase_PMs!AQ13)</f>
        <v>#N/A</v>
      </c>
      <c r="F3020" s="192" t="e">
        <f>IF(E3020="Seco",ParametrosPMs!$C$66,'Dados PMs'!E3020)</f>
        <v>#N/A</v>
      </c>
      <c r="G3020" s="203" t="e">
        <f t="shared" si="71"/>
        <v>#N/A</v>
      </c>
    </row>
    <row r="3021" spans="1:7" x14ac:dyDescent="0.3">
      <c r="A3021" s="257"/>
      <c r="B3021" s="257"/>
      <c r="C3021" s="265"/>
      <c r="D3021" s="208" t="e">
        <f>IF(ISBLANK(DataBase_PMs!C14),#N/A,DataBase_PMs!C14)</f>
        <v>#N/A</v>
      </c>
      <c r="E3021" s="191" t="e">
        <f>IF(ISBLANK(DataBase_PMs!AQ14),#N/A,DataBase_PMs!AQ14)</f>
        <v>#N/A</v>
      </c>
      <c r="F3021" s="192" t="e">
        <f>IF(E3021="Seco",ParametrosPMs!$C$66,'Dados PMs'!E3021)</f>
        <v>#N/A</v>
      </c>
      <c r="G3021" s="203" t="e">
        <f t="shared" si="71"/>
        <v>#N/A</v>
      </c>
    </row>
    <row r="3022" spans="1:7" x14ac:dyDescent="0.3">
      <c r="A3022" s="257"/>
      <c r="B3022" s="257"/>
      <c r="C3022" s="265"/>
      <c r="D3022" s="208" t="e">
        <f>IF(ISBLANK(DataBase_PMs!C15),#N/A,DataBase_PMs!C15)</f>
        <v>#N/A</v>
      </c>
      <c r="E3022" s="191" t="e">
        <f>IF(ISBLANK(DataBase_PMs!AQ15),#N/A,DataBase_PMs!AQ15)</f>
        <v>#N/A</v>
      </c>
      <c r="F3022" s="192" t="e">
        <f>IF(E3022="Seco",ParametrosPMs!$C$66,'Dados PMs'!E3022)</f>
        <v>#N/A</v>
      </c>
      <c r="G3022" s="203" t="e">
        <f t="shared" si="71"/>
        <v>#N/A</v>
      </c>
    </row>
    <row r="3023" spans="1:7" x14ac:dyDescent="0.3">
      <c r="A3023" s="257"/>
      <c r="B3023" s="257"/>
      <c r="C3023" s="265"/>
      <c r="D3023" s="208" t="e">
        <f>IF(ISBLANK(DataBase_PMs!C16),#N/A,DataBase_PMs!C16)</f>
        <v>#N/A</v>
      </c>
      <c r="E3023" s="191" t="e">
        <f>IF(ISBLANK(DataBase_PMs!AQ16),#N/A,DataBase_PMs!AQ16)</f>
        <v>#N/A</v>
      </c>
      <c r="F3023" s="192" t="e">
        <f>IF(E3023="Seco",ParametrosPMs!$C$66,'Dados PMs'!E3023)</f>
        <v>#N/A</v>
      </c>
      <c r="G3023" s="203" t="e">
        <f t="shared" si="71"/>
        <v>#N/A</v>
      </c>
    </row>
    <row r="3024" spans="1:7" x14ac:dyDescent="0.3">
      <c r="A3024" s="257"/>
      <c r="B3024" s="257"/>
      <c r="C3024" s="265"/>
      <c r="D3024" s="208" t="e">
        <f>IF(ISBLANK(DataBase_PMs!C17),#N/A,DataBase_PMs!C17)</f>
        <v>#N/A</v>
      </c>
      <c r="E3024" s="191" t="e">
        <f>IF(ISBLANK(DataBase_PMs!AQ17),#N/A,DataBase_PMs!AQ17)</f>
        <v>#N/A</v>
      </c>
      <c r="F3024" s="192" t="e">
        <f>IF(E3024="Seco",ParametrosPMs!$C$66,'Dados PMs'!E3024)</f>
        <v>#N/A</v>
      </c>
      <c r="G3024" s="203" t="e">
        <f t="shared" si="71"/>
        <v>#N/A</v>
      </c>
    </row>
    <row r="3025" spans="1:7" x14ac:dyDescent="0.3">
      <c r="A3025" s="257"/>
      <c r="B3025" s="257"/>
      <c r="C3025" s="265"/>
      <c r="D3025" s="208" t="e">
        <f>IF(ISBLANK(DataBase_PMs!C18),#N/A,DataBase_PMs!C18)</f>
        <v>#N/A</v>
      </c>
      <c r="E3025" s="191" t="e">
        <f>IF(ISBLANK(DataBase_PMs!AQ18),#N/A,DataBase_PMs!AQ18)</f>
        <v>#N/A</v>
      </c>
      <c r="F3025" s="192" t="e">
        <f>IF(E3025="Seco",ParametrosPMs!$C$66,'Dados PMs'!E3025)</f>
        <v>#N/A</v>
      </c>
      <c r="G3025" s="203" t="e">
        <f t="shared" si="71"/>
        <v>#N/A</v>
      </c>
    </row>
    <row r="3026" spans="1:7" x14ac:dyDescent="0.3">
      <c r="A3026" s="257"/>
      <c r="B3026" s="257"/>
      <c r="C3026" s="265"/>
      <c r="D3026" s="208" t="e">
        <f>IF(ISBLANK(DataBase_PMs!C19),#N/A,DataBase_PMs!C19)</f>
        <v>#N/A</v>
      </c>
      <c r="E3026" s="191" t="e">
        <f>IF(ISBLANK(DataBase_PMs!AQ19),#N/A,DataBase_PMs!AQ19)</f>
        <v>#N/A</v>
      </c>
      <c r="F3026" s="192" t="e">
        <f>IF(E3026="Seco",ParametrosPMs!$C$66,'Dados PMs'!E3026)</f>
        <v>#N/A</v>
      </c>
      <c r="G3026" s="203" t="e">
        <f t="shared" si="71"/>
        <v>#N/A</v>
      </c>
    </row>
    <row r="3027" spans="1:7" x14ac:dyDescent="0.3">
      <c r="A3027" s="257"/>
      <c r="B3027" s="257"/>
      <c r="C3027" s="265"/>
      <c r="D3027" s="208" t="e">
        <f>IF(ISBLANK(DataBase_PMs!C20),#N/A,DataBase_PMs!C20)</f>
        <v>#N/A</v>
      </c>
      <c r="E3027" s="191" t="e">
        <f>IF(ISBLANK(DataBase_PMs!AQ20),#N/A,DataBase_PMs!AQ20)</f>
        <v>#N/A</v>
      </c>
      <c r="F3027" s="192" t="e">
        <f>IF(E3027="Seco",ParametrosPMs!$C$66,'Dados PMs'!E3027)</f>
        <v>#N/A</v>
      </c>
      <c r="G3027" s="203" t="e">
        <f t="shared" si="71"/>
        <v>#N/A</v>
      </c>
    </row>
    <row r="3028" spans="1:7" x14ac:dyDescent="0.3">
      <c r="A3028" s="257"/>
      <c r="B3028" s="257"/>
      <c r="C3028" s="265"/>
      <c r="D3028" s="208" t="e">
        <f>IF(ISBLANK(DataBase_PMs!C21),#N/A,DataBase_PMs!C21)</f>
        <v>#N/A</v>
      </c>
      <c r="E3028" s="191" t="e">
        <f>IF(ISBLANK(DataBase_PMs!AQ21),#N/A,DataBase_PMs!AQ21)</f>
        <v>#N/A</v>
      </c>
      <c r="F3028" s="192" t="e">
        <f>IF(E3028="Seco",ParametrosPMs!$C$66,'Dados PMs'!E3028)</f>
        <v>#N/A</v>
      </c>
      <c r="G3028" s="203" t="e">
        <f t="shared" si="71"/>
        <v>#N/A</v>
      </c>
    </row>
    <row r="3029" spans="1:7" x14ac:dyDescent="0.3">
      <c r="A3029" s="257"/>
      <c r="B3029" s="257"/>
      <c r="C3029" s="265"/>
      <c r="D3029" s="208" t="e">
        <f>IF(ISBLANK(DataBase_PMs!C22),#N/A,DataBase_PMs!C22)</f>
        <v>#N/A</v>
      </c>
      <c r="E3029" s="191" t="e">
        <f>IF(ISBLANK(DataBase_PMs!AQ22),#N/A,DataBase_PMs!AQ22)</f>
        <v>#N/A</v>
      </c>
      <c r="F3029" s="192" t="e">
        <f>IF(E3029="Seco",ParametrosPMs!$C$66,'Dados PMs'!E3029)</f>
        <v>#N/A</v>
      </c>
      <c r="G3029" s="203" t="e">
        <f t="shared" si="71"/>
        <v>#N/A</v>
      </c>
    </row>
    <row r="3030" spans="1:7" x14ac:dyDescent="0.3">
      <c r="A3030" s="257"/>
      <c r="B3030" s="257"/>
      <c r="C3030" s="265"/>
      <c r="D3030" s="208" t="e">
        <f>IF(ISBLANK(DataBase_PMs!C23),#N/A,DataBase_PMs!C23)</f>
        <v>#N/A</v>
      </c>
      <c r="E3030" s="191" t="e">
        <f>IF(ISBLANK(DataBase_PMs!AQ23),#N/A,DataBase_PMs!AQ23)</f>
        <v>#N/A</v>
      </c>
      <c r="F3030" s="192" t="e">
        <f>IF(E3030="Seco",ParametrosPMs!$C$66,'Dados PMs'!E3030)</f>
        <v>#N/A</v>
      </c>
      <c r="G3030" s="203" t="e">
        <f t="shared" si="71"/>
        <v>#N/A</v>
      </c>
    </row>
    <row r="3031" spans="1:7" x14ac:dyDescent="0.3">
      <c r="A3031" s="257"/>
      <c r="B3031" s="257"/>
      <c r="C3031" s="265"/>
      <c r="D3031" s="208" t="e">
        <f>IF(ISBLANK(DataBase_PMs!C24),#N/A,DataBase_PMs!C24)</f>
        <v>#N/A</v>
      </c>
      <c r="E3031" s="191" t="e">
        <f>IF(ISBLANK(DataBase_PMs!AQ24),#N/A,DataBase_PMs!AQ24)</f>
        <v>#N/A</v>
      </c>
      <c r="F3031" s="192" t="e">
        <f>IF(E3031="Seco",ParametrosPMs!$C$66,'Dados PMs'!E3031)</f>
        <v>#N/A</v>
      </c>
      <c r="G3031" s="203" t="e">
        <f t="shared" si="71"/>
        <v>#N/A</v>
      </c>
    </row>
    <row r="3032" spans="1:7" x14ac:dyDescent="0.3">
      <c r="A3032" s="257"/>
      <c r="B3032" s="257"/>
      <c r="C3032" s="265"/>
      <c r="D3032" s="208" t="e">
        <f>IF(ISBLANK(DataBase_PMs!C25),#N/A,DataBase_PMs!C25)</f>
        <v>#N/A</v>
      </c>
      <c r="E3032" s="191" t="e">
        <f>IF(ISBLANK(DataBase_PMs!AQ25),#N/A,DataBase_PMs!AQ25)</f>
        <v>#N/A</v>
      </c>
      <c r="F3032" s="192" t="e">
        <f>IF(E3032="Seco",ParametrosPMs!$C$66,'Dados PMs'!E3032)</f>
        <v>#N/A</v>
      </c>
      <c r="G3032" s="203" t="e">
        <f t="shared" si="71"/>
        <v>#N/A</v>
      </c>
    </row>
    <row r="3033" spans="1:7" x14ac:dyDescent="0.3">
      <c r="A3033" s="257"/>
      <c r="B3033" s="257"/>
      <c r="C3033" s="265"/>
      <c r="D3033" s="208" t="e">
        <f>IF(ISBLANK(DataBase_PMs!C26),#N/A,DataBase_PMs!C26)</f>
        <v>#N/A</v>
      </c>
      <c r="E3033" s="191" t="e">
        <f>IF(ISBLANK(DataBase_PMs!AQ26),#N/A,DataBase_PMs!AQ26)</f>
        <v>#N/A</v>
      </c>
      <c r="F3033" s="192" t="e">
        <f>IF(E3033="Seco",ParametrosPMs!$C$66,'Dados PMs'!E3033)</f>
        <v>#N/A</v>
      </c>
      <c r="G3033" s="203" t="e">
        <f t="shared" si="71"/>
        <v>#N/A</v>
      </c>
    </row>
    <row r="3034" spans="1:7" x14ac:dyDescent="0.3">
      <c r="A3034" s="257"/>
      <c r="B3034" s="257"/>
      <c r="C3034" s="265"/>
      <c r="D3034" s="208" t="e">
        <f>IF(ISBLANK(DataBase_PMs!C27),#N/A,DataBase_PMs!C27)</f>
        <v>#N/A</v>
      </c>
      <c r="E3034" s="191" t="e">
        <f>IF(ISBLANK(DataBase_PMs!AQ27),#N/A,DataBase_PMs!AQ27)</f>
        <v>#N/A</v>
      </c>
      <c r="F3034" s="192" t="e">
        <f>IF(E3034="Seco",ParametrosPMs!$C$66,'Dados PMs'!E3034)</f>
        <v>#N/A</v>
      </c>
      <c r="G3034" s="203" t="e">
        <f t="shared" si="71"/>
        <v>#N/A</v>
      </c>
    </row>
    <row r="3035" spans="1:7" x14ac:dyDescent="0.3">
      <c r="A3035" s="257"/>
      <c r="B3035" s="257"/>
      <c r="C3035" s="265"/>
      <c r="D3035" s="208" t="e">
        <f>IF(ISBLANK(DataBase_PMs!C28),#N/A,DataBase_PMs!C28)</f>
        <v>#N/A</v>
      </c>
      <c r="E3035" s="191" t="e">
        <f>IF(ISBLANK(DataBase_PMs!AQ28),#N/A,DataBase_PMs!AQ28)</f>
        <v>#N/A</v>
      </c>
      <c r="F3035" s="192" t="e">
        <f>IF(E3035="Seco",ParametrosPMs!$C$66,'Dados PMs'!E3035)</f>
        <v>#N/A</v>
      </c>
      <c r="G3035" s="203" t="e">
        <f t="shared" si="71"/>
        <v>#N/A</v>
      </c>
    </row>
    <row r="3036" spans="1:7" x14ac:dyDescent="0.3">
      <c r="A3036" s="257"/>
      <c r="B3036" s="257"/>
      <c r="C3036" s="265"/>
      <c r="D3036" s="208" t="e">
        <f>IF(ISBLANK(DataBase_PMs!C29),#N/A,DataBase_PMs!C29)</f>
        <v>#N/A</v>
      </c>
      <c r="E3036" s="191" t="e">
        <f>IF(ISBLANK(DataBase_PMs!AQ29),#N/A,DataBase_PMs!AQ29)</f>
        <v>#N/A</v>
      </c>
      <c r="F3036" s="192" t="e">
        <f>IF(E3036="Seco",ParametrosPMs!$C$66,'Dados PMs'!E3036)</f>
        <v>#N/A</v>
      </c>
      <c r="G3036" s="203" t="e">
        <f t="shared" si="71"/>
        <v>#N/A</v>
      </c>
    </row>
    <row r="3037" spans="1:7" x14ac:dyDescent="0.3">
      <c r="A3037" s="257"/>
      <c r="B3037" s="257"/>
      <c r="C3037" s="265"/>
      <c r="D3037" s="208" t="e">
        <f>IF(ISBLANK(DataBase_PMs!C30),#N/A,DataBase_PMs!C30)</f>
        <v>#N/A</v>
      </c>
      <c r="E3037" s="191" t="e">
        <f>IF(ISBLANK(DataBase_PMs!AQ30),#N/A,DataBase_PMs!AQ30)</f>
        <v>#N/A</v>
      </c>
      <c r="F3037" s="192" t="e">
        <f>IF(E3037="Seco",ParametrosPMs!$C$66,'Dados PMs'!E3037)</f>
        <v>#N/A</v>
      </c>
      <c r="G3037" s="203" t="e">
        <f t="shared" si="71"/>
        <v>#N/A</v>
      </c>
    </row>
    <row r="3038" spans="1:7" x14ac:dyDescent="0.3">
      <c r="A3038" s="257"/>
      <c r="B3038" s="257"/>
      <c r="C3038" s="265"/>
      <c r="D3038" s="208" t="e">
        <f>IF(ISBLANK(DataBase_PMs!C31),#N/A,DataBase_PMs!C31)</f>
        <v>#N/A</v>
      </c>
      <c r="E3038" s="191" t="e">
        <f>IF(ISBLANK(DataBase_PMs!AQ31),#N/A,DataBase_PMs!AQ31)</f>
        <v>#N/A</v>
      </c>
      <c r="F3038" s="192" t="e">
        <f>IF(E3038="Seco",ParametrosPMs!$C$66,'Dados PMs'!E3038)</f>
        <v>#N/A</v>
      </c>
      <c r="G3038" s="203" t="e">
        <f t="shared" si="71"/>
        <v>#N/A</v>
      </c>
    </row>
    <row r="3039" spans="1:7" x14ac:dyDescent="0.3">
      <c r="A3039" s="257"/>
      <c r="B3039" s="257"/>
      <c r="C3039" s="265"/>
      <c r="D3039" s="208" t="e">
        <f>IF(ISBLANK(DataBase_PMs!C32),#N/A,DataBase_PMs!C32)</f>
        <v>#N/A</v>
      </c>
      <c r="E3039" s="191" t="e">
        <f>IF(ISBLANK(DataBase_PMs!AQ32),#N/A,DataBase_PMs!AQ32)</f>
        <v>#N/A</v>
      </c>
      <c r="F3039" s="192" t="e">
        <f>IF(E3039="Seco",ParametrosPMs!$C$66,'Dados PMs'!E3039)</f>
        <v>#N/A</v>
      </c>
      <c r="G3039" s="203" t="e">
        <f t="shared" si="71"/>
        <v>#N/A</v>
      </c>
    </row>
    <row r="3040" spans="1:7" x14ac:dyDescent="0.3">
      <c r="A3040" s="257"/>
      <c r="B3040" s="257"/>
      <c r="C3040" s="265"/>
      <c r="D3040" s="208" t="e">
        <f>IF(ISBLANK(DataBase_PMs!C33),#N/A,DataBase_PMs!C33)</f>
        <v>#N/A</v>
      </c>
      <c r="E3040" s="191" t="e">
        <f>IF(ISBLANK(DataBase_PMs!AQ33),#N/A,DataBase_PMs!AQ33)</f>
        <v>#N/A</v>
      </c>
      <c r="F3040" s="192" t="e">
        <f>IF(E3040="Seco",ParametrosPMs!$C$66,'Dados PMs'!E3040)</f>
        <v>#N/A</v>
      </c>
      <c r="G3040" s="203" t="e">
        <f t="shared" si="71"/>
        <v>#N/A</v>
      </c>
    </row>
    <row r="3041" spans="1:7" x14ac:dyDescent="0.3">
      <c r="A3041" s="257"/>
      <c r="B3041" s="257"/>
      <c r="C3041" s="265"/>
      <c r="D3041" s="208" t="e">
        <f>IF(ISBLANK(DataBase_PMs!C34),#N/A,DataBase_PMs!C34)</f>
        <v>#N/A</v>
      </c>
      <c r="E3041" s="191" t="e">
        <f>IF(ISBLANK(DataBase_PMs!AQ34),#N/A,DataBase_PMs!AQ34)</f>
        <v>#N/A</v>
      </c>
      <c r="F3041" s="192" t="e">
        <f>IF(E3041="Seco",ParametrosPMs!$C$66,'Dados PMs'!E3041)</f>
        <v>#N/A</v>
      </c>
      <c r="G3041" s="203" t="e">
        <f t="shared" si="71"/>
        <v>#N/A</v>
      </c>
    </row>
    <row r="3042" spans="1:7" x14ac:dyDescent="0.3">
      <c r="A3042" s="257"/>
      <c r="B3042" s="257"/>
      <c r="C3042" s="265"/>
      <c r="D3042" s="208" t="e">
        <f>IF(ISBLANK(DataBase_PMs!C35),#N/A,DataBase_PMs!C35)</f>
        <v>#N/A</v>
      </c>
      <c r="E3042" s="191" t="e">
        <f>IF(ISBLANK(DataBase_PMs!AQ35),#N/A,DataBase_PMs!AQ35)</f>
        <v>#N/A</v>
      </c>
      <c r="F3042" s="192" t="e">
        <f>IF(E3042="Seco",ParametrosPMs!$C$66,'Dados PMs'!E3042)</f>
        <v>#N/A</v>
      </c>
      <c r="G3042" s="203" t="e">
        <f t="shared" si="71"/>
        <v>#N/A</v>
      </c>
    </row>
    <row r="3043" spans="1:7" x14ac:dyDescent="0.3">
      <c r="A3043" s="257"/>
      <c r="B3043" s="257"/>
      <c r="C3043" s="265"/>
      <c r="D3043" s="208" t="e">
        <f>IF(ISBLANK(DataBase_PMs!C36),#N/A,DataBase_PMs!C36)</f>
        <v>#N/A</v>
      </c>
      <c r="E3043" s="191" t="e">
        <f>IF(ISBLANK(DataBase_PMs!AQ36),#N/A,DataBase_PMs!AQ36)</f>
        <v>#N/A</v>
      </c>
      <c r="F3043" s="192" t="e">
        <f>IF(E3043="Seco",ParametrosPMs!$C$66,'Dados PMs'!E3043)</f>
        <v>#N/A</v>
      </c>
      <c r="G3043" s="203" t="e">
        <f t="shared" si="71"/>
        <v>#N/A</v>
      </c>
    </row>
    <row r="3044" spans="1:7" x14ac:dyDescent="0.3">
      <c r="A3044" s="257"/>
      <c r="B3044" s="257"/>
      <c r="C3044" s="265"/>
      <c r="D3044" s="208" t="e">
        <f>IF(ISBLANK(DataBase_PMs!C37),#N/A,DataBase_PMs!C37)</f>
        <v>#N/A</v>
      </c>
      <c r="E3044" s="191" t="e">
        <f>IF(ISBLANK(DataBase_PMs!AQ37),#N/A,DataBase_PMs!AQ37)</f>
        <v>#N/A</v>
      </c>
      <c r="F3044" s="192" t="e">
        <f>IF(E3044="Seco",ParametrosPMs!$C$66,'Dados PMs'!E3044)</f>
        <v>#N/A</v>
      </c>
      <c r="G3044" s="203" t="e">
        <f t="shared" si="71"/>
        <v>#N/A</v>
      </c>
    </row>
    <row r="3045" spans="1:7" x14ac:dyDescent="0.3">
      <c r="A3045" s="257"/>
      <c r="B3045" s="257"/>
      <c r="C3045" s="265"/>
      <c r="D3045" s="208" t="e">
        <f>IF(ISBLANK(DataBase_PMs!C38),#N/A,DataBase_PMs!C38)</f>
        <v>#N/A</v>
      </c>
      <c r="E3045" s="191" t="e">
        <f>IF(ISBLANK(DataBase_PMs!AQ38),#N/A,DataBase_PMs!AQ38)</f>
        <v>#N/A</v>
      </c>
      <c r="F3045" s="192" t="e">
        <f>IF(E3045="Seco",ParametrosPMs!$C$66,'Dados PMs'!E3045)</f>
        <v>#N/A</v>
      </c>
      <c r="G3045" s="203" t="e">
        <f t="shared" si="71"/>
        <v>#N/A</v>
      </c>
    </row>
    <row r="3046" spans="1:7" x14ac:dyDescent="0.3">
      <c r="A3046" s="257"/>
      <c r="B3046" s="257"/>
      <c r="C3046" s="265"/>
      <c r="D3046" s="208" t="e">
        <f>IF(ISBLANK(DataBase_PMs!C39),#N/A,DataBase_PMs!C39)</f>
        <v>#N/A</v>
      </c>
      <c r="E3046" s="191" t="e">
        <f>IF(ISBLANK(DataBase_PMs!AQ39),#N/A,DataBase_PMs!AQ39)</f>
        <v>#N/A</v>
      </c>
      <c r="F3046" s="192" t="e">
        <f>IF(E3046="Seco",ParametrosPMs!$C$66,'Dados PMs'!E3046)</f>
        <v>#N/A</v>
      </c>
      <c r="G3046" s="203" t="e">
        <f t="shared" si="71"/>
        <v>#N/A</v>
      </c>
    </row>
    <row r="3047" spans="1:7" x14ac:dyDescent="0.3">
      <c r="A3047" s="257"/>
      <c r="B3047" s="257"/>
      <c r="C3047" s="265"/>
      <c r="D3047" s="208" t="e">
        <f>IF(ISBLANK(DataBase_PMs!C40),#N/A,DataBase_PMs!C40)</f>
        <v>#N/A</v>
      </c>
      <c r="E3047" s="191" t="e">
        <f>IF(ISBLANK(DataBase_PMs!AQ40),#N/A,DataBase_PMs!AQ40)</f>
        <v>#N/A</v>
      </c>
      <c r="F3047" s="192" t="e">
        <f>IF(E3047="Seco",ParametrosPMs!$C$66,'Dados PMs'!E3047)</f>
        <v>#N/A</v>
      </c>
      <c r="G3047" s="203" t="e">
        <f t="shared" si="71"/>
        <v>#N/A</v>
      </c>
    </row>
    <row r="3048" spans="1:7" x14ac:dyDescent="0.3">
      <c r="A3048" s="257"/>
      <c r="B3048" s="257"/>
      <c r="C3048" s="265"/>
      <c r="D3048" s="208" t="e">
        <f>IF(ISBLANK(DataBase_PMs!C41),#N/A,DataBase_PMs!C41)</f>
        <v>#N/A</v>
      </c>
      <c r="E3048" s="191" t="e">
        <f>IF(ISBLANK(DataBase_PMs!AQ41),#N/A,DataBase_PMs!AQ41)</f>
        <v>#N/A</v>
      </c>
      <c r="F3048" s="192" t="e">
        <f>IF(E3048="Seco",ParametrosPMs!$C$66,'Dados PMs'!E3048)</f>
        <v>#N/A</v>
      </c>
      <c r="G3048" s="203" t="e">
        <f t="shared" si="71"/>
        <v>#N/A</v>
      </c>
    </row>
    <row r="3049" spans="1:7" x14ac:dyDescent="0.3">
      <c r="A3049" s="257"/>
      <c r="B3049" s="257"/>
      <c r="C3049" s="265"/>
      <c r="D3049" s="208" t="e">
        <f>IF(ISBLANK(DataBase_PMs!C42),#N/A,DataBase_PMs!C42)</f>
        <v>#N/A</v>
      </c>
      <c r="E3049" s="191" t="e">
        <f>IF(ISBLANK(DataBase_PMs!AQ42),#N/A,DataBase_PMs!AQ42)</f>
        <v>#N/A</v>
      </c>
      <c r="F3049" s="192" t="e">
        <f>IF(E3049="Seco",ParametrosPMs!$C$66,'Dados PMs'!E3049)</f>
        <v>#N/A</v>
      </c>
      <c r="G3049" s="203" t="e">
        <f t="shared" si="71"/>
        <v>#N/A</v>
      </c>
    </row>
    <row r="3050" spans="1:7" x14ac:dyDescent="0.3">
      <c r="A3050" s="257"/>
      <c r="B3050" s="257"/>
      <c r="C3050" s="265"/>
      <c r="D3050" s="208" t="e">
        <f>IF(ISBLANK(DataBase_PMs!C43),#N/A,DataBase_PMs!C43)</f>
        <v>#N/A</v>
      </c>
      <c r="E3050" s="191" t="e">
        <f>IF(ISBLANK(DataBase_PMs!AQ43),#N/A,DataBase_PMs!AQ43)</f>
        <v>#N/A</v>
      </c>
      <c r="F3050" s="192" t="e">
        <f>IF(E3050="Seco",ParametrosPMs!$C$66,'Dados PMs'!E3050)</f>
        <v>#N/A</v>
      </c>
      <c r="G3050" s="203" t="e">
        <f t="shared" si="71"/>
        <v>#N/A</v>
      </c>
    </row>
    <row r="3051" spans="1:7" x14ac:dyDescent="0.3">
      <c r="A3051" s="257"/>
      <c r="B3051" s="257"/>
      <c r="C3051" s="265"/>
      <c r="D3051" s="208" t="e">
        <f>IF(ISBLANK(DataBase_PMs!C44),#N/A,DataBase_PMs!C44)</f>
        <v>#N/A</v>
      </c>
      <c r="E3051" s="191" t="e">
        <f>IF(ISBLANK(DataBase_PMs!AQ44),#N/A,DataBase_PMs!AQ44)</f>
        <v>#N/A</v>
      </c>
      <c r="F3051" s="192" t="e">
        <f>IF(E3051="Seco",ParametrosPMs!$C$66,'Dados PMs'!E3051)</f>
        <v>#N/A</v>
      </c>
      <c r="G3051" s="203" t="e">
        <f t="shared" si="71"/>
        <v>#N/A</v>
      </c>
    </row>
    <row r="3052" spans="1:7" x14ac:dyDescent="0.3">
      <c r="A3052" s="257"/>
      <c r="B3052" s="257"/>
      <c r="C3052" s="265"/>
      <c r="D3052" s="208" t="e">
        <f>IF(ISBLANK(DataBase_PMs!C45),#N/A,DataBase_PMs!C45)</f>
        <v>#N/A</v>
      </c>
      <c r="E3052" s="191" t="e">
        <f>IF(ISBLANK(DataBase_PMs!AQ45),#N/A,DataBase_PMs!AQ45)</f>
        <v>#N/A</v>
      </c>
      <c r="F3052" s="192" t="e">
        <f>IF(E3052="Seco",ParametrosPMs!$C$66,'Dados PMs'!E3052)</f>
        <v>#N/A</v>
      </c>
      <c r="G3052" s="203" t="e">
        <f t="shared" si="71"/>
        <v>#N/A</v>
      </c>
    </row>
    <row r="3053" spans="1:7" x14ac:dyDescent="0.3">
      <c r="A3053" s="257"/>
      <c r="B3053" s="257"/>
      <c r="C3053" s="265"/>
      <c r="D3053" s="208" t="e">
        <f>IF(ISBLANK(DataBase_PMs!C46),#N/A,DataBase_PMs!C46)</f>
        <v>#N/A</v>
      </c>
      <c r="E3053" s="191" t="e">
        <f>IF(ISBLANK(DataBase_PMs!AQ46),#N/A,DataBase_PMs!AQ46)</f>
        <v>#N/A</v>
      </c>
      <c r="F3053" s="192" t="e">
        <f>IF(E3053="Seco",ParametrosPMs!$C$66,'Dados PMs'!E3053)</f>
        <v>#N/A</v>
      </c>
      <c r="G3053" s="203" t="e">
        <f t="shared" si="71"/>
        <v>#N/A</v>
      </c>
    </row>
    <row r="3054" spans="1:7" x14ac:dyDescent="0.3">
      <c r="A3054" s="257"/>
      <c r="B3054" s="257"/>
      <c r="C3054" s="265"/>
      <c r="D3054" s="208" t="e">
        <f>IF(ISBLANK(DataBase_PMs!C47),#N/A,DataBase_PMs!C47)</f>
        <v>#N/A</v>
      </c>
      <c r="E3054" s="191" t="e">
        <f>IF(ISBLANK(DataBase_PMs!AQ47),#N/A,DataBase_PMs!AQ47)</f>
        <v>#N/A</v>
      </c>
      <c r="F3054" s="192" t="e">
        <f>IF(E3054="Seco",ParametrosPMs!$C$66,'Dados PMs'!E3054)</f>
        <v>#N/A</v>
      </c>
      <c r="G3054" s="203" t="e">
        <f t="shared" si="71"/>
        <v>#N/A</v>
      </c>
    </row>
    <row r="3055" spans="1:7" x14ac:dyDescent="0.3">
      <c r="A3055" s="257"/>
      <c r="B3055" s="257"/>
      <c r="C3055" s="265"/>
      <c r="D3055" s="208" t="e">
        <f>IF(ISBLANK(DataBase_PMs!C48),#N/A,DataBase_PMs!C48)</f>
        <v>#N/A</v>
      </c>
      <c r="E3055" s="191" t="e">
        <f>IF(ISBLANK(DataBase_PMs!AQ48),#N/A,DataBase_PMs!AQ48)</f>
        <v>#N/A</v>
      </c>
      <c r="F3055" s="192" t="e">
        <f>IF(E3055="Seco",ParametrosPMs!$C$66,'Dados PMs'!E3055)</f>
        <v>#N/A</v>
      </c>
      <c r="G3055" s="203" t="e">
        <f t="shared" si="71"/>
        <v>#N/A</v>
      </c>
    </row>
    <row r="3056" spans="1:7" x14ac:dyDescent="0.3">
      <c r="A3056" s="257"/>
      <c r="B3056" s="257"/>
      <c r="C3056" s="265"/>
      <c r="D3056" s="208" t="e">
        <f>IF(ISBLANK(DataBase_PMs!C49),#N/A,DataBase_PMs!C49)</f>
        <v>#N/A</v>
      </c>
      <c r="E3056" s="191" t="e">
        <f>IF(ISBLANK(DataBase_PMs!AQ49),#N/A,DataBase_PMs!AQ49)</f>
        <v>#N/A</v>
      </c>
      <c r="F3056" s="192" t="e">
        <f>IF(E3056="Seco",ParametrosPMs!$C$66,'Dados PMs'!E3056)</f>
        <v>#N/A</v>
      </c>
      <c r="G3056" s="203" t="e">
        <f t="shared" si="71"/>
        <v>#N/A</v>
      </c>
    </row>
    <row r="3057" spans="1:7" x14ac:dyDescent="0.3">
      <c r="A3057" s="257"/>
      <c r="B3057" s="257"/>
      <c r="C3057" s="265"/>
      <c r="D3057" s="208" t="e">
        <f>IF(ISBLANK(DataBase_PMs!C50),#N/A,DataBase_PMs!C50)</f>
        <v>#N/A</v>
      </c>
      <c r="E3057" s="191" t="e">
        <f>IF(ISBLANK(DataBase_PMs!AQ50),#N/A,DataBase_PMs!AQ50)</f>
        <v>#N/A</v>
      </c>
      <c r="F3057" s="192" t="e">
        <f>IF(E3057="Seco",ParametrosPMs!$C$66,'Dados PMs'!E3057)</f>
        <v>#N/A</v>
      </c>
      <c r="G3057" s="203" t="e">
        <f t="shared" si="71"/>
        <v>#N/A</v>
      </c>
    </row>
    <row r="3058" spans="1:7" x14ac:dyDescent="0.3">
      <c r="A3058" s="257"/>
      <c r="B3058" s="257"/>
      <c r="C3058" s="265"/>
      <c r="D3058" s="208" t="e">
        <f>IF(ISBLANK(DataBase_PMs!C51),#N/A,DataBase_PMs!C51)</f>
        <v>#N/A</v>
      </c>
      <c r="E3058" s="191" t="e">
        <f>IF(ISBLANK(DataBase_PMs!AQ51),#N/A,DataBase_PMs!AQ51)</f>
        <v>#N/A</v>
      </c>
      <c r="F3058" s="192" t="e">
        <f>IF(E3058="Seco",ParametrosPMs!$C$66,'Dados PMs'!E3058)</f>
        <v>#N/A</v>
      </c>
      <c r="G3058" s="203" t="e">
        <f t="shared" si="71"/>
        <v>#N/A</v>
      </c>
    </row>
    <row r="3059" spans="1:7" x14ac:dyDescent="0.3">
      <c r="A3059" s="257"/>
      <c r="B3059" s="257"/>
      <c r="C3059" s="265"/>
      <c r="D3059" s="208" t="e">
        <f>IF(ISBLANK(DataBase_PMs!C52),#N/A,DataBase_PMs!C52)</f>
        <v>#N/A</v>
      </c>
      <c r="E3059" s="191" t="e">
        <f>IF(ISBLANK(DataBase_PMs!AQ52),#N/A,DataBase_PMs!AQ52)</f>
        <v>#N/A</v>
      </c>
      <c r="F3059" s="192" t="e">
        <f>IF(E3059="Seco",ParametrosPMs!$C$66,'Dados PMs'!E3059)</f>
        <v>#N/A</v>
      </c>
      <c r="G3059" s="203" t="e">
        <f t="shared" si="71"/>
        <v>#N/A</v>
      </c>
    </row>
    <row r="3060" spans="1:7" x14ac:dyDescent="0.3">
      <c r="A3060" s="257"/>
      <c r="B3060" s="257"/>
      <c r="C3060" s="265"/>
      <c r="D3060" s="208" t="e">
        <f>IF(ISBLANK(DataBase_PMs!C53),#N/A,DataBase_PMs!C53)</f>
        <v>#N/A</v>
      </c>
      <c r="E3060" s="191" t="e">
        <f>IF(ISBLANK(DataBase_PMs!AQ53),#N/A,DataBase_PMs!AQ53)</f>
        <v>#N/A</v>
      </c>
      <c r="F3060" s="192" t="e">
        <f>IF(E3060="Seco",ParametrosPMs!$C$66,'Dados PMs'!E3060)</f>
        <v>#N/A</v>
      </c>
      <c r="G3060" s="203" t="e">
        <f t="shared" si="71"/>
        <v>#N/A</v>
      </c>
    </row>
    <row r="3061" spans="1:7" x14ac:dyDescent="0.3">
      <c r="A3061" s="257"/>
      <c r="B3061" s="257"/>
      <c r="C3061" s="265"/>
      <c r="D3061" s="208" t="e">
        <f>IF(ISBLANK(DataBase_PMs!C54),#N/A,DataBase_PMs!C54)</f>
        <v>#N/A</v>
      </c>
      <c r="E3061" s="191" t="e">
        <f>IF(ISBLANK(DataBase_PMs!AQ54),#N/A,DataBase_PMs!AQ54)</f>
        <v>#N/A</v>
      </c>
      <c r="F3061" s="192" t="e">
        <f>IF(E3061="Seco",ParametrosPMs!$C$66,'Dados PMs'!E3061)</f>
        <v>#N/A</v>
      </c>
      <c r="G3061" s="203" t="e">
        <f t="shared" si="71"/>
        <v>#N/A</v>
      </c>
    </row>
    <row r="3062" spans="1:7" x14ac:dyDescent="0.3">
      <c r="A3062" s="257"/>
      <c r="B3062" s="257"/>
      <c r="C3062" s="265"/>
      <c r="D3062" s="208" t="e">
        <f>IF(ISBLANK(DataBase_PMs!C55),#N/A,DataBase_PMs!C55)</f>
        <v>#N/A</v>
      </c>
      <c r="E3062" s="191" t="e">
        <f>IF(ISBLANK(DataBase_PMs!AQ55),#N/A,DataBase_PMs!AQ55)</f>
        <v>#N/A</v>
      </c>
      <c r="F3062" s="192" t="e">
        <f>IF(E3062="Seco",ParametrosPMs!$C$66,'Dados PMs'!E3062)</f>
        <v>#N/A</v>
      </c>
      <c r="G3062" s="203" t="e">
        <f t="shared" si="71"/>
        <v>#N/A</v>
      </c>
    </row>
    <row r="3063" spans="1:7" x14ac:dyDescent="0.3">
      <c r="A3063" s="257"/>
      <c r="B3063" s="257"/>
      <c r="C3063" s="265"/>
      <c r="D3063" s="208" t="e">
        <f>IF(ISBLANK(DataBase_PMs!C56),#N/A,DataBase_PMs!C56)</f>
        <v>#N/A</v>
      </c>
      <c r="E3063" s="191" t="e">
        <f>IF(ISBLANK(DataBase_PMs!AQ56),#N/A,DataBase_PMs!AQ56)</f>
        <v>#N/A</v>
      </c>
      <c r="F3063" s="192" t="e">
        <f>IF(E3063="Seco",ParametrosPMs!$C$66,'Dados PMs'!E3063)</f>
        <v>#N/A</v>
      </c>
      <c r="G3063" s="203" t="e">
        <f t="shared" si="71"/>
        <v>#N/A</v>
      </c>
    </row>
    <row r="3064" spans="1:7" x14ac:dyDescent="0.3">
      <c r="A3064" s="257"/>
      <c r="B3064" s="257"/>
      <c r="C3064" s="265"/>
      <c r="D3064" s="208" t="e">
        <f>IF(ISBLANK(DataBase_PMs!C57),#N/A,DataBase_PMs!C57)</f>
        <v>#N/A</v>
      </c>
      <c r="E3064" s="191" t="e">
        <f>IF(ISBLANK(DataBase_PMs!AQ57),#N/A,DataBase_PMs!AQ57)</f>
        <v>#N/A</v>
      </c>
      <c r="F3064" s="192" t="e">
        <f>IF(E3064="Seco",ParametrosPMs!$C$66,'Dados PMs'!E3064)</f>
        <v>#N/A</v>
      </c>
      <c r="G3064" s="203" t="e">
        <f t="shared" ref="G3064:G3081" si="72">F3064-$F$2998</f>
        <v>#N/A</v>
      </c>
    </row>
    <row r="3065" spans="1:7" x14ac:dyDescent="0.3">
      <c r="A3065" s="257"/>
      <c r="B3065" s="257"/>
      <c r="C3065" s="265"/>
      <c r="D3065" s="208" t="e">
        <f>IF(ISBLANK(DataBase_PMs!C58),#N/A,DataBase_PMs!C58)</f>
        <v>#N/A</v>
      </c>
      <c r="E3065" s="191" t="e">
        <f>IF(ISBLANK(DataBase_PMs!AQ58),#N/A,DataBase_PMs!AQ58)</f>
        <v>#N/A</v>
      </c>
      <c r="F3065" s="192" t="e">
        <f>IF(E3065="Seco",ParametrosPMs!$C$66,'Dados PMs'!E3065)</f>
        <v>#N/A</v>
      </c>
      <c r="G3065" s="203" t="e">
        <f t="shared" si="72"/>
        <v>#N/A</v>
      </c>
    </row>
    <row r="3066" spans="1:7" x14ac:dyDescent="0.3">
      <c r="A3066" s="257"/>
      <c r="B3066" s="257"/>
      <c r="C3066" s="265"/>
      <c r="D3066" s="208" t="e">
        <f>IF(ISBLANK(DataBase_PMs!C59),#N/A,DataBase_PMs!C59)</f>
        <v>#N/A</v>
      </c>
      <c r="E3066" s="191" t="e">
        <f>IF(ISBLANK(DataBase_PMs!AQ59),#N/A,DataBase_PMs!AQ59)</f>
        <v>#N/A</v>
      </c>
      <c r="F3066" s="192" t="e">
        <f>IF(E3066="Seco",ParametrosPMs!$C$66,'Dados PMs'!E3066)</f>
        <v>#N/A</v>
      </c>
      <c r="G3066" s="203" t="e">
        <f t="shared" si="72"/>
        <v>#N/A</v>
      </c>
    </row>
    <row r="3067" spans="1:7" x14ac:dyDescent="0.3">
      <c r="A3067" s="257"/>
      <c r="B3067" s="257"/>
      <c r="C3067" s="265"/>
      <c r="D3067" s="208" t="e">
        <f>IF(ISBLANK(DataBase_PMs!C60),#N/A,DataBase_PMs!C60)</f>
        <v>#N/A</v>
      </c>
      <c r="E3067" s="191" t="e">
        <f>IF(ISBLANK(DataBase_PMs!AQ60),#N/A,DataBase_PMs!AQ60)</f>
        <v>#N/A</v>
      </c>
      <c r="F3067" s="192" t="e">
        <f>IF(E3067="Seco",ParametrosPMs!$C$66,'Dados PMs'!E3067)</f>
        <v>#N/A</v>
      </c>
      <c r="G3067" s="203" t="e">
        <f t="shared" si="72"/>
        <v>#N/A</v>
      </c>
    </row>
    <row r="3068" spans="1:7" x14ac:dyDescent="0.3">
      <c r="A3068" s="257"/>
      <c r="B3068" s="257"/>
      <c r="C3068" s="265"/>
      <c r="D3068" s="208" t="e">
        <f>IF(ISBLANK(DataBase_PMs!C61),#N/A,DataBase_PMs!C61)</f>
        <v>#N/A</v>
      </c>
      <c r="E3068" s="191" t="e">
        <f>IF(ISBLANK(DataBase_PMs!AQ61),#N/A,DataBase_PMs!AQ61)</f>
        <v>#N/A</v>
      </c>
      <c r="F3068" s="192" t="e">
        <f>IF(E3068="Seco",ParametrosPMs!$C$66,'Dados PMs'!E3068)</f>
        <v>#N/A</v>
      </c>
      <c r="G3068" s="203" t="e">
        <f t="shared" si="72"/>
        <v>#N/A</v>
      </c>
    </row>
    <row r="3069" spans="1:7" x14ac:dyDescent="0.3">
      <c r="A3069" s="257"/>
      <c r="B3069" s="257"/>
      <c r="C3069" s="265"/>
      <c r="D3069" s="208" t="e">
        <f>IF(ISBLANK(DataBase_PMs!C62),#N/A,DataBase_PMs!C62)</f>
        <v>#N/A</v>
      </c>
      <c r="E3069" s="191" t="e">
        <f>IF(ISBLANK(DataBase_PMs!AQ62),#N/A,DataBase_PMs!AQ62)</f>
        <v>#N/A</v>
      </c>
      <c r="F3069" s="192" t="e">
        <f>IF(E3069="Seco",ParametrosPMs!$C$66,'Dados PMs'!E3069)</f>
        <v>#N/A</v>
      </c>
      <c r="G3069" s="203" t="e">
        <f t="shared" si="72"/>
        <v>#N/A</v>
      </c>
    </row>
    <row r="3070" spans="1:7" x14ac:dyDescent="0.3">
      <c r="A3070" s="257"/>
      <c r="B3070" s="257"/>
      <c r="C3070" s="265"/>
      <c r="D3070" s="208" t="e">
        <f>IF(ISBLANK(DataBase_PMs!C63),#N/A,DataBase_PMs!C63)</f>
        <v>#N/A</v>
      </c>
      <c r="E3070" s="191" t="e">
        <f>IF(ISBLANK(DataBase_PMs!AQ63),#N/A,DataBase_PMs!AQ63)</f>
        <v>#N/A</v>
      </c>
      <c r="F3070" s="192" t="e">
        <f>IF(E3070="Seco",ParametrosPMs!$C$66,'Dados PMs'!E3070)</f>
        <v>#N/A</v>
      </c>
      <c r="G3070" s="203" t="e">
        <f t="shared" si="72"/>
        <v>#N/A</v>
      </c>
    </row>
    <row r="3071" spans="1:7" x14ac:dyDescent="0.3">
      <c r="A3071" s="257"/>
      <c r="B3071" s="257"/>
      <c r="C3071" s="265"/>
      <c r="D3071" s="208" t="e">
        <f>IF(ISBLANK(DataBase_PMs!C64),#N/A,DataBase_PMs!C64)</f>
        <v>#N/A</v>
      </c>
      <c r="E3071" s="191" t="e">
        <f>IF(ISBLANK(DataBase_PMs!AQ64),#N/A,DataBase_PMs!AQ64)</f>
        <v>#N/A</v>
      </c>
      <c r="F3071" s="192" t="e">
        <f>IF(E3071="Seco",ParametrosPMs!$C$66,'Dados PMs'!E3071)</f>
        <v>#N/A</v>
      </c>
      <c r="G3071" s="203" t="e">
        <f t="shared" si="72"/>
        <v>#N/A</v>
      </c>
    </row>
    <row r="3072" spans="1:7" x14ac:dyDescent="0.3">
      <c r="A3072" s="257"/>
      <c r="B3072" s="257"/>
      <c r="C3072" s="265"/>
      <c r="D3072" s="208" t="e">
        <f>IF(ISBLANK(DataBase_PMs!C65),#N/A,DataBase_PMs!C65)</f>
        <v>#N/A</v>
      </c>
      <c r="E3072" s="191" t="e">
        <f>IF(ISBLANK(DataBase_PMs!AQ65),#N/A,DataBase_PMs!AQ65)</f>
        <v>#N/A</v>
      </c>
      <c r="F3072" s="192" t="e">
        <f>IF(E3072="Seco",ParametrosPMs!$C$66,'Dados PMs'!E3072)</f>
        <v>#N/A</v>
      </c>
      <c r="G3072" s="203" t="e">
        <f t="shared" si="72"/>
        <v>#N/A</v>
      </c>
    </row>
    <row r="3073" spans="1:7" x14ac:dyDescent="0.3">
      <c r="A3073" s="257"/>
      <c r="B3073" s="257"/>
      <c r="C3073" s="265"/>
      <c r="D3073" s="208" t="e">
        <f>IF(ISBLANK(DataBase_PMs!C66),#N/A,DataBase_PMs!C66)</f>
        <v>#N/A</v>
      </c>
      <c r="E3073" s="191" t="e">
        <f>IF(ISBLANK(DataBase_PMs!AQ66),#N/A,DataBase_PMs!AQ66)</f>
        <v>#N/A</v>
      </c>
      <c r="F3073" s="192" t="e">
        <f>IF(E3073="Seco",ParametrosPMs!$C$66,'Dados PMs'!E3073)</f>
        <v>#N/A</v>
      </c>
      <c r="G3073" s="203" t="e">
        <f t="shared" si="72"/>
        <v>#N/A</v>
      </c>
    </row>
    <row r="3074" spans="1:7" x14ac:dyDescent="0.3">
      <c r="A3074" s="257"/>
      <c r="B3074" s="257"/>
      <c r="C3074" s="265"/>
      <c r="D3074" s="208" t="e">
        <f>IF(ISBLANK(DataBase_PMs!C67),#N/A,DataBase_PMs!C67)</f>
        <v>#N/A</v>
      </c>
      <c r="E3074" s="191" t="e">
        <f>IF(ISBLANK(DataBase_PMs!AQ67),#N/A,DataBase_PMs!AQ67)</f>
        <v>#N/A</v>
      </c>
      <c r="F3074" s="192" t="e">
        <f>IF(E3074="Seco",ParametrosPMs!$C$66,'Dados PMs'!E3074)</f>
        <v>#N/A</v>
      </c>
      <c r="G3074" s="203" t="e">
        <f t="shared" si="72"/>
        <v>#N/A</v>
      </c>
    </row>
    <row r="3075" spans="1:7" x14ac:dyDescent="0.3">
      <c r="A3075" s="257"/>
      <c r="B3075" s="257"/>
      <c r="C3075" s="265"/>
      <c r="D3075" s="208" t="e">
        <f>IF(ISBLANK(DataBase_PMs!C68),#N/A,DataBase_PMs!C68)</f>
        <v>#N/A</v>
      </c>
      <c r="E3075" s="191" t="e">
        <f>IF(ISBLANK(DataBase_PMs!AQ68),#N/A,DataBase_PMs!AQ68)</f>
        <v>#N/A</v>
      </c>
      <c r="F3075" s="192" t="e">
        <f>IF(E3075="Seco",ParametrosPMs!$C$66,'Dados PMs'!E3075)</f>
        <v>#N/A</v>
      </c>
      <c r="G3075" s="203" t="e">
        <f t="shared" si="72"/>
        <v>#N/A</v>
      </c>
    </row>
    <row r="3076" spans="1:7" x14ac:dyDescent="0.3">
      <c r="A3076" s="257"/>
      <c r="B3076" s="257"/>
      <c r="C3076" s="265"/>
      <c r="D3076" s="208" t="e">
        <f>IF(ISBLANK(DataBase_PMs!C69),#N/A,DataBase_PMs!C69)</f>
        <v>#N/A</v>
      </c>
      <c r="E3076" s="191" t="e">
        <f>IF(ISBLANK(DataBase_PMs!AQ69),#N/A,DataBase_PMs!AQ69)</f>
        <v>#N/A</v>
      </c>
      <c r="F3076" s="192" t="e">
        <f>IF(E3076="Seco",ParametrosPMs!$C$66,'Dados PMs'!E3076)</f>
        <v>#N/A</v>
      </c>
      <c r="G3076" s="203" t="e">
        <f t="shared" si="72"/>
        <v>#N/A</v>
      </c>
    </row>
    <row r="3077" spans="1:7" x14ac:dyDescent="0.3">
      <c r="A3077" s="257"/>
      <c r="B3077" s="257"/>
      <c r="C3077" s="265"/>
      <c r="D3077" s="208" t="e">
        <f>IF(ISBLANK(DataBase_PMs!C70),#N/A,DataBase_PMs!C70)</f>
        <v>#N/A</v>
      </c>
      <c r="E3077" s="191" t="e">
        <f>IF(ISBLANK(DataBase_PMs!AQ70),#N/A,DataBase_PMs!AQ70)</f>
        <v>#N/A</v>
      </c>
      <c r="F3077" s="192" t="e">
        <f>IF(E3077="Seco",ParametrosPMs!$C$66,'Dados PMs'!E3077)</f>
        <v>#N/A</v>
      </c>
      <c r="G3077" s="203" t="e">
        <f t="shared" si="72"/>
        <v>#N/A</v>
      </c>
    </row>
    <row r="3078" spans="1:7" x14ac:dyDescent="0.3">
      <c r="A3078" s="257"/>
      <c r="B3078" s="257"/>
      <c r="C3078" s="265"/>
      <c r="D3078" s="208" t="e">
        <f>IF(ISBLANK(DataBase_PMs!C71),#N/A,DataBase_PMs!C71)</f>
        <v>#N/A</v>
      </c>
      <c r="E3078" s="191" t="e">
        <f>IF(ISBLANK(DataBase_PMs!AQ71),#N/A,DataBase_PMs!AQ71)</f>
        <v>#N/A</v>
      </c>
      <c r="F3078" s="192" t="e">
        <f>IF(E3078="Seco",ParametrosPMs!$C$66,'Dados PMs'!E3078)</f>
        <v>#N/A</v>
      </c>
      <c r="G3078" s="203" t="e">
        <f t="shared" si="72"/>
        <v>#N/A</v>
      </c>
    </row>
    <row r="3079" spans="1:7" x14ac:dyDescent="0.3">
      <c r="A3079" s="257"/>
      <c r="B3079" s="257"/>
      <c r="C3079" s="265"/>
      <c r="D3079" s="208" t="e">
        <f>IF(ISBLANK(DataBase_PMs!C72),#N/A,DataBase_PMs!C72)</f>
        <v>#N/A</v>
      </c>
      <c r="E3079" s="191" t="e">
        <f>IF(ISBLANK(DataBase_PMs!AQ72),#N/A,DataBase_PMs!AQ72)</f>
        <v>#N/A</v>
      </c>
      <c r="F3079" s="192" t="e">
        <f>IF(E3079="Seco",ParametrosPMs!$C$66,'Dados PMs'!E3079)</f>
        <v>#N/A</v>
      </c>
      <c r="G3079" s="203" t="e">
        <f t="shared" si="72"/>
        <v>#N/A</v>
      </c>
    </row>
    <row r="3080" spans="1:7" x14ac:dyDescent="0.3">
      <c r="A3080" s="257"/>
      <c r="B3080" s="257"/>
      <c r="C3080" s="265"/>
      <c r="D3080" s="208" t="e">
        <f>IF(ISBLANK(DataBase_PMs!C73),#N/A,DataBase_PMs!C73)</f>
        <v>#N/A</v>
      </c>
      <c r="E3080" s="191" t="e">
        <f>IF(ISBLANK(DataBase_PMs!AQ73),#N/A,DataBase_PMs!AQ73)</f>
        <v>#N/A</v>
      </c>
      <c r="F3080" s="192" t="e">
        <f>IF(E3080="Seco",ParametrosPMs!$C$66,'Dados PMs'!E3080)</f>
        <v>#N/A</v>
      </c>
      <c r="G3080" s="203" t="e">
        <f t="shared" si="72"/>
        <v>#N/A</v>
      </c>
    </row>
    <row r="3081" spans="1:7" ht="13.5" thickBot="1" x14ac:dyDescent="0.35">
      <c r="A3081" s="260"/>
      <c r="B3081" s="260"/>
      <c r="C3081" s="266"/>
      <c r="D3081" s="208" t="e">
        <f>IF(ISBLANK(DataBase_PMs!C74),#N/A,DataBase_PMs!C74)</f>
        <v>#N/A</v>
      </c>
      <c r="E3081" s="191" t="e">
        <f>IF(ISBLANK(DataBase_PMs!AQ74),#N/A,DataBase_PMs!AQ74)</f>
        <v>#N/A</v>
      </c>
      <c r="F3081" s="192" t="e">
        <f>IF(E3081="Seco",ParametrosPMs!$C$66,'Dados PMs'!E3081)</f>
        <v>#N/A</v>
      </c>
      <c r="G3081" s="203" t="e">
        <f t="shared" si="72"/>
        <v>#N/A</v>
      </c>
    </row>
    <row r="3082" spans="1:7" x14ac:dyDescent="0.3">
      <c r="A3082" s="256" t="s">
        <v>667</v>
      </c>
      <c r="B3082" s="256" t="s">
        <v>367</v>
      </c>
      <c r="C3082" s="267" t="s">
        <v>89</v>
      </c>
      <c r="D3082" s="209">
        <v>43602</v>
      </c>
      <c r="E3082" s="189">
        <v>3.55</v>
      </c>
      <c r="F3082" s="190">
        <f>IF(E3082="Seco",ParametrosPMs!C67,'Dados PMs'!E3082)</f>
        <v>3.55</v>
      </c>
      <c r="G3082" s="202">
        <f>F3082-E3082</f>
        <v>0</v>
      </c>
    </row>
    <row r="3083" spans="1:7" x14ac:dyDescent="0.3">
      <c r="A3083" s="257"/>
      <c r="B3083" s="257"/>
      <c r="C3083" s="265"/>
      <c r="D3083" s="208">
        <v>43700.40625</v>
      </c>
      <c r="E3083" s="191">
        <v>5.74</v>
      </c>
      <c r="F3083" s="192">
        <f>IF(E3083="Seco",ParametrosPMs!$C$67,'Dados PMs'!E3083)</f>
        <v>5.74</v>
      </c>
      <c r="G3083" s="203">
        <f>F3083-$F$3082</f>
        <v>2.1900000000000004</v>
      </c>
    </row>
    <row r="3084" spans="1:7" x14ac:dyDescent="0.3">
      <c r="A3084" s="257"/>
      <c r="B3084" s="257"/>
      <c r="C3084" s="265"/>
      <c r="D3084" s="208">
        <v>43707</v>
      </c>
      <c r="E3084" s="191">
        <v>5.57</v>
      </c>
      <c r="F3084" s="192">
        <f>IF(E3084="Seco",ParametrosPMs!$C$67,'Dados PMs'!E3084)</f>
        <v>5.57</v>
      </c>
      <c r="G3084" s="203">
        <f t="shared" ref="G3084:G3147" si="73">F3084-$F$3082</f>
        <v>2.0200000000000005</v>
      </c>
    </row>
    <row r="3085" spans="1:7" x14ac:dyDescent="0.3">
      <c r="A3085" s="257"/>
      <c r="B3085" s="257"/>
      <c r="C3085" s="265"/>
      <c r="D3085" s="208">
        <v>43714</v>
      </c>
      <c r="E3085" s="191">
        <v>5.79</v>
      </c>
      <c r="F3085" s="192">
        <f>IF(E3085="Seco",ParametrosPMs!$C$67,'Dados PMs'!E3085)</f>
        <v>5.79</v>
      </c>
      <c r="G3085" s="203">
        <f t="shared" si="73"/>
        <v>2.2400000000000002</v>
      </c>
    </row>
    <row r="3086" spans="1:7" x14ac:dyDescent="0.3">
      <c r="A3086" s="257"/>
      <c r="B3086" s="257"/>
      <c r="C3086" s="265"/>
      <c r="D3086" s="208">
        <v>43727</v>
      </c>
      <c r="E3086" s="191">
        <v>5.76</v>
      </c>
      <c r="F3086" s="192">
        <f>IF(E3086="Seco",ParametrosPMs!$C$67,'Dados PMs'!E3086)</f>
        <v>5.76</v>
      </c>
      <c r="G3086" s="203">
        <f t="shared" si="73"/>
        <v>2.21</v>
      </c>
    </row>
    <row r="3087" spans="1:7" x14ac:dyDescent="0.3">
      <c r="A3087" s="257"/>
      <c r="B3087" s="257"/>
      <c r="C3087" s="265"/>
      <c r="D3087" s="208">
        <v>43755</v>
      </c>
      <c r="E3087" s="191">
        <v>6.1</v>
      </c>
      <c r="F3087" s="192">
        <f>IF(E3087="Seco",ParametrosPMs!$C$67,'Dados PMs'!E3087)</f>
        <v>6.1</v>
      </c>
      <c r="G3087" s="203">
        <f t="shared" si="73"/>
        <v>2.5499999999999998</v>
      </c>
    </row>
    <row r="3088" spans="1:7" x14ac:dyDescent="0.3">
      <c r="A3088" s="257"/>
      <c r="B3088" s="257"/>
      <c r="C3088" s="265"/>
      <c r="D3088" s="208">
        <v>43762</v>
      </c>
      <c r="E3088" s="191">
        <v>6.18</v>
      </c>
      <c r="F3088" s="192">
        <f>IF(E3088="Seco",ParametrosPMs!$C$67,'Dados PMs'!E3088)</f>
        <v>6.18</v>
      </c>
      <c r="G3088" s="203">
        <f t="shared" si="73"/>
        <v>2.63</v>
      </c>
    </row>
    <row r="3089" spans="1:7" x14ac:dyDescent="0.3">
      <c r="A3089" s="257"/>
      <c r="B3089" s="257"/>
      <c r="C3089" s="265"/>
      <c r="D3089" s="208">
        <v>43774</v>
      </c>
      <c r="E3089" s="191">
        <v>4.82</v>
      </c>
      <c r="F3089" s="192">
        <f>IF(E3089="Seco",ParametrosPMs!$C$67,'Dados PMs'!E3089)</f>
        <v>4.82</v>
      </c>
      <c r="G3089" s="203">
        <f t="shared" si="73"/>
        <v>1.2700000000000005</v>
      </c>
    </row>
    <row r="3090" spans="1:7" x14ac:dyDescent="0.3">
      <c r="A3090" s="257"/>
      <c r="B3090" s="257"/>
      <c r="C3090" s="265"/>
      <c r="D3090" s="208">
        <v>43782</v>
      </c>
      <c r="E3090" s="191" t="s">
        <v>129</v>
      </c>
      <c r="F3090" s="192" t="str">
        <f>IF(E3090="Seco",ParametrosPMs!$C$67,'Dados PMs'!E3090)</f>
        <v>-</v>
      </c>
      <c r="G3090" s="203" t="e">
        <f t="shared" si="73"/>
        <v>#VALUE!</v>
      </c>
    </row>
    <row r="3091" spans="1:7" x14ac:dyDescent="0.3">
      <c r="A3091" s="257"/>
      <c r="B3091" s="257"/>
      <c r="C3091" s="265"/>
      <c r="D3091" s="208">
        <v>43811</v>
      </c>
      <c r="E3091" s="191" t="s">
        <v>267</v>
      </c>
      <c r="F3091" s="192" t="str">
        <f>IF(E3091="Seco",ParametrosPMs!$C$67,'Dados PMs'!E3091)</f>
        <v>5,27</v>
      </c>
      <c r="G3091" s="203">
        <f t="shared" si="73"/>
        <v>1.7199999999999998</v>
      </c>
    </row>
    <row r="3092" spans="1:7" x14ac:dyDescent="0.3">
      <c r="A3092" s="257"/>
      <c r="B3092" s="257"/>
      <c r="C3092" s="265"/>
      <c r="D3092" s="208">
        <v>43826</v>
      </c>
      <c r="E3092" s="191" t="s">
        <v>308</v>
      </c>
      <c r="F3092" s="192" t="str">
        <f>IF(E3092="Seco",ParametrosPMs!$C$67,'Dados PMs'!E3092)</f>
        <v>5,46</v>
      </c>
      <c r="G3092" s="203">
        <f t="shared" si="73"/>
        <v>1.9100000000000001</v>
      </c>
    </row>
    <row r="3093" spans="1:7" x14ac:dyDescent="0.3">
      <c r="A3093" s="257"/>
      <c r="B3093" s="257"/>
      <c r="C3093" s="265"/>
      <c r="D3093" s="208">
        <v>43875</v>
      </c>
      <c r="E3093" s="191">
        <v>5.92</v>
      </c>
      <c r="F3093" s="192">
        <f>IF(E3093="Seco",ParametrosPMs!$C$67,'Dados PMs'!E3093)</f>
        <v>5.92</v>
      </c>
      <c r="G3093" s="203">
        <f t="shared" si="73"/>
        <v>2.37</v>
      </c>
    </row>
    <row r="3094" spans="1:7" x14ac:dyDescent="0.3">
      <c r="A3094" s="257"/>
      <c r="B3094" s="257"/>
      <c r="C3094" s="265"/>
      <c r="D3094" s="208">
        <v>43929</v>
      </c>
      <c r="E3094" s="191" t="s">
        <v>350</v>
      </c>
      <c r="F3094" s="192" t="str">
        <f>IF(E3094="Seco",ParametrosPMs!$C$67,'Dados PMs'!E3094)</f>
        <v>5,80</v>
      </c>
      <c r="G3094" s="203">
        <f t="shared" si="73"/>
        <v>2.25</v>
      </c>
    </row>
    <row r="3095" spans="1:7" x14ac:dyDescent="0.3">
      <c r="A3095" s="257"/>
      <c r="B3095" s="257"/>
      <c r="C3095" s="265"/>
      <c r="D3095" s="208">
        <f>IF(ISBLANK(DataBase_PMs!C4),#N/A,DataBase_PMs!C4)</f>
        <v>44001.449618055602</v>
      </c>
      <c r="E3095" s="191">
        <f>IF(ISBLANK(DataBase_PMs!AR4),#N/A,DataBase_PMs!AR4)</f>
        <v>5.93</v>
      </c>
      <c r="F3095" s="192">
        <f>IF(E3095="Seco",ParametrosPMs!$C$67,'Dados PMs'!E3095)</f>
        <v>5.93</v>
      </c>
      <c r="G3095" s="203">
        <f t="shared" si="73"/>
        <v>2.38</v>
      </c>
    </row>
    <row r="3096" spans="1:7" x14ac:dyDescent="0.3">
      <c r="A3096" s="257"/>
      <c r="B3096" s="257"/>
      <c r="C3096" s="265"/>
      <c r="D3096" s="208">
        <f>IF(ISBLANK(DataBase_PMs!C5),#N/A,DataBase_PMs!C5)</f>
        <v>44008.823020833297</v>
      </c>
      <c r="E3096" s="191">
        <f>IF(ISBLANK(DataBase_PMs!AR5),#N/A,DataBase_PMs!AR5)</f>
        <v>6.18</v>
      </c>
      <c r="F3096" s="192">
        <f>IF(E3096="Seco",ParametrosPMs!$C$67,'Dados PMs'!E3096)</f>
        <v>6.18</v>
      </c>
      <c r="G3096" s="203">
        <f t="shared" si="73"/>
        <v>2.63</v>
      </c>
    </row>
    <row r="3097" spans="1:7" x14ac:dyDescent="0.3">
      <c r="A3097" s="257"/>
      <c r="B3097" s="257"/>
      <c r="C3097" s="265"/>
      <c r="D3097" s="208" t="e">
        <f>IF(ISBLANK(DataBase_PMs!C6),#N/A,DataBase_PMs!C6)</f>
        <v>#N/A</v>
      </c>
      <c r="E3097" s="191" t="e">
        <f>IF(ISBLANK(DataBase_PMs!AR6),#N/A,DataBase_PMs!AR6)</f>
        <v>#N/A</v>
      </c>
      <c r="F3097" s="192" t="e">
        <f>IF(E3097="Seco",ParametrosPMs!$C$67,'Dados PMs'!E3097)</f>
        <v>#N/A</v>
      </c>
      <c r="G3097" s="203" t="e">
        <f t="shared" si="73"/>
        <v>#N/A</v>
      </c>
    </row>
    <row r="3098" spans="1:7" x14ac:dyDescent="0.3">
      <c r="A3098" s="257"/>
      <c r="B3098" s="257"/>
      <c r="C3098" s="265"/>
      <c r="D3098" s="208" t="e">
        <f>IF(ISBLANK(DataBase_PMs!C7),#N/A,DataBase_PMs!C7)</f>
        <v>#N/A</v>
      </c>
      <c r="E3098" s="191" t="e">
        <f>IF(ISBLANK(DataBase_PMs!AR7),#N/A,DataBase_PMs!AR7)</f>
        <v>#N/A</v>
      </c>
      <c r="F3098" s="192" t="e">
        <f>IF(E3098="Seco",ParametrosPMs!$C$67,'Dados PMs'!E3098)</f>
        <v>#N/A</v>
      </c>
      <c r="G3098" s="203" t="e">
        <f t="shared" si="73"/>
        <v>#N/A</v>
      </c>
    </row>
    <row r="3099" spans="1:7" x14ac:dyDescent="0.3">
      <c r="A3099" s="257"/>
      <c r="B3099" s="257"/>
      <c r="C3099" s="265"/>
      <c r="D3099" s="208" t="e">
        <f>IF(ISBLANK(DataBase_PMs!C8),#N/A,DataBase_PMs!C8)</f>
        <v>#N/A</v>
      </c>
      <c r="E3099" s="191" t="e">
        <f>IF(ISBLANK(DataBase_PMs!AR8),#N/A,DataBase_PMs!AR8)</f>
        <v>#N/A</v>
      </c>
      <c r="F3099" s="192" t="e">
        <f>IF(E3099="Seco",ParametrosPMs!$C$67,'Dados PMs'!E3099)</f>
        <v>#N/A</v>
      </c>
      <c r="G3099" s="203" t="e">
        <f t="shared" si="73"/>
        <v>#N/A</v>
      </c>
    </row>
    <row r="3100" spans="1:7" x14ac:dyDescent="0.3">
      <c r="A3100" s="257"/>
      <c r="B3100" s="257"/>
      <c r="C3100" s="265"/>
      <c r="D3100" s="208" t="e">
        <f>IF(ISBLANK(DataBase_PMs!C9),#N/A,DataBase_PMs!C9)</f>
        <v>#N/A</v>
      </c>
      <c r="E3100" s="191" t="e">
        <f>IF(ISBLANK(DataBase_PMs!AR9),#N/A,DataBase_PMs!AR9)</f>
        <v>#N/A</v>
      </c>
      <c r="F3100" s="192" t="e">
        <f>IF(E3100="Seco",ParametrosPMs!$C$67,'Dados PMs'!E3100)</f>
        <v>#N/A</v>
      </c>
      <c r="G3100" s="203" t="e">
        <f t="shared" si="73"/>
        <v>#N/A</v>
      </c>
    </row>
    <row r="3101" spans="1:7" x14ac:dyDescent="0.3">
      <c r="A3101" s="257"/>
      <c r="B3101" s="257"/>
      <c r="C3101" s="265"/>
      <c r="D3101" s="208" t="e">
        <f>IF(ISBLANK(DataBase_PMs!C10),#N/A,DataBase_PMs!C10)</f>
        <v>#N/A</v>
      </c>
      <c r="E3101" s="191" t="e">
        <f>IF(ISBLANK(DataBase_PMs!AR10),#N/A,DataBase_PMs!AR10)</f>
        <v>#N/A</v>
      </c>
      <c r="F3101" s="192" t="e">
        <f>IF(E3101="Seco",ParametrosPMs!$C$67,'Dados PMs'!E3101)</f>
        <v>#N/A</v>
      </c>
      <c r="G3101" s="203" t="e">
        <f t="shared" si="73"/>
        <v>#N/A</v>
      </c>
    </row>
    <row r="3102" spans="1:7" x14ac:dyDescent="0.3">
      <c r="A3102" s="257"/>
      <c r="B3102" s="257"/>
      <c r="C3102" s="265"/>
      <c r="D3102" s="208" t="e">
        <f>IF(ISBLANK(DataBase_PMs!C11),#N/A,DataBase_PMs!C11)</f>
        <v>#N/A</v>
      </c>
      <c r="E3102" s="191" t="e">
        <f>IF(ISBLANK(DataBase_PMs!AR11),#N/A,DataBase_PMs!AR11)</f>
        <v>#N/A</v>
      </c>
      <c r="F3102" s="192" t="e">
        <f>IF(E3102="Seco",ParametrosPMs!$C$67,'Dados PMs'!E3102)</f>
        <v>#N/A</v>
      </c>
      <c r="G3102" s="203" t="e">
        <f t="shared" si="73"/>
        <v>#N/A</v>
      </c>
    </row>
    <row r="3103" spans="1:7" x14ac:dyDescent="0.3">
      <c r="A3103" s="257"/>
      <c r="B3103" s="257"/>
      <c r="C3103" s="265"/>
      <c r="D3103" s="208" t="e">
        <f>IF(ISBLANK(DataBase_PMs!C12),#N/A,DataBase_PMs!C12)</f>
        <v>#N/A</v>
      </c>
      <c r="E3103" s="191" t="e">
        <f>IF(ISBLANK(DataBase_PMs!AR12),#N/A,DataBase_PMs!AR12)</f>
        <v>#N/A</v>
      </c>
      <c r="F3103" s="192" t="e">
        <f>IF(E3103="Seco",ParametrosPMs!$C$67,'Dados PMs'!E3103)</f>
        <v>#N/A</v>
      </c>
      <c r="G3103" s="203" t="e">
        <f t="shared" si="73"/>
        <v>#N/A</v>
      </c>
    </row>
    <row r="3104" spans="1:7" x14ac:dyDescent="0.3">
      <c r="A3104" s="257"/>
      <c r="B3104" s="257"/>
      <c r="C3104" s="265"/>
      <c r="D3104" s="208" t="e">
        <f>IF(ISBLANK(DataBase_PMs!C13),#N/A,DataBase_PMs!C13)</f>
        <v>#N/A</v>
      </c>
      <c r="E3104" s="191" t="e">
        <f>IF(ISBLANK(DataBase_PMs!AR13),#N/A,DataBase_PMs!AR13)</f>
        <v>#N/A</v>
      </c>
      <c r="F3104" s="192" t="e">
        <f>IF(E3104="Seco",ParametrosPMs!$C$67,'Dados PMs'!E3104)</f>
        <v>#N/A</v>
      </c>
      <c r="G3104" s="203" t="e">
        <f t="shared" si="73"/>
        <v>#N/A</v>
      </c>
    </row>
    <row r="3105" spans="1:7" x14ac:dyDescent="0.3">
      <c r="A3105" s="257"/>
      <c r="B3105" s="257"/>
      <c r="C3105" s="265"/>
      <c r="D3105" s="208" t="e">
        <f>IF(ISBLANK(DataBase_PMs!C14),#N/A,DataBase_PMs!C14)</f>
        <v>#N/A</v>
      </c>
      <c r="E3105" s="191" t="e">
        <f>IF(ISBLANK(DataBase_PMs!AR14),#N/A,DataBase_PMs!AR14)</f>
        <v>#N/A</v>
      </c>
      <c r="F3105" s="192" t="e">
        <f>IF(E3105="Seco",ParametrosPMs!$C$67,'Dados PMs'!E3105)</f>
        <v>#N/A</v>
      </c>
      <c r="G3105" s="203" t="e">
        <f t="shared" si="73"/>
        <v>#N/A</v>
      </c>
    </row>
    <row r="3106" spans="1:7" x14ac:dyDescent="0.3">
      <c r="A3106" s="257"/>
      <c r="B3106" s="257"/>
      <c r="C3106" s="265"/>
      <c r="D3106" s="208" t="e">
        <f>IF(ISBLANK(DataBase_PMs!C15),#N/A,DataBase_PMs!C15)</f>
        <v>#N/A</v>
      </c>
      <c r="E3106" s="191" t="e">
        <f>IF(ISBLANK(DataBase_PMs!AR15),#N/A,DataBase_PMs!AR15)</f>
        <v>#N/A</v>
      </c>
      <c r="F3106" s="192" t="e">
        <f>IF(E3106="Seco",ParametrosPMs!$C$67,'Dados PMs'!E3106)</f>
        <v>#N/A</v>
      </c>
      <c r="G3106" s="203" t="e">
        <f t="shared" si="73"/>
        <v>#N/A</v>
      </c>
    </row>
    <row r="3107" spans="1:7" x14ac:dyDescent="0.3">
      <c r="A3107" s="257"/>
      <c r="B3107" s="257"/>
      <c r="C3107" s="265"/>
      <c r="D3107" s="208" t="e">
        <f>IF(ISBLANK(DataBase_PMs!C16),#N/A,DataBase_PMs!C16)</f>
        <v>#N/A</v>
      </c>
      <c r="E3107" s="191" t="e">
        <f>IF(ISBLANK(DataBase_PMs!AR16),#N/A,DataBase_PMs!AR16)</f>
        <v>#N/A</v>
      </c>
      <c r="F3107" s="192" t="e">
        <f>IF(E3107="Seco",ParametrosPMs!$C$67,'Dados PMs'!E3107)</f>
        <v>#N/A</v>
      </c>
      <c r="G3107" s="203" t="e">
        <f t="shared" si="73"/>
        <v>#N/A</v>
      </c>
    </row>
    <row r="3108" spans="1:7" x14ac:dyDescent="0.3">
      <c r="A3108" s="257"/>
      <c r="B3108" s="257"/>
      <c r="C3108" s="265"/>
      <c r="D3108" s="208" t="e">
        <f>IF(ISBLANK(DataBase_PMs!C17),#N/A,DataBase_PMs!C17)</f>
        <v>#N/A</v>
      </c>
      <c r="E3108" s="191" t="e">
        <f>IF(ISBLANK(DataBase_PMs!AR17),#N/A,DataBase_PMs!AR17)</f>
        <v>#N/A</v>
      </c>
      <c r="F3108" s="192" t="e">
        <f>IF(E3108="Seco",ParametrosPMs!$C$67,'Dados PMs'!E3108)</f>
        <v>#N/A</v>
      </c>
      <c r="G3108" s="203" t="e">
        <f t="shared" si="73"/>
        <v>#N/A</v>
      </c>
    </row>
    <row r="3109" spans="1:7" x14ac:dyDescent="0.3">
      <c r="A3109" s="257"/>
      <c r="B3109" s="257"/>
      <c r="C3109" s="265"/>
      <c r="D3109" s="208" t="e">
        <f>IF(ISBLANK(DataBase_PMs!C18),#N/A,DataBase_PMs!C18)</f>
        <v>#N/A</v>
      </c>
      <c r="E3109" s="191" t="e">
        <f>IF(ISBLANK(DataBase_PMs!AR18),#N/A,DataBase_PMs!AR18)</f>
        <v>#N/A</v>
      </c>
      <c r="F3109" s="192" t="e">
        <f>IF(E3109="Seco",ParametrosPMs!$C$67,'Dados PMs'!E3109)</f>
        <v>#N/A</v>
      </c>
      <c r="G3109" s="203" t="e">
        <f t="shared" si="73"/>
        <v>#N/A</v>
      </c>
    </row>
    <row r="3110" spans="1:7" x14ac:dyDescent="0.3">
      <c r="A3110" s="257"/>
      <c r="B3110" s="257"/>
      <c r="C3110" s="265"/>
      <c r="D3110" s="208" t="e">
        <f>IF(ISBLANK(DataBase_PMs!C19),#N/A,DataBase_PMs!C19)</f>
        <v>#N/A</v>
      </c>
      <c r="E3110" s="191" t="e">
        <f>IF(ISBLANK(DataBase_PMs!AR19),#N/A,DataBase_PMs!AR19)</f>
        <v>#N/A</v>
      </c>
      <c r="F3110" s="192" t="e">
        <f>IF(E3110="Seco",ParametrosPMs!$C$67,'Dados PMs'!E3110)</f>
        <v>#N/A</v>
      </c>
      <c r="G3110" s="203" t="e">
        <f t="shared" si="73"/>
        <v>#N/A</v>
      </c>
    </row>
    <row r="3111" spans="1:7" x14ac:dyDescent="0.3">
      <c r="A3111" s="257"/>
      <c r="B3111" s="257"/>
      <c r="C3111" s="265"/>
      <c r="D3111" s="208" t="e">
        <f>IF(ISBLANK(DataBase_PMs!C20),#N/A,DataBase_PMs!C20)</f>
        <v>#N/A</v>
      </c>
      <c r="E3111" s="191" t="e">
        <f>IF(ISBLANK(DataBase_PMs!AR20),#N/A,DataBase_PMs!AR20)</f>
        <v>#N/A</v>
      </c>
      <c r="F3111" s="192" t="e">
        <f>IF(E3111="Seco",ParametrosPMs!$C$67,'Dados PMs'!E3111)</f>
        <v>#N/A</v>
      </c>
      <c r="G3111" s="203" t="e">
        <f t="shared" si="73"/>
        <v>#N/A</v>
      </c>
    </row>
    <row r="3112" spans="1:7" x14ac:dyDescent="0.3">
      <c r="A3112" s="257"/>
      <c r="B3112" s="257"/>
      <c r="C3112" s="265"/>
      <c r="D3112" s="208" t="e">
        <f>IF(ISBLANK(DataBase_PMs!C21),#N/A,DataBase_PMs!C21)</f>
        <v>#N/A</v>
      </c>
      <c r="E3112" s="191" t="e">
        <f>IF(ISBLANK(DataBase_PMs!AR21),#N/A,DataBase_PMs!AR21)</f>
        <v>#N/A</v>
      </c>
      <c r="F3112" s="192" t="e">
        <f>IF(E3112="Seco",ParametrosPMs!$C$67,'Dados PMs'!E3112)</f>
        <v>#N/A</v>
      </c>
      <c r="G3112" s="203" t="e">
        <f t="shared" si="73"/>
        <v>#N/A</v>
      </c>
    </row>
    <row r="3113" spans="1:7" x14ac:dyDescent="0.3">
      <c r="A3113" s="257"/>
      <c r="B3113" s="257"/>
      <c r="C3113" s="265"/>
      <c r="D3113" s="208" t="e">
        <f>IF(ISBLANK(DataBase_PMs!C22),#N/A,DataBase_PMs!C22)</f>
        <v>#N/A</v>
      </c>
      <c r="E3113" s="191" t="e">
        <f>IF(ISBLANK(DataBase_PMs!AR22),#N/A,DataBase_PMs!AR22)</f>
        <v>#N/A</v>
      </c>
      <c r="F3113" s="192" t="e">
        <f>IF(E3113="Seco",ParametrosPMs!$C$67,'Dados PMs'!E3113)</f>
        <v>#N/A</v>
      </c>
      <c r="G3113" s="203" t="e">
        <f t="shared" si="73"/>
        <v>#N/A</v>
      </c>
    </row>
    <row r="3114" spans="1:7" x14ac:dyDescent="0.3">
      <c r="A3114" s="257"/>
      <c r="B3114" s="257"/>
      <c r="C3114" s="265"/>
      <c r="D3114" s="208" t="e">
        <f>IF(ISBLANK(DataBase_PMs!C23),#N/A,DataBase_PMs!C23)</f>
        <v>#N/A</v>
      </c>
      <c r="E3114" s="191" t="e">
        <f>IF(ISBLANK(DataBase_PMs!AR23),#N/A,DataBase_PMs!AR23)</f>
        <v>#N/A</v>
      </c>
      <c r="F3114" s="192" t="e">
        <f>IF(E3114="Seco",ParametrosPMs!$C$67,'Dados PMs'!E3114)</f>
        <v>#N/A</v>
      </c>
      <c r="G3114" s="203" t="e">
        <f t="shared" si="73"/>
        <v>#N/A</v>
      </c>
    </row>
    <row r="3115" spans="1:7" x14ac:dyDescent="0.3">
      <c r="A3115" s="257"/>
      <c r="B3115" s="257"/>
      <c r="C3115" s="265"/>
      <c r="D3115" s="208" t="e">
        <f>IF(ISBLANK(DataBase_PMs!C24),#N/A,DataBase_PMs!C24)</f>
        <v>#N/A</v>
      </c>
      <c r="E3115" s="191" t="e">
        <f>IF(ISBLANK(DataBase_PMs!AR24),#N/A,DataBase_PMs!AR24)</f>
        <v>#N/A</v>
      </c>
      <c r="F3115" s="192" t="e">
        <f>IF(E3115="Seco",ParametrosPMs!$C$67,'Dados PMs'!E3115)</f>
        <v>#N/A</v>
      </c>
      <c r="G3115" s="203" t="e">
        <f t="shared" si="73"/>
        <v>#N/A</v>
      </c>
    </row>
    <row r="3116" spans="1:7" x14ac:dyDescent="0.3">
      <c r="A3116" s="257"/>
      <c r="B3116" s="257"/>
      <c r="C3116" s="265"/>
      <c r="D3116" s="208" t="e">
        <f>IF(ISBLANK(DataBase_PMs!C25),#N/A,DataBase_PMs!C25)</f>
        <v>#N/A</v>
      </c>
      <c r="E3116" s="191" t="e">
        <f>IF(ISBLANK(DataBase_PMs!AR25),#N/A,DataBase_PMs!AR25)</f>
        <v>#N/A</v>
      </c>
      <c r="F3116" s="192" t="e">
        <f>IF(E3116="Seco",ParametrosPMs!$C$67,'Dados PMs'!E3116)</f>
        <v>#N/A</v>
      </c>
      <c r="G3116" s="203" t="e">
        <f t="shared" si="73"/>
        <v>#N/A</v>
      </c>
    </row>
    <row r="3117" spans="1:7" x14ac:dyDescent="0.3">
      <c r="A3117" s="257"/>
      <c r="B3117" s="257"/>
      <c r="C3117" s="265"/>
      <c r="D3117" s="208" t="e">
        <f>IF(ISBLANK(DataBase_PMs!C26),#N/A,DataBase_PMs!C26)</f>
        <v>#N/A</v>
      </c>
      <c r="E3117" s="191" t="e">
        <f>IF(ISBLANK(DataBase_PMs!AR26),#N/A,DataBase_PMs!AR26)</f>
        <v>#N/A</v>
      </c>
      <c r="F3117" s="192" t="e">
        <f>IF(E3117="Seco",ParametrosPMs!$C$67,'Dados PMs'!E3117)</f>
        <v>#N/A</v>
      </c>
      <c r="G3117" s="203" t="e">
        <f t="shared" si="73"/>
        <v>#N/A</v>
      </c>
    </row>
    <row r="3118" spans="1:7" x14ac:dyDescent="0.3">
      <c r="A3118" s="257"/>
      <c r="B3118" s="257"/>
      <c r="C3118" s="265"/>
      <c r="D3118" s="208" t="e">
        <f>IF(ISBLANK(DataBase_PMs!C27),#N/A,DataBase_PMs!C27)</f>
        <v>#N/A</v>
      </c>
      <c r="E3118" s="191" t="e">
        <f>IF(ISBLANK(DataBase_PMs!AR27),#N/A,DataBase_PMs!AR27)</f>
        <v>#N/A</v>
      </c>
      <c r="F3118" s="192" t="e">
        <f>IF(E3118="Seco",ParametrosPMs!$C$67,'Dados PMs'!E3118)</f>
        <v>#N/A</v>
      </c>
      <c r="G3118" s="203" t="e">
        <f t="shared" si="73"/>
        <v>#N/A</v>
      </c>
    </row>
    <row r="3119" spans="1:7" x14ac:dyDescent="0.3">
      <c r="A3119" s="257"/>
      <c r="B3119" s="257"/>
      <c r="C3119" s="265"/>
      <c r="D3119" s="208" t="e">
        <f>IF(ISBLANK(DataBase_PMs!C28),#N/A,DataBase_PMs!C28)</f>
        <v>#N/A</v>
      </c>
      <c r="E3119" s="191" t="e">
        <f>IF(ISBLANK(DataBase_PMs!AR28),#N/A,DataBase_PMs!AR28)</f>
        <v>#N/A</v>
      </c>
      <c r="F3119" s="192" t="e">
        <f>IF(E3119="Seco",ParametrosPMs!$C$67,'Dados PMs'!E3119)</f>
        <v>#N/A</v>
      </c>
      <c r="G3119" s="203" t="e">
        <f t="shared" si="73"/>
        <v>#N/A</v>
      </c>
    </row>
    <row r="3120" spans="1:7" x14ac:dyDescent="0.3">
      <c r="A3120" s="257"/>
      <c r="B3120" s="257"/>
      <c r="C3120" s="265"/>
      <c r="D3120" s="208" t="e">
        <f>IF(ISBLANK(DataBase_PMs!C29),#N/A,DataBase_PMs!C29)</f>
        <v>#N/A</v>
      </c>
      <c r="E3120" s="191" t="e">
        <f>IF(ISBLANK(DataBase_PMs!AR29),#N/A,DataBase_PMs!AR29)</f>
        <v>#N/A</v>
      </c>
      <c r="F3120" s="192" t="e">
        <f>IF(E3120="Seco",ParametrosPMs!$C$67,'Dados PMs'!E3120)</f>
        <v>#N/A</v>
      </c>
      <c r="G3120" s="203" t="e">
        <f t="shared" si="73"/>
        <v>#N/A</v>
      </c>
    </row>
    <row r="3121" spans="1:7" x14ac:dyDescent="0.3">
      <c r="A3121" s="257"/>
      <c r="B3121" s="257"/>
      <c r="C3121" s="265"/>
      <c r="D3121" s="208" t="e">
        <f>IF(ISBLANK(DataBase_PMs!C30),#N/A,DataBase_PMs!C30)</f>
        <v>#N/A</v>
      </c>
      <c r="E3121" s="191" t="e">
        <f>IF(ISBLANK(DataBase_PMs!AR30),#N/A,DataBase_PMs!AR30)</f>
        <v>#N/A</v>
      </c>
      <c r="F3121" s="192" t="e">
        <f>IF(E3121="Seco",ParametrosPMs!$C$67,'Dados PMs'!E3121)</f>
        <v>#N/A</v>
      </c>
      <c r="G3121" s="203" t="e">
        <f t="shared" si="73"/>
        <v>#N/A</v>
      </c>
    </row>
    <row r="3122" spans="1:7" x14ac:dyDescent="0.3">
      <c r="A3122" s="257"/>
      <c r="B3122" s="257"/>
      <c r="C3122" s="265"/>
      <c r="D3122" s="208" t="e">
        <f>IF(ISBLANK(DataBase_PMs!C31),#N/A,DataBase_PMs!C31)</f>
        <v>#N/A</v>
      </c>
      <c r="E3122" s="191" t="e">
        <f>IF(ISBLANK(DataBase_PMs!AR31),#N/A,DataBase_PMs!AR31)</f>
        <v>#N/A</v>
      </c>
      <c r="F3122" s="192" t="e">
        <f>IF(E3122="Seco",ParametrosPMs!$C$67,'Dados PMs'!E3122)</f>
        <v>#N/A</v>
      </c>
      <c r="G3122" s="203" t="e">
        <f t="shared" si="73"/>
        <v>#N/A</v>
      </c>
    </row>
    <row r="3123" spans="1:7" x14ac:dyDescent="0.3">
      <c r="A3123" s="257"/>
      <c r="B3123" s="257"/>
      <c r="C3123" s="265"/>
      <c r="D3123" s="208" t="e">
        <f>IF(ISBLANK(DataBase_PMs!C32),#N/A,DataBase_PMs!C32)</f>
        <v>#N/A</v>
      </c>
      <c r="E3123" s="191" t="e">
        <f>IF(ISBLANK(DataBase_PMs!AR32),#N/A,DataBase_PMs!AR32)</f>
        <v>#N/A</v>
      </c>
      <c r="F3123" s="192" t="e">
        <f>IF(E3123="Seco",ParametrosPMs!$C$67,'Dados PMs'!E3123)</f>
        <v>#N/A</v>
      </c>
      <c r="G3123" s="203" t="e">
        <f t="shared" si="73"/>
        <v>#N/A</v>
      </c>
    </row>
    <row r="3124" spans="1:7" x14ac:dyDescent="0.3">
      <c r="A3124" s="257"/>
      <c r="B3124" s="257"/>
      <c r="C3124" s="265"/>
      <c r="D3124" s="208" t="e">
        <f>IF(ISBLANK(DataBase_PMs!C33),#N/A,DataBase_PMs!C33)</f>
        <v>#N/A</v>
      </c>
      <c r="E3124" s="191" t="e">
        <f>IF(ISBLANK(DataBase_PMs!AR33),#N/A,DataBase_PMs!AR33)</f>
        <v>#N/A</v>
      </c>
      <c r="F3124" s="192" t="e">
        <f>IF(E3124="Seco",ParametrosPMs!$C$67,'Dados PMs'!E3124)</f>
        <v>#N/A</v>
      </c>
      <c r="G3124" s="203" t="e">
        <f t="shared" si="73"/>
        <v>#N/A</v>
      </c>
    </row>
    <row r="3125" spans="1:7" x14ac:dyDescent="0.3">
      <c r="A3125" s="257"/>
      <c r="B3125" s="257"/>
      <c r="C3125" s="265"/>
      <c r="D3125" s="208" t="e">
        <f>IF(ISBLANK(DataBase_PMs!C34),#N/A,DataBase_PMs!C34)</f>
        <v>#N/A</v>
      </c>
      <c r="E3125" s="191" t="e">
        <f>IF(ISBLANK(DataBase_PMs!AR34),#N/A,DataBase_PMs!AR34)</f>
        <v>#N/A</v>
      </c>
      <c r="F3125" s="192" t="e">
        <f>IF(E3125="Seco",ParametrosPMs!$C$67,'Dados PMs'!E3125)</f>
        <v>#N/A</v>
      </c>
      <c r="G3125" s="203" t="e">
        <f t="shared" si="73"/>
        <v>#N/A</v>
      </c>
    </row>
    <row r="3126" spans="1:7" x14ac:dyDescent="0.3">
      <c r="A3126" s="257"/>
      <c r="B3126" s="257"/>
      <c r="C3126" s="265"/>
      <c r="D3126" s="208" t="e">
        <f>IF(ISBLANK(DataBase_PMs!C35),#N/A,DataBase_PMs!C35)</f>
        <v>#N/A</v>
      </c>
      <c r="E3126" s="191" t="e">
        <f>IF(ISBLANK(DataBase_PMs!AR35),#N/A,DataBase_PMs!AR35)</f>
        <v>#N/A</v>
      </c>
      <c r="F3126" s="192" t="e">
        <f>IF(E3126="Seco",ParametrosPMs!$C$67,'Dados PMs'!E3126)</f>
        <v>#N/A</v>
      </c>
      <c r="G3126" s="203" t="e">
        <f t="shared" si="73"/>
        <v>#N/A</v>
      </c>
    </row>
    <row r="3127" spans="1:7" x14ac:dyDescent="0.3">
      <c r="A3127" s="257"/>
      <c r="B3127" s="257"/>
      <c r="C3127" s="265"/>
      <c r="D3127" s="208" t="e">
        <f>IF(ISBLANK(DataBase_PMs!C36),#N/A,DataBase_PMs!C36)</f>
        <v>#N/A</v>
      </c>
      <c r="E3127" s="191" t="e">
        <f>IF(ISBLANK(DataBase_PMs!AR36),#N/A,DataBase_PMs!AR36)</f>
        <v>#N/A</v>
      </c>
      <c r="F3127" s="192" t="e">
        <f>IF(E3127="Seco",ParametrosPMs!$C$67,'Dados PMs'!E3127)</f>
        <v>#N/A</v>
      </c>
      <c r="G3127" s="203" t="e">
        <f t="shared" si="73"/>
        <v>#N/A</v>
      </c>
    </row>
    <row r="3128" spans="1:7" x14ac:dyDescent="0.3">
      <c r="A3128" s="257"/>
      <c r="B3128" s="257"/>
      <c r="C3128" s="265"/>
      <c r="D3128" s="208" t="e">
        <f>IF(ISBLANK(DataBase_PMs!C37),#N/A,DataBase_PMs!C37)</f>
        <v>#N/A</v>
      </c>
      <c r="E3128" s="191" t="e">
        <f>IF(ISBLANK(DataBase_PMs!AR37),#N/A,DataBase_PMs!AR37)</f>
        <v>#N/A</v>
      </c>
      <c r="F3128" s="192" t="e">
        <f>IF(E3128="Seco",ParametrosPMs!$C$67,'Dados PMs'!E3128)</f>
        <v>#N/A</v>
      </c>
      <c r="G3128" s="203" t="e">
        <f t="shared" si="73"/>
        <v>#N/A</v>
      </c>
    </row>
    <row r="3129" spans="1:7" x14ac:dyDescent="0.3">
      <c r="A3129" s="257"/>
      <c r="B3129" s="257"/>
      <c r="C3129" s="265"/>
      <c r="D3129" s="208" t="e">
        <f>IF(ISBLANK(DataBase_PMs!C38),#N/A,DataBase_PMs!C38)</f>
        <v>#N/A</v>
      </c>
      <c r="E3129" s="191" t="e">
        <f>IF(ISBLANK(DataBase_PMs!AR38),#N/A,DataBase_PMs!AR38)</f>
        <v>#N/A</v>
      </c>
      <c r="F3129" s="192" t="e">
        <f>IF(E3129="Seco",ParametrosPMs!$C$67,'Dados PMs'!E3129)</f>
        <v>#N/A</v>
      </c>
      <c r="G3129" s="203" t="e">
        <f t="shared" si="73"/>
        <v>#N/A</v>
      </c>
    </row>
    <row r="3130" spans="1:7" x14ac:dyDescent="0.3">
      <c r="A3130" s="257"/>
      <c r="B3130" s="257"/>
      <c r="C3130" s="265"/>
      <c r="D3130" s="208" t="e">
        <f>IF(ISBLANK(DataBase_PMs!C39),#N/A,DataBase_PMs!C39)</f>
        <v>#N/A</v>
      </c>
      <c r="E3130" s="191" t="e">
        <f>IF(ISBLANK(DataBase_PMs!AR39),#N/A,DataBase_PMs!AR39)</f>
        <v>#N/A</v>
      </c>
      <c r="F3130" s="192" t="e">
        <f>IF(E3130="Seco",ParametrosPMs!$C$67,'Dados PMs'!E3130)</f>
        <v>#N/A</v>
      </c>
      <c r="G3130" s="203" t="e">
        <f t="shared" si="73"/>
        <v>#N/A</v>
      </c>
    </row>
    <row r="3131" spans="1:7" x14ac:dyDescent="0.3">
      <c r="A3131" s="257"/>
      <c r="B3131" s="257"/>
      <c r="C3131" s="265"/>
      <c r="D3131" s="208" t="e">
        <f>IF(ISBLANK(DataBase_PMs!C40),#N/A,DataBase_PMs!C40)</f>
        <v>#N/A</v>
      </c>
      <c r="E3131" s="191" t="e">
        <f>IF(ISBLANK(DataBase_PMs!AR40),#N/A,DataBase_PMs!AR40)</f>
        <v>#N/A</v>
      </c>
      <c r="F3131" s="192" t="e">
        <f>IF(E3131="Seco",ParametrosPMs!$C$67,'Dados PMs'!E3131)</f>
        <v>#N/A</v>
      </c>
      <c r="G3131" s="203" t="e">
        <f t="shared" si="73"/>
        <v>#N/A</v>
      </c>
    </row>
    <row r="3132" spans="1:7" x14ac:dyDescent="0.3">
      <c r="A3132" s="257"/>
      <c r="B3132" s="257"/>
      <c r="C3132" s="265"/>
      <c r="D3132" s="208" t="e">
        <f>IF(ISBLANK(DataBase_PMs!C41),#N/A,DataBase_PMs!C41)</f>
        <v>#N/A</v>
      </c>
      <c r="E3132" s="191" t="e">
        <f>IF(ISBLANK(DataBase_PMs!AR41),#N/A,DataBase_PMs!AR41)</f>
        <v>#N/A</v>
      </c>
      <c r="F3132" s="192" t="e">
        <f>IF(E3132="Seco",ParametrosPMs!$C$67,'Dados PMs'!E3132)</f>
        <v>#N/A</v>
      </c>
      <c r="G3132" s="203" t="e">
        <f t="shared" si="73"/>
        <v>#N/A</v>
      </c>
    </row>
    <row r="3133" spans="1:7" x14ac:dyDescent="0.3">
      <c r="A3133" s="257"/>
      <c r="B3133" s="257"/>
      <c r="C3133" s="265"/>
      <c r="D3133" s="208" t="e">
        <f>IF(ISBLANK(DataBase_PMs!C42),#N/A,DataBase_PMs!C42)</f>
        <v>#N/A</v>
      </c>
      <c r="E3133" s="191" t="e">
        <f>IF(ISBLANK(DataBase_PMs!AR42),#N/A,DataBase_PMs!AR42)</f>
        <v>#N/A</v>
      </c>
      <c r="F3133" s="192" t="e">
        <f>IF(E3133="Seco",ParametrosPMs!$C$67,'Dados PMs'!E3133)</f>
        <v>#N/A</v>
      </c>
      <c r="G3133" s="203" t="e">
        <f t="shared" si="73"/>
        <v>#N/A</v>
      </c>
    </row>
    <row r="3134" spans="1:7" x14ac:dyDescent="0.3">
      <c r="A3134" s="257"/>
      <c r="B3134" s="257"/>
      <c r="C3134" s="265"/>
      <c r="D3134" s="208" t="e">
        <f>IF(ISBLANK(DataBase_PMs!C43),#N/A,DataBase_PMs!C43)</f>
        <v>#N/A</v>
      </c>
      <c r="E3134" s="191" t="e">
        <f>IF(ISBLANK(DataBase_PMs!AR43),#N/A,DataBase_PMs!AR43)</f>
        <v>#N/A</v>
      </c>
      <c r="F3134" s="192" t="e">
        <f>IF(E3134="Seco",ParametrosPMs!$C$67,'Dados PMs'!E3134)</f>
        <v>#N/A</v>
      </c>
      <c r="G3134" s="203" t="e">
        <f t="shared" si="73"/>
        <v>#N/A</v>
      </c>
    </row>
    <row r="3135" spans="1:7" x14ac:dyDescent="0.3">
      <c r="A3135" s="257"/>
      <c r="B3135" s="257"/>
      <c r="C3135" s="265"/>
      <c r="D3135" s="208" t="e">
        <f>IF(ISBLANK(DataBase_PMs!C44),#N/A,DataBase_PMs!C44)</f>
        <v>#N/A</v>
      </c>
      <c r="E3135" s="191" t="e">
        <f>IF(ISBLANK(DataBase_PMs!AR44),#N/A,DataBase_PMs!AR44)</f>
        <v>#N/A</v>
      </c>
      <c r="F3135" s="192" t="e">
        <f>IF(E3135="Seco",ParametrosPMs!$C$67,'Dados PMs'!E3135)</f>
        <v>#N/A</v>
      </c>
      <c r="G3135" s="203" t="e">
        <f t="shared" si="73"/>
        <v>#N/A</v>
      </c>
    </row>
    <row r="3136" spans="1:7" x14ac:dyDescent="0.3">
      <c r="A3136" s="257"/>
      <c r="B3136" s="257"/>
      <c r="C3136" s="265"/>
      <c r="D3136" s="208" t="e">
        <f>IF(ISBLANK(DataBase_PMs!C45),#N/A,DataBase_PMs!C45)</f>
        <v>#N/A</v>
      </c>
      <c r="E3136" s="191" t="e">
        <f>IF(ISBLANK(DataBase_PMs!AR45),#N/A,DataBase_PMs!AR45)</f>
        <v>#N/A</v>
      </c>
      <c r="F3136" s="192" t="e">
        <f>IF(E3136="Seco",ParametrosPMs!$C$67,'Dados PMs'!E3136)</f>
        <v>#N/A</v>
      </c>
      <c r="G3136" s="203" t="e">
        <f t="shared" si="73"/>
        <v>#N/A</v>
      </c>
    </row>
    <row r="3137" spans="1:7" x14ac:dyDescent="0.3">
      <c r="A3137" s="257"/>
      <c r="B3137" s="257"/>
      <c r="C3137" s="265"/>
      <c r="D3137" s="208" t="e">
        <f>IF(ISBLANK(DataBase_PMs!C46),#N/A,DataBase_PMs!C46)</f>
        <v>#N/A</v>
      </c>
      <c r="E3137" s="191" t="e">
        <f>IF(ISBLANK(DataBase_PMs!AR46),#N/A,DataBase_PMs!AR46)</f>
        <v>#N/A</v>
      </c>
      <c r="F3137" s="192" t="e">
        <f>IF(E3137="Seco",ParametrosPMs!$C$67,'Dados PMs'!E3137)</f>
        <v>#N/A</v>
      </c>
      <c r="G3137" s="203" t="e">
        <f t="shared" si="73"/>
        <v>#N/A</v>
      </c>
    </row>
    <row r="3138" spans="1:7" x14ac:dyDescent="0.3">
      <c r="A3138" s="257"/>
      <c r="B3138" s="257"/>
      <c r="C3138" s="265"/>
      <c r="D3138" s="208" t="e">
        <f>IF(ISBLANK(DataBase_PMs!C47),#N/A,DataBase_PMs!C47)</f>
        <v>#N/A</v>
      </c>
      <c r="E3138" s="191" t="e">
        <f>IF(ISBLANK(DataBase_PMs!AR47),#N/A,DataBase_PMs!AR47)</f>
        <v>#N/A</v>
      </c>
      <c r="F3138" s="192" t="e">
        <f>IF(E3138="Seco",ParametrosPMs!$C$67,'Dados PMs'!E3138)</f>
        <v>#N/A</v>
      </c>
      <c r="G3138" s="203" t="e">
        <f t="shared" si="73"/>
        <v>#N/A</v>
      </c>
    </row>
    <row r="3139" spans="1:7" x14ac:dyDescent="0.3">
      <c r="A3139" s="257"/>
      <c r="B3139" s="257"/>
      <c r="C3139" s="265"/>
      <c r="D3139" s="208" t="e">
        <f>IF(ISBLANK(DataBase_PMs!C48),#N/A,DataBase_PMs!C48)</f>
        <v>#N/A</v>
      </c>
      <c r="E3139" s="191" t="e">
        <f>IF(ISBLANK(DataBase_PMs!AR48),#N/A,DataBase_PMs!AR48)</f>
        <v>#N/A</v>
      </c>
      <c r="F3139" s="192" t="e">
        <f>IF(E3139="Seco",ParametrosPMs!$C$67,'Dados PMs'!E3139)</f>
        <v>#N/A</v>
      </c>
      <c r="G3139" s="203" t="e">
        <f t="shared" si="73"/>
        <v>#N/A</v>
      </c>
    </row>
    <row r="3140" spans="1:7" x14ac:dyDescent="0.3">
      <c r="A3140" s="257"/>
      <c r="B3140" s="257"/>
      <c r="C3140" s="265"/>
      <c r="D3140" s="208" t="e">
        <f>IF(ISBLANK(DataBase_PMs!C49),#N/A,DataBase_PMs!C49)</f>
        <v>#N/A</v>
      </c>
      <c r="E3140" s="191" t="e">
        <f>IF(ISBLANK(DataBase_PMs!AR49),#N/A,DataBase_PMs!AR49)</f>
        <v>#N/A</v>
      </c>
      <c r="F3140" s="192" t="e">
        <f>IF(E3140="Seco",ParametrosPMs!$C$67,'Dados PMs'!E3140)</f>
        <v>#N/A</v>
      </c>
      <c r="G3140" s="203" t="e">
        <f t="shared" si="73"/>
        <v>#N/A</v>
      </c>
    </row>
    <row r="3141" spans="1:7" x14ac:dyDescent="0.3">
      <c r="A3141" s="257"/>
      <c r="B3141" s="257"/>
      <c r="C3141" s="265"/>
      <c r="D3141" s="208" t="e">
        <f>IF(ISBLANK(DataBase_PMs!C50),#N/A,DataBase_PMs!C50)</f>
        <v>#N/A</v>
      </c>
      <c r="E3141" s="191" t="e">
        <f>IF(ISBLANK(DataBase_PMs!AR50),#N/A,DataBase_PMs!AR50)</f>
        <v>#N/A</v>
      </c>
      <c r="F3141" s="192" t="e">
        <f>IF(E3141="Seco",ParametrosPMs!$C$67,'Dados PMs'!E3141)</f>
        <v>#N/A</v>
      </c>
      <c r="G3141" s="203" t="e">
        <f t="shared" si="73"/>
        <v>#N/A</v>
      </c>
    </row>
    <row r="3142" spans="1:7" x14ac:dyDescent="0.3">
      <c r="A3142" s="257"/>
      <c r="B3142" s="257"/>
      <c r="C3142" s="265"/>
      <c r="D3142" s="208" t="e">
        <f>IF(ISBLANK(DataBase_PMs!C51),#N/A,DataBase_PMs!C51)</f>
        <v>#N/A</v>
      </c>
      <c r="E3142" s="191" t="e">
        <f>IF(ISBLANK(DataBase_PMs!AR51),#N/A,DataBase_PMs!AR51)</f>
        <v>#N/A</v>
      </c>
      <c r="F3142" s="192" t="e">
        <f>IF(E3142="Seco",ParametrosPMs!$C$67,'Dados PMs'!E3142)</f>
        <v>#N/A</v>
      </c>
      <c r="G3142" s="203" t="e">
        <f t="shared" si="73"/>
        <v>#N/A</v>
      </c>
    </row>
    <row r="3143" spans="1:7" x14ac:dyDescent="0.3">
      <c r="A3143" s="257"/>
      <c r="B3143" s="257"/>
      <c r="C3143" s="265"/>
      <c r="D3143" s="208" t="e">
        <f>IF(ISBLANK(DataBase_PMs!C52),#N/A,DataBase_PMs!C52)</f>
        <v>#N/A</v>
      </c>
      <c r="E3143" s="191" t="e">
        <f>IF(ISBLANK(DataBase_PMs!AR52),#N/A,DataBase_PMs!AR52)</f>
        <v>#N/A</v>
      </c>
      <c r="F3143" s="192" t="e">
        <f>IF(E3143="Seco",ParametrosPMs!$C$67,'Dados PMs'!E3143)</f>
        <v>#N/A</v>
      </c>
      <c r="G3143" s="203" t="e">
        <f t="shared" si="73"/>
        <v>#N/A</v>
      </c>
    </row>
    <row r="3144" spans="1:7" x14ac:dyDescent="0.3">
      <c r="A3144" s="257"/>
      <c r="B3144" s="257"/>
      <c r="C3144" s="265"/>
      <c r="D3144" s="208" t="e">
        <f>IF(ISBLANK(DataBase_PMs!C53),#N/A,DataBase_PMs!C53)</f>
        <v>#N/A</v>
      </c>
      <c r="E3144" s="191" t="e">
        <f>IF(ISBLANK(DataBase_PMs!AR53),#N/A,DataBase_PMs!AR53)</f>
        <v>#N/A</v>
      </c>
      <c r="F3144" s="192" t="e">
        <f>IF(E3144="Seco",ParametrosPMs!$C$67,'Dados PMs'!E3144)</f>
        <v>#N/A</v>
      </c>
      <c r="G3144" s="203" t="e">
        <f t="shared" si="73"/>
        <v>#N/A</v>
      </c>
    </row>
    <row r="3145" spans="1:7" x14ac:dyDescent="0.3">
      <c r="A3145" s="257"/>
      <c r="B3145" s="257"/>
      <c r="C3145" s="265"/>
      <c r="D3145" s="208" t="e">
        <f>IF(ISBLANK(DataBase_PMs!C54),#N/A,DataBase_PMs!C54)</f>
        <v>#N/A</v>
      </c>
      <c r="E3145" s="191" t="e">
        <f>IF(ISBLANK(DataBase_PMs!AR54),#N/A,DataBase_PMs!AR54)</f>
        <v>#N/A</v>
      </c>
      <c r="F3145" s="192" t="e">
        <f>IF(E3145="Seco",ParametrosPMs!$C$67,'Dados PMs'!E3145)</f>
        <v>#N/A</v>
      </c>
      <c r="G3145" s="203" t="e">
        <f t="shared" si="73"/>
        <v>#N/A</v>
      </c>
    </row>
    <row r="3146" spans="1:7" x14ac:dyDescent="0.3">
      <c r="A3146" s="257"/>
      <c r="B3146" s="257"/>
      <c r="C3146" s="265"/>
      <c r="D3146" s="208" t="e">
        <f>IF(ISBLANK(DataBase_PMs!C55),#N/A,DataBase_PMs!C55)</f>
        <v>#N/A</v>
      </c>
      <c r="E3146" s="191" t="e">
        <f>IF(ISBLANK(DataBase_PMs!AR55),#N/A,DataBase_PMs!AR55)</f>
        <v>#N/A</v>
      </c>
      <c r="F3146" s="192" t="e">
        <f>IF(E3146="Seco",ParametrosPMs!$C$67,'Dados PMs'!E3146)</f>
        <v>#N/A</v>
      </c>
      <c r="G3146" s="203" t="e">
        <f t="shared" si="73"/>
        <v>#N/A</v>
      </c>
    </row>
    <row r="3147" spans="1:7" x14ac:dyDescent="0.3">
      <c r="A3147" s="257"/>
      <c r="B3147" s="257"/>
      <c r="C3147" s="265"/>
      <c r="D3147" s="208" t="e">
        <f>IF(ISBLANK(DataBase_PMs!C56),#N/A,DataBase_PMs!C56)</f>
        <v>#N/A</v>
      </c>
      <c r="E3147" s="191" t="e">
        <f>IF(ISBLANK(DataBase_PMs!AR56),#N/A,DataBase_PMs!AR56)</f>
        <v>#N/A</v>
      </c>
      <c r="F3147" s="192" t="e">
        <f>IF(E3147="Seco",ParametrosPMs!$C$67,'Dados PMs'!E3147)</f>
        <v>#N/A</v>
      </c>
      <c r="G3147" s="203" t="e">
        <f t="shared" si="73"/>
        <v>#N/A</v>
      </c>
    </row>
    <row r="3148" spans="1:7" x14ac:dyDescent="0.3">
      <c r="A3148" s="257"/>
      <c r="B3148" s="257"/>
      <c r="C3148" s="265"/>
      <c r="D3148" s="208" t="e">
        <f>IF(ISBLANK(DataBase_PMs!C57),#N/A,DataBase_PMs!C57)</f>
        <v>#N/A</v>
      </c>
      <c r="E3148" s="191" t="e">
        <f>IF(ISBLANK(DataBase_PMs!AR57),#N/A,DataBase_PMs!AR57)</f>
        <v>#N/A</v>
      </c>
      <c r="F3148" s="192" t="e">
        <f>IF(E3148="Seco",ParametrosPMs!$C$67,'Dados PMs'!E3148)</f>
        <v>#N/A</v>
      </c>
      <c r="G3148" s="203" t="e">
        <f t="shared" ref="G3148:G3172" si="74">F3148-$F$3082</f>
        <v>#N/A</v>
      </c>
    </row>
    <row r="3149" spans="1:7" x14ac:dyDescent="0.3">
      <c r="A3149" s="257"/>
      <c r="B3149" s="257"/>
      <c r="C3149" s="265"/>
      <c r="D3149" s="208" t="e">
        <f>IF(ISBLANK(DataBase_PMs!C58),#N/A,DataBase_PMs!C58)</f>
        <v>#N/A</v>
      </c>
      <c r="E3149" s="191" t="e">
        <f>IF(ISBLANK(DataBase_PMs!AR58),#N/A,DataBase_PMs!AR58)</f>
        <v>#N/A</v>
      </c>
      <c r="F3149" s="192" t="e">
        <f>IF(E3149="Seco",ParametrosPMs!$C$67,'Dados PMs'!E3149)</f>
        <v>#N/A</v>
      </c>
      <c r="G3149" s="203" t="e">
        <f t="shared" si="74"/>
        <v>#N/A</v>
      </c>
    </row>
    <row r="3150" spans="1:7" x14ac:dyDescent="0.3">
      <c r="A3150" s="257"/>
      <c r="B3150" s="257"/>
      <c r="C3150" s="265"/>
      <c r="D3150" s="208" t="e">
        <f>IF(ISBLANK(DataBase_PMs!C59),#N/A,DataBase_PMs!C59)</f>
        <v>#N/A</v>
      </c>
      <c r="E3150" s="191" t="e">
        <f>IF(ISBLANK(DataBase_PMs!AR59),#N/A,DataBase_PMs!AR59)</f>
        <v>#N/A</v>
      </c>
      <c r="F3150" s="192" t="e">
        <f>IF(E3150="Seco",ParametrosPMs!$C$67,'Dados PMs'!E3150)</f>
        <v>#N/A</v>
      </c>
      <c r="G3150" s="203" t="e">
        <f t="shared" si="74"/>
        <v>#N/A</v>
      </c>
    </row>
    <row r="3151" spans="1:7" x14ac:dyDescent="0.3">
      <c r="A3151" s="257"/>
      <c r="B3151" s="257"/>
      <c r="C3151" s="265"/>
      <c r="D3151" s="208" t="e">
        <f>IF(ISBLANK(DataBase_PMs!C60),#N/A,DataBase_PMs!C60)</f>
        <v>#N/A</v>
      </c>
      <c r="E3151" s="191" t="e">
        <f>IF(ISBLANK(DataBase_PMs!AR60),#N/A,DataBase_PMs!AR60)</f>
        <v>#N/A</v>
      </c>
      <c r="F3151" s="192" t="e">
        <f>IF(E3151="Seco",ParametrosPMs!$C$67,'Dados PMs'!E3151)</f>
        <v>#N/A</v>
      </c>
      <c r="G3151" s="203" t="e">
        <f t="shared" si="74"/>
        <v>#N/A</v>
      </c>
    </row>
    <row r="3152" spans="1:7" x14ac:dyDescent="0.3">
      <c r="A3152" s="257"/>
      <c r="B3152" s="257"/>
      <c r="C3152" s="265"/>
      <c r="D3152" s="208" t="e">
        <f>IF(ISBLANK(DataBase_PMs!C61),#N/A,DataBase_PMs!C61)</f>
        <v>#N/A</v>
      </c>
      <c r="E3152" s="191" t="e">
        <f>IF(ISBLANK(DataBase_PMs!AR61),#N/A,DataBase_PMs!AR61)</f>
        <v>#N/A</v>
      </c>
      <c r="F3152" s="192" t="e">
        <f>IF(E3152="Seco",ParametrosPMs!$C$67,'Dados PMs'!E3152)</f>
        <v>#N/A</v>
      </c>
      <c r="G3152" s="203" t="e">
        <f t="shared" si="74"/>
        <v>#N/A</v>
      </c>
    </row>
    <row r="3153" spans="1:7" x14ac:dyDescent="0.3">
      <c r="A3153" s="257"/>
      <c r="B3153" s="257"/>
      <c r="C3153" s="265"/>
      <c r="D3153" s="208" t="e">
        <f>IF(ISBLANK(DataBase_PMs!C62),#N/A,DataBase_PMs!C62)</f>
        <v>#N/A</v>
      </c>
      <c r="E3153" s="191" t="e">
        <f>IF(ISBLANK(DataBase_PMs!AR62),#N/A,DataBase_PMs!AR62)</f>
        <v>#N/A</v>
      </c>
      <c r="F3153" s="192" t="e">
        <f>IF(E3153="Seco",ParametrosPMs!$C$67,'Dados PMs'!E3153)</f>
        <v>#N/A</v>
      </c>
      <c r="G3153" s="203" t="e">
        <f t="shared" si="74"/>
        <v>#N/A</v>
      </c>
    </row>
    <row r="3154" spans="1:7" x14ac:dyDescent="0.3">
      <c r="A3154" s="257"/>
      <c r="B3154" s="257"/>
      <c r="C3154" s="265"/>
      <c r="D3154" s="208" t="e">
        <f>IF(ISBLANK(DataBase_PMs!C63),#N/A,DataBase_PMs!C63)</f>
        <v>#N/A</v>
      </c>
      <c r="E3154" s="191" t="e">
        <f>IF(ISBLANK(DataBase_PMs!AR63),#N/A,DataBase_PMs!AR63)</f>
        <v>#N/A</v>
      </c>
      <c r="F3154" s="192" t="e">
        <f>IF(E3154="Seco",ParametrosPMs!$C$67,'Dados PMs'!E3154)</f>
        <v>#N/A</v>
      </c>
      <c r="G3154" s="203" t="e">
        <f t="shared" si="74"/>
        <v>#N/A</v>
      </c>
    </row>
    <row r="3155" spans="1:7" x14ac:dyDescent="0.3">
      <c r="A3155" s="257"/>
      <c r="B3155" s="257"/>
      <c r="C3155" s="265"/>
      <c r="D3155" s="208" t="e">
        <f>IF(ISBLANK(DataBase_PMs!C64),#N/A,DataBase_PMs!C64)</f>
        <v>#N/A</v>
      </c>
      <c r="E3155" s="191" t="e">
        <f>IF(ISBLANK(DataBase_PMs!AR64),#N/A,DataBase_PMs!AR64)</f>
        <v>#N/A</v>
      </c>
      <c r="F3155" s="192" t="e">
        <f>IF(E3155="Seco",ParametrosPMs!$C$67,'Dados PMs'!E3155)</f>
        <v>#N/A</v>
      </c>
      <c r="G3155" s="203" t="e">
        <f t="shared" si="74"/>
        <v>#N/A</v>
      </c>
    </row>
    <row r="3156" spans="1:7" x14ac:dyDescent="0.3">
      <c r="A3156" s="257"/>
      <c r="B3156" s="257"/>
      <c r="C3156" s="265"/>
      <c r="D3156" s="208" t="e">
        <f>IF(ISBLANK(DataBase_PMs!C65),#N/A,DataBase_PMs!C65)</f>
        <v>#N/A</v>
      </c>
      <c r="E3156" s="191" t="e">
        <f>IF(ISBLANK(DataBase_PMs!AR65),#N/A,DataBase_PMs!AR65)</f>
        <v>#N/A</v>
      </c>
      <c r="F3156" s="192" t="e">
        <f>IF(E3156="Seco",ParametrosPMs!$C$67,'Dados PMs'!E3156)</f>
        <v>#N/A</v>
      </c>
      <c r="G3156" s="203" t="e">
        <f t="shared" si="74"/>
        <v>#N/A</v>
      </c>
    </row>
    <row r="3157" spans="1:7" x14ac:dyDescent="0.3">
      <c r="A3157" s="257"/>
      <c r="B3157" s="257"/>
      <c r="C3157" s="265"/>
      <c r="D3157" s="208" t="e">
        <f>IF(ISBLANK(DataBase_PMs!C66),#N/A,DataBase_PMs!C66)</f>
        <v>#N/A</v>
      </c>
      <c r="E3157" s="191" t="e">
        <f>IF(ISBLANK(DataBase_PMs!AR66),#N/A,DataBase_PMs!AR66)</f>
        <v>#N/A</v>
      </c>
      <c r="F3157" s="192" t="e">
        <f>IF(E3157="Seco",ParametrosPMs!$C$67,'Dados PMs'!E3157)</f>
        <v>#N/A</v>
      </c>
      <c r="G3157" s="203" t="e">
        <f t="shared" si="74"/>
        <v>#N/A</v>
      </c>
    </row>
    <row r="3158" spans="1:7" x14ac:dyDescent="0.3">
      <c r="A3158" s="257"/>
      <c r="B3158" s="257"/>
      <c r="C3158" s="265"/>
      <c r="D3158" s="208" t="e">
        <f>IF(ISBLANK(DataBase_PMs!C67),#N/A,DataBase_PMs!C67)</f>
        <v>#N/A</v>
      </c>
      <c r="E3158" s="191" t="e">
        <f>IF(ISBLANK(DataBase_PMs!AR67),#N/A,DataBase_PMs!AR67)</f>
        <v>#N/A</v>
      </c>
      <c r="F3158" s="192" t="e">
        <f>IF(E3158="Seco",ParametrosPMs!$C$67,'Dados PMs'!E3158)</f>
        <v>#N/A</v>
      </c>
      <c r="G3158" s="203" t="e">
        <f t="shared" si="74"/>
        <v>#N/A</v>
      </c>
    </row>
    <row r="3159" spans="1:7" x14ac:dyDescent="0.3">
      <c r="A3159" s="257"/>
      <c r="B3159" s="257"/>
      <c r="C3159" s="265"/>
      <c r="D3159" s="208" t="e">
        <f>IF(ISBLANK(DataBase_PMs!C68),#N/A,DataBase_PMs!C68)</f>
        <v>#N/A</v>
      </c>
      <c r="E3159" s="191" t="e">
        <f>IF(ISBLANK(DataBase_PMs!AR68),#N/A,DataBase_PMs!AR68)</f>
        <v>#N/A</v>
      </c>
      <c r="F3159" s="192" t="e">
        <f>IF(E3159="Seco",ParametrosPMs!$C$67,'Dados PMs'!E3159)</f>
        <v>#N/A</v>
      </c>
      <c r="G3159" s="203" t="e">
        <f t="shared" si="74"/>
        <v>#N/A</v>
      </c>
    </row>
    <row r="3160" spans="1:7" x14ac:dyDescent="0.3">
      <c r="A3160" s="257"/>
      <c r="B3160" s="257"/>
      <c r="C3160" s="265"/>
      <c r="D3160" s="208" t="e">
        <f>IF(ISBLANK(DataBase_PMs!C69),#N/A,DataBase_PMs!C69)</f>
        <v>#N/A</v>
      </c>
      <c r="E3160" s="191" t="e">
        <f>IF(ISBLANK(DataBase_PMs!AR69),#N/A,DataBase_PMs!AR69)</f>
        <v>#N/A</v>
      </c>
      <c r="F3160" s="192" t="e">
        <f>IF(E3160="Seco",ParametrosPMs!$C$67,'Dados PMs'!E3160)</f>
        <v>#N/A</v>
      </c>
      <c r="G3160" s="203" t="e">
        <f t="shared" si="74"/>
        <v>#N/A</v>
      </c>
    </row>
    <row r="3161" spans="1:7" x14ac:dyDescent="0.3">
      <c r="A3161" s="257"/>
      <c r="B3161" s="257"/>
      <c r="C3161" s="265"/>
      <c r="D3161" s="208" t="e">
        <f>IF(ISBLANK(DataBase_PMs!C70),#N/A,DataBase_PMs!C70)</f>
        <v>#N/A</v>
      </c>
      <c r="E3161" s="191" t="e">
        <f>IF(ISBLANK(DataBase_PMs!AR70),#N/A,DataBase_PMs!AR70)</f>
        <v>#N/A</v>
      </c>
      <c r="F3161" s="192" t="e">
        <f>IF(E3161="Seco",ParametrosPMs!$C$67,'Dados PMs'!E3161)</f>
        <v>#N/A</v>
      </c>
      <c r="G3161" s="203" t="e">
        <f t="shared" si="74"/>
        <v>#N/A</v>
      </c>
    </row>
    <row r="3162" spans="1:7" x14ac:dyDescent="0.3">
      <c r="A3162" s="257"/>
      <c r="B3162" s="257"/>
      <c r="C3162" s="265"/>
      <c r="D3162" s="208" t="e">
        <f>IF(ISBLANK(DataBase_PMs!C71),#N/A,DataBase_PMs!C71)</f>
        <v>#N/A</v>
      </c>
      <c r="E3162" s="191" t="e">
        <f>IF(ISBLANK(DataBase_PMs!AR71),#N/A,DataBase_PMs!AR71)</f>
        <v>#N/A</v>
      </c>
      <c r="F3162" s="192" t="e">
        <f>IF(E3162="Seco",ParametrosPMs!$C$67,'Dados PMs'!E3162)</f>
        <v>#N/A</v>
      </c>
      <c r="G3162" s="203" t="e">
        <f t="shared" si="74"/>
        <v>#N/A</v>
      </c>
    </row>
    <row r="3163" spans="1:7" x14ac:dyDescent="0.3">
      <c r="A3163" s="257"/>
      <c r="B3163" s="257"/>
      <c r="C3163" s="265"/>
      <c r="D3163" s="208" t="e">
        <f>IF(ISBLANK(DataBase_PMs!C72),#N/A,DataBase_PMs!C72)</f>
        <v>#N/A</v>
      </c>
      <c r="E3163" s="191" t="e">
        <f>IF(ISBLANK(DataBase_PMs!AR72),#N/A,DataBase_PMs!AR72)</f>
        <v>#N/A</v>
      </c>
      <c r="F3163" s="192" t="e">
        <f>IF(E3163="Seco",ParametrosPMs!$C$67,'Dados PMs'!E3163)</f>
        <v>#N/A</v>
      </c>
      <c r="G3163" s="203" t="e">
        <f t="shared" si="74"/>
        <v>#N/A</v>
      </c>
    </row>
    <row r="3164" spans="1:7" x14ac:dyDescent="0.3">
      <c r="A3164" s="257"/>
      <c r="B3164" s="257"/>
      <c r="C3164" s="265"/>
      <c r="D3164" s="208" t="e">
        <f>IF(ISBLANK(DataBase_PMs!C73),#N/A,DataBase_PMs!C73)</f>
        <v>#N/A</v>
      </c>
      <c r="E3164" s="191" t="e">
        <f>IF(ISBLANK(DataBase_PMs!AR73),#N/A,DataBase_PMs!AR73)</f>
        <v>#N/A</v>
      </c>
      <c r="F3164" s="192" t="e">
        <f>IF(E3164="Seco",ParametrosPMs!$C$67,'Dados PMs'!E3164)</f>
        <v>#N/A</v>
      </c>
      <c r="G3164" s="203" t="e">
        <f t="shared" si="74"/>
        <v>#N/A</v>
      </c>
    </row>
    <row r="3165" spans="1:7" x14ac:dyDescent="0.3">
      <c r="A3165" s="257"/>
      <c r="B3165" s="257"/>
      <c r="C3165" s="265"/>
      <c r="D3165" s="208" t="e">
        <f>IF(ISBLANK(DataBase_PMs!C74),#N/A,DataBase_PMs!C74)</f>
        <v>#N/A</v>
      </c>
      <c r="E3165" s="191" t="e">
        <f>IF(ISBLANK(DataBase_PMs!AR74),#N/A,DataBase_PMs!AR74)</f>
        <v>#N/A</v>
      </c>
      <c r="F3165" s="192" t="e">
        <f>IF(E3165="Seco",ParametrosPMs!$C$67,'Dados PMs'!E3165)</f>
        <v>#N/A</v>
      </c>
      <c r="G3165" s="203" t="e">
        <f t="shared" si="74"/>
        <v>#N/A</v>
      </c>
    </row>
    <row r="3166" spans="1:7" x14ac:dyDescent="0.3">
      <c r="A3166" s="257"/>
      <c r="B3166" s="257"/>
      <c r="C3166" s="265"/>
      <c r="D3166" s="208" t="e">
        <f>IF(ISBLANK(DataBase_PMs!C75),#N/A,DataBase_PMs!C75)</f>
        <v>#N/A</v>
      </c>
      <c r="E3166" s="191" t="e">
        <f>IF(ISBLANK(DataBase_PMs!AR75),#N/A,DataBase_PMs!AR75)</f>
        <v>#N/A</v>
      </c>
      <c r="F3166" s="192" t="e">
        <f>IF(E3166="Seco",ParametrosPMs!$C$67,'Dados PMs'!E3166)</f>
        <v>#N/A</v>
      </c>
      <c r="G3166" s="203" t="e">
        <f t="shared" si="74"/>
        <v>#N/A</v>
      </c>
    </row>
    <row r="3167" spans="1:7" x14ac:dyDescent="0.3">
      <c r="A3167" s="257"/>
      <c r="B3167" s="257"/>
      <c r="C3167" s="265"/>
      <c r="D3167" s="208" t="e">
        <f>IF(ISBLANK(DataBase_PMs!C76),#N/A,DataBase_PMs!C76)</f>
        <v>#N/A</v>
      </c>
      <c r="E3167" s="191" t="e">
        <f>IF(ISBLANK(DataBase_PMs!AR76),#N/A,DataBase_PMs!AR76)</f>
        <v>#N/A</v>
      </c>
      <c r="F3167" s="192" t="e">
        <f>IF(E3167="Seco",ParametrosPMs!$C$67,'Dados PMs'!E3167)</f>
        <v>#N/A</v>
      </c>
      <c r="G3167" s="203" t="e">
        <f t="shared" si="74"/>
        <v>#N/A</v>
      </c>
    </row>
    <row r="3168" spans="1:7" x14ac:dyDescent="0.3">
      <c r="A3168" s="257"/>
      <c r="B3168" s="257"/>
      <c r="C3168" s="265"/>
      <c r="D3168" s="208" t="e">
        <f>IF(ISBLANK(DataBase_PMs!C77),#N/A,DataBase_PMs!C77)</f>
        <v>#N/A</v>
      </c>
      <c r="E3168" s="191" t="e">
        <f>IF(ISBLANK(DataBase_PMs!AR77),#N/A,DataBase_PMs!AR77)</f>
        <v>#N/A</v>
      </c>
      <c r="F3168" s="192" t="e">
        <f>IF(E3168="Seco",ParametrosPMs!$C$67,'Dados PMs'!E3168)</f>
        <v>#N/A</v>
      </c>
      <c r="G3168" s="203" t="e">
        <f t="shared" si="74"/>
        <v>#N/A</v>
      </c>
    </row>
    <row r="3169" spans="1:7" x14ac:dyDescent="0.3">
      <c r="A3169" s="257"/>
      <c r="B3169" s="257"/>
      <c r="C3169" s="265"/>
      <c r="D3169" s="208" t="e">
        <f>IF(ISBLANK(DataBase_PMs!C78),#N/A,DataBase_PMs!C78)</f>
        <v>#N/A</v>
      </c>
      <c r="E3169" s="191" t="e">
        <f>IF(ISBLANK(DataBase_PMs!AR78),#N/A,DataBase_PMs!AR78)</f>
        <v>#N/A</v>
      </c>
      <c r="F3169" s="192" t="e">
        <f>IF(E3169="Seco",ParametrosPMs!$C$67,'Dados PMs'!E3169)</f>
        <v>#N/A</v>
      </c>
      <c r="G3169" s="203" t="e">
        <f t="shared" si="74"/>
        <v>#N/A</v>
      </c>
    </row>
    <row r="3170" spans="1:7" x14ac:dyDescent="0.3">
      <c r="A3170" s="257"/>
      <c r="B3170" s="257"/>
      <c r="C3170" s="265"/>
      <c r="D3170" s="208" t="e">
        <f>IF(ISBLANK(DataBase_PMs!C79),#N/A,DataBase_PMs!C79)</f>
        <v>#N/A</v>
      </c>
      <c r="E3170" s="191" t="e">
        <f>IF(ISBLANK(DataBase_PMs!AR79),#N/A,DataBase_PMs!AR79)</f>
        <v>#N/A</v>
      </c>
      <c r="F3170" s="192" t="e">
        <f>IF(E3170="Seco",ParametrosPMs!$C$67,'Dados PMs'!E3170)</f>
        <v>#N/A</v>
      </c>
      <c r="G3170" s="203" t="e">
        <f t="shared" si="74"/>
        <v>#N/A</v>
      </c>
    </row>
    <row r="3171" spans="1:7" x14ac:dyDescent="0.3">
      <c r="A3171" s="257"/>
      <c r="B3171" s="257"/>
      <c r="C3171" s="265"/>
      <c r="D3171" s="208" t="e">
        <f>IF(ISBLANK(DataBase_PMs!C80),#N/A,DataBase_PMs!C80)</f>
        <v>#N/A</v>
      </c>
      <c r="E3171" s="191" t="e">
        <f>IF(ISBLANK(DataBase_PMs!AR80),#N/A,DataBase_PMs!AR80)</f>
        <v>#N/A</v>
      </c>
      <c r="F3171" s="192" t="e">
        <f>IF(E3171="Seco",ParametrosPMs!$C$67,'Dados PMs'!E3171)</f>
        <v>#N/A</v>
      </c>
      <c r="G3171" s="203" t="e">
        <f t="shared" si="74"/>
        <v>#N/A</v>
      </c>
    </row>
    <row r="3172" spans="1:7" ht="13.5" thickBot="1" x14ac:dyDescent="0.35">
      <c r="A3172" s="258"/>
      <c r="B3172" s="258"/>
      <c r="C3172" s="268"/>
      <c r="D3172" s="208" t="e">
        <f>IF(ISBLANK(DataBase_PMs!C81),#N/A,DataBase_PMs!C81)</f>
        <v>#N/A</v>
      </c>
      <c r="E3172" s="191" t="e">
        <f>IF(ISBLANK(DataBase_PMs!AR81),#N/A,DataBase_PMs!AR81)</f>
        <v>#N/A</v>
      </c>
      <c r="F3172" s="192" t="e">
        <f>IF(E3172="Seco",ParametrosPMs!$C$67,'Dados PMs'!E3172)</f>
        <v>#N/A</v>
      </c>
      <c r="G3172" s="203" t="e">
        <f t="shared" si="74"/>
        <v>#N/A</v>
      </c>
    </row>
    <row r="3173" spans="1:7" x14ac:dyDescent="0.3">
      <c r="A3173" s="259" t="s">
        <v>667</v>
      </c>
      <c r="B3173" s="259" t="s">
        <v>367</v>
      </c>
      <c r="C3173" s="264" t="s">
        <v>93</v>
      </c>
      <c r="D3173" s="209">
        <v>43602</v>
      </c>
      <c r="E3173" s="197">
        <v>3.56</v>
      </c>
      <c r="F3173" s="190">
        <f>IF(E3173="Seco",ParametrosPMs!C68,'Dados PMs'!E3173)</f>
        <v>3.56</v>
      </c>
      <c r="G3173" s="202">
        <f>F3173-E3173</f>
        <v>0</v>
      </c>
    </row>
    <row r="3174" spans="1:7" x14ac:dyDescent="0.3">
      <c r="A3174" s="257"/>
      <c r="B3174" s="257"/>
      <c r="C3174" s="265"/>
      <c r="D3174" s="208">
        <v>43700.40625</v>
      </c>
      <c r="E3174" s="191">
        <v>5.45</v>
      </c>
      <c r="F3174" s="192">
        <f>IF(E3174="Seco",ParametrosPMs!$C$68,'Dados PMs'!E3174)</f>
        <v>5.45</v>
      </c>
      <c r="G3174" s="203">
        <f>F3174-$F$3173</f>
        <v>1.8900000000000001</v>
      </c>
    </row>
    <row r="3175" spans="1:7" x14ac:dyDescent="0.3">
      <c r="A3175" s="257"/>
      <c r="B3175" s="257"/>
      <c r="C3175" s="265"/>
      <c r="D3175" s="208">
        <v>43707</v>
      </c>
      <c r="E3175" s="191">
        <v>7</v>
      </c>
      <c r="F3175" s="192">
        <f>IF(E3175="Seco",ParametrosPMs!$C$68,'Dados PMs'!E3175)</f>
        <v>7</v>
      </c>
      <c r="G3175" s="203">
        <f t="shared" ref="G3175:G3238" si="75">F3175-$F$3173</f>
        <v>3.44</v>
      </c>
    </row>
    <row r="3176" spans="1:7" x14ac:dyDescent="0.3">
      <c r="A3176" s="257"/>
      <c r="B3176" s="257"/>
      <c r="C3176" s="265"/>
      <c r="D3176" s="208">
        <v>43714</v>
      </c>
      <c r="E3176" s="191">
        <v>5.52</v>
      </c>
      <c r="F3176" s="192">
        <f>IF(E3176="Seco",ParametrosPMs!$C$68,'Dados PMs'!E3176)</f>
        <v>5.52</v>
      </c>
      <c r="G3176" s="203">
        <f t="shared" si="75"/>
        <v>1.9599999999999995</v>
      </c>
    </row>
    <row r="3177" spans="1:7" x14ac:dyDescent="0.3">
      <c r="A3177" s="257"/>
      <c r="B3177" s="257"/>
      <c r="C3177" s="265"/>
      <c r="D3177" s="208">
        <v>43727</v>
      </c>
      <c r="E3177" s="191">
        <v>5.67</v>
      </c>
      <c r="F3177" s="192">
        <f>IF(E3177="Seco",ParametrosPMs!$C$68,'Dados PMs'!E3177)</f>
        <v>5.67</v>
      </c>
      <c r="G3177" s="203">
        <f t="shared" si="75"/>
        <v>2.11</v>
      </c>
    </row>
    <row r="3178" spans="1:7" x14ac:dyDescent="0.3">
      <c r="A3178" s="257"/>
      <c r="B3178" s="257"/>
      <c r="C3178" s="265"/>
      <c r="D3178" s="208">
        <v>43755</v>
      </c>
      <c r="E3178" s="191">
        <v>5.92</v>
      </c>
      <c r="F3178" s="192">
        <f>IF(E3178="Seco",ParametrosPMs!$C$68,'Dados PMs'!E3178)</f>
        <v>5.92</v>
      </c>
      <c r="G3178" s="203">
        <f t="shared" si="75"/>
        <v>2.36</v>
      </c>
    </row>
    <row r="3179" spans="1:7" x14ac:dyDescent="0.3">
      <c r="A3179" s="257"/>
      <c r="B3179" s="257"/>
      <c r="C3179" s="265"/>
      <c r="D3179" s="208">
        <v>43762</v>
      </c>
      <c r="E3179" s="191">
        <v>6.05</v>
      </c>
      <c r="F3179" s="192">
        <f>IF(E3179="Seco",ParametrosPMs!$C$68,'Dados PMs'!E3179)</f>
        <v>6.05</v>
      </c>
      <c r="G3179" s="203">
        <f t="shared" si="75"/>
        <v>2.4899999999999998</v>
      </c>
    </row>
    <row r="3180" spans="1:7" x14ac:dyDescent="0.3">
      <c r="A3180" s="257"/>
      <c r="B3180" s="257"/>
      <c r="C3180" s="265"/>
      <c r="D3180" s="208">
        <v>43774</v>
      </c>
      <c r="E3180" s="191">
        <v>4.92</v>
      </c>
      <c r="F3180" s="192">
        <f>IF(E3180="Seco",ParametrosPMs!$C$68,'Dados PMs'!E3180)</f>
        <v>4.92</v>
      </c>
      <c r="G3180" s="203">
        <f t="shared" si="75"/>
        <v>1.3599999999999999</v>
      </c>
    </row>
    <row r="3181" spans="1:7" x14ac:dyDescent="0.3">
      <c r="A3181" s="257"/>
      <c r="B3181" s="257"/>
      <c r="C3181" s="265"/>
      <c r="D3181" s="208">
        <v>43782</v>
      </c>
      <c r="E3181" s="191" t="s">
        <v>129</v>
      </c>
      <c r="F3181" s="192" t="str">
        <f>IF(E3181="Seco",ParametrosPMs!$C$68,'Dados PMs'!E3181)</f>
        <v>-</v>
      </c>
      <c r="G3181" s="203" t="e">
        <f t="shared" si="75"/>
        <v>#VALUE!</v>
      </c>
    </row>
    <row r="3182" spans="1:7" x14ac:dyDescent="0.3">
      <c r="A3182" s="257"/>
      <c r="B3182" s="257"/>
      <c r="C3182" s="265"/>
      <c r="D3182" s="208">
        <v>43811</v>
      </c>
      <c r="E3182" s="191" t="s">
        <v>268</v>
      </c>
      <c r="F3182" s="192" t="str">
        <f>IF(E3182="Seco",ParametrosPMs!$C$68,'Dados PMs'!E3182)</f>
        <v>4,78</v>
      </c>
      <c r="G3182" s="203">
        <f t="shared" si="75"/>
        <v>1.2200000000000002</v>
      </c>
    </row>
    <row r="3183" spans="1:7" x14ac:dyDescent="0.3">
      <c r="A3183" s="257"/>
      <c r="B3183" s="257"/>
      <c r="C3183" s="265"/>
      <c r="D3183" s="208">
        <v>43826</v>
      </c>
      <c r="E3183" s="191" t="s">
        <v>299</v>
      </c>
      <c r="F3183" s="192" t="str">
        <f>IF(E3183="Seco",ParametrosPMs!$C$68,'Dados PMs'!E3183)</f>
        <v>5,02</v>
      </c>
      <c r="G3183" s="203">
        <f t="shared" si="75"/>
        <v>1.4599999999999995</v>
      </c>
    </row>
    <row r="3184" spans="1:7" x14ac:dyDescent="0.3">
      <c r="A3184" s="257"/>
      <c r="B3184" s="257"/>
      <c r="C3184" s="265"/>
      <c r="D3184" s="208">
        <v>43875</v>
      </c>
      <c r="E3184" s="191" t="s">
        <v>332</v>
      </c>
      <c r="F3184" s="192">
        <f>IF(E3184="Seco",ParametrosPMs!$C$68,'Dados PMs'!E3184)</f>
        <v>7</v>
      </c>
      <c r="G3184" s="203">
        <f t="shared" si="75"/>
        <v>3.44</v>
      </c>
    </row>
    <row r="3185" spans="1:7" x14ac:dyDescent="0.3">
      <c r="A3185" s="257"/>
      <c r="B3185" s="257"/>
      <c r="C3185" s="265"/>
      <c r="D3185" s="208">
        <v>43929</v>
      </c>
      <c r="E3185" s="191" t="s">
        <v>336</v>
      </c>
      <c r="F3185" s="192">
        <f>IF(E3185="Seco",ParametrosPMs!$C$68,'Dados PMs'!E3185)</f>
        <v>7</v>
      </c>
      <c r="G3185" s="203">
        <f t="shared" si="75"/>
        <v>3.44</v>
      </c>
    </row>
    <row r="3186" spans="1:7" x14ac:dyDescent="0.3">
      <c r="A3186" s="257"/>
      <c r="B3186" s="257"/>
      <c r="C3186" s="265"/>
      <c r="D3186" s="208">
        <f>IF(ISBLANK(DataBase_PMs!C4),#N/A,DataBase_PMs!C4)</f>
        <v>44001.449618055602</v>
      </c>
      <c r="E3186" s="191" t="str">
        <f>IF(ISBLANK(DataBase_PMs!AS4),#N/A,DataBase_PMs!AS4)</f>
        <v>Seco</v>
      </c>
      <c r="F3186" s="192">
        <f>IF(E3186="Seco",ParametrosPMs!$C$68,'Dados PMs'!E3186)</f>
        <v>7</v>
      </c>
      <c r="G3186" s="203">
        <f t="shared" si="75"/>
        <v>3.44</v>
      </c>
    </row>
    <row r="3187" spans="1:7" x14ac:dyDescent="0.3">
      <c r="A3187" s="257"/>
      <c r="B3187" s="257"/>
      <c r="C3187" s="265"/>
      <c r="D3187" s="208">
        <f>IF(ISBLANK(DataBase_PMs!C5),#N/A,DataBase_PMs!C5)</f>
        <v>44008.823020833297</v>
      </c>
      <c r="E3187" s="191" t="str">
        <f>IF(ISBLANK(DataBase_PMs!AS5),#N/A,DataBase_PMs!AS5)</f>
        <v>Seco</v>
      </c>
      <c r="F3187" s="192">
        <f>IF(E3187="Seco",ParametrosPMs!$C$68,'Dados PMs'!E3187)</f>
        <v>7</v>
      </c>
      <c r="G3187" s="203">
        <f t="shared" si="75"/>
        <v>3.44</v>
      </c>
    </row>
    <row r="3188" spans="1:7" x14ac:dyDescent="0.3">
      <c r="A3188" s="257"/>
      <c r="B3188" s="257"/>
      <c r="C3188" s="265"/>
      <c r="D3188" s="208" t="e">
        <f>IF(ISBLANK(DataBase_PMs!C6),#N/A,DataBase_PMs!C6)</f>
        <v>#N/A</v>
      </c>
      <c r="E3188" s="191" t="e">
        <f>IF(ISBLANK(DataBase_PMs!AS6),#N/A,DataBase_PMs!AS6)</f>
        <v>#N/A</v>
      </c>
      <c r="F3188" s="192" t="e">
        <f>IF(E3188="Seco",ParametrosPMs!$C$68,'Dados PMs'!E3188)</f>
        <v>#N/A</v>
      </c>
      <c r="G3188" s="203" t="e">
        <f t="shared" si="75"/>
        <v>#N/A</v>
      </c>
    </row>
    <row r="3189" spans="1:7" x14ac:dyDescent="0.3">
      <c r="A3189" s="257"/>
      <c r="B3189" s="257"/>
      <c r="C3189" s="265"/>
      <c r="D3189" s="208" t="e">
        <f>IF(ISBLANK(DataBase_PMs!C7),#N/A,DataBase_PMs!C7)</f>
        <v>#N/A</v>
      </c>
      <c r="E3189" s="191" t="e">
        <f>IF(ISBLANK(DataBase_PMs!AS7),#N/A,DataBase_PMs!AS7)</f>
        <v>#N/A</v>
      </c>
      <c r="F3189" s="192" t="e">
        <f>IF(E3189="Seco",ParametrosPMs!$C$68,'Dados PMs'!E3189)</f>
        <v>#N/A</v>
      </c>
      <c r="G3189" s="203" t="e">
        <f t="shared" si="75"/>
        <v>#N/A</v>
      </c>
    </row>
    <row r="3190" spans="1:7" x14ac:dyDescent="0.3">
      <c r="A3190" s="257"/>
      <c r="B3190" s="257"/>
      <c r="C3190" s="265"/>
      <c r="D3190" s="208" t="e">
        <f>IF(ISBLANK(DataBase_PMs!C8),#N/A,DataBase_PMs!C8)</f>
        <v>#N/A</v>
      </c>
      <c r="E3190" s="191" t="e">
        <f>IF(ISBLANK(DataBase_PMs!AS8),#N/A,DataBase_PMs!AS8)</f>
        <v>#N/A</v>
      </c>
      <c r="F3190" s="192" t="e">
        <f>IF(E3190="Seco",ParametrosPMs!$C$68,'Dados PMs'!E3190)</f>
        <v>#N/A</v>
      </c>
      <c r="G3190" s="203" t="e">
        <f t="shared" si="75"/>
        <v>#N/A</v>
      </c>
    </row>
    <row r="3191" spans="1:7" x14ac:dyDescent="0.3">
      <c r="A3191" s="257"/>
      <c r="B3191" s="257"/>
      <c r="C3191" s="265"/>
      <c r="D3191" s="208" t="e">
        <f>IF(ISBLANK(DataBase_PMs!C9),#N/A,DataBase_PMs!C9)</f>
        <v>#N/A</v>
      </c>
      <c r="E3191" s="191" t="e">
        <f>IF(ISBLANK(DataBase_PMs!AS9),#N/A,DataBase_PMs!AS9)</f>
        <v>#N/A</v>
      </c>
      <c r="F3191" s="192" t="e">
        <f>IF(E3191="Seco",ParametrosPMs!$C$68,'Dados PMs'!E3191)</f>
        <v>#N/A</v>
      </c>
      <c r="G3191" s="203" t="e">
        <f t="shared" si="75"/>
        <v>#N/A</v>
      </c>
    </row>
    <row r="3192" spans="1:7" x14ac:dyDescent="0.3">
      <c r="A3192" s="257"/>
      <c r="B3192" s="257"/>
      <c r="C3192" s="265"/>
      <c r="D3192" s="208" t="e">
        <f>IF(ISBLANK(DataBase_PMs!C10),#N/A,DataBase_PMs!C10)</f>
        <v>#N/A</v>
      </c>
      <c r="E3192" s="191" t="e">
        <f>IF(ISBLANK(DataBase_PMs!AS10),#N/A,DataBase_PMs!AS10)</f>
        <v>#N/A</v>
      </c>
      <c r="F3192" s="192" t="e">
        <f>IF(E3192="Seco",ParametrosPMs!$C$68,'Dados PMs'!E3192)</f>
        <v>#N/A</v>
      </c>
      <c r="G3192" s="203" t="e">
        <f t="shared" si="75"/>
        <v>#N/A</v>
      </c>
    </row>
    <row r="3193" spans="1:7" x14ac:dyDescent="0.3">
      <c r="A3193" s="257"/>
      <c r="B3193" s="257"/>
      <c r="C3193" s="265"/>
      <c r="D3193" s="208" t="e">
        <f>IF(ISBLANK(DataBase_PMs!C11),#N/A,DataBase_PMs!C11)</f>
        <v>#N/A</v>
      </c>
      <c r="E3193" s="191" t="e">
        <f>IF(ISBLANK(DataBase_PMs!AS11),#N/A,DataBase_PMs!AS11)</f>
        <v>#N/A</v>
      </c>
      <c r="F3193" s="192" t="e">
        <f>IF(E3193="Seco",ParametrosPMs!$C$68,'Dados PMs'!E3193)</f>
        <v>#N/A</v>
      </c>
      <c r="G3193" s="203" t="e">
        <f t="shared" si="75"/>
        <v>#N/A</v>
      </c>
    </row>
    <row r="3194" spans="1:7" x14ac:dyDescent="0.3">
      <c r="A3194" s="257"/>
      <c r="B3194" s="257"/>
      <c r="C3194" s="265"/>
      <c r="D3194" s="208" t="e">
        <f>IF(ISBLANK(DataBase_PMs!C12),#N/A,DataBase_PMs!C12)</f>
        <v>#N/A</v>
      </c>
      <c r="E3194" s="191" t="e">
        <f>IF(ISBLANK(DataBase_PMs!AS12),#N/A,DataBase_PMs!AS12)</f>
        <v>#N/A</v>
      </c>
      <c r="F3194" s="192" t="e">
        <f>IF(E3194="Seco",ParametrosPMs!$C$68,'Dados PMs'!E3194)</f>
        <v>#N/A</v>
      </c>
      <c r="G3194" s="203" t="e">
        <f t="shared" si="75"/>
        <v>#N/A</v>
      </c>
    </row>
    <row r="3195" spans="1:7" x14ac:dyDescent="0.3">
      <c r="A3195" s="257"/>
      <c r="B3195" s="257"/>
      <c r="C3195" s="265"/>
      <c r="D3195" s="208" t="e">
        <f>IF(ISBLANK(DataBase_PMs!C13),#N/A,DataBase_PMs!C13)</f>
        <v>#N/A</v>
      </c>
      <c r="E3195" s="191" t="e">
        <f>IF(ISBLANK(DataBase_PMs!AS13),#N/A,DataBase_PMs!AS13)</f>
        <v>#N/A</v>
      </c>
      <c r="F3195" s="192" t="e">
        <f>IF(E3195="Seco",ParametrosPMs!$C$68,'Dados PMs'!E3195)</f>
        <v>#N/A</v>
      </c>
      <c r="G3195" s="203" t="e">
        <f t="shared" si="75"/>
        <v>#N/A</v>
      </c>
    </row>
    <row r="3196" spans="1:7" x14ac:dyDescent="0.3">
      <c r="A3196" s="257"/>
      <c r="B3196" s="257"/>
      <c r="C3196" s="265"/>
      <c r="D3196" s="208" t="e">
        <f>IF(ISBLANK(DataBase_PMs!C14),#N/A,DataBase_PMs!C14)</f>
        <v>#N/A</v>
      </c>
      <c r="E3196" s="191" t="e">
        <f>IF(ISBLANK(DataBase_PMs!AS14),#N/A,DataBase_PMs!AS14)</f>
        <v>#N/A</v>
      </c>
      <c r="F3196" s="192" t="e">
        <f>IF(E3196="Seco",ParametrosPMs!$C$68,'Dados PMs'!E3196)</f>
        <v>#N/A</v>
      </c>
      <c r="G3196" s="203" t="e">
        <f t="shared" si="75"/>
        <v>#N/A</v>
      </c>
    </row>
    <row r="3197" spans="1:7" x14ac:dyDescent="0.3">
      <c r="A3197" s="257"/>
      <c r="B3197" s="257"/>
      <c r="C3197" s="265"/>
      <c r="D3197" s="208" t="e">
        <f>IF(ISBLANK(DataBase_PMs!C15),#N/A,DataBase_PMs!C15)</f>
        <v>#N/A</v>
      </c>
      <c r="E3197" s="191" t="e">
        <f>IF(ISBLANK(DataBase_PMs!AS15),#N/A,DataBase_PMs!AS15)</f>
        <v>#N/A</v>
      </c>
      <c r="F3197" s="192" t="e">
        <f>IF(E3197="Seco",ParametrosPMs!$C$68,'Dados PMs'!E3197)</f>
        <v>#N/A</v>
      </c>
      <c r="G3197" s="203" t="e">
        <f t="shared" si="75"/>
        <v>#N/A</v>
      </c>
    </row>
    <row r="3198" spans="1:7" x14ac:dyDescent="0.3">
      <c r="A3198" s="257"/>
      <c r="B3198" s="257"/>
      <c r="C3198" s="265"/>
      <c r="D3198" s="208" t="e">
        <f>IF(ISBLANK(DataBase_PMs!C16),#N/A,DataBase_PMs!C16)</f>
        <v>#N/A</v>
      </c>
      <c r="E3198" s="191" t="e">
        <f>IF(ISBLANK(DataBase_PMs!AS16),#N/A,DataBase_PMs!AS16)</f>
        <v>#N/A</v>
      </c>
      <c r="F3198" s="192" t="e">
        <f>IF(E3198="Seco",ParametrosPMs!$C$68,'Dados PMs'!E3198)</f>
        <v>#N/A</v>
      </c>
      <c r="G3198" s="203" t="e">
        <f t="shared" si="75"/>
        <v>#N/A</v>
      </c>
    </row>
    <row r="3199" spans="1:7" x14ac:dyDescent="0.3">
      <c r="A3199" s="257"/>
      <c r="B3199" s="257"/>
      <c r="C3199" s="265"/>
      <c r="D3199" s="208" t="e">
        <f>IF(ISBLANK(DataBase_PMs!C17),#N/A,DataBase_PMs!C17)</f>
        <v>#N/A</v>
      </c>
      <c r="E3199" s="191" t="e">
        <f>IF(ISBLANK(DataBase_PMs!AS17),#N/A,DataBase_PMs!AS17)</f>
        <v>#N/A</v>
      </c>
      <c r="F3199" s="192" t="e">
        <f>IF(E3199="Seco",ParametrosPMs!$C$68,'Dados PMs'!E3199)</f>
        <v>#N/A</v>
      </c>
      <c r="G3199" s="203" t="e">
        <f t="shared" si="75"/>
        <v>#N/A</v>
      </c>
    </row>
    <row r="3200" spans="1:7" x14ac:dyDescent="0.3">
      <c r="A3200" s="257"/>
      <c r="B3200" s="257"/>
      <c r="C3200" s="265"/>
      <c r="D3200" s="208" t="e">
        <f>IF(ISBLANK(DataBase_PMs!C18),#N/A,DataBase_PMs!C18)</f>
        <v>#N/A</v>
      </c>
      <c r="E3200" s="191" t="e">
        <f>IF(ISBLANK(DataBase_PMs!AS18),#N/A,DataBase_PMs!AS18)</f>
        <v>#N/A</v>
      </c>
      <c r="F3200" s="192" t="e">
        <f>IF(E3200="Seco",ParametrosPMs!$C$68,'Dados PMs'!E3200)</f>
        <v>#N/A</v>
      </c>
      <c r="G3200" s="203" t="e">
        <f t="shared" si="75"/>
        <v>#N/A</v>
      </c>
    </row>
    <row r="3201" spans="1:7" x14ac:dyDescent="0.3">
      <c r="A3201" s="257"/>
      <c r="B3201" s="257"/>
      <c r="C3201" s="265"/>
      <c r="D3201" s="208" t="e">
        <f>IF(ISBLANK(DataBase_PMs!C19),#N/A,DataBase_PMs!C19)</f>
        <v>#N/A</v>
      </c>
      <c r="E3201" s="191" t="e">
        <f>IF(ISBLANK(DataBase_PMs!AS19),#N/A,DataBase_PMs!AS19)</f>
        <v>#N/A</v>
      </c>
      <c r="F3201" s="192" t="e">
        <f>IF(E3201="Seco",ParametrosPMs!$C$68,'Dados PMs'!E3201)</f>
        <v>#N/A</v>
      </c>
      <c r="G3201" s="203" t="e">
        <f t="shared" si="75"/>
        <v>#N/A</v>
      </c>
    </row>
    <row r="3202" spans="1:7" x14ac:dyDescent="0.3">
      <c r="A3202" s="257"/>
      <c r="B3202" s="257"/>
      <c r="C3202" s="265"/>
      <c r="D3202" s="208" t="e">
        <f>IF(ISBLANK(DataBase_PMs!C20),#N/A,DataBase_PMs!C20)</f>
        <v>#N/A</v>
      </c>
      <c r="E3202" s="191" t="e">
        <f>IF(ISBLANK(DataBase_PMs!AS20),#N/A,DataBase_PMs!AS20)</f>
        <v>#N/A</v>
      </c>
      <c r="F3202" s="192" t="e">
        <f>IF(E3202="Seco",ParametrosPMs!$C$68,'Dados PMs'!E3202)</f>
        <v>#N/A</v>
      </c>
      <c r="G3202" s="203" t="e">
        <f t="shared" si="75"/>
        <v>#N/A</v>
      </c>
    </row>
    <row r="3203" spans="1:7" x14ac:dyDescent="0.3">
      <c r="A3203" s="257"/>
      <c r="B3203" s="257"/>
      <c r="C3203" s="265"/>
      <c r="D3203" s="208" t="e">
        <f>IF(ISBLANK(DataBase_PMs!C21),#N/A,DataBase_PMs!C21)</f>
        <v>#N/A</v>
      </c>
      <c r="E3203" s="191" t="e">
        <f>IF(ISBLANK(DataBase_PMs!AS21),#N/A,DataBase_PMs!AS21)</f>
        <v>#N/A</v>
      </c>
      <c r="F3203" s="192" t="e">
        <f>IF(E3203="Seco",ParametrosPMs!$C$68,'Dados PMs'!E3203)</f>
        <v>#N/A</v>
      </c>
      <c r="G3203" s="203" t="e">
        <f t="shared" si="75"/>
        <v>#N/A</v>
      </c>
    </row>
    <row r="3204" spans="1:7" x14ac:dyDescent="0.3">
      <c r="A3204" s="257"/>
      <c r="B3204" s="257"/>
      <c r="C3204" s="265"/>
      <c r="D3204" s="208" t="e">
        <f>IF(ISBLANK(DataBase_PMs!C22),#N/A,DataBase_PMs!C22)</f>
        <v>#N/A</v>
      </c>
      <c r="E3204" s="191" t="e">
        <f>IF(ISBLANK(DataBase_PMs!AS22),#N/A,DataBase_PMs!AS22)</f>
        <v>#N/A</v>
      </c>
      <c r="F3204" s="192" t="e">
        <f>IF(E3204="Seco",ParametrosPMs!$C$68,'Dados PMs'!E3204)</f>
        <v>#N/A</v>
      </c>
      <c r="G3204" s="203" t="e">
        <f t="shared" si="75"/>
        <v>#N/A</v>
      </c>
    </row>
    <row r="3205" spans="1:7" x14ac:dyDescent="0.3">
      <c r="A3205" s="257"/>
      <c r="B3205" s="257"/>
      <c r="C3205" s="265"/>
      <c r="D3205" s="208" t="e">
        <f>IF(ISBLANK(DataBase_PMs!C23),#N/A,DataBase_PMs!C23)</f>
        <v>#N/A</v>
      </c>
      <c r="E3205" s="191" t="e">
        <f>IF(ISBLANK(DataBase_PMs!AS23),#N/A,DataBase_PMs!AS23)</f>
        <v>#N/A</v>
      </c>
      <c r="F3205" s="192" t="e">
        <f>IF(E3205="Seco",ParametrosPMs!$C$68,'Dados PMs'!E3205)</f>
        <v>#N/A</v>
      </c>
      <c r="G3205" s="203" t="e">
        <f t="shared" si="75"/>
        <v>#N/A</v>
      </c>
    </row>
    <row r="3206" spans="1:7" x14ac:dyDescent="0.3">
      <c r="A3206" s="257"/>
      <c r="B3206" s="257"/>
      <c r="C3206" s="265"/>
      <c r="D3206" s="208" t="e">
        <f>IF(ISBLANK(DataBase_PMs!C24),#N/A,DataBase_PMs!C24)</f>
        <v>#N/A</v>
      </c>
      <c r="E3206" s="191" t="e">
        <f>IF(ISBLANK(DataBase_PMs!AS24),#N/A,DataBase_PMs!AS24)</f>
        <v>#N/A</v>
      </c>
      <c r="F3206" s="192" t="e">
        <f>IF(E3206="Seco",ParametrosPMs!$C$68,'Dados PMs'!E3206)</f>
        <v>#N/A</v>
      </c>
      <c r="G3206" s="203" t="e">
        <f t="shared" si="75"/>
        <v>#N/A</v>
      </c>
    </row>
    <row r="3207" spans="1:7" x14ac:dyDescent="0.3">
      <c r="A3207" s="257"/>
      <c r="B3207" s="257"/>
      <c r="C3207" s="265"/>
      <c r="D3207" s="208" t="e">
        <f>IF(ISBLANK(DataBase_PMs!C25),#N/A,DataBase_PMs!C25)</f>
        <v>#N/A</v>
      </c>
      <c r="E3207" s="191" t="e">
        <f>IF(ISBLANK(DataBase_PMs!AS25),#N/A,DataBase_PMs!AS25)</f>
        <v>#N/A</v>
      </c>
      <c r="F3207" s="192" t="e">
        <f>IF(E3207="Seco",ParametrosPMs!$C$68,'Dados PMs'!E3207)</f>
        <v>#N/A</v>
      </c>
      <c r="G3207" s="203" t="e">
        <f t="shared" si="75"/>
        <v>#N/A</v>
      </c>
    </row>
    <row r="3208" spans="1:7" x14ac:dyDescent="0.3">
      <c r="A3208" s="257"/>
      <c r="B3208" s="257"/>
      <c r="C3208" s="265"/>
      <c r="D3208" s="208" t="e">
        <f>IF(ISBLANK(DataBase_PMs!C26),#N/A,DataBase_PMs!C26)</f>
        <v>#N/A</v>
      </c>
      <c r="E3208" s="191" t="e">
        <f>IF(ISBLANK(DataBase_PMs!AS26),#N/A,DataBase_PMs!AS26)</f>
        <v>#N/A</v>
      </c>
      <c r="F3208" s="192" t="e">
        <f>IF(E3208="Seco",ParametrosPMs!$C$68,'Dados PMs'!E3208)</f>
        <v>#N/A</v>
      </c>
      <c r="G3208" s="203" t="e">
        <f t="shared" si="75"/>
        <v>#N/A</v>
      </c>
    </row>
    <row r="3209" spans="1:7" x14ac:dyDescent="0.3">
      <c r="A3209" s="257"/>
      <c r="B3209" s="257"/>
      <c r="C3209" s="265"/>
      <c r="D3209" s="208" t="e">
        <f>IF(ISBLANK(DataBase_PMs!C27),#N/A,DataBase_PMs!C27)</f>
        <v>#N/A</v>
      </c>
      <c r="E3209" s="191" t="e">
        <f>IF(ISBLANK(DataBase_PMs!AS27),#N/A,DataBase_PMs!AS27)</f>
        <v>#N/A</v>
      </c>
      <c r="F3209" s="192" t="e">
        <f>IF(E3209="Seco",ParametrosPMs!$C$68,'Dados PMs'!E3209)</f>
        <v>#N/A</v>
      </c>
      <c r="G3209" s="203" t="e">
        <f t="shared" si="75"/>
        <v>#N/A</v>
      </c>
    </row>
    <row r="3210" spans="1:7" x14ac:dyDescent="0.3">
      <c r="A3210" s="257"/>
      <c r="B3210" s="257"/>
      <c r="C3210" s="265"/>
      <c r="D3210" s="208" t="e">
        <f>IF(ISBLANK(DataBase_PMs!C28),#N/A,DataBase_PMs!C28)</f>
        <v>#N/A</v>
      </c>
      <c r="E3210" s="191" t="e">
        <f>IF(ISBLANK(DataBase_PMs!AS28),#N/A,DataBase_PMs!AS28)</f>
        <v>#N/A</v>
      </c>
      <c r="F3210" s="192" t="e">
        <f>IF(E3210="Seco",ParametrosPMs!$C$68,'Dados PMs'!E3210)</f>
        <v>#N/A</v>
      </c>
      <c r="G3210" s="203" t="e">
        <f t="shared" si="75"/>
        <v>#N/A</v>
      </c>
    </row>
    <row r="3211" spans="1:7" x14ac:dyDescent="0.3">
      <c r="A3211" s="257"/>
      <c r="B3211" s="257"/>
      <c r="C3211" s="265"/>
      <c r="D3211" s="208" t="e">
        <f>IF(ISBLANK(DataBase_PMs!C29),#N/A,DataBase_PMs!C29)</f>
        <v>#N/A</v>
      </c>
      <c r="E3211" s="191" t="e">
        <f>IF(ISBLANK(DataBase_PMs!AS29),#N/A,DataBase_PMs!AS29)</f>
        <v>#N/A</v>
      </c>
      <c r="F3211" s="192" t="e">
        <f>IF(E3211="Seco",ParametrosPMs!$C$68,'Dados PMs'!E3211)</f>
        <v>#N/A</v>
      </c>
      <c r="G3211" s="203" t="e">
        <f t="shared" si="75"/>
        <v>#N/A</v>
      </c>
    </row>
    <row r="3212" spans="1:7" x14ac:dyDescent="0.3">
      <c r="A3212" s="257"/>
      <c r="B3212" s="257"/>
      <c r="C3212" s="265"/>
      <c r="D3212" s="208" t="e">
        <f>IF(ISBLANK(DataBase_PMs!C30),#N/A,DataBase_PMs!C30)</f>
        <v>#N/A</v>
      </c>
      <c r="E3212" s="191" t="e">
        <f>IF(ISBLANK(DataBase_PMs!AS30),#N/A,DataBase_PMs!AS30)</f>
        <v>#N/A</v>
      </c>
      <c r="F3212" s="192" t="e">
        <f>IF(E3212="Seco",ParametrosPMs!$C$68,'Dados PMs'!E3212)</f>
        <v>#N/A</v>
      </c>
      <c r="G3212" s="203" t="e">
        <f t="shared" si="75"/>
        <v>#N/A</v>
      </c>
    </row>
    <row r="3213" spans="1:7" x14ac:dyDescent="0.3">
      <c r="A3213" s="257"/>
      <c r="B3213" s="257"/>
      <c r="C3213" s="265"/>
      <c r="D3213" s="208" t="e">
        <f>IF(ISBLANK(DataBase_PMs!C31),#N/A,DataBase_PMs!C31)</f>
        <v>#N/A</v>
      </c>
      <c r="E3213" s="191" t="e">
        <f>IF(ISBLANK(DataBase_PMs!AS31),#N/A,DataBase_PMs!AS31)</f>
        <v>#N/A</v>
      </c>
      <c r="F3213" s="192" t="e">
        <f>IF(E3213="Seco",ParametrosPMs!$C$68,'Dados PMs'!E3213)</f>
        <v>#N/A</v>
      </c>
      <c r="G3213" s="203" t="e">
        <f t="shared" si="75"/>
        <v>#N/A</v>
      </c>
    </row>
    <row r="3214" spans="1:7" x14ac:dyDescent="0.3">
      <c r="A3214" s="257"/>
      <c r="B3214" s="257"/>
      <c r="C3214" s="265"/>
      <c r="D3214" s="208" t="e">
        <f>IF(ISBLANK(DataBase_PMs!C32),#N/A,DataBase_PMs!C32)</f>
        <v>#N/A</v>
      </c>
      <c r="E3214" s="191" t="e">
        <f>IF(ISBLANK(DataBase_PMs!AS32),#N/A,DataBase_PMs!AS32)</f>
        <v>#N/A</v>
      </c>
      <c r="F3214" s="192" t="e">
        <f>IF(E3214="Seco",ParametrosPMs!$C$68,'Dados PMs'!E3214)</f>
        <v>#N/A</v>
      </c>
      <c r="G3214" s="203" t="e">
        <f t="shared" si="75"/>
        <v>#N/A</v>
      </c>
    </row>
    <row r="3215" spans="1:7" x14ac:dyDescent="0.3">
      <c r="A3215" s="257"/>
      <c r="B3215" s="257"/>
      <c r="C3215" s="265"/>
      <c r="D3215" s="208" t="e">
        <f>IF(ISBLANK(DataBase_PMs!C33),#N/A,DataBase_PMs!C33)</f>
        <v>#N/A</v>
      </c>
      <c r="E3215" s="191" t="e">
        <f>IF(ISBLANK(DataBase_PMs!AS33),#N/A,DataBase_PMs!AS33)</f>
        <v>#N/A</v>
      </c>
      <c r="F3215" s="192" t="e">
        <f>IF(E3215="Seco",ParametrosPMs!$C$68,'Dados PMs'!E3215)</f>
        <v>#N/A</v>
      </c>
      <c r="G3215" s="203" t="e">
        <f t="shared" si="75"/>
        <v>#N/A</v>
      </c>
    </row>
    <row r="3216" spans="1:7" x14ac:dyDescent="0.3">
      <c r="A3216" s="257"/>
      <c r="B3216" s="257"/>
      <c r="C3216" s="265"/>
      <c r="D3216" s="208" t="e">
        <f>IF(ISBLANK(DataBase_PMs!C34),#N/A,DataBase_PMs!C34)</f>
        <v>#N/A</v>
      </c>
      <c r="E3216" s="191" t="e">
        <f>IF(ISBLANK(DataBase_PMs!AS34),#N/A,DataBase_PMs!AS34)</f>
        <v>#N/A</v>
      </c>
      <c r="F3216" s="192" t="e">
        <f>IF(E3216="Seco",ParametrosPMs!$C$68,'Dados PMs'!E3216)</f>
        <v>#N/A</v>
      </c>
      <c r="G3216" s="203" t="e">
        <f t="shared" si="75"/>
        <v>#N/A</v>
      </c>
    </row>
    <row r="3217" spans="1:7" x14ac:dyDescent="0.3">
      <c r="A3217" s="257"/>
      <c r="B3217" s="257"/>
      <c r="C3217" s="265"/>
      <c r="D3217" s="208" t="e">
        <f>IF(ISBLANK(DataBase_PMs!C35),#N/A,DataBase_PMs!C35)</f>
        <v>#N/A</v>
      </c>
      <c r="E3217" s="191" t="e">
        <f>IF(ISBLANK(DataBase_PMs!AS35),#N/A,DataBase_PMs!AS35)</f>
        <v>#N/A</v>
      </c>
      <c r="F3217" s="192" t="e">
        <f>IF(E3217="Seco",ParametrosPMs!$C$68,'Dados PMs'!E3217)</f>
        <v>#N/A</v>
      </c>
      <c r="G3217" s="203" t="e">
        <f t="shared" si="75"/>
        <v>#N/A</v>
      </c>
    </row>
    <row r="3218" spans="1:7" x14ac:dyDescent="0.3">
      <c r="A3218" s="257"/>
      <c r="B3218" s="257"/>
      <c r="C3218" s="265"/>
      <c r="D3218" s="208" t="e">
        <f>IF(ISBLANK(DataBase_PMs!C36),#N/A,DataBase_PMs!C36)</f>
        <v>#N/A</v>
      </c>
      <c r="E3218" s="191" t="e">
        <f>IF(ISBLANK(DataBase_PMs!AS36),#N/A,DataBase_PMs!AS36)</f>
        <v>#N/A</v>
      </c>
      <c r="F3218" s="192" t="e">
        <f>IF(E3218="Seco",ParametrosPMs!$C$68,'Dados PMs'!E3218)</f>
        <v>#N/A</v>
      </c>
      <c r="G3218" s="203" t="e">
        <f t="shared" si="75"/>
        <v>#N/A</v>
      </c>
    </row>
    <row r="3219" spans="1:7" x14ac:dyDescent="0.3">
      <c r="A3219" s="257"/>
      <c r="B3219" s="257"/>
      <c r="C3219" s="265"/>
      <c r="D3219" s="208" t="e">
        <f>IF(ISBLANK(DataBase_PMs!C37),#N/A,DataBase_PMs!C37)</f>
        <v>#N/A</v>
      </c>
      <c r="E3219" s="191" t="e">
        <f>IF(ISBLANK(DataBase_PMs!AS37),#N/A,DataBase_PMs!AS37)</f>
        <v>#N/A</v>
      </c>
      <c r="F3219" s="192" t="e">
        <f>IF(E3219="Seco",ParametrosPMs!$C$68,'Dados PMs'!E3219)</f>
        <v>#N/A</v>
      </c>
      <c r="G3219" s="203" t="e">
        <f t="shared" si="75"/>
        <v>#N/A</v>
      </c>
    </row>
    <row r="3220" spans="1:7" x14ac:dyDescent="0.3">
      <c r="A3220" s="257"/>
      <c r="B3220" s="257"/>
      <c r="C3220" s="265"/>
      <c r="D3220" s="208" t="e">
        <f>IF(ISBLANK(DataBase_PMs!C38),#N/A,DataBase_PMs!C38)</f>
        <v>#N/A</v>
      </c>
      <c r="E3220" s="191" t="e">
        <f>IF(ISBLANK(DataBase_PMs!AS38),#N/A,DataBase_PMs!AS38)</f>
        <v>#N/A</v>
      </c>
      <c r="F3220" s="192" t="e">
        <f>IF(E3220="Seco",ParametrosPMs!$C$68,'Dados PMs'!E3220)</f>
        <v>#N/A</v>
      </c>
      <c r="G3220" s="203" t="e">
        <f t="shared" si="75"/>
        <v>#N/A</v>
      </c>
    </row>
    <row r="3221" spans="1:7" x14ac:dyDescent="0.3">
      <c r="A3221" s="257"/>
      <c r="B3221" s="257"/>
      <c r="C3221" s="265"/>
      <c r="D3221" s="208" t="e">
        <f>IF(ISBLANK(DataBase_PMs!C39),#N/A,DataBase_PMs!C39)</f>
        <v>#N/A</v>
      </c>
      <c r="E3221" s="191" t="e">
        <f>IF(ISBLANK(DataBase_PMs!AS39),#N/A,DataBase_PMs!AS39)</f>
        <v>#N/A</v>
      </c>
      <c r="F3221" s="192" t="e">
        <f>IF(E3221="Seco",ParametrosPMs!$C$68,'Dados PMs'!E3221)</f>
        <v>#N/A</v>
      </c>
      <c r="G3221" s="203" t="e">
        <f t="shared" si="75"/>
        <v>#N/A</v>
      </c>
    </row>
    <row r="3222" spans="1:7" x14ac:dyDescent="0.3">
      <c r="A3222" s="257"/>
      <c r="B3222" s="257"/>
      <c r="C3222" s="265"/>
      <c r="D3222" s="208" t="e">
        <f>IF(ISBLANK(DataBase_PMs!C40),#N/A,DataBase_PMs!C40)</f>
        <v>#N/A</v>
      </c>
      <c r="E3222" s="191" t="e">
        <f>IF(ISBLANK(DataBase_PMs!AS40),#N/A,DataBase_PMs!AS40)</f>
        <v>#N/A</v>
      </c>
      <c r="F3222" s="192" t="e">
        <f>IF(E3222="Seco",ParametrosPMs!$C$68,'Dados PMs'!E3222)</f>
        <v>#N/A</v>
      </c>
      <c r="G3222" s="203" t="e">
        <f t="shared" si="75"/>
        <v>#N/A</v>
      </c>
    </row>
    <row r="3223" spans="1:7" x14ac:dyDescent="0.3">
      <c r="A3223" s="257"/>
      <c r="B3223" s="257"/>
      <c r="C3223" s="265"/>
      <c r="D3223" s="208" t="e">
        <f>IF(ISBLANK(DataBase_PMs!C41),#N/A,DataBase_PMs!C41)</f>
        <v>#N/A</v>
      </c>
      <c r="E3223" s="191" t="e">
        <f>IF(ISBLANK(DataBase_PMs!AS41),#N/A,DataBase_PMs!AS41)</f>
        <v>#N/A</v>
      </c>
      <c r="F3223" s="192" t="e">
        <f>IF(E3223="Seco",ParametrosPMs!$C$68,'Dados PMs'!E3223)</f>
        <v>#N/A</v>
      </c>
      <c r="G3223" s="203" t="e">
        <f t="shared" si="75"/>
        <v>#N/A</v>
      </c>
    </row>
    <row r="3224" spans="1:7" x14ac:dyDescent="0.3">
      <c r="A3224" s="257"/>
      <c r="B3224" s="257"/>
      <c r="C3224" s="265"/>
      <c r="D3224" s="208" t="e">
        <f>IF(ISBLANK(DataBase_PMs!C42),#N/A,DataBase_PMs!C42)</f>
        <v>#N/A</v>
      </c>
      <c r="E3224" s="191" t="e">
        <f>IF(ISBLANK(DataBase_PMs!AS42),#N/A,DataBase_PMs!AS42)</f>
        <v>#N/A</v>
      </c>
      <c r="F3224" s="192" t="e">
        <f>IF(E3224="Seco",ParametrosPMs!$C$68,'Dados PMs'!E3224)</f>
        <v>#N/A</v>
      </c>
      <c r="G3224" s="203" t="e">
        <f t="shared" si="75"/>
        <v>#N/A</v>
      </c>
    </row>
    <row r="3225" spans="1:7" x14ac:dyDescent="0.3">
      <c r="A3225" s="257"/>
      <c r="B3225" s="257"/>
      <c r="C3225" s="265"/>
      <c r="D3225" s="208" t="e">
        <f>IF(ISBLANK(DataBase_PMs!C43),#N/A,DataBase_PMs!C43)</f>
        <v>#N/A</v>
      </c>
      <c r="E3225" s="191" t="e">
        <f>IF(ISBLANK(DataBase_PMs!AS43),#N/A,DataBase_PMs!AS43)</f>
        <v>#N/A</v>
      </c>
      <c r="F3225" s="192" t="e">
        <f>IF(E3225="Seco",ParametrosPMs!$C$68,'Dados PMs'!E3225)</f>
        <v>#N/A</v>
      </c>
      <c r="G3225" s="203" t="e">
        <f t="shared" si="75"/>
        <v>#N/A</v>
      </c>
    </row>
    <row r="3226" spans="1:7" x14ac:dyDescent="0.3">
      <c r="A3226" s="257"/>
      <c r="B3226" s="257"/>
      <c r="C3226" s="265"/>
      <c r="D3226" s="208" t="e">
        <f>IF(ISBLANK(DataBase_PMs!C44),#N/A,DataBase_PMs!C44)</f>
        <v>#N/A</v>
      </c>
      <c r="E3226" s="191" t="e">
        <f>IF(ISBLANK(DataBase_PMs!AS44),#N/A,DataBase_PMs!AS44)</f>
        <v>#N/A</v>
      </c>
      <c r="F3226" s="192" t="e">
        <f>IF(E3226="Seco",ParametrosPMs!$C$68,'Dados PMs'!E3226)</f>
        <v>#N/A</v>
      </c>
      <c r="G3226" s="203" t="e">
        <f t="shared" si="75"/>
        <v>#N/A</v>
      </c>
    </row>
    <row r="3227" spans="1:7" x14ac:dyDescent="0.3">
      <c r="A3227" s="257"/>
      <c r="B3227" s="257"/>
      <c r="C3227" s="265"/>
      <c r="D3227" s="208" t="e">
        <f>IF(ISBLANK(DataBase_PMs!C45),#N/A,DataBase_PMs!C45)</f>
        <v>#N/A</v>
      </c>
      <c r="E3227" s="191" t="e">
        <f>IF(ISBLANK(DataBase_PMs!AS45),#N/A,DataBase_PMs!AS45)</f>
        <v>#N/A</v>
      </c>
      <c r="F3227" s="192" t="e">
        <f>IF(E3227="Seco",ParametrosPMs!$C$68,'Dados PMs'!E3227)</f>
        <v>#N/A</v>
      </c>
      <c r="G3227" s="203" t="e">
        <f t="shared" si="75"/>
        <v>#N/A</v>
      </c>
    </row>
    <row r="3228" spans="1:7" x14ac:dyDescent="0.3">
      <c r="A3228" s="257"/>
      <c r="B3228" s="257"/>
      <c r="C3228" s="265"/>
      <c r="D3228" s="208" t="e">
        <f>IF(ISBLANK(DataBase_PMs!C46),#N/A,DataBase_PMs!C46)</f>
        <v>#N/A</v>
      </c>
      <c r="E3228" s="191" t="e">
        <f>IF(ISBLANK(DataBase_PMs!AS46),#N/A,DataBase_PMs!AS46)</f>
        <v>#N/A</v>
      </c>
      <c r="F3228" s="192" t="e">
        <f>IF(E3228="Seco",ParametrosPMs!$C$68,'Dados PMs'!E3228)</f>
        <v>#N/A</v>
      </c>
      <c r="G3228" s="203" t="e">
        <f t="shared" si="75"/>
        <v>#N/A</v>
      </c>
    </row>
    <row r="3229" spans="1:7" x14ac:dyDescent="0.3">
      <c r="A3229" s="257"/>
      <c r="B3229" s="257"/>
      <c r="C3229" s="265"/>
      <c r="D3229" s="208" t="e">
        <f>IF(ISBLANK(DataBase_PMs!C47),#N/A,DataBase_PMs!C47)</f>
        <v>#N/A</v>
      </c>
      <c r="E3229" s="191" t="e">
        <f>IF(ISBLANK(DataBase_PMs!AS47),#N/A,DataBase_PMs!AS47)</f>
        <v>#N/A</v>
      </c>
      <c r="F3229" s="192" t="e">
        <f>IF(E3229="Seco",ParametrosPMs!$C$68,'Dados PMs'!E3229)</f>
        <v>#N/A</v>
      </c>
      <c r="G3229" s="203" t="e">
        <f t="shared" si="75"/>
        <v>#N/A</v>
      </c>
    </row>
    <row r="3230" spans="1:7" x14ac:dyDescent="0.3">
      <c r="A3230" s="257"/>
      <c r="B3230" s="257"/>
      <c r="C3230" s="265"/>
      <c r="D3230" s="208" t="e">
        <f>IF(ISBLANK(DataBase_PMs!C48),#N/A,DataBase_PMs!C48)</f>
        <v>#N/A</v>
      </c>
      <c r="E3230" s="191" t="e">
        <f>IF(ISBLANK(DataBase_PMs!AS48),#N/A,DataBase_PMs!AS48)</f>
        <v>#N/A</v>
      </c>
      <c r="F3230" s="192" t="e">
        <f>IF(E3230="Seco",ParametrosPMs!$C$68,'Dados PMs'!E3230)</f>
        <v>#N/A</v>
      </c>
      <c r="G3230" s="203" t="e">
        <f t="shared" si="75"/>
        <v>#N/A</v>
      </c>
    </row>
    <row r="3231" spans="1:7" x14ac:dyDescent="0.3">
      <c r="A3231" s="257"/>
      <c r="B3231" s="257"/>
      <c r="C3231" s="265"/>
      <c r="D3231" s="208" t="e">
        <f>IF(ISBLANK(DataBase_PMs!C49),#N/A,DataBase_PMs!C49)</f>
        <v>#N/A</v>
      </c>
      <c r="E3231" s="191" t="e">
        <f>IF(ISBLANK(DataBase_PMs!AS49),#N/A,DataBase_PMs!AS49)</f>
        <v>#N/A</v>
      </c>
      <c r="F3231" s="192" t="e">
        <f>IF(E3231="Seco",ParametrosPMs!$C$68,'Dados PMs'!E3231)</f>
        <v>#N/A</v>
      </c>
      <c r="G3231" s="203" t="e">
        <f t="shared" si="75"/>
        <v>#N/A</v>
      </c>
    </row>
    <row r="3232" spans="1:7" x14ac:dyDescent="0.3">
      <c r="A3232" s="257"/>
      <c r="B3232" s="257"/>
      <c r="C3232" s="265"/>
      <c r="D3232" s="208" t="e">
        <f>IF(ISBLANK(DataBase_PMs!C50),#N/A,DataBase_PMs!C50)</f>
        <v>#N/A</v>
      </c>
      <c r="E3232" s="191" t="e">
        <f>IF(ISBLANK(DataBase_PMs!AS50),#N/A,DataBase_PMs!AS50)</f>
        <v>#N/A</v>
      </c>
      <c r="F3232" s="192" t="e">
        <f>IF(E3232="Seco",ParametrosPMs!$C$68,'Dados PMs'!E3232)</f>
        <v>#N/A</v>
      </c>
      <c r="G3232" s="203" t="e">
        <f t="shared" si="75"/>
        <v>#N/A</v>
      </c>
    </row>
    <row r="3233" spans="1:7" x14ac:dyDescent="0.3">
      <c r="A3233" s="257"/>
      <c r="B3233" s="257"/>
      <c r="C3233" s="265"/>
      <c r="D3233" s="208" t="e">
        <f>IF(ISBLANK(DataBase_PMs!C51),#N/A,DataBase_PMs!C51)</f>
        <v>#N/A</v>
      </c>
      <c r="E3233" s="191" t="e">
        <f>IF(ISBLANK(DataBase_PMs!AS51),#N/A,DataBase_PMs!AS51)</f>
        <v>#N/A</v>
      </c>
      <c r="F3233" s="192" t="e">
        <f>IF(E3233="Seco",ParametrosPMs!$C$68,'Dados PMs'!E3233)</f>
        <v>#N/A</v>
      </c>
      <c r="G3233" s="203" t="e">
        <f t="shared" si="75"/>
        <v>#N/A</v>
      </c>
    </row>
    <row r="3234" spans="1:7" x14ac:dyDescent="0.3">
      <c r="A3234" s="257"/>
      <c r="B3234" s="257"/>
      <c r="C3234" s="265"/>
      <c r="D3234" s="208" t="e">
        <f>IF(ISBLANK(DataBase_PMs!C52),#N/A,DataBase_PMs!C52)</f>
        <v>#N/A</v>
      </c>
      <c r="E3234" s="191" t="e">
        <f>IF(ISBLANK(DataBase_PMs!AS52),#N/A,DataBase_PMs!AS52)</f>
        <v>#N/A</v>
      </c>
      <c r="F3234" s="192" t="e">
        <f>IF(E3234="Seco",ParametrosPMs!$C$68,'Dados PMs'!E3234)</f>
        <v>#N/A</v>
      </c>
      <c r="G3234" s="203" t="e">
        <f t="shared" si="75"/>
        <v>#N/A</v>
      </c>
    </row>
    <row r="3235" spans="1:7" x14ac:dyDescent="0.3">
      <c r="A3235" s="257"/>
      <c r="B3235" s="257"/>
      <c r="C3235" s="265"/>
      <c r="D3235" s="208" t="e">
        <f>IF(ISBLANK(DataBase_PMs!C53),#N/A,DataBase_PMs!C53)</f>
        <v>#N/A</v>
      </c>
      <c r="E3235" s="191" t="e">
        <f>IF(ISBLANK(DataBase_PMs!AS53),#N/A,DataBase_PMs!AS53)</f>
        <v>#N/A</v>
      </c>
      <c r="F3235" s="192" t="e">
        <f>IF(E3235="Seco",ParametrosPMs!$C$68,'Dados PMs'!E3235)</f>
        <v>#N/A</v>
      </c>
      <c r="G3235" s="203" t="e">
        <f t="shared" si="75"/>
        <v>#N/A</v>
      </c>
    </row>
    <row r="3236" spans="1:7" x14ac:dyDescent="0.3">
      <c r="A3236" s="257"/>
      <c r="B3236" s="257"/>
      <c r="C3236" s="265"/>
      <c r="D3236" s="208" t="e">
        <f>IF(ISBLANK(DataBase_PMs!C54),#N/A,DataBase_PMs!C54)</f>
        <v>#N/A</v>
      </c>
      <c r="E3236" s="191" t="e">
        <f>IF(ISBLANK(DataBase_PMs!AS54),#N/A,DataBase_PMs!AS54)</f>
        <v>#N/A</v>
      </c>
      <c r="F3236" s="192" t="e">
        <f>IF(E3236="Seco",ParametrosPMs!$C$68,'Dados PMs'!E3236)</f>
        <v>#N/A</v>
      </c>
      <c r="G3236" s="203" t="e">
        <f t="shared" si="75"/>
        <v>#N/A</v>
      </c>
    </row>
    <row r="3237" spans="1:7" x14ac:dyDescent="0.3">
      <c r="A3237" s="257"/>
      <c r="B3237" s="257"/>
      <c r="C3237" s="265"/>
      <c r="D3237" s="208" t="e">
        <f>IF(ISBLANK(DataBase_PMs!C55),#N/A,DataBase_PMs!C55)</f>
        <v>#N/A</v>
      </c>
      <c r="E3237" s="191" t="e">
        <f>IF(ISBLANK(DataBase_PMs!AS55),#N/A,DataBase_PMs!AS55)</f>
        <v>#N/A</v>
      </c>
      <c r="F3237" s="192" t="e">
        <f>IF(E3237="Seco",ParametrosPMs!$C$68,'Dados PMs'!E3237)</f>
        <v>#N/A</v>
      </c>
      <c r="G3237" s="203" t="e">
        <f t="shared" si="75"/>
        <v>#N/A</v>
      </c>
    </row>
    <row r="3238" spans="1:7" x14ac:dyDescent="0.3">
      <c r="A3238" s="257"/>
      <c r="B3238" s="257"/>
      <c r="C3238" s="265"/>
      <c r="D3238" s="208" t="e">
        <f>IF(ISBLANK(DataBase_PMs!C56),#N/A,DataBase_PMs!C56)</f>
        <v>#N/A</v>
      </c>
      <c r="E3238" s="191" t="e">
        <f>IF(ISBLANK(DataBase_PMs!AS56),#N/A,DataBase_PMs!AS56)</f>
        <v>#N/A</v>
      </c>
      <c r="F3238" s="192" t="e">
        <f>IF(E3238="Seco",ParametrosPMs!$C$68,'Dados PMs'!E3238)</f>
        <v>#N/A</v>
      </c>
      <c r="G3238" s="203" t="e">
        <f t="shared" si="75"/>
        <v>#N/A</v>
      </c>
    </row>
    <row r="3239" spans="1:7" x14ac:dyDescent="0.3">
      <c r="A3239" s="257"/>
      <c r="B3239" s="257"/>
      <c r="C3239" s="265"/>
      <c r="D3239" s="208" t="e">
        <f>IF(ISBLANK(DataBase_PMs!C57),#N/A,DataBase_PMs!C57)</f>
        <v>#N/A</v>
      </c>
      <c r="E3239" s="191" t="e">
        <f>IF(ISBLANK(DataBase_PMs!AS57),#N/A,DataBase_PMs!AS57)</f>
        <v>#N/A</v>
      </c>
      <c r="F3239" s="192" t="e">
        <f>IF(E3239="Seco",ParametrosPMs!$C$68,'Dados PMs'!E3239)</f>
        <v>#N/A</v>
      </c>
      <c r="G3239" s="203" t="e">
        <f t="shared" ref="G3239:G3249" si="76">F3239-$F$3173</f>
        <v>#N/A</v>
      </c>
    </row>
    <row r="3240" spans="1:7" x14ac:dyDescent="0.3">
      <c r="A3240" s="257"/>
      <c r="B3240" s="257"/>
      <c r="C3240" s="265"/>
      <c r="D3240" s="208" t="e">
        <f>IF(ISBLANK(DataBase_PMs!C58),#N/A,DataBase_PMs!C58)</f>
        <v>#N/A</v>
      </c>
      <c r="E3240" s="191" t="e">
        <f>IF(ISBLANK(DataBase_PMs!AS58),#N/A,DataBase_PMs!AS58)</f>
        <v>#N/A</v>
      </c>
      <c r="F3240" s="192" t="e">
        <f>IF(E3240="Seco",ParametrosPMs!$C$68,'Dados PMs'!E3240)</f>
        <v>#N/A</v>
      </c>
      <c r="G3240" s="203" t="e">
        <f t="shared" si="76"/>
        <v>#N/A</v>
      </c>
    </row>
    <row r="3241" spans="1:7" x14ac:dyDescent="0.3">
      <c r="A3241" s="257"/>
      <c r="B3241" s="257"/>
      <c r="C3241" s="265"/>
      <c r="D3241" s="208" t="e">
        <f>IF(ISBLANK(DataBase_PMs!C59),#N/A,DataBase_PMs!C59)</f>
        <v>#N/A</v>
      </c>
      <c r="E3241" s="191" t="e">
        <f>IF(ISBLANK(DataBase_PMs!AS59),#N/A,DataBase_PMs!AS59)</f>
        <v>#N/A</v>
      </c>
      <c r="F3241" s="192" t="e">
        <f>IF(E3241="Seco",ParametrosPMs!$C$68,'Dados PMs'!E3241)</f>
        <v>#N/A</v>
      </c>
      <c r="G3241" s="203" t="e">
        <f t="shared" si="76"/>
        <v>#N/A</v>
      </c>
    </row>
    <row r="3242" spans="1:7" x14ac:dyDescent="0.3">
      <c r="A3242" s="257"/>
      <c r="B3242" s="257"/>
      <c r="C3242" s="265"/>
      <c r="D3242" s="208" t="e">
        <f>IF(ISBLANK(DataBase_PMs!C60),#N/A,DataBase_PMs!C60)</f>
        <v>#N/A</v>
      </c>
      <c r="E3242" s="191" t="e">
        <f>IF(ISBLANK(DataBase_PMs!AS60),#N/A,DataBase_PMs!AS60)</f>
        <v>#N/A</v>
      </c>
      <c r="F3242" s="192" t="e">
        <f>IF(E3242="Seco",ParametrosPMs!$C$68,'Dados PMs'!E3242)</f>
        <v>#N/A</v>
      </c>
      <c r="G3242" s="203" t="e">
        <f t="shared" si="76"/>
        <v>#N/A</v>
      </c>
    </row>
    <row r="3243" spans="1:7" x14ac:dyDescent="0.3">
      <c r="A3243" s="257"/>
      <c r="B3243" s="257"/>
      <c r="C3243" s="265"/>
      <c r="D3243" s="208" t="e">
        <f>IF(ISBLANK(DataBase_PMs!C61),#N/A,DataBase_PMs!C61)</f>
        <v>#N/A</v>
      </c>
      <c r="E3243" s="191" t="e">
        <f>IF(ISBLANK(DataBase_PMs!AS61),#N/A,DataBase_PMs!AS61)</f>
        <v>#N/A</v>
      </c>
      <c r="F3243" s="192" t="e">
        <f>IF(E3243="Seco",ParametrosPMs!$C$68,'Dados PMs'!E3243)</f>
        <v>#N/A</v>
      </c>
      <c r="G3243" s="203" t="e">
        <f t="shared" si="76"/>
        <v>#N/A</v>
      </c>
    </row>
    <row r="3244" spans="1:7" x14ac:dyDescent="0.3">
      <c r="A3244" s="257"/>
      <c r="B3244" s="257"/>
      <c r="C3244" s="265"/>
      <c r="D3244" s="208" t="e">
        <f>IF(ISBLANK(DataBase_PMs!C62),#N/A,DataBase_PMs!C62)</f>
        <v>#N/A</v>
      </c>
      <c r="E3244" s="191" t="e">
        <f>IF(ISBLANK(DataBase_PMs!AS62),#N/A,DataBase_PMs!AS62)</f>
        <v>#N/A</v>
      </c>
      <c r="F3244" s="192" t="e">
        <f>IF(E3244="Seco",ParametrosPMs!$C$68,'Dados PMs'!E3244)</f>
        <v>#N/A</v>
      </c>
      <c r="G3244" s="203" t="e">
        <f t="shared" si="76"/>
        <v>#N/A</v>
      </c>
    </row>
    <row r="3245" spans="1:7" x14ac:dyDescent="0.3">
      <c r="A3245" s="257"/>
      <c r="B3245" s="257"/>
      <c r="C3245" s="265"/>
      <c r="D3245" s="208" t="e">
        <f>IF(ISBLANK(DataBase_PMs!C63),#N/A,DataBase_PMs!C63)</f>
        <v>#N/A</v>
      </c>
      <c r="E3245" s="191" t="e">
        <f>IF(ISBLANK(DataBase_PMs!AS63),#N/A,DataBase_PMs!AS63)</f>
        <v>#N/A</v>
      </c>
      <c r="F3245" s="192" t="e">
        <f>IF(E3245="Seco",ParametrosPMs!$C$68,'Dados PMs'!E3245)</f>
        <v>#N/A</v>
      </c>
      <c r="G3245" s="203" t="e">
        <f t="shared" si="76"/>
        <v>#N/A</v>
      </c>
    </row>
    <row r="3246" spans="1:7" x14ac:dyDescent="0.3">
      <c r="A3246" s="257"/>
      <c r="B3246" s="257"/>
      <c r="C3246" s="265"/>
      <c r="D3246" s="208" t="e">
        <f>IF(ISBLANK(DataBase_PMs!C64),#N/A,DataBase_PMs!C64)</f>
        <v>#N/A</v>
      </c>
      <c r="E3246" s="191" t="e">
        <f>IF(ISBLANK(DataBase_PMs!AS64),#N/A,DataBase_PMs!AS64)</f>
        <v>#N/A</v>
      </c>
      <c r="F3246" s="192" t="e">
        <f>IF(E3246="Seco",ParametrosPMs!$C$68,'Dados PMs'!E3246)</f>
        <v>#N/A</v>
      </c>
      <c r="G3246" s="203" t="e">
        <f t="shared" si="76"/>
        <v>#N/A</v>
      </c>
    </row>
    <row r="3247" spans="1:7" x14ac:dyDescent="0.3">
      <c r="A3247" s="257"/>
      <c r="B3247" s="257"/>
      <c r="C3247" s="265"/>
      <c r="D3247" s="208" t="e">
        <f>IF(ISBLANK(DataBase_PMs!C65),#N/A,DataBase_PMs!C65)</f>
        <v>#N/A</v>
      </c>
      <c r="E3247" s="191" t="e">
        <f>IF(ISBLANK(DataBase_PMs!AS65),#N/A,DataBase_PMs!AS65)</f>
        <v>#N/A</v>
      </c>
      <c r="F3247" s="192" t="e">
        <f>IF(E3247="Seco",ParametrosPMs!$C$68,'Dados PMs'!E3247)</f>
        <v>#N/A</v>
      </c>
      <c r="G3247" s="203" t="e">
        <f t="shared" si="76"/>
        <v>#N/A</v>
      </c>
    </row>
    <row r="3248" spans="1:7" x14ac:dyDescent="0.3">
      <c r="A3248" s="257"/>
      <c r="B3248" s="257"/>
      <c r="C3248" s="265"/>
      <c r="D3248" s="208" t="e">
        <f>IF(ISBLANK(DataBase_PMs!C66),#N/A,DataBase_PMs!C66)</f>
        <v>#N/A</v>
      </c>
      <c r="E3248" s="191" t="e">
        <f>IF(ISBLANK(DataBase_PMs!AS66),#N/A,DataBase_PMs!AS66)</f>
        <v>#N/A</v>
      </c>
      <c r="F3248" s="192" t="e">
        <f>IF(E3248="Seco",ParametrosPMs!$C$68,'Dados PMs'!E3248)</f>
        <v>#N/A</v>
      </c>
      <c r="G3248" s="203" t="e">
        <f t="shared" si="76"/>
        <v>#N/A</v>
      </c>
    </row>
    <row r="3249" spans="1:7" ht="13.5" thickBot="1" x14ac:dyDescent="0.35">
      <c r="A3249" s="260"/>
      <c r="B3249" s="260"/>
      <c r="C3249" s="266"/>
      <c r="D3249" s="208" t="e">
        <f>IF(ISBLANK(DataBase_PMs!C67),#N/A,DataBase_PMs!C67)</f>
        <v>#N/A</v>
      </c>
      <c r="E3249" s="191" t="e">
        <f>IF(ISBLANK(DataBase_PMs!AS67),#N/A,DataBase_PMs!AS67)</f>
        <v>#N/A</v>
      </c>
      <c r="F3249" s="192" t="e">
        <f>IF(E3249="Seco",ParametrosPMs!$C$68,'Dados PMs'!E3249)</f>
        <v>#N/A</v>
      </c>
      <c r="G3249" s="203" t="e">
        <f t="shared" si="76"/>
        <v>#N/A</v>
      </c>
    </row>
    <row r="3250" spans="1:7" x14ac:dyDescent="0.3">
      <c r="A3250" s="256" t="s">
        <v>667</v>
      </c>
      <c r="B3250" s="256" t="s">
        <v>366</v>
      </c>
      <c r="C3250" s="267" t="s">
        <v>97</v>
      </c>
      <c r="D3250" s="209">
        <v>43602</v>
      </c>
      <c r="E3250" s="189">
        <v>3.6</v>
      </c>
      <c r="F3250" s="190">
        <f>IF(E3250="Seco",ParametrosPMs!C69,'Dados PMs'!E3250)</f>
        <v>3.6</v>
      </c>
      <c r="G3250" s="202">
        <f>F3250-E3250</f>
        <v>0</v>
      </c>
    </row>
    <row r="3251" spans="1:7" x14ac:dyDescent="0.3">
      <c r="A3251" s="257"/>
      <c r="B3251" s="257"/>
      <c r="C3251" s="265"/>
      <c r="D3251" s="208">
        <v>43700.40625</v>
      </c>
      <c r="E3251" s="191">
        <v>5.26</v>
      </c>
      <c r="F3251" s="192">
        <f>IF(E3251="Seco",ParametrosPMs!$C$69,'Dados PMs'!E3251)</f>
        <v>5.26</v>
      </c>
      <c r="G3251" s="203">
        <f>F3251-$F$3250</f>
        <v>1.6599999999999997</v>
      </c>
    </row>
    <row r="3252" spans="1:7" x14ac:dyDescent="0.3">
      <c r="A3252" s="257"/>
      <c r="B3252" s="257"/>
      <c r="C3252" s="265"/>
      <c r="D3252" s="208">
        <v>43707</v>
      </c>
      <c r="E3252" s="191">
        <v>5.49</v>
      </c>
      <c r="F3252" s="192">
        <f>IF(E3252="Seco",ParametrosPMs!$C$69,'Dados PMs'!E3252)</f>
        <v>5.49</v>
      </c>
      <c r="G3252" s="203">
        <f t="shared" ref="G3252:G3315" si="77">F3252-$F$3250</f>
        <v>1.8900000000000001</v>
      </c>
    </row>
    <row r="3253" spans="1:7" x14ac:dyDescent="0.3">
      <c r="A3253" s="257"/>
      <c r="B3253" s="257"/>
      <c r="C3253" s="265"/>
      <c r="D3253" s="208">
        <v>43714</v>
      </c>
      <c r="E3253" s="191">
        <v>5.6</v>
      </c>
      <c r="F3253" s="192">
        <f>IF(E3253="Seco",ParametrosPMs!$C$69,'Dados PMs'!E3253)</f>
        <v>5.6</v>
      </c>
      <c r="G3253" s="203">
        <f t="shared" si="77"/>
        <v>1.9999999999999996</v>
      </c>
    </row>
    <row r="3254" spans="1:7" x14ac:dyDescent="0.3">
      <c r="A3254" s="257"/>
      <c r="B3254" s="257"/>
      <c r="C3254" s="265"/>
      <c r="D3254" s="208">
        <v>43727</v>
      </c>
      <c r="E3254" s="191">
        <v>5.6</v>
      </c>
      <c r="F3254" s="192">
        <f>IF(E3254="Seco",ParametrosPMs!$C$69,'Dados PMs'!E3254)</f>
        <v>5.6</v>
      </c>
      <c r="G3254" s="203">
        <f t="shared" si="77"/>
        <v>1.9999999999999996</v>
      </c>
    </row>
    <row r="3255" spans="1:7" x14ac:dyDescent="0.3">
      <c r="A3255" s="257"/>
      <c r="B3255" s="257"/>
      <c r="C3255" s="265"/>
      <c r="D3255" s="208">
        <v>43755</v>
      </c>
      <c r="E3255" s="191">
        <v>5.6</v>
      </c>
      <c r="F3255" s="192">
        <f>IF(E3255="Seco",ParametrosPMs!$C$69,'Dados PMs'!E3255)</f>
        <v>5.6</v>
      </c>
      <c r="G3255" s="203">
        <f t="shared" si="77"/>
        <v>1.9999999999999996</v>
      </c>
    </row>
    <row r="3256" spans="1:7" x14ac:dyDescent="0.3">
      <c r="A3256" s="257"/>
      <c r="B3256" s="257"/>
      <c r="C3256" s="265"/>
      <c r="D3256" s="208">
        <v>43762</v>
      </c>
      <c r="E3256" s="191">
        <v>5.6</v>
      </c>
      <c r="F3256" s="192">
        <f>IF(E3256="Seco",ParametrosPMs!$C$69,'Dados PMs'!E3256)</f>
        <v>5.6</v>
      </c>
      <c r="G3256" s="203">
        <f t="shared" si="77"/>
        <v>1.9999999999999996</v>
      </c>
    </row>
    <row r="3257" spans="1:7" x14ac:dyDescent="0.3">
      <c r="A3257" s="257"/>
      <c r="B3257" s="257"/>
      <c r="C3257" s="265"/>
      <c r="D3257" s="208">
        <v>43774</v>
      </c>
      <c r="E3257" s="191">
        <v>5.08</v>
      </c>
      <c r="F3257" s="192">
        <f>IF(E3257="Seco",ParametrosPMs!$C$69,'Dados PMs'!E3257)</f>
        <v>5.08</v>
      </c>
      <c r="G3257" s="203">
        <f t="shared" si="77"/>
        <v>1.48</v>
      </c>
    </row>
    <row r="3258" spans="1:7" x14ac:dyDescent="0.3">
      <c r="A3258" s="257"/>
      <c r="B3258" s="257"/>
      <c r="C3258" s="265"/>
      <c r="D3258" s="208">
        <v>43782</v>
      </c>
      <c r="E3258" s="191" t="s">
        <v>129</v>
      </c>
      <c r="F3258" s="192" t="str">
        <f>IF(E3258="Seco",ParametrosPMs!$C$69,'Dados PMs'!E3258)</f>
        <v>-</v>
      </c>
      <c r="G3258" s="203" t="e">
        <f t="shared" si="77"/>
        <v>#VALUE!</v>
      </c>
    </row>
    <row r="3259" spans="1:7" x14ac:dyDescent="0.3">
      <c r="A3259" s="257"/>
      <c r="B3259" s="257"/>
      <c r="C3259" s="265"/>
      <c r="D3259" s="208">
        <v>43811</v>
      </c>
      <c r="E3259" s="191" t="s">
        <v>269</v>
      </c>
      <c r="F3259" s="192" t="str">
        <f>IF(E3259="Seco",ParametrosPMs!$C$69,'Dados PMs'!E3259)</f>
        <v>5,00</v>
      </c>
      <c r="G3259" s="203">
        <f t="shared" si="77"/>
        <v>1.4</v>
      </c>
    </row>
    <row r="3260" spans="1:7" x14ac:dyDescent="0.3">
      <c r="A3260" s="257"/>
      <c r="B3260" s="257"/>
      <c r="C3260" s="265"/>
      <c r="D3260" s="208">
        <v>43826</v>
      </c>
      <c r="E3260" s="191" t="s">
        <v>309</v>
      </c>
      <c r="F3260" s="192" t="str">
        <f>IF(E3260="Seco",ParametrosPMs!$C$69,'Dados PMs'!E3260)</f>
        <v>5,14</v>
      </c>
      <c r="G3260" s="203">
        <f t="shared" si="77"/>
        <v>1.5399999999999996</v>
      </c>
    </row>
    <row r="3261" spans="1:7" x14ac:dyDescent="0.3">
      <c r="A3261" s="257"/>
      <c r="B3261" s="257"/>
      <c r="C3261" s="265"/>
      <c r="D3261" s="208">
        <v>43875</v>
      </c>
      <c r="E3261" s="191">
        <v>5.81</v>
      </c>
      <c r="F3261" s="192">
        <f>IF(E3261="Seco",ParametrosPMs!$C$69,'Dados PMs'!E3261)</f>
        <v>5.81</v>
      </c>
      <c r="G3261" s="203">
        <f t="shared" si="77"/>
        <v>2.2099999999999995</v>
      </c>
    </row>
    <row r="3262" spans="1:7" x14ac:dyDescent="0.3">
      <c r="A3262" s="257"/>
      <c r="B3262" s="257"/>
      <c r="C3262" s="265"/>
      <c r="D3262" s="208">
        <v>43929</v>
      </c>
      <c r="E3262" s="191" t="s">
        <v>351</v>
      </c>
      <c r="F3262" s="192" t="str">
        <f>IF(E3262="Seco",ParametrosPMs!$C$69,'Dados PMs'!E3262)</f>
        <v>5,79</v>
      </c>
      <c r="G3262" s="203">
        <f t="shared" si="77"/>
        <v>2.19</v>
      </c>
    </row>
    <row r="3263" spans="1:7" x14ac:dyDescent="0.3">
      <c r="A3263" s="257"/>
      <c r="B3263" s="257"/>
      <c r="C3263" s="265"/>
      <c r="D3263" s="208">
        <f>IF(ISBLANK(DataBase_PMs!C4),#N/A,DataBase_PMs!C4)</f>
        <v>44001.449618055602</v>
      </c>
      <c r="E3263" s="191">
        <f>IF(ISBLANK(DataBase_PMs!AT4),#N/A,DataBase_PMs!AT4)</f>
        <v>5.85</v>
      </c>
      <c r="F3263" s="192">
        <f>IF(E3263="Seco",ParametrosPMs!$C$69,'Dados PMs'!E3263)</f>
        <v>5.85</v>
      </c>
      <c r="G3263" s="203">
        <f t="shared" si="77"/>
        <v>2.2499999999999996</v>
      </c>
    </row>
    <row r="3264" spans="1:7" x14ac:dyDescent="0.3">
      <c r="A3264" s="257"/>
      <c r="B3264" s="257"/>
      <c r="C3264" s="265"/>
      <c r="D3264" s="208">
        <f>IF(ISBLANK(DataBase_PMs!C5),#N/A,DataBase_PMs!C5)</f>
        <v>44008.823020833297</v>
      </c>
      <c r="E3264" s="191">
        <f>IF(ISBLANK(DataBase_PMs!AT5),#N/A,DataBase_PMs!AT5)</f>
        <v>6.11</v>
      </c>
      <c r="F3264" s="192">
        <f>IF(E3264="Seco",ParametrosPMs!$C$69,'Dados PMs'!E3264)</f>
        <v>6.11</v>
      </c>
      <c r="G3264" s="203">
        <f t="shared" si="77"/>
        <v>2.5100000000000002</v>
      </c>
    </row>
    <row r="3265" spans="1:7" x14ac:dyDescent="0.3">
      <c r="A3265" s="257"/>
      <c r="B3265" s="257"/>
      <c r="C3265" s="265"/>
      <c r="D3265" s="208" t="e">
        <f>IF(ISBLANK(DataBase_PMs!C6),#N/A,DataBase_PMs!C6)</f>
        <v>#N/A</v>
      </c>
      <c r="E3265" s="191" t="e">
        <f>IF(ISBLANK(DataBase_PMs!AT6),#N/A,DataBase_PMs!AT6)</f>
        <v>#N/A</v>
      </c>
      <c r="F3265" s="192" t="e">
        <f>IF(E3265="Seco",ParametrosPMs!$C$69,'Dados PMs'!E3265)</f>
        <v>#N/A</v>
      </c>
      <c r="G3265" s="203" t="e">
        <f t="shared" si="77"/>
        <v>#N/A</v>
      </c>
    </row>
    <row r="3266" spans="1:7" x14ac:dyDescent="0.3">
      <c r="A3266" s="257"/>
      <c r="B3266" s="257"/>
      <c r="C3266" s="265"/>
      <c r="D3266" s="208" t="e">
        <f>IF(ISBLANK(DataBase_PMs!C7),#N/A,DataBase_PMs!C7)</f>
        <v>#N/A</v>
      </c>
      <c r="E3266" s="191" t="e">
        <f>IF(ISBLANK(DataBase_PMs!AT7),#N/A,DataBase_PMs!AT7)</f>
        <v>#N/A</v>
      </c>
      <c r="F3266" s="192" t="e">
        <f>IF(E3266="Seco",ParametrosPMs!$C$69,'Dados PMs'!E3266)</f>
        <v>#N/A</v>
      </c>
      <c r="G3266" s="203" t="e">
        <f t="shared" si="77"/>
        <v>#N/A</v>
      </c>
    </row>
    <row r="3267" spans="1:7" x14ac:dyDescent="0.3">
      <c r="A3267" s="257"/>
      <c r="B3267" s="257"/>
      <c r="C3267" s="265"/>
      <c r="D3267" s="208" t="e">
        <f>IF(ISBLANK(DataBase_PMs!C8),#N/A,DataBase_PMs!C8)</f>
        <v>#N/A</v>
      </c>
      <c r="E3267" s="191" t="e">
        <f>IF(ISBLANK(DataBase_PMs!AT8),#N/A,DataBase_PMs!AT8)</f>
        <v>#N/A</v>
      </c>
      <c r="F3267" s="192" t="e">
        <f>IF(E3267="Seco",ParametrosPMs!$C$69,'Dados PMs'!E3267)</f>
        <v>#N/A</v>
      </c>
      <c r="G3267" s="203" t="e">
        <f t="shared" si="77"/>
        <v>#N/A</v>
      </c>
    </row>
    <row r="3268" spans="1:7" x14ac:dyDescent="0.3">
      <c r="A3268" s="257"/>
      <c r="B3268" s="257"/>
      <c r="C3268" s="265"/>
      <c r="D3268" s="208" t="e">
        <f>IF(ISBLANK(DataBase_PMs!C9),#N/A,DataBase_PMs!C9)</f>
        <v>#N/A</v>
      </c>
      <c r="E3268" s="191" t="e">
        <f>IF(ISBLANK(DataBase_PMs!AT9),#N/A,DataBase_PMs!AT9)</f>
        <v>#N/A</v>
      </c>
      <c r="F3268" s="192" t="e">
        <f>IF(E3268="Seco",ParametrosPMs!$C$69,'Dados PMs'!E3268)</f>
        <v>#N/A</v>
      </c>
      <c r="G3268" s="203" t="e">
        <f t="shared" si="77"/>
        <v>#N/A</v>
      </c>
    </row>
    <row r="3269" spans="1:7" x14ac:dyDescent="0.3">
      <c r="A3269" s="257"/>
      <c r="B3269" s="257"/>
      <c r="C3269" s="265"/>
      <c r="D3269" s="208" t="e">
        <f>IF(ISBLANK(DataBase_PMs!C10),#N/A,DataBase_PMs!C10)</f>
        <v>#N/A</v>
      </c>
      <c r="E3269" s="191" t="e">
        <f>IF(ISBLANK(DataBase_PMs!AT10),#N/A,DataBase_PMs!AT10)</f>
        <v>#N/A</v>
      </c>
      <c r="F3269" s="192" t="e">
        <f>IF(E3269="Seco",ParametrosPMs!$C$69,'Dados PMs'!E3269)</f>
        <v>#N/A</v>
      </c>
      <c r="G3269" s="203" t="e">
        <f t="shared" si="77"/>
        <v>#N/A</v>
      </c>
    </row>
    <row r="3270" spans="1:7" x14ac:dyDescent="0.3">
      <c r="A3270" s="257"/>
      <c r="B3270" s="257"/>
      <c r="C3270" s="265"/>
      <c r="D3270" s="208" t="e">
        <f>IF(ISBLANK(DataBase_PMs!C11),#N/A,DataBase_PMs!C11)</f>
        <v>#N/A</v>
      </c>
      <c r="E3270" s="191" t="e">
        <f>IF(ISBLANK(DataBase_PMs!AT11),#N/A,DataBase_PMs!AT11)</f>
        <v>#N/A</v>
      </c>
      <c r="F3270" s="192" t="e">
        <f>IF(E3270="Seco",ParametrosPMs!$C$69,'Dados PMs'!E3270)</f>
        <v>#N/A</v>
      </c>
      <c r="G3270" s="203" t="e">
        <f t="shared" si="77"/>
        <v>#N/A</v>
      </c>
    </row>
    <row r="3271" spans="1:7" x14ac:dyDescent="0.3">
      <c r="A3271" s="257"/>
      <c r="B3271" s="257"/>
      <c r="C3271" s="265"/>
      <c r="D3271" s="208" t="e">
        <f>IF(ISBLANK(DataBase_PMs!C12),#N/A,DataBase_PMs!C12)</f>
        <v>#N/A</v>
      </c>
      <c r="E3271" s="191" t="e">
        <f>IF(ISBLANK(DataBase_PMs!AT12),#N/A,DataBase_PMs!AT12)</f>
        <v>#N/A</v>
      </c>
      <c r="F3271" s="192" t="e">
        <f>IF(E3271="Seco",ParametrosPMs!$C$69,'Dados PMs'!E3271)</f>
        <v>#N/A</v>
      </c>
      <c r="G3271" s="203" t="e">
        <f t="shared" si="77"/>
        <v>#N/A</v>
      </c>
    </row>
    <row r="3272" spans="1:7" x14ac:dyDescent="0.3">
      <c r="A3272" s="257"/>
      <c r="B3272" s="257"/>
      <c r="C3272" s="265"/>
      <c r="D3272" s="208" t="e">
        <f>IF(ISBLANK(DataBase_PMs!C13),#N/A,DataBase_PMs!C13)</f>
        <v>#N/A</v>
      </c>
      <c r="E3272" s="191" t="e">
        <f>IF(ISBLANK(DataBase_PMs!AT13),#N/A,DataBase_PMs!AT13)</f>
        <v>#N/A</v>
      </c>
      <c r="F3272" s="192" t="e">
        <f>IF(E3272="Seco",ParametrosPMs!$C$69,'Dados PMs'!E3272)</f>
        <v>#N/A</v>
      </c>
      <c r="G3272" s="203" t="e">
        <f t="shared" si="77"/>
        <v>#N/A</v>
      </c>
    </row>
    <row r="3273" spans="1:7" x14ac:dyDescent="0.3">
      <c r="A3273" s="257"/>
      <c r="B3273" s="257"/>
      <c r="C3273" s="265"/>
      <c r="D3273" s="208" t="e">
        <f>IF(ISBLANK(DataBase_PMs!C14),#N/A,DataBase_PMs!C14)</f>
        <v>#N/A</v>
      </c>
      <c r="E3273" s="191" t="e">
        <f>IF(ISBLANK(DataBase_PMs!AT14),#N/A,DataBase_PMs!AT14)</f>
        <v>#N/A</v>
      </c>
      <c r="F3273" s="192" t="e">
        <f>IF(E3273="Seco",ParametrosPMs!$C$69,'Dados PMs'!E3273)</f>
        <v>#N/A</v>
      </c>
      <c r="G3273" s="203" t="e">
        <f t="shared" si="77"/>
        <v>#N/A</v>
      </c>
    </row>
    <row r="3274" spans="1:7" x14ac:dyDescent="0.3">
      <c r="A3274" s="257"/>
      <c r="B3274" s="257"/>
      <c r="C3274" s="265"/>
      <c r="D3274" s="208" t="e">
        <f>IF(ISBLANK(DataBase_PMs!C15),#N/A,DataBase_PMs!C15)</f>
        <v>#N/A</v>
      </c>
      <c r="E3274" s="191" t="e">
        <f>IF(ISBLANK(DataBase_PMs!AT15),#N/A,DataBase_PMs!AT15)</f>
        <v>#N/A</v>
      </c>
      <c r="F3274" s="192" t="e">
        <f>IF(E3274="Seco",ParametrosPMs!$C$69,'Dados PMs'!E3274)</f>
        <v>#N/A</v>
      </c>
      <c r="G3274" s="203" t="e">
        <f t="shared" si="77"/>
        <v>#N/A</v>
      </c>
    </row>
    <row r="3275" spans="1:7" x14ac:dyDescent="0.3">
      <c r="A3275" s="257"/>
      <c r="B3275" s="257"/>
      <c r="C3275" s="265"/>
      <c r="D3275" s="208" t="e">
        <f>IF(ISBLANK(DataBase_PMs!C16),#N/A,DataBase_PMs!C16)</f>
        <v>#N/A</v>
      </c>
      <c r="E3275" s="191" t="e">
        <f>IF(ISBLANK(DataBase_PMs!AT16),#N/A,DataBase_PMs!AT16)</f>
        <v>#N/A</v>
      </c>
      <c r="F3275" s="192" t="e">
        <f>IF(E3275="Seco",ParametrosPMs!$C$69,'Dados PMs'!E3275)</f>
        <v>#N/A</v>
      </c>
      <c r="G3275" s="203" t="e">
        <f t="shared" si="77"/>
        <v>#N/A</v>
      </c>
    </row>
    <row r="3276" spans="1:7" x14ac:dyDescent="0.3">
      <c r="A3276" s="257"/>
      <c r="B3276" s="257"/>
      <c r="C3276" s="265"/>
      <c r="D3276" s="208" t="e">
        <f>IF(ISBLANK(DataBase_PMs!C17),#N/A,DataBase_PMs!C17)</f>
        <v>#N/A</v>
      </c>
      <c r="E3276" s="191" t="e">
        <f>IF(ISBLANK(DataBase_PMs!AT17),#N/A,DataBase_PMs!AT17)</f>
        <v>#N/A</v>
      </c>
      <c r="F3276" s="192" t="e">
        <f>IF(E3276="Seco",ParametrosPMs!$C$69,'Dados PMs'!E3276)</f>
        <v>#N/A</v>
      </c>
      <c r="G3276" s="203" t="e">
        <f t="shared" si="77"/>
        <v>#N/A</v>
      </c>
    </row>
    <row r="3277" spans="1:7" x14ac:dyDescent="0.3">
      <c r="A3277" s="257"/>
      <c r="B3277" s="257"/>
      <c r="C3277" s="265"/>
      <c r="D3277" s="208" t="e">
        <f>IF(ISBLANK(DataBase_PMs!C18),#N/A,DataBase_PMs!C18)</f>
        <v>#N/A</v>
      </c>
      <c r="E3277" s="191" t="e">
        <f>IF(ISBLANK(DataBase_PMs!AT18),#N/A,DataBase_PMs!AT18)</f>
        <v>#N/A</v>
      </c>
      <c r="F3277" s="192" t="e">
        <f>IF(E3277="Seco",ParametrosPMs!$C$69,'Dados PMs'!E3277)</f>
        <v>#N/A</v>
      </c>
      <c r="G3277" s="203" t="e">
        <f t="shared" si="77"/>
        <v>#N/A</v>
      </c>
    </row>
    <row r="3278" spans="1:7" x14ac:dyDescent="0.3">
      <c r="A3278" s="257"/>
      <c r="B3278" s="257"/>
      <c r="C3278" s="265"/>
      <c r="D3278" s="208" t="e">
        <f>IF(ISBLANK(DataBase_PMs!C19),#N/A,DataBase_PMs!C19)</f>
        <v>#N/A</v>
      </c>
      <c r="E3278" s="191" t="e">
        <f>IF(ISBLANK(DataBase_PMs!AT19),#N/A,DataBase_PMs!AT19)</f>
        <v>#N/A</v>
      </c>
      <c r="F3278" s="192" t="e">
        <f>IF(E3278="Seco",ParametrosPMs!$C$69,'Dados PMs'!E3278)</f>
        <v>#N/A</v>
      </c>
      <c r="G3278" s="203" t="e">
        <f t="shared" si="77"/>
        <v>#N/A</v>
      </c>
    </row>
    <row r="3279" spans="1:7" x14ac:dyDescent="0.3">
      <c r="A3279" s="257"/>
      <c r="B3279" s="257"/>
      <c r="C3279" s="265"/>
      <c r="D3279" s="208" t="e">
        <f>IF(ISBLANK(DataBase_PMs!C20),#N/A,DataBase_PMs!C20)</f>
        <v>#N/A</v>
      </c>
      <c r="E3279" s="191" t="e">
        <f>IF(ISBLANK(DataBase_PMs!AT20),#N/A,DataBase_PMs!AT20)</f>
        <v>#N/A</v>
      </c>
      <c r="F3279" s="192" t="e">
        <f>IF(E3279="Seco",ParametrosPMs!$C$69,'Dados PMs'!E3279)</f>
        <v>#N/A</v>
      </c>
      <c r="G3279" s="203" t="e">
        <f t="shared" si="77"/>
        <v>#N/A</v>
      </c>
    </row>
    <row r="3280" spans="1:7" x14ac:dyDescent="0.3">
      <c r="A3280" s="257"/>
      <c r="B3280" s="257"/>
      <c r="C3280" s="265"/>
      <c r="D3280" s="208" t="e">
        <f>IF(ISBLANK(DataBase_PMs!C21),#N/A,DataBase_PMs!C21)</f>
        <v>#N/A</v>
      </c>
      <c r="E3280" s="191" t="e">
        <f>IF(ISBLANK(DataBase_PMs!AT21),#N/A,DataBase_PMs!AT21)</f>
        <v>#N/A</v>
      </c>
      <c r="F3280" s="192" t="e">
        <f>IF(E3280="Seco",ParametrosPMs!$C$69,'Dados PMs'!E3280)</f>
        <v>#N/A</v>
      </c>
      <c r="G3280" s="203" t="e">
        <f t="shared" si="77"/>
        <v>#N/A</v>
      </c>
    </row>
    <row r="3281" spans="1:7" x14ac:dyDescent="0.3">
      <c r="A3281" s="257"/>
      <c r="B3281" s="257"/>
      <c r="C3281" s="265"/>
      <c r="D3281" s="208" t="e">
        <f>IF(ISBLANK(DataBase_PMs!C22),#N/A,DataBase_PMs!C22)</f>
        <v>#N/A</v>
      </c>
      <c r="E3281" s="191" t="e">
        <f>IF(ISBLANK(DataBase_PMs!AT22),#N/A,DataBase_PMs!AT22)</f>
        <v>#N/A</v>
      </c>
      <c r="F3281" s="192" t="e">
        <f>IF(E3281="Seco",ParametrosPMs!$C$69,'Dados PMs'!E3281)</f>
        <v>#N/A</v>
      </c>
      <c r="G3281" s="203" t="e">
        <f t="shared" si="77"/>
        <v>#N/A</v>
      </c>
    </row>
    <row r="3282" spans="1:7" x14ac:dyDescent="0.3">
      <c r="A3282" s="257"/>
      <c r="B3282" s="257"/>
      <c r="C3282" s="265"/>
      <c r="D3282" s="208" t="e">
        <f>IF(ISBLANK(DataBase_PMs!C23),#N/A,DataBase_PMs!C23)</f>
        <v>#N/A</v>
      </c>
      <c r="E3282" s="191" t="e">
        <f>IF(ISBLANK(DataBase_PMs!AT23),#N/A,DataBase_PMs!AT23)</f>
        <v>#N/A</v>
      </c>
      <c r="F3282" s="192" t="e">
        <f>IF(E3282="Seco",ParametrosPMs!$C$69,'Dados PMs'!E3282)</f>
        <v>#N/A</v>
      </c>
      <c r="G3282" s="203" t="e">
        <f t="shared" si="77"/>
        <v>#N/A</v>
      </c>
    </row>
    <row r="3283" spans="1:7" x14ac:dyDescent="0.3">
      <c r="A3283" s="257"/>
      <c r="B3283" s="257"/>
      <c r="C3283" s="265"/>
      <c r="D3283" s="208" t="e">
        <f>IF(ISBLANK(DataBase_PMs!C24),#N/A,DataBase_PMs!C24)</f>
        <v>#N/A</v>
      </c>
      <c r="E3283" s="191" t="e">
        <f>IF(ISBLANK(DataBase_PMs!AT24),#N/A,DataBase_PMs!AT24)</f>
        <v>#N/A</v>
      </c>
      <c r="F3283" s="192" t="e">
        <f>IF(E3283="Seco",ParametrosPMs!$C$69,'Dados PMs'!E3283)</f>
        <v>#N/A</v>
      </c>
      <c r="G3283" s="203" t="e">
        <f t="shared" si="77"/>
        <v>#N/A</v>
      </c>
    </row>
    <row r="3284" spans="1:7" x14ac:dyDescent="0.3">
      <c r="A3284" s="257"/>
      <c r="B3284" s="257"/>
      <c r="C3284" s="265"/>
      <c r="D3284" s="208" t="e">
        <f>IF(ISBLANK(DataBase_PMs!C25),#N/A,DataBase_PMs!C25)</f>
        <v>#N/A</v>
      </c>
      <c r="E3284" s="191" t="e">
        <f>IF(ISBLANK(DataBase_PMs!AT25),#N/A,DataBase_PMs!AT25)</f>
        <v>#N/A</v>
      </c>
      <c r="F3284" s="192" t="e">
        <f>IF(E3284="Seco",ParametrosPMs!$C$69,'Dados PMs'!E3284)</f>
        <v>#N/A</v>
      </c>
      <c r="G3284" s="203" t="e">
        <f t="shared" si="77"/>
        <v>#N/A</v>
      </c>
    </row>
    <row r="3285" spans="1:7" x14ac:dyDescent="0.3">
      <c r="A3285" s="257"/>
      <c r="B3285" s="257"/>
      <c r="C3285" s="265"/>
      <c r="D3285" s="208" t="e">
        <f>IF(ISBLANK(DataBase_PMs!C26),#N/A,DataBase_PMs!C26)</f>
        <v>#N/A</v>
      </c>
      <c r="E3285" s="191" t="e">
        <f>IF(ISBLANK(DataBase_PMs!AT26),#N/A,DataBase_PMs!AT26)</f>
        <v>#N/A</v>
      </c>
      <c r="F3285" s="192" t="e">
        <f>IF(E3285="Seco",ParametrosPMs!$C$69,'Dados PMs'!E3285)</f>
        <v>#N/A</v>
      </c>
      <c r="G3285" s="203" t="e">
        <f t="shared" si="77"/>
        <v>#N/A</v>
      </c>
    </row>
    <row r="3286" spans="1:7" x14ac:dyDescent="0.3">
      <c r="A3286" s="257"/>
      <c r="B3286" s="257"/>
      <c r="C3286" s="265"/>
      <c r="D3286" s="208" t="e">
        <f>IF(ISBLANK(DataBase_PMs!C27),#N/A,DataBase_PMs!C27)</f>
        <v>#N/A</v>
      </c>
      <c r="E3286" s="191" t="e">
        <f>IF(ISBLANK(DataBase_PMs!AT27),#N/A,DataBase_PMs!AT27)</f>
        <v>#N/A</v>
      </c>
      <c r="F3286" s="192" t="e">
        <f>IF(E3286="Seco",ParametrosPMs!$C$69,'Dados PMs'!E3286)</f>
        <v>#N/A</v>
      </c>
      <c r="G3286" s="203" t="e">
        <f t="shared" si="77"/>
        <v>#N/A</v>
      </c>
    </row>
    <row r="3287" spans="1:7" x14ac:dyDescent="0.3">
      <c r="A3287" s="257"/>
      <c r="B3287" s="257"/>
      <c r="C3287" s="265"/>
      <c r="D3287" s="208" t="e">
        <f>IF(ISBLANK(DataBase_PMs!C28),#N/A,DataBase_PMs!C28)</f>
        <v>#N/A</v>
      </c>
      <c r="E3287" s="191" t="e">
        <f>IF(ISBLANK(DataBase_PMs!AT28),#N/A,DataBase_PMs!AT28)</f>
        <v>#N/A</v>
      </c>
      <c r="F3287" s="192" t="e">
        <f>IF(E3287="Seco",ParametrosPMs!$C$69,'Dados PMs'!E3287)</f>
        <v>#N/A</v>
      </c>
      <c r="G3287" s="203" t="e">
        <f t="shared" si="77"/>
        <v>#N/A</v>
      </c>
    </row>
    <row r="3288" spans="1:7" x14ac:dyDescent="0.3">
      <c r="A3288" s="257"/>
      <c r="B3288" s="257"/>
      <c r="C3288" s="265"/>
      <c r="D3288" s="208" t="e">
        <f>IF(ISBLANK(DataBase_PMs!C29),#N/A,DataBase_PMs!C29)</f>
        <v>#N/A</v>
      </c>
      <c r="E3288" s="191" t="e">
        <f>IF(ISBLANK(DataBase_PMs!AT29),#N/A,DataBase_PMs!AT29)</f>
        <v>#N/A</v>
      </c>
      <c r="F3288" s="192" t="e">
        <f>IF(E3288="Seco",ParametrosPMs!$C$69,'Dados PMs'!E3288)</f>
        <v>#N/A</v>
      </c>
      <c r="G3288" s="203" t="e">
        <f t="shared" si="77"/>
        <v>#N/A</v>
      </c>
    </row>
    <row r="3289" spans="1:7" x14ac:dyDescent="0.3">
      <c r="A3289" s="257"/>
      <c r="B3289" s="257"/>
      <c r="C3289" s="265"/>
      <c r="D3289" s="208" t="e">
        <f>IF(ISBLANK(DataBase_PMs!C30),#N/A,DataBase_PMs!C30)</f>
        <v>#N/A</v>
      </c>
      <c r="E3289" s="191" t="e">
        <f>IF(ISBLANK(DataBase_PMs!AT30),#N/A,DataBase_PMs!AT30)</f>
        <v>#N/A</v>
      </c>
      <c r="F3289" s="192" t="e">
        <f>IF(E3289="Seco",ParametrosPMs!$C$69,'Dados PMs'!E3289)</f>
        <v>#N/A</v>
      </c>
      <c r="G3289" s="203" t="e">
        <f t="shared" si="77"/>
        <v>#N/A</v>
      </c>
    </row>
    <row r="3290" spans="1:7" x14ac:dyDescent="0.3">
      <c r="A3290" s="257"/>
      <c r="B3290" s="257"/>
      <c r="C3290" s="265"/>
      <c r="D3290" s="208" t="e">
        <f>IF(ISBLANK(DataBase_PMs!C31),#N/A,DataBase_PMs!C31)</f>
        <v>#N/A</v>
      </c>
      <c r="E3290" s="191" t="e">
        <f>IF(ISBLANK(DataBase_PMs!AT31),#N/A,DataBase_PMs!AT31)</f>
        <v>#N/A</v>
      </c>
      <c r="F3290" s="192" t="e">
        <f>IF(E3290="Seco",ParametrosPMs!$C$69,'Dados PMs'!E3290)</f>
        <v>#N/A</v>
      </c>
      <c r="G3290" s="203" t="e">
        <f t="shared" si="77"/>
        <v>#N/A</v>
      </c>
    </row>
    <row r="3291" spans="1:7" x14ac:dyDescent="0.3">
      <c r="A3291" s="257"/>
      <c r="B3291" s="257"/>
      <c r="C3291" s="265"/>
      <c r="D3291" s="208" t="e">
        <f>IF(ISBLANK(DataBase_PMs!C32),#N/A,DataBase_PMs!C32)</f>
        <v>#N/A</v>
      </c>
      <c r="E3291" s="191" t="e">
        <f>IF(ISBLANK(DataBase_PMs!AT32),#N/A,DataBase_PMs!AT32)</f>
        <v>#N/A</v>
      </c>
      <c r="F3291" s="192" t="e">
        <f>IF(E3291="Seco",ParametrosPMs!$C$69,'Dados PMs'!E3291)</f>
        <v>#N/A</v>
      </c>
      <c r="G3291" s="203" t="e">
        <f t="shared" si="77"/>
        <v>#N/A</v>
      </c>
    </row>
    <row r="3292" spans="1:7" x14ac:dyDescent="0.3">
      <c r="A3292" s="257"/>
      <c r="B3292" s="257"/>
      <c r="C3292" s="265"/>
      <c r="D3292" s="208" t="e">
        <f>IF(ISBLANK(DataBase_PMs!C33),#N/A,DataBase_PMs!C33)</f>
        <v>#N/A</v>
      </c>
      <c r="E3292" s="191" t="e">
        <f>IF(ISBLANK(DataBase_PMs!AT33),#N/A,DataBase_PMs!AT33)</f>
        <v>#N/A</v>
      </c>
      <c r="F3292" s="192" t="e">
        <f>IF(E3292="Seco",ParametrosPMs!$C$69,'Dados PMs'!E3292)</f>
        <v>#N/A</v>
      </c>
      <c r="G3292" s="203" t="e">
        <f t="shared" si="77"/>
        <v>#N/A</v>
      </c>
    </row>
    <row r="3293" spans="1:7" x14ac:dyDescent="0.3">
      <c r="A3293" s="257"/>
      <c r="B3293" s="257"/>
      <c r="C3293" s="265"/>
      <c r="D3293" s="208" t="e">
        <f>IF(ISBLANK(DataBase_PMs!C34),#N/A,DataBase_PMs!C34)</f>
        <v>#N/A</v>
      </c>
      <c r="E3293" s="191" t="e">
        <f>IF(ISBLANK(DataBase_PMs!AT34),#N/A,DataBase_PMs!AT34)</f>
        <v>#N/A</v>
      </c>
      <c r="F3293" s="192" t="e">
        <f>IF(E3293="Seco",ParametrosPMs!$C$69,'Dados PMs'!E3293)</f>
        <v>#N/A</v>
      </c>
      <c r="G3293" s="203" t="e">
        <f t="shared" si="77"/>
        <v>#N/A</v>
      </c>
    </row>
    <row r="3294" spans="1:7" x14ac:dyDescent="0.3">
      <c r="A3294" s="257"/>
      <c r="B3294" s="257"/>
      <c r="C3294" s="265"/>
      <c r="D3294" s="208" t="e">
        <f>IF(ISBLANK(DataBase_PMs!C35),#N/A,DataBase_PMs!C35)</f>
        <v>#N/A</v>
      </c>
      <c r="E3294" s="191" t="e">
        <f>IF(ISBLANK(DataBase_PMs!AT35),#N/A,DataBase_PMs!AT35)</f>
        <v>#N/A</v>
      </c>
      <c r="F3294" s="192" t="e">
        <f>IF(E3294="Seco",ParametrosPMs!$C$69,'Dados PMs'!E3294)</f>
        <v>#N/A</v>
      </c>
      <c r="G3294" s="203" t="e">
        <f t="shared" si="77"/>
        <v>#N/A</v>
      </c>
    </row>
    <row r="3295" spans="1:7" x14ac:dyDescent="0.3">
      <c r="A3295" s="257"/>
      <c r="B3295" s="257"/>
      <c r="C3295" s="265"/>
      <c r="D3295" s="208" t="e">
        <f>IF(ISBLANK(DataBase_PMs!C36),#N/A,DataBase_PMs!C36)</f>
        <v>#N/A</v>
      </c>
      <c r="E3295" s="191" t="e">
        <f>IF(ISBLANK(DataBase_PMs!AT36),#N/A,DataBase_PMs!AT36)</f>
        <v>#N/A</v>
      </c>
      <c r="F3295" s="192" t="e">
        <f>IF(E3295="Seco",ParametrosPMs!$C$69,'Dados PMs'!E3295)</f>
        <v>#N/A</v>
      </c>
      <c r="G3295" s="203" t="e">
        <f t="shared" si="77"/>
        <v>#N/A</v>
      </c>
    </row>
    <row r="3296" spans="1:7" x14ac:dyDescent="0.3">
      <c r="A3296" s="257"/>
      <c r="B3296" s="257"/>
      <c r="C3296" s="265"/>
      <c r="D3296" s="208" t="e">
        <f>IF(ISBLANK(DataBase_PMs!C37),#N/A,DataBase_PMs!C37)</f>
        <v>#N/A</v>
      </c>
      <c r="E3296" s="191" t="e">
        <f>IF(ISBLANK(DataBase_PMs!AT37),#N/A,DataBase_PMs!AT37)</f>
        <v>#N/A</v>
      </c>
      <c r="F3296" s="192" t="e">
        <f>IF(E3296="Seco",ParametrosPMs!$C$69,'Dados PMs'!E3296)</f>
        <v>#N/A</v>
      </c>
      <c r="G3296" s="203" t="e">
        <f t="shared" si="77"/>
        <v>#N/A</v>
      </c>
    </row>
    <row r="3297" spans="1:7" x14ac:dyDescent="0.3">
      <c r="A3297" s="257"/>
      <c r="B3297" s="257"/>
      <c r="C3297" s="265"/>
      <c r="D3297" s="208" t="e">
        <f>IF(ISBLANK(DataBase_PMs!C38),#N/A,DataBase_PMs!C38)</f>
        <v>#N/A</v>
      </c>
      <c r="E3297" s="191" t="e">
        <f>IF(ISBLANK(DataBase_PMs!AT38),#N/A,DataBase_PMs!AT38)</f>
        <v>#N/A</v>
      </c>
      <c r="F3297" s="192" t="e">
        <f>IF(E3297="Seco",ParametrosPMs!$C$69,'Dados PMs'!E3297)</f>
        <v>#N/A</v>
      </c>
      <c r="G3297" s="203" t="e">
        <f t="shared" si="77"/>
        <v>#N/A</v>
      </c>
    </row>
    <row r="3298" spans="1:7" x14ac:dyDescent="0.3">
      <c r="A3298" s="257"/>
      <c r="B3298" s="257"/>
      <c r="C3298" s="265"/>
      <c r="D3298" s="208" t="e">
        <f>IF(ISBLANK(DataBase_PMs!C39),#N/A,DataBase_PMs!C39)</f>
        <v>#N/A</v>
      </c>
      <c r="E3298" s="191" t="e">
        <f>IF(ISBLANK(DataBase_PMs!AT39),#N/A,DataBase_PMs!AT39)</f>
        <v>#N/A</v>
      </c>
      <c r="F3298" s="192" t="e">
        <f>IF(E3298="Seco",ParametrosPMs!$C$69,'Dados PMs'!E3298)</f>
        <v>#N/A</v>
      </c>
      <c r="G3298" s="203" t="e">
        <f t="shared" si="77"/>
        <v>#N/A</v>
      </c>
    </row>
    <row r="3299" spans="1:7" x14ac:dyDescent="0.3">
      <c r="A3299" s="257"/>
      <c r="B3299" s="257"/>
      <c r="C3299" s="265"/>
      <c r="D3299" s="208" t="e">
        <f>IF(ISBLANK(DataBase_PMs!C40),#N/A,DataBase_PMs!C40)</f>
        <v>#N/A</v>
      </c>
      <c r="E3299" s="191" t="e">
        <f>IF(ISBLANK(DataBase_PMs!AT40),#N/A,DataBase_PMs!AT40)</f>
        <v>#N/A</v>
      </c>
      <c r="F3299" s="192" t="e">
        <f>IF(E3299="Seco",ParametrosPMs!$C$69,'Dados PMs'!E3299)</f>
        <v>#N/A</v>
      </c>
      <c r="G3299" s="203" t="e">
        <f t="shared" si="77"/>
        <v>#N/A</v>
      </c>
    </row>
    <row r="3300" spans="1:7" x14ac:dyDescent="0.3">
      <c r="A3300" s="257"/>
      <c r="B3300" s="257"/>
      <c r="C3300" s="265"/>
      <c r="D3300" s="208" t="e">
        <f>IF(ISBLANK(DataBase_PMs!C41),#N/A,DataBase_PMs!C41)</f>
        <v>#N/A</v>
      </c>
      <c r="E3300" s="191" t="e">
        <f>IF(ISBLANK(DataBase_PMs!AT41),#N/A,DataBase_PMs!AT41)</f>
        <v>#N/A</v>
      </c>
      <c r="F3300" s="192" t="e">
        <f>IF(E3300="Seco",ParametrosPMs!$C$69,'Dados PMs'!E3300)</f>
        <v>#N/A</v>
      </c>
      <c r="G3300" s="203" t="e">
        <f t="shared" si="77"/>
        <v>#N/A</v>
      </c>
    </row>
    <row r="3301" spans="1:7" x14ac:dyDescent="0.3">
      <c r="A3301" s="257"/>
      <c r="B3301" s="257"/>
      <c r="C3301" s="265"/>
      <c r="D3301" s="208" t="e">
        <f>IF(ISBLANK(DataBase_PMs!C42),#N/A,DataBase_PMs!C42)</f>
        <v>#N/A</v>
      </c>
      <c r="E3301" s="191" t="e">
        <f>IF(ISBLANK(DataBase_PMs!AT42),#N/A,DataBase_PMs!AT42)</f>
        <v>#N/A</v>
      </c>
      <c r="F3301" s="192" t="e">
        <f>IF(E3301="Seco",ParametrosPMs!$C$69,'Dados PMs'!E3301)</f>
        <v>#N/A</v>
      </c>
      <c r="G3301" s="203" t="e">
        <f t="shared" si="77"/>
        <v>#N/A</v>
      </c>
    </row>
    <row r="3302" spans="1:7" x14ac:dyDescent="0.3">
      <c r="A3302" s="257"/>
      <c r="B3302" s="257"/>
      <c r="C3302" s="265"/>
      <c r="D3302" s="208" t="e">
        <f>IF(ISBLANK(DataBase_PMs!C43),#N/A,DataBase_PMs!C43)</f>
        <v>#N/A</v>
      </c>
      <c r="E3302" s="191" t="e">
        <f>IF(ISBLANK(DataBase_PMs!AT43),#N/A,DataBase_PMs!AT43)</f>
        <v>#N/A</v>
      </c>
      <c r="F3302" s="192" t="e">
        <f>IF(E3302="Seco",ParametrosPMs!$C$69,'Dados PMs'!E3302)</f>
        <v>#N/A</v>
      </c>
      <c r="G3302" s="203" t="e">
        <f t="shared" si="77"/>
        <v>#N/A</v>
      </c>
    </row>
    <row r="3303" spans="1:7" x14ac:dyDescent="0.3">
      <c r="A3303" s="257"/>
      <c r="B3303" s="257"/>
      <c r="C3303" s="265"/>
      <c r="D3303" s="208" t="e">
        <f>IF(ISBLANK(DataBase_PMs!C44),#N/A,DataBase_PMs!C44)</f>
        <v>#N/A</v>
      </c>
      <c r="E3303" s="191" t="e">
        <f>IF(ISBLANK(DataBase_PMs!AT44),#N/A,DataBase_PMs!AT44)</f>
        <v>#N/A</v>
      </c>
      <c r="F3303" s="192" t="e">
        <f>IF(E3303="Seco",ParametrosPMs!$C$69,'Dados PMs'!E3303)</f>
        <v>#N/A</v>
      </c>
      <c r="G3303" s="203" t="e">
        <f t="shared" si="77"/>
        <v>#N/A</v>
      </c>
    </row>
    <row r="3304" spans="1:7" x14ac:dyDescent="0.3">
      <c r="A3304" s="257"/>
      <c r="B3304" s="257"/>
      <c r="C3304" s="265"/>
      <c r="D3304" s="208" t="e">
        <f>IF(ISBLANK(DataBase_PMs!C45),#N/A,DataBase_PMs!C45)</f>
        <v>#N/A</v>
      </c>
      <c r="E3304" s="191" t="e">
        <f>IF(ISBLANK(DataBase_PMs!AT45),#N/A,DataBase_PMs!AT45)</f>
        <v>#N/A</v>
      </c>
      <c r="F3304" s="192" t="e">
        <f>IF(E3304="Seco",ParametrosPMs!$C$69,'Dados PMs'!E3304)</f>
        <v>#N/A</v>
      </c>
      <c r="G3304" s="203" t="e">
        <f t="shared" si="77"/>
        <v>#N/A</v>
      </c>
    </row>
    <row r="3305" spans="1:7" x14ac:dyDescent="0.3">
      <c r="A3305" s="257"/>
      <c r="B3305" s="257"/>
      <c r="C3305" s="265"/>
      <c r="D3305" s="208" t="e">
        <f>IF(ISBLANK(DataBase_PMs!C46),#N/A,DataBase_PMs!C46)</f>
        <v>#N/A</v>
      </c>
      <c r="E3305" s="191" t="e">
        <f>IF(ISBLANK(DataBase_PMs!AT46),#N/A,DataBase_PMs!AT46)</f>
        <v>#N/A</v>
      </c>
      <c r="F3305" s="192" t="e">
        <f>IF(E3305="Seco",ParametrosPMs!$C$69,'Dados PMs'!E3305)</f>
        <v>#N/A</v>
      </c>
      <c r="G3305" s="203" t="e">
        <f t="shared" si="77"/>
        <v>#N/A</v>
      </c>
    </row>
    <row r="3306" spans="1:7" x14ac:dyDescent="0.3">
      <c r="A3306" s="257"/>
      <c r="B3306" s="257"/>
      <c r="C3306" s="265"/>
      <c r="D3306" s="208" t="e">
        <f>IF(ISBLANK(DataBase_PMs!C47),#N/A,DataBase_PMs!C47)</f>
        <v>#N/A</v>
      </c>
      <c r="E3306" s="191" t="e">
        <f>IF(ISBLANK(DataBase_PMs!AT47),#N/A,DataBase_PMs!AT47)</f>
        <v>#N/A</v>
      </c>
      <c r="F3306" s="192" t="e">
        <f>IF(E3306="Seco",ParametrosPMs!$C$69,'Dados PMs'!E3306)</f>
        <v>#N/A</v>
      </c>
      <c r="G3306" s="203" t="e">
        <f t="shared" si="77"/>
        <v>#N/A</v>
      </c>
    </row>
    <row r="3307" spans="1:7" x14ac:dyDescent="0.3">
      <c r="A3307" s="257"/>
      <c r="B3307" s="257"/>
      <c r="C3307" s="265"/>
      <c r="D3307" s="208" t="e">
        <f>IF(ISBLANK(DataBase_PMs!C48),#N/A,DataBase_PMs!C48)</f>
        <v>#N/A</v>
      </c>
      <c r="E3307" s="191" t="e">
        <f>IF(ISBLANK(DataBase_PMs!AT48),#N/A,DataBase_PMs!AT48)</f>
        <v>#N/A</v>
      </c>
      <c r="F3307" s="192" t="e">
        <f>IF(E3307="Seco",ParametrosPMs!$C$69,'Dados PMs'!E3307)</f>
        <v>#N/A</v>
      </c>
      <c r="G3307" s="203" t="e">
        <f t="shared" si="77"/>
        <v>#N/A</v>
      </c>
    </row>
    <row r="3308" spans="1:7" x14ac:dyDescent="0.3">
      <c r="A3308" s="257"/>
      <c r="B3308" s="257"/>
      <c r="C3308" s="265"/>
      <c r="D3308" s="208" t="e">
        <f>IF(ISBLANK(DataBase_PMs!C49),#N/A,DataBase_PMs!C49)</f>
        <v>#N/A</v>
      </c>
      <c r="E3308" s="191" t="e">
        <f>IF(ISBLANK(DataBase_PMs!AT49),#N/A,DataBase_PMs!AT49)</f>
        <v>#N/A</v>
      </c>
      <c r="F3308" s="192" t="e">
        <f>IF(E3308="Seco",ParametrosPMs!$C$69,'Dados PMs'!E3308)</f>
        <v>#N/A</v>
      </c>
      <c r="G3308" s="203" t="e">
        <f t="shared" si="77"/>
        <v>#N/A</v>
      </c>
    </row>
    <row r="3309" spans="1:7" x14ac:dyDescent="0.3">
      <c r="A3309" s="257"/>
      <c r="B3309" s="257"/>
      <c r="C3309" s="265"/>
      <c r="D3309" s="208" t="e">
        <f>IF(ISBLANK(DataBase_PMs!C50),#N/A,DataBase_PMs!C50)</f>
        <v>#N/A</v>
      </c>
      <c r="E3309" s="191" t="e">
        <f>IF(ISBLANK(DataBase_PMs!AT50),#N/A,DataBase_PMs!AT50)</f>
        <v>#N/A</v>
      </c>
      <c r="F3309" s="192" t="e">
        <f>IF(E3309="Seco",ParametrosPMs!$C$69,'Dados PMs'!E3309)</f>
        <v>#N/A</v>
      </c>
      <c r="G3309" s="203" t="e">
        <f t="shared" si="77"/>
        <v>#N/A</v>
      </c>
    </row>
    <row r="3310" spans="1:7" x14ac:dyDescent="0.3">
      <c r="A3310" s="257"/>
      <c r="B3310" s="257"/>
      <c r="C3310" s="265"/>
      <c r="D3310" s="208" t="e">
        <f>IF(ISBLANK(DataBase_PMs!C51),#N/A,DataBase_PMs!C51)</f>
        <v>#N/A</v>
      </c>
      <c r="E3310" s="191" t="e">
        <f>IF(ISBLANK(DataBase_PMs!AT51),#N/A,DataBase_PMs!AT51)</f>
        <v>#N/A</v>
      </c>
      <c r="F3310" s="192" t="e">
        <f>IF(E3310="Seco",ParametrosPMs!$C$69,'Dados PMs'!E3310)</f>
        <v>#N/A</v>
      </c>
      <c r="G3310" s="203" t="e">
        <f t="shared" si="77"/>
        <v>#N/A</v>
      </c>
    </row>
    <row r="3311" spans="1:7" x14ac:dyDescent="0.3">
      <c r="A3311" s="257"/>
      <c r="B3311" s="257"/>
      <c r="C3311" s="265"/>
      <c r="D3311" s="208" t="e">
        <f>IF(ISBLANK(DataBase_PMs!C52),#N/A,DataBase_PMs!C52)</f>
        <v>#N/A</v>
      </c>
      <c r="E3311" s="191" t="e">
        <f>IF(ISBLANK(DataBase_PMs!AT52),#N/A,DataBase_PMs!AT52)</f>
        <v>#N/A</v>
      </c>
      <c r="F3311" s="192" t="e">
        <f>IF(E3311="Seco",ParametrosPMs!$C$69,'Dados PMs'!E3311)</f>
        <v>#N/A</v>
      </c>
      <c r="G3311" s="203" t="e">
        <f t="shared" si="77"/>
        <v>#N/A</v>
      </c>
    </row>
    <row r="3312" spans="1:7" x14ac:dyDescent="0.3">
      <c r="A3312" s="257"/>
      <c r="B3312" s="257"/>
      <c r="C3312" s="265"/>
      <c r="D3312" s="208" t="e">
        <f>IF(ISBLANK(DataBase_PMs!C53),#N/A,DataBase_PMs!C53)</f>
        <v>#N/A</v>
      </c>
      <c r="E3312" s="191" t="e">
        <f>IF(ISBLANK(DataBase_PMs!AT53),#N/A,DataBase_PMs!AT53)</f>
        <v>#N/A</v>
      </c>
      <c r="F3312" s="192" t="e">
        <f>IF(E3312="Seco",ParametrosPMs!$C$69,'Dados PMs'!E3312)</f>
        <v>#N/A</v>
      </c>
      <c r="G3312" s="203" t="e">
        <f t="shared" si="77"/>
        <v>#N/A</v>
      </c>
    </row>
    <row r="3313" spans="1:7" x14ac:dyDescent="0.3">
      <c r="A3313" s="257"/>
      <c r="B3313" s="257"/>
      <c r="C3313" s="265"/>
      <c r="D3313" s="208" t="e">
        <f>IF(ISBLANK(DataBase_PMs!C54),#N/A,DataBase_PMs!C54)</f>
        <v>#N/A</v>
      </c>
      <c r="E3313" s="191" t="e">
        <f>IF(ISBLANK(DataBase_PMs!AT54),#N/A,DataBase_PMs!AT54)</f>
        <v>#N/A</v>
      </c>
      <c r="F3313" s="192" t="e">
        <f>IF(E3313="Seco",ParametrosPMs!$C$69,'Dados PMs'!E3313)</f>
        <v>#N/A</v>
      </c>
      <c r="G3313" s="203" t="e">
        <f t="shared" si="77"/>
        <v>#N/A</v>
      </c>
    </row>
    <row r="3314" spans="1:7" x14ac:dyDescent="0.3">
      <c r="A3314" s="257"/>
      <c r="B3314" s="257"/>
      <c r="C3314" s="265"/>
      <c r="D3314" s="208" t="e">
        <f>IF(ISBLANK(DataBase_PMs!C55),#N/A,DataBase_PMs!C55)</f>
        <v>#N/A</v>
      </c>
      <c r="E3314" s="191" t="e">
        <f>IF(ISBLANK(DataBase_PMs!AT55),#N/A,DataBase_PMs!AT55)</f>
        <v>#N/A</v>
      </c>
      <c r="F3314" s="192" t="e">
        <f>IF(E3314="Seco",ParametrosPMs!$C$69,'Dados PMs'!E3314)</f>
        <v>#N/A</v>
      </c>
      <c r="G3314" s="203" t="e">
        <f t="shared" si="77"/>
        <v>#N/A</v>
      </c>
    </row>
    <row r="3315" spans="1:7" x14ac:dyDescent="0.3">
      <c r="A3315" s="257"/>
      <c r="B3315" s="257"/>
      <c r="C3315" s="265"/>
      <c r="D3315" s="208" t="e">
        <f>IF(ISBLANK(DataBase_PMs!C56),#N/A,DataBase_PMs!C56)</f>
        <v>#N/A</v>
      </c>
      <c r="E3315" s="191" t="e">
        <f>IF(ISBLANK(DataBase_PMs!AT56),#N/A,DataBase_PMs!AT56)</f>
        <v>#N/A</v>
      </c>
      <c r="F3315" s="192" t="e">
        <f>IF(E3315="Seco",ParametrosPMs!$C$69,'Dados PMs'!E3315)</f>
        <v>#N/A</v>
      </c>
      <c r="G3315" s="203" t="e">
        <f t="shared" si="77"/>
        <v>#N/A</v>
      </c>
    </row>
    <row r="3316" spans="1:7" x14ac:dyDescent="0.3">
      <c r="A3316" s="257"/>
      <c r="B3316" s="257"/>
      <c r="C3316" s="265"/>
      <c r="D3316" s="208" t="e">
        <f>IF(ISBLANK(DataBase_PMs!C57),#N/A,DataBase_PMs!C57)</f>
        <v>#N/A</v>
      </c>
      <c r="E3316" s="191" t="e">
        <f>IF(ISBLANK(DataBase_PMs!AT57),#N/A,DataBase_PMs!AT57)</f>
        <v>#N/A</v>
      </c>
      <c r="F3316" s="192" t="e">
        <f>IF(E3316="Seco",ParametrosPMs!$C$69,'Dados PMs'!E3316)</f>
        <v>#N/A</v>
      </c>
      <c r="G3316" s="203" t="e">
        <f t="shared" ref="G3316:G3367" si="78">F3316-$F$3250</f>
        <v>#N/A</v>
      </c>
    </row>
    <row r="3317" spans="1:7" x14ac:dyDescent="0.3">
      <c r="A3317" s="257"/>
      <c r="B3317" s="257"/>
      <c r="C3317" s="265"/>
      <c r="D3317" s="208" t="e">
        <f>IF(ISBLANK(DataBase_PMs!C58),#N/A,DataBase_PMs!C58)</f>
        <v>#N/A</v>
      </c>
      <c r="E3317" s="191" t="e">
        <f>IF(ISBLANK(DataBase_PMs!AT58),#N/A,DataBase_PMs!AT58)</f>
        <v>#N/A</v>
      </c>
      <c r="F3317" s="192" t="e">
        <f>IF(E3317="Seco",ParametrosPMs!$C$69,'Dados PMs'!E3317)</f>
        <v>#N/A</v>
      </c>
      <c r="G3317" s="203" t="e">
        <f t="shared" si="78"/>
        <v>#N/A</v>
      </c>
    </row>
    <row r="3318" spans="1:7" x14ac:dyDescent="0.3">
      <c r="A3318" s="257"/>
      <c r="B3318" s="257"/>
      <c r="C3318" s="265"/>
      <c r="D3318" s="208" t="e">
        <f>IF(ISBLANK(DataBase_PMs!C59),#N/A,DataBase_PMs!C59)</f>
        <v>#N/A</v>
      </c>
      <c r="E3318" s="191" t="e">
        <f>IF(ISBLANK(DataBase_PMs!AT59),#N/A,DataBase_PMs!AT59)</f>
        <v>#N/A</v>
      </c>
      <c r="F3318" s="192" t="e">
        <f>IF(E3318="Seco",ParametrosPMs!$C$69,'Dados PMs'!E3318)</f>
        <v>#N/A</v>
      </c>
      <c r="G3318" s="203" t="e">
        <f t="shared" si="78"/>
        <v>#N/A</v>
      </c>
    </row>
    <row r="3319" spans="1:7" x14ac:dyDescent="0.3">
      <c r="A3319" s="257"/>
      <c r="B3319" s="257"/>
      <c r="C3319" s="265"/>
      <c r="D3319" s="208" t="e">
        <f>IF(ISBLANK(DataBase_PMs!C60),#N/A,DataBase_PMs!C60)</f>
        <v>#N/A</v>
      </c>
      <c r="E3319" s="191" t="e">
        <f>IF(ISBLANK(DataBase_PMs!AT60),#N/A,DataBase_PMs!AT60)</f>
        <v>#N/A</v>
      </c>
      <c r="F3319" s="192" t="e">
        <f>IF(E3319="Seco",ParametrosPMs!$C$69,'Dados PMs'!E3319)</f>
        <v>#N/A</v>
      </c>
      <c r="G3319" s="203" t="e">
        <f t="shared" si="78"/>
        <v>#N/A</v>
      </c>
    </row>
    <row r="3320" spans="1:7" x14ac:dyDescent="0.3">
      <c r="A3320" s="257"/>
      <c r="B3320" s="257"/>
      <c r="C3320" s="265"/>
      <c r="D3320" s="208" t="e">
        <f>IF(ISBLANK(DataBase_PMs!C61),#N/A,DataBase_PMs!C61)</f>
        <v>#N/A</v>
      </c>
      <c r="E3320" s="191" t="e">
        <f>IF(ISBLANK(DataBase_PMs!AT61),#N/A,DataBase_PMs!AT61)</f>
        <v>#N/A</v>
      </c>
      <c r="F3320" s="192" t="e">
        <f>IF(E3320="Seco",ParametrosPMs!$C$69,'Dados PMs'!E3320)</f>
        <v>#N/A</v>
      </c>
      <c r="G3320" s="203" t="e">
        <f t="shared" si="78"/>
        <v>#N/A</v>
      </c>
    </row>
    <row r="3321" spans="1:7" x14ac:dyDescent="0.3">
      <c r="A3321" s="257"/>
      <c r="B3321" s="257"/>
      <c r="C3321" s="265"/>
      <c r="D3321" s="208" t="e">
        <f>IF(ISBLANK(DataBase_PMs!C62),#N/A,DataBase_PMs!C62)</f>
        <v>#N/A</v>
      </c>
      <c r="E3321" s="191" t="e">
        <f>IF(ISBLANK(DataBase_PMs!AT62),#N/A,DataBase_PMs!AT62)</f>
        <v>#N/A</v>
      </c>
      <c r="F3321" s="192" t="e">
        <f>IF(E3321="Seco",ParametrosPMs!$C$69,'Dados PMs'!E3321)</f>
        <v>#N/A</v>
      </c>
      <c r="G3321" s="203" t="e">
        <f t="shared" si="78"/>
        <v>#N/A</v>
      </c>
    </row>
    <row r="3322" spans="1:7" x14ac:dyDescent="0.3">
      <c r="A3322" s="257"/>
      <c r="B3322" s="257"/>
      <c r="C3322" s="265"/>
      <c r="D3322" s="208" t="e">
        <f>IF(ISBLANK(DataBase_PMs!C63),#N/A,DataBase_PMs!C63)</f>
        <v>#N/A</v>
      </c>
      <c r="E3322" s="191" t="e">
        <f>IF(ISBLANK(DataBase_PMs!AT63),#N/A,DataBase_PMs!AT63)</f>
        <v>#N/A</v>
      </c>
      <c r="F3322" s="192" t="e">
        <f>IF(E3322="Seco",ParametrosPMs!$C$69,'Dados PMs'!E3322)</f>
        <v>#N/A</v>
      </c>
      <c r="G3322" s="203" t="e">
        <f t="shared" si="78"/>
        <v>#N/A</v>
      </c>
    </row>
    <row r="3323" spans="1:7" x14ac:dyDescent="0.3">
      <c r="A3323" s="257"/>
      <c r="B3323" s="257"/>
      <c r="C3323" s="265"/>
      <c r="D3323" s="208" t="e">
        <f>IF(ISBLANK(DataBase_PMs!C64),#N/A,DataBase_PMs!C64)</f>
        <v>#N/A</v>
      </c>
      <c r="E3323" s="191" t="e">
        <f>IF(ISBLANK(DataBase_PMs!AT64),#N/A,DataBase_PMs!AT64)</f>
        <v>#N/A</v>
      </c>
      <c r="F3323" s="192" t="e">
        <f>IF(E3323="Seco",ParametrosPMs!$C$69,'Dados PMs'!E3323)</f>
        <v>#N/A</v>
      </c>
      <c r="G3323" s="203" t="e">
        <f t="shared" si="78"/>
        <v>#N/A</v>
      </c>
    </row>
    <row r="3324" spans="1:7" x14ac:dyDescent="0.3">
      <c r="A3324" s="257"/>
      <c r="B3324" s="257"/>
      <c r="C3324" s="265"/>
      <c r="D3324" s="208" t="e">
        <f>IF(ISBLANK(DataBase_PMs!C65),#N/A,DataBase_PMs!C65)</f>
        <v>#N/A</v>
      </c>
      <c r="E3324" s="191" t="e">
        <f>IF(ISBLANK(DataBase_PMs!AT65),#N/A,DataBase_PMs!AT65)</f>
        <v>#N/A</v>
      </c>
      <c r="F3324" s="192" t="e">
        <f>IF(E3324="Seco",ParametrosPMs!$C$69,'Dados PMs'!E3324)</f>
        <v>#N/A</v>
      </c>
      <c r="G3324" s="203" t="e">
        <f t="shared" si="78"/>
        <v>#N/A</v>
      </c>
    </row>
    <row r="3325" spans="1:7" x14ac:dyDescent="0.3">
      <c r="A3325" s="257"/>
      <c r="B3325" s="257"/>
      <c r="C3325" s="265"/>
      <c r="D3325" s="208" t="e">
        <f>IF(ISBLANK(DataBase_PMs!C66),#N/A,DataBase_PMs!C66)</f>
        <v>#N/A</v>
      </c>
      <c r="E3325" s="191" t="e">
        <f>IF(ISBLANK(DataBase_PMs!AT66),#N/A,DataBase_PMs!AT66)</f>
        <v>#N/A</v>
      </c>
      <c r="F3325" s="192" t="e">
        <f>IF(E3325="Seco",ParametrosPMs!$C$69,'Dados PMs'!E3325)</f>
        <v>#N/A</v>
      </c>
      <c r="G3325" s="203" t="e">
        <f t="shared" si="78"/>
        <v>#N/A</v>
      </c>
    </row>
    <row r="3326" spans="1:7" x14ac:dyDescent="0.3">
      <c r="A3326" s="257"/>
      <c r="B3326" s="257"/>
      <c r="C3326" s="265"/>
      <c r="D3326" s="208" t="e">
        <f>IF(ISBLANK(DataBase_PMs!C67),#N/A,DataBase_PMs!C67)</f>
        <v>#N/A</v>
      </c>
      <c r="E3326" s="191" t="e">
        <f>IF(ISBLANK(DataBase_PMs!AT67),#N/A,DataBase_PMs!AT67)</f>
        <v>#N/A</v>
      </c>
      <c r="F3326" s="192" t="e">
        <f>IF(E3326="Seco",ParametrosPMs!$C$69,'Dados PMs'!E3326)</f>
        <v>#N/A</v>
      </c>
      <c r="G3326" s="203" t="e">
        <f t="shared" si="78"/>
        <v>#N/A</v>
      </c>
    </row>
    <row r="3327" spans="1:7" x14ac:dyDescent="0.3">
      <c r="A3327" s="257"/>
      <c r="B3327" s="257"/>
      <c r="C3327" s="265"/>
      <c r="D3327" s="208" t="e">
        <f>IF(ISBLANK(DataBase_PMs!C68),#N/A,DataBase_PMs!C68)</f>
        <v>#N/A</v>
      </c>
      <c r="E3327" s="191" t="e">
        <f>IF(ISBLANK(DataBase_PMs!AT68),#N/A,DataBase_PMs!AT68)</f>
        <v>#N/A</v>
      </c>
      <c r="F3327" s="192" t="e">
        <f>IF(E3327="Seco",ParametrosPMs!$C$69,'Dados PMs'!E3327)</f>
        <v>#N/A</v>
      </c>
      <c r="G3327" s="203" t="e">
        <f t="shared" si="78"/>
        <v>#N/A</v>
      </c>
    </row>
    <row r="3328" spans="1:7" x14ac:dyDescent="0.3">
      <c r="A3328" s="257"/>
      <c r="B3328" s="257"/>
      <c r="C3328" s="265"/>
      <c r="D3328" s="208" t="e">
        <f>IF(ISBLANK(DataBase_PMs!C69),#N/A,DataBase_PMs!C69)</f>
        <v>#N/A</v>
      </c>
      <c r="E3328" s="191" t="e">
        <f>IF(ISBLANK(DataBase_PMs!AT69),#N/A,DataBase_PMs!AT69)</f>
        <v>#N/A</v>
      </c>
      <c r="F3328" s="192" t="e">
        <f>IF(E3328="Seco",ParametrosPMs!$C$69,'Dados PMs'!E3328)</f>
        <v>#N/A</v>
      </c>
      <c r="G3328" s="203" t="e">
        <f t="shared" si="78"/>
        <v>#N/A</v>
      </c>
    </row>
    <row r="3329" spans="1:7" x14ac:dyDescent="0.3">
      <c r="A3329" s="257"/>
      <c r="B3329" s="257"/>
      <c r="C3329" s="265"/>
      <c r="D3329" s="208" t="e">
        <f>IF(ISBLANK(DataBase_PMs!C70),#N/A,DataBase_PMs!C70)</f>
        <v>#N/A</v>
      </c>
      <c r="E3329" s="191" t="e">
        <f>IF(ISBLANK(DataBase_PMs!AT70),#N/A,DataBase_PMs!AT70)</f>
        <v>#N/A</v>
      </c>
      <c r="F3329" s="192" t="e">
        <f>IF(E3329="Seco",ParametrosPMs!$C$69,'Dados PMs'!E3329)</f>
        <v>#N/A</v>
      </c>
      <c r="G3329" s="203" t="e">
        <f t="shared" si="78"/>
        <v>#N/A</v>
      </c>
    </row>
    <row r="3330" spans="1:7" x14ac:dyDescent="0.3">
      <c r="A3330" s="257"/>
      <c r="B3330" s="257"/>
      <c r="C3330" s="265"/>
      <c r="D3330" s="208" t="e">
        <f>IF(ISBLANK(DataBase_PMs!C71),#N/A,DataBase_PMs!C71)</f>
        <v>#N/A</v>
      </c>
      <c r="E3330" s="191" t="e">
        <f>IF(ISBLANK(DataBase_PMs!AT71),#N/A,DataBase_PMs!AT71)</f>
        <v>#N/A</v>
      </c>
      <c r="F3330" s="192" t="e">
        <f>IF(E3330="Seco",ParametrosPMs!$C$69,'Dados PMs'!E3330)</f>
        <v>#N/A</v>
      </c>
      <c r="G3330" s="203" t="e">
        <f t="shared" si="78"/>
        <v>#N/A</v>
      </c>
    </row>
    <row r="3331" spans="1:7" x14ac:dyDescent="0.3">
      <c r="A3331" s="257"/>
      <c r="B3331" s="257"/>
      <c r="C3331" s="265"/>
      <c r="D3331" s="208" t="e">
        <f>IF(ISBLANK(DataBase_PMs!C72),#N/A,DataBase_PMs!C72)</f>
        <v>#N/A</v>
      </c>
      <c r="E3331" s="191" t="e">
        <f>IF(ISBLANK(DataBase_PMs!AT72),#N/A,DataBase_PMs!AT72)</f>
        <v>#N/A</v>
      </c>
      <c r="F3331" s="192" t="e">
        <f>IF(E3331="Seco",ParametrosPMs!$C$69,'Dados PMs'!E3331)</f>
        <v>#N/A</v>
      </c>
      <c r="G3331" s="203" t="e">
        <f t="shared" si="78"/>
        <v>#N/A</v>
      </c>
    </row>
    <row r="3332" spans="1:7" x14ac:dyDescent="0.3">
      <c r="A3332" s="257"/>
      <c r="B3332" s="257"/>
      <c r="C3332" s="265"/>
      <c r="D3332" s="208" t="e">
        <f>IF(ISBLANK(DataBase_PMs!C73),#N/A,DataBase_PMs!C73)</f>
        <v>#N/A</v>
      </c>
      <c r="E3332" s="191" t="e">
        <f>IF(ISBLANK(DataBase_PMs!AT73),#N/A,DataBase_PMs!AT73)</f>
        <v>#N/A</v>
      </c>
      <c r="F3332" s="192" t="e">
        <f>IF(E3332="Seco",ParametrosPMs!$C$69,'Dados PMs'!E3332)</f>
        <v>#N/A</v>
      </c>
      <c r="G3332" s="203" t="e">
        <f t="shared" si="78"/>
        <v>#N/A</v>
      </c>
    </row>
    <row r="3333" spans="1:7" x14ac:dyDescent="0.3">
      <c r="A3333" s="257"/>
      <c r="B3333" s="257"/>
      <c r="C3333" s="265"/>
      <c r="D3333" s="208" t="e">
        <f>IF(ISBLANK(DataBase_PMs!C74),#N/A,DataBase_PMs!C74)</f>
        <v>#N/A</v>
      </c>
      <c r="E3333" s="191" t="e">
        <f>IF(ISBLANK(DataBase_PMs!AT74),#N/A,DataBase_PMs!AT74)</f>
        <v>#N/A</v>
      </c>
      <c r="F3333" s="192" t="e">
        <f>IF(E3333="Seco",ParametrosPMs!$C$69,'Dados PMs'!E3333)</f>
        <v>#N/A</v>
      </c>
      <c r="G3333" s="203" t="e">
        <f t="shared" si="78"/>
        <v>#N/A</v>
      </c>
    </row>
    <row r="3334" spans="1:7" x14ac:dyDescent="0.3">
      <c r="A3334" s="257"/>
      <c r="B3334" s="257"/>
      <c r="C3334" s="265"/>
      <c r="D3334" s="208" t="e">
        <f>IF(ISBLANK(DataBase_PMs!C75),#N/A,DataBase_PMs!C75)</f>
        <v>#N/A</v>
      </c>
      <c r="E3334" s="191" t="e">
        <f>IF(ISBLANK(DataBase_PMs!AT75),#N/A,DataBase_PMs!AT75)</f>
        <v>#N/A</v>
      </c>
      <c r="F3334" s="192" t="e">
        <f>IF(E3334="Seco",ParametrosPMs!$C$69,'Dados PMs'!E3334)</f>
        <v>#N/A</v>
      </c>
      <c r="G3334" s="203" t="e">
        <f t="shared" si="78"/>
        <v>#N/A</v>
      </c>
    </row>
    <row r="3335" spans="1:7" x14ac:dyDescent="0.3">
      <c r="A3335" s="257"/>
      <c r="B3335" s="257"/>
      <c r="C3335" s="265"/>
      <c r="D3335" s="208" t="e">
        <f>IF(ISBLANK(DataBase_PMs!C76),#N/A,DataBase_PMs!C76)</f>
        <v>#N/A</v>
      </c>
      <c r="E3335" s="191" t="e">
        <f>IF(ISBLANK(DataBase_PMs!AT76),#N/A,DataBase_PMs!AT76)</f>
        <v>#N/A</v>
      </c>
      <c r="F3335" s="192" t="e">
        <f>IF(E3335="Seco",ParametrosPMs!$C$69,'Dados PMs'!E3335)</f>
        <v>#N/A</v>
      </c>
      <c r="G3335" s="203" t="e">
        <f t="shared" si="78"/>
        <v>#N/A</v>
      </c>
    </row>
    <row r="3336" spans="1:7" x14ac:dyDescent="0.3">
      <c r="A3336" s="257"/>
      <c r="B3336" s="257"/>
      <c r="C3336" s="265"/>
      <c r="D3336" s="208" t="e">
        <f>IF(ISBLANK(DataBase_PMs!C77),#N/A,DataBase_PMs!C77)</f>
        <v>#N/A</v>
      </c>
      <c r="E3336" s="191" t="e">
        <f>IF(ISBLANK(DataBase_PMs!AT77),#N/A,DataBase_PMs!AT77)</f>
        <v>#N/A</v>
      </c>
      <c r="F3336" s="192" t="e">
        <f>IF(E3336="Seco",ParametrosPMs!$C$69,'Dados PMs'!E3336)</f>
        <v>#N/A</v>
      </c>
      <c r="G3336" s="203" t="e">
        <f t="shared" si="78"/>
        <v>#N/A</v>
      </c>
    </row>
    <row r="3337" spans="1:7" x14ac:dyDescent="0.3">
      <c r="A3337" s="257"/>
      <c r="B3337" s="257"/>
      <c r="C3337" s="265"/>
      <c r="D3337" s="208" t="e">
        <f>IF(ISBLANK(DataBase_PMs!C78),#N/A,DataBase_PMs!C78)</f>
        <v>#N/A</v>
      </c>
      <c r="E3337" s="191" t="e">
        <f>IF(ISBLANK(DataBase_PMs!AT78),#N/A,DataBase_PMs!AT78)</f>
        <v>#N/A</v>
      </c>
      <c r="F3337" s="192" t="e">
        <f>IF(E3337="Seco",ParametrosPMs!$C$69,'Dados PMs'!E3337)</f>
        <v>#N/A</v>
      </c>
      <c r="G3337" s="203" t="e">
        <f t="shared" si="78"/>
        <v>#N/A</v>
      </c>
    </row>
    <row r="3338" spans="1:7" x14ac:dyDescent="0.3">
      <c r="A3338" s="257"/>
      <c r="B3338" s="257"/>
      <c r="C3338" s="265"/>
      <c r="D3338" s="208" t="e">
        <f>IF(ISBLANK(DataBase_PMs!C79),#N/A,DataBase_PMs!C79)</f>
        <v>#N/A</v>
      </c>
      <c r="E3338" s="191" t="e">
        <f>IF(ISBLANK(DataBase_PMs!AT79),#N/A,DataBase_PMs!AT79)</f>
        <v>#N/A</v>
      </c>
      <c r="F3338" s="192" t="e">
        <f>IF(E3338="Seco",ParametrosPMs!$C$69,'Dados PMs'!E3338)</f>
        <v>#N/A</v>
      </c>
      <c r="G3338" s="203" t="e">
        <f t="shared" si="78"/>
        <v>#N/A</v>
      </c>
    </row>
    <row r="3339" spans="1:7" x14ac:dyDescent="0.3">
      <c r="A3339" s="257"/>
      <c r="B3339" s="257"/>
      <c r="C3339" s="265"/>
      <c r="D3339" s="208" t="e">
        <f>IF(ISBLANK(DataBase_PMs!C80),#N/A,DataBase_PMs!C80)</f>
        <v>#N/A</v>
      </c>
      <c r="E3339" s="191" t="e">
        <f>IF(ISBLANK(DataBase_PMs!AT80),#N/A,DataBase_PMs!AT80)</f>
        <v>#N/A</v>
      </c>
      <c r="F3339" s="192" t="e">
        <f>IF(E3339="Seco",ParametrosPMs!$C$69,'Dados PMs'!E3339)</f>
        <v>#N/A</v>
      </c>
      <c r="G3339" s="203" t="e">
        <f t="shared" si="78"/>
        <v>#N/A</v>
      </c>
    </row>
    <row r="3340" spans="1:7" x14ac:dyDescent="0.3">
      <c r="A3340" s="257"/>
      <c r="B3340" s="257"/>
      <c r="C3340" s="265"/>
      <c r="D3340" s="208" t="e">
        <f>IF(ISBLANK(DataBase_PMs!C81),#N/A,DataBase_PMs!C81)</f>
        <v>#N/A</v>
      </c>
      <c r="E3340" s="191" t="e">
        <f>IF(ISBLANK(DataBase_PMs!AT81),#N/A,DataBase_PMs!AT81)</f>
        <v>#N/A</v>
      </c>
      <c r="F3340" s="192" t="e">
        <f>IF(E3340="Seco",ParametrosPMs!$C$69,'Dados PMs'!E3340)</f>
        <v>#N/A</v>
      </c>
      <c r="G3340" s="203" t="e">
        <f t="shared" si="78"/>
        <v>#N/A</v>
      </c>
    </row>
    <row r="3341" spans="1:7" x14ac:dyDescent="0.3">
      <c r="A3341" s="257"/>
      <c r="B3341" s="257"/>
      <c r="C3341" s="265"/>
      <c r="D3341" s="208" t="e">
        <f>IF(ISBLANK(DataBase_PMs!C82),#N/A,DataBase_PMs!C82)</f>
        <v>#N/A</v>
      </c>
      <c r="E3341" s="191" t="e">
        <f>IF(ISBLANK(DataBase_PMs!AT82),#N/A,DataBase_PMs!AT82)</f>
        <v>#N/A</v>
      </c>
      <c r="F3341" s="192" t="e">
        <f>IF(E3341="Seco",ParametrosPMs!$C$69,'Dados PMs'!E3341)</f>
        <v>#N/A</v>
      </c>
      <c r="G3341" s="203" t="e">
        <f t="shared" si="78"/>
        <v>#N/A</v>
      </c>
    </row>
    <row r="3342" spans="1:7" x14ac:dyDescent="0.3">
      <c r="A3342" s="257"/>
      <c r="B3342" s="257"/>
      <c r="C3342" s="265"/>
      <c r="D3342" s="208" t="e">
        <f>IF(ISBLANK(DataBase_PMs!C83),#N/A,DataBase_PMs!C83)</f>
        <v>#N/A</v>
      </c>
      <c r="E3342" s="191" t="e">
        <f>IF(ISBLANK(DataBase_PMs!AT83),#N/A,DataBase_PMs!AT83)</f>
        <v>#N/A</v>
      </c>
      <c r="F3342" s="192" t="e">
        <f>IF(E3342="Seco",ParametrosPMs!$C$69,'Dados PMs'!E3342)</f>
        <v>#N/A</v>
      </c>
      <c r="G3342" s="203" t="e">
        <f t="shared" si="78"/>
        <v>#N/A</v>
      </c>
    </row>
    <row r="3343" spans="1:7" x14ac:dyDescent="0.3">
      <c r="A3343" s="257"/>
      <c r="B3343" s="257"/>
      <c r="C3343" s="265"/>
      <c r="D3343" s="208" t="e">
        <f>IF(ISBLANK(DataBase_PMs!C84),#N/A,DataBase_PMs!C84)</f>
        <v>#N/A</v>
      </c>
      <c r="E3343" s="191" t="e">
        <f>IF(ISBLANK(DataBase_PMs!AT84),#N/A,DataBase_PMs!AT84)</f>
        <v>#N/A</v>
      </c>
      <c r="F3343" s="192" t="e">
        <f>IF(E3343="Seco",ParametrosPMs!$C$69,'Dados PMs'!E3343)</f>
        <v>#N/A</v>
      </c>
      <c r="G3343" s="203" t="e">
        <f t="shared" si="78"/>
        <v>#N/A</v>
      </c>
    </row>
    <row r="3344" spans="1:7" x14ac:dyDescent="0.3">
      <c r="A3344" s="257"/>
      <c r="B3344" s="257"/>
      <c r="C3344" s="265"/>
      <c r="D3344" s="208" t="e">
        <f>IF(ISBLANK(DataBase_PMs!C85),#N/A,DataBase_PMs!C85)</f>
        <v>#N/A</v>
      </c>
      <c r="E3344" s="191" t="e">
        <f>IF(ISBLANK(DataBase_PMs!AT85),#N/A,DataBase_PMs!AT85)</f>
        <v>#N/A</v>
      </c>
      <c r="F3344" s="192" t="e">
        <f>IF(E3344="Seco",ParametrosPMs!$C$69,'Dados PMs'!E3344)</f>
        <v>#N/A</v>
      </c>
      <c r="G3344" s="203" t="e">
        <f t="shared" si="78"/>
        <v>#N/A</v>
      </c>
    </row>
    <row r="3345" spans="1:7" x14ac:dyDescent="0.3">
      <c r="A3345" s="257"/>
      <c r="B3345" s="257"/>
      <c r="C3345" s="265"/>
      <c r="D3345" s="208" t="e">
        <f>IF(ISBLANK(DataBase_PMs!C86),#N/A,DataBase_PMs!C86)</f>
        <v>#N/A</v>
      </c>
      <c r="E3345" s="191" t="e">
        <f>IF(ISBLANK(DataBase_PMs!AT86),#N/A,DataBase_PMs!AT86)</f>
        <v>#N/A</v>
      </c>
      <c r="F3345" s="192" t="e">
        <f>IF(E3345="Seco",ParametrosPMs!$C$69,'Dados PMs'!E3345)</f>
        <v>#N/A</v>
      </c>
      <c r="G3345" s="203" t="e">
        <f t="shared" si="78"/>
        <v>#N/A</v>
      </c>
    </row>
    <row r="3346" spans="1:7" x14ac:dyDescent="0.3">
      <c r="A3346" s="257"/>
      <c r="B3346" s="257"/>
      <c r="C3346" s="265"/>
      <c r="D3346" s="208" t="e">
        <f>IF(ISBLANK(DataBase_PMs!C87),#N/A,DataBase_PMs!C87)</f>
        <v>#N/A</v>
      </c>
      <c r="E3346" s="191" t="e">
        <f>IF(ISBLANK(DataBase_PMs!AT87),#N/A,DataBase_PMs!AT87)</f>
        <v>#N/A</v>
      </c>
      <c r="F3346" s="192" t="e">
        <f>IF(E3346="Seco",ParametrosPMs!$C$69,'Dados PMs'!E3346)</f>
        <v>#N/A</v>
      </c>
      <c r="G3346" s="203" t="e">
        <f t="shared" si="78"/>
        <v>#N/A</v>
      </c>
    </row>
    <row r="3347" spans="1:7" x14ac:dyDescent="0.3">
      <c r="A3347" s="257"/>
      <c r="B3347" s="257"/>
      <c r="C3347" s="265"/>
      <c r="D3347" s="208" t="e">
        <f>IF(ISBLANK(DataBase_PMs!C88),#N/A,DataBase_PMs!C88)</f>
        <v>#N/A</v>
      </c>
      <c r="E3347" s="191" t="e">
        <f>IF(ISBLANK(DataBase_PMs!AT88),#N/A,DataBase_PMs!AT88)</f>
        <v>#N/A</v>
      </c>
      <c r="F3347" s="192" t="e">
        <f>IF(E3347="Seco",ParametrosPMs!$C$69,'Dados PMs'!E3347)</f>
        <v>#N/A</v>
      </c>
      <c r="G3347" s="203" t="e">
        <f t="shared" si="78"/>
        <v>#N/A</v>
      </c>
    </row>
    <row r="3348" spans="1:7" x14ac:dyDescent="0.3">
      <c r="A3348" s="257"/>
      <c r="B3348" s="257"/>
      <c r="C3348" s="265"/>
      <c r="D3348" s="208" t="e">
        <f>IF(ISBLANK(DataBase_PMs!C89),#N/A,DataBase_PMs!C89)</f>
        <v>#N/A</v>
      </c>
      <c r="E3348" s="191" t="e">
        <f>IF(ISBLANK(DataBase_PMs!AT89),#N/A,DataBase_PMs!AT89)</f>
        <v>#N/A</v>
      </c>
      <c r="F3348" s="192" t="e">
        <f>IF(E3348="Seco",ParametrosPMs!$C$69,'Dados PMs'!E3348)</f>
        <v>#N/A</v>
      </c>
      <c r="G3348" s="203" t="e">
        <f t="shared" si="78"/>
        <v>#N/A</v>
      </c>
    </row>
    <row r="3349" spans="1:7" x14ac:dyDescent="0.3">
      <c r="A3349" s="257"/>
      <c r="B3349" s="257"/>
      <c r="C3349" s="265"/>
      <c r="D3349" s="208" t="e">
        <f>IF(ISBLANK(DataBase_PMs!C90),#N/A,DataBase_PMs!C90)</f>
        <v>#N/A</v>
      </c>
      <c r="E3349" s="191" t="e">
        <f>IF(ISBLANK(DataBase_PMs!AT90),#N/A,DataBase_PMs!AT90)</f>
        <v>#N/A</v>
      </c>
      <c r="F3349" s="192" t="e">
        <f>IF(E3349="Seco",ParametrosPMs!$C$69,'Dados PMs'!E3349)</f>
        <v>#N/A</v>
      </c>
      <c r="G3349" s="203" t="e">
        <f t="shared" si="78"/>
        <v>#N/A</v>
      </c>
    </row>
    <row r="3350" spans="1:7" x14ac:dyDescent="0.3">
      <c r="A3350" s="257"/>
      <c r="B3350" s="257"/>
      <c r="C3350" s="265"/>
      <c r="D3350" s="208" t="e">
        <f>IF(ISBLANK(DataBase_PMs!C91),#N/A,DataBase_PMs!C91)</f>
        <v>#N/A</v>
      </c>
      <c r="E3350" s="191" t="e">
        <f>IF(ISBLANK(DataBase_PMs!AT91),#N/A,DataBase_PMs!AT91)</f>
        <v>#N/A</v>
      </c>
      <c r="F3350" s="192" t="e">
        <f>IF(E3350="Seco",ParametrosPMs!$C$69,'Dados PMs'!E3350)</f>
        <v>#N/A</v>
      </c>
      <c r="G3350" s="203" t="e">
        <f t="shared" si="78"/>
        <v>#N/A</v>
      </c>
    </row>
    <row r="3351" spans="1:7" x14ac:dyDescent="0.3">
      <c r="A3351" s="257"/>
      <c r="B3351" s="257"/>
      <c r="C3351" s="265"/>
      <c r="D3351" s="208" t="e">
        <f>IF(ISBLANK(DataBase_PMs!C92),#N/A,DataBase_PMs!C92)</f>
        <v>#N/A</v>
      </c>
      <c r="E3351" s="191" t="e">
        <f>IF(ISBLANK(DataBase_PMs!AT92),#N/A,DataBase_PMs!AT92)</f>
        <v>#N/A</v>
      </c>
      <c r="F3351" s="192" t="e">
        <f>IF(E3351="Seco",ParametrosPMs!$C$69,'Dados PMs'!E3351)</f>
        <v>#N/A</v>
      </c>
      <c r="G3351" s="203" t="e">
        <f t="shared" si="78"/>
        <v>#N/A</v>
      </c>
    </row>
    <row r="3352" spans="1:7" x14ac:dyDescent="0.3">
      <c r="A3352" s="257"/>
      <c r="B3352" s="257"/>
      <c r="C3352" s="265"/>
      <c r="D3352" s="208" t="e">
        <f>IF(ISBLANK(DataBase_PMs!C93),#N/A,DataBase_PMs!C93)</f>
        <v>#N/A</v>
      </c>
      <c r="E3352" s="191" t="e">
        <f>IF(ISBLANK(DataBase_PMs!AT93),#N/A,DataBase_PMs!AT93)</f>
        <v>#N/A</v>
      </c>
      <c r="F3352" s="192" t="e">
        <f>IF(E3352="Seco",ParametrosPMs!$C$69,'Dados PMs'!E3352)</f>
        <v>#N/A</v>
      </c>
      <c r="G3352" s="203" t="e">
        <f t="shared" si="78"/>
        <v>#N/A</v>
      </c>
    </row>
    <row r="3353" spans="1:7" x14ac:dyDescent="0.3">
      <c r="A3353" s="257"/>
      <c r="B3353" s="257"/>
      <c r="C3353" s="265"/>
      <c r="D3353" s="208" t="e">
        <f>IF(ISBLANK(DataBase_PMs!C94),#N/A,DataBase_PMs!C94)</f>
        <v>#N/A</v>
      </c>
      <c r="E3353" s="191" t="e">
        <f>IF(ISBLANK(DataBase_PMs!AT94),#N/A,DataBase_PMs!AT94)</f>
        <v>#N/A</v>
      </c>
      <c r="F3353" s="192" t="e">
        <f>IF(E3353="Seco",ParametrosPMs!$C$69,'Dados PMs'!E3353)</f>
        <v>#N/A</v>
      </c>
      <c r="G3353" s="203" t="e">
        <f t="shared" si="78"/>
        <v>#N/A</v>
      </c>
    </row>
    <row r="3354" spans="1:7" x14ac:dyDescent="0.3">
      <c r="A3354" s="257"/>
      <c r="B3354" s="257"/>
      <c r="C3354" s="265"/>
      <c r="D3354" s="208" t="e">
        <f>IF(ISBLANK(DataBase_PMs!C95),#N/A,DataBase_PMs!C95)</f>
        <v>#N/A</v>
      </c>
      <c r="E3354" s="191" t="e">
        <f>IF(ISBLANK(DataBase_PMs!AT95),#N/A,DataBase_PMs!AT95)</f>
        <v>#N/A</v>
      </c>
      <c r="F3354" s="192" t="e">
        <f>IF(E3354="Seco",ParametrosPMs!$C$69,'Dados PMs'!E3354)</f>
        <v>#N/A</v>
      </c>
      <c r="G3354" s="203" t="e">
        <f t="shared" si="78"/>
        <v>#N/A</v>
      </c>
    </row>
    <row r="3355" spans="1:7" x14ac:dyDescent="0.3">
      <c r="A3355" s="257"/>
      <c r="B3355" s="257"/>
      <c r="C3355" s="265"/>
      <c r="D3355" s="208" t="e">
        <f>IF(ISBLANK(DataBase_PMs!C96),#N/A,DataBase_PMs!C96)</f>
        <v>#N/A</v>
      </c>
      <c r="E3355" s="191" t="e">
        <f>IF(ISBLANK(DataBase_PMs!AT96),#N/A,DataBase_PMs!AT96)</f>
        <v>#N/A</v>
      </c>
      <c r="F3355" s="192" t="e">
        <f>IF(E3355="Seco",ParametrosPMs!$C$69,'Dados PMs'!E3355)</f>
        <v>#N/A</v>
      </c>
      <c r="G3355" s="203" t="e">
        <f t="shared" si="78"/>
        <v>#N/A</v>
      </c>
    </row>
    <row r="3356" spans="1:7" x14ac:dyDescent="0.3">
      <c r="A3356" s="257"/>
      <c r="B3356" s="257"/>
      <c r="C3356" s="265"/>
      <c r="D3356" s="208" t="e">
        <f>IF(ISBLANK(DataBase_PMs!C97),#N/A,DataBase_PMs!C97)</f>
        <v>#N/A</v>
      </c>
      <c r="E3356" s="191" t="e">
        <f>IF(ISBLANK(DataBase_PMs!AT97),#N/A,DataBase_PMs!AT97)</f>
        <v>#N/A</v>
      </c>
      <c r="F3356" s="192" t="e">
        <f>IF(E3356="Seco",ParametrosPMs!$C$69,'Dados PMs'!E3356)</f>
        <v>#N/A</v>
      </c>
      <c r="G3356" s="203" t="e">
        <f t="shared" si="78"/>
        <v>#N/A</v>
      </c>
    </row>
    <row r="3357" spans="1:7" x14ac:dyDescent="0.3">
      <c r="A3357" s="257"/>
      <c r="B3357" s="257"/>
      <c r="C3357" s="265"/>
      <c r="D3357" s="208" t="e">
        <f>IF(ISBLANK(DataBase_PMs!C98),#N/A,DataBase_PMs!C98)</f>
        <v>#N/A</v>
      </c>
      <c r="E3357" s="191" t="e">
        <f>IF(ISBLANK(DataBase_PMs!AT98),#N/A,DataBase_PMs!AT98)</f>
        <v>#N/A</v>
      </c>
      <c r="F3357" s="192" t="e">
        <f>IF(E3357="Seco",ParametrosPMs!$C$69,'Dados PMs'!E3357)</f>
        <v>#N/A</v>
      </c>
      <c r="G3357" s="203" t="e">
        <f t="shared" si="78"/>
        <v>#N/A</v>
      </c>
    </row>
    <row r="3358" spans="1:7" x14ac:dyDescent="0.3">
      <c r="A3358" s="257"/>
      <c r="B3358" s="257"/>
      <c r="C3358" s="265"/>
      <c r="D3358" s="208" t="e">
        <f>IF(ISBLANK(DataBase_PMs!C99),#N/A,DataBase_PMs!C99)</f>
        <v>#N/A</v>
      </c>
      <c r="E3358" s="191" t="e">
        <f>IF(ISBLANK(DataBase_PMs!AT99),#N/A,DataBase_PMs!AT99)</f>
        <v>#N/A</v>
      </c>
      <c r="F3358" s="192" t="e">
        <f>IF(E3358="Seco",ParametrosPMs!$C$69,'Dados PMs'!E3358)</f>
        <v>#N/A</v>
      </c>
      <c r="G3358" s="203" t="e">
        <f t="shared" si="78"/>
        <v>#N/A</v>
      </c>
    </row>
    <row r="3359" spans="1:7" x14ac:dyDescent="0.3">
      <c r="A3359" s="257"/>
      <c r="B3359" s="257"/>
      <c r="C3359" s="265"/>
      <c r="D3359" s="208" t="e">
        <f>IF(ISBLANK(DataBase_PMs!C100),#N/A,DataBase_PMs!C100)</f>
        <v>#N/A</v>
      </c>
      <c r="E3359" s="191" t="e">
        <f>IF(ISBLANK(DataBase_PMs!AT100),#N/A,DataBase_PMs!AT100)</f>
        <v>#N/A</v>
      </c>
      <c r="F3359" s="192" t="e">
        <f>IF(E3359="Seco",ParametrosPMs!$C$69,'Dados PMs'!E3359)</f>
        <v>#N/A</v>
      </c>
      <c r="G3359" s="203" t="e">
        <f t="shared" si="78"/>
        <v>#N/A</v>
      </c>
    </row>
    <row r="3360" spans="1:7" x14ac:dyDescent="0.3">
      <c r="A3360" s="257"/>
      <c r="B3360" s="257"/>
      <c r="C3360" s="265"/>
      <c r="D3360" s="208" t="e">
        <f>IF(ISBLANK(DataBase_PMs!C101),#N/A,DataBase_PMs!C101)</f>
        <v>#N/A</v>
      </c>
      <c r="E3360" s="191" t="e">
        <f>IF(ISBLANK(DataBase_PMs!AT101),#N/A,DataBase_PMs!AT101)</f>
        <v>#N/A</v>
      </c>
      <c r="F3360" s="192" t="e">
        <f>IF(E3360="Seco",ParametrosPMs!$C$69,'Dados PMs'!E3360)</f>
        <v>#N/A</v>
      </c>
      <c r="G3360" s="203" t="e">
        <f t="shared" si="78"/>
        <v>#N/A</v>
      </c>
    </row>
    <row r="3361" spans="1:7" x14ac:dyDescent="0.3">
      <c r="A3361" s="257"/>
      <c r="B3361" s="257"/>
      <c r="C3361" s="265"/>
      <c r="D3361" s="208" t="e">
        <f>IF(ISBLANK(DataBase_PMs!C102),#N/A,DataBase_PMs!C102)</f>
        <v>#N/A</v>
      </c>
      <c r="E3361" s="191" t="e">
        <f>IF(ISBLANK(DataBase_PMs!AT102),#N/A,DataBase_PMs!AT102)</f>
        <v>#N/A</v>
      </c>
      <c r="F3361" s="192" t="e">
        <f>IF(E3361="Seco",ParametrosPMs!$C$69,'Dados PMs'!E3361)</f>
        <v>#N/A</v>
      </c>
      <c r="G3361" s="203" t="e">
        <f t="shared" si="78"/>
        <v>#N/A</v>
      </c>
    </row>
    <row r="3362" spans="1:7" x14ac:dyDescent="0.3">
      <c r="A3362" s="257"/>
      <c r="B3362" s="257"/>
      <c r="C3362" s="265"/>
      <c r="D3362" s="208" t="e">
        <f>IF(ISBLANK(DataBase_PMs!C103),#N/A,DataBase_PMs!C103)</f>
        <v>#N/A</v>
      </c>
      <c r="E3362" s="191" t="e">
        <f>IF(ISBLANK(DataBase_PMs!AT103),#N/A,DataBase_PMs!AT103)</f>
        <v>#N/A</v>
      </c>
      <c r="F3362" s="192" t="e">
        <f>IF(E3362="Seco",ParametrosPMs!$C$69,'Dados PMs'!E3362)</f>
        <v>#N/A</v>
      </c>
      <c r="G3362" s="203" t="e">
        <f t="shared" si="78"/>
        <v>#N/A</v>
      </c>
    </row>
    <row r="3363" spans="1:7" x14ac:dyDescent="0.3">
      <c r="A3363" s="257"/>
      <c r="B3363" s="257"/>
      <c r="C3363" s="265"/>
      <c r="D3363" s="208" t="e">
        <f>IF(ISBLANK(DataBase_PMs!C104),#N/A,DataBase_PMs!C104)</f>
        <v>#N/A</v>
      </c>
      <c r="E3363" s="191" t="e">
        <f>IF(ISBLANK(DataBase_PMs!AT104),#N/A,DataBase_PMs!AT104)</f>
        <v>#N/A</v>
      </c>
      <c r="F3363" s="192" t="e">
        <f>IF(E3363="Seco",ParametrosPMs!$C$69,'Dados PMs'!E3363)</f>
        <v>#N/A</v>
      </c>
      <c r="G3363" s="203" t="e">
        <f t="shared" si="78"/>
        <v>#N/A</v>
      </c>
    </row>
    <row r="3364" spans="1:7" x14ac:dyDescent="0.3">
      <c r="A3364" s="257"/>
      <c r="B3364" s="257"/>
      <c r="C3364" s="265"/>
      <c r="D3364" s="208" t="e">
        <f>IF(ISBLANK(DataBase_PMs!C105),#N/A,DataBase_PMs!C105)</f>
        <v>#N/A</v>
      </c>
      <c r="E3364" s="191" t="e">
        <f>IF(ISBLANK(DataBase_PMs!AT105),#N/A,DataBase_PMs!AT105)</f>
        <v>#N/A</v>
      </c>
      <c r="F3364" s="192" t="e">
        <f>IF(E3364="Seco",ParametrosPMs!$C$69,'Dados PMs'!E3364)</f>
        <v>#N/A</v>
      </c>
      <c r="G3364" s="203" t="e">
        <f t="shared" si="78"/>
        <v>#N/A</v>
      </c>
    </row>
    <row r="3365" spans="1:7" x14ac:dyDescent="0.3">
      <c r="A3365" s="257"/>
      <c r="B3365" s="257"/>
      <c r="C3365" s="265"/>
      <c r="D3365" s="208" t="e">
        <f>IF(ISBLANK(DataBase_PMs!C106),#N/A,DataBase_PMs!C106)</f>
        <v>#N/A</v>
      </c>
      <c r="E3365" s="191" t="e">
        <f>IF(ISBLANK(DataBase_PMs!AT106),#N/A,DataBase_PMs!AT106)</f>
        <v>#N/A</v>
      </c>
      <c r="F3365" s="192" t="e">
        <f>IF(E3365="Seco",ParametrosPMs!$C$69,'Dados PMs'!E3365)</f>
        <v>#N/A</v>
      </c>
      <c r="G3365" s="203" t="e">
        <f t="shared" si="78"/>
        <v>#N/A</v>
      </c>
    </row>
    <row r="3366" spans="1:7" x14ac:dyDescent="0.3">
      <c r="A3366" s="257"/>
      <c r="B3366" s="257"/>
      <c r="C3366" s="265"/>
      <c r="D3366" s="208" t="e">
        <f>IF(ISBLANK(DataBase_PMs!C107),#N/A,DataBase_PMs!C107)</f>
        <v>#N/A</v>
      </c>
      <c r="E3366" s="191" t="e">
        <f>IF(ISBLANK(DataBase_PMs!AT107),#N/A,DataBase_PMs!AT107)</f>
        <v>#N/A</v>
      </c>
      <c r="F3366" s="192" t="e">
        <f>IF(E3366="Seco",ParametrosPMs!$C$69,'Dados PMs'!E3366)</f>
        <v>#N/A</v>
      </c>
      <c r="G3366" s="203" t="e">
        <f t="shared" si="78"/>
        <v>#N/A</v>
      </c>
    </row>
    <row r="3367" spans="1:7" ht="13.5" thickBot="1" x14ac:dyDescent="0.35">
      <c r="A3367" s="258"/>
      <c r="B3367" s="258"/>
      <c r="C3367" s="268"/>
      <c r="D3367" s="208" t="e">
        <f>IF(ISBLANK(DataBase_PMs!C108),#N/A,DataBase_PMs!C108)</f>
        <v>#N/A</v>
      </c>
      <c r="E3367" s="191" t="e">
        <f>IF(ISBLANK(DataBase_PMs!AT108),#N/A,DataBase_PMs!AT108)</f>
        <v>#N/A</v>
      </c>
      <c r="F3367" s="192" t="e">
        <f>IF(E3367="Seco",ParametrosPMs!$C$69,'Dados PMs'!E3367)</f>
        <v>#N/A</v>
      </c>
      <c r="G3367" s="203" t="e">
        <f t="shared" si="78"/>
        <v>#N/A</v>
      </c>
    </row>
    <row r="3368" spans="1:7" x14ac:dyDescent="0.3">
      <c r="A3368" s="259" t="s">
        <v>667</v>
      </c>
      <c r="B3368" s="259" t="s">
        <v>365</v>
      </c>
      <c r="C3368" s="264" t="s">
        <v>101</v>
      </c>
      <c r="D3368" s="209">
        <v>43602</v>
      </c>
      <c r="E3368" s="197">
        <v>3.17</v>
      </c>
      <c r="F3368" s="190">
        <f>IF(E3368="Seco",ParametrosPMs!C70,'Dados PMs'!E3368)</f>
        <v>3.17</v>
      </c>
      <c r="G3368" s="202">
        <f>F3368-E3368</f>
        <v>0</v>
      </c>
    </row>
    <row r="3369" spans="1:7" x14ac:dyDescent="0.3">
      <c r="A3369" s="257"/>
      <c r="B3369" s="257"/>
      <c r="C3369" s="265"/>
      <c r="D3369" s="208">
        <v>43700.40625</v>
      </c>
      <c r="E3369" s="191">
        <v>6.12</v>
      </c>
      <c r="F3369" s="192">
        <f>IF(E3369="Seco",ParametrosPMs!$C$70,'Dados PMs'!E3369)</f>
        <v>6.12</v>
      </c>
      <c r="G3369" s="203">
        <f>F3369-$F$3368</f>
        <v>2.95</v>
      </c>
    </row>
    <row r="3370" spans="1:7" x14ac:dyDescent="0.3">
      <c r="A3370" s="257"/>
      <c r="B3370" s="257"/>
      <c r="C3370" s="265"/>
      <c r="D3370" s="208">
        <v>43707</v>
      </c>
      <c r="E3370" s="191">
        <v>12</v>
      </c>
      <c r="F3370" s="192">
        <f>IF(E3370="Seco",ParametrosPMs!$C$70,'Dados PMs'!E3370)</f>
        <v>12</v>
      </c>
      <c r="G3370" s="203">
        <f t="shared" ref="G3370:G3433" si="79">F3370-$F$3368</f>
        <v>8.83</v>
      </c>
    </row>
    <row r="3371" spans="1:7" x14ac:dyDescent="0.3">
      <c r="A3371" s="257"/>
      <c r="B3371" s="257"/>
      <c r="C3371" s="265"/>
      <c r="D3371" s="208">
        <v>43714</v>
      </c>
      <c r="E3371" s="191">
        <v>5.52</v>
      </c>
      <c r="F3371" s="192">
        <f>IF(E3371="Seco",ParametrosPMs!$C$70,'Dados PMs'!E3371)</f>
        <v>5.52</v>
      </c>
      <c r="G3371" s="203">
        <f t="shared" si="79"/>
        <v>2.3499999999999996</v>
      </c>
    </row>
    <row r="3372" spans="1:7" x14ac:dyDescent="0.3">
      <c r="A3372" s="257"/>
      <c r="B3372" s="257"/>
      <c r="C3372" s="265"/>
      <c r="D3372" s="208">
        <v>43727</v>
      </c>
      <c r="E3372" s="191">
        <v>6.06</v>
      </c>
      <c r="F3372" s="192">
        <f>IF(E3372="Seco",ParametrosPMs!$C$70,'Dados PMs'!E3372)</f>
        <v>6.06</v>
      </c>
      <c r="G3372" s="203">
        <f t="shared" si="79"/>
        <v>2.8899999999999997</v>
      </c>
    </row>
    <row r="3373" spans="1:7" x14ac:dyDescent="0.3">
      <c r="A3373" s="257"/>
      <c r="B3373" s="257"/>
      <c r="C3373" s="265"/>
      <c r="D3373" s="208">
        <v>43755</v>
      </c>
      <c r="E3373" s="191">
        <v>6</v>
      </c>
      <c r="F3373" s="192">
        <f>IF(E3373="Seco",ParametrosPMs!$C$70,'Dados PMs'!E3373)</f>
        <v>6</v>
      </c>
      <c r="G3373" s="203">
        <f t="shared" si="79"/>
        <v>2.83</v>
      </c>
    </row>
    <row r="3374" spans="1:7" x14ac:dyDescent="0.3">
      <c r="A3374" s="257"/>
      <c r="B3374" s="257"/>
      <c r="C3374" s="265"/>
      <c r="D3374" s="208">
        <v>43762</v>
      </c>
      <c r="E3374" s="191">
        <v>6.16</v>
      </c>
      <c r="F3374" s="192">
        <f>IF(E3374="Seco",ParametrosPMs!$C$70,'Dados PMs'!E3374)</f>
        <v>6.16</v>
      </c>
      <c r="G3374" s="203">
        <f t="shared" si="79"/>
        <v>2.99</v>
      </c>
    </row>
    <row r="3375" spans="1:7" x14ac:dyDescent="0.3">
      <c r="A3375" s="257"/>
      <c r="B3375" s="257"/>
      <c r="C3375" s="265"/>
      <c r="D3375" s="208">
        <v>43774</v>
      </c>
      <c r="E3375" s="191">
        <v>4.7300000000000004</v>
      </c>
      <c r="F3375" s="192">
        <f>IF(E3375="Seco",ParametrosPMs!$C$70,'Dados PMs'!E3375)</f>
        <v>4.7300000000000004</v>
      </c>
      <c r="G3375" s="203">
        <f t="shared" si="79"/>
        <v>1.5600000000000005</v>
      </c>
    </row>
    <row r="3376" spans="1:7" x14ac:dyDescent="0.3">
      <c r="A3376" s="257"/>
      <c r="B3376" s="257"/>
      <c r="C3376" s="265"/>
      <c r="D3376" s="208">
        <v>43782</v>
      </c>
      <c r="E3376" s="191" t="s">
        <v>129</v>
      </c>
      <c r="F3376" s="192" t="str">
        <f>IF(E3376="Seco",ParametrosPMs!$C$70,'Dados PMs'!E3376)</f>
        <v>-</v>
      </c>
      <c r="G3376" s="203" t="e">
        <f t="shared" si="79"/>
        <v>#VALUE!</v>
      </c>
    </row>
    <row r="3377" spans="1:7" x14ac:dyDescent="0.3">
      <c r="A3377" s="257"/>
      <c r="B3377" s="257"/>
      <c r="C3377" s="265"/>
      <c r="D3377" s="208">
        <v>43811</v>
      </c>
      <c r="E3377" s="191" t="s">
        <v>270</v>
      </c>
      <c r="F3377" s="192" t="str">
        <f>IF(E3377="Seco",ParametrosPMs!$C$70,'Dados PMs'!E3377)</f>
        <v>5,95</v>
      </c>
      <c r="G3377" s="203">
        <f t="shared" si="79"/>
        <v>2.7800000000000002</v>
      </c>
    </row>
    <row r="3378" spans="1:7" x14ac:dyDescent="0.3">
      <c r="A3378" s="257"/>
      <c r="B3378" s="257"/>
      <c r="C3378" s="265"/>
      <c r="D3378" s="208">
        <v>43826</v>
      </c>
      <c r="E3378" s="191" t="s">
        <v>310</v>
      </c>
      <c r="F3378" s="192" t="str">
        <f>IF(E3378="Seco",ParametrosPMs!$C$70,'Dados PMs'!E3378)</f>
        <v>5,58</v>
      </c>
      <c r="G3378" s="203">
        <f t="shared" si="79"/>
        <v>2.41</v>
      </c>
    </row>
    <row r="3379" spans="1:7" x14ac:dyDescent="0.3">
      <c r="A3379" s="257"/>
      <c r="B3379" s="257"/>
      <c r="C3379" s="265"/>
      <c r="D3379" s="208">
        <v>43875</v>
      </c>
      <c r="E3379" s="191">
        <v>6.02</v>
      </c>
      <c r="F3379" s="192">
        <f>IF(E3379="Seco",ParametrosPMs!$C$70,'Dados PMs'!E3379)</f>
        <v>6.02</v>
      </c>
      <c r="G3379" s="203">
        <f t="shared" si="79"/>
        <v>2.8499999999999996</v>
      </c>
    </row>
    <row r="3380" spans="1:7" x14ac:dyDescent="0.3">
      <c r="A3380" s="257"/>
      <c r="B3380" s="257"/>
      <c r="C3380" s="265"/>
      <c r="D3380" s="208">
        <v>43929</v>
      </c>
      <c r="E3380" s="191" t="s">
        <v>351</v>
      </c>
      <c r="F3380" s="192" t="str">
        <f>IF(E3380="Seco",ParametrosPMs!$C$70,'Dados PMs'!E3380)</f>
        <v>5,79</v>
      </c>
      <c r="G3380" s="203">
        <f t="shared" si="79"/>
        <v>2.62</v>
      </c>
    </row>
    <row r="3381" spans="1:7" x14ac:dyDescent="0.3">
      <c r="A3381" s="257"/>
      <c r="B3381" s="257"/>
      <c r="C3381" s="265"/>
      <c r="D3381" s="208">
        <f>IF(ISBLANK(DataBase_PMs!C4),#N/A,DataBase_PMs!C4)</f>
        <v>44001.449618055602</v>
      </c>
      <c r="E3381" s="191">
        <f>IF(ISBLANK(DataBase_PMs!AU4),#N/A,DataBase_PMs!AU4)</f>
        <v>5.96</v>
      </c>
      <c r="F3381" s="192">
        <f>IF(E3381="Seco",ParametrosPMs!$C$70,'Dados PMs'!E3381)</f>
        <v>5.96</v>
      </c>
      <c r="G3381" s="203">
        <f t="shared" si="79"/>
        <v>2.79</v>
      </c>
    </row>
    <row r="3382" spans="1:7" x14ac:dyDescent="0.3">
      <c r="A3382" s="257"/>
      <c r="B3382" s="257"/>
      <c r="C3382" s="265"/>
      <c r="D3382" s="208">
        <f>IF(ISBLANK(DataBase_PMs!C5),#N/A,DataBase_PMs!C5)</f>
        <v>44008.823020833297</v>
      </c>
      <c r="E3382" s="191">
        <f>IF(ISBLANK(DataBase_PMs!AU5),#N/A,DataBase_PMs!AU5)</f>
        <v>6.11</v>
      </c>
      <c r="F3382" s="192">
        <f>IF(E3382="Seco",ParametrosPMs!$C$70,'Dados PMs'!E3382)</f>
        <v>6.11</v>
      </c>
      <c r="G3382" s="203">
        <f t="shared" si="79"/>
        <v>2.9400000000000004</v>
      </c>
    </row>
    <row r="3383" spans="1:7" x14ac:dyDescent="0.3">
      <c r="A3383" s="257"/>
      <c r="B3383" s="257"/>
      <c r="C3383" s="265"/>
      <c r="D3383" s="208" t="e">
        <f>IF(ISBLANK(DataBase_PMs!C6),#N/A,DataBase_PMs!C6)</f>
        <v>#N/A</v>
      </c>
      <c r="E3383" s="191" t="e">
        <f>IF(ISBLANK(DataBase_PMs!AU6),#N/A,DataBase_PMs!AU6)</f>
        <v>#N/A</v>
      </c>
      <c r="F3383" s="192" t="e">
        <f>IF(E3383="Seco",ParametrosPMs!$C$70,'Dados PMs'!E3383)</f>
        <v>#N/A</v>
      </c>
      <c r="G3383" s="203" t="e">
        <f t="shared" si="79"/>
        <v>#N/A</v>
      </c>
    </row>
    <row r="3384" spans="1:7" x14ac:dyDescent="0.3">
      <c r="A3384" s="257"/>
      <c r="B3384" s="257"/>
      <c r="C3384" s="265"/>
      <c r="D3384" s="208" t="e">
        <f>IF(ISBLANK(DataBase_PMs!C7),#N/A,DataBase_PMs!C7)</f>
        <v>#N/A</v>
      </c>
      <c r="E3384" s="191" t="e">
        <f>IF(ISBLANK(DataBase_PMs!AU7),#N/A,DataBase_PMs!AU7)</f>
        <v>#N/A</v>
      </c>
      <c r="F3384" s="192" t="e">
        <f>IF(E3384="Seco",ParametrosPMs!$C$70,'Dados PMs'!E3384)</f>
        <v>#N/A</v>
      </c>
      <c r="G3384" s="203" t="e">
        <f t="shared" si="79"/>
        <v>#N/A</v>
      </c>
    </row>
    <row r="3385" spans="1:7" x14ac:dyDescent="0.3">
      <c r="A3385" s="257"/>
      <c r="B3385" s="257"/>
      <c r="C3385" s="265"/>
      <c r="D3385" s="208" t="e">
        <f>IF(ISBLANK(DataBase_PMs!C8),#N/A,DataBase_PMs!C8)</f>
        <v>#N/A</v>
      </c>
      <c r="E3385" s="191" t="e">
        <f>IF(ISBLANK(DataBase_PMs!AU8),#N/A,DataBase_PMs!AU8)</f>
        <v>#N/A</v>
      </c>
      <c r="F3385" s="192" t="e">
        <f>IF(E3385="Seco",ParametrosPMs!$C$70,'Dados PMs'!E3385)</f>
        <v>#N/A</v>
      </c>
      <c r="G3385" s="203" t="e">
        <f t="shared" si="79"/>
        <v>#N/A</v>
      </c>
    </row>
    <row r="3386" spans="1:7" x14ac:dyDescent="0.3">
      <c r="A3386" s="257"/>
      <c r="B3386" s="257"/>
      <c r="C3386" s="265"/>
      <c r="D3386" s="208" t="e">
        <f>IF(ISBLANK(DataBase_PMs!C9),#N/A,DataBase_PMs!C9)</f>
        <v>#N/A</v>
      </c>
      <c r="E3386" s="191" t="e">
        <f>IF(ISBLANK(DataBase_PMs!AU9),#N/A,DataBase_PMs!AU9)</f>
        <v>#N/A</v>
      </c>
      <c r="F3386" s="192" t="e">
        <f>IF(E3386="Seco",ParametrosPMs!$C$70,'Dados PMs'!E3386)</f>
        <v>#N/A</v>
      </c>
      <c r="G3386" s="203" t="e">
        <f t="shared" si="79"/>
        <v>#N/A</v>
      </c>
    </row>
    <row r="3387" spans="1:7" x14ac:dyDescent="0.3">
      <c r="A3387" s="257"/>
      <c r="B3387" s="257"/>
      <c r="C3387" s="265"/>
      <c r="D3387" s="208" t="e">
        <f>IF(ISBLANK(DataBase_PMs!C10),#N/A,DataBase_PMs!C10)</f>
        <v>#N/A</v>
      </c>
      <c r="E3387" s="191" t="e">
        <f>IF(ISBLANK(DataBase_PMs!AU10),#N/A,DataBase_PMs!AU10)</f>
        <v>#N/A</v>
      </c>
      <c r="F3387" s="192" t="e">
        <f>IF(E3387="Seco",ParametrosPMs!$C$70,'Dados PMs'!E3387)</f>
        <v>#N/A</v>
      </c>
      <c r="G3387" s="203" t="e">
        <f t="shared" si="79"/>
        <v>#N/A</v>
      </c>
    </row>
    <row r="3388" spans="1:7" x14ac:dyDescent="0.3">
      <c r="A3388" s="257"/>
      <c r="B3388" s="257"/>
      <c r="C3388" s="265"/>
      <c r="D3388" s="208" t="e">
        <f>IF(ISBLANK(DataBase_PMs!C11),#N/A,DataBase_PMs!C11)</f>
        <v>#N/A</v>
      </c>
      <c r="E3388" s="191" t="e">
        <f>IF(ISBLANK(DataBase_PMs!AU11),#N/A,DataBase_PMs!AU11)</f>
        <v>#N/A</v>
      </c>
      <c r="F3388" s="192" t="e">
        <f>IF(E3388="Seco",ParametrosPMs!$C$70,'Dados PMs'!E3388)</f>
        <v>#N/A</v>
      </c>
      <c r="G3388" s="203" t="e">
        <f t="shared" si="79"/>
        <v>#N/A</v>
      </c>
    </row>
    <row r="3389" spans="1:7" x14ac:dyDescent="0.3">
      <c r="A3389" s="257"/>
      <c r="B3389" s="257"/>
      <c r="C3389" s="265"/>
      <c r="D3389" s="208" t="e">
        <f>IF(ISBLANK(DataBase_PMs!C12),#N/A,DataBase_PMs!C12)</f>
        <v>#N/A</v>
      </c>
      <c r="E3389" s="191" t="e">
        <f>IF(ISBLANK(DataBase_PMs!AU12),#N/A,DataBase_PMs!AU12)</f>
        <v>#N/A</v>
      </c>
      <c r="F3389" s="192" t="e">
        <f>IF(E3389="Seco",ParametrosPMs!$C$70,'Dados PMs'!E3389)</f>
        <v>#N/A</v>
      </c>
      <c r="G3389" s="203" t="e">
        <f t="shared" si="79"/>
        <v>#N/A</v>
      </c>
    </row>
    <row r="3390" spans="1:7" x14ac:dyDescent="0.3">
      <c r="A3390" s="257"/>
      <c r="B3390" s="257"/>
      <c r="C3390" s="265"/>
      <c r="D3390" s="208" t="e">
        <f>IF(ISBLANK(DataBase_PMs!C13),#N/A,DataBase_PMs!C13)</f>
        <v>#N/A</v>
      </c>
      <c r="E3390" s="191" t="e">
        <f>IF(ISBLANK(DataBase_PMs!AU13),#N/A,DataBase_PMs!AU13)</f>
        <v>#N/A</v>
      </c>
      <c r="F3390" s="192" t="e">
        <f>IF(E3390="Seco",ParametrosPMs!$C$70,'Dados PMs'!E3390)</f>
        <v>#N/A</v>
      </c>
      <c r="G3390" s="203" t="e">
        <f t="shared" si="79"/>
        <v>#N/A</v>
      </c>
    </row>
    <row r="3391" spans="1:7" x14ac:dyDescent="0.3">
      <c r="A3391" s="257"/>
      <c r="B3391" s="257"/>
      <c r="C3391" s="265"/>
      <c r="D3391" s="208" t="e">
        <f>IF(ISBLANK(DataBase_PMs!C14),#N/A,DataBase_PMs!C14)</f>
        <v>#N/A</v>
      </c>
      <c r="E3391" s="191" t="e">
        <f>IF(ISBLANK(DataBase_PMs!AU14),#N/A,DataBase_PMs!AU14)</f>
        <v>#N/A</v>
      </c>
      <c r="F3391" s="192" t="e">
        <f>IF(E3391="Seco",ParametrosPMs!$C$70,'Dados PMs'!E3391)</f>
        <v>#N/A</v>
      </c>
      <c r="G3391" s="203" t="e">
        <f t="shared" si="79"/>
        <v>#N/A</v>
      </c>
    </row>
    <row r="3392" spans="1:7" x14ac:dyDescent="0.3">
      <c r="A3392" s="257"/>
      <c r="B3392" s="257"/>
      <c r="C3392" s="265"/>
      <c r="D3392" s="208" t="e">
        <f>IF(ISBLANK(DataBase_PMs!C15),#N/A,DataBase_PMs!C15)</f>
        <v>#N/A</v>
      </c>
      <c r="E3392" s="191" t="e">
        <f>IF(ISBLANK(DataBase_PMs!AU15),#N/A,DataBase_PMs!AU15)</f>
        <v>#N/A</v>
      </c>
      <c r="F3392" s="192" t="e">
        <f>IF(E3392="Seco",ParametrosPMs!$C$70,'Dados PMs'!E3392)</f>
        <v>#N/A</v>
      </c>
      <c r="G3392" s="203" t="e">
        <f t="shared" si="79"/>
        <v>#N/A</v>
      </c>
    </row>
    <row r="3393" spans="1:7" x14ac:dyDescent="0.3">
      <c r="A3393" s="257"/>
      <c r="B3393" s="257"/>
      <c r="C3393" s="265"/>
      <c r="D3393" s="208" t="e">
        <f>IF(ISBLANK(DataBase_PMs!C16),#N/A,DataBase_PMs!C16)</f>
        <v>#N/A</v>
      </c>
      <c r="E3393" s="191" t="e">
        <f>IF(ISBLANK(DataBase_PMs!AU16),#N/A,DataBase_PMs!AU16)</f>
        <v>#N/A</v>
      </c>
      <c r="F3393" s="192" t="e">
        <f>IF(E3393="Seco",ParametrosPMs!$C$70,'Dados PMs'!E3393)</f>
        <v>#N/A</v>
      </c>
      <c r="G3393" s="203" t="e">
        <f t="shared" si="79"/>
        <v>#N/A</v>
      </c>
    </row>
    <row r="3394" spans="1:7" x14ac:dyDescent="0.3">
      <c r="A3394" s="257"/>
      <c r="B3394" s="257"/>
      <c r="C3394" s="265"/>
      <c r="D3394" s="208" t="e">
        <f>IF(ISBLANK(DataBase_PMs!C17),#N/A,DataBase_PMs!C17)</f>
        <v>#N/A</v>
      </c>
      <c r="E3394" s="191" t="e">
        <f>IF(ISBLANK(DataBase_PMs!AU17),#N/A,DataBase_PMs!AU17)</f>
        <v>#N/A</v>
      </c>
      <c r="F3394" s="192" t="e">
        <f>IF(E3394="Seco",ParametrosPMs!$C$70,'Dados PMs'!E3394)</f>
        <v>#N/A</v>
      </c>
      <c r="G3394" s="203" t="e">
        <f t="shared" si="79"/>
        <v>#N/A</v>
      </c>
    </row>
    <row r="3395" spans="1:7" x14ac:dyDescent="0.3">
      <c r="A3395" s="257"/>
      <c r="B3395" s="257"/>
      <c r="C3395" s="265"/>
      <c r="D3395" s="208" t="e">
        <f>IF(ISBLANK(DataBase_PMs!C18),#N/A,DataBase_PMs!C18)</f>
        <v>#N/A</v>
      </c>
      <c r="E3395" s="191" t="e">
        <f>IF(ISBLANK(DataBase_PMs!AU18),#N/A,DataBase_PMs!AU18)</f>
        <v>#N/A</v>
      </c>
      <c r="F3395" s="192" t="e">
        <f>IF(E3395="Seco",ParametrosPMs!$C$70,'Dados PMs'!E3395)</f>
        <v>#N/A</v>
      </c>
      <c r="G3395" s="203" t="e">
        <f t="shared" si="79"/>
        <v>#N/A</v>
      </c>
    </row>
    <row r="3396" spans="1:7" x14ac:dyDescent="0.3">
      <c r="A3396" s="257"/>
      <c r="B3396" s="257"/>
      <c r="C3396" s="265"/>
      <c r="D3396" s="208" t="e">
        <f>IF(ISBLANK(DataBase_PMs!C19),#N/A,DataBase_PMs!C19)</f>
        <v>#N/A</v>
      </c>
      <c r="E3396" s="191" t="e">
        <f>IF(ISBLANK(DataBase_PMs!AU19),#N/A,DataBase_PMs!AU19)</f>
        <v>#N/A</v>
      </c>
      <c r="F3396" s="192" t="e">
        <f>IF(E3396="Seco",ParametrosPMs!$C$70,'Dados PMs'!E3396)</f>
        <v>#N/A</v>
      </c>
      <c r="G3396" s="203" t="e">
        <f t="shared" si="79"/>
        <v>#N/A</v>
      </c>
    </row>
    <row r="3397" spans="1:7" x14ac:dyDescent="0.3">
      <c r="A3397" s="257"/>
      <c r="B3397" s="257"/>
      <c r="C3397" s="265"/>
      <c r="D3397" s="208" t="e">
        <f>IF(ISBLANK(DataBase_PMs!C20),#N/A,DataBase_PMs!C20)</f>
        <v>#N/A</v>
      </c>
      <c r="E3397" s="191" t="e">
        <f>IF(ISBLANK(DataBase_PMs!AU20),#N/A,DataBase_PMs!AU20)</f>
        <v>#N/A</v>
      </c>
      <c r="F3397" s="192" t="e">
        <f>IF(E3397="Seco",ParametrosPMs!$C$70,'Dados PMs'!E3397)</f>
        <v>#N/A</v>
      </c>
      <c r="G3397" s="203" t="e">
        <f t="shared" si="79"/>
        <v>#N/A</v>
      </c>
    </row>
    <row r="3398" spans="1:7" x14ac:dyDescent="0.3">
      <c r="A3398" s="257"/>
      <c r="B3398" s="257"/>
      <c r="C3398" s="265"/>
      <c r="D3398" s="208" t="e">
        <f>IF(ISBLANK(DataBase_PMs!C21),#N/A,DataBase_PMs!C21)</f>
        <v>#N/A</v>
      </c>
      <c r="E3398" s="191" t="e">
        <f>IF(ISBLANK(DataBase_PMs!AU21),#N/A,DataBase_PMs!AU21)</f>
        <v>#N/A</v>
      </c>
      <c r="F3398" s="192" t="e">
        <f>IF(E3398="Seco",ParametrosPMs!$C$70,'Dados PMs'!E3398)</f>
        <v>#N/A</v>
      </c>
      <c r="G3398" s="203" t="e">
        <f t="shared" si="79"/>
        <v>#N/A</v>
      </c>
    </row>
    <row r="3399" spans="1:7" x14ac:dyDescent="0.3">
      <c r="A3399" s="257"/>
      <c r="B3399" s="257"/>
      <c r="C3399" s="265"/>
      <c r="D3399" s="208" t="e">
        <f>IF(ISBLANK(DataBase_PMs!C22),#N/A,DataBase_PMs!C22)</f>
        <v>#N/A</v>
      </c>
      <c r="E3399" s="191" t="e">
        <f>IF(ISBLANK(DataBase_PMs!AU22),#N/A,DataBase_PMs!AU22)</f>
        <v>#N/A</v>
      </c>
      <c r="F3399" s="192" t="e">
        <f>IF(E3399="Seco",ParametrosPMs!$C$70,'Dados PMs'!E3399)</f>
        <v>#N/A</v>
      </c>
      <c r="G3399" s="203" t="e">
        <f t="shared" si="79"/>
        <v>#N/A</v>
      </c>
    </row>
    <row r="3400" spans="1:7" x14ac:dyDescent="0.3">
      <c r="A3400" s="257"/>
      <c r="B3400" s="257"/>
      <c r="C3400" s="265"/>
      <c r="D3400" s="208" t="e">
        <f>IF(ISBLANK(DataBase_PMs!C23),#N/A,DataBase_PMs!C23)</f>
        <v>#N/A</v>
      </c>
      <c r="E3400" s="191" t="e">
        <f>IF(ISBLANK(DataBase_PMs!AU23),#N/A,DataBase_PMs!AU23)</f>
        <v>#N/A</v>
      </c>
      <c r="F3400" s="192" t="e">
        <f>IF(E3400="Seco",ParametrosPMs!$C$70,'Dados PMs'!E3400)</f>
        <v>#N/A</v>
      </c>
      <c r="G3400" s="203" t="e">
        <f t="shared" si="79"/>
        <v>#N/A</v>
      </c>
    </row>
    <row r="3401" spans="1:7" x14ac:dyDescent="0.3">
      <c r="A3401" s="257"/>
      <c r="B3401" s="257"/>
      <c r="C3401" s="265"/>
      <c r="D3401" s="208" t="e">
        <f>IF(ISBLANK(DataBase_PMs!C24),#N/A,DataBase_PMs!C24)</f>
        <v>#N/A</v>
      </c>
      <c r="E3401" s="191" t="e">
        <f>IF(ISBLANK(DataBase_PMs!AU24),#N/A,DataBase_PMs!AU24)</f>
        <v>#N/A</v>
      </c>
      <c r="F3401" s="192" t="e">
        <f>IF(E3401="Seco",ParametrosPMs!$C$70,'Dados PMs'!E3401)</f>
        <v>#N/A</v>
      </c>
      <c r="G3401" s="203" t="e">
        <f t="shared" si="79"/>
        <v>#N/A</v>
      </c>
    </row>
    <row r="3402" spans="1:7" x14ac:dyDescent="0.3">
      <c r="A3402" s="257"/>
      <c r="B3402" s="257"/>
      <c r="C3402" s="265"/>
      <c r="D3402" s="208" t="e">
        <f>IF(ISBLANK(DataBase_PMs!C25),#N/A,DataBase_PMs!C25)</f>
        <v>#N/A</v>
      </c>
      <c r="E3402" s="191" t="e">
        <f>IF(ISBLANK(DataBase_PMs!AU25),#N/A,DataBase_PMs!AU25)</f>
        <v>#N/A</v>
      </c>
      <c r="F3402" s="192" t="e">
        <f>IF(E3402="Seco",ParametrosPMs!$C$70,'Dados PMs'!E3402)</f>
        <v>#N/A</v>
      </c>
      <c r="G3402" s="203" t="e">
        <f t="shared" si="79"/>
        <v>#N/A</v>
      </c>
    </row>
    <row r="3403" spans="1:7" x14ac:dyDescent="0.3">
      <c r="A3403" s="257"/>
      <c r="B3403" s="257"/>
      <c r="C3403" s="265"/>
      <c r="D3403" s="208" t="e">
        <f>IF(ISBLANK(DataBase_PMs!C26),#N/A,DataBase_PMs!C26)</f>
        <v>#N/A</v>
      </c>
      <c r="E3403" s="191" t="e">
        <f>IF(ISBLANK(DataBase_PMs!AU26),#N/A,DataBase_PMs!AU26)</f>
        <v>#N/A</v>
      </c>
      <c r="F3403" s="192" t="e">
        <f>IF(E3403="Seco",ParametrosPMs!$C$70,'Dados PMs'!E3403)</f>
        <v>#N/A</v>
      </c>
      <c r="G3403" s="203" t="e">
        <f t="shared" si="79"/>
        <v>#N/A</v>
      </c>
    </row>
    <row r="3404" spans="1:7" x14ac:dyDescent="0.3">
      <c r="A3404" s="257"/>
      <c r="B3404" s="257"/>
      <c r="C3404" s="265"/>
      <c r="D3404" s="208" t="e">
        <f>IF(ISBLANK(DataBase_PMs!C27),#N/A,DataBase_PMs!C27)</f>
        <v>#N/A</v>
      </c>
      <c r="E3404" s="191" t="e">
        <f>IF(ISBLANK(DataBase_PMs!AU27),#N/A,DataBase_PMs!AU27)</f>
        <v>#N/A</v>
      </c>
      <c r="F3404" s="192" t="e">
        <f>IF(E3404="Seco",ParametrosPMs!$C$70,'Dados PMs'!E3404)</f>
        <v>#N/A</v>
      </c>
      <c r="G3404" s="203" t="e">
        <f t="shared" si="79"/>
        <v>#N/A</v>
      </c>
    </row>
    <row r="3405" spans="1:7" x14ac:dyDescent="0.3">
      <c r="A3405" s="257"/>
      <c r="B3405" s="257"/>
      <c r="C3405" s="265"/>
      <c r="D3405" s="208" t="e">
        <f>IF(ISBLANK(DataBase_PMs!C28),#N/A,DataBase_PMs!C28)</f>
        <v>#N/A</v>
      </c>
      <c r="E3405" s="191" t="e">
        <f>IF(ISBLANK(DataBase_PMs!AU28),#N/A,DataBase_PMs!AU28)</f>
        <v>#N/A</v>
      </c>
      <c r="F3405" s="192" t="e">
        <f>IF(E3405="Seco",ParametrosPMs!$C$70,'Dados PMs'!E3405)</f>
        <v>#N/A</v>
      </c>
      <c r="G3405" s="203" t="e">
        <f t="shared" si="79"/>
        <v>#N/A</v>
      </c>
    </row>
    <row r="3406" spans="1:7" x14ac:dyDescent="0.3">
      <c r="A3406" s="257"/>
      <c r="B3406" s="257"/>
      <c r="C3406" s="265"/>
      <c r="D3406" s="208" t="e">
        <f>IF(ISBLANK(DataBase_PMs!C29),#N/A,DataBase_PMs!C29)</f>
        <v>#N/A</v>
      </c>
      <c r="E3406" s="191" t="e">
        <f>IF(ISBLANK(DataBase_PMs!AU29),#N/A,DataBase_PMs!AU29)</f>
        <v>#N/A</v>
      </c>
      <c r="F3406" s="192" t="e">
        <f>IF(E3406="Seco",ParametrosPMs!$C$70,'Dados PMs'!E3406)</f>
        <v>#N/A</v>
      </c>
      <c r="G3406" s="203" t="e">
        <f t="shared" si="79"/>
        <v>#N/A</v>
      </c>
    </row>
    <row r="3407" spans="1:7" x14ac:dyDescent="0.3">
      <c r="A3407" s="257"/>
      <c r="B3407" s="257"/>
      <c r="C3407" s="265"/>
      <c r="D3407" s="208" t="e">
        <f>IF(ISBLANK(DataBase_PMs!C30),#N/A,DataBase_PMs!C30)</f>
        <v>#N/A</v>
      </c>
      <c r="E3407" s="191" t="e">
        <f>IF(ISBLANK(DataBase_PMs!AU30),#N/A,DataBase_PMs!AU30)</f>
        <v>#N/A</v>
      </c>
      <c r="F3407" s="192" t="e">
        <f>IF(E3407="Seco",ParametrosPMs!$C$70,'Dados PMs'!E3407)</f>
        <v>#N/A</v>
      </c>
      <c r="G3407" s="203" t="e">
        <f t="shared" si="79"/>
        <v>#N/A</v>
      </c>
    </row>
    <row r="3408" spans="1:7" x14ac:dyDescent="0.3">
      <c r="A3408" s="257"/>
      <c r="B3408" s="257"/>
      <c r="C3408" s="265"/>
      <c r="D3408" s="208" t="e">
        <f>IF(ISBLANK(DataBase_PMs!C31),#N/A,DataBase_PMs!C31)</f>
        <v>#N/A</v>
      </c>
      <c r="E3408" s="191" t="e">
        <f>IF(ISBLANK(DataBase_PMs!AU31),#N/A,DataBase_PMs!AU31)</f>
        <v>#N/A</v>
      </c>
      <c r="F3408" s="192" t="e">
        <f>IF(E3408="Seco",ParametrosPMs!$C$70,'Dados PMs'!E3408)</f>
        <v>#N/A</v>
      </c>
      <c r="G3408" s="203" t="e">
        <f t="shared" si="79"/>
        <v>#N/A</v>
      </c>
    </row>
    <row r="3409" spans="1:7" x14ac:dyDescent="0.3">
      <c r="A3409" s="257"/>
      <c r="B3409" s="257"/>
      <c r="C3409" s="265"/>
      <c r="D3409" s="208" t="e">
        <f>IF(ISBLANK(DataBase_PMs!C32),#N/A,DataBase_PMs!C32)</f>
        <v>#N/A</v>
      </c>
      <c r="E3409" s="191" t="e">
        <f>IF(ISBLANK(DataBase_PMs!AU32),#N/A,DataBase_PMs!AU32)</f>
        <v>#N/A</v>
      </c>
      <c r="F3409" s="192" t="e">
        <f>IF(E3409="Seco",ParametrosPMs!$C$70,'Dados PMs'!E3409)</f>
        <v>#N/A</v>
      </c>
      <c r="G3409" s="203" t="e">
        <f t="shared" si="79"/>
        <v>#N/A</v>
      </c>
    </row>
    <row r="3410" spans="1:7" x14ac:dyDescent="0.3">
      <c r="A3410" s="257"/>
      <c r="B3410" s="257"/>
      <c r="C3410" s="265"/>
      <c r="D3410" s="208" t="e">
        <f>IF(ISBLANK(DataBase_PMs!C33),#N/A,DataBase_PMs!C33)</f>
        <v>#N/A</v>
      </c>
      <c r="E3410" s="191" t="e">
        <f>IF(ISBLANK(DataBase_PMs!AU33),#N/A,DataBase_PMs!AU33)</f>
        <v>#N/A</v>
      </c>
      <c r="F3410" s="192" t="e">
        <f>IF(E3410="Seco",ParametrosPMs!$C$70,'Dados PMs'!E3410)</f>
        <v>#N/A</v>
      </c>
      <c r="G3410" s="203" t="e">
        <f t="shared" si="79"/>
        <v>#N/A</v>
      </c>
    </row>
    <row r="3411" spans="1:7" x14ac:dyDescent="0.3">
      <c r="A3411" s="257"/>
      <c r="B3411" s="257"/>
      <c r="C3411" s="265"/>
      <c r="D3411" s="208" t="e">
        <f>IF(ISBLANK(DataBase_PMs!C34),#N/A,DataBase_PMs!C34)</f>
        <v>#N/A</v>
      </c>
      <c r="E3411" s="191" t="e">
        <f>IF(ISBLANK(DataBase_PMs!AU34),#N/A,DataBase_PMs!AU34)</f>
        <v>#N/A</v>
      </c>
      <c r="F3411" s="192" t="e">
        <f>IF(E3411="Seco",ParametrosPMs!$C$70,'Dados PMs'!E3411)</f>
        <v>#N/A</v>
      </c>
      <c r="G3411" s="203" t="e">
        <f t="shared" si="79"/>
        <v>#N/A</v>
      </c>
    </row>
    <row r="3412" spans="1:7" x14ac:dyDescent="0.3">
      <c r="A3412" s="257"/>
      <c r="B3412" s="257"/>
      <c r="C3412" s="265"/>
      <c r="D3412" s="208" t="e">
        <f>IF(ISBLANK(DataBase_PMs!C35),#N/A,DataBase_PMs!C35)</f>
        <v>#N/A</v>
      </c>
      <c r="E3412" s="191" t="e">
        <f>IF(ISBLANK(DataBase_PMs!AU35),#N/A,DataBase_PMs!AU35)</f>
        <v>#N/A</v>
      </c>
      <c r="F3412" s="192" t="e">
        <f>IF(E3412="Seco",ParametrosPMs!$C$70,'Dados PMs'!E3412)</f>
        <v>#N/A</v>
      </c>
      <c r="G3412" s="203" t="e">
        <f t="shared" si="79"/>
        <v>#N/A</v>
      </c>
    </row>
    <row r="3413" spans="1:7" x14ac:dyDescent="0.3">
      <c r="A3413" s="257"/>
      <c r="B3413" s="257"/>
      <c r="C3413" s="265"/>
      <c r="D3413" s="208" t="e">
        <f>IF(ISBLANK(DataBase_PMs!C36),#N/A,DataBase_PMs!C36)</f>
        <v>#N/A</v>
      </c>
      <c r="E3413" s="191" t="e">
        <f>IF(ISBLANK(DataBase_PMs!AU36),#N/A,DataBase_PMs!AU36)</f>
        <v>#N/A</v>
      </c>
      <c r="F3413" s="192" t="e">
        <f>IF(E3413="Seco",ParametrosPMs!$C$70,'Dados PMs'!E3413)</f>
        <v>#N/A</v>
      </c>
      <c r="G3413" s="203" t="e">
        <f t="shared" si="79"/>
        <v>#N/A</v>
      </c>
    </row>
    <row r="3414" spans="1:7" x14ac:dyDescent="0.3">
      <c r="A3414" s="257"/>
      <c r="B3414" s="257"/>
      <c r="C3414" s="265"/>
      <c r="D3414" s="208" t="e">
        <f>IF(ISBLANK(DataBase_PMs!C37),#N/A,DataBase_PMs!C37)</f>
        <v>#N/A</v>
      </c>
      <c r="E3414" s="191" t="e">
        <f>IF(ISBLANK(DataBase_PMs!AU37),#N/A,DataBase_PMs!AU37)</f>
        <v>#N/A</v>
      </c>
      <c r="F3414" s="192" t="e">
        <f>IF(E3414="Seco",ParametrosPMs!$C$70,'Dados PMs'!E3414)</f>
        <v>#N/A</v>
      </c>
      <c r="G3414" s="203" t="e">
        <f t="shared" si="79"/>
        <v>#N/A</v>
      </c>
    </row>
    <row r="3415" spans="1:7" x14ac:dyDescent="0.3">
      <c r="A3415" s="257"/>
      <c r="B3415" s="257"/>
      <c r="C3415" s="265"/>
      <c r="D3415" s="208" t="e">
        <f>IF(ISBLANK(DataBase_PMs!C38),#N/A,DataBase_PMs!C38)</f>
        <v>#N/A</v>
      </c>
      <c r="E3415" s="191" t="e">
        <f>IF(ISBLANK(DataBase_PMs!AU38),#N/A,DataBase_PMs!AU38)</f>
        <v>#N/A</v>
      </c>
      <c r="F3415" s="192" t="e">
        <f>IF(E3415="Seco",ParametrosPMs!$C$70,'Dados PMs'!E3415)</f>
        <v>#N/A</v>
      </c>
      <c r="G3415" s="203" t="e">
        <f t="shared" si="79"/>
        <v>#N/A</v>
      </c>
    </row>
    <row r="3416" spans="1:7" x14ac:dyDescent="0.3">
      <c r="A3416" s="257"/>
      <c r="B3416" s="257"/>
      <c r="C3416" s="265"/>
      <c r="D3416" s="208" t="e">
        <f>IF(ISBLANK(DataBase_PMs!C39),#N/A,DataBase_PMs!C39)</f>
        <v>#N/A</v>
      </c>
      <c r="E3416" s="191" t="e">
        <f>IF(ISBLANK(DataBase_PMs!AU39),#N/A,DataBase_PMs!AU39)</f>
        <v>#N/A</v>
      </c>
      <c r="F3416" s="192" t="e">
        <f>IF(E3416="Seco",ParametrosPMs!$C$70,'Dados PMs'!E3416)</f>
        <v>#N/A</v>
      </c>
      <c r="G3416" s="203" t="e">
        <f t="shared" si="79"/>
        <v>#N/A</v>
      </c>
    </row>
    <row r="3417" spans="1:7" x14ac:dyDescent="0.3">
      <c r="A3417" s="257"/>
      <c r="B3417" s="257"/>
      <c r="C3417" s="265"/>
      <c r="D3417" s="208" t="e">
        <f>IF(ISBLANK(DataBase_PMs!C40),#N/A,DataBase_PMs!C40)</f>
        <v>#N/A</v>
      </c>
      <c r="E3417" s="191" t="e">
        <f>IF(ISBLANK(DataBase_PMs!AU40),#N/A,DataBase_PMs!AU40)</f>
        <v>#N/A</v>
      </c>
      <c r="F3417" s="192" t="e">
        <f>IF(E3417="Seco",ParametrosPMs!$C$70,'Dados PMs'!E3417)</f>
        <v>#N/A</v>
      </c>
      <c r="G3417" s="203" t="e">
        <f t="shared" si="79"/>
        <v>#N/A</v>
      </c>
    </row>
    <row r="3418" spans="1:7" x14ac:dyDescent="0.3">
      <c r="A3418" s="257"/>
      <c r="B3418" s="257"/>
      <c r="C3418" s="265"/>
      <c r="D3418" s="208" t="e">
        <f>IF(ISBLANK(DataBase_PMs!C41),#N/A,DataBase_PMs!C41)</f>
        <v>#N/A</v>
      </c>
      <c r="E3418" s="191" t="e">
        <f>IF(ISBLANK(DataBase_PMs!AU41),#N/A,DataBase_PMs!AU41)</f>
        <v>#N/A</v>
      </c>
      <c r="F3418" s="192" t="e">
        <f>IF(E3418="Seco",ParametrosPMs!$C$70,'Dados PMs'!E3418)</f>
        <v>#N/A</v>
      </c>
      <c r="G3418" s="203" t="e">
        <f t="shared" si="79"/>
        <v>#N/A</v>
      </c>
    </row>
    <row r="3419" spans="1:7" x14ac:dyDescent="0.3">
      <c r="A3419" s="257"/>
      <c r="B3419" s="257"/>
      <c r="C3419" s="265"/>
      <c r="D3419" s="208" t="e">
        <f>IF(ISBLANK(DataBase_PMs!C42),#N/A,DataBase_PMs!C42)</f>
        <v>#N/A</v>
      </c>
      <c r="E3419" s="191" t="e">
        <f>IF(ISBLANK(DataBase_PMs!AU42),#N/A,DataBase_PMs!AU42)</f>
        <v>#N/A</v>
      </c>
      <c r="F3419" s="192" t="e">
        <f>IF(E3419="Seco",ParametrosPMs!$C$70,'Dados PMs'!E3419)</f>
        <v>#N/A</v>
      </c>
      <c r="G3419" s="203" t="e">
        <f t="shared" si="79"/>
        <v>#N/A</v>
      </c>
    </row>
    <row r="3420" spans="1:7" x14ac:dyDescent="0.3">
      <c r="A3420" s="257"/>
      <c r="B3420" s="257"/>
      <c r="C3420" s="265"/>
      <c r="D3420" s="208" t="e">
        <f>IF(ISBLANK(DataBase_PMs!C43),#N/A,DataBase_PMs!C43)</f>
        <v>#N/A</v>
      </c>
      <c r="E3420" s="191" t="e">
        <f>IF(ISBLANK(DataBase_PMs!AU43),#N/A,DataBase_PMs!AU43)</f>
        <v>#N/A</v>
      </c>
      <c r="F3420" s="192" t="e">
        <f>IF(E3420="Seco",ParametrosPMs!$C$70,'Dados PMs'!E3420)</f>
        <v>#N/A</v>
      </c>
      <c r="G3420" s="203" t="e">
        <f t="shared" si="79"/>
        <v>#N/A</v>
      </c>
    </row>
    <row r="3421" spans="1:7" x14ac:dyDescent="0.3">
      <c r="A3421" s="257"/>
      <c r="B3421" s="257"/>
      <c r="C3421" s="265"/>
      <c r="D3421" s="208" t="e">
        <f>IF(ISBLANK(DataBase_PMs!C44),#N/A,DataBase_PMs!C44)</f>
        <v>#N/A</v>
      </c>
      <c r="E3421" s="191" t="e">
        <f>IF(ISBLANK(DataBase_PMs!AU44),#N/A,DataBase_PMs!AU44)</f>
        <v>#N/A</v>
      </c>
      <c r="F3421" s="192" t="e">
        <f>IF(E3421="Seco",ParametrosPMs!$C$70,'Dados PMs'!E3421)</f>
        <v>#N/A</v>
      </c>
      <c r="G3421" s="203" t="e">
        <f t="shared" si="79"/>
        <v>#N/A</v>
      </c>
    </row>
    <row r="3422" spans="1:7" x14ac:dyDescent="0.3">
      <c r="A3422" s="257"/>
      <c r="B3422" s="257"/>
      <c r="C3422" s="265"/>
      <c r="D3422" s="208" t="e">
        <f>IF(ISBLANK(DataBase_PMs!C45),#N/A,DataBase_PMs!C45)</f>
        <v>#N/A</v>
      </c>
      <c r="E3422" s="191" t="e">
        <f>IF(ISBLANK(DataBase_PMs!AU45),#N/A,DataBase_PMs!AU45)</f>
        <v>#N/A</v>
      </c>
      <c r="F3422" s="192" t="e">
        <f>IF(E3422="Seco",ParametrosPMs!$C$70,'Dados PMs'!E3422)</f>
        <v>#N/A</v>
      </c>
      <c r="G3422" s="203" t="e">
        <f t="shared" si="79"/>
        <v>#N/A</v>
      </c>
    </row>
    <row r="3423" spans="1:7" x14ac:dyDescent="0.3">
      <c r="A3423" s="257"/>
      <c r="B3423" s="257"/>
      <c r="C3423" s="265"/>
      <c r="D3423" s="208" t="e">
        <f>IF(ISBLANK(DataBase_PMs!C46),#N/A,DataBase_PMs!C46)</f>
        <v>#N/A</v>
      </c>
      <c r="E3423" s="191" t="e">
        <f>IF(ISBLANK(DataBase_PMs!AU46),#N/A,DataBase_PMs!AU46)</f>
        <v>#N/A</v>
      </c>
      <c r="F3423" s="192" t="e">
        <f>IF(E3423="Seco",ParametrosPMs!$C$70,'Dados PMs'!E3423)</f>
        <v>#N/A</v>
      </c>
      <c r="G3423" s="203" t="e">
        <f t="shared" si="79"/>
        <v>#N/A</v>
      </c>
    </row>
    <row r="3424" spans="1:7" x14ac:dyDescent="0.3">
      <c r="A3424" s="257"/>
      <c r="B3424" s="257"/>
      <c r="C3424" s="265"/>
      <c r="D3424" s="208" t="e">
        <f>IF(ISBLANK(DataBase_PMs!C47),#N/A,DataBase_PMs!C47)</f>
        <v>#N/A</v>
      </c>
      <c r="E3424" s="191" t="e">
        <f>IF(ISBLANK(DataBase_PMs!AU47),#N/A,DataBase_PMs!AU47)</f>
        <v>#N/A</v>
      </c>
      <c r="F3424" s="192" t="e">
        <f>IF(E3424="Seco",ParametrosPMs!$C$70,'Dados PMs'!E3424)</f>
        <v>#N/A</v>
      </c>
      <c r="G3424" s="203" t="e">
        <f t="shared" si="79"/>
        <v>#N/A</v>
      </c>
    </row>
    <row r="3425" spans="1:7" x14ac:dyDescent="0.3">
      <c r="A3425" s="257"/>
      <c r="B3425" s="257"/>
      <c r="C3425" s="265"/>
      <c r="D3425" s="208" t="e">
        <f>IF(ISBLANK(DataBase_PMs!C48),#N/A,DataBase_PMs!C48)</f>
        <v>#N/A</v>
      </c>
      <c r="E3425" s="191" t="e">
        <f>IF(ISBLANK(DataBase_PMs!AU48),#N/A,DataBase_PMs!AU48)</f>
        <v>#N/A</v>
      </c>
      <c r="F3425" s="192" t="e">
        <f>IF(E3425="Seco",ParametrosPMs!$C$70,'Dados PMs'!E3425)</f>
        <v>#N/A</v>
      </c>
      <c r="G3425" s="203" t="e">
        <f t="shared" si="79"/>
        <v>#N/A</v>
      </c>
    </row>
    <row r="3426" spans="1:7" x14ac:dyDescent="0.3">
      <c r="A3426" s="257"/>
      <c r="B3426" s="257"/>
      <c r="C3426" s="265"/>
      <c r="D3426" s="208" t="e">
        <f>IF(ISBLANK(DataBase_PMs!C49),#N/A,DataBase_PMs!C49)</f>
        <v>#N/A</v>
      </c>
      <c r="E3426" s="191" t="e">
        <f>IF(ISBLANK(DataBase_PMs!AU49),#N/A,DataBase_PMs!AU49)</f>
        <v>#N/A</v>
      </c>
      <c r="F3426" s="192" t="e">
        <f>IF(E3426="Seco",ParametrosPMs!$C$70,'Dados PMs'!E3426)</f>
        <v>#N/A</v>
      </c>
      <c r="G3426" s="203" t="e">
        <f t="shared" si="79"/>
        <v>#N/A</v>
      </c>
    </row>
    <row r="3427" spans="1:7" x14ac:dyDescent="0.3">
      <c r="A3427" s="257"/>
      <c r="B3427" s="257"/>
      <c r="C3427" s="265"/>
      <c r="D3427" s="208" t="e">
        <f>IF(ISBLANK(DataBase_PMs!C50),#N/A,DataBase_PMs!C50)</f>
        <v>#N/A</v>
      </c>
      <c r="E3427" s="191" t="e">
        <f>IF(ISBLANK(DataBase_PMs!AU50),#N/A,DataBase_PMs!AU50)</f>
        <v>#N/A</v>
      </c>
      <c r="F3427" s="192" t="e">
        <f>IF(E3427="Seco",ParametrosPMs!$C$70,'Dados PMs'!E3427)</f>
        <v>#N/A</v>
      </c>
      <c r="G3427" s="203" t="e">
        <f t="shared" si="79"/>
        <v>#N/A</v>
      </c>
    </row>
    <row r="3428" spans="1:7" x14ac:dyDescent="0.3">
      <c r="A3428" s="257"/>
      <c r="B3428" s="257"/>
      <c r="C3428" s="265"/>
      <c r="D3428" s="208" t="e">
        <f>IF(ISBLANK(DataBase_PMs!C51),#N/A,DataBase_PMs!C51)</f>
        <v>#N/A</v>
      </c>
      <c r="E3428" s="191" t="e">
        <f>IF(ISBLANK(DataBase_PMs!AU51),#N/A,DataBase_PMs!AU51)</f>
        <v>#N/A</v>
      </c>
      <c r="F3428" s="192" t="e">
        <f>IF(E3428="Seco",ParametrosPMs!$C$70,'Dados PMs'!E3428)</f>
        <v>#N/A</v>
      </c>
      <c r="G3428" s="203" t="e">
        <f t="shared" si="79"/>
        <v>#N/A</v>
      </c>
    </row>
    <row r="3429" spans="1:7" x14ac:dyDescent="0.3">
      <c r="A3429" s="257"/>
      <c r="B3429" s="257"/>
      <c r="C3429" s="265"/>
      <c r="D3429" s="208" t="e">
        <f>IF(ISBLANK(DataBase_PMs!C52),#N/A,DataBase_PMs!C52)</f>
        <v>#N/A</v>
      </c>
      <c r="E3429" s="191" t="e">
        <f>IF(ISBLANK(DataBase_PMs!AU52),#N/A,DataBase_PMs!AU52)</f>
        <v>#N/A</v>
      </c>
      <c r="F3429" s="192" t="e">
        <f>IF(E3429="Seco",ParametrosPMs!$C$70,'Dados PMs'!E3429)</f>
        <v>#N/A</v>
      </c>
      <c r="G3429" s="203" t="e">
        <f t="shared" si="79"/>
        <v>#N/A</v>
      </c>
    </row>
    <row r="3430" spans="1:7" x14ac:dyDescent="0.3">
      <c r="A3430" s="257"/>
      <c r="B3430" s="257"/>
      <c r="C3430" s="265"/>
      <c r="D3430" s="208" t="e">
        <f>IF(ISBLANK(DataBase_PMs!C53),#N/A,DataBase_PMs!C53)</f>
        <v>#N/A</v>
      </c>
      <c r="E3430" s="191" t="e">
        <f>IF(ISBLANK(DataBase_PMs!AU53),#N/A,DataBase_PMs!AU53)</f>
        <v>#N/A</v>
      </c>
      <c r="F3430" s="192" t="e">
        <f>IF(E3430="Seco",ParametrosPMs!$C$70,'Dados PMs'!E3430)</f>
        <v>#N/A</v>
      </c>
      <c r="G3430" s="203" t="e">
        <f t="shared" si="79"/>
        <v>#N/A</v>
      </c>
    </row>
    <row r="3431" spans="1:7" x14ac:dyDescent="0.3">
      <c r="A3431" s="257"/>
      <c r="B3431" s="257"/>
      <c r="C3431" s="265"/>
      <c r="D3431" s="208" t="e">
        <f>IF(ISBLANK(DataBase_PMs!C54),#N/A,DataBase_PMs!C54)</f>
        <v>#N/A</v>
      </c>
      <c r="E3431" s="191" t="e">
        <f>IF(ISBLANK(DataBase_PMs!AU54),#N/A,DataBase_PMs!AU54)</f>
        <v>#N/A</v>
      </c>
      <c r="F3431" s="192" t="e">
        <f>IF(E3431="Seco",ParametrosPMs!$C$70,'Dados PMs'!E3431)</f>
        <v>#N/A</v>
      </c>
      <c r="G3431" s="203" t="e">
        <f t="shared" si="79"/>
        <v>#N/A</v>
      </c>
    </row>
    <row r="3432" spans="1:7" x14ac:dyDescent="0.3">
      <c r="A3432" s="257"/>
      <c r="B3432" s="257"/>
      <c r="C3432" s="265"/>
      <c r="D3432" s="208" t="e">
        <f>IF(ISBLANK(DataBase_PMs!C55),#N/A,DataBase_PMs!C55)</f>
        <v>#N/A</v>
      </c>
      <c r="E3432" s="191" t="e">
        <f>IF(ISBLANK(DataBase_PMs!AU55),#N/A,DataBase_PMs!AU55)</f>
        <v>#N/A</v>
      </c>
      <c r="F3432" s="192" t="e">
        <f>IF(E3432="Seco",ParametrosPMs!$C$70,'Dados PMs'!E3432)</f>
        <v>#N/A</v>
      </c>
      <c r="G3432" s="203" t="e">
        <f t="shared" si="79"/>
        <v>#N/A</v>
      </c>
    </row>
    <row r="3433" spans="1:7" x14ac:dyDescent="0.3">
      <c r="A3433" s="257"/>
      <c r="B3433" s="257"/>
      <c r="C3433" s="265"/>
      <c r="D3433" s="208" t="e">
        <f>IF(ISBLANK(DataBase_PMs!C56),#N/A,DataBase_PMs!C56)</f>
        <v>#N/A</v>
      </c>
      <c r="E3433" s="191" t="e">
        <f>IF(ISBLANK(DataBase_PMs!AU56),#N/A,DataBase_PMs!AU56)</f>
        <v>#N/A</v>
      </c>
      <c r="F3433" s="192" t="e">
        <f>IF(E3433="Seco",ParametrosPMs!$C$70,'Dados PMs'!E3433)</f>
        <v>#N/A</v>
      </c>
      <c r="G3433" s="203" t="e">
        <f t="shared" si="79"/>
        <v>#N/A</v>
      </c>
    </row>
    <row r="3434" spans="1:7" x14ac:dyDescent="0.3">
      <c r="A3434" s="257"/>
      <c r="B3434" s="257"/>
      <c r="C3434" s="265"/>
      <c r="D3434" s="208" t="e">
        <f>IF(ISBLANK(DataBase_PMs!C57),#N/A,DataBase_PMs!C57)</f>
        <v>#N/A</v>
      </c>
      <c r="E3434" s="191" t="e">
        <f>IF(ISBLANK(DataBase_PMs!AU57),#N/A,DataBase_PMs!AU57)</f>
        <v>#N/A</v>
      </c>
      <c r="F3434" s="192" t="e">
        <f>IF(E3434="Seco",ParametrosPMs!$C$70,'Dados PMs'!E3434)</f>
        <v>#N/A</v>
      </c>
      <c r="G3434" s="203" t="e">
        <f t="shared" ref="G3434:G3481" si="80">F3434-$F$3368</f>
        <v>#N/A</v>
      </c>
    </row>
    <row r="3435" spans="1:7" x14ac:dyDescent="0.3">
      <c r="A3435" s="257"/>
      <c r="B3435" s="257"/>
      <c r="C3435" s="265"/>
      <c r="D3435" s="208" t="e">
        <f>IF(ISBLANK(DataBase_PMs!C58),#N/A,DataBase_PMs!C58)</f>
        <v>#N/A</v>
      </c>
      <c r="E3435" s="191" t="e">
        <f>IF(ISBLANK(DataBase_PMs!AU58),#N/A,DataBase_PMs!AU58)</f>
        <v>#N/A</v>
      </c>
      <c r="F3435" s="192" t="e">
        <f>IF(E3435="Seco",ParametrosPMs!$C$70,'Dados PMs'!E3435)</f>
        <v>#N/A</v>
      </c>
      <c r="G3435" s="203" t="e">
        <f t="shared" si="80"/>
        <v>#N/A</v>
      </c>
    </row>
    <row r="3436" spans="1:7" x14ac:dyDescent="0.3">
      <c r="A3436" s="257"/>
      <c r="B3436" s="257"/>
      <c r="C3436" s="265"/>
      <c r="D3436" s="208" t="e">
        <f>IF(ISBLANK(DataBase_PMs!C59),#N/A,DataBase_PMs!C59)</f>
        <v>#N/A</v>
      </c>
      <c r="E3436" s="191" t="e">
        <f>IF(ISBLANK(DataBase_PMs!AU59),#N/A,DataBase_PMs!AU59)</f>
        <v>#N/A</v>
      </c>
      <c r="F3436" s="192" t="e">
        <f>IF(E3436="Seco",ParametrosPMs!$C$70,'Dados PMs'!E3436)</f>
        <v>#N/A</v>
      </c>
      <c r="G3436" s="203" t="e">
        <f t="shared" si="80"/>
        <v>#N/A</v>
      </c>
    </row>
    <row r="3437" spans="1:7" x14ac:dyDescent="0.3">
      <c r="A3437" s="257"/>
      <c r="B3437" s="257"/>
      <c r="C3437" s="265"/>
      <c r="D3437" s="208" t="e">
        <f>IF(ISBLANK(DataBase_PMs!C60),#N/A,DataBase_PMs!C60)</f>
        <v>#N/A</v>
      </c>
      <c r="E3437" s="191" t="e">
        <f>IF(ISBLANK(DataBase_PMs!AU60),#N/A,DataBase_PMs!AU60)</f>
        <v>#N/A</v>
      </c>
      <c r="F3437" s="192" t="e">
        <f>IF(E3437="Seco",ParametrosPMs!$C$70,'Dados PMs'!E3437)</f>
        <v>#N/A</v>
      </c>
      <c r="G3437" s="203" t="e">
        <f t="shared" si="80"/>
        <v>#N/A</v>
      </c>
    </row>
    <row r="3438" spans="1:7" x14ac:dyDescent="0.3">
      <c r="A3438" s="257"/>
      <c r="B3438" s="257"/>
      <c r="C3438" s="265"/>
      <c r="D3438" s="208" t="e">
        <f>IF(ISBLANK(DataBase_PMs!C61),#N/A,DataBase_PMs!C61)</f>
        <v>#N/A</v>
      </c>
      <c r="E3438" s="191" t="e">
        <f>IF(ISBLANK(DataBase_PMs!AU61),#N/A,DataBase_PMs!AU61)</f>
        <v>#N/A</v>
      </c>
      <c r="F3438" s="192" t="e">
        <f>IF(E3438="Seco",ParametrosPMs!$C$70,'Dados PMs'!E3438)</f>
        <v>#N/A</v>
      </c>
      <c r="G3438" s="203" t="e">
        <f t="shared" si="80"/>
        <v>#N/A</v>
      </c>
    </row>
    <row r="3439" spans="1:7" x14ac:dyDescent="0.3">
      <c r="A3439" s="257"/>
      <c r="B3439" s="257"/>
      <c r="C3439" s="265"/>
      <c r="D3439" s="208" t="e">
        <f>IF(ISBLANK(DataBase_PMs!C62),#N/A,DataBase_PMs!C62)</f>
        <v>#N/A</v>
      </c>
      <c r="E3439" s="191" t="e">
        <f>IF(ISBLANK(DataBase_PMs!AU62),#N/A,DataBase_PMs!AU62)</f>
        <v>#N/A</v>
      </c>
      <c r="F3439" s="192" t="e">
        <f>IF(E3439="Seco",ParametrosPMs!$C$70,'Dados PMs'!E3439)</f>
        <v>#N/A</v>
      </c>
      <c r="G3439" s="203" t="e">
        <f t="shared" si="80"/>
        <v>#N/A</v>
      </c>
    </row>
    <row r="3440" spans="1:7" x14ac:dyDescent="0.3">
      <c r="A3440" s="257"/>
      <c r="B3440" s="257"/>
      <c r="C3440" s="265"/>
      <c r="D3440" s="208" t="e">
        <f>IF(ISBLANK(DataBase_PMs!C63),#N/A,DataBase_PMs!C63)</f>
        <v>#N/A</v>
      </c>
      <c r="E3440" s="191" t="e">
        <f>IF(ISBLANK(DataBase_PMs!AU63),#N/A,DataBase_PMs!AU63)</f>
        <v>#N/A</v>
      </c>
      <c r="F3440" s="192" t="e">
        <f>IF(E3440="Seco",ParametrosPMs!$C$70,'Dados PMs'!E3440)</f>
        <v>#N/A</v>
      </c>
      <c r="G3440" s="203" t="e">
        <f t="shared" si="80"/>
        <v>#N/A</v>
      </c>
    </row>
    <row r="3441" spans="1:7" x14ac:dyDescent="0.3">
      <c r="A3441" s="257"/>
      <c r="B3441" s="257"/>
      <c r="C3441" s="265"/>
      <c r="D3441" s="208" t="e">
        <f>IF(ISBLANK(DataBase_PMs!C64),#N/A,DataBase_PMs!C64)</f>
        <v>#N/A</v>
      </c>
      <c r="E3441" s="191" t="e">
        <f>IF(ISBLANK(DataBase_PMs!AU64),#N/A,DataBase_PMs!AU64)</f>
        <v>#N/A</v>
      </c>
      <c r="F3441" s="192" t="e">
        <f>IF(E3441="Seco",ParametrosPMs!$C$70,'Dados PMs'!E3441)</f>
        <v>#N/A</v>
      </c>
      <c r="G3441" s="203" t="e">
        <f t="shared" si="80"/>
        <v>#N/A</v>
      </c>
    </row>
    <row r="3442" spans="1:7" x14ac:dyDescent="0.3">
      <c r="A3442" s="257"/>
      <c r="B3442" s="257"/>
      <c r="C3442" s="265"/>
      <c r="D3442" s="208" t="e">
        <f>IF(ISBLANK(DataBase_PMs!C65),#N/A,DataBase_PMs!C65)</f>
        <v>#N/A</v>
      </c>
      <c r="E3442" s="191" t="e">
        <f>IF(ISBLANK(DataBase_PMs!AU65),#N/A,DataBase_PMs!AU65)</f>
        <v>#N/A</v>
      </c>
      <c r="F3442" s="192" t="e">
        <f>IF(E3442="Seco",ParametrosPMs!$C$70,'Dados PMs'!E3442)</f>
        <v>#N/A</v>
      </c>
      <c r="G3442" s="203" t="e">
        <f t="shared" si="80"/>
        <v>#N/A</v>
      </c>
    </row>
    <row r="3443" spans="1:7" x14ac:dyDescent="0.3">
      <c r="A3443" s="257"/>
      <c r="B3443" s="257"/>
      <c r="C3443" s="265"/>
      <c r="D3443" s="208" t="e">
        <f>IF(ISBLANK(DataBase_PMs!C66),#N/A,DataBase_PMs!C66)</f>
        <v>#N/A</v>
      </c>
      <c r="E3443" s="191" t="e">
        <f>IF(ISBLANK(DataBase_PMs!AU66),#N/A,DataBase_PMs!AU66)</f>
        <v>#N/A</v>
      </c>
      <c r="F3443" s="192" t="e">
        <f>IF(E3443="Seco",ParametrosPMs!$C$70,'Dados PMs'!E3443)</f>
        <v>#N/A</v>
      </c>
      <c r="G3443" s="203" t="e">
        <f t="shared" si="80"/>
        <v>#N/A</v>
      </c>
    </row>
    <row r="3444" spans="1:7" x14ac:dyDescent="0.3">
      <c r="A3444" s="257"/>
      <c r="B3444" s="257"/>
      <c r="C3444" s="265"/>
      <c r="D3444" s="208" t="e">
        <f>IF(ISBLANK(DataBase_PMs!C67),#N/A,DataBase_PMs!C67)</f>
        <v>#N/A</v>
      </c>
      <c r="E3444" s="191" t="e">
        <f>IF(ISBLANK(DataBase_PMs!AU67),#N/A,DataBase_PMs!AU67)</f>
        <v>#N/A</v>
      </c>
      <c r="F3444" s="192" t="e">
        <f>IF(E3444="Seco",ParametrosPMs!$C$70,'Dados PMs'!E3444)</f>
        <v>#N/A</v>
      </c>
      <c r="G3444" s="203" t="e">
        <f t="shared" si="80"/>
        <v>#N/A</v>
      </c>
    </row>
    <row r="3445" spans="1:7" x14ac:dyDescent="0.3">
      <c r="A3445" s="257"/>
      <c r="B3445" s="257"/>
      <c r="C3445" s="265"/>
      <c r="D3445" s="208" t="e">
        <f>IF(ISBLANK(DataBase_PMs!C68),#N/A,DataBase_PMs!C68)</f>
        <v>#N/A</v>
      </c>
      <c r="E3445" s="191" t="e">
        <f>IF(ISBLANK(DataBase_PMs!AU68),#N/A,DataBase_PMs!AU68)</f>
        <v>#N/A</v>
      </c>
      <c r="F3445" s="192" t="e">
        <f>IF(E3445="Seco",ParametrosPMs!$C$70,'Dados PMs'!E3445)</f>
        <v>#N/A</v>
      </c>
      <c r="G3445" s="203" t="e">
        <f t="shared" si="80"/>
        <v>#N/A</v>
      </c>
    </row>
    <row r="3446" spans="1:7" x14ac:dyDescent="0.3">
      <c r="A3446" s="257"/>
      <c r="B3446" s="257"/>
      <c r="C3446" s="265"/>
      <c r="D3446" s="208" t="e">
        <f>IF(ISBLANK(DataBase_PMs!C69),#N/A,DataBase_PMs!C69)</f>
        <v>#N/A</v>
      </c>
      <c r="E3446" s="191" t="e">
        <f>IF(ISBLANK(DataBase_PMs!AU69),#N/A,DataBase_PMs!AU69)</f>
        <v>#N/A</v>
      </c>
      <c r="F3446" s="192" t="e">
        <f>IF(E3446="Seco",ParametrosPMs!$C$70,'Dados PMs'!E3446)</f>
        <v>#N/A</v>
      </c>
      <c r="G3446" s="203" t="e">
        <f t="shared" si="80"/>
        <v>#N/A</v>
      </c>
    </row>
    <row r="3447" spans="1:7" x14ac:dyDescent="0.3">
      <c r="A3447" s="257"/>
      <c r="B3447" s="257"/>
      <c r="C3447" s="265"/>
      <c r="D3447" s="208" t="e">
        <f>IF(ISBLANK(DataBase_PMs!C70),#N/A,DataBase_PMs!C70)</f>
        <v>#N/A</v>
      </c>
      <c r="E3447" s="191" t="e">
        <f>IF(ISBLANK(DataBase_PMs!AU70),#N/A,DataBase_PMs!AU70)</f>
        <v>#N/A</v>
      </c>
      <c r="F3447" s="192" t="e">
        <f>IF(E3447="Seco",ParametrosPMs!$C$70,'Dados PMs'!E3447)</f>
        <v>#N/A</v>
      </c>
      <c r="G3447" s="203" t="e">
        <f t="shared" si="80"/>
        <v>#N/A</v>
      </c>
    </row>
    <row r="3448" spans="1:7" x14ac:dyDescent="0.3">
      <c r="A3448" s="257"/>
      <c r="B3448" s="257"/>
      <c r="C3448" s="265"/>
      <c r="D3448" s="208" t="e">
        <f>IF(ISBLANK(DataBase_PMs!C71),#N/A,DataBase_PMs!C71)</f>
        <v>#N/A</v>
      </c>
      <c r="E3448" s="191" t="e">
        <f>IF(ISBLANK(DataBase_PMs!AU71),#N/A,DataBase_PMs!AU71)</f>
        <v>#N/A</v>
      </c>
      <c r="F3448" s="192" t="e">
        <f>IF(E3448="Seco",ParametrosPMs!$C$70,'Dados PMs'!E3448)</f>
        <v>#N/A</v>
      </c>
      <c r="G3448" s="203" t="e">
        <f t="shared" si="80"/>
        <v>#N/A</v>
      </c>
    </row>
    <row r="3449" spans="1:7" x14ac:dyDescent="0.3">
      <c r="A3449" s="257"/>
      <c r="B3449" s="257"/>
      <c r="C3449" s="265"/>
      <c r="D3449" s="208" t="e">
        <f>IF(ISBLANK(DataBase_PMs!C72),#N/A,DataBase_PMs!C72)</f>
        <v>#N/A</v>
      </c>
      <c r="E3449" s="191" t="e">
        <f>IF(ISBLANK(DataBase_PMs!AU72),#N/A,DataBase_PMs!AU72)</f>
        <v>#N/A</v>
      </c>
      <c r="F3449" s="192" t="e">
        <f>IF(E3449="Seco",ParametrosPMs!$C$70,'Dados PMs'!E3449)</f>
        <v>#N/A</v>
      </c>
      <c r="G3449" s="203" t="e">
        <f t="shared" si="80"/>
        <v>#N/A</v>
      </c>
    </row>
    <row r="3450" spans="1:7" x14ac:dyDescent="0.3">
      <c r="A3450" s="257"/>
      <c r="B3450" s="257"/>
      <c r="C3450" s="265"/>
      <c r="D3450" s="208" t="e">
        <f>IF(ISBLANK(DataBase_PMs!C73),#N/A,DataBase_PMs!C73)</f>
        <v>#N/A</v>
      </c>
      <c r="E3450" s="191" t="e">
        <f>IF(ISBLANK(DataBase_PMs!AU73),#N/A,DataBase_PMs!AU73)</f>
        <v>#N/A</v>
      </c>
      <c r="F3450" s="192" t="e">
        <f>IF(E3450="Seco",ParametrosPMs!$C$70,'Dados PMs'!E3450)</f>
        <v>#N/A</v>
      </c>
      <c r="G3450" s="203" t="e">
        <f t="shared" si="80"/>
        <v>#N/A</v>
      </c>
    </row>
    <row r="3451" spans="1:7" x14ac:dyDescent="0.3">
      <c r="A3451" s="257"/>
      <c r="B3451" s="257"/>
      <c r="C3451" s="265"/>
      <c r="D3451" s="208" t="e">
        <f>IF(ISBLANK(DataBase_PMs!C74),#N/A,DataBase_PMs!C74)</f>
        <v>#N/A</v>
      </c>
      <c r="E3451" s="191" t="e">
        <f>IF(ISBLANK(DataBase_PMs!AU74),#N/A,DataBase_PMs!AU74)</f>
        <v>#N/A</v>
      </c>
      <c r="F3451" s="192" t="e">
        <f>IF(E3451="Seco",ParametrosPMs!$C$70,'Dados PMs'!E3451)</f>
        <v>#N/A</v>
      </c>
      <c r="G3451" s="203" t="e">
        <f t="shared" si="80"/>
        <v>#N/A</v>
      </c>
    </row>
    <row r="3452" spans="1:7" x14ac:dyDescent="0.3">
      <c r="A3452" s="257"/>
      <c r="B3452" s="257"/>
      <c r="C3452" s="265"/>
      <c r="D3452" s="208" t="e">
        <f>IF(ISBLANK(DataBase_PMs!C75),#N/A,DataBase_PMs!C75)</f>
        <v>#N/A</v>
      </c>
      <c r="E3452" s="191" t="e">
        <f>IF(ISBLANK(DataBase_PMs!AU75),#N/A,DataBase_PMs!AU75)</f>
        <v>#N/A</v>
      </c>
      <c r="F3452" s="192" t="e">
        <f>IF(E3452="Seco",ParametrosPMs!$C$70,'Dados PMs'!E3452)</f>
        <v>#N/A</v>
      </c>
      <c r="G3452" s="203" t="e">
        <f t="shared" si="80"/>
        <v>#N/A</v>
      </c>
    </row>
    <row r="3453" spans="1:7" x14ac:dyDescent="0.3">
      <c r="A3453" s="257"/>
      <c r="B3453" s="257"/>
      <c r="C3453" s="265"/>
      <c r="D3453" s="208" t="e">
        <f>IF(ISBLANK(DataBase_PMs!C76),#N/A,DataBase_PMs!C76)</f>
        <v>#N/A</v>
      </c>
      <c r="E3453" s="191" t="e">
        <f>IF(ISBLANK(DataBase_PMs!AU76),#N/A,DataBase_PMs!AU76)</f>
        <v>#N/A</v>
      </c>
      <c r="F3453" s="192" t="e">
        <f>IF(E3453="Seco",ParametrosPMs!$C$70,'Dados PMs'!E3453)</f>
        <v>#N/A</v>
      </c>
      <c r="G3453" s="203" t="e">
        <f t="shared" si="80"/>
        <v>#N/A</v>
      </c>
    </row>
    <row r="3454" spans="1:7" x14ac:dyDescent="0.3">
      <c r="A3454" s="257"/>
      <c r="B3454" s="257"/>
      <c r="C3454" s="265"/>
      <c r="D3454" s="208" t="e">
        <f>IF(ISBLANK(DataBase_PMs!C77),#N/A,DataBase_PMs!C77)</f>
        <v>#N/A</v>
      </c>
      <c r="E3454" s="191" t="e">
        <f>IF(ISBLANK(DataBase_PMs!AU77),#N/A,DataBase_PMs!AU77)</f>
        <v>#N/A</v>
      </c>
      <c r="F3454" s="192" t="e">
        <f>IF(E3454="Seco",ParametrosPMs!$C$70,'Dados PMs'!E3454)</f>
        <v>#N/A</v>
      </c>
      <c r="G3454" s="203" t="e">
        <f t="shared" si="80"/>
        <v>#N/A</v>
      </c>
    </row>
    <row r="3455" spans="1:7" x14ac:dyDescent="0.3">
      <c r="A3455" s="257"/>
      <c r="B3455" s="257"/>
      <c r="C3455" s="265"/>
      <c r="D3455" s="208" t="e">
        <f>IF(ISBLANK(DataBase_PMs!C78),#N/A,DataBase_PMs!C78)</f>
        <v>#N/A</v>
      </c>
      <c r="E3455" s="191" t="e">
        <f>IF(ISBLANK(DataBase_PMs!AU78),#N/A,DataBase_PMs!AU78)</f>
        <v>#N/A</v>
      </c>
      <c r="F3455" s="192" t="e">
        <f>IF(E3455="Seco",ParametrosPMs!$C$70,'Dados PMs'!E3455)</f>
        <v>#N/A</v>
      </c>
      <c r="G3455" s="203" t="e">
        <f t="shared" si="80"/>
        <v>#N/A</v>
      </c>
    </row>
    <row r="3456" spans="1:7" x14ac:dyDescent="0.3">
      <c r="A3456" s="257"/>
      <c r="B3456" s="257"/>
      <c r="C3456" s="265"/>
      <c r="D3456" s="208" t="e">
        <f>IF(ISBLANK(DataBase_PMs!C79),#N/A,DataBase_PMs!C79)</f>
        <v>#N/A</v>
      </c>
      <c r="E3456" s="191" t="e">
        <f>IF(ISBLANK(DataBase_PMs!AU79),#N/A,DataBase_PMs!AU79)</f>
        <v>#N/A</v>
      </c>
      <c r="F3456" s="192" t="e">
        <f>IF(E3456="Seco",ParametrosPMs!$C$70,'Dados PMs'!E3456)</f>
        <v>#N/A</v>
      </c>
      <c r="G3456" s="203" t="e">
        <f t="shared" si="80"/>
        <v>#N/A</v>
      </c>
    </row>
    <row r="3457" spans="1:7" x14ac:dyDescent="0.3">
      <c r="A3457" s="257"/>
      <c r="B3457" s="257"/>
      <c r="C3457" s="265"/>
      <c r="D3457" s="208" t="e">
        <f>IF(ISBLANK(DataBase_PMs!C80),#N/A,DataBase_PMs!C80)</f>
        <v>#N/A</v>
      </c>
      <c r="E3457" s="191" t="e">
        <f>IF(ISBLANK(DataBase_PMs!AU80),#N/A,DataBase_PMs!AU80)</f>
        <v>#N/A</v>
      </c>
      <c r="F3457" s="192" t="e">
        <f>IF(E3457="Seco",ParametrosPMs!$C$70,'Dados PMs'!E3457)</f>
        <v>#N/A</v>
      </c>
      <c r="G3457" s="203" t="e">
        <f t="shared" si="80"/>
        <v>#N/A</v>
      </c>
    </row>
    <row r="3458" spans="1:7" x14ac:dyDescent="0.3">
      <c r="A3458" s="257"/>
      <c r="B3458" s="257"/>
      <c r="C3458" s="265"/>
      <c r="D3458" s="208" t="e">
        <f>IF(ISBLANK(DataBase_PMs!C81),#N/A,DataBase_PMs!C81)</f>
        <v>#N/A</v>
      </c>
      <c r="E3458" s="191" t="e">
        <f>IF(ISBLANK(DataBase_PMs!AU81),#N/A,DataBase_PMs!AU81)</f>
        <v>#N/A</v>
      </c>
      <c r="F3458" s="192" t="e">
        <f>IF(E3458="Seco",ParametrosPMs!$C$70,'Dados PMs'!E3458)</f>
        <v>#N/A</v>
      </c>
      <c r="G3458" s="203" t="e">
        <f t="shared" si="80"/>
        <v>#N/A</v>
      </c>
    </row>
    <row r="3459" spans="1:7" x14ac:dyDescent="0.3">
      <c r="A3459" s="257"/>
      <c r="B3459" s="257"/>
      <c r="C3459" s="265"/>
      <c r="D3459" s="208" t="e">
        <f>IF(ISBLANK(DataBase_PMs!C82),#N/A,DataBase_PMs!C82)</f>
        <v>#N/A</v>
      </c>
      <c r="E3459" s="191" t="e">
        <f>IF(ISBLANK(DataBase_PMs!AU82),#N/A,DataBase_PMs!AU82)</f>
        <v>#N/A</v>
      </c>
      <c r="F3459" s="192" t="e">
        <f>IF(E3459="Seco",ParametrosPMs!$C$70,'Dados PMs'!E3459)</f>
        <v>#N/A</v>
      </c>
      <c r="G3459" s="203" t="e">
        <f t="shared" si="80"/>
        <v>#N/A</v>
      </c>
    </row>
    <row r="3460" spans="1:7" x14ac:dyDescent="0.3">
      <c r="A3460" s="257"/>
      <c r="B3460" s="257"/>
      <c r="C3460" s="265"/>
      <c r="D3460" s="208" t="e">
        <f>IF(ISBLANK(DataBase_PMs!C83),#N/A,DataBase_PMs!C83)</f>
        <v>#N/A</v>
      </c>
      <c r="E3460" s="191" t="e">
        <f>IF(ISBLANK(DataBase_PMs!AU83),#N/A,DataBase_PMs!AU83)</f>
        <v>#N/A</v>
      </c>
      <c r="F3460" s="192" t="e">
        <f>IF(E3460="Seco",ParametrosPMs!$C$70,'Dados PMs'!E3460)</f>
        <v>#N/A</v>
      </c>
      <c r="G3460" s="203" t="e">
        <f t="shared" si="80"/>
        <v>#N/A</v>
      </c>
    </row>
    <row r="3461" spans="1:7" x14ac:dyDescent="0.3">
      <c r="A3461" s="257"/>
      <c r="B3461" s="257"/>
      <c r="C3461" s="265"/>
      <c r="D3461" s="208" t="e">
        <f>IF(ISBLANK(DataBase_PMs!C84),#N/A,DataBase_PMs!C84)</f>
        <v>#N/A</v>
      </c>
      <c r="E3461" s="191" t="e">
        <f>IF(ISBLANK(DataBase_PMs!AU84),#N/A,DataBase_PMs!AU84)</f>
        <v>#N/A</v>
      </c>
      <c r="F3461" s="192" t="e">
        <f>IF(E3461="Seco",ParametrosPMs!$C$70,'Dados PMs'!E3461)</f>
        <v>#N/A</v>
      </c>
      <c r="G3461" s="203" t="e">
        <f t="shared" si="80"/>
        <v>#N/A</v>
      </c>
    </row>
    <row r="3462" spans="1:7" x14ac:dyDescent="0.3">
      <c r="A3462" s="257"/>
      <c r="B3462" s="257"/>
      <c r="C3462" s="265"/>
      <c r="D3462" s="208" t="e">
        <f>IF(ISBLANK(DataBase_PMs!C85),#N/A,DataBase_PMs!C85)</f>
        <v>#N/A</v>
      </c>
      <c r="E3462" s="191" t="e">
        <f>IF(ISBLANK(DataBase_PMs!AU85),#N/A,DataBase_PMs!AU85)</f>
        <v>#N/A</v>
      </c>
      <c r="F3462" s="192" t="e">
        <f>IF(E3462="Seco",ParametrosPMs!$C$70,'Dados PMs'!E3462)</f>
        <v>#N/A</v>
      </c>
      <c r="G3462" s="203" t="e">
        <f t="shared" si="80"/>
        <v>#N/A</v>
      </c>
    </row>
    <row r="3463" spans="1:7" x14ac:dyDescent="0.3">
      <c r="A3463" s="257"/>
      <c r="B3463" s="257"/>
      <c r="C3463" s="265"/>
      <c r="D3463" s="208" t="e">
        <f>IF(ISBLANK(DataBase_PMs!C86),#N/A,DataBase_PMs!C86)</f>
        <v>#N/A</v>
      </c>
      <c r="E3463" s="191" t="e">
        <f>IF(ISBLANK(DataBase_PMs!AU86),#N/A,DataBase_PMs!AU86)</f>
        <v>#N/A</v>
      </c>
      <c r="F3463" s="192" t="e">
        <f>IF(E3463="Seco",ParametrosPMs!$C$70,'Dados PMs'!E3463)</f>
        <v>#N/A</v>
      </c>
      <c r="G3463" s="203" t="e">
        <f t="shared" si="80"/>
        <v>#N/A</v>
      </c>
    </row>
    <row r="3464" spans="1:7" x14ac:dyDescent="0.3">
      <c r="A3464" s="257"/>
      <c r="B3464" s="257"/>
      <c r="C3464" s="265"/>
      <c r="D3464" s="208" t="e">
        <f>IF(ISBLANK(DataBase_PMs!C87),#N/A,DataBase_PMs!C87)</f>
        <v>#N/A</v>
      </c>
      <c r="E3464" s="191" t="e">
        <f>IF(ISBLANK(DataBase_PMs!AU87),#N/A,DataBase_PMs!AU87)</f>
        <v>#N/A</v>
      </c>
      <c r="F3464" s="192" t="e">
        <f>IF(E3464="Seco",ParametrosPMs!$C$70,'Dados PMs'!E3464)</f>
        <v>#N/A</v>
      </c>
      <c r="G3464" s="203" t="e">
        <f t="shared" si="80"/>
        <v>#N/A</v>
      </c>
    </row>
    <row r="3465" spans="1:7" x14ac:dyDescent="0.3">
      <c r="A3465" s="257"/>
      <c r="B3465" s="257"/>
      <c r="C3465" s="265"/>
      <c r="D3465" s="208" t="e">
        <f>IF(ISBLANK(DataBase_PMs!C88),#N/A,DataBase_PMs!C88)</f>
        <v>#N/A</v>
      </c>
      <c r="E3465" s="191" t="e">
        <f>IF(ISBLANK(DataBase_PMs!AU88),#N/A,DataBase_PMs!AU88)</f>
        <v>#N/A</v>
      </c>
      <c r="F3465" s="192" t="e">
        <f>IF(E3465="Seco",ParametrosPMs!$C$70,'Dados PMs'!E3465)</f>
        <v>#N/A</v>
      </c>
      <c r="G3465" s="203" t="e">
        <f t="shared" si="80"/>
        <v>#N/A</v>
      </c>
    </row>
    <row r="3466" spans="1:7" x14ac:dyDescent="0.3">
      <c r="A3466" s="257"/>
      <c r="B3466" s="257"/>
      <c r="C3466" s="265"/>
      <c r="D3466" s="208" t="e">
        <f>IF(ISBLANK(DataBase_PMs!C89),#N/A,DataBase_PMs!C89)</f>
        <v>#N/A</v>
      </c>
      <c r="E3466" s="191" t="e">
        <f>IF(ISBLANK(DataBase_PMs!AU89),#N/A,DataBase_PMs!AU89)</f>
        <v>#N/A</v>
      </c>
      <c r="F3466" s="192" t="e">
        <f>IF(E3466="Seco",ParametrosPMs!$C$70,'Dados PMs'!E3466)</f>
        <v>#N/A</v>
      </c>
      <c r="G3466" s="203" t="e">
        <f t="shared" si="80"/>
        <v>#N/A</v>
      </c>
    </row>
    <row r="3467" spans="1:7" x14ac:dyDescent="0.3">
      <c r="A3467" s="257"/>
      <c r="B3467" s="257"/>
      <c r="C3467" s="265"/>
      <c r="D3467" s="208" t="e">
        <f>IF(ISBLANK(DataBase_PMs!C90),#N/A,DataBase_PMs!C90)</f>
        <v>#N/A</v>
      </c>
      <c r="E3467" s="191" t="e">
        <f>IF(ISBLANK(DataBase_PMs!AU90),#N/A,DataBase_PMs!AU90)</f>
        <v>#N/A</v>
      </c>
      <c r="F3467" s="192" t="e">
        <f>IF(E3467="Seco",ParametrosPMs!$C$70,'Dados PMs'!E3467)</f>
        <v>#N/A</v>
      </c>
      <c r="G3467" s="203" t="e">
        <f t="shared" si="80"/>
        <v>#N/A</v>
      </c>
    </row>
    <row r="3468" spans="1:7" x14ac:dyDescent="0.3">
      <c r="A3468" s="257"/>
      <c r="B3468" s="257"/>
      <c r="C3468" s="265"/>
      <c r="D3468" s="208" t="e">
        <f>IF(ISBLANK(DataBase_PMs!C91),#N/A,DataBase_PMs!C91)</f>
        <v>#N/A</v>
      </c>
      <c r="E3468" s="191" t="e">
        <f>IF(ISBLANK(DataBase_PMs!AU91),#N/A,DataBase_PMs!AU91)</f>
        <v>#N/A</v>
      </c>
      <c r="F3468" s="192" t="e">
        <f>IF(E3468="Seco",ParametrosPMs!$C$70,'Dados PMs'!E3468)</f>
        <v>#N/A</v>
      </c>
      <c r="G3468" s="203" t="e">
        <f t="shared" si="80"/>
        <v>#N/A</v>
      </c>
    </row>
    <row r="3469" spans="1:7" x14ac:dyDescent="0.3">
      <c r="A3469" s="257"/>
      <c r="B3469" s="257"/>
      <c r="C3469" s="265"/>
      <c r="D3469" s="208" t="e">
        <f>IF(ISBLANK(DataBase_PMs!C92),#N/A,DataBase_PMs!C92)</f>
        <v>#N/A</v>
      </c>
      <c r="E3469" s="191" t="e">
        <f>IF(ISBLANK(DataBase_PMs!AU92),#N/A,DataBase_PMs!AU92)</f>
        <v>#N/A</v>
      </c>
      <c r="F3469" s="192" t="e">
        <f>IF(E3469="Seco",ParametrosPMs!$C$70,'Dados PMs'!E3469)</f>
        <v>#N/A</v>
      </c>
      <c r="G3469" s="203" t="e">
        <f t="shared" si="80"/>
        <v>#N/A</v>
      </c>
    </row>
    <row r="3470" spans="1:7" x14ac:dyDescent="0.3">
      <c r="A3470" s="257"/>
      <c r="B3470" s="257"/>
      <c r="C3470" s="265"/>
      <c r="D3470" s="208" t="e">
        <f>IF(ISBLANK(DataBase_PMs!C93),#N/A,DataBase_PMs!C93)</f>
        <v>#N/A</v>
      </c>
      <c r="E3470" s="191" t="e">
        <f>IF(ISBLANK(DataBase_PMs!AU93),#N/A,DataBase_PMs!AU93)</f>
        <v>#N/A</v>
      </c>
      <c r="F3470" s="192" t="e">
        <f>IF(E3470="Seco",ParametrosPMs!$C$70,'Dados PMs'!E3470)</f>
        <v>#N/A</v>
      </c>
      <c r="G3470" s="203" t="e">
        <f t="shared" si="80"/>
        <v>#N/A</v>
      </c>
    </row>
    <row r="3471" spans="1:7" x14ac:dyDescent="0.3">
      <c r="A3471" s="257"/>
      <c r="B3471" s="257"/>
      <c r="C3471" s="265"/>
      <c r="D3471" s="208" t="e">
        <f>IF(ISBLANK(DataBase_PMs!C94),#N/A,DataBase_PMs!C94)</f>
        <v>#N/A</v>
      </c>
      <c r="E3471" s="191" t="e">
        <f>IF(ISBLANK(DataBase_PMs!AU94),#N/A,DataBase_PMs!AU94)</f>
        <v>#N/A</v>
      </c>
      <c r="F3471" s="192" t="e">
        <f>IF(E3471="Seco",ParametrosPMs!$C$70,'Dados PMs'!E3471)</f>
        <v>#N/A</v>
      </c>
      <c r="G3471" s="203" t="e">
        <f t="shared" si="80"/>
        <v>#N/A</v>
      </c>
    </row>
    <row r="3472" spans="1:7" x14ac:dyDescent="0.3">
      <c r="A3472" s="257"/>
      <c r="B3472" s="257"/>
      <c r="C3472" s="265"/>
      <c r="D3472" s="208" t="e">
        <f>IF(ISBLANK(DataBase_PMs!C95),#N/A,DataBase_PMs!C95)</f>
        <v>#N/A</v>
      </c>
      <c r="E3472" s="191" t="e">
        <f>IF(ISBLANK(DataBase_PMs!AU95),#N/A,DataBase_PMs!AU95)</f>
        <v>#N/A</v>
      </c>
      <c r="F3472" s="192" t="e">
        <f>IF(E3472="Seco",ParametrosPMs!$C$70,'Dados PMs'!E3472)</f>
        <v>#N/A</v>
      </c>
      <c r="G3472" s="203" t="e">
        <f t="shared" si="80"/>
        <v>#N/A</v>
      </c>
    </row>
    <row r="3473" spans="1:7" x14ac:dyDescent="0.3">
      <c r="A3473" s="257"/>
      <c r="B3473" s="257"/>
      <c r="C3473" s="265"/>
      <c r="D3473" s="208" t="e">
        <f>IF(ISBLANK(DataBase_PMs!C96),#N/A,DataBase_PMs!C96)</f>
        <v>#N/A</v>
      </c>
      <c r="E3473" s="191" t="e">
        <f>IF(ISBLANK(DataBase_PMs!AU96),#N/A,DataBase_PMs!AU96)</f>
        <v>#N/A</v>
      </c>
      <c r="F3473" s="192" t="e">
        <f>IF(E3473="Seco",ParametrosPMs!$C$70,'Dados PMs'!E3473)</f>
        <v>#N/A</v>
      </c>
      <c r="G3473" s="203" t="e">
        <f t="shared" si="80"/>
        <v>#N/A</v>
      </c>
    </row>
    <row r="3474" spans="1:7" x14ac:dyDescent="0.3">
      <c r="A3474" s="257"/>
      <c r="B3474" s="257"/>
      <c r="C3474" s="265"/>
      <c r="D3474" s="208" t="e">
        <f>IF(ISBLANK(DataBase_PMs!C97),#N/A,DataBase_PMs!C97)</f>
        <v>#N/A</v>
      </c>
      <c r="E3474" s="191" t="e">
        <f>IF(ISBLANK(DataBase_PMs!AU97),#N/A,DataBase_PMs!AU97)</f>
        <v>#N/A</v>
      </c>
      <c r="F3474" s="192" t="e">
        <f>IF(E3474="Seco",ParametrosPMs!$C$70,'Dados PMs'!E3474)</f>
        <v>#N/A</v>
      </c>
      <c r="G3474" s="203" t="e">
        <f t="shared" si="80"/>
        <v>#N/A</v>
      </c>
    </row>
    <row r="3475" spans="1:7" x14ac:dyDescent="0.3">
      <c r="A3475" s="257"/>
      <c r="B3475" s="257"/>
      <c r="C3475" s="265"/>
      <c r="D3475" s="208" t="e">
        <f>IF(ISBLANK(DataBase_PMs!C98),#N/A,DataBase_PMs!C98)</f>
        <v>#N/A</v>
      </c>
      <c r="E3475" s="191" t="e">
        <f>IF(ISBLANK(DataBase_PMs!AU98),#N/A,DataBase_PMs!AU98)</f>
        <v>#N/A</v>
      </c>
      <c r="F3475" s="192" t="e">
        <f>IF(E3475="Seco",ParametrosPMs!$C$70,'Dados PMs'!E3475)</f>
        <v>#N/A</v>
      </c>
      <c r="G3475" s="203" t="e">
        <f t="shared" si="80"/>
        <v>#N/A</v>
      </c>
    </row>
    <row r="3476" spans="1:7" x14ac:dyDescent="0.3">
      <c r="A3476" s="257"/>
      <c r="B3476" s="257"/>
      <c r="C3476" s="265"/>
      <c r="D3476" s="208" t="e">
        <f>IF(ISBLANK(DataBase_PMs!C99),#N/A,DataBase_PMs!C99)</f>
        <v>#N/A</v>
      </c>
      <c r="E3476" s="191" t="e">
        <f>IF(ISBLANK(DataBase_PMs!AU99),#N/A,DataBase_PMs!AU99)</f>
        <v>#N/A</v>
      </c>
      <c r="F3476" s="192" t="e">
        <f>IF(E3476="Seco",ParametrosPMs!$C$70,'Dados PMs'!E3476)</f>
        <v>#N/A</v>
      </c>
      <c r="G3476" s="203" t="e">
        <f t="shared" si="80"/>
        <v>#N/A</v>
      </c>
    </row>
    <row r="3477" spans="1:7" x14ac:dyDescent="0.3">
      <c r="A3477" s="257"/>
      <c r="B3477" s="257"/>
      <c r="C3477" s="265"/>
      <c r="D3477" s="208" t="e">
        <f>IF(ISBLANK(DataBase_PMs!C100),#N/A,DataBase_PMs!C100)</f>
        <v>#N/A</v>
      </c>
      <c r="E3477" s="191" t="e">
        <f>IF(ISBLANK(DataBase_PMs!AU100),#N/A,DataBase_PMs!AU100)</f>
        <v>#N/A</v>
      </c>
      <c r="F3477" s="192" t="e">
        <f>IF(E3477="Seco",ParametrosPMs!$C$70,'Dados PMs'!E3477)</f>
        <v>#N/A</v>
      </c>
      <c r="G3477" s="203" t="e">
        <f t="shared" si="80"/>
        <v>#N/A</v>
      </c>
    </row>
    <row r="3478" spans="1:7" x14ac:dyDescent="0.3">
      <c r="A3478" s="257"/>
      <c r="B3478" s="257"/>
      <c r="C3478" s="265"/>
      <c r="D3478" s="208" t="e">
        <f>IF(ISBLANK(DataBase_PMs!C101),#N/A,DataBase_PMs!C101)</f>
        <v>#N/A</v>
      </c>
      <c r="E3478" s="191" t="e">
        <f>IF(ISBLANK(DataBase_PMs!AU101),#N/A,DataBase_PMs!AU101)</f>
        <v>#N/A</v>
      </c>
      <c r="F3478" s="192" t="e">
        <f>IF(E3478="Seco",ParametrosPMs!$C$70,'Dados PMs'!E3478)</f>
        <v>#N/A</v>
      </c>
      <c r="G3478" s="203" t="e">
        <f t="shared" si="80"/>
        <v>#N/A</v>
      </c>
    </row>
    <row r="3479" spans="1:7" x14ac:dyDescent="0.3">
      <c r="A3479" s="257"/>
      <c r="B3479" s="257"/>
      <c r="C3479" s="265"/>
      <c r="D3479" s="208" t="e">
        <f>IF(ISBLANK(DataBase_PMs!C102),#N/A,DataBase_PMs!C102)</f>
        <v>#N/A</v>
      </c>
      <c r="E3479" s="191" t="e">
        <f>IF(ISBLANK(DataBase_PMs!AU102),#N/A,DataBase_PMs!AU102)</f>
        <v>#N/A</v>
      </c>
      <c r="F3479" s="192" t="e">
        <f>IF(E3479="Seco",ParametrosPMs!$C$70,'Dados PMs'!E3479)</f>
        <v>#N/A</v>
      </c>
      <c r="G3479" s="203" t="e">
        <f t="shared" si="80"/>
        <v>#N/A</v>
      </c>
    </row>
    <row r="3480" spans="1:7" x14ac:dyDescent="0.3">
      <c r="A3480" s="257"/>
      <c r="B3480" s="257"/>
      <c r="C3480" s="265"/>
      <c r="D3480" s="208" t="e">
        <f>IF(ISBLANK(DataBase_PMs!C103),#N/A,DataBase_PMs!C103)</f>
        <v>#N/A</v>
      </c>
      <c r="E3480" s="191" t="e">
        <f>IF(ISBLANK(DataBase_PMs!AU103),#N/A,DataBase_PMs!AU103)</f>
        <v>#N/A</v>
      </c>
      <c r="F3480" s="192" t="e">
        <f>IF(E3480="Seco",ParametrosPMs!$C$70,'Dados PMs'!E3480)</f>
        <v>#N/A</v>
      </c>
      <c r="G3480" s="203" t="e">
        <f t="shared" si="80"/>
        <v>#N/A</v>
      </c>
    </row>
    <row r="3481" spans="1:7" ht="13.5" thickBot="1" x14ac:dyDescent="0.35">
      <c r="A3481" s="260"/>
      <c r="B3481" s="260"/>
      <c r="C3481" s="266"/>
      <c r="D3481" s="208" t="e">
        <f>IF(ISBLANK(DataBase_PMs!C104),#N/A,DataBase_PMs!C104)</f>
        <v>#N/A</v>
      </c>
      <c r="E3481" s="191" t="e">
        <f>IF(ISBLANK(DataBase_PMs!AU104),#N/A,DataBase_PMs!AU104)</f>
        <v>#N/A</v>
      </c>
      <c r="F3481" s="192" t="e">
        <f>IF(E3481="Seco",ParametrosPMs!$C$70,'Dados PMs'!E3481)</f>
        <v>#N/A</v>
      </c>
      <c r="G3481" s="203" t="e">
        <f t="shared" si="80"/>
        <v>#N/A</v>
      </c>
    </row>
    <row r="3482" spans="1:7" x14ac:dyDescent="0.3">
      <c r="A3482" s="256" t="s">
        <v>667</v>
      </c>
      <c r="B3482" s="256" t="s">
        <v>367</v>
      </c>
      <c r="C3482" s="267" t="s">
        <v>105</v>
      </c>
      <c r="D3482" s="209">
        <v>43602</v>
      </c>
      <c r="E3482" s="189">
        <v>3.23</v>
      </c>
      <c r="F3482" s="190">
        <f>IF(E3482="Seco",ParametrosPMs!C71,'Dados PMs'!E3482)</f>
        <v>3.23</v>
      </c>
      <c r="G3482" s="202">
        <f>F3482-E3482</f>
        <v>0</v>
      </c>
    </row>
    <row r="3483" spans="1:7" x14ac:dyDescent="0.3">
      <c r="A3483" s="257"/>
      <c r="B3483" s="257"/>
      <c r="C3483" s="265"/>
      <c r="D3483" s="208">
        <v>43700.40625</v>
      </c>
      <c r="E3483" s="191">
        <v>5.09</v>
      </c>
      <c r="F3483" s="192">
        <f>IF(E3483="Seco",ParametrosPMs!$C$71,'Dados PMs'!E3483)</f>
        <v>5.09</v>
      </c>
      <c r="G3483" s="203">
        <f>F3483-$F$3482</f>
        <v>1.8599999999999999</v>
      </c>
    </row>
    <row r="3484" spans="1:7" x14ac:dyDescent="0.3">
      <c r="A3484" s="257"/>
      <c r="B3484" s="257"/>
      <c r="C3484" s="265"/>
      <c r="D3484" s="208">
        <v>43707</v>
      </c>
      <c r="E3484" s="191">
        <v>6.08</v>
      </c>
      <c r="F3484" s="192">
        <f>IF(E3484="Seco",ParametrosPMs!$C$71,'Dados PMs'!E3484)</f>
        <v>6.08</v>
      </c>
      <c r="G3484" s="203">
        <f t="shared" ref="G3484:G3547" si="81">F3484-$F$3482</f>
        <v>2.85</v>
      </c>
    </row>
    <row r="3485" spans="1:7" x14ac:dyDescent="0.3">
      <c r="A3485" s="257"/>
      <c r="B3485" s="257"/>
      <c r="C3485" s="265"/>
      <c r="D3485" s="208">
        <v>43714</v>
      </c>
      <c r="E3485" s="191">
        <v>5.78</v>
      </c>
      <c r="F3485" s="192">
        <f>IF(E3485="Seco",ParametrosPMs!$C$71,'Dados PMs'!E3485)</f>
        <v>5.78</v>
      </c>
      <c r="G3485" s="203">
        <f t="shared" si="81"/>
        <v>2.5500000000000003</v>
      </c>
    </row>
    <row r="3486" spans="1:7" x14ac:dyDescent="0.3">
      <c r="A3486" s="257"/>
      <c r="B3486" s="257"/>
      <c r="C3486" s="265"/>
      <c r="D3486" s="208">
        <v>43727</v>
      </c>
      <c r="E3486" s="191">
        <v>6.33</v>
      </c>
      <c r="F3486" s="192">
        <f>IF(E3486="Seco",ParametrosPMs!$C$71,'Dados PMs'!E3486)</f>
        <v>6.33</v>
      </c>
      <c r="G3486" s="203">
        <f t="shared" si="81"/>
        <v>3.1</v>
      </c>
    </row>
    <row r="3487" spans="1:7" x14ac:dyDescent="0.3">
      <c r="A3487" s="257"/>
      <c r="B3487" s="257"/>
      <c r="C3487" s="265"/>
      <c r="D3487" s="208">
        <v>43755</v>
      </c>
      <c r="E3487" s="191">
        <v>6.24</v>
      </c>
      <c r="F3487" s="192">
        <f>IF(E3487="Seco",ParametrosPMs!$C$71,'Dados PMs'!E3487)</f>
        <v>6.24</v>
      </c>
      <c r="G3487" s="203">
        <f t="shared" si="81"/>
        <v>3.0100000000000002</v>
      </c>
    </row>
    <row r="3488" spans="1:7" x14ac:dyDescent="0.3">
      <c r="A3488" s="257"/>
      <c r="B3488" s="257"/>
      <c r="C3488" s="265"/>
      <c r="D3488" s="208">
        <v>43762</v>
      </c>
      <c r="E3488" s="191">
        <v>6.32</v>
      </c>
      <c r="F3488" s="192">
        <f>IF(E3488="Seco",ParametrosPMs!$C$71,'Dados PMs'!E3488)</f>
        <v>6.32</v>
      </c>
      <c r="G3488" s="203">
        <f t="shared" si="81"/>
        <v>3.0900000000000003</v>
      </c>
    </row>
    <row r="3489" spans="1:7" x14ac:dyDescent="0.3">
      <c r="A3489" s="257"/>
      <c r="B3489" s="257"/>
      <c r="C3489" s="265"/>
      <c r="D3489" s="208">
        <v>43774</v>
      </c>
      <c r="E3489" s="191">
        <v>4.41</v>
      </c>
      <c r="F3489" s="192">
        <f>IF(E3489="Seco",ParametrosPMs!$C$71,'Dados PMs'!E3489)</f>
        <v>4.41</v>
      </c>
      <c r="G3489" s="203">
        <f t="shared" si="81"/>
        <v>1.1800000000000002</v>
      </c>
    </row>
    <row r="3490" spans="1:7" x14ac:dyDescent="0.3">
      <c r="A3490" s="257"/>
      <c r="B3490" s="257"/>
      <c r="C3490" s="265"/>
      <c r="D3490" s="208">
        <v>43782</v>
      </c>
      <c r="E3490" s="191" t="s">
        <v>129</v>
      </c>
      <c r="F3490" s="192" t="str">
        <f>IF(E3490="Seco",ParametrosPMs!$C$71,'Dados PMs'!E3490)</f>
        <v>-</v>
      </c>
      <c r="G3490" s="203" t="e">
        <f t="shared" si="81"/>
        <v>#VALUE!</v>
      </c>
    </row>
    <row r="3491" spans="1:7" x14ac:dyDescent="0.3">
      <c r="A3491" s="257"/>
      <c r="B3491" s="257"/>
      <c r="C3491" s="265"/>
      <c r="D3491" s="208">
        <v>43811</v>
      </c>
      <c r="E3491" s="191" t="s">
        <v>271</v>
      </c>
      <c r="F3491" s="192" t="str">
        <f>IF(E3491="Seco",ParametrosPMs!$C$71,'Dados PMs'!E3491)</f>
        <v>5,96</v>
      </c>
      <c r="G3491" s="203">
        <f t="shared" si="81"/>
        <v>2.73</v>
      </c>
    </row>
    <row r="3492" spans="1:7" x14ac:dyDescent="0.3">
      <c r="A3492" s="257"/>
      <c r="B3492" s="257"/>
      <c r="C3492" s="265"/>
      <c r="D3492" s="208">
        <v>43826</v>
      </c>
      <c r="E3492" s="191" t="s">
        <v>311</v>
      </c>
      <c r="F3492" s="192" t="str">
        <f>IF(E3492="Seco",ParametrosPMs!$C$71,'Dados PMs'!E3492)</f>
        <v>5,48</v>
      </c>
      <c r="G3492" s="203">
        <f t="shared" si="81"/>
        <v>2.2500000000000004</v>
      </c>
    </row>
    <row r="3493" spans="1:7" x14ac:dyDescent="0.3">
      <c r="A3493" s="257"/>
      <c r="B3493" s="257"/>
      <c r="C3493" s="265"/>
      <c r="D3493" s="208">
        <v>43875</v>
      </c>
      <c r="E3493" s="191">
        <v>5.88</v>
      </c>
      <c r="F3493" s="192">
        <f>IF(E3493="Seco",ParametrosPMs!$C$71,'Dados PMs'!E3493)</f>
        <v>5.88</v>
      </c>
      <c r="G3493" s="203">
        <f t="shared" si="81"/>
        <v>2.65</v>
      </c>
    </row>
    <row r="3494" spans="1:7" x14ac:dyDescent="0.3">
      <c r="A3494" s="257"/>
      <c r="B3494" s="257"/>
      <c r="C3494" s="265"/>
      <c r="D3494" s="208">
        <v>43929</v>
      </c>
      <c r="E3494" s="191" t="s">
        <v>306</v>
      </c>
      <c r="F3494" s="192" t="str">
        <f>IF(E3494="Seco",ParametrosPMs!$C$71,'Dados PMs'!E3494)</f>
        <v>5,65</v>
      </c>
      <c r="G3494" s="203">
        <f t="shared" si="81"/>
        <v>2.4200000000000004</v>
      </c>
    </row>
    <row r="3495" spans="1:7" x14ac:dyDescent="0.3">
      <c r="A3495" s="257"/>
      <c r="B3495" s="257"/>
      <c r="C3495" s="265"/>
      <c r="D3495" s="208">
        <f>IF(ISBLANK(DataBase_PMs!C4),#N/A,DataBase_PMs!C4)</f>
        <v>44001.449618055602</v>
      </c>
      <c r="E3495" s="191">
        <f>IF(ISBLANK(DataBase_PMs!AV4),#N/A,DataBase_PMs!AV4)</f>
        <v>5.84</v>
      </c>
      <c r="F3495" s="192">
        <f>IF(E3495="Seco",ParametrosPMs!$C$71,'Dados PMs'!E3495)</f>
        <v>5.84</v>
      </c>
      <c r="G3495" s="203">
        <f t="shared" si="81"/>
        <v>2.61</v>
      </c>
    </row>
    <row r="3496" spans="1:7" x14ac:dyDescent="0.3">
      <c r="A3496" s="257"/>
      <c r="B3496" s="257"/>
      <c r="C3496" s="265"/>
      <c r="D3496" s="208">
        <f>IF(ISBLANK(DataBase_PMs!C5),#N/A,DataBase_PMs!C5)</f>
        <v>44008.823020833297</v>
      </c>
      <c r="E3496" s="191">
        <f>IF(ISBLANK(DataBase_PMs!AV5),#N/A,DataBase_PMs!AV5)</f>
        <v>6</v>
      </c>
      <c r="F3496" s="192">
        <f>IF(E3496="Seco",ParametrosPMs!$C$71,'Dados PMs'!E3496)</f>
        <v>6</v>
      </c>
      <c r="G3496" s="203">
        <f t="shared" si="81"/>
        <v>2.77</v>
      </c>
    </row>
    <row r="3497" spans="1:7" x14ac:dyDescent="0.3">
      <c r="A3497" s="257"/>
      <c r="B3497" s="257"/>
      <c r="C3497" s="265"/>
      <c r="D3497" s="208" t="e">
        <f>IF(ISBLANK(DataBase_PMs!C6),#N/A,DataBase_PMs!C6)</f>
        <v>#N/A</v>
      </c>
      <c r="E3497" s="191" t="e">
        <f>IF(ISBLANK(DataBase_PMs!AV6),#N/A,DataBase_PMs!AV6)</f>
        <v>#N/A</v>
      </c>
      <c r="F3497" s="192" t="e">
        <f>IF(E3497="Seco",ParametrosPMs!$C$71,'Dados PMs'!E3497)</f>
        <v>#N/A</v>
      </c>
      <c r="G3497" s="203" t="e">
        <f t="shared" si="81"/>
        <v>#N/A</v>
      </c>
    </row>
    <row r="3498" spans="1:7" x14ac:dyDescent="0.3">
      <c r="A3498" s="257"/>
      <c r="B3498" s="257"/>
      <c r="C3498" s="265"/>
      <c r="D3498" s="208" t="e">
        <f>IF(ISBLANK(DataBase_PMs!C7),#N/A,DataBase_PMs!C7)</f>
        <v>#N/A</v>
      </c>
      <c r="E3498" s="191" t="e">
        <f>IF(ISBLANK(DataBase_PMs!AV7),#N/A,DataBase_PMs!AV7)</f>
        <v>#N/A</v>
      </c>
      <c r="F3498" s="192" t="e">
        <f>IF(E3498="Seco",ParametrosPMs!$C$71,'Dados PMs'!E3498)</f>
        <v>#N/A</v>
      </c>
      <c r="G3498" s="203" t="e">
        <f t="shared" si="81"/>
        <v>#N/A</v>
      </c>
    </row>
    <row r="3499" spans="1:7" x14ac:dyDescent="0.3">
      <c r="A3499" s="257"/>
      <c r="B3499" s="257"/>
      <c r="C3499" s="265"/>
      <c r="D3499" s="208" t="e">
        <f>IF(ISBLANK(DataBase_PMs!C8),#N/A,DataBase_PMs!C8)</f>
        <v>#N/A</v>
      </c>
      <c r="E3499" s="191" t="e">
        <f>IF(ISBLANK(DataBase_PMs!AV8),#N/A,DataBase_PMs!AV8)</f>
        <v>#N/A</v>
      </c>
      <c r="F3499" s="192" t="e">
        <f>IF(E3499="Seco",ParametrosPMs!$C$71,'Dados PMs'!E3499)</f>
        <v>#N/A</v>
      </c>
      <c r="G3499" s="203" t="e">
        <f t="shared" si="81"/>
        <v>#N/A</v>
      </c>
    </row>
    <row r="3500" spans="1:7" x14ac:dyDescent="0.3">
      <c r="A3500" s="257"/>
      <c r="B3500" s="257"/>
      <c r="C3500" s="265"/>
      <c r="D3500" s="208" t="e">
        <f>IF(ISBLANK(DataBase_PMs!C9),#N/A,DataBase_PMs!C9)</f>
        <v>#N/A</v>
      </c>
      <c r="E3500" s="191" t="e">
        <f>IF(ISBLANK(DataBase_PMs!AV9),#N/A,DataBase_PMs!AV9)</f>
        <v>#N/A</v>
      </c>
      <c r="F3500" s="192" t="e">
        <f>IF(E3500="Seco",ParametrosPMs!$C$71,'Dados PMs'!E3500)</f>
        <v>#N/A</v>
      </c>
      <c r="G3500" s="203" t="e">
        <f t="shared" si="81"/>
        <v>#N/A</v>
      </c>
    </row>
    <row r="3501" spans="1:7" x14ac:dyDescent="0.3">
      <c r="A3501" s="257"/>
      <c r="B3501" s="257"/>
      <c r="C3501" s="265"/>
      <c r="D3501" s="208" t="e">
        <f>IF(ISBLANK(DataBase_PMs!C10),#N/A,DataBase_PMs!C10)</f>
        <v>#N/A</v>
      </c>
      <c r="E3501" s="191" t="e">
        <f>IF(ISBLANK(DataBase_PMs!AV10),#N/A,DataBase_PMs!AV10)</f>
        <v>#N/A</v>
      </c>
      <c r="F3501" s="192" t="e">
        <f>IF(E3501="Seco",ParametrosPMs!$C$71,'Dados PMs'!E3501)</f>
        <v>#N/A</v>
      </c>
      <c r="G3501" s="203" t="e">
        <f t="shared" si="81"/>
        <v>#N/A</v>
      </c>
    </row>
    <row r="3502" spans="1:7" x14ac:dyDescent="0.3">
      <c r="A3502" s="257"/>
      <c r="B3502" s="257"/>
      <c r="C3502" s="265"/>
      <c r="D3502" s="208" t="e">
        <f>IF(ISBLANK(DataBase_PMs!C11),#N/A,DataBase_PMs!C11)</f>
        <v>#N/A</v>
      </c>
      <c r="E3502" s="191" t="e">
        <f>IF(ISBLANK(DataBase_PMs!AV11),#N/A,DataBase_PMs!AV11)</f>
        <v>#N/A</v>
      </c>
      <c r="F3502" s="192" t="e">
        <f>IF(E3502="Seco",ParametrosPMs!$C$71,'Dados PMs'!E3502)</f>
        <v>#N/A</v>
      </c>
      <c r="G3502" s="203" t="e">
        <f t="shared" si="81"/>
        <v>#N/A</v>
      </c>
    </row>
    <row r="3503" spans="1:7" x14ac:dyDescent="0.3">
      <c r="A3503" s="257"/>
      <c r="B3503" s="257"/>
      <c r="C3503" s="265"/>
      <c r="D3503" s="208" t="e">
        <f>IF(ISBLANK(DataBase_PMs!C12),#N/A,DataBase_PMs!C12)</f>
        <v>#N/A</v>
      </c>
      <c r="E3503" s="191" t="e">
        <f>IF(ISBLANK(DataBase_PMs!AV12),#N/A,DataBase_PMs!AV12)</f>
        <v>#N/A</v>
      </c>
      <c r="F3503" s="192" t="e">
        <f>IF(E3503="Seco",ParametrosPMs!$C$71,'Dados PMs'!E3503)</f>
        <v>#N/A</v>
      </c>
      <c r="G3503" s="203" t="e">
        <f t="shared" si="81"/>
        <v>#N/A</v>
      </c>
    </row>
    <row r="3504" spans="1:7" x14ac:dyDescent="0.3">
      <c r="A3504" s="257"/>
      <c r="B3504" s="257"/>
      <c r="C3504" s="265"/>
      <c r="D3504" s="208" t="e">
        <f>IF(ISBLANK(DataBase_PMs!C13),#N/A,DataBase_PMs!C13)</f>
        <v>#N/A</v>
      </c>
      <c r="E3504" s="191" t="e">
        <f>IF(ISBLANK(DataBase_PMs!AV13),#N/A,DataBase_PMs!AV13)</f>
        <v>#N/A</v>
      </c>
      <c r="F3504" s="192" t="e">
        <f>IF(E3504="Seco",ParametrosPMs!$C$71,'Dados PMs'!E3504)</f>
        <v>#N/A</v>
      </c>
      <c r="G3504" s="203" t="e">
        <f t="shared" si="81"/>
        <v>#N/A</v>
      </c>
    </row>
    <row r="3505" spans="1:7" x14ac:dyDescent="0.3">
      <c r="A3505" s="257"/>
      <c r="B3505" s="257"/>
      <c r="C3505" s="265"/>
      <c r="D3505" s="208" t="e">
        <f>IF(ISBLANK(DataBase_PMs!C14),#N/A,DataBase_PMs!C14)</f>
        <v>#N/A</v>
      </c>
      <c r="E3505" s="191" t="e">
        <f>IF(ISBLANK(DataBase_PMs!AV14),#N/A,DataBase_PMs!AV14)</f>
        <v>#N/A</v>
      </c>
      <c r="F3505" s="192" t="e">
        <f>IF(E3505="Seco",ParametrosPMs!$C$71,'Dados PMs'!E3505)</f>
        <v>#N/A</v>
      </c>
      <c r="G3505" s="203" t="e">
        <f t="shared" si="81"/>
        <v>#N/A</v>
      </c>
    </row>
    <row r="3506" spans="1:7" x14ac:dyDescent="0.3">
      <c r="A3506" s="257"/>
      <c r="B3506" s="257"/>
      <c r="C3506" s="265"/>
      <c r="D3506" s="208" t="e">
        <f>IF(ISBLANK(DataBase_PMs!C15),#N/A,DataBase_PMs!C15)</f>
        <v>#N/A</v>
      </c>
      <c r="E3506" s="191" t="e">
        <f>IF(ISBLANK(DataBase_PMs!AV15),#N/A,DataBase_PMs!AV15)</f>
        <v>#N/A</v>
      </c>
      <c r="F3506" s="192" t="e">
        <f>IF(E3506="Seco",ParametrosPMs!$C$71,'Dados PMs'!E3506)</f>
        <v>#N/A</v>
      </c>
      <c r="G3506" s="203" t="e">
        <f t="shared" si="81"/>
        <v>#N/A</v>
      </c>
    </row>
    <row r="3507" spans="1:7" x14ac:dyDescent="0.3">
      <c r="A3507" s="257"/>
      <c r="B3507" s="257"/>
      <c r="C3507" s="265"/>
      <c r="D3507" s="208" t="e">
        <f>IF(ISBLANK(DataBase_PMs!C16),#N/A,DataBase_PMs!C16)</f>
        <v>#N/A</v>
      </c>
      <c r="E3507" s="191" t="e">
        <f>IF(ISBLANK(DataBase_PMs!AV16),#N/A,DataBase_PMs!AV16)</f>
        <v>#N/A</v>
      </c>
      <c r="F3507" s="192" t="e">
        <f>IF(E3507="Seco",ParametrosPMs!$C$71,'Dados PMs'!E3507)</f>
        <v>#N/A</v>
      </c>
      <c r="G3507" s="203" t="e">
        <f t="shared" si="81"/>
        <v>#N/A</v>
      </c>
    </row>
    <row r="3508" spans="1:7" x14ac:dyDescent="0.3">
      <c r="A3508" s="257"/>
      <c r="B3508" s="257"/>
      <c r="C3508" s="265"/>
      <c r="D3508" s="208" t="e">
        <f>IF(ISBLANK(DataBase_PMs!C17),#N/A,DataBase_PMs!C17)</f>
        <v>#N/A</v>
      </c>
      <c r="E3508" s="191" t="e">
        <f>IF(ISBLANK(DataBase_PMs!AV17),#N/A,DataBase_PMs!AV17)</f>
        <v>#N/A</v>
      </c>
      <c r="F3508" s="192" t="e">
        <f>IF(E3508="Seco",ParametrosPMs!$C$71,'Dados PMs'!E3508)</f>
        <v>#N/A</v>
      </c>
      <c r="G3508" s="203" t="e">
        <f t="shared" si="81"/>
        <v>#N/A</v>
      </c>
    </row>
    <row r="3509" spans="1:7" x14ac:dyDescent="0.3">
      <c r="A3509" s="257"/>
      <c r="B3509" s="257"/>
      <c r="C3509" s="265"/>
      <c r="D3509" s="208" t="e">
        <f>IF(ISBLANK(DataBase_PMs!C18),#N/A,DataBase_PMs!C18)</f>
        <v>#N/A</v>
      </c>
      <c r="E3509" s="191" t="e">
        <f>IF(ISBLANK(DataBase_PMs!AV18),#N/A,DataBase_PMs!AV18)</f>
        <v>#N/A</v>
      </c>
      <c r="F3509" s="192" t="e">
        <f>IF(E3509="Seco",ParametrosPMs!$C$71,'Dados PMs'!E3509)</f>
        <v>#N/A</v>
      </c>
      <c r="G3509" s="203" t="e">
        <f t="shared" si="81"/>
        <v>#N/A</v>
      </c>
    </row>
    <row r="3510" spans="1:7" x14ac:dyDescent="0.3">
      <c r="A3510" s="257"/>
      <c r="B3510" s="257"/>
      <c r="C3510" s="265"/>
      <c r="D3510" s="208" t="e">
        <f>IF(ISBLANK(DataBase_PMs!C19),#N/A,DataBase_PMs!C19)</f>
        <v>#N/A</v>
      </c>
      <c r="E3510" s="191" t="e">
        <f>IF(ISBLANK(DataBase_PMs!AV19),#N/A,DataBase_PMs!AV19)</f>
        <v>#N/A</v>
      </c>
      <c r="F3510" s="192" t="e">
        <f>IF(E3510="Seco",ParametrosPMs!$C$71,'Dados PMs'!E3510)</f>
        <v>#N/A</v>
      </c>
      <c r="G3510" s="203" t="e">
        <f t="shared" si="81"/>
        <v>#N/A</v>
      </c>
    </row>
    <row r="3511" spans="1:7" x14ac:dyDescent="0.3">
      <c r="A3511" s="257"/>
      <c r="B3511" s="257"/>
      <c r="C3511" s="265"/>
      <c r="D3511" s="208" t="e">
        <f>IF(ISBLANK(DataBase_PMs!C20),#N/A,DataBase_PMs!C20)</f>
        <v>#N/A</v>
      </c>
      <c r="E3511" s="191" t="e">
        <f>IF(ISBLANK(DataBase_PMs!AV20),#N/A,DataBase_PMs!AV20)</f>
        <v>#N/A</v>
      </c>
      <c r="F3511" s="192" t="e">
        <f>IF(E3511="Seco",ParametrosPMs!$C$71,'Dados PMs'!E3511)</f>
        <v>#N/A</v>
      </c>
      <c r="G3511" s="203" t="e">
        <f t="shared" si="81"/>
        <v>#N/A</v>
      </c>
    </row>
    <row r="3512" spans="1:7" x14ac:dyDescent="0.3">
      <c r="A3512" s="257"/>
      <c r="B3512" s="257"/>
      <c r="C3512" s="265"/>
      <c r="D3512" s="208" t="e">
        <f>IF(ISBLANK(DataBase_PMs!C21),#N/A,DataBase_PMs!C21)</f>
        <v>#N/A</v>
      </c>
      <c r="E3512" s="191" t="e">
        <f>IF(ISBLANK(DataBase_PMs!AV21),#N/A,DataBase_PMs!AV21)</f>
        <v>#N/A</v>
      </c>
      <c r="F3512" s="192" t="e">
        <f>IF(E3512="Seco",ParametrosPMs!$C$71,'Dados PMs'!E3512)</f>
        <v>#N/A</v>
      </c>
      <c r="G3512" s="203" t="e">
        <f t="shared" si="81"/>
        <v>#N/A</v>
      </c>
    </row>
    <row r="3513" spans="1:7" x14ac:dyDescent="0.3">
      <c r="A3513" s="257"/>
      <c r="B3513" s="257"/>
      <c r="C3513" s="265"/>
      <c r="D3513" s="208" t="e">
        <f>IF(ISBLANK(DataBase_PMs!C22),#N/A,DataBase_PMs!C22)</f>
        <v>#N/A</v>
      </c>
      <c r="E3513" s="191" t="e">
        <f>IF(ISBLANK(DataBase_PMs!AV22),#N/A,DataBase_PMs!AV22)</f>
        <v>#N/A</v>
      </c>
      <c r="F3513" s="192" t="e">
        <f>IF(E3513="Seco",ParametrosPMs!$C$71,'Dados PMs'!E3513)</f>
        <v>#N/A</v>
      </c>
      <c r="G3513" s="203" t="e">
        <f t="shared" si="81"/>
        <v>#N/A</v>
      </c>
    </row>
    <row r="3514" spans="1:7" x14ac:dyDescent="0.3">
      <c r="A3514" s="257"/>
      <c r="B3514" s="257"/>
      <c r="C3514" s="265"/>
      <c r="D3514" s="208" t="e">
        <f>IF(ISBLANK(DataBase_PMs!C23),#N/A,DataBase_PMs!C23)</f>
        <v>#N/A</v>
      </c>
      <c r="E3514" s="191" t="e">
        <f>IF(ISBLANK(DataBase_PMs!AV23),#N/A,DataBase_PMs!AV23)</f>
        <v>#N/A</v>
      </c>
      <c r="F3514" s="192" t="e">
        <f>IF(E3514="Seco",ParametrosPMs!$C$71,'Dados PMs'!E3514)</f>
        <v>#N/A</v>
      </c>
      <c r="G3514" s="203" t="e">
        <f t="shared" si="81"/>
        <v>#N/A</v>
      </c>
    </row>
    <row r="3515" spans="1:7" x14ac:dyDescent="0.3">
      <c r="A3515" s="257"/>
      <c r="B3515" s="257"/>
      <c r="C3515" s="265"/>
      <c r="D3515" s="208" t="e">
        <f>IF(ISBLANK(DataBase_PMs!C24),#N/A,DataBase_PMs!C24)</f>
        <v>#N/A</v>
      </c>
      <c r="E3515" s="191" t="e">
        <f>IF(ISBLANK(DataBase_PMs!AV24),#N/A,DataBase_PMs!AV24)</f>
        <v>#N/A</v>
      </c>
      <c r="F3515" s="192" t="e">
        <f>IF(E3515="Seco",ParametrosPMs!$C$71,'Dados PMs'!E3515)</f>
        <v>#N/A</v>
      </c>
      <c r="G3515" s="203" t="e">
        <f t="shared" si="81"/>
        <v>#N/A</v>
      </c>
    </row>
    <row r="3516" spans="1:7" x14ac:dyDescent="0.3">
      <c r="A3516" s="257"/>
      <c r="B3516" s="257"/>
      <c r="C3516" s="265"/>
      <c r="D3516" s="208" t="e">
        <f>IF(ISBLANK(DataBase_PMs!C25),#N/A,DataBase_PMs!C25)</f>
        <v>#N/A</v>
      </c>
      <c r="E3516" s="191" t="e">
        <f>IF(ISBLANK(DataBase_PMs!AV25),#N/A,DataBase_PMs!AV25)</f>
        <v>#N/A</v>
      </c>
      <c r="F3516" s="192" t="e">
        <f>IF(E3516="Seco",ParametrosPMs!$C$71,'Dados PMs'!E3516)</f>
        <v>#N/A</v>
      </c>
      <c r="G3516" s="203" t="e">
        <f t="shared" si="81"/>
        <v>#N/A</v>
      </c>
    </row>
    <row r="3517" spans="1:7" x14ac:dyDescent="0.3">
      <c r="A3517" s="257"/>
      <c r="B3517" s="257"/>
      <c r="C3517" s="265"/>
      <c r="D3517" s="208" t="e">
        <f>IF(ISBLANK(DataBase_PMs!C26),#N/A,DataBase_PMs!C26)</f>
        <v>#N/A</v>
      </c>
      <c r="E3517" s="191" t="e">
        <f>IF(ISBLANK(DataBase_PMs!AV26),#N/A,DataBase_PMs!AV26)</f>
        <v>#N/A</v>
      </c>
      <c r="F3517" s="192" t="e">
        <f>IF(E3517="Seco",ParametrosPMs!$C$71,'Dados PMs'!E3517)</f>
        <v>#N/A</v>
      </c>
      <c r="G3517" s="203" t="e">
        <f t="shared" si="81"/>
        <v>#N/A</v>
      </c>
    </row>
    <row r="3518" spans="1:7" x14ac:dyDescent="0.3">
      <c r="A3518" s="257"/>
      <c r="B3518" s="257"/>
      <c r="C3518" s="265"/>
      <c r="D3518" s="208" t="e">
        <f>IF(ISBLANK(DataBase_PMs!C27),#N/A,DataBase_PMs!C27)</f>
        <v>#N/A</v>
      </c>
      <c r="E3518" s="191" t="e">
        <f>IF(ISBLANK(DataBase_PMs!AV27),#N/A,DataBase_PMs!AV27)</f>
        <v>#N/A</v>
      </c>
      <c r="F3518" s="192" t="e">
        <f>IF(E3518="Seco",ParametrosPMs!$C$71,'Dados PMs'!E3518)</f>
        <v>#N/A</v>
      </c>
      <c r="G3518" s="203" t="e">
        <f t="shared" si="81"/>
        <v>#N/A</v>
      </c>
    </row>
    <row r="3519" spans="1:7" x14ac:dyDescent="0.3">
      <c r="A3519" s="257"/>
      <c r="B3519" s="257"/>
      <c r="C3519" s="265"/>
      <c r="D3519" s="208" t="e">
        <f>IF(ISBLANK(DataBase_PMs!C28),#N/A,DataBase_PMs!C28)</f>
        <v>#N/A</v>
      </c>
      <c r="E3519" s="191" t="e">
        <f>IF(ISBLANK(DataBase_PMs!AV28),#N/A,DataBase_PMs!AV28)</f>
        <v>#N/A</v>
      </c>
      <c r="F3519" s="192" t="e">
        <f>IF(E3519="Seco",ParametrosPMs!$C$71,'Dados PMs'!E3519)</f>
        <v>#N/A</v>
      </c>
      <c r="G3519" s="203" t="e">
        <f t="shared" si="81"/>
        <v>#N/A</v>
      </c>
    </row>
    <row r="3520" spans="1:7" x14ac:dyDescent="0.3">
      <c r="A3520" s="257"/>
      <c r="B3520" s="257"/>
      <c r="C3520" s="265"/>
      <c r="D3520" s="208" t="e">
        <f>IF(ISBLANK(DataBase_PMs!C29),#N/A,DataBase_PMs!C29)</f>
        <v>#N/A</v>
      </c>
      <c r="E3520" s="191" t="e">
        <f>IF(ISBLANK(DataBase_PMs!AV29),#N/A,DataBase_PMs!AV29)</f>
        <v>#N/A</v>
      </c>
      <c r="F3520" s="192" t="e">
        <f>IF(E3520="Seco",ParametrosPMs!$C$71,'Dados PMs'!E3520)</f>
        <v>#N/A</v>
      </c>
      <c r="G3520" s="203" t="e">
        <f t="shared" si="81"/>
        <v>#N/A</v>
      </c>
    </row>
    <row r="3521" spans="1:7" x14ac:dyDescent="0.3">
      <c r="A3521" s="257"/>
      <c r="B3521" s="257"/>
      <c r="C3521" s="265"/>
      <c r="D3521" s="208" t="e">
        <f>IF(ISBLANK(DataBase_PMs!C30),#N/A,DataBase_PMs!C30)</f>
        <v>#N/A</v>
      </c>
      <c r="E3521" s="191" t="e">
        <f>IF(ISBLANK(DataBase_PMs!AV30),#N/A,DataBase_PMs!AV30)</f>
        <v>#N/A</v>
      </c>
      <c r="F3521" s="192" t="e">
        <f>IF(E3521="Seco",ParametrosPMs!$C$71,'Dados PMs'!E3521)</f>
        <v>#N/A</v>
      </c>
      <c r="G3521" s="203" t="e">
        <f t="shared" si="81"/>
        <v>#N/A</v>
      </c>
    </row>
    <row r="3522" spans="1:7" x14ac:dyDescent="0.3">
      <c r="A3522" s="257"/>
      <c r="B3522" s="257"/>
      <c r="C3522" s="265"/>
      <c r="D3522" s="208" t="e">
        <f>IF(ISBLANK(DataBase_PMs!C31),#N/A,DataBase_PMs!C31)</f>
        <v>#N/A</v>
      </c>
      <c r="E3522" s="191" t="e">
        <f>IF(ISBLANK(DataBase_PMs!AV31),#N/A,DataBase_PMs!AV31)</f>
        <v>#N/A</v>
      </c>
      <c r="F3522" s="192" t="e">
        <f>IF(E3522="Seco",ParametrosPMs!$C$71,'Dados PMs'!E3522)</f>
        <v>#N/A</v>
      </c>
      <c r="G3522" s="203" t="e">
        <f t="shared" si="81"/>
        <v>#N/A</v>
      </c>
    </row>
    <row r="3523" spans="1:7" x14ac:dyDescent="0.3">
      <c r="A3523" s="257"/>
      <c r="B3523" s="257"/>
      <c r="C3523" s="265"/>
      <c r="D3523" s="208" t="e">
        <f>IF(ISBLANK(DataBase_PMs!C32),#N/A,DataBase_PMs!C32)</f>
        <v>#N/A</v>
      </c>
      <c r="E3523" s="191" t="e">
        <f>IF(ISBLANK(DataBase_PMs!AV32),#N/A,DataBase_PMs!AV32)</f>
        <v>#N/A</v>
      </c>
      <c r="F3523" s="192" t="e">
        <f>IF(E3523="Seco",ParametrosPMs!$C$71,'Dados PMs'!E3523)</f>
        <v>#N/A</v>
      </c>
      <c r="G3523" s="203" t="e">
        <f t="shared" si="81"/>
        <v>#N/A</v>
      </c>
    </row>
    <row r="3524" spans="1:7" x14ac:dyDescent="0.3">
      <c r="A3524" s="257"/>
      <c r="B3524" s="257"/>
      <c r="C3524" s="265"/>
      <c r="D3524" s="208" t="e">
        <f>IF(ISBLANK(DataBase_PMs!C33),#N/A,DataBase_PMs!C33)</f>
        <v>#N/A</v>
      </c>
      <c r="E3524" s="191" t="e">
        <f>IF(ISBLANK(DataBase_PMs!AV33),#N/A,DataBase_PMs!AV33)</f>
        <v>#N/A</v>
      </c>
      <c r="F3524" s="192" t="e">
        <f>IF(E3524="Seco",ParametrosPMs!$C$71,'Dados PMs'!E3524)</f>
        <v>#N/A</v>
      </c>
      <c r="G3524" s="203" t="e">
        <f t="shared" si="81"/>
        <v>#N/A</v>
      </c>
    </row>
    <row r="3525" spans="1:7" x14ac:dyDescent="0.3">
      <c r="A3525" s="257"/>
      <c r="B3525" s="257"/>
      <c r="C3525" s="265"/>
      <c r="D3525" s="208" t="e">
        <f>IF(ISBLANK(DataBase_PMs!C34),#N/A,DataBase_PMs!C34)</f>
        <v>#N/A</v>
      </c>
      <c r="E3525" s="191" t="e">
        <f>IF(ISBLANK(DataBase_PMs!AV34),#N/A,DataBase_PMs!AV34)</f>
        <v>#N/A</v>
      </c>
      <c r="F3525" s="192" t="e">
        <f>IF(E3525="Seco",ParametrosPMs!$C$71,'Dados PMs'!E3525)</f>
        <v>#N/A</v>
      </c>
      <c r="G3525" s="203" t="e">
        <f t="shared" si="81"/>
        <v>#N/A</v>
      </c>
    </row>
    <row r="3526" spans="1:7" x14ac:dyDescent="0.3">
      <c r="A3526" s="257"/>
      <c r="B3526" s="257"/>
      <c r="C3526" s="265"/>
      <c r="D3526" s="208" t="e">
        <f>IF(ISBLANK(DataBase_PMs!C35),#N/A,DataBase_PMs!C35)</f>
        <v>#N/A</v>
      </c>
      <c r="E3526" s="191" t="e">
        <f>IF(ISBLANK(DataBase_PMs!AV35),#N/A,DataBase_PMs!AV35)</f>
        <v>#N/A</v>
      </c>
      <c r="F3526" s="192" t="e">
        <f>IF(E3526="Seco",ParametrosPMs!$C$71,'Dados PMs'!E3526)</f>
        <v>#N/A</v>
      </c>
      <c r="G3526" s="203" t="e">
        <f t="shared" si="81"/>
        <v>#N/A</v>
      </c>
    </row>
    <row r="3527" spans="1:7" x14ac:dyDescent="0.3">
      <c r="A3527" s="257"/>
      <c r="B3527" s="257"/>
      <c r="C3527" s="265"/>
      <c r="D3527" s="208" t="e">
        <f>IF(ISBLANK(DataBase_PMs!C36),#N/A,DataBase_PMs!C36)</f>
        <v>#N/A</v>
      </c>
      <c r="E3527" s="191" t="e">
        <f>IF(ISBLANK(DataBase_PMs!AV36),#N/A,DataBase_PMs!AV36)</f>
        <v>#N/A</v>
      </c>
      <c r="F3527" s="192" t="e">
        <f>IF(E3527="Seco",ParametrosPMs!$C$71,'Dados PMs'!E3527)</f>
        <v>#N/A</v>
      </c>
      <c r="G3527" s="203" t="e">
        <f t="shared" si="81"/>
        <v>#N/A</v>
      </c>
    </row>
    <row r="3528" spans="1:7" x14ac:dyDescent="0.3">
      <c r="A3528" s="257"/>
      <c r="B3528" s="257"/>
      <c r="C3528" s="265"/>
      <c r="D3528" s="208" t="e">
        <f>IF(ISBLANK(DataBase_PMs!C37),#N/A,DataBase_PMs!C37)</f>
        <v>#N/A</v>
      </c>
      <c r="E3528" s="191" t="e">
        <f>IF(ISBLANK(DataBase_PMs!AV37),#N/A,DataBase_PMs!AV37)</f>
        <v>#N/A</v>
      </c>
      <c r="F3528" s="192" t="e">
        <f>IF(E3528="Seco",ParametrosPMs!$C$71,'Dados PMs'!E3528)</f>
        <v>#N/A</v>
      </c>
      <c r="G3528" s="203" t="e">
        <f t="shared" si="81"/>
        <v>#N/A</v>
      </c>
    </row>
    <row r="3529" spans="1:7" x14ac:dyDescent="0.3">
      <c r="A3529" s="257"/>
      <c r="B3529" s="257"/>
      <c r="C3529" s="265"/>
      <c r="D3529" s="208" t="e">
        <f>IF(ISBLANK(DataBase_PMs!C38),#N/A,DataBase_PMs!C38)</f>
        <v>#N/A</v>
      </c>
      <c r="E3529" s="191" t="e">
        <f>IF(ISBLANK(DataBase_PMs!AV38),#N/A,DataBase_PMs!AV38)</f>
        <v>#N/A</v>
      </c>
      <c r="F3529" s="192" t="e">
        <f>IF(E3529="Seco",ParametrosPMs!$C$71,'Dados PMs'!E3529)</f>
        <v>#N/A</v>
      </c>
      <c r="G3529" s="203" t="e">
        <f t="shared" si="81"/>
        <v>#N/A</v>
      </c>
    </row>
    <row r="3530" spans="1:7" x14ac:dyDescent="0.3">
      <c r="A3530" s="257"/>
      <c r="B3530" s="257"/>
      <c r="C3530" s="265"/>
      <c r="D3530" s="208" t="e">
        <f>IF(ISBLANK(DataBase_PMs!C39),#N/A,DataBase_PMs!C39)</f>
        <v>#N/A</v>
      </c>
      <c r="E3530" s="191" t="e">
        <f>IF(ISBLANK(DataBase_PMs!AV39),#N/A,DataBase_PMs!AV39)</f>
        <v>#N/A</v>
      </c>
      <c r="F3530" s="192" t="e">
        <f>IF(E3530="Seco",ParametrosPMs!$C$71,'Dados PMs'!E3530)</f>
        <v>#N/A</v>
      </c>
      <c r="G3530" s="203" t="e">
        <f t="shared" si="81"/>
        <v>#N/A</v>
      </c>
    </row>
    <row r="3531" spans="1:7" x14ac:dyDescent="0.3">
      <c r="A3531" s="257"/>
      <c r="B3531" s="257"/>
      <c r="C3531" s="265"/>
      <c r="D3531" s="208" t="e">
        <f>IF(ISBLANK(DataBase_PMs!C40),#N/A,DataBase_PMs!C40)</f>
        <v>#N/A</v>
      </c>
      <c r="E3531" s="191" t="e">
        <f>IF(ISBLANK(DataBase_PMs!AV40),#N/A,DataBase_PMs!AV40)</f>
        <v>#N/A</v>
      </c>
      <c r="F3531" s="192" t="e">
        <f>IF(E3531="Seco",ParametrosPMs!$C$71,'Dados PMs'!E3531)</f>
        <v>#N/A</v>
      </c>
      <c r="G3531" s="203" t="e">
        <f t="shared" si="81"/>
        <v>#N/A</v>
      </c>
    </row>
    <row r="3532" spans="1:7" x14ac:dyDescent="0.3">
      <c r="A3532" s="257"/>
      <c r="B3532" s="257"/>
      <c r="C3532" s="265"/>
      <c r="D3532" s="208" t="e">
        <f>IF(ISBLANK(DataBase_PMs!C41),#N/A,DataBase_PMs!C41)</f>
        <v>#N/A</v>
      </c>
      <c r="E3532" s="191" t="e">
        <f>IF(ISBLANK(DataBase_PMs!AV41),#N/A,DataBase_PMs!AV41)</f>
        <v>#N/A</v>
      </c>
      <c r="F3532" s="192" t="e">
        <f>IF(E3532="Seco",ParametrosPMs!$C$71,'Dados PMs'!E3532)</f>
        <v>#N/A</v>
      </c>
      <c r="G3532" s="203" t="e">
        <f t="shared" si="81"/>
        <v>#N/A</v>
      </c>
    </row>
    <row r="3533" spans="1:7" x14ac:dyDescent="0.3">
      <c r="A3533" s="257"/>
      <c r="B3533" s="257"/>
      <c r="C3533" s="265"/>
      <c r="D3533" s="208" t="e">
        <f>IF(ISBLANK(DataBase_PMs!C42),#N/A,DataBase_PMs!C42)</f>
        <v>#N/A</v>
      </c>
      <c r="E3533" s="191" t="e">
        <f>IF(ISBLANK(DataBase_PMs!AV42),#N/A,DataBase_PMs!AV42)</f>
        <v>#N/A</v>
      </c>
      <c r="F3533" s="192" t="e">
        <f>IF(E3533="Seco",ParametrosPMs!$C$71,'Dados PMs'!E3533)</f>
        <v>#N/A</v>
      </c>
      <c r="G3533" s="203" t="e">
        <f t="shared" si="81"/>
        <v>#N/A</v>
      </c>
    </row>
    <row r="3534" spans="1:7" x14ac:dyDescent="0.3">
      <c r="A3534" s="257"/>
      <c r="B3534" s="257"/>
      <c r="C3534" s="265"/>
      <c r="D3534" s="208" t="e">
        <f>IF(ISBLANK(DataBase_PMs!C43),#N/A,DataBase_PMs!C43)</f>
        <v>#N/A</v>
      </c>
      <c r="E3534" s="191" t="e">
        <f>IF(ISBLANK(DataBase_PMs!AV43),#N/A,DataBase_PMs!AV43)</f>
        <v>#N/A</v>
      </c>
      <c r="F3534" s="192" t="e">
        <f>IF(E3534="Seco",ParametrosPMs!$C$71,'Dados PMs'!E3534)</f>
        <v>#N/A</v>
      </c>
      <c r="G3534" s="203" t="e">
        <f t="shared" si="81"/>
        <v>#N/A</v>
      </c>
    </row>
    <row r="3535" spans="1:7" x14ac:dyDescent="0.3">
      <c r="A3535" s="257"/>
      <c r="B3535" s="257"/>
      <c r="C3535" s="265"/>
      <c r="D3535" s="208" t="e">
        <f>IF(ISBLANK(DataBase_PMs!C44),#N/A,DataBase_PMs!C44)</f>
        <v>#N/A</v>
      </c>
      <c r="E3535" s="191" t="e">
        <f>IF(ISBLANK(DataBase_PMs!AV44),#N/A,DataBase_PMs!AV44)</f>
        <v>#N/A</v>
      </c>
      <c r="F3535" s="192" t="e">
        <f>IF(E3535="Seco",ParametrosPMs!$C$71,'Dados PMs'!E3535)</f>
        <v>#N/A</v>
      </c>
      <c r="G3535" s="203" t="e">
        <f t="shared" si="81"/>
        <v>#N/A</v>
      </c>
    </row>
    <row r="3536" spans="1:7" x14ac:dyDescent="0.3">
      <c r="A3536" s="257"/>
      <c r="B3536" s="257"/>
      <c r="C3536" s="265"/>
      <c r="D3536" s="208" t="e">
        <f>IF(ISBLANK(DataBase_PMs!C45),#N/A,DataBase_PMs!C45)</f>
        <v>#N/A</v>
      </c>
      <c r="E3536" s="191" t="e">
        <f>IF(ISBLANK(DataBase_PMs!AV45),#N/A,DataBase_PMs!AV45)</f>
        <v>#N/A</v>
      </c>
      <c r="F3536" s="192" t="e">
        <f>IF(E3536="Seco",ParametrosPMs!$C$71,'Dados PMs'!E3536)</f>
        <v>#N/A</v>
      </c>
      <c r="G3536" s="203" t="e">
        <f t="shared" si="81"/>
        <v>#N/A</v>
      </c>
    </row>
    <row r="3537" spans="1:7" x14ac:dyDescent="0.3">
      <c r="A3537" s="257"/>
      <c r="B3537" s="257"/>
      <c r="C3537" s="265"/>
      <c r="D3537" s="208" t="e">
        <f>IF(ISBLANK(DataBase_PMs!C46),#N/A,DataBase_PMs!C46)</f>
        <v>#N/A</v>
      </c>
      <c r="E3537" s="191" t="e">
        <f>IF(ISBLANK(DataBase_PMs!AV46),#N/A,DataBase_PMs!AV46)</f>
        <v>#N/A</v>
      </c>
      <c r="F3537" s="192" t="e">
        <f>IF(E3537="Seco",ParametrosPMs!$C$71,'Dados PMs'!E3537)</f>
        <v>#N/A</v>
      </c>
      <c r="G3537" s="203" t="e">
        <f t="shared" si="81"/>
        <v>#N/A</v>
      </c>
    </row>
    <row r="3538" spans="1:7" x14ac:dyDescent="0.3">
      <c r="A3538" s="257"/>
      <c r="B3538" s="257"/>
      <c r="C3538" s="265"/>
      <c r="D3538" s="208" t="e">
        <f>IF(ISBLANK(DataBase_PMs!C47),#N/A,DataBase_PMs!C47)</f>
        <v>#N/A</v>
      </c>
      <c r="E3538" s="191" t="e">
        <f>IF(ISBLANK(DataBase_PMs!AV47),#N/A,DataBase_PMs!AV47)</f>
        <v>#N/A</v>
      </c>
      <c r="F3538" s="192" t="e">
        <f>IF(E3538="Seco",ParametrosPMs!$C$71,'Dados PMs'!E3538)</f>
        <v>#N/A</v>
      </c>
      <c r="G3538" s="203" t="e">
        <f t="shared" si="81"/>
        <v>#N/A</v>
      </c>
    </row>
    <row r="3539" spans="1:7" x14ac:dyDescent="0.3">
      <c r="A3539" s="257"/>
      <c r="B3539" s="257"/>
      <c r="C3539" s="265"/>
      <c r="D3539" s="208" t="e">
        <f>IF(ISBLANK(DataBase_PMs!C48),#N/A,DataBase_PMs!C48)</f>
        <v>#N/A</v>
      </c>
      <c r="E3539" s="191" t="e">
        <f>IF(ISBLANK(DataBase_PMs!AV48),#N/A,DataBase_PMs!AV48)</f>
        <v>#N/A</v>
      </c>
      <c r="F3539" s="192" t="e">
        <f>IF(E3539="Seco",ParametrosPMs!$C$71,'Dados PMs'!E3539)</f>
        <v>#N/A</v>
      </c>
      <c r="G3539" s="203" t="e">
        <f t="shared" si="81"/>
        <v>#N/A</v>
      </c>
    </row>
    <row r="3540" spans="1:7" x14ac:dyDescent="0.3">
      <c r="A3540" s="257"/>
      <c r="B3540" s="257"/>
      <c r="C3540" s="265"/>
      <c r="D3540" s="208" t="e">
        <f>IF(ISBLANK(DataBase_PMs!C49),#N/A,DataBase_PMs!C49)</f>
        <v>#N/A</v>
      </c>
      <c r="E3540" s="191" t="e">
        <f>IF(ISBLANK(DataBase_PMs!AV49),#N/A,DataBase_PMs!AV49)</f>
        <v>#N/A</v>
      </c>
      <c r="F3540" s="192" t="e">
        <f>IF(E3540="Seco",ParametrosPMs!$C$71,'Dados PMs'!E3540)</f>
        <v>#N/A</v>
      </c>
      <c r="G3540" s="203" t="e">
        <f t="shared" si="81"/>
        <v>#N/A</v>
      </c>
    </row>
    <row r="3541" spans="1:7" x14ac:dyDescent="0.3">
      <c r="A3541" s="257"/>
      <c r="B3541" s="257"/>
      <c r="C3541" s="265"/>
      <c r="D3541" s="208" t="e">
        <f>IF(ISBLANK(DataBase_PMs!C50),#N/A,DataBase_PMs!C50)</f>
        <v>#N/A</v>
      </c>
      <c r="E3541" s="191" t="e">
        <f>IF(ISBLANK(DataBase_PMs!AV50),#N/A,DataBase_PMs!AV50)</f>
        <v>#N/A</v>
      </c>
      <c r="F3541" s="192" t="e">
        <f>IF(E3541="Seco",ParametrosPMs!$C$71,'Dados PMs'!E3541)</f>
        <v>#N/A</v>
      </c>
      <c r="G3541" s="203" t="e">
        <f t="shared" si="81"/>
        <v>#N/A</v>
      </c>
    </row>
    <row r="3542" spans="1:7" x14ac:dyDescent="0.3">
      <c r="A3542" s="257"/>
      <c r="B3542" s="257"/>
      <c r="C3542" s="265"/>
      <c r="D3542" s="208" t="e">
        <f>IF(ISBLANK(DataBase_PMs!C51),#N/A,DataBase_PMs!C51)</f>
        <v>#N/A</v>
      </c>
      <c r="E3542" s="191" t="e">
        <f>IF(ISBLANK(DataBase_PMs!AV51),#N/A,DataBase_PMs!AV51)</f>
        <v>#N/A</v>
      </c>
      <c r="F3542" s="192" t="e">
        <f>IF(E3542="Seco",ParametrosPMs!$C$71,'Dados PMs'!E3542)</f>
        <v>#N/A</v>
      </c>
      <c r="G3542" s="203" t="e">
        <f t="shared" si="81"/>
        <v>#N/A</v>
      </c>
    </row>
    <row r="3543" spans="1:7" x14ac:dyDescent="0.3">
      <c r="A3543" s="257"/>
      <c r="B3543" s="257"/>
      <c r="C3543" s="265"/>
      <c r="D3543" s="208" t="e">
        <f>IF(ISBLANK(DataBase_PMs!C52),#N/A,DataBase_PMs!C52)</f>
        <v>#N/A</v>
      </c>
      <c r="E3543" s="191" t="e">
        <f>IF(ISBLANK(DataBase_PMs!AV52),#N/A,DataBase_PMs!AV52)</f>
        <v>#N/A</v>
      </c>
      <c r="F3543" s="192" t="e">
        <f>IF(E3543="Seco",ParametrosPMs!$C$71,'Dados PMs'!E3543)</f>
        <v>#N/A</v>
      </c>
      <c r="G3543" s="203" t="e">
        <f t="shared" si="81"/>
        <v>#N/A</v>
      </c>
    </row>
    <row r="3544" spans="1:7" x14ac:dyDescent="0.3">
      <c r="A3544" s="257"/>
      <c r="B3544" s="257"/>
      <c r="C3544" s="265"/>
      <c r="D3544" s="208" t="e">
        <f>IF(ISBLANK(DataBase_PMs!C53),#N/A,DataBase_PMs!C53)</f>
        <v>#N/A</v>
      </c>
      <c r="E3544" s="191" t="e">
        <f>IF(ISBLANK(DataBase_PMs!AV53),#N/A,DataBase_PMs!AV53)</f>
        <v>#N/A</v>
      </c>
      <c r="F3544" s="192" t="e">
        <f>IF(E3544="Seco",ParametrosPMs!$C$71,'Dados PMs'!E3544)</f>
        <v>#N/A</v>
      </c>
      <c r="G3544" s="203" t="e">
        <f t="shared" si="81"/>
        <v>#N/A</v>
      </c>
    </row>
    <row r="3545" spans="1:7" x14ac:dyDescent="0.3">
      <c r="A3545" s="257"/>
      <c r="B3545" s="257"/>
      <c r="C3545" s="265"/>
      <c r="D3545" s="208" t="e">
        <f>IF(ISBLANK(DataBase_PMs!C54),#N/A,DataBase_PMs!C54)</f>
        <v>#N/A</v>
      </c>
      <c r="E3545" s="191" t="e">
        <f>IF(ISBLANK(DataBase_PMs!AV54),#N/A,DataBase_PMs!AV54)</f>
        <v>#N/A</v>
      </c>
      <c r="F3545" s="192" t="e">
        <f>IF(E3545="Seco",ParametrosPMs!$C$71,'Dados PMs'!E3545)</f>
        <v>#N/A</v>
      </c>
      <c r="G3545" s="203" t="e">
        <f t="shared" si="81"/>
        <v>#N/A</v>
      </c>
    </row>
    <row r="3546" spans="1:7" x14ac:dyDescent="0.3">
      <c r="A3546" s="257"/>
      <c r="B3546" s="257"/>
      <c r="C3546" s="265"/>
      <c r="D3546" s="208" t="e">
        <f>IF(ISBLANK(DataBase_PMs!C55),#N/A,DataBase_PMs!C55)</f>
        <v>#N/A</v>
      </c>
      <c r="E3546" s="191" t="e">
        <f>IF(ISBLANK(DataBase_PMs!AV55),#N/A,DataBase_PMs!AV55)</f>
        <v>#N/A</v>
      </c>
      <c r="F3546" s="192" t="e">
        <f>IF(E3546="Seco",ParametrosPMs!$C$71,'Dados PMs'!E3546)</f>
        <v>#N/A</v>
      </c>
      <c r="G3546" s="203" t="e">
        <f t="shared" si="81"/>
        <v>#N/A</v>
      </c>
    </row>
    <row r="3547" spans="1:7" x14ac:dyDescent="0.3">
      <c r="A3547" s="257"/>
      <c r="B3547" s="257"/>
      <c r="C3547" s="265"/>
      <c r="D3547" s="208" t="e">
        <f>IF(ISBLANK(DataBase_PMs!C56),#N/A,DataBase_PMs!C56)</f>
        <v>#N/A</v>
      </c>
      <c r="E3547" s="191" t="e">
        <f>IF(ISBLANK(DataBase_PMs!AV56),#N/A,DataBase_PMs!AV56)</f>
        <v>#N/A</v>
      </c>
      <c r="F3547" s="192" t="e">
        <f>IF(E3547="Seco",ParametrosPMs!$C$71,'Dados PMs'!E3547)</f>
        <v>#N/A</v>
      </c>
      <c r="G3547" s="203" t="e">
        <f t="shared" si="81"/>
        <v>#N/A</v>
      </c>
    </row>
    <row r="3548" spans="1:7" x14ac:dyDescent="0.3">
      <c r="A3548" s="257"/>
      <c r="B3548" s="257"/>
      <c r="C3548" s="265"/>
      <c r="D3548" s="208" t="e">
        <f>IF(ISBLANK(DataBase_PMs!C57),#N/A,DataBase_PMs!C57)</f>
        <v>#N/A</v>
      </c>
      <c r="E3548" s="191" t="e">
        <f>IF(ISBLANK(DataBase_PMs!AV57),#N/A,DataBase_PMs!AV57)</f>
        <v>#N/A</v>
      </c>
      <c r="F3548" s="192" t="e">
        <f>IF(E3548="Seco",ParametrosPMs!$C$71,'Dados PMs'!E3548)</f>
        <v>#N/A</v>
      </c>
      <c r="G3548" s="203" t="e">
        <f t="shared" ref="G3548:G3599" si="82">F3548-$F$3482</f>
        <v>#N/A</v>
      </c>
    </row>
    <row r="3549" spans="1:7" x14ac:dyDescent="0.3">
      <c r="A3549" s="257"/>
      <c r="B3549" s="257"/>
      <c r="C3549" s="265"/>
      <c r="D3549" s="208" t="e">
        <f>IF(ISBLANK(DataBase_PMs!C58),#N/A,DataBase_PMs!C58)</f>
        <v>#N/A</v>
      </c>
      <c r="E3549" s="191" t="e">
        <f>IF(ISBLANK(DataBase_PMs!AV58),#N/A,DataBase_PMs!AV58)</f>
        <v>#N/A</v>
      </c>
      <c r="F3549" s="192" t="e">
        <f>IF(E3549="Seco",ParametrosPMs!$C$71,'Dados PMs'!E3549)</f>
        <v>#N/A</v>
      </c>
      <c r="G3549" s="203" t="e">
        <f t="shared" si="82"/>
        <v>#N/A</v>
      </c>
    </row>
    <row r="3550" spans="1:7" x14ac:dyDescent="0.3">
      <c r="A3550" s="257"/>
      <c r="B3550" s="257"/>
      <c r="C3550" s="265"/>
      <c r="D3550" s="208" t="e">
        <f>IF(ISBLANK(DataBase_PMs!C59),#N/A,DataBase_PMs!C59)</f>
        <v>#N/A</v>
      </c>
      <c r="E3550" s="191" t="e">
        <f>IF(ISBLANK(DataBase_PMs!AV59),#N/A,DataBase_PMs!AV59)</f>
        <v>#N/A</v>
      </c>
      <c r="F3550" s="192" t="e">
        <f>IF(E3550="Seco",ParametrosPMs!$C$71,'Dados PMs'!E3550)</f>
        <v>#N/A</v>
      </c>
      <c r="G3550" s="203" t="e">
        <f t="shared" si="82"/>
        <v>#N/A</v>
      </c>
    </row>
    <row r="3551" spans="1:7" x14ac:dyDescent="0.3">
      <c r="A3551" s="257"/>
      <c r="B3551" s="257"/>
      <c r="C3551" s="265"/>
      <c r="D3551" s="208" t="e">
        <f>IF(ISBLANK(DataBase_PMs!C60),#N/A,DataBase_PMs!C60)</f>
        <v>#N/A</v>
      </c>
      <c r="E3551" s="191" t="e">
        <f>IF(ISBLANK(DataBase_PMs!AV60),#N/A,DataBase_PMs!AV60)</f>
        <v>#N/A</v>
      </c>
      <c r="F3551" s="192" t="e">
        <f>IF(E3551="Seco",ParametrosPMs!$C$71,'Dados PMs'!E3551)</f>
        <v>#N/A</v>
      </c>
      <c r="G3551" s="203" t="e">
        <f t="shared" si="82"/>
        <v>#N/A</v>
      </c>
    </row>
    <row r="3552" spans="1:7" x14ac:dyDescent="0.3">
      <c r="A3552" s="257"/>
      <c r="B3552" s="257"/>
      <c r="C3552" s="265"/>
      <c r="D3552" s="208" t="e">
        <f>IF(ISBLANK(DataBase_PMs!C61),#N/A,DataBase_PMs!C61)</f>
        <v>#N/A</v>
      </c>
      <c r="E3552" s="191" t="e">
        <f>IF(ISBLANK(DataBase_PMs!AV61),#N/A,DataBase_PMs!AV61)</f>
        <v>#N/A</v>
      </c>
      <c r="F3552" s="192" t="e">
        <f>IF(E3552="Seco",ParametrosPMs!$C$71,'Dados PMs'!E3552)</f>
        <v>#N/A</v>
      </c>
      <c r="G3552" s="203" t="e">
        <f t="shared" si="82"/>
        <v>#N/A</v>
      </c>
    </row>
    <row r="3553" spans="1:7" x14ac:dyDescent="0.3">
      <c r="A3553" s="257"/>
      <c r="B3553" s="257"/>
      <c r="C3553" s="265"/>
      <c r="D3553" s="208" t="e">
        <f>IF(ISBLANK(DataBase_PMs!C62),#N/A,DataBase_PMs!C62)</f>
        <v>#N/A</v>
      </c>
      <c r="E3553" s="191" t="e">
        <f>IF(ISBLANK(DataBase_PMs!AV62),#N/A,DataBase_PMs!AV62)</f>
        <v>#N/A</v>
      </c>
      <c r="F3553" s="192" t="e">
        <f>IF(E3553="Seco",ParametrosPMs!$C$71,'Dados PMs'!E3553)</f>
        <v>#N/A</v>
      </c>
      <c r="G3553" s="203" t="e">
        <f t="shared" si="82"/>
        <v>#N/A</v>
      </c>
    </row>
    <row r="3554" spans="1:7" x14ac:dyDescent="0.3">
      <c r="A3554" s="257"/>
      <c r="B3554" s="257"/>
      <c r="C3554" s="265"/>
      <c r="D3554" s="208" t="e">
        <f>IF(ISBLANK(DataBase_PMs!C63),#N/A,DataBase_PMs!C63)</f>
        <v>#N/A</v>
      </c>
      <c r="E3554" s="191" t="e">
        <f>IF(ISBLANK(DataBase_PMs!AV63),#N/A,DataBase_PMs!AV63)</f>
        <v>#N/A</v>
      </c>
      <c r="F3554" s="192" t="e">
        <f>IF(E3554="Seco",ParametrosPMs!$C$71,'Dados PMs'!E3554)</f>
        <v>#N/A</v>
      </c>
      <c r="G3554" s="203" t="e">
        <f t="shared" si="82"/>
        <v>#N/A</v>
      </c>
    </row>
    <row r="3555" spans="1:7" x14ac:dyDescent="0.3">
      <c r="A3555" s="257"/>
      <c r="B3555" s="257"/>
      <c r="C3555" s="265"/>
      <c r="D3555" s="208" t="e">
        <f>IF(ISBLANK(DataBase_PMs!C64),#N/A,DataBase_PMs!C64)</f>
        <v>#N/A</v>
      </c>
      <c r="E3555" s="191" t="e">
        <f>IF(ISBLANK(DataBase_PMs!AV64),#N/A,DataBase_PMs!AV64)</f>
        <v>#N/A</v>
      </c>
      <c r="F3555" s="192" t="e">
        <f>IF(E3555="Seco",ParametrosPMs!$C$71,'Dados PMs'!E3555)</f>
        <v>#N/A</v>
      </c>
      <c r="G3555" s="203" t="e">
        <f t="shared" si="82"/>
        <v>#N/A</v>
      </c>
    </row>
    <row r="3556" spans="1:7" x14ac:dyDescent="0.3">
      <c r="A3556" s="257"/>
      <c r="B3556" s="257"/>
      <c r="C3556" s="265"/>
      <c r="D3556" s="208" t="e">
        <f>IF(ISBLANK(DataBase_PMs!C65),#N/A,DataBase_PMs!C65)</f>
        <v>#N/A</v>
      </c>
      <c r="E3556" s="191" t="e">
        <f>IF(ISBLANK(DataBase_PMs!AV65),#N/A,DataBase_PMs!AV65)</f>
        <v>#N/A</v>
      </c>
      <c r="F3556" s="192" t="e">
        <f>IF(E3556="Seco",ParametrosPMs!$C$71,'Dados PMs'!E3556)</f>
        <v>#N/A</v>
      </c>
      <c r="G3556" s="203" t="e">
        <f t="shared" si="82"/>
        <v>#N/A</v>
      </c>
    </row>
    <row r="3557" spans="1:7" x14ac:dyDescent="0.3">
      <c r="A3557" s="257"/>
      <c r="B3557" s="257"/>
      <c r="C3557" s="265"/>
      <c r="D3557" s="208" t="e">
        <f>IF(ISBLANK(DataBase_PMs!C66),#N/A,DataBase_PMs!C66)</f>
        <v>#N/A</v>
      </c>
      <c r="E3557" s="191" t="e">
        <f>IF(ISBLANK(DataBase_PMs!AV66),#N/A,DataBase_PMs!AV66)</f>
        <v>#N/A</v>
      </c>
      <c r="F3557" s="192" t="e">
        <f>IF(E3557="Seco",ParametrosPMs!$C$71,'Dados PMs'!E3557)</f>
        <v>#N/A</v>
      </c>
      <c r="G3557" s="203" t="e">
        <f t="shared" si="82"/>
        <v>#N/A</v>
      </c>
    </row>
    <row r="3558" spans="1:7" x14ac:dyDescent="0.3">
      <c r="A3558" s="257"/>
      <c r="B3558" s="257"/>
      <c r="C3558" s="265"/>
      <c r="D3558" s="208" t="e">
        <f>IF(ISBLANK(DataBase_PMs!C67),#N/A,DataBase_PMs!C67)</f>
        <v>#N/A</v>
      </c>
      <c r="E3558" s="191" t="e">
        <f>IF(ISBLANK(DataBase_PMs!AV67),#N/A,DataBase_PMs!AV67)</f>
        <v>#N/A</v>
      </c>
      <c r="F3558" s="192" t="e">
        <f>IF(E3558="Seco",ParametrosPMs!$C$71,'Dados PMs'!E3558)</f>
        <v>#N/A</v>
      </c>
      <c r="G3558" s="203" t="e">
        <f t="shared" si="82"/>
        <v>#N/A</v>
      </c>
    </row>
    <row r="3559" spans="1:7" x14ac:dyDescent="0.3">
      <c r="A3559" s="257"/>
      <c r="B3559" s="257"/>
      <c r="C3559" s="265"/>
      <c r="D3559" s="208" t="e">
        <f>IF(ISBLANK(DataBase_PMs!C68),#N/A,DataBase_PMs!C68)</f>
        <v>#N/A</v>
      </c>
      <c r="E3559" s="191" t="e">
        <f>IF(ISBLANK(DataBase_PMs!AV68),#N/A,DataBase_PMs!AV68)</f>
        <v>#N/A</v>
      </c>
      <c r="F3559" s="192" t="e">
        <f>IF(E3559="Seco",ParametrosPMs!$C$71,'Dados PMs'!E3559)</f>
        <v>#N/A</v>
      </c>
      <c r="G3559" s="203" t="e">
        <f t="shared" si="82"/>
        <v>#N/A</v>
      </c>
    </row>
    <row r="3560" spans="1:7" x14ac:dyDescent="0.3">
      <c r="A3560" s="257"/>
      <c r="B3560" s="257"/>
      <c r="C3560" s="265"/>
      <c r="D3560" s="208" t="e">
        <f>IF(ISBLANK(DataBase_PMs!C69),#N/A,DataBase_PMs!C69)</f>
        <v>#N/A</v>
      </c>
      <c r="E3560" s="191" t="e">
        <f>IF(ISBLANK(DataBase_PMs!AV69),#N/A,DataBase_PMs!AV69)</f>
        <v>#N/A</v>
      </c>
      <c r="F3560" s="192" t="e">
        <f>IF(E3560="Seco",ParametrosPMs!$C$71,'Dados PMs'!E3560)</f>
        <v>#N/A</v>
      </c>
      <c r="G3560" s="203" t="e">
        <f t="shared" si="82"/>
        <v>#N/A</v>
      </c>
    </row>
    <row r="3561" spans="1:7" x14ac:dyDescent="0.3">
      <c r="A3561" s="257"/>
      <c r="B3561" s="257"/>
      <c r="C3561" s="265"/>
      <c r="D3561" s="208" t="e">
        <f>IF(ISBLANK(DataBase_PMs!C70),#N/A,DataBase_PMs!C70)</f>
        <v>#N/A</v>
      </c>
      <c r="E3561" s="191" t="e">
        <f>IF(ISBLANK(DataBase_PMs!AV70),#N/A,DataBase_PMs!AV70)</f>
        <v>#N/A</v>
      </c>
      <c r="F3561" s="192" t="e">
        <f>IF(E3561="Seco",ParametrosPMs!$C$71,'Dados PMs'!E3561)</f>
        <v>#N/A</v>
      </c>
      <c r="G3561" s="203" t="e">
        <f t="shared" si="82"/>
        <v>#N/A</v>
      </c>
    </row>
    <row r="3562" spans="1:7" x14ac:dyDescent="0.3">
      <c r="A3562" s="257"/>
      <c r="B3562" s="257"/>
      <c r="C3562" s="265"/>
      <c r="D3562" s="208" t="e">
        <f>IF(ISBLANK(DataBase_PMs!C71),#N/A,DataBase_PMs!C71)</f>
        <v>#N/A</v>
      </c>
      <c r="E3562" s="191" t="e">
        <f>IF(ISBLANK(DataBase_PMs!AV71),#N/A,DataBase_PMs!AV71)</f>
        <v>#N/A</v>
      </c>
      <c r="F3562" s="192" t="e">
        <f>IF(E3562="Seco",ParametrosPMs!$C$71,'Dados PMs'!E3562)</f>
        <v>#N/A</v>
      </c>
      <c r="G3562" s="203" t="e">
        <f t="shared" si="82"/>
        <v>#N/A</v>
      </c>
    </row>
    <row r="3563" spans="1:7" x14ac:dyDescent="0.3">
      <c r="A3563" s="257"/>
      <c r="B3563" s="257"/>
      <c r="C3563" s="265"/>
      <c r="D3563" s="208" t="e">
        <f>IF(ISBLANK(DataBase_PMs!C72),#N/A,DataBase_PMs!C72)</f>
        <v>#N/A</v>
      </c>
      <c r="E3563" s="191" t="e">
        <f>IF(ISBLANK(DataBase_PMs!AV72),#N/A,DataBase_PMs!AV72)</f>
        <v>#N/A</v>
      </c>
      <c r="F3563" s="192" t="e">
        <f>IF(E3563="Seco",ParametrosPMs!$C$71,'Dados PMs'!E3563)</f>
        <v>#N/A</v>
      </c>
      <c r="G3563" s="203" t="e">
        <f t="shared" si="82"/>
        <v>#N/A</v>
      </c>
    </row>
    <row r="3564" spans="1:7" x14ac:dyDescent="0.3">
      <c r="A3564" s="257"/>
      <c r="B3564" s="257"/>
      <c r="C3564" s="265"/>
      <c r="D3564" s="208" t="e">
        <f>IF(ISBLANK(DataBase_PMs!C73),#N/A,DataBase_PMs!C73)</f>
        <v>#N/A</v>
      </c>
      <c r="E3564" s="191" t="e">
        <f>IF(ISBLANK(DataBase_PMs!AV73),#N/A,DataBase_PMs!AV73)</f>
        <v>#N/A</v>
      </c>
      <c r="F3564" s="192" t="e">
        <f>IF(E3564="Seco",ParametrosPMs!$C$71,'Dados PMs'!E3564)</f>
        <v>#N/A</v>
      </c>
      <c r="G3564" s="203" t="e">
        <f t="shared" si="82"/>
        <v>#N/A</v>
      </c>
    </row>
    <row r="3565" spans="1:7" x14ac:dyDescent="0.3">
      <c r="A3565" s="257"/>
      <c r="B3565" s="257"/>
      <c r="C3565" s="265"/>
      <c r="D3565" s="208" t="e">
        <f>IF(ISBLANK(DataBase_PMs!C74),#N/A,DataBase_PMs!C74)</f>
        <v>#N/A</v>
      </c>
      <c r="E3565" s="191" t="e">
        <f>IF(ISBLANK(DataBase_PMs!AV74),#N/A,DataBase_PMs!AV74)</f>
        <v>#N/A</v>
      </c>
      <c r="F3565" s="192" t="e">
        <f>IF(E3565="Seco",ParametrosPMs!$C$71,'Dados PMs'!E3565)</f>
        <v>#N/A</v>
      </c>
      <c r="G3565" s="203" t="e">
        <f t="shared" si="82"/>
        <v>#N/A</v>
      </c>
    </row>
    <row r="3566" spans="1:7" x14ac:dyDescent="0.3">
      <c r="A3566" s="257"/>
      <c r="B3566" s="257"/>
      <c r="C3566" s="265"/>
      <c r="D3566" s="208" t="e">
        <f>IF(ISBLANK(DataBase_PMs!C75),#N/A,DataBase_PMs!C75)</f>
        <v>#N/A</v>
      </c>
      <c r="E3566" s="191" t="e">
        <f>IF(ISBLANK(DataBase_PMs!AV75),#N/A,DataBase_PMs!AV75)</f>
        <v>#N/A</v>
      </c>
      <c r="F3566" s="192" t="e">
        <f>IF(E3566="Seco",ParametrosPMs!$C$71,'Dados PMs'!E3566)</f>
        <v>#N/A</v>
      </c>
      <c r="G3566" s="203" t="e">
        <f t="shared" si="82"/>
        <v>#N/A</v>
      </c>
    </row>
    <row r="3567" spans="1:7" x14ac:dyDescent="0.3">
      <c r="A3567" s="257"/>
      <c r="B3567" s="257"/>
      <c r="C3567" s="265"/>
      <c r="D3567" s="208" t="e">
        <f>IF(ISBLANK(DataBase_PMs!C76),#N/A,DataBase_PMs!C76)</f>
        <v>#N/A</v>
      </c>
      <c r="E3567" s="191" t="e">
        <f>IF(ISBLANK(DataBase_PMs!AV76),#N/A,DataBase_PMs!AV76)</f>
        <v>#N/A</v>
      </c>
      <c r="F3567" s="192" t="e">
        <f>IF(E3567="Seco",ParametrosPMs!$C$71,'Dados PMs'!E3567)</f>
        <v>#N/A</v>
      </c>
      <c r="G3567" s="203" t="e">
        <f t="shared" si="82"/>
        <v>#N/A</v>
      </c>
    </row>
    <row r="3568" spans="1:7" x14ac:dyDescent="0.3">
      <c r="A3568" s="257"/>
      <c r="B3568" s="257"/>
      <c r="C3568" s="265"/>
      <c r="D3568" s="208" t="e">
        <f>IF(ISBLANK(DataBase_PMs!C77),#N/A,DataBase_PMs!C77)</f>
        <v>#N/A</v>
      </c>
      <c r="E3568" s="191" t="e">
        <f>IF(ISBLANK(DataBase_PMs!AV77),#N/A,DataBase_PMs!AV77)</f>
        <v>#N/A</v>
      </c>
      <c r="F3568" s="192" t="e">
        <f>IF(E3568="Seco",ParametrosPMs!$C$71,'Dados PMs'!E3568)</f>
        <v>#N/A</v>
      </c>
      <c r="G3568" s="203" t="e">
        <f t="shared" si="82"/>
        <v>#N/A</v>
      </c>
    </row>
    <row r="3569" spans="1:7" x14ac:dyDescent="0.3">
      <c r="A3569" s="257"/>
      <c r="B3569" s="257"/>
      <c r="C3569" s="265"/>
      <c r="D3569" s="208" t="e">
        <f>IF(ISBLANK(DataBase_PMs!C78),#N/A,DataBase_PMs!C78)</f>
        <v>#N/A</v>
      </c>
      <c r="E3569" s="191" t="e">
        <f>IF(ISBLANK(DataBase_PMs!AV78),#N/A,DataBase_PMs!AV78)</f>
        <v>#N/A</v>
      </c>
      <c r="F3569" s="192" t="e">
        <f>IF(E3569="Seco",ParametrosPMs!$C$71,'Dados PMs'!E3569)</f>
        <v>#N/A</v>
      </c>
      <c r="G3569" s="203" t="e">
        <f t="shared" si="82"/>
        <v>#N/A</v>
      </c>
    </row>
    <row r="3570" spans="1:7" x14ac:dyDescent="0.3">
      <c r="A3570" s="257"/>
      <c r="B3570" s="257"/>
      <c r="C3570" s="265"/>
      <c r="D3570" s="208" t="e">
        <f>IF(ISBLANK(DataBase_PMs!C79),#N/A,DataBase_PMs!C79)</f>
        <v>#N/A</v>
      </c>
      <c r="E3570" s="191" t="e">
        <f>IF(ISBLANK(DataBase_PMs!AV79),#N/A,DataBase_PMs!AV79)</f>
        <v>#N/A</v>
      </c>
      <c r="F3570" s="192" t="e">
        <f>IF(E3570="Seco",ParametrosPMs!$C$71,'Dados PMs'!E3570)</f>
        <v>#N/A</v>
      </c>
      <c r="G3570" s="203" t="e">
        <f t="shared" si="82"/>
        <v>#N/A</v>
      </c>
    </row>
    <row r="3571" spans="1:7" x14ac:dyDescent="0.3">
      <c r="A3571" s="257"/>
      <c r="B3571" s="257"/>
      <c r="C3571" s="265"/>
      <c r="D3571" s="208" t="e">
        <f>IF(ISBLANK(DataBase_PMs!C80),#N/A,DataBase_PMs!C80)</f>
        <v>#N/A</v>
      </c>
      <c r="E3571" s="191" t="e">
        <f>IF(ISBLANK(DataBase_PMs!AV80),#N/A,DataBase_PMs!AV80)</f>
        <v>#N/A</v>
      </c>
      <c r="F3571" s="192" t="e">
        <f>IF(E3571="Seco",ParametrosPMs!$C$71,'Dados PMs'!E3571)</f>
        <v>#N/A</v>
      </c>
      <c r="G3571" s="203" t="e">
        <f t="shared" si="82"/>
        <v>#N/A</v>
      </c>
    </row>
    <row r="3572" spans="1:7" x14ac:dyDescent="0.3">
      <c r="A3572" s="257"/>
      <c r="B3572" s="257"/>
      <c r="C3572" s="265"/>
      <c r="D3572" s="208" t="e">
        <f>IF(ISBLANK(DataBase_PMs!C81),#N/A,DataBase_PMs!C81)</f>
        <v>#N/A</v>
      </c>
      <c r="E3572" s="191" t="e">
        <f>IF(ISBLANK(DataBase_PMs!AV81),#N/A,DataBase_PMs!AV81)</f>
        <v>#N/A</v>
      </c>
      <c r="F3572" s="192" t="e">
        <f>IF(E3572="Seco",ParametrosPMs!$C$71,'Dados PMs'!E3572)</f>
        <v>#N/A</v>
      </c>
      <c r="G3572" s="203" t="e">
        <f t="shared" si="82"/>
        <v>#N/A</v>
      </c>
    </row>
    <row r="3573" spans="1:7" x14ac:dyDescent="0.3">
      <c r="A3573" s="257"/>
      <c r="B3573" s="257"/>
      <c r="C3573" s="265"/>
      <c r="D3573" s="208" t="e">
        <f>IF(ISBLANK(DataBase_PMs!C82),#N/A,DataBase_PMs!C82)</f>
        <v>#N/A</v>
      </c>
      <c r="E3573" s="191" t="e">
        <f>IF(ISBLANK(DataBase_PMs!AV82),#N/A,DataBase_PMs!AV82)</f>
        <v>#N/A</v>
      </c>
      <c r="F3573" s="192" t="e">
        <f>IF(E3573="Seco",ParametrosPMs!$C$71,'Dados PMs'!E3573)</f>
        <v>#N/A</v>
      </c>
      <c r="G3573" s="203" t="e">
        <f t="shared" si="82"/>
        <v>#N/A</v>
      </c>
    </row>
    <row r="3574" spans="1:7" x14ac:dyDescent="0.3">
      <c r="A3574" s="257"/>
      <c r="B3574" s="257"/>
      <c r="C3574" s="265"/>
      <c r="D3574" s="208" t="e">
        <f>IF(ISBLANK(DataBase_PMs!C83),#N/A,DataBase_PMs!C83)</f>
        <v>#N/A</v>
      </c>
      <c r="E3574" s="191" t="e">
        <f>IF(ISBLANK(DataBase_PMs!AV83),#N/A,DataBase_PMs!AV83)</f>
        <v>#N/A</v>
      </c>
      <c r="F3574" s="192" t="e">
        <f>IF(E3574="Seco",ParametrosPMs!$C$71,'Dados PMs'!E3574)</f>
        <v>#N/A</v>
      </c>
      <c r="G3574" s="203" t="e">
        <f t="shared" si="82"/>
        <v>#N/A</v>
      </c>
    </row>
    <row r="3575" spans="1:7" x14ac:dyDescent="0.3">
      <c r="A3575" s="257"/>
      <c r="B3575" s="257"/>
      <c r="C3575" s="265"/>
      <c r="D3575" s="208" t="e">
        <f>IF(ISBLANK(DataBase_PMs!C84),#N/A,DataBase_PMs!C84)</f>
        <v>#N/A</v>
      </c>
      <c r="E3575" s="191" t="e">
        <f>IF(ISBLANK(DataBase_PMs!AV84),#N/A,DataBase_PMs!AV84)</f>
        <v>#N/A</v>
      </c>
      <c r="F3575" s="192" t="e">
        <f>IF(E3575="Seco",ParametrosPMs!$C$71,'Dados PMs'!E3575)</f>
        <v>#N/A</v>
      </c>
      <c r="G3575" s="203" t="e">
        <f t="shared" si="82"/>
        <v>#N/A</v>
      </c>
    </row>
    <row r="3576" spans="1:7" x14ac:dyDescent="0.3">
      <c r="A3576" s="257"/>
      <c r="B3576" s="257"/>
      <c r="C3576" s="265"/>
      <c r="D3576" s="208" t="e">
        <f>IF(ISBLANK(DataBase_PMs!C85),#N/A,DataBase_PMs!C85)</f>
        <v>#N/A</v>
      </c>
      <c r="E3576" s="191" t="e">
        <f>IF(ISBLANK(DataBase_PMs!AV85),#N/A,DataBase_PMs!AV85)</f>
        <v>#N/A</v>
      </c>
      <c r="F3576" s="192" t="e">
        <f>IF(E3576="Seco",ParametrosPMs!$C$71,'Dados PMs'!E3576)</f>
        <v>#N/A</v>
      </c>
      <c r="G3576" s="203" t="e">
        <f t="shared" si="82"/>
        <v>#N/A</v>
      </c>
    </row>
    <row r="3577" spans="1:7" x14ac:dyDescent="0.3">
      <c r="A3577" s="257"/>
      <c r="B3577" s="257"/>
      <c r="C3577" s="265"/>
      <c r="D3577" s="208" t="e">
        <f>IF(ISBLANK(DataBase_PMs!C86),#N/A,DataBase_PMs!C86)</f>
        <v>#N/A</v>
      </c>
      <c r="E3577" s="191" t="e">
        <f>IF(ISBLANK(DataBase_PMs!AV86),#N/A,DataBase_PMs!AV86)</f>
        <v>#N/A</v>
      </c>
      <c r="F3577" s="192" t="e">
        <f>IF(E3577="Seco",ParametrosPMs!$C$71,'Dados PMs'!E3577)</f>
        <v>#N/A</v>
      </c>
      <c r="G3577" s="203" t="e">
        <f t="shared" si="82"/>
        <v>#N/A</v>
      </c>
    </row>
    <row r="3578" spans="1:7" x14ac:dyDescent="0.3">
      <c r="A3578" s="257"/>
      <c r="B3578" s="257"/>
      <c r="C3578" s="265"/>
      <c r="D3578" s="208" t="e">
        <f>IF(ISBLANK(DataBase_PMs!C87),#N/A,DataBase_PMs!C87)</f>
        <v>#N/A</v>
      </c>
      <c r="E3578" s="191" t="e">
        <f>IF(ISBLANK(DataBase_PMs!AV87),#N/A,DataBase_PMs!AV87)</f>
        <v>#N/A</v>
      </c>
      <c r="F3578" s="192" t="e">
        <f>IF(E3578="Seco",ParametrosPMs!$C$71,'Dados PMs'!E3578)</f>
        <v>#N/A</v>
      </c>
      <c r="G3578" s="203" t="e">
        <f t="shared" si="82"/>
        <v>#N/A</v>
      </c>
    </row>
    <row r="3579" spans="1:7" x14ac:dyDescent="0.3">
      <c r="A3579" s="257"/>
      <c r="B3579" s="257"/>
      <c r="C3579" s="265"/>
      <c r="D3579" s="208" t="e">
        <f>IF(ISBLANK(DataBase_PMs!C88),#N/A,DataBase_PMs!C88)</f>
        <v>#N/A</v>
      </c>
      <c r="E3579" s="191" t="e">
        <f>IF(ISBLANK(DataBase_PMs!AV88),#N/A,DataBase_PMs!AV88)</f>
        <v>#N/A</v>
      </c>
      <c r="F3579" s="192" t="e">
        <f>IF(E3579="Seco",ParametrosPMs!$C$71,'Dados PMs'!E3579)</f>
        <v>#N/A</v>
      </c>
      <c r="G3579" s="203" t="e">
        <f t="shared" si="82"/>
        <v>#N/A</v>
      </c>
    </row>
    <row r="3580" spans="1:7" x14ac:dyDescent="0.3">
      <c r="A3580" s="257"/>
      <c r="B3580" s="257"/>
      <c r="C3580" s="265"/>
      <c r="D3580" s="208" t="e">
        <f>IF(ISBLANK(DataBase_PMs!C89),#N/A,DataBase_PMs!C89)</f>
        <v>#N/A</v>
      </c>
      <c r="E3580" s="191" t="e">
        <f>IF(ISBLANK(DataBase_PMs!AV89),#N/A,DataBase_PMs!AV89)</f>
        <v>#N/A</v>
      </c>
      <c r="F3580" s="192" t="e">
        <f>IF(E3580="Seco",ParametrosPMs!$C$71,'Dados PMs'!E3580)</f>
        <v>#N/A</v>
      </c>
      <c r="G3580" s="203" t="e">
        <f t="shared" si="82"/>
        <v>#N/A</v>
      </c>
    </row>
    <row r="3581" spans="1:7" x14ac:dyDescent="0.3">
      <c r="A3581" s="257"/>
      <c r="B3581" s="257"/>
      <c r="C3581" s="265"/>
      <c r="D3581" s="208" t="e">
        <f>IF(ISBLANK(DataBase_PMs!C90),#N/A,DataBase_PMs!C90)</f>
        <v>#N/A</v>
      </c>
      <c r="E3581" s="191" t="e">
        <f>IF(ISBLANK(DataBase_PMs!AV90),#N/A,DataBase_PMs!AV90)</f>
        <v>#N/A</v>
      </c>
      <c r="F3581" s="192" t="e">
        <f>IF(E3581="Seco",ParametrosPMs!$C$71,'Dados PMs'!E3581)</f>
        <v>#N/A</v>
      </c>
      <c r="G3581" s="203" t="e">
        <f t="shared" si="82"/>
        <v>#N/A</v>
      </c>
    </row>
    <row r="3582" spans="1:7" x14ac:dyDescent="0.3">
      <c r="A3582" s="257"/>
      <c r="B3582" s="257"/>
      <c r="C3582" s="265"/>
      <c r="D3582" s="208" t="e">
        <f>IF(ISBLANK(DataBase_PMs!C91),#N/A,DataBase_PMs!C91)</f>
        <v>#N/A</v>
      </c>
      <c r="E3582" s="191" t="e">
        <f>IF(ISBLANK(DataBase_PMs!AV91),#N/A,DataBase_PMs!AV91)</f>
        <v>#N/A</v>
      </c>
      <c r="F3582" s="192" t="e">
        <f>IF(E3582="Seco",ParametrosPMs!$C$71,'Dados PMs'!E3582)</f>
        <v>#N/A</v>
      </c>
      <c r="G3582" s="203" t="e">
        <f t="shared" si="82"/>
        <v>#N/A</v>
      </c>
    </row>
    <row r="3583" spans="1:7" x14ac:dyDescent="0.3">
      <c r="A3583" s="257"/>
      <c r="B3583" s="257"/>
      <c r="C3583" s="265"/>
      <c r="D3583" s="208" t="e">
        <f>IF(ISBLANK(DataBase_PMs!C92),#N/A,DataBase_PMs!C92)</f>
        <v>#N/A</v>
      </c>
      <c r="E3583" s="191" t="e">
        <f>IF(ISBLANK(DataBase_PMs!AV92),#N/A,DataBase_PMs!AV92)</f>
        <v>#N/A</v>
      </c>
      <c r="F3583" s="192" t="e">
        <f>IF(E3583="Seco",ParametrosPMs!$C$71,'Dados PMs'!E3583)</f>
        <v>#N/A</v>
      </c>
      <c r="G3583" s="203" t="e">
        <f t="shared" si="82"/>
        <v>#N/A</v>
      </c>
    </row>
    <row r="3584" spans="1:7" x14ac:dyDescent="0.3">
      <c r="A3584" s="257"/>
      <c r="B3584" s="257"/>
      <c r="C3584" s="265"/>
      <c r="D3584" s="208" t="e">
        <f>IF(ISBLANK(DataBase_PMs!C93),#N/A,DataBase_PMs!C93)</f>
        <v>#N/A</v>
      </c>
      <c r="E3584" s="191" t="e">
        <f>IF(ISBLANK(DataBase_PMs!AV93),#N/A,DataBase_PMs!AV93)</f>
        <v>#N/A</v>
      </c>
      <c r="F3584" s="192" t="e">
        <f>IF(E3584="Seco",ParametrosPMs!$C$71,'Dados PMs'!E3584)</f>
        <v>#N/A</v>
      </c>
      <c r="G3584" s="203" t="e">
        <f t="shared" si="82"/>
        <v>#N/A</v>
      </c>
    </row>
    <row r="3585" spans="1:7" x14ac:dyDescent="0.3">
      <c r="A3585" s="257"/>
      <c r="B3585" s="257"/>
      <c r="C3585" s="265"/>
      <c r="D3585" s="208" t="e">
        <f>IF(ISBLANK(DataBase_PMs!C94),#N/A,DataBase_PMs!C94)</f>
        <v>#N/A</v>
      </c>
      <c r="E3585" s="191" t="e">
        <f>IF(ISBLANK(DataBase_PMs!AV94),#N/A,DataBase_PMs!AV94)</f>
        <v>#N/A</v>
      </c>
      <c r="F3585" s="192" t="e">
        <f>IF(E3585="Seco",ParametrosPMs!$C$71,'Dados PMs'!E3585)</f>
        <v>#N/A</v>
      </c>
      <c r="G3585" s="203" t="e">
        <f t="shared" si="82"/>
        <v>#N/A</v>
      </c>
    </row>
    <row r="3586" spans="1:7" x14ac:dyDescent="0.3">
      <c r="A3586" s="257"/>
      <c r="B3586" s="257"/>
      <c r="C3586" s="265"/>
      <c r="D3586" s="208" t="e">
        <f>IF(ISBLANK(DataBase_PMs!C95),#N/A,DataBase_PMs!C95)</f>
        <v>#N/A</v>
      </c>
      <c r="E3586" s="191" t="e">
        <f>IF(ISBLANK(DataBase_PMs!AV95),#N/A,DataBase_PMs!AV95)</f>
        <v>#N/A</v>
      </c>
      <c r="F3586" s="192" t="e">
        <f>IF(E3586="Seco",ParametrosPMs!$C$71,'Dados PMs'!E3586)</f>
        <v>#N/A</v>
      </c>
      <c r="G3586" s="203" t="e">
        <f t="shared" si="82"/>
        <v>#N/A</v>
      </c>
    </row>
    <row r="3587" spans="1:7" x14ac:dyDescent="0.3">
      <c r="A3587" s="257"/>
      <c r="B3587" s="257"/>
      <c r="C3587" s="265"/>
      <c r="D3587" s="208" t="e">
        <f>IF(ISBLANK(DataBase_PMs!C96),#N/A,DataBase_PMs!C96)</f>
        <v>#N/A</v>
      </c>
      <c r="E3587" s="191" t="e">
        <f>IF(ISBLANK(DataBase_PMs!AV96),#N/A,DataBase_PMs!AV96)</f>
        <v>#N/A</v>
      </c>
      <c r="F3587" s="192" t="e">
        <f>IF(E3587="Seco",ParametrosPMs!$C$71,'Dados PMs'!E3587)</f>
        <v>#N/A</v>
      </c>
      <c r="G3587" s="203" t="e">
        <f t="shared" si="82"/>
        <v>#N/A</v>
      </c>
    </row>
    <row r="3588" spans="1:7" x14ac:dyDescent="0.3">
      <c r="A3588" s="257"/>
      <c r="B3588" s="257"/>
      <c r="C3588" s="265"/>
      <c r="D3588" s="208" t="e">
        <f>IF(ISBLANK(DataBase_PMs!C97),#N/A,DataBase_PMs!C97)</f>
        <v>#N/A</v>
      </c>
      <c r="E3588" s="191" t="e">
        <f>IF(ISBLANK(DataBase_PMs!AV97),#N/A,DataBase_PMs!AV97)</f>
        <v>#N/A</v>
      </c>
      <c r="F3588" s="192" t="e">
        <f>IF(E3588="Seco",ParametrosPMs!$C$71,'Dados PMs'!E3588)</f>
        <v>#N/A</v>
      </c>
      <c r="G3588" s="203" t="e">
        <f t="shared" si="82"/>
        <v>#N/A</v>
      </c>
    </row>
    <row r="3589" spans="1:7" x14ac:dyDescent="0.3">
      <c r="A3589" s="257"/>
      <c r="B3589" s="257"/>
      <c r="C3589" s="265"/>
      <c r="D3589" s="208" t="e">
        <f>IF(ISBLANK(DataBase_PMs!C98),#N/A,DataBase_PMs!C98)</f>
        <v>#N/A</v>
      </c>
      <c r="E3589" s="191" t="e">
        <f>IF(ISBLANK(DataBase_PMs!AV98),#N/A,DataBase_PMs!AV98)</f>
        <v>#N/A</v>
      </c>
      <c r="F3589" s="192" t="e">
        <f>IF(E3589="Seco",ParametrosPMs!$C$71,'Dados PMs'!E3589)</f>
        <v>#N/A</v>
      </c>
      <c r="G3589" s="203" t="e">
        <f t="shared" si="82"/>
        <v>#N/A</v>
      </c>
    </row>
    <row r="3590" spans="1:7" x14ac:dyDescent="0.3">
      <c r="A3590" s="257"/>
      <c r="B3590" s="257"/>
      <c r="C3590" s="265"/>
      <c r="D3590" s="208" t="e">
        <f>IF(ISBLANK(DataBase_PMs!C99),#N/A,DataBase_PMs!C99)</f>
        <v>#N/A</v>
      </c>
      <c r="E3590" s="191" t="e">
        <f>IF(ISBLANK(DataBase_PMs!AV99),#N/A,DataBase_PMs!AV99)</f>
        <v>#N/A</v>
      </c>
      <c r="F3590" s="192" t="e">
        <f>IF(E3590="Seco",ParametrosPMs!$C$71,'Dados PMs'!E3590)</f>
        <v>#N/A</v>
      </c>
      <c r="G3590" s="203" t="e">
        <f t="shared" si="82"/>
        <v>#N/A</v>
      </c>
    </row>
    <row r="3591" spans="1:7" x14ac:dyDescent="0.3">
      <c r="A3591" s="257"/>
      <c r="B3591" s="257"/>
      <c r="C3591" s="265"/>
      <c r="D3591" s="208" t="e">
        <f>IF(ISBLANK(DataBase_PMs!C100),#N/A,DataBase_PMs!C100)</f>
        <v>#N/A</v>
      </c>
      <c r="E3591" s="191" t="e">
        <f>IF(ISBLANK(DataBase_PMs!AV100),#N/A,DataBase_PMs!AV100)</f>
        <v>#N/A</v>
      </c>
      <c r="F3591" s="192" t="e">
        <f>IF(E3591="Seco",ParametrosPMs!$C$71,'Dados PMs'!E3591)</f>
        <v>#N/A</v>
      </c>
      <c r="G3591" s="203" t="e">
        <f t="shared" si="82"/>
        <v>#N/A</v>
      </c>
    </row>
    <row r="3592" spans="1:7" x14ac:dyDescent="0.3">
      <c r="A3592" s="257"/>
      <c r="B3592" s="257"/>
      <c r="C3592" s="265"/>
      <c r="D3592" s="208" t="e">
        <f>IF(ISBLANK(DataBase_PMs!C101),#N/A,DataBase_PMs!C101)</f>
        <v>#N/A</v>
      </c>
      <c r="E3592" s="191" t="e">
        <f>IF(ISBLANK(DataBase_PMs!AV101),#N/A,DataBase_PMs!AV101)</f>
        <v>#N/A</v>
      </c>
      <c r="F3592" s="192" t="e">
        <f>IF(E3592="Seco",ParametrosPMs!$C$71,'Dados PMs'!E3592)</f>
        <v>#N/A</v>
      </c>
      <c r="G3592" s="203" t="e">
        <f t="shared" si="82"/>
        <v>#N/A</v>
      </c>
    </row>
    <row r="3593" spans="1:7" x14ac:dyDescent="0.3">
      <c r="A3593" s="257"/>
      <c r="B3593" s="257"/>
      <c r="C3593" s="265"/>
      <c r="D3593" s="208" t="e">
        <f>IF(ISBLANK(DataBase_PMs!C102),#N/A,DataBase_PMs!C102)</f>
        <v>#N/A</v>
      </c>
      <c r="E3593" s="191" t="e">
        <f>IF(ISBLANK(DataBase_PMs!AV102),#N/A,DataBase_PMs!AV102)</f>
        <v>#N/A</v>
      </c>
      <c r="F3593" s="192" t="e">
        <f>IF(E3593="Seco",ParametrosPMs!$C$71,'Dados PMs'!E3593)</f>
        <v>#N/A</v>
      </c>
      <c r="G3593" s="203" t="e">
        <f t="shared" si="82"/>
        <v>#N/A</v>
      </c>
    </row>
    <row r="3594" spans="1:7" x14ac:dyDescent="0.3">
      <c r="A3594" s="257"/>
      <c r="B3594" s="257"/>
      <c r="C3594" s="265"/>
      <c r="D3594" s="208" t="e">
        <f>IF(ISBLANK(DataBase_PMs!C103),#N/A,DataBase_PMs!C103)</f>
        <v>#N/A</v>
      </c>
      <c r="E3594" s="191" t="e">
        <f>IF(ISBLANK(DataBase_PMs!AV103),#N/A,DataBase_PMs!AV103)</f>
        <v>#N/A</v>
      </c>
      <c r="F3594" s="192" t="e">
        <f>IF(E3594="Seco",ParametrosPMs!$C$71,'Dados PMs'!E3594)</f>
        <v>#N/A</v>
      </c>
      <c r="G3594" s="203" t="e">
        <f t="shared" si="82"/>
        <v>#N/A</v>
      </c>
    </row>
    <row r="3595" spans="1:7" x14ac:dyDescent="0.3">
      <c r="A3595" s="257"/>
      <c r="B3595" s="257"/>
      <c r="C3595" s="265"/>
      <c r="D3595" s="208" t="e">
        <f>IF(ISBLANK(DataBase_PMs!C104),#N/A,DataBase_PMs!C104)</f>
        <v>#N/A</v>
      </c>
      <c r="E3595" s="191" t="e">
        <f>IF(ISBLANK(DataBase_PMs!AV104),#N/A,DataBase_PMs!AV104)</f>
        <v>#N/A</v>
      </c>
      <c r="F3595" s="192" t="e">
        <f>IF(E3595="Seco",ParametrosPMs!$C$71,'Dados PMs'!E3595)</f>
        <v>#N/A</v>
      </c>
      <c r="G3595" s="203" t="e">
        <f t="shared" si="82"/>
        <v>#N/A</v>
      </c>
    </row>
    <row r="3596" spans="1:7" x14ac:dyDescent="0.3">
      <c r="A3596" s="257"/>
      <c r="B3596" s="257"/>
      <c r="C3596" s="265"/>
      <c r="D3596" s="208" t="e">
        <f>IF(ISBLANK(DataBase_PMs!C105),#N/A,DataBase_PMs!C105)</f>
        <v>#N/A</v>
      </c>
      <c r="E3596" s="191" t="e">
        <f>IF(ISBLANK(DataBase_PMs!AV105),#N/A,DataBase_PMs!AV105)</f>
        <v>#N/A</v>
      </c>
      <c r="F3596" s="192" t="e">
        <f>IF(E3596="Seco",ParametrosPMs!$C$71,'Dados PMs'!E3596)</f>
        <v>#N/A</v>
      </c>
      <c r="G3596" s="203" t="e">
        <f t="shared" si="82"/>
        <v>#N/A</v>
      </c>
    </row>
    <row r="3597" spans="1:7" x14ac:dyDescent="0.3">
      <c r="A3597" s="257"/>
      <c r="B3597" s="257"/>
      <c r="C3597" s="265"/>
      <c r="D3597" s="208" t="e">
        <f>IF(ISBLANK(DataBase_PMs!C106),#N/A,DataBase_PMs!C106)</f>
        <v>#N/A</v>
      </c>
      <c r="E3597" s="191" t="e">
        <f>IF(ISBLANK(DataBase_PMs!AV106),#N/A,DataBase_PMs!AV106)</f>
        <v>#N/A</v>
      </c>
      <c r="F3597" s="192" t="e">
        <f>IF(E3597="Seco",ParametrosPMs!$C$71,'Dados PMs'!E3597)</f>
        <v>#N/A</v>
      </c>
      <c r="G3597" s="203" t="e">
        <f t="shared" si="82"/>
        <v>#N/A</v>
      </c>
    </row>
    <row r="3598" spans="1:7" x14ac:dyDescent="0.3">
      <c r="A3598" s="257"/>
      <c r="B3598" s="257"/>
      <c r="C3598" s="265"/>
      <c r="D3598" s="208" t="e">
        <f>IF(ISBLANK(DataBase_PMs!C107),#N/A,DataBase_PMs!C107)</f>
        <v>#N/A</v>
      </c>
      <c r="E3598" s="191" t="e">
        <f>IF(ISBLANK(DataBase_PMs!AV107),#N/A,DataBase_PMs!AV107)</f>
        <v>#N/A</v>
      </c>
      <c r="F3598" s="192" t="e">
        <f>IF(E3598="Seco",ParametrosPMs!$C$71,'Dados PMs'!E3598)</f>
        <v>#N/A</v>
      </c>
      <c r="G3598" s="203" t="e">
        <f t="shared" si="82"/>
        <v>#N/A</v>
      </c>
    </row>
    <row r="3599" spans="1:7" ht="13.5" thickBot="1" x14ac:dyDescent="0.35">
      <c r="A3599" s="258"/>
      <c r="B3599" s="258"/>
      <c r="C3599" s="268"/>
      <c r="D3599" s="208" t="e">
        <f>IF(ISBLANK(DataBase_PMs!C108),#N/A,DataBase_PMs!C108)</f>
        <v>#N/A</v>
      </c>
      <c r="E3599" s="191" t="e">
        <f>IF(ISBLANK(DataBase_PMs!AV108),#N/A,DataBase_PMs!AV108)</f>
        <v>#N/A</v>
      </c>
      <c r="F3599" s="192" t="e">
        <f>IF(E3599="Seco",ParametrosPMs!$C$71,'Dados PMs'!E3599)</f>
        <v>#N/A</v>
      </c>
      <c r="G3599" s="203" t="e">
        <f t="shared" si="82"/>
        <v>#N/A</v>
      </c>
    </row>
    <row r="3600" spans="1:7" x14ac:dyDescent="0.3">
      <c r="A3600" s="259" t="s">
        <v>667</v>
      </c>
      <c r="B3600" s="259" t="s">
        <v>367</v>
      </c>
      <c r="C3600" s="264" t="s">
        <v>109</v>
      </c>
      <c r="D3600" s="209">
        <v>43602</v>
      </c>
      <c r="E3600" s="197">
        <v>3.3</v>
      </c>
      <c r="F3600" s="190">
        <f>IF(E3600="Seco",ParametrosPMs!C72,'Dados PMs'!E3600)</f>
        <v>3.3</v>
      </c>
      <c r="G3600" s="202">
        <f>F3600-E3600</f>
        <v>0</v>
      </c>
    </row>
    <row r="3601" spans="1:7" x14ac:dyDescent="0.3">
      <c r="A3601" s="257"/>
      <c r="B3601" s="257"/>
      <c r="C3601" s="265"/>
      <c r="D3601" s="208">
        <v>43700.40625</v>
      </c>
      <c r="E3601" s="191">
        <v>5.53</v>
      </c>
      <c r="F3601" s="192">
        <f>IF(E3601="Seco",ParametrosPMs!$C$72,'Dados PMs'!E3601)</f>
        <v>5.53</v>
      </c>
      <c r="G3601" s="203">
        <f>F3601-$F$3600</f>
        <v>2.2300000000000004</v>
      </c>
    </row>
    <row r="3602" spans="1:7" x14ac:dyDescent="0.3">
      <c r="A3602" s="257"/>
      <c r="B3602" s="257"/>
      <c r="C3602" s="265"/>
      <c r="D3602" s="208">
        <v>43707</v>
      </c>
      <c r="E3602" s="191">
        <v>6.1</v>
      </c>
      <c r="F3602" s="192">
        <f>IF(E3602="Seco",ParametrosPMs!$C$72,'Dados PMs'!E3602)</f>
        <v>6.1</v>
      </c>
      <c r="G3602" s="203">
        <f t="shared" ref="G3602:G3665" si="83">F3602-$F$3600</f>
        <v>2.8</v>
      </c>
    </row>
    <row r="3603" spans="1:7" x14ac:dyDescent="0.3">
      <c r="A3603" s="257"/>
      <c r="B3603" s="257"/>
      <c r="C3603" s="265"/>
      <c r="D3603" s="208">
        <v>43714</v>
      </c>
      <c r="E3603" s="191">
        <v>5.74</v>
      </c>
      <c r="F3603" s="192">
        <f>IF(E3603="Seco",ParametrosPMs!$C$72,'Dados PMs'!E3603)</f>
        <v>5.74</v>
      </c>
      <c r="G3603" s="203">
        <f t="shared" si="83"/>
        <v>2.4400000000000004</v>
      </c>
    </row>
    <row r="3604" spans="1:7" x14ac:dyDescent="0.3">
      <c r="A3604" s="257"/>
      <c r="B3604" s="257"/>
      <c r="C3604" s="265"/>
      <c r="D3604" s="208">
        <v>43727</v>
      </c>
      <c r="E3604" s="191">
        <v>5.31</v>
      </c>
      <c r="F3604" s="192">
        <f>IF(E3604="Seco",ParametrosPMs!$C$72,'Dados PMs'!E3604)</f>
        <v>5.31</v>
      </c>
      <c r="G3604" s="203">
        <f t="shared" si="83"/>
        <v>2.0099999999999998</v>
      </c>
    </row>
    <row r="3605" spans="1:7" x14ac:dyDescent="0.3">
      <c r="A3605" s="257"/>
      <c r="B3605" s="257"/>
      <c r="C3605" s="265"/>
      <c r="D3605" s="208">
        <v>43755</v>
      </c>
      <c r="E3605" s="191">
        <v>6.24</v>
      </c>
      <c r="F3605" s="192">
        <f>IF(E3605="Seco",ParametrosPMs!$C$72,'Dados PMs'!E3605)</f>
        <v>6.24</v>
      </c>
      <c r="G3605" s="203">
        <f t="shared" si="83"/>
        <v>2.9400000000000004</v>
      </c>
    </row>
    <row r="3606" spans="1:7" x14ac:dyDescent="0.3">
      <c r="A3606" s="257"/>
      <c r="B3606" s="257"/>
      <c r="C3606" s="265"/>
      <c r="D3606" s="208">
        <v>43762</v>
      </c>
      <c r="E3606" s="191">
        <v>6.33</v>
      </c>
      <c r="F3606" s="192">
        <f>IF(E3606="Seco",ParametrosPMs!$C$72,'Dados PMs'!E3606)</f>
        <v>6.33</v>
      </c>
      <c r="G3606" s="203">
        <f t="shared" si="83"/>
        <v>3.0300000000000002</v>
      </c>
    </row>
    <row r="3607" spans="1:7" x14ac:dyDescent="0.3">
      <c r="A3607" s="257"/>
      <c r="B3607" s="257"/>
      <c r="C3607" s="265"/>
      <c r="D3607" s="208">
        <v>43774</v>
      </c>
      <c r="E3607" s="191">
        <v>4.54</v>
      </c>
      <c r="F3607" s="192">
        <f>IF(E3607="Seco",ParametrosPMs!$C$72,'Dados PMs'!E3607)</f>
        <v>4.54</v>
      </c>
      <c r="G3607" s="203">
        <f t="shared" si="83"/>
        <v>1.2400000000000002</v>
      </c>
    </row>
    <row r="3608" spans="1:7" x14ac:dyDescent="0.3">
      <c r="A3608" s="257"/>
      <c r="B3608" s="257"/>
      <c r="C3608" s="265"/>
      <c r="D3608" s="208">
        <v>43782</v>
      </c>
      <c r="E3608" s="191" t="s">
        <v>129</v>
      </c>
      <c r="F3608" s="192" t="str">
        <f>IF(E3608="Seco",ParametrosPMs!$C$72,'Dados PMs'!E3608)</f>
        <v>-</v>
      </c>
      <c r="G3608" s="203" t="e">
        <f t="shared" si="83"/>
        <v>#VALUE!</v>
      </c>
    </row>
    <row r="3609" spans="1:7" x14ac:dyDescent="0.3">
      <c r="A3609" s="257"/>
      <c r="B3609" s="257"/>
      <c r="C3609" s="265"/>
      <c r="D3609" s="208">
        <v>43811</v>
      </c>
      <c r="E3609" s="191" t="s">
        <v>272</v>
      </c>
      <c r="F3609" s="192" t="str">
        <f>IF(E3609="Seco",ParametrosPMs!$C$72,'Dados PMs'!E3609)</f>
        <v>5,53</v>
      </c>
      <c r="G3609" s="203">
        <f t="shared" si="83"/>
        <v>2.2300000000000004</v>
      </c>
    </row>
    <row r="3610" spans="1:7" x14ac:dyDescent="0.3">
      <c r="A3610" s="257"/>
      <c r="B3610" s="257"/>
      <c r="C3610" s="265"/>
      <c r="D3610" s="208">
        <v>43826</v>
      </c>
      <c r="E3610" s="191" t="s">
        <v>312</v>
      </c>
      <c r="F3610" s="192" t="str">
        <f>IF(E3610="Seco",ParametrosPMs!$C$72,'Dados PMs'!E3610)</f>
        <v>5,35</v>
      </c>
      <c r="G3610" s="203">
        <f t="shared" si="83"/>
        <v>2.0499999999999998</v>
      </c>
    </row>
    <row r="3611" spans="1:7" x14ac:dyDescent="0.3">
      <c r="A3611" s="257"/>
      <c r="B3611" s="257"/>
      <c r="C3611" s="265"/>
      <c r="D3611" s="208">
        <v>43875</v>
      </c>
      <c r="E3611" s="191">
        <v>5.94</v>
      </c>
      <c r="F3611" s="192">
        <f>IF(E3611="Seco",ParametrosPMs!$C$72,'Dados PMs'!E3611)</f>
        <v>5.94</v>
      </c>
      <c r="G3611" s="203">
        <f t="shared" si="83"/>
        <v>2.6400000000000006</v>
      </c>
    </row>
    <row r="3612" spans="1:7" x14ac:dyDescent="0.3">
      <c r="A3612" s="257"/>
      <c r="B3612" s="257"/>
      <c r="C3612" s="265"/>
      <c r="D3612" s="208">
        <v>43929</v>
      </c>
      <c r="E3612" s="191" t="s">
        <v>336</v>
      </c>
      <c r="F3612" s="192">
        <f>IF(E3612="Seco",ParametrosPMs!$C$72,'Dados PMs'!E3612)</f>
        <v>8</v>
      </c>
      <c r="G3612" s="203">
        <f t="shared" si="83"/>
        <v>4.7</v>
      </c>
    </row>
    <row r="3613" spans="1:7" x14ac:dyDescent="0.3">
      <c r="A3613" s="257"/>
      <c r="B3613" s="257"/>
      <c r="C3613" s="265"/>
      <c r="D3613" s="208">
        <f>IF(ISBLANK(DataBase_PMs!C4),#N/A,DataBase_PMs!C4)</f>
        <v>44001.449618055602</v>
      </c>
      <c r="E3613" s="191">
        <f>IF(ISBLANK(DataBase_PMs!AW4),#N/A,DataBase_PMs!AW4)</f>
        <v>5.87</v>
      </c>
      <c r="F3613" s="192">
        <f>IF(E3613="Seco",ParametrosPMs!$C$72,'Dados PMs'!E3613)</f>
        <v>5.87</v>
      </c>
      <c r="G3613" s="203">
        <f t="shared" si="83"/>
        <v>2.5700000000000003</v>
      </c>
    </row>
    <row r="3614" spans="1:7" x14ac:dyDescent="0.3">
      <c r="A3614" s="257"/>
      <c r="B3614" s="257"/>
      <c r="C3614" s="265"/>
      <c r="D3614" s="208">
        <f>IF(ISBLANK(DataBase_PMs!C5),#N/A,DataBase_PMs!C5)</f>
        <v>44008.823020833297</v>
      </c>
      <c r="E3614" s="191">
        <f>IF(ISBLANK(DataBase_PMs!AW5),#N/A,DataBase_PMs!AW5)</f>
        <v>6.04</v>
      </c>
      <c r="F3614" s="192">
        <f>IF(E3614="Seco",ParametrosPMs!$C$72,'Dados PMs'!E3614)</f>
        <v>6.04</v>
      </c>
      <c r="G3614" s="203">
        <f t="shared" si="83"/>
        <v>2.74</v>
      </c>
    </row>
    <row r="3615" spans="1:7" x14ac:dyDescent="0.3">
      <c r="A3615" s="257"/>
      <c r="B3615" s="257"/>
      <c r="C3615" s="265"/>
      <c r="D3615" s="208" t="e">
        <f>IF(ISBLANK(DataBase_PMs!C6),#N/A,DataBase_PMs!C6)</f>
        <v>#N/A</v>
      </c>
      <c r="E3615" s="191" t="e">
        <f>IF(ISBLANK(DataBase_PMs!AW6),#N/A,DataBase_PMs!AW6)</f>
        <v>#N/A</v>
      </c>
      <c r="F3615" s="192" t="e">
        <f>IF(E3615="Seco",ParametrosPMs!$C$72,'Dados PMs'!E3615)</f>
        <v>#N/A</v>
      </c>
      <c r="G3615" s="203" t="e">
        <f t="shared" si="83"/>
        <v>#N/A</v>
      </c>
    </row>
    <row r="3616" spans="1:7" x14ac:dyDescent="0.3">
      <c r="A3616" s="257"/>
      <c r="B3616" s="257"/>
      <c r="C3616" s="265"/>
      <c r="D3616" s="208" t="e">
        <f>IF(ISBLANK(DataBase_PMs!C7),#N/A,DataBase_PMs!C7)</f>
        <v>#N/A</v>
      </c>
      <c r="E3616" s="191" t="e">
        <f>IF(ISBLANK(DataBase_PMs!AW7),#N/A,DataBase_PMs!AW7)</f>
        <v>#N/A</v>
      </c>
      <c r="F3616" s="192" t="e">
        <f>IF(E3616="Seco",ParametrosPMs!$C$72,'Dados PMs'!E3616)</f>
        <v>#N/A</v>
      </c>
      <c r="G3616" s="203" t="e">
        <f t="shared" si="83"/>
        <v>#N/A</v>
      </c>
    </row>
    <row r="3617" spans="1:7" x14ac:dyDescent="0.3">
      <c r="A3617" s="257"/>
      <c r="B3617" s="257"/>
      <c r="C3617" s="265"/>
      <c r="D3617" s="208" t="e">
        <f>IF(ISBLANK(DataBase_PMs!C8),#N/A,DataBase_PMs!C8)</f>
        <v>#N/A</v>
      </c>
      <c r="E3617" s="191" t="e">
        <f>IF(ISBLANK(DataBase_PMs!AW8),#N/A,DataBase_PMs!AW8)</f>
        <v>#N/A</v>
      </c>
      <c r="F3617" s="192" t="e">
        <f>IF(E3617="Seco",ParametrosPMs!$C$72,'Dados PMs'!E3617)</f>
        <v>#N/A</v>
      </c>
      <c r="G3617" s="203" t="e">
        <f t="shared" si="83"/>
        <v>#N/A</v>
      </c>
    </row>
    <row r="3618" spans="1:7" x14ac:dyDescent="0.3">
      <c r="A3618" s="257"/>
      <c r="B3618" s="257"/>
      <c r="C3618" s="265"/>
      <c r="D3618" s="208" t="e">
        <f>IF(ISBLANK(DataBase_PMs!C9),#N/A,DataBase_PMs!C9)</f>
        <v>#N/A</v>
      </c>
      <c r="E3618" s="191" t="e">
        <f>IF(ISBLANK(DataBase_PMs!AW9),#N/A,DataBase_PMs!AW9)</f>
        <v>#N/A</v>
      </c>
      <c r="F3618" s="192" t="e">
        <f>IF(E3618="Seco",ParametrosPMs!$C$72,'Dados PMs'!E3618)</f>
        <v>#N/A</v>
      </c>
      <c r="G3618" s="203" t="e">
        <f t="shared" si="83"/>
        <v>#N/A</v>
      </c>
    </row>
    <row r="3619" spans="1:7" x14ac:dyDescent="0.3">
      <c r="A3619" s="257"/>
      <c r="B3619" s="257"/>
      <c r="C3619" s="265"/>
      <c r="D3619" s="208" t="e">
        <f>IF(ISBLANK(DataBase_PMs!C10),#N/A,DataBase_PMs!C10)</f>
        <v>#N/A</v>
      </c>
      <c r="E3619" s="191" t="e">
        <f>IF(ISBLANK(DataBase_PMs!AW10),#N/A,DataBase_PMs!AW10)</f>
        <v>#N/A</v>
      </c>
      <c r="F3619" s="192" t="e">
        <f>IF(E3619="Seco",ParametrosPMs!$C$72,'Dados PMs'!E3619)</f>
        <v>#N/A</v>
      </c>
      <c r="G3619" s="203" t="e">
        <f t="shared" si="83"/>
        <v>#N/A</v>
      </c>
    </row>
    <row r="3620" spans="1:7" x14ac:dyDescent="0.3">
      <c r="A3620" s="257"/>
      <c r="B3620" s="257"/>
      <c r="C3620" s="265"/>
      <c r="D3620" s="208" t="e">
        <f>IF(ISBLANK(DataBase_PMs!C11),#N/A,DataBase_PMs!C11)</f>
        <v>#N/A</v>
      </c>
      <c r="E3620" s="191" t="e">
        <f>IF(ISBLANK(DataBase_PMs!AW11),#N/A,DataBase_PMs!AW11)</f>
        <v>#N/A</v>
      </c>
      <c r="F3620" s="192" t="e">
        <f>IF(E3620="Seco",ParametrosPMs!$C$72,'Dados PMs'!E3620)</f>
        <v>#N/A</v>
      </c>
      <c r="G3620" s="203" t="e">
        <f t="shared" si="83"/>
        <v>#N/A</v>
      </c>
    </row>
    <row r="3621" spans="1:7" x14ac:dyDescent="0.3">
      <c r="A3621" s="257"/>
      <c r="B3621" s="257"/>
      <c r="C3621" s="265"/>
      <c r="D3621" s="208" t="e">
        <f>IF(ISBLANK(DataBase_PMs!C12),#N/A,DataBase_PMs!C12)</f>
        <v>#N/A</v>
      </c>
      <c r="E3621" s="191" t="e">
        <f>IF(ISBLANK(DataBase_PMs!AW12),#N/A,DataBase_PMs!AW12)</f>
        <v>#N/A</v>
      </c>
      <c r="F3621" s="192" t="e">
        <f>IF(E3621="Seco",ParametrosPMs!$C$72,'Dados PMs'!E3621)</f>
        <v>#N/A</v>
      </c>
      <c r="G3621" s="203" t="e">
        <f t="shared" si="83"/>
        <v>#N/A</v>
      </c>
    </row>
    <row r="3622" spans="1:7" x14ac:dyDescent="0.3">
      <c r="A3622" s="257"/>
      <c r="B3622" s="257"/>
      <c r="C3622" s="265"/>
      <c r="D3622" s="208" t="e">
        <f>IF(ISBLANK(DataBase_PMs!C13),#N/A,DataBase_PMs!C13)</f>
        <v>#N/A</v>
      </c>
      <c r="E3622" s="191" t="e">
        <f>IF(ISBLANK(DataBase_PMs!AW13),#N/A,DataBase_PMs!AW13)</f>
        <v>#N/A</v>
      </c>
      <c r="F3622" s="192" t="e">
        <f>IF(E3622="Seco",ParametrosPMs!$C$72,'Dados PMs'!E3622)</f>
        <v>#N/A</v>
      </c>
      <c r="G3622" s="203" t="e">
        <f t="shared" si="83"/>
        <v>#N/A</v>
      </c>
    </row>
    <row r="3623" spans="1:7" x14ac:dyDescent="0.3">
      <c r="A3623" s="257"/>
      <c r="B3623" s="257"/>
      <c r="C3623" s="265"/>
      <c r="D3623" s="208" t="e">
        <f>IF(ISBLANK(DataBase_PMs!C14),#N/A,DataBase_PMs!C14)</f>
        <v>#N/A</v>
      </c>
      <c r="E3623" s="191" t="e">
        <f>IF(ISBLANK(DataBase_PMs!AW14),#N/A,DataBase_PMs!AW14)</f>
        <v>#N/A</v>
      </c>
      <c r="F3623" s="192" t="e">
        <f>IF(E3623="Seco",ParametrosPMs!$C$72,'Dados PMs'!E3623)</f>
        <v>#N/A</v>
      </c>
      <c r="G3623" s="203" t="e">
        <f t="shared" si="83"/>
        <v>#N/A</v>
      </c>
    </row>
    <row r="3624" spans="1:7" x14ac:dyDescent="0.3">
      <c r="A3624" s="257"/>
      <c r="B3624" s="257"/>
      <c r="C3624" s="265"/>
      <c r="D3624" s="208" t="e">
        <f>IF(ISBLANK(DataBase_PMs!C15),#N/A,DataBase_PMs!C15)</f>
        <v>#N/A</v>
      </c>
      <c r="E3624" s="191" t="e">
        <f>IF(ISBLANK(DataBase_PMs!AW15),#N/A,DataBase_PMs!AW15)</f>
        <v>#N/A</v>
      </c>
      <c r="F3624" s="192" t="e">
        <f>IF(E3624="Seco",ParametrosPMs!$C$72,'Dados PMs'!E3624)</f>
        <v>#N/A</v>
      </c>
      <c r="G3624" s="203" t="e">
        <f t="shared" si="83"/>
        <v>#N/A</v>
      </c>
    </row>
    <row r="3625" spans="1:7" x14ac:dyDescent="0.3">
      <c r="A3625" s="257"/>
      <c r="B3625" s="257"/>
      <c r="C3625" s="265"/>
      <c r="D3625" s="208" t="e">
        <f>IF(ISBLANK(DataBase_PMs!C16),#N/A,DataBase_PMs!C16)</f>
        <v>#N/A</v>
      </c>
      <c r="E3625" s="191" t="e">
        <f>IF(ISBLANK(DataBase_PMs!AW16),#N/A,DataBase_PMs!AW16)</f>
        <v>#N/A</v>
      </c>
      <c r="F3625" s="192" t="e">
        <f>IF(E3625="Seco",ParametrosPMs!$C$72,'Dados PMs'!E3625)</f>
        <v>#N/A</v>
      </c>
      <c r="G3625" s="203" t="e">
        <f t="shared" si="83"/>
        <v>#N/A</v>
      </c>
    </row>
    <row r="3626" spans="1:7" x14ac:dyDescent="0.3">
      <c r="A3626" s="257"/>
      <c r="B3626" s="257"/>
      <c r="C3626" s="265"/>
      <c r="D3626" s="208" t="e">
        <f>IF(ISBLANK(DataBase_PMs!C17),#N/A,DataBase_PMs!C17)</f>
        <v>#N/A</v>
      </c>
      <c r="E3626" s="191" t="e">
        <f>IF(ISBLANK(DataBase_PMs!AW17),#N/A,DataBase_PMs!AW17)</f>
        <v>#N/A</v>
      </c>
      <c r="F3626" s="192" t="e">
        <f>IF(E3626="Seco",ParametrosPMs!$C$72,'Dados PMs'!E3626)</f>
        <v>#N/A</v>
      </c>
      <c r="G3626" s="203" t="e">
        <f t="shared" si="83"/>
        <v>#N/A</v>
      </c>
    </row>
    <row r="3627" spans="1:7" x14ac:dyDescent="0.3">
      <c r="A3627" s="257"/>
      <c r="B3627" s="257"/>
      <c r="C3627" s="265"/>
      <c r="D3627" s="208" t="e">
        <f>IF(ISBLANK(DataBase_PMs!C18),#N/A,DataBase_PMs!C18)</f>
        <v>#N/A</v>
      </c>
      <c r="E3627" s="191" t="e">
        <f>IF(ISBLANK(DataBase_PMs!AW18),#N/A,DataBase_PMs!AW18)</f>
        <v>#N/A</v>
      </c>
      <c r="F3627" s="192" t="e">
        <f>IF(E3627="Seco",ParametrosPMs!$C$72,'Dados PMs'!E3627)</f>
        <v>#N/A</v>
      </c>
      <c r="G3627" s="203" t="e">
        <f t="shared" si="83"/>
        <v>#N/A</v>
      </c>
    </row>
    <row r="3628" spans="1:7" x14ac:dyDescent="0.3">
      <c r="A3628" s="257"/>
      <c r="B3628" s="257"/>
      <c r="C3628" s="265"/>
      <c r="D3628" s="208" t="e">
        <f>IF(ISBLANK(DataBase_PMs!C19),#N/A,DataBase_PMs!C19)</f>
        <v>#N/A</v>
      </c>
      <c r="E3628" s="191" t="e">
        <f>IF(ISBLANK(DataBase_PMs!AW19),#N/A,DataBase_PMs!AW19)</f>
        <v>#N/A</v>
      </c>
      <c r="F3628" s="192" t="e">
        <f>IF(E3628="Seco",ParametrosPMs!$C$72,'Dados PMs'!E3628)</f>
        <v>#N/A</v>
      </c>
      <c r="G3628" s="203" t="e">
        <f t="shared" si="83"/>
        <v>#N/A</v>
      </c>
    </row>
    <row r="3629" spans="1:7" x14ac:dyDescent="0.3">
      <c r="A3629" s="257"/>
      <c r="B3629" s="257"/>
      <c r="C3629" s="265"/>
      <c r="D3629" s="208" t="e">
        <f>IF(ISBLANK(DataBase_PMs!C20),#N/A,DataBase_PMs!C20)</f>
        <v>#N/A</v>
      </c>
      <c r="E3629" s="191" t="e">
        <f>IF(ISBLANK(DataBase_PMs!AW20),#N/A,DataBase_PMs!AW20)</f>
        <v>#N/A</v>
      </c>
      <c r="F3629" s="192" t="e">
        <f>IF(E3629="Seco",ParametrosPMs!$C$72,'Dados PMs'!E3629)</f>
        <v>#N/A</v>
      </c>
      <c r="G3629" s="203" t="e">
        <f t="shared" si="83"/>
        <v>#N/A</v>
      </c>
    </row>
    <row r="3630" spans="1:7" x14ac:dyDescent="0.3">
      <c r="A3630" s="257"/>
      <c r="B3630" s="257"/>
      <c r="C3630" s="265"/>
      <c r="D3630" s="208" t="e">
        <f>IF(ISBLANK(DataBase_PMs!C21),#N/A,DataBase_PMs!C21)</f>
        <v>#N/A</v>
      </c>
      <c r="E3630" s="191" t="e">
        <f>IF(ISBLANK(DataBase_PMs!AW21),#N/A,DataBase_PMs!AW21)</f>
        <v>#N/A</v>
      </c>
      <c r="F3630" s="192" t="e">
        <f>IF(E3630="Seco",ParametrosPMs!$C$72,'Dados PMs'!E3630)</f>
        <v>#N/A</v>
      </c>
      <c r="G3630" s="203" t="e">
        <f t="shared" si="83"/>
        <v>#N/A</v>
      </c>
    </row>
    <row r="3631" spans="1:7" x14ac:dyDescent="0.3">
      <c r="A3631" s="257"/>
      <c r="B3631" s="257"/>
      <c r="C3631" s="265"/>
      <c r="D3631" s="208" t="e">
        <f>IF(ISBLANK(DataBase_PMs!C22),#N/A,DataBase_PMs!C22)</f>
        <v>#N/A</v>
      </c>
      <c r="E3631" s="191" t="e">
        <f>IF(ISBLANK(DataBase_PMs!AW22),#N/A,DataBase_PMs!AW22)</f>
        <v>#N/A</v>
      </c>
      <c r="F3631" s="192" t="e">
        <f>IF(E3631="Seco",ParametrosPMs!$C$72,'Dados PMs'!E3631)</f>
        <v>#N/A</v>
      </c>
      <c r="G3631" s="203" t="e">
        <f t="shared" si="83"/>
        <v>#N/A</v>
      </c>
    </row>
    <row r="3632" spans="1:7" x14ac:dyDescent="0.3">
      <c r="A3632" s="257"/>
      <c r="B3632" s="257"/>
      <c r="C3632" s="265"/>
      <c r="D3632" s="208" t="e">
        <f>IF(ISBLANK(DataBase_PMs!C23),#N/A,DataBase_PMs!C23)</f>
        <v>#N/A</v>
      </c>
      <c r="E3632" s="191" t="e">
        <f>IF(ISBLANK(DataBase_PMs!AW23),#N/A,DataBase_PMs!AW23)</f>
        <v>#N/A</v>
      </c>
      <c r="F3632" s="192" t="e">
        <f>IF(E3632="Seco",ParametrosPMs!$C$72,'Dados PMs'!E3632)</f>
        <v>#N/A</v>
      </c>
      <c r="G3632" s="203" t="e">
        <f t="shared" si="83"/>
        <v>#N/A</v>
      </c>
    </row>
    <row r="3633" spans="1:7" x14ac:dyDescent="0.3">
      <c r="A3633" s="257"/>
      <c r="B3633" s="257"/>
      <c r="C3633" s="265"/>
      <c r="D3633" s="208" t="e">
        <f>IF(ISBLANK(DataBase_PMs!C24),#N/A,DataBase_PMs!C24)</f>
        <v>#N/A</v>
      </c>
      <c r="E3633" s="191" t="e">
        <f>IF(ISBLANK(DataBase_PMs!AW24),#N/A,DataBase_PMs!AW24)</f>
        <v>#N/A</v>
      </c>
      <c r="F3633" s="192" t="e">
        <f>IF(E3633="Seco",ParametrosPMs!$C$72,'Dados PMs'!E3633)</f>
        <v>#N/A</v>
      </c>
      <c r="G3633" s="203" t="e">
        <f t="shared" si="83"/>
        <v>#N/A</v>
      </c>
    </row>
    <row r="3634" spans="1:7" x14ac:dyDescent="0.3">
      <c r="A3634" s="257"/>
      <c r="B3634" s="257"/>
      <c r="C3634" s="265"/>
      <c r="D3634" s="208" t="e">
        <f>IF(ISBLANK(DataBase_PMs!C25),#N/A,DataBase_PMs!C25)</f>
        <v>#N/A</v>
      </c>
      <c r="E3634" s="191" t="e">
        <f>IF(ISBLANK(DataBase_PMs!AW25),#N/A,DataBase_PMs!AW25)</f>
        <v>#N/A</v>
      </c>
      <c r="F3634" s="192" t="e">
        <f>IF(E3634="Seco",ParametrosPMs!$C$72,'Dados PMs'!E3634)</f>
        <v>#N/A</v>
      </c>
      <c r="G3634" s="203" t="e">
        <f t="shared" si="83"/>
        <v>#N/A</v>
      </c>
    </row>
    <row r="3635" spans="1:7" x14ac:dyDescent="0.3">
      <c r="A3635" s="257"/>
      <c r="B3635" s="257"/>
      <c r="C3635" s="265"/>
      <c r="D3635" s="208" t="e">
        <f>IF(ISBLANK(DataBase_PMs!C26),#N/A,DataBase_PMs!C26)</f>
        <v>#N/A</v>
      </c>
      <c r="E3635" s="191" t="e">
        <f>IF(ISBLANK(DataBase_PMs!AW26),#N/A,DataBase_PMs!AW26)</f>
        <v>#N/A</v>
      </c>
      <c r="F3635" s="192" t="e">
        <f>IF(E3635="Seco",ParametrosPMs!$C$72,'Dados PMs'!E3635)</f>
        <v>#N/A</v>
      </c>
      <c r="G3635" s="203" t="e">
        <f t="shared" si="83"/>
        <v>#N/A</v>
      </c>
    </row>
    <row r="3636" spans="1:7" x14ac:dyDescent="0.3">
      <c r="A3636" s="257"/>
      <c r="B3636" s="257"/>
      <c r="C3636" s="265"/>
      <c r="D3636" s="208" t="e">
        <f>IF(ISBLANK(DataBase_PMs!C27),#N/A,DataBase_PMs!C27)</f>
        <v>#N/A</v>
      </c>
      <c r="E3636" s="191" t="e">
        <f>IF(ISBLANK(DataBase_PMs!AW27),#N/A,DataBase_PMs!AW27)</f>
        <v>#N/A</v>
      </c>
      <c r="F3636" s="192" t="e">
        <f>IF(E3636="Seco",ParametrosPMs!$C$72,'Dados PMs'!E3636)</f>
        <v>#N/A</v>
      </c>
      <c r="G3636" s="203" t="e">
        <f t="shared" si="83"/>
        <v>#N/A</v>
      </c>
    </row>
    <row r="3637" spans="1:7" x14ac:dyDescent="0.3">
      <c r="A3637" s="257"/>
      <c r="B3637" s="257"/>
      <c r="C3637" s="265"/>
      <c r="D3637" s="208" t="e">
        <f>IF(ISBLANK(DataBase_PMs!C28),#N/A,DataBase_PMs!C28)</f>
        <v>#N/A</v>
      </c>
      <c r="E3637" s="191" t="e">
        <f>IF(ISBLANK(DataBase_PMs!AW28),#N/A,DataBase_PMs!AW28)</f>
        <v>#N/A</v>
      </c>
      <c r="F3637" s="192" t="e">
        <f>IF(E3637="Seco",ParametrosPMs!$C$72,'Dados PMs'!E3637)</f>
        <v>#N/A</v>
      </c>
      <c r="G3637" s="203" t="e">
        <f t="shared" si="83"/>
        <v>#N/A</v>
      </c>
    </row>
    <row r="3638" spans="1:7" x14ac:dyDescent="0.3">
      <c r="A3638" s="257"/>
      <c r="B3638" s="257"/>
      <c r="C3638" s="265"/>
      <c r="D3638" s="208" t="e">
        <f>IF(ISBLANK(DataBase_PMs!C29),#N/A,DataBase_PMs!C29)</f>
        <v>#N/A</v>
      </c>
      <c r="E3638" s="191" t="e">
        <f>IF(ISBLANK(DataBase_PMs!AW29),#N/A,DataBase_PMs!AW29)</f>
        <v>#N/A</v>
      </c>
      <c r="F3638" s="192" t="e">
        <f>IF(E3638="Seco",ParametrosPMs!$C$72,'Dados PMs'!E3638)</f>
        <v>#N/A</v>
      </c>
      <c r="G3638" s="203" t="e">
        <f t="shared" si="83"/>
        <v>#N/A</v>
      </c>
    </row>
    <row r="3639" spans="1:7" x14ac:dyDescent="0.3">
      <c r="A3639" s="257"/>
      <c r="B3639" s="257"/>
      <c r="C3639" s="265"/>
      <c r="D3639" s="208" t="e">
        <f>IF(ISBLANK(DataBase_PMs!C30),#N/A,DataBase_PMs!C30)</f>
        <v>#N/A</v>
      </c>
      <c r="E3639" s="191" t="e">
        <f>IF(ISBLANK(DataBase_PMs!AW30),#N/A,DataBase_PMs!AW30)</f>
        <v>#N/A</v>
      </c>
      <c r="F3639" s="192" t="e">
        <f>IF(E3639="Seco",ParametrosPMs!$C$72,'Dados PMs'!E3639)</f>
        <v>#N/A</v>
      </c>
      <c r="G3639" s="203" t="e">
        <f t="shared" si="83"/>
        <v>#N/A</v>
      </c>
    </row>
    <row r="3640" spans="1:7" x14ac:dyDescent="0.3">
      <c r="A3640" s="257"/>
      <c r="B3640" s="257"/>
      <c r="C3640" s="265"/>
      <c r="D3640" s="208" t="e">
        <f>IF(ISBLANK(DataBase_PMs!C31),#N/A,DataBase_PMs!C31)</f>
        <v>#N/A</v>
      </c>
      <c r="E3640" s="191" t="e">
        <f>IF(ISBLANK(DataBase_PMs!AW31),#N/A,DataBase_PMs!AW31)</f>
        <v>#N/A</v>
      </c>
      <c r="F3640" s="192" t="e">
        <f>IF(E3640="Seco",ParametrosPMs!$C$72,'Dados PMs'!E3640)</f>
        <v>#N/A</v>
      </c>
      <c r="G3640" s="203" t="e">
        <f t="shared" si="83"/>
        <v>#N/A</v>
      </c>
    </row>
    <row r="3641" spans="1:7" x14ac:dyDescent="0.3">
      <c r="A3641" s="257"/>
      <c r="B3641" s="257"/>
      <c r="C3641" s="265"/>
      <c r="D3641" s="208" t="e">
        <f>IF(ISBLANK(DataBase_PMs!C32),#N/A,DataBase_PMs!C32)</f>
        <v>#N/A</v>
      </c>
      <c r="E3641" s="191" t="e">
        <f>IF(ISBLANK(DataBase_PMs!AW32),#N/A,DataBase_PMs!AW32)</f>
        <v>#N/A</v>
      </c>
      <c r="F3641" s="192" t="e">
        <f>IF(E3641="Seco",ParametrosPMs!$C$72,'Dados PMs'!E3641)</f>
        <v>#N/A</v>
      </c>
      <c r="G3641" s="203" t="e">
        <f t="shared" si="83"/>
        <v>#N/A</v>
      </c>
    </row>
    <row r="3642" spans="1:7" x14ac:dyDescent="0.3">
      <c r="A3642" s="257"/>
      <c r="B3642" s="257"/>
      <c r="C3642" s="265"/>
      <c r="D3642" s="208" t="e">
        <f>IF(ISBLANK(DataBase_PMs!C33),#N/A,DataBase_PMs!C33)</f>
        <v>#N/A</v>
      </c>
      <c r="E3642" s="191" t="e">
        <f>IF(ISBLANK(DataBase_PMs!AW33),#N/A,DataBase_PMs!AW33)</f>
        <v>#N/A</v>
      </c>
      <c r="F3642" s="192" t="e">
        <f>IF(E3642="Seco",ParametrosPMs!$C$72,'Dados PMs'!E3642)</f>
        <v>#N/A</v>
      </c>
      <c r="G3642" s="203" t="e">
        <f t="shared" si="83"/>
        <v>#N/A</v>
      </c>
    </row>
    <row r="3643" spans="1:7" x14ac:dyDescent="0.3">
      <c r="A3643" s="257"/>
      <c r="B3643" s="257"/>
      <c r="C3643" s="265"/>
      <c r="D3643" s="208" t="e">
        <f>IF(ISBLANK(DataBase_PMs!C34),#N/A,DataBase_PMs!C34)</f>
        <v>#N/A</v>
      </c>
      <c r="E3643" s="191" t="e">
        <f>IF(ISBLANK(DataBase_PMs!AW34),#N/A,DataBase_PMs!AW34)</f>
        <v>#N/A</v>
      </c>
      <c r="F3643" s="192" t="e">
        <f>IF(E3643="Seco",ParametrosPMs!$C$72,'Dados PMs'!E3643)</f>
        <v>#N/A</v>
      </c>
      <c r="G3643" s="203" t="e">
        <f t="shared" si="83"/>
        <v>#N/A</v>
      </c>
    </row>
    <row r="3644" spans="1:7" x14ac:dyDescent="0.3">
      <c r="A3644" s="257"/>
      <c r="B3644" s="257"/>
      <c r="C3644" s="265"/>
      <c r="D3644" s="208" t="e">
        <f>IF(ISBLANK(DataBase_PMs!C35),#N/A,DataBase_PMs!C35)</f>
        <v>#N/A</v>
      </c>
      <c r="E3644" s="191" t="e">
        <f>IF(ISBLANK(DataBase_PMs!AW35),#N/A,DataBase_PMs!AW35)</f>
        <v>#N/A</v>
      </c>
      <c r="F3644" s="192" t="e">
        <f>IF(E3644="Seco",ParametrosPMs!$C$72,'Dados PMs'!E3644)</f>
        <v>#N/A</v>
      </c>
      <c r="G3644" s="203" t="e">
        <f t="shared" si="83"/>
        <v>#N/A</v>
      </c>
    </row>
    <row r="3645" spans="1:7" x14ac:dyDescent="0.3">
      <c r="A3645" s="257"/>
      <c r="B3645" s="257"/>
      <c r="C3645" s="265"/>
      <c r="D3645" s="208" t="e">
        <f>IF(ISBLANK(DataBase_PMs!C36),#N/A,DataBase_PMs!C36)</f>
        <v>#N/A</v>
      </c>
      <c r="E3645" s="191" t="e">
        <f>IF(ISBLANK(DataBase_PMs!AW36),#N/A,DataBase_PMs!AW36)</f>
        <v>#N/A</v>
      </c>
      <c r="F3645" s="192" t="e">
        <f>IF(E3645="Seco",ParametrosPMs!$C$72,'Dados PMs'!E3645)</f>
        <v>#N/A</v>
      </c>
      <c r="G3645" s="203" t="e">
        <f t="shared" si="83"/>
        <v>#N/A</v>
      </c>
    </row>
    <row r="3646" spans="1:7" x14ac:dyDescent="0.3">
      <c r="A3646" s="257"/>
      <c r="B3646" s="257"/>
      <c r="C3646" s="265"/>
      <c r="D3646" s="208" t="e">
        <f>IF(ISBLANK(DataBase_PMs!C37),#N/A,DataBase_PMs!C37)</f>
        <v>#N/A</v>
      </c>
      <c r="E3646" s="191" t="e">
        <f>IF(ISBLANK(DataBase_PMs!AW37),#N/A,DataBase_PMs!AW37)</f>
        <v>#N/A</v>
      </c>
      <c r="F3646" s="192" t="e">
        <f>IF(E3646="Seco",ParametrosPMs!$C$72,'Dados PMs'!E3646)</f>
        <v>#N/A</v>
      </c>
      <c r="G3646" s="203" t="e">
        <f t="shared" si="83"/>
        <v>#N/A</v>
      </c>
    </row>
    <row r="3647" spans="1:7" x14ac:dyDescent="0.3">
      <c r="A3647" s="257"/>
      <c r="B3647" s="257"/>
      <c r="C3647" s="265"/>
      <c r="D3647" s="208" t="e">
        <f>IF(ISBLANK(DataBase_PMs!C38),#N/A,DataBase_PMs!C38)</f>
        <v>#N/A</v>
      </c>
      <c r="E3647" s="191" t="e">
        <f>IF(ISBLANK(DataBase_PMs!AW38),#N/A,DataBase_PMs!AW38)</f>
        <v>#N/A</v>
      </c>
      <c r="F3647" s="192" t="e">
        <f>IF(E3647="Seco",ParametrosPMs!$C$72,'Dados PMs'!E3647)</f>
        <v>#N/A</v>
      </c>
      <c r="G3647" s="203" t="e">
        <f t="shared" si="83"/>
        <v>#N/A</v>
      </c>
    </row>
    <row r="3648" spans="1:7" x14ac:dyDescent="0.3">
      <c r="A3648" s="257"/>
      <c r="B3648" s="257"/>
      <c r="C3648" s="265"/>
      <c r="D3648" s="208" t="e">
        <f>IF(ISBLANK(DataBase_PMs!C39),#N/A,DataBase_PMs!C39)</f>
        <v>#N/A</v>
      </c>
      <c r="E3648" s="191" t="e">
        <f>IF(ISBLANK(DataBase_PMs!AW39),#N/A,DataBase_PMs!AW39)</f>
        <v>#N/A</v>
      </c>
      <c r="F3648" s="192" t="e">
        <f>IF(E3648="Seco",ParametrosPMs!$C$72,'Dados PMs'!E3648)</f>
        <v>#N/A</v>
      </c>
      <c r="G3648" s="203" t="e">
        <f t="shared" si="83"/>
        <v>#N/A</v>
      </c>
    </row>
    <row r="3649" spans="1:7" x14ac:dyDescent="0.3">
      <c r="A3649" s="257"/>
      <c r="B3649" s="257"/>
      <c r="C3649" s="265"/>
      <c r="D3649" s="208" t="e">
        <f>IF(ISBLANK(DataBase_PMs!C40),#N/A,DataBase_PMs!C40)</f>
        <v>#N/A</v>
      </c>
      <c r="E3649" s="191" t="e">
        <f>IF(ISBLANK(DataBase_PMs!AW40),#N/A,DataBase_PMs!AW40)</f>
        <v>#N/A</v>
      </c>
      <c r="F3649" s="192" t="e">
        <f>IF(E3649="Seco",ParametrosPMs!$C$72,'Dados PMs'!E3649)</f>
        <v>#N/A</v>
      </c>
      <c r="G3649" s="203" t="e">
        <f t="shared" si="83"/>
        <v>#N/A</v>
      </c>
    </row>
    <row r="3650" spans="1:7" x14ac:dyDescent="0.3">
      <c r="A3650" s="257"/>
      <c r="B3650" s="257"/>
      <c r="C3650" s="265"/>
      <c r="D3650" s="208" t="e">
        <f>IF(ISBLANK(DataBase_PMs!C41),#N/A,DataBase_PMs!C41)</f>
        <v>#N/A</v>
      </c>
      <c r="E3650" s="191" t="e">
        <f>IF(ISBLANK(DataBase_PMs!AW41),#N/A,DataBase_PMs!AW41)</f>
        <v>#N/A</v>
      </c>
      <c r="F3650" s="192" t="e">
        <f>IF(E3650="Seco",ParametrosPMs!$C$72,'Dados PMs'!E3650)</f>
        <v>#N/A</v>
      </c>
      <c r="G3650" s="203" t="e">
        <f t="shared" si="83"/>
        <v>#N/A</v>
      </c>
    </row>
    <row r="3651" spans="1:7" x14ac:dyDescent="0.3">
      <c r="A3651" s="257"/>
      <c r="B3651" s="257"/>
      <c r="C3651" s="265"/>
      <c r="D3651" s="208" t="e">
        <f>IF(ISBLANK(DataBase_PMs!C42),#N/A,DataBase_PMs!C42)</f>
        <v>#N/A</v>
      </c>
      <c r="E3651" s="191" t="e">
        <f>IF(ISBLANK(DataBase_PMs!AW42),#N/A,DataBase_PMs!AW42)</f>
        <v>#N/A</v>
      </c>
      <c r="F3651" s="192" t="e">
        <f>IF(E3651="Seco",ParametrosPMs!$C$72,'Dados PMs'!E3651)</f>
        <v>#N/A</v>
      </c>
      <c r="G3651" s="203" t="e">
        <f t="shared" si="83"/>
        <v>#N/A</v>
      </c>
    </row>
    <row r="3652" spans="1:7" x14ac:dyDescent="0.3">
      <c r="A3652" s="257"/>
      <c r="B3652" s="257"/>
      <c r="C3652" s="265"/>
      <c r="D3652" s="208" t="e">
        <f>IF(ISBLANK(DataBase_PMs!C43),#N/A,DataBase_PMs!C43)</f>
        <v>#N/A</v>
      </c>
      <c r="E3652" s="191" t="e">
        <f>IF(ISBLANK(DataBase_PMs!AW43),#N/A,DataBase_PMs!AW43)</f>
        <v>#N/A</v>
      </c>
      <c r="F3652" s="192" t="e">
        <f>IF(E3652="Seco",ParametrosPMs!$C$72,'Dados PMs'!E3652)</f>
        <v>#N/A</v>
      </c>
      <c r="G3652" s="203" t="e">
        <f t="shared" si="83"/>
        <v>#N/A</v>
      </c>
    </row>
    <row r="3653" spans="1:7" x14ac:dyDescent="0.3">
      <c r="A3653" s="257"/>
      <c r="B3653" s="257"/>
      <c r="C3653" s="265"/>
      <c r="D3653" s="208" t="e">
        <f>IF(ISBLANK(DataBase_PMs!C44),#N/A,DataBase_PMs!C44)</f>
        <v>#N/A</v>
      </c>
      <c r="E3653" s="191" t="e">
        <f>IF(ISBLANK(DataBase_PMs!AW44),#N/A,DataBase_PMs!AW44)</f>
        <v>#N/A</v>
      </c>
      <c r="F3653" s="192" t="e">
        <f>IF(E3653="Seco",ParametrosPMs!$C$72,'Dados PMs'!E3653)</f>
        <v>#N/A</v>
      </c>
      <c r="G3653" s="203" t="e">
        <f t="shared" si="83"/>
        <v>#N/A</v>
      </c>
    </row>
    <row r="3654" spans="1:7" x14ac:dyDescent="0.3">
      <c r="A3654" s="257"/>
      <c r="B3654" s="257"/>
      <c r="C3654" s="265"/>
      <c r="D3654" s="208" t="e">
        <f>IF(ISBLANK(DataBase_PMs!C45),#N/A,DataBase_PMs!C45)</f>
        <v>#N/A</v>
      </c>
      <c r="E3654" s="191" t="e">
        <f>IF(ISBLANK(DataBase_PMs!AW45),#N/A,DataBase_PMs!AW45)</f>
        <v>#N/A</v>
      </c>
      <c r="F3654" s="192" t="e">
        <f>IF(E3654="Seco",ParametrosPMs!$C$72,'Dados PMs'!E3654)</f>
        <v>#N/A</v>
      </c>
      <c r="G3654" s="203" t="e">
        <f t="shared" si="83"/>
        <v>#N/A</v>
      </c>
    </row>
    <row r="3655" spans="1:7" x14ac:dyDescent="0.3">
      <c r="A3655" s="257"/>
      <c r="B3655" s="257"/>
      <c r="C3655" s="265"/>
      <c r="D3655" s="208" t="e">
        <f>IF(ISBLANK(DataBase_PMs!C46),#N/A,DataBase_PMs!C46)</f>
        <v>#N/A</v>
      </c>
      <c r="E3655" s="191" t="e">
        <f>IF(ISBLANK(DataBase_PMs!AW46),#N/A,DataBase_PMs!AW46)</f>
        <v>#N/A</v>
      </c>
      <c r="F3655" s="192" t="e">
        <f>IF(E3655="Seco",ParametrosPMs!$C$72,'Dados PMs'!E3655)</f>
        <v>#N/A</v>
      </c>
      <c r="G3655" s="203" t="e">
        <f t="shared" si="83"/>
        <v>#N/A</v>
      </c>
    </row>
    <row r="3656" spans="1:7" x14ac:dyDescent="0.3">
      <c r="A3656" s="257"/>
      <c r="B3656" s="257"/>
      <c r="C3656" s="265"/>
      <c r="D3656" s="208" t="e">
        <f>IF(ISBLANK(DataBase_PMs!C47),#N/A,DataBase_PMs!C47)</f>
        <v>#N/A</v>
      </c>
      <c r="E3656" s="191" t="e">
        <f>IF(ISBLANK(DataBase_PMs!AW47),#N/A,DataBase_PMs!AW47)</f>
        <v>#N/A</v>
      </c>
      <c r="F3656" s="192" t="e">
        <f>IF(E3656="Seco",ParametrosPMs!$C$72,'Dados PMs'!E3656)</f>
        <v>#N/A</v>
      </c>
      <c r="G3656" s="203" t="e">
        <f t="shared" si="83"/>
        <v>#N/A</v>
      </c>
    </row>
    <row r="3657" spans="1:7" x14ac:dyDescent="0.3">
      <c r="A3657" s="257"/>
      <c r="B3657" s="257"/>
      <c r="C3657" s="265"/>
      <c r="D3657" s="208" t="e">
        <f>IF(ISBLANK(DataBase_PMs!C48),#N/A,DataBase_PMs!C48)</f>
        <v>#N/A</v>
      </c>
      <c r="E3657" s="191" t="e">
        <f>IF(ISBLANK(DataBase_PMs!AW48),#N/A,DataBase_PMs!AW48)</f>
        <v>#N/A</v>
      </c>
      <c r="F3657" s="192" t="e">
        <f>IF(E3657="Seco",ParametrosPMs!$C$72,'Dados PMs'!E3657)</f>
        <v>#N/A</v>
      </c>
      <c r="G3657" s="203" t="e">
        <f t="shared" si="83"/>
        <v>#N/A</v>
      </c>
    </row>
    <row r="3658" spans="1:7" x14ac:dyDescent="0.3">
      <c r="A3658" s="257"/>
      <c r="B3658" s="257"/>
      <c r="C3658" s="265"/>
      <c r="D3658" s="208" t="e">
        <f>IF(ISBLANK(DataBase_PMs!C49),#N/A,DataBase_PMs!C49)</f>
        <v>#N/A</v>
      </c>
      <c r="E3658" s="191" t="e">
        <f>IF(ISBLANK(DataBase_PMs!AW49),#N/A,DataBase_PMs!AW49)</f>
        <v>#N/A</v>
      </c>
      <c r="F3658" s="192" t="e">
        <f>IF(E3658="Seco",ParametrosPMs!$C$72,'Dados PMs'!E3658)</f>
        <v>#N/A</v>
      </c>
      <c r="G3658" s="203" t="e">
        <f t="shared" si="83"/>
        <v>#N/A</v>
      </c>
    </row>
    <row r="3659" spans="1:7" x14ac:dyDescent="0.3">
      <c r="A3659" s="257"/>
      <c r="B3659" s="257"/>
      <c r="C3659" s="265"/>
      <c r="D3659" s="208" t="e">
        <f>IF(ISBLANK(DataBase_PMs!C50),#N/A,DataBase_PMs!C50)</f>
        <v>#N/A</v>
      </c>
      <c r="E3659" s="191" t="e">
        <f>IF(ISBLANK(DataBase_PMs!AW50),#N/A,DataBase_PMs!AW50)</f>
        <v>#N/A</v>
      </c>
      <c r="F3659" s="192" t="e">
        <f>IF(E3659="Seco",ParametrosPMs!$C$72,'Dados PMs'!E3659)</f>
        <v>#N/A</v>
      </c>
      <c r="G3659" s="203" t="e">
        <f t="shared" si="83"/>
        <v>#N/A</v>
      </c>
    </row>
    <row r="3660" spans="1:7" x14ac:dyDescent="0.3">
      <c r="A3660" s="257"/>
      <c r="B3660" s="257"/>
      <c r="C3660" s="265"/>
      <c r="D3660" s="208" t="e">
        <f>IF(ISBLANK(DataBase_PMs!C51),#N/A,DataBase_PMs!C51)</f>
        <v>#N/A</v>
      </c>
      <c r="E3660" s="191" t="e">
        <f>IF(ISBLANK(DataBase_PMs!AW51),#N/A,DataBase_PMs!AW51)</f>
        <v>#N/A</v>
      </c>
      <c r="F3660" s="192" t="e">
        <f>IF(E3660="Seco",ParametrosPMs!$C$72,'Dados PMs'!E3660)</f>
        <v>#N/A</v>
      </c>
      <c r="G3660" s="203" t="e">
        <f t="shared" si="83"/>
        <v>#N/A</v>
      </c>
    </row>
    <row r="3661" spans="1:7" x14ac:dyDescent="0.3">
      <c r="A3661" s="257"/>
      <c r="B3661" s="257"/>
      <c r="C3661" s="265"/>
      <c r="D3661" s="208" t="e">
        <f>IF(ISBLANK(DataBase_PMs!C52),#N/A,DataBase_PMs!C52)</f>
        <v>#N/A</v>
      </c>
      <c r="E3661" s="191" t="e">
        <f>IF(ISBLANK(DataBase_PMs!AW52),#N/A,DataBase_PMs!AW52)</f>
        <v>#N/A</v>
      </c>
      <c r="F3661" s="192" t="e">
        <f>IF(E3661="Seco",ParametrosPMs!$C$72,'Dados PMs'!E3661)</f>
        <v>#N/A</v>
      </c>
      <c r="G3661" s="203" t="e">
        <f t="shared" si="83"/>
        <v>#N/A</v>
      </c>
    </row>
    <row r="3662" spans="1:7" x14ac:dyDescent="0.3">
      <c r="A3662" s="257"/>
      <c r="B3662" s="257"/>
      <c r="C3662" s="265"/>
      <c r="D3662" s="208" t="e">
        <f>IF(ISBLANK(DataBase_PMs!C53),#N/A,DataBase_PMs!C53)</f>
        <v>#N/A</v>
      </c>
      <c r="E3662" s="191" t="e">
        <f>IF(ISBLANK(DataBase_PMs!AW53),#N/A,DataBase_PMs!AW53)</f>
        <v>#N/A</v>
      </c>
      <c r="F3662" s="192" t="e">
        <f>IF(E3662="Seco",ParametrosPMs!$C$72,'Dados PMs'!E3662)</f>
        <v>#N/A</v>
      </c>
      <c r="G3662" s="203" t="e">
        <f t="shared" si="83"/>
        <v>#N/A</v>
      </c>
    </row>
    <row r="3663" spans="1:7" x14ac:dyDescent="0.3">
      <c r="A3663" s="257"/>
      <c r="B3663" s="257"/>
      <c r="C3663" s="265"/>
      <c r="D3663" s="208" t="e">
        <f>IF(ISBLANK(DataBase_PMs!C54),#N/A,DataBase_PMs!C54)</f>
        <v>#N/A</v>
      </c>
      <c r="E3663" s="191" t="e">
        <f>IF(ISBLANK(DataBase_PMs!AW54),#N/A,DataBase_PMs!AW54)</f>
        <v>#N/A</v>
      </c>
      <c r="F3663" s="192" t="e">
        <f>IF(E3663="Seco",ParametrosPMs!$C$72,'Dados PMs'!E3663)</f>
        <v>#N/A</v>
      </c>
      <c r="G3663" s="203" t="e">
        <f t="shared" si="83"/>
        <v>#N/A</v>
      </c>
    </row>
    <row r="3664" spans="1:7" x14ac:dyDescent="0.3">
      <c r="A3664" s="257"/>
      <c r="B3664" s="257"/>
      <c r="C3664" s="265"/>
      <c r="D3664" s="208" t="e">
        <f>IF(ISBLANK(DataBase_PMs!C55),#N/A,DataBase_PMs!C55)</f>
        <v>#N/A</v>
      </c>
      <c r="E3664" s="191" t="e">
        <f>IF(ISBLANK(DataBase_PMs!AW55),#N/A,DataBase_PMs!AW55)</f>
        <v>#N/A</v>
      </c>
      <c r="F3664" s="192" t="e">
        <f>IF(E3664="Seco",ParametrosPMs!$C$72,'Dados PMs'!E3664)</f>
        <v>#N/A</v>
      </c>
      <c r="G3664" s="203" t="e">
        <f t="shared" si="83"/>
        <v>#N/A</v>
      </c>
    </row>
    <row r="3665" spans="1:7" x14ac:dyDescent="0.3">
      <c r="A3665" s="257"/>
      <c r="B3665" s="257"/>
      <c r="C3665" s="265"/>
      <c r="D3665" s="208" t="e">
        <f>IF(ISBLANK(DataBase_PMs!C56),#N/A,DataBase_PMs!C56)</f>
        <v>#N/A</v>
      </c>
      <c r="E3665" s="191" t="e">
        <f>IF(ISBLANK(DataBase_PMs!AW56),#N/A,DataBase_PMs!AW56)</f>
        <v>#N/A</v>
      </c>
      <c r="F3665" s="192" t="e">
        <f>IF(E3665="Seco",ParametrosPMs!$C$72,'Dados PMs'!E3665)</f>
        <v>#N/A</v>
      </c>
      <c r="G3665" s="203" t="e">
        <f t="shared" si="83"/>
        <v>#N/A</v>
      </c>
    </row>
    <row r="3666" spans="1:7" x14ac:dyDescent="0.3">
      <c r="A3666" s="257"/>
      <c r="B3666" s="257"/>
      <c r="C3666" s="265"/>
      <c r="D3666" s="208" t="e">
        <f>IF(ISBLANK(DataBase_PMs!C57),#N/A,DataBase_PMs!C57)</f>
        <v>#N/A</v>
      </c>
      <c r="E3666" s="191" t="e">
        <f>IF(ISBLANK(DataBase_PMs!AW57),#N/A,DataBase_PMs!AW57)</f>
        <v>#N/A</v>
      </c>
      <c r="F3666" s="192" t="e">
        <f>IF(E3666="Seco",ParametrosPMs!$C$72,'Dados PMs'!E3666)</f>
        <v>#N/A</v>
      </c>
      <c r="G3666" s="203" t="e">
        <f t="shared" ref="G3666:G3670" si="84">F3666-$F$3600</f>
        <v>#N/A</v>
      </c>
    </row>
    <row r="3667" spans="1:7" x14ac:dyDescent="0.3">
      <c r="A3667" s="257"/>
      <c r="B3667" s="257"/>
      <c r="C3667" s="265"/>
      <c r="D3667" s="208" t="e">
        <f>IF(ISBLANK(DataBase_PMs!C58),#N/A,DataBase_PMs!C58)</f>
        <v>#N/A</v>
      </c>
      <c r="E3667" s="191" t="e">
        <f>IF(ISBLANK(DataBase_PMs!AW58),#N/A,DataBase_PMs!AW58)</f>
        <v>#N/A</v>
      </c>
      <c r="F3667" s="192" t="e">
        <f>IF(E3667="Seco",ParametrosPMs!$C$72,'Dados PMs'!E3667)</f>
        <v>#N/A</v>
      </c>
      <c r="G3667" s="203" t="e">
        <f t="shared" si="84"/>
        <v>#N/A</v>
      </c>
    </row>
    <row r="3668" spans="1:7" x14ac:dyDescent="0.3">
      <c r="A3668" s="257"/>
      <c r="B3668" s="257"/>
      <c r="C3668" s="265"/>
      <c r="D3668" s="208" t="e">
        <f>IF(ISBLANK(DataBase_PMs!C59),#N/A,DataBase_PMs!C59)</f>
        <v>#N/A</v>
      </c>
      <c r="E3668" s="191" t="e">
        <f>IF(ISBLANK(DataBase_PMs!AW59),#N/A,DataBase_PMs!AW59)</f>
        <v>#N/A</v>
      </c>
      <c r="F3668" s="192" t="e">
        <f>IF(E3668="Seco",ParametrosPMs!$C$72,'Dados PMs'!E3668)</f>
        <v>#N/A</v>
      </c>
      <c r="G3668" s="203" t="e">
        <f t="shared" si="84"/>
        <v>#N/A</v>
      </c>
    </row>
    <row r="3669" spans="1:7" x14ac:dyDescent="0.3">
      <c r="A3669" s="257"/>
      <c r="B3669" s="257"/>
      <c r="C3669" s="265"/>
      <c r="D3669" s="208" t="e">
        <f>IF(ISBLANK(DataBase_PMs!C60),#N/A,DataBase_PMs!C60)</f>
        <v>#N/A</v>
      </c>
      <c r="E3669" s="191" t="e">
        <f>IF(ISBLANK(DataBase_PMs!AW60),#N/A,DataBase_PMs!AW60)</f>
        <v>#N/A</v>
      </c>
      <c r="F3669" s="192" t="e">
        <f>IF(E3669="Seco",ParametrosPMs!$C$72,'Dados PMs'!E3669)</f>
        <v>#N/A</v>
      </c>
      <c r="G3669" s="203" t="e">
        <f t="shared" si="84"/>
        <v>#N/A</v>
      </c>
    </row>
    <row r="3670" spans="1:7" ht="13.5" thickBot="1" x14ac:dyDescent="0.35">
      <c r="A3670" s="260"/>
      <c r="B3670" s="260"/>
      <c r="C3670" s="266"/>
      <c r="D3670" s="208" t="e">
        <f>IF(ISBLANK(DataBase_PMs!C61),#N/A,DataBase_PMs!C61)</f>
        <v>#N/A</v>
      </c>
      <c r="E3670" s="191" t="e">
        <f>IF(ISBLANK(DataBase_PMs!AW61),#N/A,DataBase_PMs!AW61)</f>
        <v>#N/A</v>
      </c>
      <c r="F3670" s="192" t="e">
        <f>IF(E3670="Seco",ParametrosPMs!$C$72,'Dados PMs'!E3670)</f>
        <v>#N/A</v>
      </c>
      <c r="G3670" s="203" t="e">
        <f t="shared" si="84"/>
        <v>#N/A</v>
      </c>
    </row>
    <row r="3671" spans="1:7" x14ac:dyDescent="0.3">
      <c r="A3671" s="256" t="s">
        <v>667</v>
      </c>
      <c r="B3671" s="256" t="s">
        <v>367</v>
      </c>
      <c r="C3671" s="267" t="s">
        <v>113</v>
      </c>
      <c r="D3671" s="209">
        <v>43602</v>
      </c>
      <c r="E3671" s="189">
        <v>3.27</v>
      </c>
      <c r="F3671" s="190">
        <f>IF(E3671="Seco",ParametrosPMs!C73,'Dados PMs'!E3671)</f>
        <v>3.27</v>
      </c>
      <c r="G3671" s="202">
        <f>F3671-E3671</f>
        <v>0</v>
      </c>
    </row>
    <row r="3672" spans="1:7" x14ac:dyDescent="0.3">
      <c r="A3672" s="257"/>
      <c r="B3672" s="257"/>
      <c r="C3672" s="265"/>
      <c r="D3672" s="208">
        <v>43700.40625</v>
      </c>
      <c r="E3672" s="191">
        <v>5.8</v>
      </c>
      <c r="F3672" s="192">
        <f>IF(E3672="Seco",ParametrosPMs!$C$73,'Dados PMs'!E3672)</f>
        <v>5.8</v>
      </c>
      <c r="G3672" s="203">
        <f>F3672-$F$3671</f>
        <v>2.5299999999999998</v>
      </c>
    </row>
    <row r="3673" spans="1:7" x14ac:dyDescent="0.3">
      <c r="A3673" s="257"/>
      <c r="B3673" s="257"/>
      <c r="C3673" s="265"/>
      <c r="D3673" s="208">
        <v>43707</v>
      </c>
      <c r="E3673" s="191">
        <v>5.84</v>
      </c>
      <c r="F3673" s="192">
        <f>IF(E3673="Seco",ParametrosPMs!$C$73,'Dados PMs'!E3673)</f>
        <v>5.84</v>
      </c>
      <c r="G3673" s="203">
        <f t="shared" ref="G3673:G3736" si="85">F3673-$F$3671</f>
        <v>2.57</v>
      </c>
    </row>
    <row r="3674" spans="1:7" x14ac:dyDescent="0.3">
      <c r="A3674" s="257"/>
      <c r="B3674" s="257"/>
      <c r="C3674" s="265"/>
      <c r="D3674" s="208">
        <v>43714</v>
      </c>
      <c r="E3674" s="191">
        <v>5.58</v>
      </c>
      <c r="F3674" s="192">
        <f>IF(E3674="Seco",ParametrosPMs!$C$73,'Dados PMs'!E3674)</f>
        <v>5.58</v>
      </c>
      <c r="G3674" s="203">
        <f t="shared" si="85"/>
        <v>2.31</v>
      </c>
    </row>
    <row r="3675" spans="1:7" x14ac:dyDescent="0.3">
      <c r="A3675" s="257"/>
      <c r="B3675" s="257"/>
      <c r="C3675" s="265"/>
      <c r="D3675" s="208">
        <v>43727</v>
      </c>
      <c r="E3675" s="191">
        <v>6.1</v>
      </c>
      <c r="F3675" s="192">
        <f>IF(E3675="Seco",ParametrosPMs!$C$73,'Dados PMs'!E3675)</f>
        <v>6.1</v>
      </c>
      <c r="G3675" s="203">
        <f t="shared" si="85"/>
        <v>2.8299999999999996</v>
      </c>
    </row>
    <row r="3676" spans="1:7" x14ac:dyDescent="0.3">
      <c r="A3676" s="257"/>
      <c r="B3676" s="257"/>
      <c r="C3676" s="265"/>
      <c r="D3676" s="208">
        <v>43755</v>
      </c>
      <c r="E3676" s="191">
        <v>6.5</v>
      </c>
      <c r="F3676" s="192">
        <f>IF(E3676="Seco",ParametrosPMs!$C$73,'Dados PMs'!E3676)</f>
        <v>6.5</v>
      </c>
      <c r="G3676" s="203">
        <f t="shared" si="85"/>
        <v>3.23</v>
      </c>
    </row>
    <row r="3677" spans="1:7" x14ac:dyDescent="0.3">
      <c r="A3677" s="257"/>
      <c r="B3677" s="257"/>
      <c r="C3677" s="265"/>
      <c r="D3677" s="208">
        <v>43762</v>
      </c>
      <c r="E3677" s="191">
        <v>6.5</v>
      </c>
      <c r="F3677" s="192">
        <f>IF(E3677="Seco",ParametrosPMs!$C$73,'Dados PMs'!E3677)</f>
        <v>6.5</v>
      </c>
      <c r="G3677" s="203">
        <f t="shared" si="85"/>
        <v>3.23</v>
      </c>
    </row>
    <row r="3678" spans="1:7" x14ac:dyDescent="0.3">
      <c r="A3678" s="257"/>
      <c r="B3678" s="257"/>
      <c r="C3678" s="265"/>
      <c r="D3678" s="208">
        <v>43774</v>
      </c>
      <c r="E3678" s="191">
        <v>6.5</v>
      </c>
      <c r="F3678" s="192">
        <f>IF(E3678="Seco",ParametrosPMs!$C$73,'Dados PMs'!E3678)</f>
        <v>6.5</v>
      </c>
      <c r="G3678" s="203">
        <f t="shared" si="85"/>
        <v>3.23</v>
      </c>
    </row>
    <row r="3679" spans="1:7" x14ac:dyDescent="0.3">
      <c r="A3679" s="257"/>
      <c r="B3679" s="257"/>
      <c r="C3679" s="265"/>
      <c r="D3679" s="208">
        <v>43782</v>
      </c>
      <c r="E3679" s="191" t="s">
        <v>129</v>
      </c>
      <c r="F3679" s="192" t="str">
        <f>IF(E3679="Seco",ParametrosPMs!$C$73,'Dados PMs'!E3679)</f>
        <v>-</v>
      </c>
      <c r="G3679" s="203" t="e">
        <f t="shared" si="85"/>
        <v>#VALUE!</v>
      </c>
    </row>
    <row r="3680" spans="1:7" x14ac:dyDescent="0.3">
      <c r="A3680" s="257"/>
      <c r="B3680" s="257"/>
      <c r="C3680" s="265"/>
      <c r="D3680" s="208">
        <v>43811</v>
      </c>
      <c r="E3680" s="191">
        <v>6.5</v>
      </c>
      <c r="F3680" s="192">
        <f>IF(E3680="Seco",ParametrosPMs!$C$73,'Dados PMs'!E3680)</f>
        <v>6.5</v>
      </c>
      <c r="G3680" s="203">
        <f t="shared" si="85"/>
        <v>3.23</v>
      </c>
    </row>
    <row r="3681" spans="1:7" x14ac:dyDescent="0.3">
      <c r="A3681" s="257"/>
      <c r="B3681" s="257"/>
      <c r="C3681" s="265"/>
      <c r="D3681" s="208">
        <v>43826</v>
      </c>
      <c r="E3681" s="191" t="s">
        <v>313</v>
      </c>
      <c r="F3681" s="192" t="str">
        <f>IF(E3681="Seco",ParametrosPMs!$C$73,'Dados PMs'!E3681)</f>
        <v>5,32</v>
      </c>
      <c r="G3681" s="203">
        <f t="shared" si="85"/>
        <v>2.0500000000000003</v>
      </c>
    </row>
    <row r="3682" spans="1:7" x14ac:dyDescent="0.3">
      <c r="A3682" s="257"/>
      <c r="B3682" s="257"/>
      <c r="C3682" s="265"/>
      <c r="D3682" s="208">
        <v>43875</v>
      </c>
      <c r="E3682" s="191">
        <v>6</v>
      </c>
      <c r="F3682" s="192">
        <f>IF(E3682="Seco",ParametrosPMs!$C$73,'Dados PMs'!E3682)</f>
        <v>6</v>
      </c>
      <c r="G3682" s="203">
        <f t="shared" si="85"/>
        <v>2.73</v>
      </c>
    </row>
    <row r="3683" spans="1:7" x14ac:dyDescent="0.3">
      <c r="A3683" s="257"/>
      <c r="B3683" s="257"/>
      <c r="C3683" s="265"/>
      <c r="D3683" s="208">
        <v>43929</v>
      </c>
      <c r="E3683" s="191" t="s">
        <v>351</v>
      </c>
      <c r="F3683" s="192" t="str">
        <f>IF(E3683="Seco",ParametrosPMs!$C$73,'Dados PMs'!E3683)</f>
        <v>5,79</v>
      </c>
      <c r="G3683" s="203">
        <f t="shared" si="85"/>
        <v>2.52</v>
      </c>
    </row>
    <row r="3684" spans="1:7" x14ac:dyDescent="0.3">
      <c r="A3684" s="257"/>
      <c r="B3684" s="257"/>
      <c r="C3684" s="265"/>
      <c r="D3684" s="208">
        <f>IF(ISBLANK(DataBase_PMs!C4),#N/A,DataBase_PMs!C4)</f>
        <v>44001.449618055602</v>
      </c>
      <c r="E3684" s="191">
        <f>IF(ISBLANK(DataBase_PMs!AX4),#N/A,DataBase_PMs!AX4)</f>
        <v>5.91</v>
      </c>
      <c r="F3684" s="192">
        <f>IF(E3684="Seco",ParametrosPMs!$C$73,'Dados PMs'!E3684)</f>
        <v>5.91</v>
      </c>
      <c r="G3684" s="203">
        <f t="shared" si="85"/>
        <v>2.64</v>
      </c>
    </row>
    <row r="3685" spans="1:7" x14ac:dyDescent="0.3">
      <c r="A3685" s="257"/>
      <c r="B3685" s="257"/>
      <c r="C3685" s="265"/>
      <c r="D3685" s="208">
        <f>IF(ISBLANK(DataBase_PMs!C5),#N/A,DataBase_PMs!C5)</f>
        <v>44008.823020833297</v>
      </c>
      <c r="E3685" s="191">
        <f>IF(ISBLANK(DataBase_PMs!AX5),#N/A,DataBase_PMs!AX5)</f>
        <v>6.08</v>
      </c>
      <c r="F3685" s="192">
        <f>IF(E3685="Seco",ParametrosPMs!$C$73,'Dados PMs'!E3685)</f>
        <v>6.08</v>
      </c>
      <c r="G3685" s="203">
        <f t="shared" si="85"/>
        <v>2.81</v>
      </c>
    </row>
    <row r="3686" spans="1:7" x14ac:dyDescent="0.3">
      <c r="A3686" s="257"/>
      <c r="B3686" s="257"/>
      <c r="C3686" s="265"/>
      <c r="D3686" s="208" t="e">
        <f>IF(ISBLANK(DataBase_PMs!C6),#N/A,DataBase_PMs!C6)</f>
        <v>#N/A</v>
      </c>
      <c r="E3686" s="191" t="e">
        <f>IF(ISBLANK(DataBase_PMs!AX6),#N/A,DataBase_PMs!AX6)</f>
        <v>#N/A</v>
      </c>
      <c r="F3686" s="192" t="e">
        <f>IF(E3686="Seco",ParametrosPMs!$C$73,'Dados PMs'!E3686)</f>
        <v>#N/A</v>
      </c>
      <c r="G3686" s="203" t="e">
        <f t="shared" si="85"/>
        <v>#N/A</v>
      </c>
    </row>
    <row r="3687" spans="1:7" x14ac:dyDescent="0.3">
      <c r="A3687" s="257"/>
      <c r="B3687" s="257"/>
      <c r="C3687" s="265"/>
      <c r="D3687" s="208" t="e">
        <f>IF(ISBLANK(DataBase_PMs!C7),#N/A,DataBase_PMs!C7)</f>
        <v>#N/A</v>
      </c>
      <c r="E3687" s="191" t="e">
        <f>IF(ISBLANK(DataBase_PMs!AX7),#N/A,DataBase_PMs!AX7)</f>
        <v>#N/A</v>
      </c>
      <c r="F3687" s="192" t="e">
        <f>IF(E3687="Seco",ParametrosPMs!$C$73,'Dados PMs'!E3687)</f>
        <v>#N/A</v>
      </c>
      <c r="G3687" s="203" t="e">
        <f t="shared" si="85"/>
        <v>#N/A</v>
      </c>
    </row>
    <row r="3688" spans="1:7" x14ac:dyDescent="0.3">
      <c r="A3688" s="257"/>
      <c r="B3688" s="257"/>
      <c r="C3688" s="265"/>
      <c r="D3688" s="208" t="e">
        <f>IF(ISBLANK(DataBase_PMs!C8),#N/A,DataBase_PMs!C8)</f>
        <v>#N/A</v>
      </c>
      <c r="E3688" s="191" t="e">
        <f>IF(ISBLANK(DataBase_PMs!AX8),#N/A,DataBase_PMs!AX8)</f>
        <v>#N/A</v>
      </c>
      <c r="F3688" s="192" t="e">
        <f>IF(E3688="Seco",ParametrosPMs!$C$73,'Dados PMs'!E3688)</f>
        <v>#N/A</v>
      </c>
      <c r="G3688" s="203" t="e">
        <f t="shared" si="85"/>
        <v>#N/A</v>
      </c>
    </row>
    <row r="3689" spans="1:7" x14ac:dyDescent="0.3">
      <c r="A3689" s="257"/>
      <c r="B3689" s="257"/>
      <c r="C3689" s="265"/>
      <c r="D3689" s="208" t="e">
        <f>IF(ISBLANK(DataBase_PMs!C9),#N/A,DataBase_PMs!C9)</f>
        <v>#N/A</v>
      </c>
      <c r="E3689" s="191" t="e">
        <f>IF(ISBLANK(DataBase_PMs!AX9),#N/A,DataBase_PMs!AX9)</f>
        <v>#N/A</v>
      </c>
      <c r="F3689" s="192" t="e">
        <f>IF(E3689="Seco",ParametrosPMs!$C$73,'Dados PMs'!E3689)</f>
        <v>#N/A</v>
      </c>
      <c r="G3689" s="203" t="e">
        <f t="shared" si="85"/>
        <v>#N/A</v>
      </c>
    </row>
    <row r="3690" spans="1:7" x14ac:dyDescent="0.3">
      <c r="A3690" s="257"/>
      <c r="B3690" s="257"/>
      <c r="C3690" s="265"/>
      <c r="D3690" s="208" t="e">
        <f>IF(ISBLANK(DataBase_PMs!C10),#N/A,DataBase_PMs!C10)</f>
        <v>#N/A</v>
      </c>
      <c r="E3690" s="191" t="e">
        <f>IF(ISBLANK(DataBase_PMs!AX10),#N/A,DataBase_PMs!AX10)</f>
        <v>#N/A</v>
      </c>
      <c r="F3690" s="192" t="e">
        <f>IF(E3690="Seco",ParametrosPMs!$C$73,'Dados PMs'!E3690)</f>
        <v>#N/A</v>
      </c>
      <c r="G3690" s="203" t="e">
        <f t="shared" si="85"/>
        <v>#N/A</v>
      </c>
    </row>
    <row r="3691" spans="1:7" x14ac:dyDescent="0.3">
      <c r="A3691" s="257"/>
      <c r="B3691" s="257"/>
      <c r="C3691" s="265"/>
      <c r="D3691" s="208" t="e">
        <f>IF(ISBLANK(DataBase_PMs!C11),#N/A,DataBase_PMs!C11)</f>
        <v>#N/A</v>
      </c>
      <c r="E3691" s="191" t="e">
        <f>IF(ISBLANK(DataBase_PMs!AX11),#N/A,DataBase_PMs!AX11)</f>
        <v>#N/A</v>
      </c>
      <c r="F3691" s="192" t="e">
        <f>IF(E3691="Seco",ParametrosPMs!$C$73,'Dados PMs'!E3691)</f>
        <v>#N/A</v>
      </c>
      <c r="G3691" s="203" t="e">
        <f t="shared" si="85"/>
        <v>#N/A</v>
      </c>
    </row>
    <row r="3692" spans="1:7" x14ac:dyDescent="0.3">
      <c r="A3692" s="257"/>
      <c r="B3692" s="257"/>
      <c r="C3692" s="265"/>
      <c r="D3692" s="208" t="e">
        <f>IF(ISBLANK(DataBase_PMs!C12),#N/A,DataBase_PMs!C12)</f>
        <v>#N/A</v>
      </c>
      <c r="E3692" s="191" t="e">
        <f>IF(ISBLANK(DataBase_PMs!AX12),#N/A,DataBase_PMs!AX12)</f>
        <v>#N/A</v>
      </c>
      <c r="F3692" s="192" t="e">
        <f>IF(E3692="Seco",ParametrosPMs!$C$73,'Dados PMs'!E3692)</f>
        <v>#N/A</v>
      </c>
      <c r="G3692" s="203" t="e">
        <f t="shared" si="85"/>
        <v>#N/A</v>
      </c>
    </row>
    <row r="3693" spans="1:7" x14ac:dyDescent="0.3">
      <c r="A3693" s="257"/>
      <c r="B3693" s="257"/>
      <c r="C3693" s="265"/>
      <c r="D3693" s="208" t="e">
        <f>IF(ISBLANK(DataBase_PMs!C13),#N/A,DataBase_PMs!C13)</f>
        <v>#N/A</v>
      </c>
      <c r="E3693" s="191" t="e">
        <f>IF(ISBLANK(DataBase_PMs!AX13),#N/A,DataBase_PMs!AX13)</f>
        <v>#N/A</v>
      </c>
      <c r="F3693" s="192" t="e">
        <f>IF(E3693="Seco",ParametrosPMs!$C$73,'Dados PMs'!E3693)</f>
        <v>#N/A</v>
      </c>
      <c r="G3693" s="203" t="e">
        <f t="shared" si="85"/>
        <v>#N/A</v>
      </c>
    </row>
    <row r="3694" spans="1:7" x14ac:dyDescent="0.3">
      <c r="A3694" s="257"/>
      <c r="B3694" s="257"/>
      <c r="C3694" s="265"/>
      <c r="D3694" s="208" t="e">
        <f>IF(ISBLANK(DataBase_PMs!C14),#N/A,DataBase_PMs!C14)</f>
        <v>#N/A</v>
      </c>
      <c r="E3694" s="191" t="e">
        <f>IF(ISBLANK(DataBase_PMs!AX14),#N/A,DataBase_PMs!AX14)</f>
        <v>#N/A</v>
      </c>
      <c r="F3694" s="192" t="e">
        <f>IF(E3694="Seco",ParametrosPMs!$C$73,'Dados PMs'!E3694)</f>
        <v>#N/A</v>
      </c>
      <c r="G3694" s="203" t="e">
        <f t="shared" si="85"/>
        <v>#N/A</v>
      </c>
    </row>
    <row r="3695" spans="1:7" x14ac:dyDescent="0.3">
      <c r="A3695" s="257"/>
      <c r="B3695" s="257"/>
      <c r="C3695" s="265"/>
      <c r="D3695" s="208" t="e">
        <f>IF(ISBLANK(DataBase_PMs!C15),#N/A,DataBase_PMs!C15)</f>
        <v>#N/A</v>
      </c>
      <c r="E3695" s="191" t="e">
        <f>IF(ISBLANK(DataBase_PMs!AX15),#N/A,DataBase_PMs!AX15)</f>
        <v>#N/A</v>
      </c>
      <c r="F3695" s="192" t="e">
        <f>IF(E3695="Seco",ParametrosPMs!$C$73,'Dados PMs'!E3695)</f>
        <v>#N/A</v>
      </c>
      <c r="G3695" s="203" t="e">
        <f t="shared" si="85"/>
        <v>#N/A</v>
      </c>
    </row>
    <row r="3696" spans="1:7" x14ac:dyDescent="0.3">
      <c r="A3696" s="257"/>
      <c r="B3696" s="257"/>
      <c r="C3696" s="265"/>
      <c r="D3696" s="208" t="e">
        <f>IF(ISBLANK(DataBase_PMs!C16),#N/A,DataBase_PMs!C16)</f>
        <v>#N/A</v>
      </c>
      <c r="E3696" s="191" t="e">
        <f>IF(ISBLANK(DataBase_PMs!AX16),#N/A,DataBase_PMs!AX16)</f>
        <v>#N/A</v>
      </c>
      <c r="F3696" s="192" t="e">
        <f>IF(E3696="Seco",ParametrosPMs!$C$73,'Dados PMs'!E3696)</f>
        <v>#N/A</v>
      </c>
      <c r="G3696" s="203" t="e">
        <f t="shared" si="85"/>
        <v>#N/A</v>
      </c>
    </row>
    <row r="3697" spans="1:7" x14ac:dyDescent="0.3">
      <c r="A3697" s="257"/>
      <c r="B3697" s="257"/>
      <c r="C3697" s="265"/>
      <c r="D3697" s="208" t="e">
        <f>IF(ISBLANK(DataBase_PMs!C17),#N/A,DataBase_PMs!C17)</f>
        <v>#N/A</v>
      </c>
      <c r="E3697" s="191" t="e">
        <f>IF(ISBLANK(DataBase_PMs!AX17),#N/A,DataBase_PMs!AX17)</f>
        <v>#N/A</v>
      </c>
      <c r="F3697" s="192" t="e">
        <f>IF(E3697="Seco",ParametrosPMs!$C$73,'Dados PMs'!E3697)</f>
        <v>#N/A</v>
      </c>
      <c r="G3697" s="203" t="e">
        <f t="shared" si="85"/>
        <v>#N/A</v>
      </c>
    </row>
    <row r="3698" spans="1:7" x14ac:dyDescent="0.3">
      <c r="A3698" s="257"/>
      <c r="B3698" s="257"/>
      <c r="C3698" s="265"/>
      <c r="D3698" s="208" t="e">
        <f>IF(ISBLANK(DataBase_PMs!C18),#N/A,DataBase_PMs!C18)</f>
        <v>#N/A</v>
      </c>
      <c r="E3698" s="191" t="e">
        <f>IF(ISBLANK(DataBase_PMs!AX18),#N/A,DataBase_PMs!AX18)</f>
        <v>#N/A</v>
      </c>
      <c r="F3698" s="192" t="e">
        <f>IF(E3698="Seco",ParametrosPMs!$C$73,'Dados PMs'!E3698)</f>
        <v>#N/A</v>
      </c>
      <c r="G3698" s="203" t="e">
        <f t="shared" si="85"/>
        <v>#N/A</v>
      </c>
    </row>
    <row r="3699" spans="1:7" x14ac:dyDescent="0.3">
      <c r="A3699" s="257"/>
      <c r="B3699" s="257"/>
      <c r="C3699" s="265"/>
      <c r="D3699" s="208" t="e">
        <f>IF(ISBLANK(DataBase_PMs!C19),#N/A,DataBase_PMs!C19)</f>
        <v>#N/A</v>
      </c>
      <c r="E3699" s="191" t="e">
        <f>IF(ISBLANK(DataBase_PMs!AX19),#N/A,DataBase_PMs!AX19)</f>
        <v>#N/A</v>
      </c>
      <c r="F3699" s="192" t="e">
        <f>IF(E3699="Seco",ParametrosPMs!$C$73,'Dados PMs'!E3699)</f>
        <v>#N/A</v>
      </c>
      <c r="G3699" s="203" t="e">
        <f t="shared" si="85"/>
        <v>#N/A</v>
      </c>
    </row>
    <row r="3700" spans="1:7" x14ac:dyDescent="0.3">
      <c r="A3700" s="257"/>
      <c r="B3700" s="257"/>
      <c r="C3700" s="265"/>
      <c r="D3700" s="208" t="e">
        <f>IF(ISBLANK(DataBase_PMs!C20),#N/A,DataBase_PMs!C20)</f>
        <v>#N/A</v>
      </c>
      <c r="E3700" s="191" t="e">
        <f>IF(ISBLANK(DataBase_PMs!AX20),#N/A,DataBase_PMs!AX20)</f>
        <v>#N/A</v>
      </c>
      <c r="F3700" s="192" t="e">
        <f>IF(E3700="Seco",ParametrosPMs!$C$73,'Dados PMs'!E3700)</f>
        <v>#N/A</v>
      </c>
      <c r="G3700" s="203" t="e">
        <f t="shared" si="85"/>
        <v>#N/A</v>
      </c>
    </row>
    <row r="3701" spans="1:7" x14ac:dyDescent="0.3">
      <c r="A3701" s="257"/>
      <c r="B3701" s="257"/>
      <c r="C3701" s="265"/>
      <c r="D3701" s="208" t="e">
        <f>IF(ISBLANK(DataBase_PMs!C21),#N/A,DataBase_PMs!C21)</f>
        <v>#N/A</v>
      </c>
      <c r="E3701" s="191" t="e">
        <f>IF(ISBLANK(DataBase_PMs!AX21),#N/A,DataBase_PMs!AX21)</f>
        <v>#N/A</v>
      </c>
      <c r="F3701" s="192" t="e">
        <f>IF(E3701="Seco",ParametrosPMs!$C$73,'Dados PMs'!E3701)</f>
        <v>#N/A</v>
      </c>
      <c r="G3701" s="203" t="e">
        <f t="shared" si="85"/>
        <v>#N/A</v>
      </c>
    </row>
    <row r="3702" spans="1:7" x14ac:dyDescent="0.3">
      <c r="A3702" s="257"/>
      <c r="B3702" s="257"/>
      <c r="C3702" s="265"/>
      <c r="D3702" s="208" t="e">
        <f>IF(ISBLANK(DataBase_PMs!C22),#N/A,DataBase_PMs!C22)</f>
        <v>#N/A</v>
      </c>
      <c r="E3702" s="191" t="e">
        <f>IF(ISBLANK(DataBase_PMs!AX22),#N/A,DataBase_PMs!AX22)</f>
        <v>#N/A</v>
      </c>
      <c r="F3702" s="192" t="e">
        <f>IF(E3702="Seco",ParametrosPMs!$C$73,'Dados PMs'!E3702)</f>
        <v>#N/A</v>
      </c>
      <c r="G3702" s="203" t="e">
        <f t="shared" si="85"/>
        <v>#N/A</v>
      </c>
    </row>
    <row r="3703" spans="1:7" x14ac:dyDescent="0.3">
      <c r="A3703" s="257"/>
      <c r="B3703" s="257"/>
      <c r="C3703" s="265"/>
      <c r="D3703" s="208" t="e">
        <f>IF(ISBLANK(DataBase_PMs!C23),#N/A,DataBase_PMs!C23)</f>
        <v>#N/A</v>
      </c>
      <c r="E3703" s="191" t="e">
        <f>IF(ISBLANK(DataBase_PMs!AX23),#N/A,DataBase_PMs!AX23)</f>
        <v>#N/A</v>
      </c>
      <c r="F3703" s="192" t="e">
        <f>IF(E3703="Seco",ParametrosPMs!$C$73,'Dados PMs'!E3703)</f>
        <v>#N/A</v>
      </c>
      <c r="G3703" s="203" t="e">
        <f t="shared" si="85"/>
        <v>#N/A</v>
      </c>
    </row>
    <row r="3704" spans="1:7" x14ac:dyDescent="0.3">
      <c r="A3704" s="257"/>
      <c r="B3704" s="257"/>
      <c r="C3704" s="265"/>
      <c r="D3704" s="208" t="e">
        <f>IF(ISBLANK(DataBase_PMs!C24),#N/A,DataBase_PMs!C24)</f>
        <v>#N/A</v>
      </c>
      <c r="E3704" s="191" t="e">
        <f>IF(ISBLANK(DataBase_PMs!AX24),#N/A,DataBase_PMs!AX24)</f>
        <v>#N/A</v>
      </c>
      <c r="F3704" s="192" t="e">
        <f>IF(E3704="Seco",ParametrosPMs!$C$73,'Dados PMs'!E3704)</f>
        <v>#N/A</v>
      </c>
      <c r="G3704" s="203" t="e">
        <f t="shared" si="85"/>
        <v>#N/A</v>
      </c>
    </row>
    <row r="3705" spans="1:7" x14ac:dyDescent="0.3">
      <c r="A3705" s="257"/>
      <c r="B3705" s="257"/>
      <c r="C3705" s="265"/>
      <c r="D3705" s="208" t="e">
        <f>IF(ISBLANK(DataBase_PMs!C25),#N/A,DataBase_PMs!C25)</f>
        <v>#N/A</v>
      </c>
      <c r="E3705" s="191" t="e">
        <f>IF(ISBLANK(DataBase_PMs!AX25),#N/A,DataBase_PMs!AX25)</f>
        <v>#N/A</v>
      </c>
      <c r="F3705" s="192" t="e">
        <f>IF(E3705="Seco",ParametrosPMs!$C$73,'Dados PMs'!E3705)</f>
        <v>#N/A</v>
      </c>
      <c r="G3705" s="203" t="e">
        <f t="shared" si="85"/>
        <v>#N/A</v>
      </c>
    </row>
    <row r="3706" spans="1:7" x14ac:dyDescent="0.3">
      <c r="A3706" s="257"/>
      <c r="B3706" s="257"/>
      <c r="C3706" s="265"/>
      <c r="D3706" s="208" t="e">
        <f>IF(ISBLANK(DataBase_PMs!C26),#N/A,DataBase_PMs!C26)</f>
        <v>#N/A</v>
      </c>
      <c r="E3706" s="191" t="e">
        <f>IF(ISBLANK(DataBase_PMs!AX26),#N/A,DataBase_PMs!AX26)</f>
        <v>#N/A</v>
      </c>
      <c r="F3706" s="192" t="e">
        <f>IF(E3706="Seco",ParametrosPMs!$C$73,'Dados PMs'!E3706)</f>
        <v>#N/A</v>
      </c>
      <c r="G3706" s="203" t="e">
        <f t="shared" si="85"/>
        <v>#N/A</v>
      </c>
    </row>
    <row r="3707" spans="1:7" x14ac:dyDescent="0.3">
      <c r="A3707" s="257"/>
      <c r="B3707" s="257"/>
      <c r="C3707" s="265"/>
      <c r="D3707" s="208" t="e">
        <f>IF(ISBLANK(DataBase_PMs!C27),#N/A,DataBase_PMs!C27)</f>
        <v>#N/A</v>
      </c>
      <c r="E3707" s="191" t="e">
        <f>IF(ISBLANK(DataBase_PMs!AX27),#N/A,DataBase_PMs!AX27)</f>
        <v>#N/A</v>
      </c>
      <c r="F3707" s="192" t="e">
        <f>IF(E3707="Seco",ParametrosPMs!$C$73,'Dados PMs'!E3707)</f>
        <v>#N/A</v>
      </c>
      <c r="G3707" s="203" t="e">
        <f t="shared" si="85"/>
        <v>#N/A</v>
      </c>
    </row>
    <row r="3708" spans="1:7" x14ac:dyDescent="0.3">
      <c r="A3708" s="257"/>
      <c r="B3708" s="257"/>
      <c r="C3708" s="265"/>
      <c r="D3708" s="208" t="e">
        <f>IF(ISBLANK(DataBase_PMs!C28),#N/A,DataBase_PMs!C28)</f>
        <v>#N/A</v>
      </c>
      <c r="E3708" s="191" t="e">
        <f>IF(ISBLANK(DataBase_PMs!AX28),#N/A,DataBase_PMs!AX28)</f>
        <v>#N/A</v>
      </c>
      <c r="F3708" s="192" t="e">
        <f>IF(E3708="Seco",ParametrosPMs!$C$73,'Dados PMs'!E3708)</f>
        <v>#N/A</v>
      </c>
      <c r="G3708" s="203" t="e">
        <f t="shared" si="85"/>
        <v>#N/A</v>
      </c>
    </row>
    <row r="3709" spans="1:7" x14ac:dyDescent="0.3">
      <c r="A3709" s="257"/>
      <c r="B3709" s="257"/>
      <c r="C3709" s="265"/>
      <c r="D3709" s="208" t="e">
        <f>IF(ISBLANK(DataBase_PMs!C29),#N/A,DataBase_PMs!C29)</f>
        <v>#N/A</v>
      </c>
      <c r="E3709" s="191" t="e">
        <f>IF(ISBLANK(DataBase_PMs!AX29),#N/A,DataBase_PMs!AX29)</f>
        <v>#N/A</v>
      </c>
      <c r="F3709" s="192" t="e">
        <f>IF(E3709="Seco",ParametrosPMs!$C$73,'Dados PMs'!E3709)</f>
        <v>#N/A</v>
      </c>
      <c r="G3709" s="203" t="e">
        <f t="shared" si="85"/>
        <v>#N/A</v>
      </c>
    </row>
    <row r="3710" spans="1:7" x14ac:dyDescent="0.3">
      <c r="A3710" s="257"/>
      <c r="B3710" s="257"/>
      <c r="C3710" s="265"/>
      <c r="D3710" s="208" t="e">
        <f>IF(ISBLANK(DataBase_PMs!C30),#N/A,DataBase_PMs!C30)</f>
        <v>#N/A</v>
      </c>
      <c r="E3710" s="191" t="e">
        <f>IF(ISBLANK(DataBase_PMs!AX30),#N/A,DataBase_PMs!AX30)</f>
        <v>#N/A</v>
      </c>
      <c r="F3710" s="192" t="e">
        <f>IF(E3710="Seco",ParametrosPMs!$C$73,'Dados PMs'!E3710)</f>
        <v>#N/A</v>
      </c>
      <c r="G3710" s="203" t="e">
        <f t="shared" si="85"/>
        <v>#N/A</v>
      </c>
    </row>
    <row r="3711" spans="1:7" x14ac:dyDescent="0.3">
      <c r="A3711" s="257"/>
      <c r="B3711" s="257"/>
      <c r="C3711" s="265"/>
      <c r="D3711" s="208" t="e">
        <f>IF(ISBLANK(DataBase_PMs!C31),#N/A,DataBase_PMs!C31)</f>
        <v>#N/A</v>
      </c>
      <c r="E3711" s="191" t="e">
        <f>IF(ISBLANK(DataBase_PMs!AX31),#N/A,DataBase_PMs!AX31)</f>
        <v>#N/A</v>
      </c>
      <c r="F3711" s="192" t="e">
        <f>IF(E3711="Seco",ParametrosPMs!$C$73,'Dados PMs'!E3711)</f>
        <v>#N/A</v>
      </c>
      <c r="G3711" s="203" t="e">
        <f t="shared" si="85"/>
        <v>#N/A</v>
      </c>
    </row>
    <row r="3712" spans="1:7" x14ac:dyDescent="0.3">
      <c r="A3712" s="257"/>
      <c r="B3712" s="257"/>
      <c r="C3712" s="265"/>
      <c r="D3712" s="208" t="e">
        <f>IF(ISBLANK(DataBase_PMs!C32),#N/A,DataBase_PMs!C32)</f>
        <v>#N/A</v>
      </c>
      <c r="E3712" s="191" t="e">
        <f>IF(ISBLANK(DataBase_PMs!AX32),#N/A,DataBase_PMs!AX32)</f>
        <v>#N/A</v>
      </c>
      <c r="F3712" s="192" t="e">
        <f>IF(E3712="Seco",ParametrosPMs!$C$73,'Dados PMs'!E3712)</f>
        <v>#N/A</v>
      </c>
      <c r="G3712" s="203" t="e">
        <f t="shared" si="85"/>
        <v>#N/A</v>
      </c>
    </row>
    <row r="3713" spans="1:7" x14ac:dyDescent="0.3">
      <c r="A3713" s="257"/>
      <c r="B3713" s="257"/>
      <c r="C3713" s="265"/>
      <c r="D3713" s="208" t="e">
        <f>IF(ISBLANK(DataBase_PMs!C33),#N/A,DataBase_PMs!C33)</f>
        <v>#N/A</v>
      </c>
      <c r="E3713" s="191" t="e">
        <f>IF(ISBLANK(DataBase_PMs!AX33),#N/A,DataBase_PMs!AX33)</f>
        <v>#N/A</v>
      </c>
      <c r="F3713" s="192" t="e">
        <f>IF(E3713="Seco",ParametrosPMs!$C$73,'Dados PMs'!E3713)</f>
        <v>#N/A</v>
      </c>
      <c r="G3713" s="203" t="e">
        <f t="shared" si="85"/>
        <v>#N/A</v>
      </c>
    </row>
    <row r="3714" spans="1:7" x14ac:dyDescent="0.3">
      <c r="A3714" s="257"/>
      <c r="B3714" s="257"/>
      <c r="C3714" s="265"/>
      <c r="D3714" s="208" t="e">
        <f>IF(ISBLANK(DataBase_PMs!C34),#N/A,DataBase_PMs!C34)</f>
        <v>#N/A</v>
      </c>
      <c r="E3714" s="191" t="e">
        <f>IF(ISBLANK(DataBase_PMs!AX34),#N/A,DataBase_PMs!AX34)</f>
        <v>#N/A</v>
      </c>
      <c r="F3714" s="192" t="e">
        <f>IF(E3714="Seco",ParametrosPMs!$C$73,'Dados PMs'!E3714)</f>
        <v>#N/A</v>
      </c>
      <c r="G3714" s="203" t="e">
        <f t="shared" si="85"/>
        <v>#N/A</v>
      </c>
    </row>
    <row r="3715" spans="1:7" x14ac:dyDescent="0.3">
      <c r="A3715" s="257"/>
      <c r="B3715" s="257"/>
      <c r="C3715" s="265"/>
      <c r="D3715" s="208" t="e">
        <f>IF(ISBLANK(DataBase_PMs!C35),#N/A,DataBase_PMs!C35)</f>
        <v>#N/A</v>
      </c>
      <c r="E3715" s="191" t="e">
        <f>IF(ISBLANK(DataBase_PMs!AX35),#N/A,DataBase_PMs!AX35)</f>
        <v>#N/A</v>
      </c>
      <c r="F3715" s="192" t="e">
        <f>IF(E3715="Seco",ParametrosPMs!$C$73,'Dados PMs'!E3715)</f>
        <v>#N/A</v>
      </c>
      <c r="G3715" s="203" t="e">
        <f t="shared" si="85"/>
        <v>#N/A</v>
      </c>
    </row>
    <row r="3716" spans="1:7" x14ac:dyDescent="0.3">
      <c r="A3716" s="257"/>
      <c r="B3716" s="257"/>
      <c r="C3716" s="265"/>
      <c r="D3716" s="208" t="e">
        <f>IF(ISBLANK(DataBase_PMs!C36),#N/A,DataBase_PMs!C36)</f>
        <v>#N/A</v>
      </c>
      <c r="E3716" s="191" t="e">
        <f>IF(ISBLANK(DataBase_PMs!AX36),#N/A,DataBase_PMs!AX36)</f>
        <v>#N/A</v>
      </c>
      <c r="F3716" s="192" t="e">
        <f>IF(E3716="Seco",ParametrosPMs!$C$73,'Dados PMs'!E3716)</f>
        <v>#N/A</v>
      </c>
      <c r="G3716" s="203" t="e">
        <f t="shared" si="85"/>
        <v>#N/A</v>
      </c>
    </row>
    <row r="3717" spans="1:7" x14ac:dyDescent="0.3">
      <c r="A3717" s="257"/>
      <c r="B3717" s="257"/>
      <c r="C3717" s="265"/>
      <c r="D3717" s="208" t="e">
        <f>IF(ISBLANK(DataBase_PMs!C37),#N/A,DataBase_PMs!C37)</f>
        <v>#N/A</v>
      </c>
      <c r="E3717" s="191" t="e">
        <f>IF(ISBLANK(DataBase_PMs!AX37),#N/A,DataBase_PMs!AX37)</f>
        <v>#N/A</v>
      </c>
      <c r="F3717" s="192" t="e">
        <f>IF(E3717="Seco",ParametrosPMs!$C$73,'Dados PMs'!E3717)</f>
        <v>#N/A</v>
      </c>
      <c r="G3717" s="203" t="e">
        <f t="shared" si="85"/>
        <v>#N/A</v>
      </c>
    </row>
    <row r="3718" spans="1:7" x14ac:dyDescent="0.3">
      <c r="A3718" s="257"/>
      <c r="B3718" s="257"/>
      <c r="C3718" s="265"/>
      <c r="D3718" s="208" t="e">
        <f>IF(ISBLANK(DataBase_PMs!C38),#N/A,DataBase_PMs!C38)</f>
        <v>#N/A</v>
      </c>
      <c r="E3718" s="191" t="e">
        <f>IF(ISBLANK(DataBase_PMs!AX38),#N/A,DataBase_PMs!AX38)</f>
        <v>#N/A</v>
      </c>
      <c r="F3718" s="192" t="e">
        <f>IF(E3718="Seco",ParametrosPMs!$C$73,'Dados PMs'!E3718)</f>
        <v>#N/A</v>
      </c>
      <c r="G3718" s="203" t="e">
        <f t="shared" si="85"/>
        <v>#N/A</v>
      </c>
    </row>
    <row r="3719" spans="1:7" x14ac:dyDescent="0.3">
      <c r="A3719" s="257"/>
      <c r="B3719" s="257"/>
      <c r="C3719" s="265"/>
      <c r="D3719" s="208" t="e">
        <f>IF(ISBLANK(DataBase_PMs!C39),#N/A,DataBase_PMs!C39)</f>
        <v>#N/A</v>
      </c>
      <c r="E3719" s="191" t="e">
        <f>IF(ISBLANK(DataBase_PMs!AX39),#N/A,DataBase_PMs!AX39)</f>
        <v>#N/A</v>
      </c>
      <c r="F3719" s="192" t="e">
        <f>IF(E3719="Seco",ParametrosPMs!$C$73,'Dados PMs'!E3719)</f>
        <v>#N/A</v>
      </c>
      <c r="G3719" s="203" t="e">
        <f t="shared" si="85"/>
        <v>#N/A</v>
      </c>
    </row>
    <row r="3720" spans="1:7" x14ac:dyDescent="0.3">
      <c r="A3720" s="257"/>
      <c r="B3720" s="257"/>
      <c r="C3720" s="265"/>
      <c r="D3720" s="208" t="e">
        <f>IF(ISBLANK(DataBase_PMs!C40),#N/A,DataBase_PMs!C40)</f>
        <v>#N/A</v>
      </c>
      <c r="E3720" s="191" t="e">
        <f>IF(ISBLANK(DataBase_PMs!AX40),#N/A,DataBase_PMs!AX40)</f>
        <v>#N/A</v>
      </c>
      <c r="F3720" s="192" t="e">
        <f>IF(E3720="Seco",ParametrosPMs!$C$73,'Dados PMs'!E3720)</f>
        <v>#N/A</v>
      </c>
      <c r="G3720" s="203" t="e">
        <f t="shared" si="85"/>
        <v>#N/A</v>
      </c>
    </row>
    <row r="3721" spans="1:7" x14ac:dyDescent="0.3">
      <c r="A3721" s="257"/>
      <c r="B3721" s="257"/>
      <c r="C3721" s="265"/>
      <c r="D3721" s="208" t="e">
        <f>IF(ISBLANK(DataBase_PMs!C41),#N/A,DataBase_PMs!C41)</f>
        <v>#N/A</v>
      </c>
      <c r="E3721" s="191" t="e">
        <f>IF(ISBLANK(DataBase_PMs!AX41),#N/A,DataBase_PMs!AX41)</f>
        <v>#N/A</v>
      </c>
      <c r="F3721" s="192" t="e">
        <f>IF(E3721="Seco",ParametrosPMs!$C$73,'Dados PMs'!E3721)</f>
        <v>#N/A</v>
      </c>
      <c r="G3721" s="203" t="e">
        <f t="shared" si="85"/>
        <v>#N/A</v>
      </c>
    </row>
    <row r="3722" spans="1:7" x14ac:dyDescent="0.3">
      <c r="A3722" s="257"/>
      <c r="B3722" s="257"/>
      <c r="C3722" s="265"/>
      <c r="D3722" s="208" t="e">
        <f>IF(ISBLANK(DataBase_PMs!C42),#N/A,DataBase_PMs!C42)</f>
        <v>#N/A</v>
      </c>
      <c r="E3722" s="191" t="e">
        <f>IF(ISBLANK(DataBase_PMs!AX42),#N/A,DataBase_PMs!AX42)</f>
        <v>#N/A</v>
      </c>
      <c r="F3722" s="192" t="e">
        <f>IF(E3722="Seco",ParametrosPMs!$C$73,'Dados PMs'!E3722)</f>
        <v>#N/A</v>
      </c>
      <c r="G3722" s="203" t="e">
        <f t="shared" si="85"/>
        <v>#N/A</v>
      </c>
    </row>
    <row r="3723" spans="1:7" x14ac:dyDescent="0.3">
      <c r="A3723" s="257"/>
      <c r="B3723" s="257"/>
      <c r="C3723" s="265"/>
      <c r="D3723" s="208" t="e">
        <f>IF(ISBLANK(DataBase_PMs!C43),#N/A,DataBase_PMs!C43)</f>
        <v>#N/A</v>
      </c>
      <c r="E3723" s="191" t="e">
        <f>IF(ISBLANK(DataBase_PMs!AX43),#N/A,DataBase_PMs!AX43)</f>
        <v>#N/A</v>
      </c>
      <c r="F3723" s="192" t="e">
        <f>IF(E3723="Seco",ParametrosPMs!$C$73,'Dados PMs'!E3723)</f>
        <v>#N/A</v>
      </c>
      <c r="G3723" s="203" t="e">
        <f t="shared" si="85"/>
        <v>#N/A</v>
      </c>
    </row>
    <row r="3724" spans="1:7" x14ac:dyDescent="0.3">
      <c r="A3724" s="257"/>
      <c r="B3724" s="257"/>
      <c r="C3724" s="265"/>
      <c r="D3724" s="208" t="e">
        <f>IF(ISBLANK(DataBase_PMs!C44),#N/A,DataBase_PMs!C44)</f>
        <v>#N/A</v>
      </c>
      <c r="E3724" s="191" t="e">
        <f>IF(ISBLANK(DataBase_PMs!AX44),#N/A,DataBase_PMs!AX44)</f>
        <v>#N/A</v>
      </c>
      <c r="F3724" s="192" t="e">
        <f>IF(E3724="Seco",ParametrosPMs!$C$73,'Dados PMs'!E3724)</f>
        <v>#N/A</v>
      </c>
      <c r="G3724" s="203" t="e">
        <f t="shared" si="85"/>
        <v>#N/A</v>
      </c>
    </row>
    <row r="3725" spans="1:7" x14ac:dyDescent="0.3">
      <c r="A3725" s="257"/>
      <c r="B3725" s="257"/>
      <c r="C3725" s="265"/>
      <c r="D3725" s="208" t="e">
        <f>IF(ISBLANK(DataBase_PMs!C45),#N/A,DataBase_PMs!C45)</f>
        <v>#N/A</v>
      </c>
      <c r="E3725" s="191" t="e">
        <f>IF(ISBLANK(DataBase_PMs!AX45),#N/A,DataBase_PMs!AX45)</f>
        <v>#N/A</v>
      </c>
      <c r="F3725" s="192" t="e">
        <f>IF(E3725="Seco",ParametrosPMs!$C$73,'Dados PMs'!E3725)</f>
        <v>#N/A</v>
      </c>
      <c r="G3725" s="203" t="e">
        <f t="shared" si="85"/>
        <v>#N/A</v>
      </c>
    </row>
    <row r="3726" spans="1:7" x14ac:dyDescent="0.3">
      <c r="A3726" s="257"/>
      <c r="B3726" s="257"/>
      <c r="C3726" s="265"/>
      <c r="D3726" s="208" t="e">
        <f>IF(ISBLANK(DataBase_PMs!C46),#N/A,DataBase_PMs!C46)</f>
        <v>#N/A</v>
      </c>
      <c r="E3726" s="191" t="e">
        <f>IF(ISBLANK(DataBase_PMs!AX46),#N/A,DataBase_PMs!AX46)</f>
        <v>#N/A</v>
      </c>
      <c r="F3726" s="192" t="e">
        <f>IF(E3726="Seco",ParametrosPMs!$C$73,'Dados PMs'!E3726)</f>
        <v>#N/A</v>
      </c>
      <c r="G3726" s="203" t="e">
        <f t="shared" si="85"/>
        <v>#N/A</v>
      </c>
    </row>
    <row r="3727" spans="1:7" x14ac:dyDescent="0.3">
      <c r="A3727" s="257"/>
      <c r="B3727" s="257"/>
      <c r="C3727" s="265"/>
      <c r="D3727" s="208" t="e">
        <f>IF(ISBLANK(DataBase_PMs!C47),#N/A,DataBase_PMs!C47)</f>
        <v>#N/A</v>
      </c>
      <c r="E3727" s="191" t="e">
        <f>IF(ISBLANK(DataBase_PMs!AX47),#N/A,DataBase_PMs!AX47)</f>
        <v>#N/A</v>
      </c>
      <c r="F3727" s="192" t="e">
        <f>IF(E3727="Seco",ParametrosPMs!$C$73,'Dados PMs'!E3727)</f>
        <v>#N/A</v>
      </c>
      <c r="G3727" s="203" t="e">
        <f t="shared" si="85"/>
        <v>#N/A</v>
      </c>
    </row>
    <row r="3728" spans="1:7" x14ac:dyDescent="0.3">
      <c r="A3728" s="257"/>
      <c r="B3728" s="257"/>
      <c r="C3728" s="265"/>
      <c r="D3728" s="208" t="e">
        <f>IF(ISBLANK(DataBase_PMs!C48),#N/A,DataBase_PMs!C48)</f>
        <v>#N/A</v>
      </c>
      <c r="E3728" s="191" t="e">
        <f>IF(ISBLANK(DataBase_PMs!AX48),#N/A,DataBase_PMs!AX48)</f>
        <v>#N/A</v>
      </c>
      <c r="F3728" s="192" t="e">
        <f>IF(E3728="Seco",ParametrosPMs!$C$73,'Dados PMs'!E3728)</f>
        <v>#N/A</v>
      </c>
      <c r="G3728" s="203" t="e">
        <f t="shared" si="85"/>
        <v>#N/A</v>
      </c>
    </row>
    <row r="3729" spans="1:7" x14ac:dyDescent="0.3">
      <c r="A3729" s="257"/>
      <c r="B3729" s="257"/>
      <c r="C3729" s="265"/>
      <c r="D3729" s="208" t="e">
        <f>IF(ISBLANK(DataBase_PMs!C49),#N/A,DataBase_PMs!C49)</f>
        <v>#N/A</v>
      </c>
      <c r="E3729" s="191" t="e">
        <f>IF(ISBLANK(DataBase_PMs!AX49),#N/A,DataBase_PMs!AX49)</f>
        <v>#N/A</v>
      </c>
      <c r="F3729" s="192" t="e">
        <f>IF(E3729="Seco",ParametrosPMs!$C$73,'Dados PMs'!E3729)</f>
        <v>#N/A</v>
      </c>
      <c r="G3729" s="203" t="e">
        <f t="shared" si="85"/>
        <v>#N/A</v>
      </c>
    </row>
    <row r="3730" spans="1:7" x14ac:dyDescent="0.3">
      <c r="A3730" s="257"/>
      <c r="B3730" s="257"/>
      <c r="C3730" s="265"/>
      <c r="D3730" s="208" t="e">
        <f>IF(ISBLANK(DataBase_PMs!C50),#N/A,DataBase_PMs!C50)</f>
        <v>#N/A</v>
      </c>
      <c r="E3730" s="191" t="e">
        <f>IF(ISBLANK(DataBase_PMs!AX50),#N/A,DataBase_PMs!AX50)</f>
        <v>#N/A</v>
      </c>
      <c r="F3730" s="192" t="e">
        <f>IF(E3730="Seco",ParametrosPMs!$C$73,'Dados PMs'!E3730)</f>
        <v>#N/A</v>
      </c>
      <c r="G3730" s="203" t="e">
        <f t="shared" si="85"/>
        <v>#N/A</v>
      </c>
    </row>
    <row r="3731" spans="1:7" x14ac:dyDescent="0.3">
      <c r="A3731" s="257"/>
      <c r="B3731" s="257"/>
      <c r="C3731" s="265"/>
      <c r="D3731" s="208" t="e">
        <f>IF(ISBLANK(DataBase_PMs!C51),#N/A,DataBase_PMs!C51)</f>
        <v>#N/A</v>
      </c>
      <c r="E3731" s="191" t="e">
        <f>IF(ISBLANK(DataBase_PMs!AX51),#N/A,DataBase_PMs!AX51)</f>
        <v>#N/A</v>
      </c>
      <c r="F3731" s="192" t="e">
        <f>IF(E3731="Seco",ParametrosPMs!$C$73,'Dados PMs'!E3731)</f>
        <v>#N/A</v>
      </c>
      <c r="G3731" s="203" t="e">
        <f t="shared" si="85"/>
        <v>#N/A</v>
      </c>
    </row>
    <row r="3732" spans="1:7" x14ac:dyDescent="0.3">
      <c r="A3732" s="257"/>
      <c r="B3732" s="257"/>
      <c r="C3732" s="265"/>
      <c r="D3732" s="208" t="e">
        <f>IF(ISBLANK(DataBase_PMs!C52),#N/A,DataBase_PMs!C52)</f>
        <v>#N/A</v>
      </c>
      <c r="E3732" s="191" t="e">
        <f>IF(ISBLANK(DataBase_PMs!AX52),#N/A,DataBase_PMs!AX52)</f>
        <v>#N/A</v>
      </c>
      <c r="F3732" s="192" t="e">
        <f>IF(E3732="Seco",ParametrosPMs!$C$73,'Dados PMs'!E3732)</f>
        <v>#N/A</v>
      </c>
      <c r="G3732" s="203" t="e">
        <f t="shared" si="85"/>
        <v>#N/A</v>
      </c>
    </row>
    <row r="3733" spans="1:7" x14ac:dyDescent="0.3">
      <c r="A3733" s="257"/>
      <c r="B3733" s="257"/>
      <c r="C3733" s="265"/>
      <c r="D3733" s="208" t="e">
        <f>IF(ISBLANK(DataBase_PMs!C53),#N/A,DataBase_PMs!C53)</f>
        <v>#N/A</v>
      </c>
      <c r="E3733" s="191" t="e">
        <f>IF(ISBLANK(DataBase_PMs!AX53),#N/A,DataBase_PMs!AX53)</f>
        <v>#N/A</v>
      </c>
      <c r="F3733" s="192" t="e">
        <f>IF(E3733="Seco",ParametrosPMs!$C$73,'Dados PMs'!E3733)</f>
        <v>#N/A</v>
      </c>
      <c r="G3733" s="203" t="e">
        <f t="shared" si="85"/>
        <v>#N/A</v>
      </c>
    </row>
    <row r="3734" spans="1:7" x14ac:dyDescent="0.3">
      <c r="A3734" s="257"/>
      <c r="B3734" s="257"/>
      <c r="C3734" s="265"/>
      <c r="D3734" s="208" t="e">
        <f>IF(ISBLANK(DataBase_PMs!C54),#N/A,DataBase_PMs!C54)</f>
        <v>#N/A</v>
      </c>
      <c r="E3734" s="191" t="e">
        <f>IF(ISBLANK(DataBase_PMs!AX54),#N/A,DataBase_PMs!AX54)</f>
        <v>#N/A</v>
      </c>
      <c r="F3734" s="192" t="e">
        <f>IF(E3734="Seco",ParametrosPMs!$C$73,'Dados PMs'!E3734)</f>
        <v>#N/A</v>
      </c>
      <c r="G3734" s="203" t="e">
        <f t="shared" si="85"/>
        <v>#N/A</v>
      </c>
    </row>
    <row r="3735" spans="1:7" x14ac:dyDescent="0.3">
      <c r="A3735" s="257"/>
      <c r="B3735" s="257"/>
      <c r="C3735" s="265"/>
      <c r="D3735" s="208" t="e">
        <f>IF(ISBLANK(DataBase_PMs!C55),#N/A,DataBase_PMs!C55)</f>
        <v>#N/A</v>
      </c>
      <c r="E3735" s="191" t="e">
        <f>IF(ISBLANK(DataBase_PMs!AX55),#N/A,DataBase_PMs!AX55)</f>
        <v>#N/A</v>
      </c>
      <c r="F3735" s="192" t="e">
        <f>IF(E3735="Seco",ParametrosPMs!$C$73,'Dados PMs'!E3735)</f>
        <v>#N/A</v>
      </c>
      <c r="G3735" s="203" t="e">
        <f t="shared" si="85"/>
        <v>#N/A</v>
      </c>
    </row>
    <row r="3736" spans="1:7" x14ac:dyDescent="0.3">
      <c r="A3736" s="257"/>
      <c r="B3736" s="257"/>
      <c r="C3736" s="265"/>
      <c r="D3736" s="208" t="e">
        <f>IF(ISBLANK(DataBase_PMs!C56),#N/A,DataBase_PMs!C56)</f>
        <v>#N/A</v>
      </c>
      <c r="E3736" s="191" t="e">
        <f>IF(ISBLANK(DataBase_PMs!AX56),#N/A,DataBase_PMs!AX56)</f>
        <v>#N/A</v>
      </c>
      <c r="F3736" s="192" t="e">
        <f>IF(E3736="Seco",ParametrosPMs!$C$73,'Dados PMs'!E3736)</f>
        <v>#N/A</v>
      </c>
      <c r="G3736" s="203" t="e">
        <f t="shared" si="85"/>
        <v>#N/A</v>
      </c>
    </row>
    <row r="3737" spans="1:7" x14ac:dyDescent="0.3">
      <c r="A3737" s="257"/>
      <c r="B3737" s="257"/>
      <c r="C3737" s="265"/>
      <c r="D3737" s="208" t="e">
        <f>IF(ISBLANK(DataBase_PMs!C57),#N/A,DataBase_PMs!C57)</f>
        <v>#N/A</v>
      </c>
      <c r="E3737" s="191" t="e">
        <f>IF(ISBLANK(DataBase_PMs!AX57),#N/A,DataBase_PMs!AX57)</f>
        <v>#N/A</v>
      </c>
      <c r="F3737" s="192" t="e">
        <f>IF(E3737="Seco",ParametrosPMs!$C$73,'Dados PMs'!E3737)</f>
        <v>#N/A</v>
      </c>
      <c r="G3737" s="203" t="e">
        <f t="shared" ref="G3737:G3739" si="86">F3737-$F$3671</f>
        <v>#N/A</v>
      </c>
    </row>
    <row r="3738" spans="1:7" x14ac:dyDescent="0.3">
      <c r="A3738" s="257"/>
      <c r="B3738" s="257"/>
      <c r="C3738" s="265"/>
      <c r="D3738" s="208" t="e">
        <f>IF(ISBLANK(DataBase_PMs!C58),#N/A,DataBase_PMs!C58)</f>
        <v>#N/A</v>
      </c>
      <c r="E3738" s="191" t="e">
        <f>IF(ISBLANK(DataBase_PMs!AX58),#N/A,DataBase_PMs!AX58)</f>
        <v>#N/A</v>
      </c>
      <c r="F3738" s="192" t="e">
        <f>IF(E3738="Seco",ParametrosPMs!$C$73,'Dados PMs'!E3738)</f>
        <v>#N/A</v>
      </c>
      <c r="G3738" s="203" t="e">
        <f t="shared" si="86"/>
        <v>#N/A</v>
      </c>
    </row>
    <row r="3739" spans="1:7" ht="13.5" thickBot="1" x14ac:dyDescent="0.35">
      <c r="A3739" s="258"/>
      <c r="B3739" s="258"/>
      <c r="C3739" s="268"/>
      <c r="D3739" s="208" t="e">
        <f>IF(ISBLANK(DataBase_PMs!C59),#N/A,DataBase_PMs!C59)</f>
        <v>#N/A</v>
      </c>
      <c r="E3739" s="191" t="e">
        <f>IF(ISBLANK(DataBase_PMs!AX59),#N/A,DataBase_PMs!AX59)</f>
        <v>#N/A</v>
      </c>
      <c r="F3739" s="192" t="e">
        <f>IF(E3739="Seco",ParametrosPMs!$C$73,'Dados PMs'!E3739)</f>
        <v>#N/A</v>
      </c>
      <c r="G3739" s="203" t="e">
        <f t="shared" si="86"/>
        <v>#N/A</v>
      </c>
    </row>
    <row r="3740" spans="1:7" x14ac:dyDescent="0.3">
      <c r="A3740" s="259" t="s">
        <v>667</v>
      </c>
      <c r="B3740" s="259" t="s">
        <v>366</v>
      </c>
      <c r="C3740" s="264" t="s">
        <v>117</v>
      </c>
      <c r="D3740" s="209">
        <v>43602</v>
      </c>
      <c r="E3740" s="197">
        <v>3.29</v>
      </c>
      <c r="F3740" s="190">
        <f>IF(E3740="Seco",ParametrosPMs!C74,'Dados PMs'!E3740)</f>
        <v>3.29</v>
      </c>
      <c r="G3740" s="202">
        <f>F3740-E3740</f>
        <v>0</v>
      </c>
    </row>
    <row r="3741" spans="1:7" x14ac:dyDescent="0.3">
      <c r="A3741" s="257"/>
      <c r="B3741" s="257"/>
      <c r="C3741" s="265"/>
      <c r="D3741" s="208">
        <v>43700.40625</v>
      </c>
      <c r="E3741" s="191">
        <v>4.5</v>
      </c>
      <c r="F3741" s="192">
        <f>IF(E3741="Seco",ParametrosPMs!$C$74,'Dados PMs'!E3741)</f>
        <v>4.5</v>
      </c>
      <c r="G3741" s="203">
        <f>F3741-$F$3740</f>
        <v>1.21</v>
      </c>
    </row>
    <row r="3742" spans="1:7" x14ac:dyDescent="0.3">
      <c r="A3742" s="257"/>
      <c r="B3742" s="257"/>
      <c r="C3742" s="265"/>
      <c r="D3742" s="208">
        <v>43707</v>
      </c>
      <c r="E3742" s="191">
        <v>4.5</v>
      </c>
      <c r="F3742" s="192">
        <f>IF(E3742="Seco",ParametrosPMs!$C$74,'Dados PMs'!E3742)</f>
        <v>4.5</v>
      </c>
      <c r="G3742" s="203">
        <f t="shared" ref="G3742:G3805" si="87">F3742-$F$3740</f>
        <v>1.21</v>
      </c>
    </row>
    <row r="3743" spans="1:7" x14ac:dyDescent="0.3">
      <c r="A3743" s="257"/>
      <c r="B3743" s="257"/>
      <c r="C3743" s="265"/>
      <c r="D3743" s="208">
        <v>43714</v>
      </c>
      <c r="E3743" s="191">
        <v>4.5</v>
      </c>
      <c r="F3743" s="192">
        <f>IF(E3743="Seco",ParametrosPMs!$C$74,'Dados PMs'!E3743)</f>
        <v>4.5</v>
      </c>
      <c r="G3743" s="203">
        <f t="shared" si="87"/>
        <v>1.21</v>
      </c>
    </row>
    <row r="3744" spans="1:7" x14ac:dyDescent="0.3">
      <c r="A3744" s="257"/>
      <c r="B3744" s="257"/>
      <c r="C3744" s="265"/>
      <c r="D3744" s="208">
        <v>43727</v>
      </c>
      <c r="E3744" s="191">
        <v>4.5</v>
      </c>
      <c r="F3744" s="192">
        <f>IF(E3744="Seco",ParametrosPMs!$C$74,'Dados PMs'!E3744)</f>
        <v>4.5</v>
      </c>
      <c r="G3744" s="203">
        <f t="shared" si="87"/>
        <v>1.21</v>
      </c>
    </row>
    <row r="3745" spans="1:7" x14ac:dyDescent="0.3">
      <c r="A3745" s="257"/>
      <c r="B3745" s="257"/>
      <c r="C3745" s="265"/>
      <c r="D3745" s="208">
        <v>43755</v>
      </c>
      <c r="E3745" s="191">
        <v>4.5</v>
      </c>
      <c r="F3745" s="192">
        <f>IF(E3745="Seco",ParametrosPMs!$C$74,'Dados PMs'!E3745)</f>
        <v>4.5</v>
      </c>
      <c r="G3745" s="203">
        <f t="shared" si="87"/>
        <v>1.21</v>
      </c>
    </row>
    <row r="3746" spans="1:7" x14ac:dyDescent="0.3">
      <c r="A3746" s="257"/>
      <c r="B3746" s="257"/>
      <c r="C3746" s="265"/>
      <c r="D3746" s="208">
        <v>43762</v>
      </c>
      <c r="E3746" s="191">
        <v>4.5</v>
      </c>
      <c r="F3746" s="192">
        <f>IF(E3746="Seco",ParametrosPMs!$C$74,'Dados PMs'!E3746)</f>
        <v>4.5</v>
      </c>
      <c r="G3746" s="203">
        <f t="shared" si="87"/>
        <v>1.21</v>
      </c>
    </row>
    <row r="3747" spans="1:7" x14ac:dyDescent="0.3">
      <c r="A3747" s="257"/>
      <c r="B3747" s="257"/>
      <c r="C3747" s="265"/>
      <c r="D3747" s="208">
        <v>43774</v>
      </c>
      <c r="E3747" s="191">
        <v>4.5</v>
      </c>
      <c r="F3747" s="192">
        <f>IF(E3747="Seco",ParametrosPMs!$C$74,'Dados PMs'!E3747)</f>
        <v>4.5</v>
      </c>
      <c r="G3747" s="203">
        <f t="shared" si="87"/>
        <v>1.21</v>
      </c>
    </row>
    <row r="3748" spans="1:7" x14ac:dyDescent="0.3">
      <c r="A3748" s="257"/>
      <c r="B3748" s="257"/>
      <c r="C3748" s="265"/>
      <c r="D3748" s="208">
        <v>43782</v>
      </c>
      <c r="E3748" s="191" t="s">
        <v>129</v>
      </c>
      <c r="F3748" s="192" t="str">
        <f>IF(E3748="Seco",ParametrosPMs!$C$74,'Dados PMs'!E3748)</f>
        <v>-</v>
      </c>
      <c r="G3748" s="203" t="e">
        <f t="shared" si="87"/>
        <v>#VALUE!</v>
      </c>
    </row>
    <row r="3749" spans="1:7" x14ac:dyDescent="0.3">
      <c r="A3749" s="257"/>
      <c r="B3749" s="257"/>
      <c r="C3749" s="265"/>
      <c r="D3749" s="208">
        <v>43811</v>
      </c>
      <c r="E3749" s="191">
        <v>4.5</v>
      </c>
      <c r="F3749" s="192">
        <f>IF(E3749="Seco",ParametrosPMs!$C$74,'Dados PMs'!E3749)</f>
        <v>4.5</v>
      </c>
      <c r="G3749" s="203">
        <f t="shared" si="87"/>
        <v>1.21</v>
      </c>
    </row>
    <row r="3750" spans="1:7" x14ac:dyDescent="0.3">
      <c r="A3750" s="257"/>
      <c r="B3750" s="257"/>
      <c r="C3750" s="265"/>
      <c r="D3750" s="208">
        <v>43826</v>
      </c>
      <c r="E3750" s="191">
        <v>4.5</v>
      </c>
      <c r="F3750" s="192">
        <f>IF(E3750="Seco",ParametrosPMs!$C$74,'Dados PMs'!E3750)</f>
        <v>4.5</v>
      </c>
      <c r="G3750" s="203">
        <f t="shared" si="87"/>
        <v>1.21</v>
      </c>
    </row>
    <row r="3751" spans="1:7" x14ac:dyDescent="0.3">
      <c r="A3751" s="257"/>
      <c r="B3751" s="257"/>
      <c r="C3751" s="265"/>
      <c r="D3751" s="208">
        <v>43875</v>
      </c>
      <c r="E3751" s="191" t="s">
        <v>332</v>
      </c>
      <c r="F3751" s="192">
        <f>IF(E3751="Seco",ParametrosPMs!$C$74,'Dados PMs'!E3751)</f>
        <v>4.5</v>
      </c>
      <c r="G3751" s="203">
        <f t="shared" si="87"/>
        <v>1.21</v>
      </c>
    </row>
    <row r="3752" spans="1:7" x14ac:dyDescent="0.3">
      <c r="A3752" s="257"/>
      <c r="B3752" s="257"/>
      <c r="C3752" s="265"/>
      <c r="D3752" s="208">
        <v>43929</v>
      </c>
      <c r="E3752" s="191" t="s">
        <v>336</v>
      </c>
      <c r="F3752" s="192">
        <f>IF(E3752="Seco",ParametrosPMs!$C$74,'Dados PMs'!E3752)</f>
        <v>4.5</v>
      </c>
      <c r="G3752" s="203">
        <f t="shared" si="87"/>
        <v>1.21</v>
      </c>
    </row>
    <row r="3753" spans="1:7" x14ac:dyDescent="0.3">
      <c r="A3753" s="257"/>
      <c r="B3753" s="257"/>
      <c r="C3753" s="265"/>
      <c r="D3753" s="208">
        <f>IF(ISBLANK(DataBase_PMs!C4),#N/A,DataBase_PMs!C4)</f>
        <v>44001.449618055602</v>
      </c>
      <c r="E3753" s="191" t="str">
        <f>IF(ISBLANK(DataBase_PMs!AY4),#N/A,DataBase_PMs!AY4)</f>
        <v>Seco</v>
      </c>
      <c r="F3753" s="192">
        <f>IF(E3753="Seco",ParametrosPMs!$C$74,'Dados PMs'!E3753)</f>
        <v>4.5</v>
      </c>
      <c r="G3753" s="203">
        <f t="shared" si="87"/>
        <v>1.21</v>
      </c>
    </row>
    <row r="3754" spans="1:7" x14ac:dyDescent="0.3">
      <c r="A3754" s="257"/>
      <c r="B3754" s="257"/>
      <c r="C3754" s="265"/>
      <c r="D3754" s="208">
        <f>IF(ISBLANK(DataBase_PMs!C5),#N/A,DataBase_PMs!C5)</f>
        <v>44008.823020833297</v>
      </c>
      <c r="E3754" s="191" t="str">
        <f>IF(ISBLANK(DataBase_PMs!AY5),#N/A,DataBase_PMs!AY5)</f>
        <v>Seco</v>
      </c>
      <c r="F3754" s="192">
        <f>IF(E3754="Seco",ParametrosPMs!$C$74,'Dados PMs'!E3754)</f>
        <v>4.5</v>
      </c>
      <c r="G3754" s="203">
        <f t="shared" si="87"/>
        <v>1.21</v>
      </c>
    </row>
    <row r="3755" spans="1:7" x14ac:dyDescent="0.3">
      <c r="A3755" s="257"/>
      <c r="B3755" s="257"/>
      <c r="C3755" s="265"/>
      <c r="D3755" s="208" t="e">
        <f>IF(ISBLANK(DataBase_PMs!C6),#N/A,DataBase_PMs!C6)</f>
        <v>#N/A</v>
      </c>
      <c r="E3755" s="191" t="e">
        <f>IF(ISBLANK(DataBase_PMs!AY6),#N/A,DataBase_PMs!AY6)</f>
        <v>#N/A</v>
      </c>
      <c r="F3755" s="192" t="e">
        <f>IF(E3755="Seco",ParametrosPMs!$C$74,'Dados PMs'!E3755)</f>
        <v>#N/A</v>
      </c>
      <c r="G3755" s="203" t="e">
        <f t="shared" si="87"/>
        <v>#N/A</v>
      </c>
    </row>
    <row r="3756" spans="1:7" x14ac:dyDescent="0.3">
      <c r="A3756" s="257"/>
      <c r="B3756" s="257"/>
      <c r="C3756" s="265"/>
      <c r="D3756" s="208" t="e">
        <f>IF(ISBLANK(DataBase_PMs!C7),#N/A,DataBase_PMs!C7)</f>
        <v>#N/A</v>
      </c>
      <c r="E3756" s="191" t="e">
        <f>IF(ISBLANK(DataBase_PMs!AY7),#N/A,DataBase_PMs!AY7)</f>
        <v>#N/A</v>
      </c>
      <c r="F3756" s="192" t="e">
        <f>IF(E3756="Seco",ParametrosPMs!$C$74,'Dados PMs'!E3756)</f>
        <v>#N/A</v>
      </c>
      <c r="G3756" s="203" t="e">
        <f t="shared" si="87"/>
        <v>#N/A</v>
      </c>
    </row>
    <row r="3757" spans="1:7" x14ac:dyDescent="0.3">
      <c r="A3757" s="257"/>
      <c r="B3757" s="257"/>
      <c r="C3757" s="265"/>
      <c r="D3757" s="208" t="e">
        <f>IF(ISBLANK(DataBase_PMs!C8),#N/A,DataBase_PMs!C8)</f>
        <v>#N/A</v>
      </c>
      <c r="E3757" s="191" t="e">
        <f>IF(ISBLANK(DataBase_PMs!AY8),#N/A,DataBase_PMs!AY8)</f>
        <v>#N/A</v>
      </c>
      <c r="F3757" s="192" t="e">
        <f>IF(E3757="Seco",ParametrosPMs!$C$74,'Dados PMs'!E3757)</f>
        <v>#N/A</v>
      </c>
      <c r="G3757" s="203" t="e">
        <f t="shared" si="87"/>
        <v>#N/A</v>
      </c>
    </row>
    <row r="3758" spans="1:7" x14ac:dyDescent="0.3">
      <c r="A3758" s="257"/>
      <c r="B3758" s="257"/>
      <c r="C3758" s="265"/>
      <c r="D3758" s="208" t="e">
        <f>IF(ISBLANK(DataBase_PMs!C9),#N/A,DataBase_PMs!C9)</f>
        <v>#N/A</v>
      </c>
      <c r="E3758" s="191" t="e">
        <f>IF(ISBLANK(DataBase_PMs!AY9),#N/A,DataBase_PMs!AY9)</f>
        <v>#N/A</v>
      </c>
      <c r="F3758" s="192" t="e">
        <f>IF(E3758="Seco",ParametrosPMs!$C$74,'Dados PMs'!E3758)</f>
        <v>#N/A</v>
      </c>
      <c r="G3758" s="203" t="e">
        <f t="shared" si="87"/>
        <v>#N/A</v>
      </c>
    </row>
    <row r="3759" spans="1:7" x14ac:dyDescent="0.3">
      <c r="A3759" s="257"/>
      <c r="B3759" s="257"/>
      <c r="C3759" s="265"/>
      <c r="D3759" s="208" t="e">
        <f>IF(ISBLANK(DataBase_PMs!C10),#N/A,DataBase_PMs!C10)</f>
        <v>#N/A</v>
      </c>
      <c r="E3759" s="191" t="e">
        <f>IF(ISBLANK(DataBase_PMs!AY10),#N/A,DataBase_PMs!AY10)</f>
        <v>#N/A</v>
      </c>
      <c r="F3759" s="192" t="e">
        <f>IF(E3759="Seco",ParametrosPMs!$C$74,'Dados PMs'!E3759)</f>
        <v>#N/A</v>
      </c>
      <c r="G3759" s="203" t="e">
        <f t="shared" si="87"/>
        <v>#N/A</v>
      </c>
    </row>
    <row r="3760" spans="1:7" x14ac:dyDescent="0.3">
      <c r="A3760" s="257"/>
      <c r="B3760" s="257"/>
      <c r="C3760" s="265"/>
      <c r="D3760" s="208" t="e">
        <f>IF(ISBLANK(DataBase_PMs!C11),#N/A,DataBase_PMs!C11)</f>
        <v>#N/A</v>
      </c>
      <c r="E3760" s="191" t="e">
        <f>IF(ISBLANK(DataBase_PMs!AY11),#N/A,DataBase_PMs!AY11)</f>
        <v>#N/A</v>
      </c>
      <c r="F3760" s="192" t="e">
        <f>IF(E3760="Seco",ParametrosPMs!$C$74,'Dados PMs'!E3760)</f>
        <v>#N/A</v>
      </c>
      <c r="G3760" s="203" t="e">
        <f t="shared" si="87"/>
        <v>#N/A</v>
      </c>
    </row>
    <row r="3761" spans="1:7" x14ac:dyDescent="0.3">
      <c r="A3761" s="257"/>
      <c r="B3761" s="257"/>
      <c r="C3761" s="265"/>
      <c r="D3761" s="208" t="e">
        <f>IF(ISBLANK(DataBase_PMs!C12),#N/A,DataBase_PMs!C12)</f>
        <v>#N/A</v>
      </c>
      <c r="E3761" s="191" t="e">
        <f>IF(ISBLANK(DataBase_PMs!AY12),#N/A,DataBase_PMs!AY12)</f>
        <v>#N/A</v>
      </c>
      <c r="F3761" s="192" t="e">
        <f>IF(E3761="Seco",ParametrosPMs!$C$74,'Dados PMs'!E3761)</f>
        <v>#N/A</v>
      </c>
      <c r="G3761" s="203" t="e">
        <f t="shared" si="87"/>
        <v>#N/A</v>
      </c>
    </row>
    <row r="3762" spans="1:7" x14ac:dyDescent="0.3">
      <c r="A3762" s="257"/>
      <c r="B3762" s="257"/>
      <c r="C3762" s="265"/>
      <c r="D3762" s="208" t="e">
        <f>IF(ISBLANK(DataBase_PMs!C13),#N/A,DataBase_PMs!C13)</f>
        <v>#N/A</v>
      </c>
      <c r="E3762" s="191" t="e">
        <f>IF(ISBLANK(DataBase_PMs!AY13),#N/A,DataBase_PMs!AY13)</f>
        <v>#N/A</v>
      </c>
      <c r="F3762" s="192" t="e">
        <f>IF(E3762="Seco",ParametrosPMs!$C$74,'Dados PMs'!E3762)</f>
        <v>#N/A</v>
      </c>
      <c r="G3762" s="203" t="e">
        <f t="shared" si="87"/>
        <v>#N/A</v>
      </c>
    </row>
    <row r="3763" spans="1:7" x14ac:dyDescent="0.3">
      <c r="A3763" s="257"/>
      <c r="B3763" s="257"/>
      <c r="C3763" s="265"/>
      <c r="D3763" s="208" t="e">
        <f>IF(ISBLANK(DataBase_PMs!C14),#N/A,DataBase_PMs!C14)</f>
        <v>#N/A</v>
      </c>
      <c r="E3763" s="191" t="e">
        <f>IF(ISBLANK(DataBase_PMs!AY14),#N/A,DataBase_PMs!AY14)</f>
        <v>#N/A</v>
      </c>
      <c r="F3763" s="192" t="e">
        <f>IF(E3763="Seco",ParametrosPMs!$C$74,'Dados PMs'!E3763)</f>
        <v>#N/A</v>
      </c>
      <c r="G3763" s="203" t="e">
        <f t="shared" si="87"/>
        <v>#N/A</v>
      </c>
    </row>
    <row r="3764" spans="1:7" x14ac:dyDescent="0.3">
      <c r="A3764" s="257"/>
      <c r="B3764" s="257"/>
      <c r="C3764" s="265"/>
      <c r="D3764" s="208" t="e">
        <f>IF(ISBLANK(DataBase_PMs!C15),#N/A,DataBase_PMs!C15)</f>
        <v>#N/A</v>
      </c>
      <c r="E3764" s="191" t="e">
        <f>IF(ISBLANK(DataBase_PMs!AY15),#N/A,DataBase_PMs!AY15)</f>
        <v>#N/A</v>
      </c>
      <c r="F3764" s="192" t="e">
        <f>IF(E3764="Seco",ParametrosPMs!$C$74,'Dados PMs'!E3764)</f>
        <v>#N/A</v>
      </c>
      <c r="G3764" s="203" t="e">
        <f t="shared" si="87"/>
        <v>#N/A</v>
      </c>
    </row>
    <row r="3765" spans="1:7" x14ac:dyDescent="0.3">
      <c r="A3765" s="257"/>
      <c r="B3765" s="257"/>
      <c r="C3765" s="265"/>
      <c r="D3765" s="208" t="e">
        <f>IF(ISBLANK(DataBase_PMs!C16),#N/A,DataBase_PMs!C16)</f>
        <v>#N/A</v>
      </c>
      <c r="E3765" s="191" t="e">
        <f>IF(ISBLANK(DataBase_PMs!AY16),#N/A,DataBase_PMs!AY16)</f>
        <v>#N/A</v>
      </c>
      <c r="F3765" s="192" t="e">
        <f>IF(E3765="Seco",ParametrosPMs!$C$74,'Dados PMs'!E3765)</f>
        <v>#N/A</v>
      </c>
      <c r="G3765" s="203" t="e">
        <f t="shared" si="87"/>
        <v>#N/A</v>
      </c>
    </row>
    <row r="3766" spans="1:7" x14ac:dyDescent="0.3">
      <c r="A3766" s="257"/>
      <c r="B3766" s="257"/>
      <c r="C3766" s="265"/>
      <c r="D3766" s="208" t="e">
        <f>IF(ISBLANK(DataBase_PMs!C17),#N/A,DataBase_PMs!C17)</f>
        <v>#N/A</v>
      </c>
      <c r="E3766" s="191" t="e">
        <f>IF(ISBLANK(DataBase_PMs!AY17),#N/A,DataBase_PMs!AY17)</f>
        <v>#N/A</v>
      </c>
      <c r="F3766" s="192" t="e">
        <f>IF(E3766="Seco",ParametrosPMs!$C$74,'Dados PMs'!E3766)</f>
        <v>#N/A</v>
      </c>
      <c r="G3766" s="203" t="e">
        <f t="shared" si="87"/>
        <v>#N/A</v>
      </c>
    </row>
    <row r="3767" spans="1:7" x14ac:dyDescent="0.3">
      <c r="A3767" s="257"/>
      <c r="B3767" s="257"/>
      <c r="C3767" s="265"/>
      <c r="D3767" s="208" t="e">
        <f>IF(ISBLANK(DataBase_PMs!C18),#N/A,DataBase_PMs!C18)</f>
        <v>#N/A</v>
      </c>
      <c r="E3767" s="191" t="e">
        <f>IF(ISBLANK(DataBase_PMs!AY18),#N/A,DataBase_PMs!AY18)</f>
        <v>#N/A</v>
      </c>
      <c r="F3767" s="192" t="e">
        <f>IF(E3767="Seco",ParametrosPMs!$C$74,'Dados PMs'!E3767)</f>
        <v>#N/A</v>
      </c>
      <c r="G3767" s="203" t="e">
        <f t="shared" si="87"/>
        <v>#N/A</v>
      </c>
    </row>
    <row r="3768" spans="1:7" x14ac:dyDescent="0.3">
      <c r="A3768" s="257"/>
      <c r="B3768" s="257"/>
      <c r="C3768" s="265"/>
      <c r="D3768" s="208" t="e">
        <f>IF(ISBLANK(DataBase_PMs!C19),#N/A,DataBase_PMs!C19)</f>
        <v>#N/A</v>
      </c>
      <c r="E3768" s="191" t="e">
        <f>IF(ISBLANK(DataBase_PMs!AY19),#N/A,DataBase_PMs!AY19)</f>
        <v>#N/A</v>
      </c>
      <c r="F3768" s="192" t="e">
        <f>IF(E3768="Seco",ParametrosPMs!$C$74,'Dados PMs'!E3768)</f>
        <v>#N/A</v>
      </c>
      <c r="G3768" s="203" t="e">
        <f t="shared" si="87"/>
        <v>#N/A</v>
      </c>
    </row>
    <row r="3769" spans="1:7" x14ac:dyDescent="0.3">
      <c r="A3769" s="257"/>
      <c r="B3769" s="257"/>
      <c r="C3769" s="265"/>
      <c r="D3769" s="208" t="e">
        <f>IF(ISBLANK(DataBase_PMs!C20),#N/A,DataBase_PMs!C20)</f>
        <v>#N/A</v>
      </c>
      <c r="E3769" s="191" t="e">
        <f>IF(ISBLANK(DataBase_PMs!AY20),#N/A,DataBase_PMs!AY20)</f>
        <v>#N/A</v>
      </c>
      <c r="F3769" s="192" t="e">
        <f>IF(E3769="Seco",ParametrosPMs!$C$74,'Dados PMs'!E3769)</f>
        <v>#N/A</v>
      </c>
      <c r="G3769" s="203" t="e">
        <f t="shared" si="87"/>
        <v>#N/A</v>
      </c>
    </row>
    <row r="3770" spans="1:7" x14ac:dyDescent="0.3">
      <c r="A3770" s="257"/>
      <c r="B3770" s="257"/>
      <c r="C3770" s="265"/>
      <c r="D3770" s="208" t="e">
        <f>IF(ISBLANK(DataBase_PMs!C21),#N/A,DataBase_PMs!C21)</f>
        <v>#N/A</v>
      </c>
      <c r="E3770" s="191" t="e">
        <f>IF(ISBLANK(DataBase_PMs!AY21),#N/A,DataBase_PMs!AY21)</f>
        <v>#N/A</v>
      </c>
      <c r="F3770" s="192" t="e">
        <f>IF(E3770="Seco",ParametrosPMs!$C$74,'Dados PMs'!E3770)</f>
        <v>#N/A</v>
      </c>
      <c r="G3770" s="203" t="e">
        <f t="shared" si="87"/>
        <v>#N/A</v>
      </c>
    </row>
    <row r="3771" spans="1:7" x14ac:dyDescent="0.3">
      <c r="A3771" s="257"/>
      <c r="B3771" s="257"/>
      <c r="C3771" s="265"/>
      <c r="D3771" s="208" t="e">
        <f>IF(ISBLANK(DataBase_PMs!C22),#N/A,DataBase_PMs!C22)</f>
        <v>#N/A</v>
      </c>
      <c r="E3771" s="191" t="e">
        <f>IF(ISBLANK(DataBase_PMs!AY22),#N/A,DataBase_PMs!AY22)</f>
        <v>#N/A</v>
      </c>
      <c r="F3771" s="192" t="e">
        <f>IF(E3771="Seco",ParametrosPMs!$C$74,'Dados PMs'!E3771)</f>
        <v>#N/A</v>
      </c>
      <c r="G3771" s="203" t="e">
        <f t="shared" si="87"/>
        <v>#N/A</v>
      </c>
    </row>
    <row r="3772" spans="1:7" x14ac:dyDescent="0.3">
      <c r="A3772" s="257"/>
      <c r="B3772" s="257"/>
      <c r="C3772" s="265"/>
      <c r="D3772" s="208" t="e">
        <f>IF(ISBLANK(DataBase_PMs!C23),#N/A,DataBase_PMs!C23)</f>
        <v>#N/A</v>
      </c>
      <c r="E3772" s="191" t="e">
        <f>IF(ISBLANK(DataBase_PMs!AY23),#N/A,DataBase_PMs!AY23)</f>
        <v>#N/A</v>
      </c>
      <c r="F3772" s="192" t="e">
        <f>IF(E3772="Seco",ParametrosPMs!$C$74,'Dados PMs'!E3772)</f>
        <v>#N/A</v>
      </c>
      <c r="G3772" s="203" t="e">
        <f t="shared" si="87"/>
        <v>#N/A</v>
      </c>
    </row>
    <row r="3773" spans="1:7" x14ac:dyDescent="0.3">
      <c r="A3773" s="257"/>
      <c r="B3773" s="257"/>
      <c r="C3773" s="265"/>
      <c r="D3773" s="208" t="e">
        <f>IF(ISBLANK(DataBase_PMs!C24),#N/A,DataBase_PMs!C24)</f>
        <v>#N/A</v>
      </c>
      <c r="E3773" s="191" t="e">
        <f>IF(ISBLANK(DataBase_PMs!AY24),#N/A,DataBase_PMs!AY24)</f>
        <v>#N/A</v>
      </c>
      <c r="F3773" s="192" t="e">
        <f>IF(E3773="Seco",ParametrosPMs!$C$74,'Dados PMs'!E3773)</f>
        <v>#N/A</v>
      </c>
      <c r="G3773" s="203" t="e">
        <f t="shared" si="87"/>
        <v>#N/A</v>
      </c>
    </row>
    <row r="3774" spans="1:7" x14ac:dyDescent="0.3">
      <c r="A3774" s="257"/>
      <c r="B3774" s="257"/>
      <c r="C3774" s="265"/>
      <c r="D3774" s="208" t="e">
        <f>IF(ISBLANK(DataBase_PMs!C25),#N/A,DataBase_PMs!C25)</f>
        <v>#N/A</v>
      </c>
      <c r="E3774" s="191" t="e">
        <f>IF(ISBLANK(DataBase_PMs!AY25),#N/A,DataBase_PMs!AY25)</f>
        <v>#N/A</v>
      </c>
      <c r="F3774" s="192" t="e">
        <f>IF(E3774="Seco",ParametrosPMs!$C$74,'Dados PMs'!E3774)</f>
        <v>#N/A</v>
      </c>
      <c r="G3774" s="203" t="e">
        <f t="shared" si="87"/>
        <v>#N/A</v>
      </c>
    </row>
    <row r="3775" spans="1:7" x14ac:dyDescent="0.3">
      <c r="A3775" s="257"/>
      <c r="B3775" s="257"/>
      <c r="C3775" s="265"/>
      <c r="D3775" s="208" t="e">
        <f>IF(ISBLANK(DataBase_PMs!C26),#N/A,DataBase_PMs!C26)</f>
        <v>#N/A</v>
      </c>
      <c r="E3775" s="191" t="e">
        <f>IF(ISBLANK(DataBase_PMs!AY26),#N/A,DataBase_PMs!AY26)</f>
        <v>#N/A</v>
      </c>
      <c r="F3775" s="192" t="e">
        <f>IF(E3775="Seco",ParametrosPMs!$C$74,'Dados PMs'!E3775)</f>
        <v>#N/A</v>
      </c>
      <c r="G3775" s="203" t="e">
        <f t="shared" si="87"/>
        <v>#N/A</v>
      </c>
    </row>
    <row r="3776" spans="1:7" x14ac:dyDescent="0.3">
      <c r="A3776" s="257"/>
      <c r="B3776" s="257"/>
      <c r="C3776" s="265"/>
      <c r="D3776" s="208" t="e">
        <f>IF(ISBLANK(DataBase_PMs!C27),#N/A,DataBase_PMs!C27)</f>
        <v>#N/A</v>
      </c>
      <c r="E3776" s="191" t="e">
        <f>IF(ISBLANK(DataBase_PMs!AY27),#N/A,DataBase_PMs!AY27)</f>
        <v>#N/A</v>
      </c>
      <c r="F3776" s="192" t="e">
        <f>IF(E3776="Seco",ParametrosPMs!$C$74,'Dados PMs'!E3776)</f>
        <v>#N/A</v>
      </c>
      <c r="G3776" s="203" t="e">
        <f t="shared" si="87"/>
        <v>#N/A</v>
      </c>
    </row>
    <row r="3777" spans="1:7" x14ac:dyDescent="0.3">
      <c r="A3777" s="257"/>
      <c r="B3777" s="257"/>
      <c r="C3777" s="265"/>
      <c r="D3777" s="208" t="e">
        <f>IF(ISBLANK(DataBase_PMs!C28),#N/A,DataBase_PMs!C28)</f>
        <v>#N/A</v>
      </c>
      <c r="E3777" s="191" t="e">
        <f>IF(ISBLANK(DataBase_PMs!AY28),#N/A,DataBase_PMs!AY28)</f>
        <v>#N/A</v>
      </c>
      <c r="F3777" s="192" t="e">
        <f>IF(E3777="Seco",ParametrosPMs!$C$74,'Dados PMs'!E3777)</f>
        <v>#N/A</v>
      </c>
      <c r="G3777" s="203" t="e">
        <f t="shared" si="87"/>
        <v>#N/A</v>
      </c>
    </row>
    <row r="3778" spans="1:7" x14ac:dyDescent="0.3">
      <c r="A3778" s="257"/>
      <c r="B3778" s="257"/>
      <c r="C3778" s="265"/>
      <c r="D3778" s="208" t="e">
        <f>IF(ISBLANK(DataBase_PMs!C29),#N/A,DataBase_PMs!C29)</f>
        <v>#N/A</v>
      </c>
      <c r="E3778" s="191" t="e">
        <f>IF(ISBLANK(DataBase_PMs!AY29),#N/A,DataBase_PMs!AY29)</f>
        <v>#N/A</v>
      </c>
      <c r="F3778" s="192" t="e">
        <f>IF(E3778="Seco",ParametrosPMs!$C$74,'Dados PMs'!E3778)</f>
        <v>#N/A</v>
      </c>
      <c r="G3778" s="203" t="e">
        <f t="shared" si="87"/>
        <v>#N/A</v>
      </c>
    </row>
    <row r="3779" spans="1:7" x14ac:dyDescent="0.3">
      <c r="A3779" s="257"/>
      <c r="B3779" s="257"/>
      <c r="C3779" s="265"/>
      <c r="D3779" s="208" t="e">
        <f>IF(ISBLANK(DataBase_PMs!C30),#N/A,DataBase_PMs!C30)</f>
        <v>#N/A</v>
      </c>
      <c r="E3779" s="191" t="e">
        <f>IF(ISBLANK(DataBase_PMs!AY30),#N/A,DataBase_PMs!AY30)</f>
        <v>#N/A</v>
      </c>
      <c r="F3779" s="192" t="e">
        <f>IF(E3779="Seco",ParametrosPMs!$C$74,'Dados PMs'!E3779)</f>
        <v>#N/A</v>
      </c>
      <c r="G3779" s="203" t="e">
        <f t="shared" si="87"/>
        <v>#N/A</v>
      </c>
    </row>
    <row r="3780" spans="1:7" x14ac:dyDescent="0.3">
      <c r="A3780" s="257"/>
      <c r="B3780" s="257"/>
      <c r="C3780" s="265"/>
      <c r="D3780" s="208" t="e">
        <f>IF(ISBLANK(DataBase_PMs!C31),#N/A,DataBase_PMs!C31)</f>
        <v>#N/A</v>
      </c>
      <c r="E3780" s="191" t="e">
        <f>IF(ISBLANK(DataBase_PMs!AY31),#N/A,DataBase_PMs!AY31)</f>
        <v>#N/A</v>
      </c>
      <c r="F3780" s="192" t="e">
        <f>IF(E3780="Seco",ParametrosPMs!$C$74,'Dados PMs'!E3780)</f>
        <v>#N/A</v>
      </c>
      <c r="G3780" s="203" t="e">
        <f t="shared" si="87"/>
        <v>#N/A</v>
      </c>
    </row>
    <row r="3781" spans="1:7" x14ac:dyDescent="0.3">
      <c r="A3781" s="257"/>
      <c r="B3781" s="257"/>
      <c r="C3781" s="265"/>
      <c r="D3781" s="208" t="e">
        <f>IF(ISBLANK(DataBase_PMs!C32),#N/A,DataBase_PMs!C32)</f>
        <v>#N/A</v>
      </c>
      <c r="E3781" s="191" t="e">
        <f>IF(ISBLANK(DataBase_PMs!AY32),#N/A,DataBase_PMs!AY32)</f>
        <v>#N/A</v>
      </c>
      <c r="F3781" s="192" t="e">
        <f>IF(E3781="Seco",ParametrosPMs!$C$74,'Dados PMs'!E3781)</f>
        <v>#N/A</v>
      </c>
      <c r="G3781" s="203" t="e">
        <f t="shared" si="87"/>
        <v>#N/A</v>
      </c>
    </row>
    <row r="3782" spans="1:7" x14ac:dyDescent="0.3">
      <c r="A3782" s="257"/>
      <c r="B3782" s="257"/>
      <c r="C3782" s="265"/>
      <c r="D3782" s="208" t="e">
        <f>IF(ISBLANK(DataBase_PMs!C33),#N/A,DataBase_PMs!C33)</f>
        <v>#N/A</v>
      </c>
      <c r="E3782" s="191" t="e">
        <f>IF(ISBLANK(DataBase_PMs!AY33),#N/A,DataBase_PMs!AY33)</f>
        <v>#N/A</v>
      </c>
      <c r="F3782" s="192" t="e">
        <f>IF(E3782="Seco",ParametrosPMs!$C$74,'Dados PMs'!E3782)</f>
        <v>#N/A</v>
      </c>
      <c r="G3782" s="203" t="e">
        <f t="shared" si="87"/>
        <v>#N/A</v>
      </c>
    </row>
    <row r="3783" spans="1:7" x14ac:dyDescent="0.3">
      <c r="A3783" s="257"/>
      <c r="B3783" s="257"/>
      <c r="C3783" s="265"/>
      <c r="D3783" s="208" t="e">
        <f>IF(ISBLANK(DataBase_PMs!C34),#N/A,DataBase_PMs!C34)</f>
        <v>#N/A</v>
      </c>
      <c r="E3783" s="191" t="e">
        <f>IF(ISBLANK(DataBase_PMs!AY34),#N/A,DataBase_PMs!AY34)</f>
        <v>#N/A</v>
      </c>
      <c r="F3783" s="192" t="e">
        <f>IF(E3783="Seco",ParametrosPMs!$C$74,'Dados PMs'!E3783)</f>
        <v>#N/A</v>
      </c>
      <c r="G3783" s="203" t="e">
        <f t="shared" si="87"/>
        <v>#N/A</v>
      </c>
    </row>
    <row r="3784" spans="1:7" x14ac:dyDescent="0.3">
      <c r="A3784" s="257"/>
      <c r="B3784" s="257"/>
      <c r="C3784" s="265"/>
      <c r="D3784" s="208" t="e">
        <f>IF(ISBLANK(DataBase_PMs!C35),#N/A,DataBase_PMs!C35)</f>
        <v>#N/A</v>
      </c>
      <c r="E3784" s="191" t="e">
        <f>IF(ISBLANK(DataBase_PMs!AY35),#N/A,DataBase_PMs!AY35)</f>
        <v>#N/A</v>
      </c>
      <c r="F3784" s="192" t="e">
        <f>IF(E3784="Seco",ParametrosPMs!$C$74,'Dados PMs'!E3784)</f>
        <v>#N/A</v>
      </c>
      <c r="G3784" s="203" t="e">
        <f t="shared" si="87"/>
        <v>#N/A</v>
      </c>
    </row>
    <row r="3785" spans="1:7" x14ac:dyDescent="0.3">
      <c r="A3785" s="257"/>
      <c r="B3785" s="257"/>
      <c r="C3785" s="265"/>
      <c r="D3785" s="208" t="e">
        <f>IF(ISBLANK(DataBase_PMs!C36),#N/A,DataBase_PMs!C36)</f>
        <v>#N/A</v>
      </c>
      <c r="E3785" s="191" t="e">
        <f>IF(ISBLANK(DataBase_PMs!AY36),#N/A,DataBase_PMs!AY36)</f>
        <v>#N/A</v>
      </c>
      <c r="F3785" s="192" t="e">
        <f>IF(E3785="Seco",ParametrosPMs!$C$74,'Dados PMs'!E3785)</f>
        <v>#N/A</v>
      </c>
      <c r="G3785" s="203" t="e">
        <f t="shared" si="87"/>
        <v>#N/A</v>
      </c>
    </row>
    <row r="3786" spans="1:7" x14ac:dyDescent="0.3">
      <c r="A3786" s="257"/>
      <c r="B3786" s="257"/>
      <c r="C3786" s="265"/>
      <c r="D3786" s="208" t="e">
        <f>IF(ISBLANK(DataBase_PMs!C37),#N/A,DataBase_PMs!C37)</f>
        <v>#N/A</v>
      </c>
      <c r="E3786" s="191" t="e">
        <f>IF(ISBLANK(DataBase_PMs!AY37),#N/A,DataBase_PMs!AY37)</f>
        <v>#N/A</v>
      </c>
      <c r="F3786" s="192" t="e">
        <f>IF(E3786="Seco",ParametrosPMs!$C$74,'Dados PMs'!E3786)</f>
        <v>#N/A</v>
      </c>
      <c r="G3786" s="203" t="e">
        <f t="shared" si="87"/>
        <v>#N/A</v>
      </c>
    </row>
    <row r="3787" spans="1:7" x14ac:dyDescent="0.3">
      <c r="A3787" s="257"/>
      <c r="B3787" s="257"/>
      <c r="C3787" s="265"/>
      <c r="D3787" s="208" t="e">
        <f>IF(ISBLANK(DataBase_PMs!C38),#N/A,DataBase_PMs!C38)</f>
        <v>#N/A</v>
      </c>
      <c r="E3787" s="191" t="e">
        <f>IF(ISBLANK(DataBase_PMs!AY38),#N/A,DataBase_PMs!AY38)</f>
        <v>#N/A</v>
      </c>
      <c r="F3787" s="192" t="e">
        <f>IF(E3787="Seco",ParametrosPMs!$C$74,'Dados PMs'!E3787)</f>
        <v>#N/A</v>
      </c>
      <c r="G3787" s="203" t="e">
        <f t="shared" si="87"/>
        <v>#N/A</v>
      </c>
    </row>
    <row r="3788" spans="1:7" x14ac:dyDescent="0.3">
      <c r="A3788" s="257"/>
      <c r="B3788" s="257"/>
      <c r="C3788" s="265"/>
      <c r="D3788" s="208" t="e">
        <f>IF(ISBLANK(DataBase_PMs!C39),#N/A,DataBase_PMs!C39)</f>
        <v>#N/A</v>
      </c>
      <c r="E3788" s="191" t="e">
        <f>IF(ISBLANK(DataBase_PMs!AY39),#N/A,DataBase_PMs!AY39)</f>
        <v>#N/A</v>
      </c>
      <c r="F3788" s="192" t="e">
        <f>IF(E3788="Seco",ParametrosPMs!$C$74,'Dados PMs'!E3788)</f>
        <v>#N/A</v>
      </c>
      <c r="G3788" s="203" t="e">
        <f t="shared" si="87"/>
        <v>#N/A</v>
      </c>
    </row>
    <row r="3789" spans="1:7" x14ac:dyDescent="0.3">
      <c r="A3789" s="257"/>
      <c r="B3789" s="257"/>
      <c r="C3789" s="265"/>
      <c r="D3789" s="208" t="e">
        <f>IF(ISBLANK(DataBase_PMs!C40),#N/A,DataBase_PMs!C40)</f>
        <v>#N/A</v>
      </c>
      <c r="E3789" s="191" t="e">
        <f>IF(ISBLANK(DataBase_PMs!AY40),#N/A,DataBase_PMs!AY40)</f>
        <v>#N/A</v>
      </c>
      <c r="F3789" s="192" t="e">
        <f>IF(E3789="Seco",ParametrosPMs!$C$74,'Dados PMs'!E3789)</f>
        <v>#N/A</v>
      </c>
      <c r="G3789" s="203" t="e">
        <f t="shared" si="87"/>
        <v>#N/A</v>
      </c>
    </row>
    <row r="3790" spans="1:7" x14ac:dyDescent="0.3">
      <c r="A3790" s="257"/>
      <c r="B3790" s="257"/>
      <c r="C3790" s="265"/>
      <c r="D3790" s="208" t="e">
        <f>IF(ISBLANK(DataBase_PMs!C41),#N/A,DataBase_PMs!C41)</f>
        <v>#N/A</v>
      </c>
      <c r="E3790" s="191" t="e">
        <f>IF(ISBLANK(DataBase_PMs!AY41),#N/A,DataBase_PMs!AY41)</f>
        <v>#N/A</v>
      </c>
      <c r="F3790" s="192" t="e">
        <f>IF(E3790="Seco",ParametrosPMs!$C$74,'Dados PMs'!E3790)</f>
        <v>#N/A</v>
      </c>
      <c r="G3790" s="203" t="e">
        <f t="shared" si="87"/>
        <v>#N/A</v>
      </c>
    </row>
    <row r="3791" spans="1:7" x14ac:dyDescent="0.3">
      <c r="A3791" s="257"/>
      <c r="B3791" s="257"/>
      <c r="C3791" s="265"/>
      <c r="D3791" s="208" t="e">
        <f>IF(ISBLANK(DataBase_PMs!C42),#N/A,DataBase_PMs!C42)</f>
        <v>#N/A</v>
      </c>
      <c r="E3791" s="191" t="e">
        <f>IF(ISBLANK(DataBase_PMs!AY42),#N/A,DataBase_PMs!AY42)</f>
        <v>#N/A</v>
      </c>
      <c r="F3791" s="192" t="e">
        <f>IF(E3791="Seco",ParametrosPMs!$C$74,'Dados PMs'!E3791)</f>
        <v>#N/A</v>
      </c>
      <c r="G3791" s="203" t="e">
        <f t="shared" si="87"/>
        <v>#N/A</v>
      </c>
    </row>
    <row r="3792" spans="1:7" x14ac:dyDescent="0.3">
      <c r="A3792" s="257"/>
      <c r="B3792" s="257"/>
      <c r="C3792" s="265"/>
      <c r="D3792" s="208" t="e">
        <f>IF(ISBLANK(DataBase_PMs!C43),#N/A,DataBase_PMs!C43)</f>
        <v>#N/A</v>
      </c>
      <c r="E3792" s="191" t="e">
        <f>IF(ISBLANK(DataBase_PMs!AY43),#N/A,DataBase_PMs!AY43)</f>
        <v>#N/A</v>
      </c>
      <c r="F3792" s="192" t="e">
        <f>IF(E3792="Seco",ParametrosPMs!$C$74,'Dados PMs'!E3792)</f>
        <v>#N/A</v>
      </c>
      <c r="G3792" s="203" t="e">
        <f t="shared" si="87"/>
        <v>#N/A</v>
      </c>
    </row>
    <row r="3793" spans="1:7" x14ac:dyDescent="0.3">
      <c r="A3793" s="257"/>
      <c r="B3793" s="257"/>
      <c r="C3793" s="265"/>
      <c r="D3793" s="208" t="e">
        <f>IF(ISBLANK(DataBase_PMs!C44),#N/A,DataBase_PMs!C44)</f>
        <v>#N/A</v>
      </c>
      <c r="E3793" s="191" t="e">
        <f>IF(ISBLANK(DataBase_PMs!AY44),#N/A,DataBase_PMs!AY44)</f>
        <v>#N/A</v>
      </c>
      <c r="F3793" s="192" t="e">
        <f>IF(E3793="Seco",ParametrosPMs!$C$74,'Dados PMs'!E3793)</f>
        <v>#N/A</v>
      </c>
      <c r="G3793" s="203" t="e">
        <f t="shared" si="87"/>
        <v>#N/A</v>
      </c>
    </row>
    <row r="3794" spans="1:7" x14ac:dyDescent="0.3">
      <c r="A3794" s="257"/>
      <c r="B3794" s="257"/>
      <c r="C3794" s="265"/>
      <c r="D3794" s="208" t="e">
        <f>IF(ISBLANK(DataBase_PMs!C45),#N/A,DataBase_PMs!C45)</f>
        <v>#N/A</v>
      </c>
      <c r="E3794" s="191" t="e">
        <f>IF(ISBLANK(DataBase_PMs!AY45),#N/A,DataBase_PMs!AY45)</f>
        <v>#N/A</v>
      </c>
      <c r="F3794" s="192" t="e">
        <f>IF(E3794="Seco",ParametrosPMs!$C$74,'Dados PMs'!E3794)</f>
        <v>#N/A</v>
      </c>
      <c r="G3794" s="203" t="e">
        <f t="shared" si="87"/>
        <v>#N/A</v>
      </c>
    </row>
    <row r="3795" spans="1:7" x14ac:dyDescent="0.3">
      <c r="A3795" s="257"/>
      <c r="B3795" s="257"/>
      <c r="C3795" s="265"/>
      <c r="D3795" s="208" t="e">
        <f>IF(ISBLANK(DataBase_PMs!C46),#N/A,DataBase_PMs!C46)</f>
        <v>#N/A</v>
      </c>
      <c r="E3795" s="191" t="e">
        <f>IF(ISBLANK(DataBase_PMs!AY46),#N/A,DataBase_PMs!AY46)</f>
        <v>#N/A</v>
      </c>
      <c r="F3795" s="192" t="e">
        <f>IF(E3795="Seco",ParametrosPMs!$C$74,'Dados PMs'!E3795)</f>
        <v>#N/A</v>
      </c>
      <c r="G3795" s="203" t="e">
        <f t="shared" si="87"/>
        <v>#N/A</v>
      </c>
    </row>
    <row r="3796" spans="1:7" x14ac:dyDescent="0.3">
      <c r="A3796" s="257"/>
      <c r="B3796" s="257"/>
      <c r="C3796" s="265"/>
      <c r="D3796" s="208" t="e">
        <f>IF(ISBLANK(DataBase_PMs!C47),#N/A,DataBase_PMs!C47)</f>
        <v>#N/A</v>
      </c>
      <c r="E3796" s="191" t="e">
        <f>IF(ISBLANK(DataBase_PMs!AY47),#N/A,DataBase_PMs!AY47)</f>
        <v>#N/A</v>
      </c>
      <c r="F3796" s="192" t="e">
        <f>IF(E3796="Seco",ParametrosPMs!$C$74,'Dados PMs'!E3796)</f>
        <v>#N/A</v>
      </c>
      <c r="G3796" s="203" t="e">
        <f t="shared" si="87"/>
        <v>#N/A</v>
      </c>
    </row>
    <row r="3797" spans="1:7" x14ac:dyDescent="0.3">
      <c r="A3797" s="257"/>
      <c r="B3797" s="257"/>
      <c r="C3797" s="265"/>
      <c r="D3797" s="208" t="e">
        <f>IF(ISBLANK(DataBase_PMs!C48),#N/A,DataBase_PMs!C48)</f>
        <v>#N/A</v>
      </c>
      <c r="E3797" s="191" t="e">
        <f>IF(ISBLANK(DataBase_PMs!AY48),#N/A,DataBase_PMs!AY48)</f>
        <v>#N/A</v>
      </c>
      <c r="F3797" s="192" t="e">
        <f>IF(E3797="Seco",ParametrosPMs!$C$74,'Dados PMs'!E3797)</f>
        <v>#N/A</v>
      </c>
      <c r="G3797" s="203" t="e">
        <f t="shared" si="87"/>
        <v>#N/A</v>
      </c>
    </row>
    <row r="3798" spans="1:7" x14ac:dyDescent="0.3">
      <c r="A3798" s="257"/>
      <c r="B3798" s="257"/>
      <c r="C3798" s="265"/>
      <c r="D3798" s="208" t="e">
        <f>IF(ISBLANK(DataBase_PMs!C49),#N/A,DataBase_PMs!C49)</f>
        <v>#N/A</v>
      </c>
      <c r="E3798" s="191" t="e">
        <f>IF(ISBLANK(DataBase_PMs!AY49),#N/A,DataBase_PMs!AY49)</f>
        <v>#N/A</v>
      </c>
      <c r="F3798" s="192" t="e">
        <f>IF(E3798="Seco",ParametrosPMs!$C$74,'Dados PMs'!E3798)</f>
        <v>#N/A</v>
      </c>
      <c r="G3798" s="203" t="e">
        <f t="shared" si="87"/>
        <v>#N/A</v>
      </c>
    </row>
    <row r="3799" spans="1:7" x14ac:dyDescent="0.3">
      <c r="A3799" s="257"/>
      <c r="B3799" s="257"/>
      <c r="C3799" s="265"/>
      <c r="D3799" s="208" t="e">
        <f>IF(ISBLANK(DataBase_PMs!C50),#N/A,DataBase_PMs!C50)</f>
        <v>#N/A</v>
      </c>
      <c r="E3799" s="191" t="e">
        <f>IF(ISBLANK(DataBase_PMs!AY50),#N/A,DataBase_PMs!AY50)</f>
        <v>#N/A</v>
      </c>
      <c r="F3799" s="192" t="e">
        <f>IF(E3799="Seco",ParametrosPMs!$C$74,'Dados PMs'!E3799)</f>
        <v>#N/A</v>
      </c>
      <c r="G3799" s="203" t="e">
        <f t="shared" si="87"/>
        <v>#N/A</v>
      </c>
    </row>
    <row r="3800" spans="1:7" x14ac:dyDescent="0.3">
      <c r="A3800" s="257"/>
      <c r="B3800" s="257"/>
      <c r="C3800" s="265"/>
      <c r="D3800" s="208" t="e">
        <f>IF(ISBLANK(DataBase_PMs!C51),#N/A,DataBase_PMs!C51)</f>
        <v>#N/A</v>
      </c>
      <c r="E3800" s="191" t="e">
        <f>IF(ISBLANK(DataBase_PMs!AY51),#N/A,DataBase_PMs!AY51)</f>
        <v>#N/A</v>
      </c>
      <c r="F3800" s="192" t="e">
        <f>IF(E3800="Seco",ParametrosPMs!$C$74,'Dados PMs'!E3800)</f>
        <v>#N/A</v>
      </c>
      <c r="G3800" s="203" t="e">
        <f t="shared" si="87"/>
        <v>#N/A</v>
      </c>
    </row>
    <row r="3801" spans="1:7" x14ac:dyDescent="0.3">
      <c r="A3801" s="257"/>
      <c r="B3801" s="257"/>
      <c r="C3801" s="265"/>
      <c r="D3801" s="208" t="e">
        <f>IF(ISBLANK(DataBase_PMs!C52),#N/A,DataBase_PMs!C52)</f>
        <v>#N/A</v>
      </c>
      <c r="E3801" s="191" t="e">
        <f>IF(ISBLANK(DataBase_PMs!AY52),#N/A,DataBase_PMs!AY52)</f>
        <v>#N/A</v>
      </c>
      <c r="F3801" s="192" t="e">
        <f>IF(E3801="Seco",ParametrosPMs!$C$74,'Dados PMs'!E3801)</f>
        <v>#N/A</v>
      </c>
      <c r="G3801" s="203" t="e">
        <f t="shared" si="87"/>
        <v>#N/A</v>
      </c>
    </row>
    <row r="3802" spans="1:7" x14ac:dyDescent="0.3">
      <c r="A3802" s="257"/>
      <c r="B3802" s="257"/>
      <c r="C3802" s="265"/>
      <c r="D3802" s="208" t="e">
        <f>IF(ISBLANK(DataBase_PMs!C53),#N/A,DataBase_PMs!C53)</f>
        <v>#N/A</v>
      </c>
      <c r="E3802" s="191" t="e">
        <f>IF(ISBLANK(DataBase_PMs!AY53),#N/A,DataBase_PMs!AY53)</f>
        <v>#N/A</v>
      </c>
      <c r="F3802" s="192" t="e">
        <f>IF(E3802="Seco",ParametrosPMs!$C$74,'Dados PMs'!E3802)</f>
        <v>#N/A</v>
      </c>
      <c r="G3802" s="203" t="e">
        <f t="shared" si="87"/>
        <v>#N/A</v>
      </c>
    </row>
    <row r="3803" spans="1:7" x14ac:dyDescent="0.3">
      <c r="A3803" s="257"/>
      <c r="B3803" s="257"/>
      <c r="C3803" s="265"/>
      <c r="D3803" s="208" t="e">
        <f>IF(ISBLANK(DataBase_PMs!C54),#N/A,DataBase_PMs!C54)</f>
        <v>#N/A</v>
      </c>
      <c r="E3803" s="191" t="e">
        <f>IF(ISBLANK(DataBase_PMs!AY54),#N/A,DataBase_PMs!AY54)</f>
        <v>#N/A</v>
      </c>
      <c r="F3803" s="192" t="e">
        <f>IF(E3803="Seco",ParametrosPMs!$C$74,'Dados PMs'!E3803)</f>
        <v>#N/A</v>
      </c>
      <c r="G3803" s="203" t="e">
        <f t="shared" si="87"/>
        <v>#N/A</v>
      </c>
    </row>
    <row r="3804" spans="1:7" x14ac:dyDescent="0.3">
      <c r="A3804" s="257"/>
      <c r="B3804" s="257"/>
      <c r="C3804" s="265"/>
      <c r="D3804" s="208" t="e">
        <f>IF(ISBLANK(DataBase_PMs!C55),#N/A,DataBase_PMs!C55)</f>
        <v>#N/A</v>
      </c>
      <c r="E3804" s="191" t="e">
        <f>IF(ISBLANK(DataBase_PMs!AY55),#N/A,DataBase_PMs!AY55)</f>
        <v>#N/A</v>
      </c>
      <c r="F3804" s="192" t="e">
        <f>IF(E3804="Seco",ParametrosPMs!$C$74,'Dados PMs'!E3804)</f>
        <v>#N/A</v>
      </c>
      <c r="G3804" s="203" t="e">
        <f t="shared" si="87"/>
        <v>#N/A</v>
      </c>
    </row>
    <row r="3805" spans="1:7" x14ac:dyDescent="0.3">
      <c r="A3805" s="257"/>
      <c r="B3805" s="257"/>
      <c r="C3805" s="265"/>
      <c r="D3805" s="208" t="e">
        <f>IF(ISBLANK(DataBase_PMs!C56),#N/A,DataBase_PMs!C56)</f>
        <v>#N/A</v>
      </c>
      <c r="E3805" s="191" t="e">
        <f>IF(ISBLANK(DataBase_PMs!AY56),#N/A,DataBase_PMs!AY56)</f>
        <v>#N/A</v>
      </c>
      <c r="F3805" s="192" t="e">
        <f>IF(E3805="Seco",ParametrosPMs!$C$74,'Dados PMs'!E3805)</f>
        <v>#N/A</v>
      </c>
      <c r="G3805" s="203" t="e">
        <f t="shared" si="87"/>
        <v>#N/A</v>
      </c>
    </row>
    <row r="3806" spans="1:7" x14ac:dyDescent="0.3">
      <c r="A3806" s="257"/>
      <c r="B3806" s="257"/>
      <c r="C3806" s="265"/>
      <c r="D3806" s="208" t="e">
        <f>IF(ISBLANK(DataBase_PMs!C57),#N/A,DataBase_PMs!C57)</f>
        <v>#N/A</v>
      </c>
      <c r="E3806" s="191" t="e">
        <f>IF(ISBLANK(DataBase_PMs!AY57),#N/A,DataBase_PMs!AY57)</f>
        <v>#N/A</v>
      </c>
      <c r="F3806" s="192" t="e">
        <f>IF(E3806="Seco",ParametrosPMs!$C$74,'Dados PMs'!E3806)</f>
        <v>#N/A</v>
      </c>
      <c r="G3806" s="203" t="e">
        <f t="shared" ref="G3806:G3826" si="88">F3806-$F$3740</f>
        <v>#N/A</v>
      </c>
    </row>
    <row r="3807" spans="1:7" x14ac:dyDescent="0.3">
      <c r="A3807" s="257"/>
      <c r="B3807" s="257"/>
      <c r="C3807" s="265"/>
      <c r="D3807" s="208" t="e">
        <f>IF(ISBLANK(DataBase_PMs!C58),#N/A,DataBase_PMs!C58)</f>
        <v>#N/A</v>
      </c>
      <c r="E3807" s="191" t="e">
        <f>IF(ISBLANK(DataBase_PMs!AY58),#N/A,DataBase_PMs!AY58)</f>
        <v>#N/A</v>
      </c>
      <c r="F3807" s="192" t="e">
        <f>IF(E3807="Seco",ParametrosPMs!$C$74,'Dados PMs'!E3807)</f>
        <v>#N/A</v>
      </c>
      <c r="G3807" s="203" t="e">
        <f t="shared" si="88"/>
        <v>#N/A</v>
      </c>
    </row>
    <row r="3808" spans="1:7" x14ac:dyDescent="0.3">
      <c r="A3808" s="257"/>
      <c r="B3808" s="257"/>
      <c r="C3808" s="265"/>
      <c r="D3808" s="208" t="e">
        <f>IF(ISBLANK(DataBase_PMs!C59),#N/A,DataBase_PMs!C59)</f>
        <v>#N/A</v>
      </c>
      <c r="E3808" s="191" t="e">
        <f>IF(ISBLANK(DataBase_PMs!AY59),#N/A,DataBase_PMs!AY59)</f>
        <v>#N/A</v>
      </c>
      <c r="F3808" s="192" t="e">
        <f>IF(E3808="Seco",ParametrosPMs!$C$74,'Dados PMs'!E3808)</f>
        <v>#N/A</v>
      </c>
      <c r="G3808" s="203" t="e">
        <f t="shared" si="88"/>
        <v>#N/A</v>
      </c>
    </row>
    <row r="3809" spans="1:7" x14ac:dyDescent="0.3">
      <c r="A3809" s="257"/>
      <c r="B3809" s="257"/>
      <c r="C3809" s="265"/>
      <c r="D3809" s="208" t="e">
        <f>IF(ISBLANK(DataBase_PMs!C60),#N/A,DataBase_PMs!C60)</f>
        <v>#N/A</v>
      </c>
      <c r="E3809" s="191" t="e">
        <f>IF(ISBLANK(DataBase_PMs!AY60),#N/A,DataBase_PMs!AY60)</f>
        <v>#N/A</v>
      </c>
      <c r="F3809" s="192" t="e">
        <f>IF(E3809="Seco",ParametrosPMs!$C$74,'Dados PMs'!E3809)</f>
        <v>#N/A</v>
      </c>
      <c r="G3809" s="203" t="e">
        <f t="shared" si="88"/>
        <v>#N/A</v>
      </c>
    </row>
    <row r="3810" spans="1:7" x14ac:dyDescent="0.3">
      <c r="A3810" s="257"/>
      <c r="B3810" s="257"/>
      <c r="C3810" s="265"/>
      <c r="D3810" s="208" t="e">
        <f>IF(ISBLANK(DataBase_PMs!C61),#N/A,DataBase_PMs!C61)</f>
        <v>#N/A</v>
      </c>
      <c r="E3810" s="191" t="e">
        <f>IF(ISBLANK(DataBase_PMs!AY61),#N/A,DataBase_PMs!AY61)</f>
        <v>#N/A</v>
      </c>
      <c r="F3810" s="192" t="e">
        <f>IF(E3810="Seco",ParametrosPMs!$C$74,'Dados PMs'!E3810)</f>
        <v>#N/A</v>
      </c>
      <c r="G3810" s="203" t="e">
        <f t="shared" si="88"/>
        <v>#N/A</v>
      </c>
    </row>
    <row r="3811" spans="1:7" x14ac:dyDescent="0.3">
      <c r="A3811" s="257"/>
      <c r="B3811" s="257"/>
      <c r="C3811" s="265"/>
      <c r="D3811" s="208" t="e">
        <f>IF(ISBLANK(DataBase_PMs!C62),#N/A,DataBase_PMs!C62)</f>
        <v>#N/A</v>
      </c>
      <c r="E3811" s="191" t="e">
        <f>IF(ISBLANK(DataBase_PMs!AY62),#N/A,DataBase_PMs!AY62)</f>
        <v>#N/A</v>
      </c>
      <c r="F3811" s="192" t="e">
        <f>IF(E3811="Seco",ParametrosPMs!$C$74,'Dados PMs'!E3811)</f>
        <v>#N/A</v>
      </c>
      <c r="G3811" s="203" t="e">
        <f t="shared" si="88"/>
        <v>#N/A</v>
      </c>
    </row>
    <row r="3812" spans="1:7" x14ac:dyDescent="0.3">
      <c r="A3812" s="257"/>
      <c r="B3812" s="257"/>
      <c r="C3812" s="265"/>
      <c r="D3812" s="208" t="e">
        <f>IF(ISBLANK(DataBase_PMs!C63),#N/A,DataBase_PMs!C63)</f>
        <v>#N/A</v>
      </c>
      <c r="E3812" s="191" t="e">
        <f>IF(ISBLANK(DataBase_PMs!AY63),#N/A,DataBase_PMs!AY63)</f>
        <v>#N/A</v>
      </c>
      <c r="F3812" s="192" t="e">
        <f>IF(E3812="Seco",ParametrosPMs!$C$74,'Dados PMs'!E3812)</f>
        <v>#N/A</v>
      </c>
      <c r="G3812" s="203" t="e">
        <f t="shared" si="88"/>
        <v>#N/A</v>
      </c>
    </row>
    <row r="3813" spans="1:7" x14ac:dyDescent="0.3">
      <c r="A3813" s="257"/>
      <c r="B3813" s="257"/>
      <c r="C3813" s="265"/>
      <c r="D3813" s="208" t="e">
        <f>IF(ISBLANK(DataBase_PMs!C64),#N/A,DataBase_PMs!C64)</f>
        <v>#N/A</v>
      </c>
      <c r="E3813" s="191" t="e">
        <f>IF(ISBLANK(DataBase_PMs!AY64),#N/A,DataBase_PMs!AY64)</f>
        <v>#N/A</v>
      </c>
      <c r="F3813" s="192" t="e">
        <f>IF(E3813="Seco",ParametrosPMs!$C$74,'Dados PMs'!E3813)</f>
        <v>#N/A</v>
      </c>
      <c r="G3813" s="203" t="e">
        <f t="shared" si="88"/>
        <v>#N/A</v>
      </c>
    </row>
    <row r="3814" spans="1:7" x14ac:dyDescent="0.3">
      <c r="A3814" s="257"/>
      <c r="B3814" s="257"/>
      <c r="C3814" s="265"/>
      <c r="D3814" s="208" t="e">
        <f>IF(ISBLANK(DataBase_PMs!C65),#N/A,DataBase_PMs!C65)</f>
        <v>#N/A</v>
      </c>
      <c r="E3814" s="191" t="e">
        <f>IF(ISBLANK(DataBase_PMs!AY65),#N/A,DataBase_PMs!AY65)</f>
        <v>#N/A</v>
      </c>
      <c r="F3814" s="192" t="e">
        <f>IF(E3814="Seco",ParametrosPMs!$C$74,'Dados PMs'!E3814)</f>
        <v>#N/A</v>
      </c>
      <c r="G3814" s="203" t="e">
        <f t="shared" si="88"/>
        <v>#N/A</v>
      </c>
    </row>
    <row r="3815" spans="1:7" x14ac:dyDescent="0.3">
      <c r="A3815" s="257"/>
      <c r="B3815" s="257"/>
      <c r="C3815" s="265"/>
      <c r="D3815" s="208" t="e">
        <f>IF(ISBLANK(DataBase_PMs!C66),#N/A,DataBase_PMs!C66)</f>
        <v>#N/A</v>
      </c>
      <c r="E3815" s="191" t="e">
        <f>IF(ISBLANK(DataBase_PMs!AY66),#N/A,DataBase_PMs!AY66)</f>
        <v>#N/A</v>
      </c>
      <c r="F3815" s="192" t="e">
        <f>IF(E3815="Seco",ParametrosPMs!$C$74,'Dados PMs'!E3815)</f>
        <v>#N/A</v>
      </c>
      <c r="G3815" s="203" t="e">
        <f t="shared" si="88"/>
        <v>#N/A</v>
      </c>
    </row>
    <row r="3816" spans="1:7" x14ac:dyDescent="0.3">
      <c r="A3816" s="257"/>
      <c r="B3816" s="257"/>
      <c r="C3816" s="265"/>
      <c r="D3816" s="208" t="e">
        <f>IF(ISBLANK(DataBase_PMs!C67),#N/A,DataBase_PMs!C67)</f>
        <v>#N/A</v>
      </c>
      <c r="E3816" s="191" t="e">
        <f>IF(ISBLANK(DataBase_PMs!AY67),#N/A,DataBase_PMs!AY67)</f>
        <v>#N/A</v>
      </c>
      <c r="F3816" s="192" t="e">
        <f>IF(E3816="Seco",ParametrosPMs!$C$74,'Dados PMs'!E3816)</f>
        <v>#N/A</v>
      </c>
      <c r="G3816" s="203" t="e">
        <f t="shared" si="88"/>
        <v>#N/A</v>
      </c>
    </row>
    <row r="3817" spans="1:7" x14ac:dyDescent="0.3">
      <c r="A3817" s="257"/>
      <c r="B3817" s="257"/>
      <c r="C3817" s="265"/>
      <c r="D3817" s="208" t="e">
        <f>IF(ISBLANK(DataBase_PMs!C68),#N/A,DataBase_PMs!C68)</f>
        <v>#N/A</v>
      </c>
      <c r="E3817" s="191" t="e">
        <f>IF(ISBLANK(DataBase_PMs!AY68),#N/A,DataBase_PMs!AY68)</f>
        <v>#N/A</v>
      </c>
      <c r="F3817" s="192" t="e">
        <f>IF(E3817="Seco",ParametrosPMs!$C$74,'Dados PMs'!E3817)</f>
        <v>#N/A</v>
      </c>
      <c r="G3817" s="203" t="e">
        <f t="shared" si="88"/>
        <v>#N/A</v>
      </c>
    </row>
    <row r="3818" spans="1:7" x14ac:dyDescent="0.3">
      <c r="A3818" s="257"/>
      <c r="B3818" s="257"/>
      <c r="C3818" s="265"/>
      <c r="D3818" s="208" t="e">
        <f>IF(ISBLANK(DataBase_PMs!C69),#N/A,DataBase_PMs!C69)</f>
        <v>#N/A</v>
      </c>
      <c r="E3818" s="191" t="e">
        <f>IF(ISBLANK(DataBase_PMs!AY69),#N/A,DataBase_PMs!AY69)</f>
        <v>#N/A</v>
      </c>
      <c r="F3818" s="192" t="e">
        <f>IF(E3818="Seco",ParametrosPMs!$C$74,'Dados PMs'!E3818)</f>
        <v>#N/A</v>
      </c>
      <c r="G3818" s="203" t="e">
        <f t="shared" si="88"/>
        <v>#N/A</v>
      </c>
    </row>
    <row r="3819" spans="1:7" x14ac:dyDescent="0.3">
      <c r="A3819" s="257"/>
      <c r="B3819" s="257"/>
      <c r="C3819" s="265"/>
      <c r="D3819" s="208" t="e">
        <f>IF(ISBLANK(DataBase_PMs!C70),#N/A,DataBase_PMs!C70)</f>
        <v>#N/A</v>
      </c>
      <c r="E3819" s="191" t="e">
        <f>IF(ISBLANK(DataBase_PMs!AY70),#N/A,DataBase_PMs!AY70)</f>
        <v>#N/A</v>
      </c>
      <c r="F3819" s="192" t="e">
        <f>IF(E3819="Seco",ParametrosPMs!$C$74,'Dados PMs'!E3819)</f>
        <v>#N/A</v>
      </c>
      <c r="G3819" s="203" t="e">
        <f t="shared" si="88"/>
        <v>#N/A</v>
      </c>
    </row>
    <row r="3820" spans="1:7" x14ac:dyDescent="0.3">
      <c r="A3820" s="257"/>
      <c r="B3820" s="257"/>
      <c r="C3820" s="265"/>
      <c r="D3820" s="208" t="e">
        <f>IF(ISBLANK(DataBase_PMs!C71),#N/A,DataBase_PMs!C71)</f>
        <v>#N/A</v>
      </c>
      <c r="E3820" s="191" t="e">
        <f>IF(ISBLANK(DataBase_PMs!AY71),#N/A,DataBase_PMs!AY71)</f>
        <v>#N/A</v>
      </c>
      <c r="F3820" s="192" t="e">
        <f>IF(E3820="Seco",ParametrosPMs!$C$74,'Dados PMs'!E3820)</f>
        <v>#N/A</v>
      </c>
      <c r="G3820" s="203" t="e">
        <f t="shared" si="88"/>
        <v>#N/A</v>
      </c>
    </row>
    <row r="3821" spans="1:7" x14ac:dyDescent="0.3">
      <c r="A3821" s="257"/>
      <c r="B3821" s="257"/>
      <c r="C3821" s="265"/>
      <c r="D3821" s="208" t="e">
        <f>IF(ISBLANK(DataBase_PMs!C72),#N/A,DataBase_PMs!C72)</f>
        <v>#N/A</v>
      </c>
      <c r="E3821" s="191" t="e">
        <f>IF(ISBLANK(DataBase_PMs!AY72),#N/A,DataBase_PMs!AY72)</f>
        <v>#N/A</v>
      </c>
      <c r="F3821" s="192" t="e">
        <f>IF(E3821="Seco",ParametrosPMs!$C$74,'Dados PMs'!E3821)</f>
        <v>#N/A</v>
      </c>
      <c r="G3821" s="203" t="e">
        <f t="shared" si="88"/>
        <v>#N/A</v>
      </c>
    </row>
    <row r="3822" spans="1:7" x14ac:dyDescent="0.3">
      <c r="A3822" s="257"/>
      <c r="B3822" s="257"/>
      <c r="C3822" s="265"/>
      <c r="D3822" s="208" t="e">
        <f>IF(ISBLANK(DataBase_PMs!C73),#N/A,DataBase_PMs!C73)</f>
        <v>#N/A</v>
      </c>
      <c r="E3822" s="191" t="e">
        <f>IF(ISBLANK(DataBase_PMs!AY73),#N/A,DataBase_PMs!AY73)</f>
        <v>#N/A</v>
      </c>
      <c r="F3822" s="192" t="e">
        <f>IF(E3822="Seco",ParametrosPMs!$C$74,'Dados PMs'!E3822)</f>
        <v>#N/A</v>
      </c>
      <c r="G3822" s="203" t="e">
        <f t="shared" si="88"/>
        <v>#N/A</v>
      </c>
    </row>
    <row r="3823" spans="1:7" x14ac:dyDescent="0.3">
      <c r="A3823" s="257"/>
      <c r="B3823" s="257"/>
      <c r="C3823" s="265"/>
      <c r="D3823" s="208" t="e">
        <f>IF(ISBLANK(DataBase_PMs!C74),#N/A,DataBase_PMs!C74)</f>
        <v>#N/A</v>
      </c>
      <c r="E3823" s="191" t="e">
        <f>IF(ISBLANK(DataBase_PMs!AY74),#N/A,DataBase_PMs!AY74)</f>
        <v>#N/A</v>
      </c>
      <c r="F3823" s="192" t="e">
        <f>IF(E3823="Seco",ParametrosPMs!$C$74,'Dados PMs'!E3823)</f>
        <v>#N/A</v>
      </c>
      <c r="G3823" s="203" t="e">
        <f t="shared" si="88"/>
        <v>#N/A</v>
      </c>
    </row>
    <row r="3824" spans="1:7" x14ac:dyDescent="0.3">
      <c r="A3824" s="257"/>
      <c r="B3824" s="257"/>
      <c r="C3824" s="265"/>
      <c r="D3824" s="208" t="e">
        <f>IF(ISBLANK(DataBase_PMs!C75),#N/A,DataBase_PMs!C75)</f>
        <v>#N/A</v>
      </c>
      <c r="E3824" s="191" t="e">
        <f>IF(ISBLANK(DataBase_PMs!AY75),#N/A,DataBase_PMs!AY75)</f>
        <v>#N/A</v>
      </c>
      <c r="F3824" s="192" t="e">
        <f>IF(E3824="Seco",ParametrosPMs!$C$74,'Dados PMs'!E3824)</f>
        <v>#N/A</v>
      </c>
      <c r="G3824" s="203" t="e">
        <f t="shared" si="88"/>
        <v>#N/A</v>
      </c>
    </row>
    <row r="3825" spans="1:7" x14ac:dyDescent="0.3">
      <c r="A3825" s="257"/>
      <c r="B3825" s="257"/>
      <c r="C3825" s="265"/>
      <c r="D3825" s="208" t="e">
        <f>IF(ISBLANK(DataBase_PMs!C76),#N/A,DataBase_PMs!C76)</f>
        <v>#N/A</v>
      </c>
      <c r="E3825" s="191" t="e">
        <f>IF(ISBLANK(DataBase_PMs!AY76),#N/A,DataBase_PMs!AY76)</f>
        <v>#N/A</v>
      </c>
      <c r="F3825" s="192" t="e">
        <f>IF(E3825="Seco",ParametrosPMs!$C$74,'Dados PMs'!E3825)</f>
        <v>#N/A</v>
      </c>
      <c r="G3825" s="203" t="e">
        <f t="shared" si="88"/>
        <v>#N/A</v>
      </c>
    </row>
    <row r="3826" spans="1:7" ht="13.5" thickBot="1" x14ac:dyDescent="0.35">
      <c r="A3826" s="260"/>
      <c r="B3826" s="260"/>
      <c r="C3826" s="266"/>
      <c r="D3826" s="208" t="e">
        <f>IF(ISBLANK(DataBase_PMs!C77),#N/A,DataBase_PMs!C77)</f>
        <v>#N/A</v>
      </c>
      <c r="E3826" s="191" t="e">
        <f>IF(ISBLANK(DataBase_PMs!AY77),#N/A,DataBase_PMs!AY77)</f>
        <v>#N/A</v>
      </c>
      <c r="F3826" s="192" t="e">
        <f>IF(E3826="Seco",ParametrosPMs!$C$74,'Dados PMs'!E3826)</f>
        <v>#N/A</v>
      </c>
      <c r="G3826" s="203" t="e">
        <f t="shared" si="88"/>
        <v>#N/A</v>
      </c>
    </row>
    <row r="3827" spans="1:7" x14ac:dyDescent="0.3">
      <c r="A3827" s="256" t="s">
        <v>666</v>
      </c>
      <c r="B3827" s="256" t="s">
        <v>365</v>
      </c>
      <c r="C3827" s="267" t="s">
        <v>121</v>
      </c>
      <c r="D3827" s="209">
        <v>43602</v>
      </c>
      <c r="E3827" s="189">
        <v>3.82</v>
      </c>
      <c r="F3827" s="190">
        <f>IF(E3827="Seco",ParametrosPMs!C75,'Dados PMs'!E3827)</f>
        <v>3.82</v>
      </c>
      <c r="G3827" s="202">
        <f>F3827-E3827</f>
        <v>0</v>
      </c>
    </row>
    <row r="3828" spans="1:7" x14ac:dyDescent="0.3">
      <c r="A3828" s="257"/>
      <c r="B3828" s="257"/>
      <c r="C3828" s="265"/>
      <c r="D3828" s="208">
        <v>43700.40625</v>
      </c>
      <c r="E3828" s="191">
        <v>9.5</v>
      </c>
      <c r="F3828" s="192">
        <f>IF(E3828="Seco",ParametrosPMs!$C$75,'Dados PMs'!E3828)</f>
        <v>9.5</v>
      </c>
      <c r="G3828" s="203">
        <f>F3828-$F$3827</f>
        <v>5.68</v>
      </c>
    </row>
    <row r="3829" spans="1:7" x14ac:dyDescent="0.3">
      <c r="A3829" s="257"/>
      <c r="B3829" s="257"/>
      <c r="C3829" s="265"/>
      <c r="D3829" s="208">
        <v>43707</v>
      </c>
      <c r="E3829" s="191">
        <v>6.47</v>
      </c>
      <c r="F3829" s="192">
        <f>IF(E3829="Seco",ParametrosPMs!$C$75,'Dados PMs'!E3829)</f>
        <v>6.47</v>
      </c>
      <c r="G3829" s="203">
        <f t="shared" ref="G3829:G3892" si="89">F3829-$F$3827</f>
        <v>2.65</v>
      </c>
    </row>
    <row r="3830" spans="1:7" x14ac:dyDescent="0.3">
      <c r="A3830" s="257"/>
      <c r="B3830" s="257"/>
      <c r="C3830" s="265"/>
      <c r="D3830" s="208">
        <v>43714</v>
      </c>
      <c r="E3830" s="191">
        <v>6.45</v>
      </c>
      <c r="F3830" s="192">
        <f>IF(E3830="Seco",ParametrosPMs!$C$75,'Dados PMs'!E3830)</f>
        <v>6.45</v>
      </c>
      <c r="G3830" s="203">
        <f t="shared" si="89"/>
        <v>2.6300000000000003</v>
      </c>
    </row>
    <row r="3831" spans="1:7" x14ac:dyDescent="0.3">
      <c r="A3831" s="257"/>
      <c r="B3831" s="257"/>
      <c r="C3831" s="265"/>
      <c r="D3831" s="208">
        <v>43727</v>
      </c>
      <c r="E3831" s="191">
        <v>6.72</v>
      </c>
      <c r="F3831" s="192">
        <f>IF(E3831="Seco",ParametrosPMs!$C$75,'Dados PMs'!E3831)</f>
        <v>6.72</v>
      </c>
      <c r="G3831" s="203">
        <f t="shared" si="89"/>
        <v>2.9</v>
      </c>
    </row>
    <row r="3832" spans="1:7" x14ac:dyDescent="0.3">
      <c r="A3832" s="257"/>
      <c r="B3832" s="257"/>
      <c r="C3832" s="265"/>
      <c r="D3832" s="208">
        <v>43755</v>
      </c>
      <c r="E3832" s="191">
        <v>6.42</v>
      </c>
      <c r="F3832" s="192">
        <f>IF(E3832="Seco",ParametrosPMs!$C$75,'Dados PMs'!E3832)</f>
        <v>6.42</v>
      </c>
      <c r="G3832" s="203">
        <f t="shared" si="89"/>
        <v>2.6</v>
      </c>
    </row>
    <row r="3833" spans="1:7" x14ac:dyDescent="0.3">
      <c r="A3833" s="257"/>
      <c r="B3833" s="257"/>
      <c r="C3833" s="265"/>
      <c r="D3833" s="208">
        <v>43762</v>
      </c>
      <c r="E3833" s="191">
        <v>6.66</v>
      </c>
      <c r="F3833" s="192">
        <f>IF(E3833="Seco",ParametrosPMs!$C$75,'Dados PMs'!E3833)</f>
        <v>6.66</v>
      </c>
      <c r="G3833" s="203">
        <f t="shared" si="89"/>
        <v>2.8400000000000003</v>
      </c>
    </row>
    <row r="3834" spans="1:7" x14ac:dyDescent="0.3">
      <c r="A3834" s="257"/>
      <c r="B3834" s="257"/>
      <c r="C3834" s="265"/>
      <c r="D3834" s="208">
        <v>43774</v>
      </c>
      <c r="E3834" s="191">
        <v>6.44</v>
      </c>
      <c r="F3834" s="192">
        <f>IF(E3834="Seco",ParametrosPMs!$C$75,'Dados PMs'!E3834)</f>
        <v>6.44</v>
      </c>
      <c r="G3834" s="203">
        <f t="shared" si="89"/>
        <v>2.6200000000000006</v>
      </c>
    </row>
    <row r="3835" spans="1:7" x14ac:dyDescent="0.3">
      <c r="A3835" s="257"/>
      <c r="B3835" s="257"/>
      <c r="C3835" s="265"/>
      <c r="D3835" s="208">
        <v>43782</v>
      </c>
      <c r="E3835" s="191">
        <v>6.43</v>
      </c>
      <c r="F3835" s="192">
        <f>IF(E3835="Seco",ParametrosPMs!$C$75,'Dados PMs'!E3835)</f>
        <v>6.43</v>
      </c>
      <c r="G3835" s="203">
        <f t="shared" si="89"/>
        <v>2.61</v>
      </c>
    </row>
    <row r="3836" spans="1:7" x14ac:dyDescent="0.3">
      <c r="A3836" s="257"/>
      <c r="B3836" s="257"/>
      <c r="C3836" s="265"/>
      <c r="D3836" s="208">
        <v>43811</v>
      </c>
      <c r="E3836" s="191" t="s">
        <v>273</v>
      </c>
      <c r="F3836" s="192" t="str">
        <f>IF(E3836="Seco",ParametrosPMs!$C$75,'Dados PMs'!E3836)</f>
        <v>6,11</v>
      </c>
      <c r="G3836" s="203">
        <f t="shared" si="89"/>
        <v>2.2900000000000005</v>
      </c>
    </row>
    <row r="3837" spans="1:7" x14ac:dyDescent="0.3">
      <c r="A3837" s="257"/>
      <c r="B3837" s="257"/>
      <c r="C3837" s="265"/>
      <c r="D3837" s="208">
        <v>43826</v>
      </c>
      <c r="E3837" s="191" t="s">
        <v>314</v>
      </c>
      <c r="F3837" s="192" t="str">
        <f>IF(E3837="Seco",ParametrosPMs!$C$75,'Dados PMs'!E3837)</f>
        <v>6,06</v>
      </c>
      <c r="G3837" s="203">
        <f t="shared" si="89"/>
        <v>2.2399999999999998</v>
      </c>
    </row>
    <row r="3838" spans="1:7" x14ac:dyDescent="0.3">
      <c r="A3838" s="257"/>
      <c r="B3838" s="257"/>
      <c r="C3838" s="265"/>
      <c r="D3838" s="208">
        <v>43875</v>
      </c>
      <c r="E3838" s="191">
        <v>6.62</v>
      </c>
      <c r="F3838" s="192">
        <f>IF(E3838="Seco",ParametrosPMs!$C$75,'Dados PMs'!E3838)</f>
        <v>6.62</v>
      </c>
      <c r="G3838" s="203">
        <f t="shared" si="89"/>
        <v>2.8000000000000003</v>
      </c>
    </row>
    <row r="3839" spans="1:7" x14ac:dyDescent="0.3">
      <c r="A3839" s="257"/>
      <c r="B3839" s="257"/>
      <c r="C3839" s="265"/>
      <c r="D3839" s="208">
        <v>43929</v>
      </c>
      <c r="E3839" s="191" t="s">
        <v>352</v>
      </c>
      <c r="F3839" s="192" t="str">
        <f>IF(E3839="Seco",ParametrosPMs!$C$75,'Dados PMs'!E3839)</f>
        <v>5,91</v>
      </c>
      <c r="G3839" s="203">
        <f t="shared" si="89"/>
        <v>2.0900000000000003</v>
      </c>
    </row>
    <row r="3840" spans="1:7" x14ac:dyDescent="0.3">
      <c r="A3840" s="257"/>
      <c r="B3840" s="257"/>
      <c r="C3840" s="265"/>
      <c r="D3840" s="208">
        <f>IF(ISBLANK(DataBase_PMs!C4),#N/A,DataBase_PMs!C4)</f>
        <v>44001.449618055602</v>
      </c>
      <c r="E3840" s="191">
        <f>IF(ISBLANK(DataBase_PMs!AZ4),#N/A,DataBase_PMs!AZ4)</f>
        <v>5.72</v>
      </c>
      <c r="F3840" s="192">
        <f>IF(E3840="Seco",ParametrosPMs!$C$75,'Dados PMs'!E3840)</f>
        <v>5.72</v>
      </c>
      <c r="G3840" s="203">
        <f t="shared" si="89"/>
        <v>1.9</v>
      </c>
    </row>
    <row r="3841" spans="1:7" x14ac:dyDescent="0.3">
      <c r="A3841" s="257"/>
      <c r="B3841" s="257"/>
      <c r="C3841" s="265"/>
      <c r="D3841" s="208">
        <f>IF(ISBLANK(DataBase_PMs!C5),#N/A,DataBase_PMs!C5)</f>
        <v>44008.823020833297</v>
      </c>
      <c r="E3841" s="191">
        <f>IF(ISBLANK(DataBase_PMs!AZ5),#N/A,DataBase_PMs!AZ5)</f>
        <v>6.44</v>
      </c>
      <c r="F3841" s="192">
        <f>IF(E3841="Seco",ParametrosPMs!$C$75,'Dados PMs'!E3841)</f>
        <v>6.44</v>
      </c>
      <c r="G3841" s="203">
        <f t="shared" si="89"/>
        <v>2.6200000000000006</v>
      </c>
    </row>
    <row r="3842" spans="1:7" x14ac:dyDescent="0.3">
      <c r="A3842" s="257"/>
      <c r="B3842" s="257"/>
      <c r="C3842" s="265"/>
      <c r="D3842" s="208" t="e">
        <f>IF(ISBLANK(DataBase_PMs!C6),#N/A,DataBase_PMs!C6)</f>
        <v>#N/A</v>
      </c>
      <c r="E3842" s="191" t="e">
        <f>IF(ISBLANK(DataBase_PMs!AZ6),#N/A,DataBase_PMs!AZ6)</f>
        <v>#N/A</v>
      </c>
      <c r="F3842" s="192" t="e">
        <f>IF(E3842="Seco",ParametrosPMs!$C$75,'Dados PMs'!E3842)</f>
        <v>#N/A</v>
      </c>
      <c r="G3842" s="203" t="e">
        <f t="shared" si="89"/>
        <v>#N/A</v>
      </c>
    </row>
    <row r="3843" spans="1:7" x14ac:dyDescent="0.3">
      <c r="A3843" s="257"/>
      <c r="B3843" s="257"/>
      <c r="C3843" s="265"/>
      <c r="D3843" s="208" t="e">
        <f>IF(ISBLANK(DataBase_PMs!C7),#N/A,DataBase_PMs!C7)</f>
        <v>#N/A</v>
      </c>
      <c r="E3843" s="191" t="e">
        <f>IF(ISBLANK(DataBase_PMs!AZ7),#N/A,DataBase_PMs!AZ7)</f>
        <v>#N/A</v>
      </c>
      <c r="F3843" s="192" t="e">
        <f>IF(E3843="Seco",ParametrosPMs!$C$75,'Dados PMs'!E3843)</f>
        <v>#N/A</v>
      </c>
      <c r="G3843" s="203" t="e">
        <f t="shared" si="89"/>
        <v>#N/A</v>
      </c>
    </row>
    <row r="3844" spans="1:7" x14ac:dyDescent="0.3">
      <c r="A3844" s="257"/>
      <c r="B3844" s="257"/>
      <c r="C3844" s="265"/>
      <c r="D3844" s="208" t="e">
        <f>IF(ISBLANK(DataBase_PMs!C8),#N/A,DataBase_PMs!C8)</f>
        <v>#N/A</v>
      </c>
      <c r="E3844" s="191" t="e">
        <f>IF(ISBLANK(DataBase_PMs!AZ8),#N/A,DataBase_PMs!AZ8)</f>
        <v>#N/A</v>
      </c>
      <c r="F3844" s="192" t="e">
        <f>IF(E3844="Seco",ParametrosPMs!$C$75,'Dados PMs'!E3844)</f>
        <v>#N/A</v>
      </c>
      <c r="G3844" s="203" t="e">
        <f t="shared" si="89"/>
        <v>#N/A</v>
      </c>
    </row>
    <row r="3845" spans="1:7" x14ac:dyDescent="0.3">
      <c r="A3845" s="257"/>
      <c r="B3845" s="257"/>
      <c r="C3845" s="265"/>
      <c r="D3845" s="208" t="e">
        <f>IF(ISBLANK(DataBase_PMs!C9),#N/A,DataBase_PMs!C9)</f>
        <v>#N/A</v>
      </c>
      <c r="E3845" s="191" t="e">
        <f>IF(ISBLANK(DataBase_PMs!AZ9),#N/A,DataBase_PMs!AZ9)</f>
        <v>#N/A</v>
      </c>
      <c r="F3845" s="192" t="e">
        <f>IF(E3845="Seco",ParametrosPMs!$C$75,'Dados PMs'!E3845)</f>
        <v>#N/A</v>
      </c>
      <c r="G3845" s="203" t="e">
        <f t="shared" si="89"/>
        <v>#N/A</v>
      </c>
    </row>
    <row r="3846" spans="1:7" x14ac:dyDescent="0.3">
      <c r="A3846" s="257"/>
      <c r="B3846" s="257"/>
      <c r="C3846" s="265"/>
      <c r="D3846" s="208" t="e">
        <f>IF(ISBLANK(DataBase_PMs!C10),#N/A,DataBase_PMs!C10)</f>
        <v>#N/A</v>
      </c>
      <c r="E3846" s="191" t="e">
        <f>IF(ISBLANK(DataBase_PMs!AZ10),#N/A,DataBase_PMs!AZ10)</f>
        <v>#N/A</v>
      </c>
      <c r="F3846" s="192" t="e">
        <f>IF(E3846="Seco",ParametrosPMs!$C$75,'Dados PMs'!E3846)</f>
        <v>#N/A</v>
      </c>
      <c r="G3846" s="203" t="e">
        <f t="shared" si="89"/>
        <v>#N/A</v>
      </c>
    </row>
    <row r="3847" spans="1:7" x14ac:dyDescent="0.3">
      <c r="A3847" s="257"/>
      <c r="B3847" s="257"/>
      <c r="C3847" s="265"/>
      <c r="D3847" s="208" t="e">
        <f>IF(ISBLANK(DataBase_PMs!C11),#N/A,DataBase_PMs!C11)</f>
        <v>#N/A</v>
      </c>
      <c r="E3847" s="191" t="e">
        <f>IF(ISBLANK(DataBase_PMs!AZ11),#N/A,DataBase_PMs!AZ11)</f>
        <v>#N/A</v>
      </c>
      <c r="F3847" s="192" t="e">
        <f>IF(E3847="Seco",ParametrosPMs!$C$75,'Dados PMs'!E3847)</f>
        <v>#N/A</v>
      </c>
      <c r="G3847" s="203" t="e">
        <f t="shared" si="89"/>
        <v>#N/A</v>
      </c>
    </row>
    <row r="3848" spans="1:7" x14ac:dyDescent="0.3">
      <c r="A3848" s="257"/>
      <c r="B3848" s="257"/>
      <c r="C3848" s="265"/>
      <c r="D3848" s="208" t="e">
        <f>IF(ISBLANK(DataBase_PMs!C12),#N/A,DataBase_PMs!C12)</f>
        <v>#N/A</v>
      </c>
      <c r="E3848" s="191" t="e">
        <f>IF(ISBLANK(DataBase_PMs!AZ12),#N/A,DataBase_PMs!AZ12)</f>
        <v>#N/A</v>
      </c>
      <c r="F3848" s="192" t="e">
        <f>IF(E3848="Seco",ParametrosPMs!$C$75,'Dados PMs'!E3848)</f>
        <v>#N/A</v>
      </c>
      <c r="G3848" s="203" t="e">
        <f t="shared" si="89"/>
        <v>#N/A</v>
      </c>
    </row>
    <row r="3849" spans="1:7" x14ac:dyDescent="0.3">
      <c r="A3849" s="257"/>
      <c r="B3849" s="257"/>
      <c r="C3849" s="265"/>
      <c r="D3849" s="208" t="e">
        <f>IF(ISBLANK(DataBase_PMs!C13),#N/A,DataBase_PMs!C13)</f>
        <v>#N/A</v>
      </c>
      <c r="E3849" s="191" t="e">
        <f>IF(ISBLANK(DataBase_PMs!AZ13),#N/A,DataBase_PMs!AZ13)</f>
        <v>#N/A</v>
      </c>
      <c r="F3849" s="192" t="e">
        <f>IF(E3849="Seco",ParametrosPMs!$C$75,'Dados PMs'!E3849)</f>
        <v>#N/A</v>
      </c>
      <c r="G3849" s="203" t="e">
        <f t="shared" si="89"/>
        <v>#N/A</v>
      </c>
    </row>
    <row r="3850" spans="1:7" x14ac:dyDescent="0.3">
      <c r="A3850" s="257"/>
      <c r="B3850" s="257"/>
      <c r="C3850" s="265"/>
      <c r="D3850" s="208" t="e">
        <f>IF(ISBLANK(DataBase_PMs!C14),#N/A,DataBase_PMs!C14)</f>
        <v>#N/A</v>
      </c>
      <c r="E3850" s="191" t="e">
        <f>IF(ISBLANK(DataBase_PMs!AZ14),#N/A,DataBase_PMs!AZ14)</f>
        <v>#N/A</v>
      </c>
      <c r="F3850" s="192" t="e">
        <f>IF(E3850="Seco",ParametrosPMs!$C$75,'Dados PMs'!E3850)</f>
        <v>#N/A</v>
      </c>
      <c r="G3850" s="203" t="e">
        <f t="shared" si="89"/>
        <v>#N/A</v>
      </c>
    </row>
    <row r="3851" spans="1:7" x14ac:dyDescent="0.3">
      <c r="A3851" s="257"/>
      <c r="B3851" s="257"/>
      <c r="C3851" s="265"/>
      <c r="D3851" s="208" t="e">
        <f>IF(ISBLANK(DataBase_PMs!C15),#N/A,DataBase_PMs!C15)</f>
        <v>#N/A</v>
      </c>
      <c r="E3851" s="191" t="e">
        <f>IF(ISBLANK(DataBase_PMs!AZ15),#N/A,DataBase_PMs!AZ15)</f>
        <v>#N/A</v>
      </c>
      <c r="F3851" s="192" t="e">
        <f>IF(E3851="Seco",ParametrosPMs!$C$75,'Dados PMs'!E3851)</f>
        <v>#N/A</v>
      </c>
      <c r="G3851" s="203" t="e">
        <f t="shared" si="89"/>
        <v>#N/A</v>
      </c>
    </row>
    <row r="3852" spans="1:7" x14ac:dyDescent="0.3">
      <c r="A3852" s="257"/>
      <c r="B3852" s="257"/>
      <c r="C3852" s="265"/>
      <c r="D3852" s="208" t="e">
        <f>IF(ISBLANK(DataBase_PMs!C16),#N/A,DataBase_PMs!C16)</f>
        <v>#N/A</v>
      </c>
      <c r="E3852" s="191" t="e">
        <f>IF(ISBLANK(DataBase_PMs!AZ16),#N/A,DataBase_PMs!AZ16)</f>
        <v>#N/A</v>
      </c>
      <c r="F3852" s="192" t="e">
        <f>IF(E3852="Seco",ParametrosPMs!$C$75,'Dados PMs'!E3852)</f>
        <v>#N/A</v>
      </c>
      <c r="G3852" s="203" t="e">
        <f t="shared" si="89"/>
        <v>#N/A</v>
      </c>
    </row>
    <row r="3853" spans="1:7" x14ac:dyDescent="0.3">
      <c r="A3853" s="257"/>
      <c r="B3853" s="257"/>
      <c r="C3853" s="265"/>
      <c r="D3853" s="208" t="e">
        <f>IF(ISBLANK(DataBase_PMs!C17),#N/A,DataBase_PMs!C17)</f>
        <v>#N/A</v>
      </c>
      <c r="E3853" s="191" t="e">
        <f>IF(ISBLANK(DataBase_PMs!AZ17),#N/A,DataBase_PMs!AZ17)</f>
        <v>#N/A</v>
      </c>
      <c r="F3853" s="192" t="e">
        <f>IF(E3853="Seco",ParametrosPMs!$C$75,'Dados PMs'!E3853)</f>
        <v>#N/A</v>
      </c>
      <c r="G3853" s="203" t="e">
        <f t="shared" si="89"/>
        <v>#N/A</v>
      </c>
    </row>
    <row r="3854" spans="1:7" x14ac:dyDescent="0.3">
      <c r="A3854" s="257"/>
      <c r="B3854" s="257"/>
      <c r="C3854" s="265"/>
      <c r="D3854" s="208" t="e">
        <f>IF(ISBLANK(DataBase_PMs!C18),#N/A,DataBase_PMs!C18)</f>
        <v>#N/A</v>
      </c>
      <c r="E3854" s="191" t="e">
        <f>IF(ISBLANK(DataBase_PMs!AZ18),#N/A,DataBase_PMs!AZ18)</f>
        <v>#N/A</v>
      </c>
      <c r="F3854" s="192" t="e">
        <f>IF(E3854="Seco",ParametrosPMs!$C$75,'Dados PMs'!E3854)</f>
        <v>#N/A</v>
      </c>
      <c r="G3854" s="203" t="e">
        <f t="shared" si="89"/>
        <v>#N/A</v>
      </c>
    </row>
    <row r="3855" spans="1:7" x14ac:dyDescent="0.3">
      <c r="A3855" s="257"/>
      <c r="B3855" s="257"/>
      <c r="C3855" s="265"/>
      <c r="D3855" s="208" t="e">
        <f>IF(ISBLANK(DataBase_PMs!C19),#N/A,DataBase_PMs!C19)</f>
        <v>#N/A</v>
      </c>
      <c r="E3855" s="191" t="e">
        <f>IF(ISBLANK(DataBase_PMs!AZ19),#N/A,DataBase_PMs!AZ19)</f>
        <v>#N/A</v>
      </c>
      <c r="F3855" s="192" t="e">
        <f>IF(E3855="Seco",ParametrosPMs!$C$75,'Dados PMs'!E3855)</f>
        <v>#N/A</v>
      </c>
      <c r="G3855" s="203" t="e">
        <f t="shared" si="89"/>
        <v>#N/A</v>
      </c>
    </row>
    <row r="3856" spans="1:7" x14ac:dyDescent="0.3">
      <c r="A3856" s="257"/>
      <c r="B3856" s="257"/>
      <c r="C3856" s="265"/>
      <c r="D3856" s="208" t="e">
        <f>IF(ISBLANK(DataBase_PMs!C20),#N/A,DataBase_PMs!C20)</f>
        <v>#N/A</v>
      </c>
      <c r="E3856" s="191" t="e">
        <f>IF(ISBLANK(DataBase_PMs!AZ20),#N/A,DataBase_PMs!AZ20)</f>
        <v>#N/A</v>
      </c>
      <c r="F3856" s="192" t="e">
        <f>IF(E3856="Seco",ParametrosPMs!$C$75,'Dados PMs'!E3856)</f>
        <v>#N/A</v>
      </c>
      <c r="G3856" s="203" t="e">
        <f t="shared" si="89"/>
        <v>#N/A</v>
      </c>
    </row>
    <row r="3857" spans="1:7" x14ac:dyDescent="0.3">
      <c r="A3857" s="257"/>
      <c r="B3857" s="257"/>
      <c r="C3857" s="265"/>
      <c r="D3857" s="208" t="e">
        <f>IF(ISBLANK(DataBase_PMs!C21),#N/A,DataBase_PMs!C21)</f>
        <v>#N/A</v>
      </c>
      <c r="E3857" s="191" t="e">
        <f>IF(ISBLANK(DataBase_PMs!AZ21),#N/A,DataBase_PMs!AZ21)</f>
        <v>#N/A</v>
      </c>
      <c r="F3857" s="192" t="e">
        <f>IF(E3857="Seco",ParametrosPMs!$C$75,'Dados PMs'!E3857)</f>
        <v>#N/A</v>
      </c>
      <c r="G3857" s="203" t="e">
        <f t="shared" si="89"/>
        <v>#N/A</v>
      </c>
    </row>
    <row r="3858" spans="1:7" x14ac:dyDescent="0.3">
      <c r="A3858" s="257"/>
      <c r="B3858" s="257"/>
      <c r="C3858" s="265"/>
      <c r="D3858" s="208" t="e">
        <f>IF(ISBLANK(DataBase_PMs!C22),#N/A,DataBase_PMs!C22)</f>
        <v>#N/A</v>
      </c>
      <c r="E3858" s="191" t="e">
        <f>IF(ISBLANK(DataBase_PMs!AZ22),#N/A,DataBase_PMs!AZ22)</f>
        <v>#N/A</v>
      </c>
      <c r="F3858" s="192" t="e">
        <f>IF(E3858="Seco",ParametrosPMs!$C$75,'Dados PMs'!E3858)</f>
        <v>#N/A</v>
      </c>
      <c r="G3858" s="203" t="e">
        <f t="shared" si="89"/>
        <v>#N/A</v>
      </c>
    </row>
    <row r="3859" spans="1:7" x14ac:dyDescent="0.3">
      <c r="A3859" s="257"/>
      <c r="B3859" s="257"/>
      <c r="C3859" s="265"/>
      <c r="D3859" s="208" t="e">
        <f>IF(ISBLANK(DataBase_PMs!C23),#N/A,DataBase_PMs!C23)</f>
        <v>#N/A</v>
      </c>
      <c r="E3859" s="191" t="e">
        <f>IF(ISBLANK(DataBase_PMs!AZ23),#N/A,DataBase_PMs!AZ23)</f>
        <v>#N/A</v>
      </c>
      <c r="F3859" s="192" t="e">
        <f>IF(E3859="Seco",ParametrosPMs!$C$75,'Dados PMs'!E3859)</f>
        <v>#N/A</v>
      </c>
      <c r="G3859" s="203" t="e">
        <f t="shared" si="89"/>
        <v>#N/A</v>
      </c>
    </row>
    <row r="3860" spans="1:7" x14ac:dyDescent="0.3">
      <c r="A3860" s="257"/>
      <c r="B3860" s="257"/>
      <c r="C3860" s="265"/>
      <c r="D3860" s="208" t="e">
        <f>IF(ISBLANK(DataBase_PMs!C24),#N/A,DataBase_PMs!C24)</f>
        <v>#N/A</v>
      </c>
      <c r="E3860" s="191" t="e">
        <f>IF(ISBLANK(DataBase_PMs!AZ24),#N/A,DataBase_PMs!AZ24)</f>
        <v>#N/A</v>
      </c>
      <c r="F3860" s="192" t="e">
        <f>IF(E3860="Seco",ParametrosPMs!$C$75,'Dados PMs'!E3860)</f>
        <v>#N/A</v>
      </c>
      <c r="G3860" s="203" t="e">
        <f t="shared" si="89"/>
        <v>#N/A</v>
      </c>
    </row>
    <row r="3861" spans="1:7" x14ac:dyDescent="0.3">
      <c r="A3861" s="257"/>
      <c r="B3861" s="257"/>
      <c r="C3861" s="265"/>
      <c r="D3861" s="208" t="e">
        <f>IF(ISBLANK(DataBase_PMs!C25),#N/A,DataBase_PMs!C25)</f>
        <v>#N/A</v>
      </c>
      <c r="E3861" s="191" t="e">
        <f>IF(ISBLANK(DataBase_PMs!AZ25),#N/A,DataBase_PMs!AZ25)</f>
        <v>#N/A</v>
      </c>
      <c r="F3861" s="192" t="e">
        <f>IF(E3861="Seco",ParametrosPMs!$C$75,'Dados PMs'!E3861)</f>
        <v>#N/A</v>
      </c>
      <c r="G3861" s="203" t="e">
        <f t="shared" si="89"/>
        <v>#N/A</v>
      </c>
    </row>
    <row r="3862" spans="1:7" x14ac:dyDescent="0.3">
      <c r="A3862" s="257"/>
      <c r="B3862" s="257"/>
      <c r="C3862" s="265"/>
      <c r="D3862" s="208" t="e">
        <f>IF(ISBLANK(DataBase_PMs!C26),#N/A,DataBase_PMs!C26)</f>
        <v>#N/A</v>
      </c>
      <c r="E3862" s="191" t="e">
        <f>IF(ISBLANK(DataBase_PMs!AZ26),#N/A,DataBase_PMs!AZ26)</f>
        <v>#N/A</v>
      </c>
      <c r="F3862" s="192" t="e">
        <f>IF(E3862="Seco",ParametrosPMs!$C$75,'Dados PMs'!E3862)</f>
        <v>#N/A</v>
      </c>
      <c r="G3862" s="203" t="e">
        <f t="shared" si="89"/>
        <v>#N/A</v>
      </c>
    </row>
    <row r="3863" spans="1:7" x14ac:dyDescent="0.3">
      <c r="A3863" s="257"/>
      <c r="B3863" s="257"/>
      <c r="C3863" s="265"/>
      <c r="D3863" s="208" t="e">
        <f>IF(ISBLANK(DataBase_PMs!C27),#N/A,DataBase_PMs!C27)</f>
        <v>#N/A</v>
      </c>
      <c r="E3863" s="191" t="e">
        <f>IF(ISBLANK(DataBase_PMs!AZ27),#N/A,DataBase_PMs!AZ27)</f>
        <v>#N/A</v>
      </c>
      <c r="F3863" s="192" t="e">
        <f>IF(E3863="Seco",ParametrosPMs!$C$75,'Dados PMs'!E3863)</f>
        <v>#N/A</v>
      </c>
      <c r="G3863" s="203" t="e">
        <f t="shared" si="89"/>
        <v>#N/A</v>
      </c>
    </row>
    <row r="3864" spans="1:7" x14ac:dyDescent="0.3">
      <c r="A3864" s="257"/>
      <c r="B3864" s="257"/>
      <c r="C3864" s="265"/>
      <c r="D3864" s="208" t="e">
        <f>IF(ISBLANK(DataBase_PMs!C28),#N/A,DataBase_PMs!C28)</f>
        <v>#N/A</v>
      </c>
      <c r="E3864" s="191" t="e">
        <f>IF(ISBLANK(DataBase_PMs!AZ28),#N/A,DataBase_PMs!AZ28)</f>
        <v>#N/A</v>
      </c>
      <c r="F3864" s="192" t="e">
        <f>IF(E3864="Seco",ParametrosPMs!$C$75,'Dados PMs'!E3864)</f>
        <v>#N/A</v>
      </c>
      <c r="G3864" s="203" t="e">
        <f t="shared" si="89"/>
        <v>#N/A</v>
      </c>
    </row>
    <row r="3865" spans="1:7" x14ac:dyDescent="0.3">
      <c r="A3865" s="257"/>
      <c r="B3865" s="257"/>
      <c r="C3865" s="265"/>
      <c r="D3865" s="208" t="e">
        <f>IF(ISBLANK(DataBase_PMs!C29),#N/A,DataBase_PMs!C29)</f>
        <v>#N/A</v>
      </c>
      <c r="E3865" s="191" t="e">
        <f>IF(ISBLANK(DataBase_PMs!AZ29),#N/A,DataBase_PMs!AZ29)</f>
        <v>#N/A</v>
      </c>
      <c r="F3865" s="192" t="e">
        <f>IF(E3865="Seco",ParametrosPMs!$C$75,'Dados PMs'!E3865)</f>
        <v>#N/A</v>
      </c>
      <c r="G3865" s="203" t="e">
        <f t="shared" si="89"/>
        <v>#N/A</v>
      </c>
    </row>
    <row r="3866" spans="1:7" x14ac:dyDescent="0.3">
      <c r="A3866" s="257"/>
      <c r="B3866" s="257"/>
      <c r="C3866" s="265"/>
      <c r="D3866" s="208" t="e">
        <f>IF(ISBLANK(DataBase_PMs!C30),#N/A,DataBase_PMs!C30)</f>
        <v>#N/A</v>
      </c>
      <c r="E3866" s="191" t="e">
        <f>IF(ISBLANK(DataBase_PMs!AZ30),#N/A,DataBase_PMs!AZ30)</f>
        <v>#N/A</v>
      </c>
      <c r="F3866" s="192" t="e">
        <f>IF(E3866="Seco",ParametrosPMs!$C$75,'Dados PMs'!E3866)</f>
        <v>#N/A</v>
      </c>
      <c r="G3866" s="203" t="e">
        <f t="shared" si="89"/>
        <v>#N/A</v>
      </c>
    </row>
    <row r="3867" spans="1:7" x14ac:dyDescent="0.3">
      <c r="A3867" s="257"/>
      <c r="B3867" s="257"/>
      <c r="C3867" s="265"/>
      <c r="D3867" s="208" t="e">
        <f>IF(ISBLANK(DataBase_PMs!C31),#N/A,DataBase_PMs!C31)</f>
        <v>#N/A</v>
      </c>
      <c r="E3867" s="191" t="e">
        <f>IF(ISBLANK(DataBase_PMs!AZ31),#N/A,DataBase_PMs!AZ31)</f>
        <v>#N/A</v>
      </c>
      <c r="F3867" s="192" t="e">
        <f>IF(E3867="Seco",ParametrosPMs!$C$75,'Dados PMs'!E3867)</f>
        <v>#N/A</v>
      </c>
      <c r="G3867" s="203" t="e">
        <f t="shared" si="89"/>
        <v>#N/A</v>
      </c>
    </row>
    <row r="3868" spans="1:7" x14ac:dyDescent="0.3">
      <c r="A3868" s="257"/>
      <c r="B3868" s="257"/>
      <c r="C3868" s="265"/>
      <c r="D3868" s="208" t="e">
        <f>IF(ISBLANK(DataBase_PMs!C32),#N/A,DataBase_PMs!C32)</f>
        <v>#N/A</v>
      </c>
      <c r="E3868" s="191" t="e">
        <f>IF(ISBLANK(DataBase_PMs!AZ32),#N/A,DataBase_PMs!AZ32)</f>
        <v>#N/A</v>
      </c>
      <c r="F3868" s="192" t="e">
        <f>IF(E3868="Seco",ParametrosPMs!$C$75,'Dados PMs'!E3868)</f>
        <v>#N/A</v>
      </c>
      <c r="G3868" s="203" t="e">
        <f t="shared" si="89"/>
        <v>#N/A</v>
      </c>
    </row>
    <row r="3869" spans="1:7" x14ac:dyDescent="0.3">
      <c r="A3869" s="257"/>
      <c r="B3869" s="257"/>
      <c r="C3869" s="265"/>
      <c r="D3869" s="208" t="e">
        <f>IF(ISBLANK(DataBase_PMs!C33),#N/A,DataBase_PMs!C33)</f>
        <v>#N/A</v>
      </c>
      <c r="E3869" s="191" t="e">
        <f>IF(ISBLANK(DataBase_PMs!AZ33),#N/A,DataBase_PMs!AZ33)</f>
        <v>#N/A</v>
      </c>
      <c r="F3869" s="192" t="e">
        <f>IF(E3869="Seco",ParametrosPMs!$C$75,'Dados PMs'!E3869)</f>
        <v>#N/A</v>
      </c>
      <c r="G3869" s="203" t="e">
        <f t="shared" si="89"/>
        <v>#N/A</v>
      </c>
    </row>
    <row r="3870" spans="1:7" x14ac:dyDescent="0.3">
      <c r="A3870" s="257"/>
      <c r="B3870" s="257"/>
      <c r="C3870" s="265"/>
      <c r="D3870" s="208" t="e">
        <f>IF(ISBLANK(DataBase_PMs!C34),#N/A,DataBase_PMs!C34)</f>
        <v>#N/A</v>
      </c>
      <c r="E3870" s="191" t="e">
        <f>IF(ISBLANK(DataBase_PMs!AZ34),#N/A,DataBase_PMs!AZ34)</f>
        <v>#N/A</v>
      </c>
      <c r="F3870" s="192" t="e">
        <f>IF(E3870="Seco",ParametrosPMs!$C$75,'Dados PMs'!E3870)</f>
        <v>#N/A</v>
      </c>
      <c r="G3870" s="203" t="e">
        <f t="shared" si="89"/>
        <v>#N/A</v>
      </c>
    </row>
    <row r="3871" spans="1:7" x14ac:dyDescent="0.3">
      <c r="A3871" s="257"/>
      <c r="B3871" s="257"/>
      <c r="C3871" s="265"/>
      <c r="D3871" s="208" t="e">
        <f>IF(ISBLANK(DataBase_PMs!C35),#N/A,DataBase_PMs!C35)</f>
        <v>#N/A</v>
      </c>
      <c r="E3871" s="191" t="e">
        <f>IF(ISBLANK(DataBase_PMs!AZ35),#N/A,DataBase_PMs!AZ35)</f>
        <v>#N/A</v>
      </c>
      <c r="F3871" s="192" t="e">
        <f>IF(E3871="Seco",ParametrosPMs!$C$75,'Dados PMs'!E3871)</f>
        <v>#N/A</v>
      </c>
      <c r="G3871" s="203" t="e">
        <f t="shared" si="89"/>
        <v>#N/A</v>
      </c>
    </row>
    <row r="3872" spans="1:7" x14ac:dyDescent="0.3">
      <c r="A3872" s="257"/>
      <c r="B3872" s="257"/>
      <c r="C3872" s="265"/>
      <c r="D3872" s="208" t="e">
        <f>IF(ISBLANK(DataBase_PMs!C36),#N/A,DataBase_PMs!C36)</f>
        <v>#N/A</v>
      </c>
      <c r="E3872" s="191" t="e">
        <f>IF(ISBLANK(DataBase_PMs!AZ36),#N/A,DataBase_PMs!AZ36)</f>
        <v>#N/A</v>
      </c>
      <c r="F3872" s="192" t="e">
        <f>IF(E3872="Seco",ParametrosPMs!$C$75,'Dados PMs'!E3872)</f>
        <v>#N/A</v>
      </c>
      <c r="G3872" s="203" t="e">
        <f t="shared" si="89"/>
        <v>#N/A</v>
      </c>
    </row>
    <row r="3873" spans="1:7" x14ac:dyDescent="0.3">
      <c r="A3873" s="257"/>
      <c r="B3873" s="257"/>
      <c r="C3873" s="265"/>
      <c r="D3873" s="208" t="e">
        <f>IF(ISBLANK(DataBase_PMs!C37),#N/A,DataBase_PMs!C37)</f>
        <v>#N/A</v>
      </c>
      <c r="E3873" s="191" t="e">
        <f>IF(ISBLANK(DataBase_PMs!AZ37),#N/A,DataBase_PMs!AZ37)</f>
        <v>#N/A</v>
      </c>
      <c r="F3873" s="192" t="e">
        <f>IF(E3873="Seco",ParametrosPMs!$C$75,'Dados PMs'!E3873)</f>
        <v>#N/A</v>
      </c>
      <c r="G3873" s="203" t="e">
        <f t="shared" si="89"/>
        <v>#N/A</v>
      </c>
    </row>
    <row r="3874" spans="1:7" x14ac:dyDescent="0.3">
      <c r="A3874" s="257"/>
      <c r="B3874" s="257"/>
      <c r="C3874" s="265"/>
      <c r="D3874" s="208" t="e">
        <f>IF(ISBLANK(DataBase_PMs!C38),#N/A,DataBase_PMs!C38)</f>
        <v>#N/A</v>
      </c>
      <c r="E3874" s="191" t="e">
        <f>IF(ISBLANK(DataBase_PMs!AZ38),#N/A,DataBase_PMs!AZ38)</f>
        <v>#N/A</v>
      </c>
      <c r="F3874" s="192" t="e">
        <f>IF(E3874="Seco",ParametrosPMs!$C$75,'Dados PMs'!E3874)</f>
        <v>#N/A</v>
      </c>
      <c r="G3874" s="203" t="e">
        <f t="shared" si="89"/>
        <v>#N/A</v>
      </c>
    </row>
    <row r="3875" spans="1:7" x14ac:dyDescent="0.3">
      <c r="A3875" s="257"/>
      <c r="B3875" s="257"/>
      <c r="C3875" s="265"/>
      <c r="D3875" s="208" t="e">
        <f>IF(ISBLANK(DataBase_PMs!C39),#N/A,DataBase_PMs!C39)</f>
        <v>#N/A</v>
      </c>
      <c r="E3875" s="191" t="e">
        <f>IF(ISBLANK(DataBase_PMs!AZ39),#N/A,DataBase_PMs!AZ39)</f>
        <v>#N/A</v>
      </c>
      <c r="F3875" s="192" t="e">
        <f>IF(E3875="Seco",ParametrosPMs!$C$75,'Dados PMs'!E3875)</f>
        <v>#N/A</v>
      </c>
      <c r="G3875" s="203" t="e">
        <f t="shared" si="89"/>
        <v>#N/A</v>
      </c>
    </row>
    <row r="3876" spans="1:7" x14ac:dyDescent="0.3">
      <c r="A3876" s="257"/>
      <c r="B3876" s="257"/>
      <c r="C3876" s="265"/>
      <c r="D3876" s="208" t="e">
        <f>IF(ISBLANK(DataBase_PMs!C40),#N/A,DataBase_PMs!C40)</f>
        <v>#N/A</v>
      </c>
      <c r="E3876" s="191" t="e">
        <f>IF(ISBLANK(DataBase_PMs!AZ40),#N/A,DataBase_PMs!AZ40)</f>
        <v>#N/A</v>
      </c>
      <c r="F3876" s="192" t="e">
        <f>IF(E3876="Seco",ParametrosPMs!$C$75,'Dados PMs'!E3876)</f>
        <v>#N/A</v>
      </c>
      <c r="G3876" s="203" t="e">
        <f t="shared" si="89"/>
        <v>#N/A</v>
      </c>
    </row>
    <row r="3877" spans="1:7" x14ac:dyDescent="0.3">
      <c r="A3877" s="257"/>
      <c r="B3877" s="257"/>
      <c r="C3877" s="265"/>
      <c r="D3877" s="208" t="e">
        <f>IF(ISBLANK(DataBase_PMs!C41),#N/A,DataBase_PMs!C41)</f>
        <v>#N/A</v>
      </c>
      <c r="E3877" s="191" t="e">
        <f>IF(ISBLANK(DataBase_PMs!AZ41),#N/A,DataBase_PMs!AZ41)</f>
        <v>#N/A</v>
      </c>
      <c r="F3877" s="192" t="e">
        <f>IF(E3877="Seco",ParametrosPMs!$C$75,'Dados PMs'!E3877)</f>
        <v>#N/A</v>
      </c>
      <c r="G3877" s="203" t="e">
        <f t="shared" si="89"/>
        <v>#N/A</v>
      </c>
    </row>
    <row r="3878" spans="1:7" x14ac:dyDescent="0.3">
      <c r="A3878" s="257"/>
      <c r="B3878" s="257"/>
      <c r="C3878" s="265"/>
      <c r="D3878" s="208" t="e">
        <f>IF(ISBLANK(DataBase_PMs!C42),#N/A,DataBase_PMs!C42)</f>
        <v>#N/A</v>
      </c>
      <c r="E3878" s="191" t="e">
        <f>IF(ISBLANK(DataBase_PMs!AZ42),#N/A,DataBase_PMs!AZ42)</f>
        <v>#N/A</v>
      </c>
      <c r="F3878" s="192" t="e">
        <f>IF(E3878="Seco",ParametrosPMs!$C$75,'Dados PMs'!E3878)</f>
        <v>#N/A</v>
      </c>
      <c r="G3878" s="203" t="e">
        <f t="shared" si="89"/>
        <v>#N/A</v>
      </c>
    </row>
    <row r="3879" spans="1:7" x14ac:dyDescent="0.3">
      <c r="A3879" s="257"/>
      <c r="B3879" s="257"/>
      <c r="C3879" s="265"/>
      <c r="D3879" s="208" t="e">
        <f>IF(ISBLANK(DataBase_PMs!C43),#N/A,DataBase_PMs!C43)</f>
        <v>#N/A</v>
      </c>
      <c r="E3879" s="191" t="e">
        <f>IF(ISBLANK(DataBase_PMs!AZ43),#N/A,DataBase_PMs!AZ43)</f>
        <v>#N/A</v>
      </c>
      <c r="F3879" s="192" t="e">
        <f>IF(E3879="Seco",ParametrosPMs!$C$75,'Dados PMs'!E3879)</f>
        <v>#N/A</v>
      </c>
      <c r="G3879" s="203" t="e">
        <f t="shared" si="89"/>
        <v>#N/A</v>
      </c>
    </row>
    <row r="3880" spans="1:7" x14ac:dyDescent="0.3">
      <c r="A3880" s="257"/>
      <c r="B3880" s="257"/>
      <c r="C3880" s="265"/>
      <c r="D3880" s="208" t="e">
        <f>IF(ISBLANK(DataBase_PMs!C44),#N/A,DataBase_PMs!C44)</f>
        <v>#N/A</v>
      </c>
      <c r="E3880" s="191" t="e">
        <f>IF(ISBLANK(DataBase_PMs!AZ44),#N/A,DataBase_PMs!AZ44)</f>
        <v>#N/A</v>
      </c>
      <c r="F3880" s="192" t="e">
        <f>IF(E3880="Seco",ParametrosPMs!$C$75,'Dados PMs'!E3880)</f>
        <v>#N/A</v>
      </c>
      <c r="G3880" s="203" t="e">
        <f t="shared" si="89"/>
        <v>#N/A</v>
      </c>
    </row>
    <row r="3881" spans="1:7" x14ac:dyDescent="0.3">
      <c r="A3881" s="257"/>
      <c r="B3881" s="257"/>
      <c r="C3881" s="265"/>
      <c r="D3881" s="208" t="e">
        <f>IF(ISBLANK(DataBase_PMs!C45),#N/A,DataBase_PMs!C45)</f>
        <v>#N/A</v>
      </c>
      <c r="E3881" s="191" t="e">
        <f>IF(ISBLANK(DataBase_PMs!AZ45),#N/A,DataBase_PMs!AZ45)</f>
        <v>#N/A</v>
      </c>
      <c r="F3881" s="192" t="e">
        <f>IF(E3881="Seco",ParametrosPMs!$C$75,'Dados PMs'!E3881)</f>
        <v>#N/A</v>
      </c>
      <c r="G3881" s="203" t="e">
        <f t="shared" si="89"/>
        <v>#N/A</v>
      </c>
    </row>
    <row r="3882" spans="1:7" x14ac:dyDescent="0.3">
      <c r="A3882" s="257"/>
      <c r="B3882" s="257"/>
      <c r="C3882" s="265"/>
      <c r="D3882" s="208" t="e">
        <f>IF(ISBLANK(DataBase_PMs!C46),#N/A,DataBase_PMs!C46)</f>
        <v>#N/A</v>
      </c>
      <c r="E3882" s="191" t="e">
        <f>IF(ISBLANK(DataBase_PMs!AZ46),#N/A,DataBase_PMs!AZ46)</f>
        <v>#N/A</v>
      </c>
      <c r="F3882" s="192" t="e">
        <f>IF(E3882="Seco",ParametrosPMs!$C$75,'Dados PMs'!E3882)</f>
        <v>#N/A</v>
      </c>
      <c r="G3882" s="203" t="e">
        <f t="shared" si="89"/>
        <v>#N/A</v>
      </c>
    </row>
    <row r="3883" spans="1:7" x14ac:dyDescent="0.3">
      <c r="A3883" s="257"/>
      <c r="B3883" s="257"/>
      <c r="C3883" s="265"/>
      <c r="D3883" s="208" t="e">
        <f>IF(ISBLANK(DataBase_PMs!C47),#N/A,DataBase_PMs!C47)</f>
        <v>#N/A</v>
      </c>
      <c r="E3883" s="191" t="e">
        <f>IF(ISBLANK(DataBase_PMs!AZ47),#N/A,DataBase_PMs!AZ47)</f>
        <v>#N/A</v>
      </c>
      <c r="F3883" s="192" t="e">
        <f>IF(E3883="Seco",ParametrosPMs!$C$75,'Dados PMs'!E3883)</f>
        <v>#N/A</v>
      </c>
      <c r="G3883" s="203" t="e">
        <f t="shared" si="89"/>
        <v>#N/A</v>
      </c>
    </row>
    <row r="3884" spans="1:7" x14ac:dyDescent="0.3">
      <c r="A3884" s="257"/>
      <c r="B3884" s="257"/>
      <c r="C3884" s="265"/>
      <c r="D3884" s="208" t="e">
        <f>IF(ISBLANK(DataBase_PMs!C48),#N/A,DataBase_PMs!C48)</f>
        <v>#N/A</v>
      </c>
      <c r="E3884" s="191" t="e">
        <f>IF(ISBLANK(DataBase_PMs!AZ48),#N/A,DataBase_PMs!AZ48)</f>
        <v>#N/A</v>
      </c>
      <c r="F3884" s="192" t="e">
        <f>IF(E3884="Seco",ParametrosPMs!$C$75,'Dados PMs'!E3884)</f>
        <v>#N/A</v>
      </c>
      <c r="G3884" s="203" t="e">
        <f t="shared" si="89"/>
        <v>#N/A</v>
      </c>
    </row>
    <row r="3885" spans="1:7" x14ac:dyDescent="0.3">
      <c r="A3885" s="257"/>
      <c r="B3885" s="257"/>
      <c r="C3885" s="265"/>
      <c r="D3885" s="208" t="e">
        <f>IF(ISBLANK(DataBase_PMs!C49),#N/A,DataBase_PMs!C49)</f>
        <v>#N/A</v>
      </c>
      <c r="E3885" s="191" t="e">
        <f>IF(ISBLANK(DataBase_PMs!AZ49),#N/A,DataBase_PMs!AZ49)</f>
        <v>#N/A</v>
      </c>
      <c r="F3885" s="192" t="e">
        <f>IF(E3885="Seco",ParametrosPMs!$C$75,'Dados PMs'!E3885)</f>
        <v>#N/A</v>
      </c>
      <c r="G3885" s="203" t="e">
        <f t="shared" si="89"/>
        <v>#N/A</v>
      </c>
    </row>
    <row r="3886" spans="1:7" x14ac:dyDescent="0.3">
      <c r="A3886" s="257"/>
      <c r="B3886" s="257"/>
      <c r="C3886" s="265"/>
      <c r="D3886" s="208" t="e">
        <f>IF(ISBLANK(DataBase_PMs!C50),#N/A,DataBase_PMs!C50)</f>
        <v>#N/A</v>
      </c>
      <c r="E3886" s="191" t="e">
        <f>IF(ISBLANK(DataBase_PMs!AZ50),#N/A,DataBase_PMs!AZ50)</f>
        <v>#N/A</v>
      </c>
      <c r="F3886" s="192" t="e">
        <f>IF(E3886="Seco",ParametrosPMs!$C$75,'Dados PMs'!E3886)</f>
        <v>#N/A</v>
      </c>
      <c r="G3886" s="203" t="e">
        <f t="shared" si="89"/>
        <v>#N/A</v>
      </c>
    </row>
    <row r="3887" spans="1:7" x14ac:dyDescent="0.3">
      <c r="A3887" s="257"/>
      <c r="B3887" s="257"/>
      <c r="C3887" s="265"/>
      <c r="D3887" s="208" t="e">
        <f>IF(ISBLANK(DataBase_PMs!C51),#N/A,DataBase_PMs!C51)</f>
        <v>#N/A</v>
      </c>
      <c r="E3887" s="191" t="e">
        <f>IF(ISBLANK(DataBase_PMs!AZ51),#N/A,DataBase_PMs!AZ51)</f>
        <v>#N/A</v>
      </c>
      <c r="F3887" s="192" t="e">
        <f>IF(E3887="Seco",ParametrosPMs!$C$75,'Dados PMs'!E3887)</f>
        <v>#N/A</v>
      </c>
      <c r="G3887" s="203" t="e">
        <f t="shared" si="89"/>
        <v>#N/A</v>
      </c>
    </row>
    <row r="3888" spans="1:7" x14ac:dyDescent="0.3">
      <c r="A3888" s="257"/>
      <c r="B3888" s="257"/>
      <c r="C3888" s="265"/>
      <c r="D3888" s="208" t="e">
        <f>IF(ISBLANK(DataBase_PMs!C52),#N/A,DataBase_PMs!C52)</f>
        <v>#N/A</v>
      </c>
      <c r="E3888" s="191" t="e">
        <f>IF(ISBLANK(DataBase_PMs!AZ52),#N/A,DataBase_PMs!AZ52)</f>
        <v>#N/A</v>
      </c>
      <c r="F3888" s="192" t="e">
        <f>IF(E3888="Seco",ParametrosPMs!$C$75,'Dados PMs'!E3888)</f>
        <v>#N/A</v>
      </c>
      <c r="G3888" s="203" t="e">
        <f t="shared" si="89"/>
        <v>#N/A</v>
      </c>
    </row>
    <row r="3889" spans="1:7" x14ac:dyDescent="0.3">
      <c r="A3889" s="257"/>
      <c r="B3889" s="257"/>
      <c r="C3889" s="265"/>
      <c r="D3889" s="208" t="e">
        <f>IF(ISBLANK(DataBase_PMs!C53),#N/A,DataBase_PMs!C53)</f>
        <v>#N/A</v>
      </c>
      <c r="E3889" s="191" t="e">
        <f>IF(ISBLANK(DataBase_PMs!AZ53),#N/A,DataBase_PMs!AZ53)</f>
        <v>#N/A</v>
      </c>
      <c r="F3889" s="192" t="e">
        <f>IF(E3889="Seco",ParametrosPMs!$C$75,'Dados PMs'!E3889)</f>
        <v>#N/A</v>
      </c>
      <c r="G3889" s="203" t="e">
        <f t="shared" si="89"/>
        <v>#N/A</v>
      </c>
    </row>
    <row r="3890" spans="1:7" x14ac:dyDescent="0.3">
      <c r="A3890" s="257"/>
      <c r="B3890" s="257"/>
      <c r="C3890" s="265"/>
      <c r="D3890" s="208" t="e">
        <f>IF(ISBLANK(DataBase_PMs!C54),#N/A,DataBase_PMs!C54)</f>
        <v>#N/A</v>
      </c>
      <c r="E3890" s="191" t="e">
        <f>IF(ISBLANK(DataBase_PMs!AZ54),#N/A,DataBase_PMs!AZ54)</f>
        <v>#N/A</v>
      </c>
      <c r="F3890" s="192" t="e">
        <f>IF(E3890="Seco",ParametrosPMs!$C$75,'Dados PMs'!E3890)</f>
        <v>#N/A</v>
      </c>
      <c r="G3890" s="203" t="e">
        <f t="shared" si="89"/>
        <v>#N/A</v>
      </c>
    </row>
    <row r="3891" spans="1:7" x14ac:dyDescent="0.3">
      <c r="A3891" s="257"/>
      <c r="B3891" s="257"/>
      <c r="C3891" s="265"/>
      <c r="D3891" s="208" t="e">
        <f>IF(ISBLANK(DataBase_PMs!C55),#N/A,DataBase_PMs!C55)</f>
        <v>#N/A</v>
      </c>
      <c r="E3891" s="191" t="e">
        <f>IF(ISBLANK(DataBase_PMs!AZ55),#N/A,DataBase_PMs!AZ55)</f>
        <v>#N/A</v>
      </c>
      <c r="F3891" s="192" t="e">
        <f>IF(E3891="Seco",ParametrosPMs!$C$75,'Dados PMs'!E3891)</f>
        <v>#N/A</v>
      </c>
      <c r="G3891" s="203" t="e">
        <f t="shared" si="89"/>
        <v>#N/A</v>
      </c>
    </row>
    <row r="3892" spans="1:7" x14ac:dyDescent="0.3">
      <c r="A3892" s="257"/>
      <c r="B3892" s="257"/>
      <c r="C3892" s="265"/>
      <c r="D3892" s="208" t="e">
        <f>IF(ISBLANK(DataBase_PMs!C56),#N/A,DataBase_PMs!C56)</f>
        <v>#N/A</v>
      </c>
      <c r="E3892" s="191" t="e">
        <f>IF(ISBLANK(DataBase_PMs!AZ56),#N/A,DataBase_PMs!AZ56)</f>
        <v>#N/A</v>
      </c>
      <c r="F3892" s="192" t="e">
        <f>IF(E3892="Seco",ParametrosPMs!$C$75,'Dados PMs'!E3892)</f>
        <v>#N/A</v>
      </c>
      <c r="G3892" s="203" t="e">
        <f t="shared" si="89"/>
        <v>#N/A</v>
      </c>
    </row>
    <row r="3893" spans="1:7" x14ac:dyDescent="0.3">
      <c r="A3893" s="257"/>
      <c r="B3893" s="257"/>
      <c r="C3893" s="265"/>
      <c r="D3893" s="208" t="e">
        <f>IF(ISBLANK(DataBase_PMs!C57),#N/A,DataBase_PMs!C57)</f>
        <v>#N/A</v>
      </c>
      <c r="E3893" s="191" t="e">
        <f>IF(ISBLANK(DataBase_PMs!AZ57),#N/A,DataBase_PMs!AZ57)</f>
        <v>#N/A</v>
      </c>
      <c r="F3893" s="192" t="e">
        <f>IF(E3893="Seco",ParametrosPMs!$C$75,'Dados PMs'!E3893)</f>
        <v>#N/A</v>
      </c>
      <c r="G3893" s="203" t="e">
        <f t="shared" ref="G3893:G3905" si="90">F3893-$F$3827</f>
        <v>#N/A</v>
      </c>
    </row>
    <row r="3894" spans="1:7" x14ac:dyDescent="0.3">
      <c r="A3894" s="257"/>
      <c r="B3894" s="257"/>
      <c r="C3894" s="265"/>
      <c r="D3894" s="208" t="e">
        <f>IF(ISBLANK(DataBase_PMs!C58),#N/A,DataBase_PMs!C58)</f>
        <v>#N/A</v>
      </c>
      <c r="E3894" s="191" t="e">
        <f>IF(ISBLANK(DataBase_PMs!AZ58),#N/A,DataBase_PMs!AZ58)</f>
        <v>#N/A</v>
      </c>
      <c r="F3894" s="192" t="e">
        <f>IF(E3894="Seco",ParametrosPMs!$C$75,'Dados PMs'!E3894)</f>
        <v>#N/A</v>
      </c>
      <c r="G3894" s="203" t="e">
        <f t="shared" si="90"/>
        <v>#N/A</v>
      </c>
    </row>
    <row r="3895" spans="1:7" x14ac:dyDescent="0.3">
      <c r="A3895" s="257"/>
      <c r="B3895" s="257"/>
      <c r="C3895" s="265"/>
      <c r="D3895" s="208" t="e">
        <f>IF(ISBLANK(DataBase_PMs!C59),#N/A,DataBase_PMs!C59)</f>
        <v>#N/A</v>
      </c>
      <c r="E3895" s="191" t="e">
        <f>IF(ISBLANK(DataBase_PMs!AZ59),#N/A,DataBase_PMs!AZ59)</f>
        <v>#N/A</v>
      </c>
      <c r="F3895" s="192" t="e">
        <f>IF(E3895="Seco",ParametrosPMs!$C$75,'Dados PMs'!E3895)</f>
        <v>#N/A</v>
      </c>
      <c r="G3895" s="203" t="e">
        <f t="shared" si="90"/>
        <v>#N/A</v>
      </c>
    </row>
    <row r="3896" spans="1:7" x14ac:dyDescent="0.3">
      <c r="A3896" s="257"/>
      <c r="B3896" s="257"/>
      <c r="C3896" s="265"/>
      <c r="D3896" s="208" t="e">
        <f>IF(ISBLANK(DataBase_PMs!C60),#N/A,DataBase_PMs!C60)</f>
        <v>#N/A</v>
      </c>
      <c r="E3896" s="191" t="e">
        <f>IF(ISBLANK(DataBase_PMs!AZ60),#N/A,DataBase_PMs!AZ60)</f>
        <v>#N/A</v>
      </c>
      <c r="F3896" s="192" t="e">
        <f>IF(E3896="Seco",ParametrosPMs!$C$75,'Dados PMs'!E3896)</f>
        <v>#N/A</v>
      </c>
      <c r="G3896" s="203" t="e">
        <f t="shared" si="90"/>
        <v>#N/A</v>
      </c>
    </row>
    <row r="3897" spans="1:7" x14ac:dyDescent="0.3">
      <c r="A3897" s="257"/>
      <c r="B3897" s="257"/>
      <c r="C3897" s="265"/>
      <c r="D3897" s="208" t="e">
        <f>IF(ISBLANK(DataBase_PMs!C61),#N/A,DataBase_PMs!C61)</f>
        <v>#N/A</v>
      </c>
      <c r="E3897" s="191" t="e">
        <f>IF(ISBLANK(DataBase_PMs!AZ61),#N/A,DataBase_PMs!AZ61)</f>
        <v>#N/A</v>
      </c>
      <c r="F3897" s="192" t="e">
        <f>IF(E3897="Seco",ParametrosPMs!$C$75,'Dados PMs'!E3897)</f>
        <v>#N/A</v>
      </c>
      <c r="G3897" s="203" t="e">
        <f t="shared" si="90"/>
        <v>#N/A</v>
      </c>
    </row>
    <row r="3898" spans="1:7" x14ac:dyDescent="0.3">
      <c r="A3898" s="257"/>
      <c r="B3898" s="257"/>
      <c r="C3898" s="265"/>
      <c r="D3898" s="208" t="e">
        <f>IF(ISBLANK(DataBase_PMs!C62),#N/A,DataBase_PMs!C62)</f>
        <v>#N/A</v>
      </c>
      <c r="E3898" s="191" t="e">
        <f>IF(ISBLANK(DataBase_PMs!AZ62),#N/A,DataBase_PMs!AZ62)</f>
        <v>#N/A</v>
      </c>
      <c r="F3898" s="192" t="e">
        <f>IF(E3898="Seco",ParametrosPMs!$C$75,'Dados PMs'!E3898)</f>
        <v>#N/A</v>
      </c>
      <c r="G3898" s="203" t="e">
        <f t="shared" si="90"/>
        <v>#N/A</v>
      </c>
    </row>
    <row r="3899" spans="1:7" x14ac:dyDescent="0.3">
      <c r="A3899" s="257"/>
      <c r="B3899" s="257"/>
      <c r="C3899" s="265"/>
      <c r="D3899" s="208" t="e">
        <f>IF(ISBLANK(DataBase_PMs!C63),#N/A,DataBase_PMs!C63)</f>
        <v>#N/A</v>
      </c>
      <c r="E3899" s="191" t="e">
        <f>IF(ISBLANK(DataBase_PMs!AZ63),#N/A,DataBase_PMs!AZ63)</f>
        <v>#N/A</v>
      </c>
      <c r="F3899" s="192" t="e">
        <f>IF(E3899="Seco",ParametrosPMs!$C$75,'Dados PMs'!E3899)</f>
        <v>#N/A</v>
      </c>
      <c r="G3899" s="203" t="e">
        <f t="shared" si="90"/>
        <v>#N/A</v>
      </c>
    </row>
    <row r="3900" spans="1:7" x14ac:dyDescent="0.3">
      <c r="A3900" s="257"/>
      <c r="B3900" s="257"/>
      <c r="C3900" s="265"/>
      <c r="D3900" s="208" t="e">
        <f>IF(ISBLANK(DataBase_PMs!C64),#N/A,DataBase_PMs!C64)</f>
        <v>#N/A</v>
      </c>
      <c r="E3900" s="191" t="e">
        <f>IF(ISBLANK(DataBase_PMs!AZ64),#N/A,DataBase_PMs!AZ64)</f>
        <v>#N/A</v>
      </c>
      <c r="F3900" s="192" t="e">
        <f>IF(E3900="Seco",ParametrosPMs!$C$75,'Dados PMs'!E3900)</f>
        <v>#N/A</v>
      </c>
      <c r="G3900" s="203" t="e">
        <f t="shared" si="90"/>
        <v>#N/A</v>
      </c>
    </row>
    <row r="3901" spans="1:7" x14ac:dyDescent="0.3">
      <c r="A3901" s="257"/>
      <c r="B3901" s="257"/>
      <c r="C3901" s="265"/>
      <c r="D3901" s="208" t="e">
        <f>IF(ISBLANK(DataBase_PMs!C65),#N/A,DataBase_PMs!C65)</f>
        <v>#N/A</v>
      </c>
      <c r="E3901" s="191" t="e">
        <f>IF(ISBLANK(DataBase_PMs!AZ65),#N/A,DataBase_PMs!AZ65)</f>
        <v>#N/A</v>
      </c>
      <c r="F3901" s="192" t="e">
        <f>IF(E3901="Seco",ParametrosPMs!$C$75,'Dados PMs'!E3901)</f>
        <v>#N/A</v>
      </c>
      <c r="G3901" s="203" t="e">
        <f t="shared" si="90"/>
        <v>#N/A</v>
      </c>
    </row>
    <row r="3902" spans="1:7" x14ac:dyDescent="0.3">
      <c r="A3902" s="257"/>
      <c r="B3902" s="257"/>
      <c r="C3902" s="265"/>
      <c r="D3902" s="208" t="e">
        <f>IF(ISBLANK(DataBase_PMs!C66),#N/A,DataBase_PMs!C66)</f>
        <v>#N/A</v>
      </c>
      <c r="E3902" s="191" t="e">
        <f>IF(ISBLANK(DataBase_PMs!AZ66),#N/A,DataBase_PMs!AZ66)</f>
        <v>#N/A</v>
      </c>
      <c r="F3902" s="192" t="e">
        <f>IF(E3902="Seco",ParametrosPMs!$C$75,'Dados PMs'!E3902)</f>
        <v>#N/A</v>
      </c>
      <c r="G3902" s="203" t="e">
        <f t="shared" si="90"/>
        <v>#N/A</v>
      </c>
    </row>
    <row r="3903" spans="1:7" x14ac:dyDescent="0.3">
      <c r="A3903" s="257"/>
      <c r="B3903" s="257"/>
      <c r="C3903" s="265"/>
      <c r="D3903" s="208" t="e">
        <f>IF(ISBLANK(DataBase_PMs!C67),#N/A,DataBase_PMs!C67)</f>
        <v>#N/A</v>
      </c>
      <c r="E3903" s="191" t="e">
        <f>IF(ISBLANK(DataBase_PMs!AZ67),#N/A,DataBase_PMs!AZ67)</f>
        <v>#N/A</v>
      </c>
      <c r="F3903" s="192" t="e">
        <f>IF(E3903="Seco",ParametrosPMs!$C$75,'Dados PMs'!E3903)</f>
        <v>#N/A</v>
      </c>
      <c r="G3903" s="203" t="e">
        <f t="shared" si="90"/>
        <v>#N/A</v>
      </c>
    </row>
    <row r="3904" spans="1:7" x14ac:dyDescent="0.3">
      <c r="A3904" s="257"/>
      <c r="B3904" s="257"/>
      <c r="C3904" s="265"/>
      <c r="D3904" s="208" t="e">
        <f>IF(ISBLANK(DataBase_PMs!C68),#N/A,DataBase_PMs!C68)</f>
        <v>#N/A</v>
      </c>
      <c r="E3904" s="191" t="e">
        <f>IF(ISBLANK(DataBase_PMs!AZ68),#N/A,DataBase_PMs!AZ68)</f>
        <v>#N/A</v>
      </c>
      <c r="F3904" s="192" t="e">
        <f>IF(E3904="Seco",ParametrosPMs!$C$75,'Dados PMs'!E3904)</f>
        <v>#N/A</v>
      </c>
      <c r="G3904" s="203" t="e">
        <f t="shared" si="90"/>
        <v>#N/A</v>
      </c>
    </row>
    <row r="3905" spans="1:7" ht="13.5" thickBot="1" x14ac:dyDescent="0.35">
      <c r="A3905" s="258"/>
      <c r="B3905" s="258"/>
      <c r="C3905" s="268"/>
      <c r="D3905" s="208" t="e">
        <f>IF(ISBLANK(DataBase_PMs!C69),#N/A,DataBase_PMs!C69)</f>
        <v>#N/A</v>
      </c>
      <c r="E3905" s="191" t="e">
        <f>IF(ISBLANK(DataBase_PMs!AZ69),#N/A,DataBase_PMs!AZ69)</f>
        <v>#N/A</v>
      </c>
      <c r="F3905" s="192" t="e">
        <f>IF(E3905="Seco",ParametrosPMs!$C$75,'Dados PMs'!E3905)</f>
        <v>#N/A</v>
      </c>
      <c r="G3905" s="203" t="e">
        <f t="shared" si="90"/>
        <v>#N/A</v>
      </c>
    </row>
    <row r="3906" spans="1:7" x14ac:dyDescent="0.3">
      <c r="A3906" s="259" t="s">
        <v>666</v>
      </c>
      <c r="B3906" s="259" t="s">
        <v>367</v>
      </c>
      <c r="C3906" s="264" t="s">
        <v>124</v>
      </c>
      <c r="D3906" s="209">
        <v>43602</v>
      </c>
      <c r="E3906" s="197">
        <v>3.88</v>
      </c>
      <c r="F3906" s="190">
        <f>IF(E3906="Seco",ParametrosPMs!C76,'Dados PMs'!E3906)</f>
        <v>3.88</v>
      </c>
      <c r="G3906" s="202">
        <f>F3906-E3906</f>
        <v>0</v>
      </c>
    </row>
    <row r="3907" spans="1:7" x14ac:dyDescent="0.3">
      <c r="A3907" s="257"/>
      <c r="B3907" s="257"/>
      <c r="C3907" s="265"/>
      <c r="D3907" s="208">
        <v>43700.40625</v>
      </c>
      <c r="E3907" s="191">
        <v>6.4</v>
      </c>
      <c r="F3907" s="192">
        <f>IF(E3907="Seco",ParametrosPMs!$C$76,'Dados PMs'!E3907)</f>
        <v>6.4</v>
      </c>
      <c r="G3907" s="203">
        <f>F3907-$F$3906</f>
        <v>2.5200000000000005</v>
      </c>
    </row>
    <row r="3908" spans="1:7" x14ac:dyDescent="0.3">
      <c r="A3908" s="257"/>
      <c r="B3908" s="257"/>
      <c r="C3908" s="265"/>
      <c r="D3908" s="208">
        <v>43707</v>
      </c>
      <c r="E3908" s="191">
        <v>6.28</v>
      </c>
      <c r="F3908" s="192">
        <f>IF(E3908="Seco",ParametrosPMs!$C$76,'Dados PMs'!E3908)</f>
        <v>6.28</v>
      </c>
      <c r="G3908" s="203">
        <f t="shared" ref="G3908:G3954" si="91">F3908-$F$3906</f>
        <v>2.4000000000000004</v>
      </c>
    </row>
    <row r="3909" spans="1:7" x14ac:dyDescent="0.3">
      <c r="A3909" s="257"/>
      <c r="B3909" s="257"/>
      <c r="C3909" s="265"/>
      <c r="D3909" s="208">
        <v>43714</v>
      </c>
      <c r="E3909" s="191">
        <v>6.21</v>
      </c>
      <c r="F3909" s="192">
        <f>IF(E3909="Seco",ParametrosPMs!$C$76,'Dados PMs'!E3909)</f>
        <v>6.21</v>
      </c>
      <c r="G3909" s="203">
        <f t="shared" si="91"/>
        <v>2.33</v>
      </c>
    </row>
    <row r="3910" spans="1:7" x14ac:dyDescent="0.3">
      <c r="A3910" s="257"/>
      <c r="B3910" s="257"/>
      <c r="C3910" s="265"/>
      <c r="D3910" s="208">
        <v>43727</v>
      </c>
      <c r="E3910" s="191">
        <v>6.56</v>
      </c>
      <c r="F3910" s="192">
        <f>IF(E3910="Seco",ParametrosPMs!$C$76,'Dados PMs'!E3910)</f>
        <v>6.56</v>
      </c>
      <c r="G3910" s="203">
        <f t="shared" si="91"/>
        <v>2.6799999999999997</v>
      </c>
    </row>
    <row r="3911" spans="1:7" x14ac:dyDescent="0.3">
      <c r="A3911" s="257"/>
      <c r="B3911" s="257"/>
      <c r="C3911" s="265"/>
      <c r="D3911" s="208">
        <v>43755</v>
      </c>
      <c r="E3911" s="191">
        <v>6.28</v>
      </c>
      <c r="F3911" s="192">
        <f>IF(E3911="Seco",ParametrosPMs!$C$76,'Dados PMs'!E3911)</f>
        <v>6.28</v>
      </c>
      <c r="G3911" s="203">
        <f t="shared" si="91"/>
        <v>2.4000000000000004</v>
      </c>
    </row>
    <row r="3912" spans="1:7" x14ac:dyDescent="0.3">
      <c r="A3912" s="257"/>
      <c r="B3912" s="257"/>
      <c r="C3912" s="265"/>
      <c r="D3912" s="208">
        <v>43762</v>
      </c>
      <c r="E3912" s="191">
        <v>6.54</v>
      </c>
      <c r="F3912" s="192">
        <f>IF(E3912="Seco",ParametrosPMs!$C$76,'Dados PMs'!E3912)</f>
        <v>6.54</v>
      </c>
      <c r="G3912" s="203">
        <f t="shared" si="91"/>
        <v>2.66</v>
      </c>
    </row>
    <row r="3913" spans="1:7" x14ac:dyDescent="0.3">
      <c r="A3913" s="257"/>
      <c r="B3913" s="257"/>
      <c r="C3913" s="265"/>
      <c r="D3913" s="208">
        <v>43774</v>
      </c>
      <c r="E3913" s="191">
        <v>7.5</v>
      </c>
      <c r="F3913" s="192">
        <f>IF(E3913="Seco",ParametrosPMs!$C$76,'Dados PMs'!E3913)</f>
        <v>7.5</v>
      </c>
      <c r="G3913" s="203">
        <f t="shared" si="91"/>
        <v>3.62</v>
      </c>
    </row>
    <row r="3914" spans="1:7" x14ac:dyDescent="0.3">
      <c r="A3914" s="257"/>
      <c r="B3914" s="257"/>
      <c r="C3914" s="265"/>
      <c r="D3914" s="208">
        <v>43782</v>
      </c>
      <c r="E3914" s="191">
        <v>6.29</v>
      </c>
      <c r="F3914" s="192">
        <f>IF(E3914="Seco",ParametrosPMs!$C$76,'Dados PMs'!E3914)</f>
        <v>6.29</v>
      </c>
      <c r="G3914" s="203">
        <f t="shared" si="91"/>
        <v>2.41</v>
      </c>
    </row>
    <row r="3915" spans="1:7" x14ac:dyDescent="0.3">
      <c r="A3915" s="257"/>
      <c r="B3915" s="257"/>
      <c r="C3915" s="265"/>
      <c r="D3915" s="208">
        <v>43811</v>
      </c>
      <c r="E3915" s="191" t="s">
        <v>274</v>
      </c>
      <c r="F3915" s="192" t="str">
        <f>IF(E3915="Seco",ParametrosPMs!$C$76,'Dados PMs'!E3915)</f>
        <v>5,88</v>
      </c>
      <c r="G3915" s="203">
        <f t="shared" si="91"/>
        <v>2</v>
      </c>
    </row>
    <row r="3916" spans="1:7" x14ac:dyDescent="0.3">
      <c r="A3916" s="257"/>
      <c r="B3916" s="257"/>
      <c r="C3916" s="265"/>
      <c r="D3916" s="208">
        <v>43826</v>
      </c>
      <c r="E3916" s="191" t="s">
        <v>315</v>
      </c>
      <c r="F3916" s="192" t="str">
        <f>IF(E3916="Seco",ParametrosPMs!$C$76,'Dados PMs'!E3916)</f>
        <v>5,82</v>
      </c>
      <c r="G3916" s="203">
        <f t="shared" si="91"/>
        <v>1.9400000000000004</v>
      </c>
    </row>
    <row r="3917" spans="1:7" x14ac:dyDescent="0.3">
      <c r="A3917" s="257"/>
      <c r="B3917" s="257"/>
      <c r="C3917" s="265"/>
      <c r="D3917" s="208">
        <v>43875</v>
      </c>
      <c r="E3917" s="191">
        <v>6.48</v>
      </c>
      <c r="F3917" s="192">
        <f>IF(E3917="Seco",ParametrosPMs!$C$76,'Dados PMs'!E3917)</f>
        <v>6.48</v>
      </c>
      <c r="G3917" s="203">
        <f t="shared" si="91"/>
        <v>2.6000000000000005</v>
      </c>
    </row>
    <row r="3918" spans="1:7" x14ac:dyDescent="0.3">
      <c r="A3918" s="257"/>
      <c r="B3918" s="257"/>
      <c r="C3918" s="265"/>
      <c r="D3918" s="208">
        <v>43929</v>
      </c>
      <c r="E3918" s="191" t="s">
        <v>314</v>
      </c>
      <c r="F3918" s="192" t="str">
        <f>IF(E3918="Seco",ParametrosPMs!$C$76,'Dados PMs'!E3918)</f>
        <v>6,06</v>
      </c>
      <c r="G3918" s="203">
        <f t="shared" si="91"/>
        <v>2.1799999999999997</v>
      </c>
    </row>
    <row r="3919" spans="1:7" x14ac:dyDescent="0.3">
      <c r="A3919" s="257"/>
      <c r="B3919" s="257"/>
      <c r="C3919" s="265"/>
      <c r="D3919" s="208">
        <f>IF(ISBLANK(DataBase_PMs!C4),#N/A,DataBase_PMs!C4)</f>
        <v>44001.449618055602</v>
      </c>
      <c r="E3919" s="191">
        <f>IF(ISBLANK(DataBase_PMs!BA4),#N/A,DataBase_PMs!BA4)</f>
        <v>5.93</v>
      </c>
      <c r="F3919" s="192">
        <f>IF(E3919="Seco",ParametrosPMs!$C$76,'Dados PMs'!E3919)</f>
        <v>5.93</v>
      </c>
      <c r="G3919" s="203">
        <f t="shared" si="91"/>
        <v>2.0499999999999998</v>
      </c>
    </row>
    <row r="3920" spans="1:7" x14ac:dyDescent="0.3">
      <c r="A3920" s="257"/>
      <c r="B3920" s="257"/>
      <c r="C3920" s="265"/>
      <c r="D3920" s="208">
        <f>IF(ISBLANK(DataBase_PMs!C5),#N/A,DataBase_PMs!C5)</f>
        <v>44008.823020833297</v>
      </c>
      <c r="E3920" s="191">
        <f>IF(ISBLANK(DataBase_PMs!BA5),#N/A,DataBase_PMs!BA5)</f>
        <v>6.34</v>
      </c>
      <c r="F3920" s="192">
        <f>IF(E3920="Seco",ParametrosPMs!$C$76,'Dados PMs'!E3920)</f>
        <v>6.34</v>
      </c>
      <c r="G3920" s="203">
        <f t="shared" si="91"/>
        <v>2.46</v>
      </c>
    </row>
    <row r="3921" spans="1:7" x14ac:dyDescent="0.3">
      <c r="A3921" s="257"/>
      <c r="B3921" s="257"/>
      <c r="C3921" s="265"/>
      <c r="D3921" s="208" t="e">
        <f>IF(ISBLANK(DataBase_PMs!C6),#N/A,DataBase_PMs!C6)</f>
        <v>#N/A</v>
      </c>
      <c r="E3921" s="191" t="e">
        <f>IF(ISBLANK(DataBase_PMs!BA6),#N/A,DataBase_PMs!BA6)</f>
        <v>#N/A</v>
      </c>
      <c r="F3921" s="192" t="e">
        <f>IF(E3921="Seco",ParametrosPMs!$C$76,'Dados PMs'!E3921)</f>
        <v>#N/A</v>
      </c>
      <c r="G3921" s="203" t="e">
        <f t="shared" si="91"/>
        <v>#N/A</v>
      </c>
    </row>
    <row r="3922" spans="1:7" x14ac:dyDescent="0.3">
      <c r="A3922" s="257"/>
      <c r="B3922" s="257"/>
      <c r="C3922" s="265"/>
      <c r="D3922" s="208" t="e">
        <f>IF(ISBLANK(DataBase_PMs!C7),#N/A,DataBase_PMs!C7)</f>
        <v>#N/A</v>
      </c>
      <c r="E3922" s="191" t="e">
        <f>IF(ISBLANK(DataBase_PMs!BA7),#N/A,DataBase_PMs!BA7)</f>
        <v>#N/A</v>
      </c>
      <c r="F3922" s="192" t="e">
        <f>IF(E3922="Seco",ParametrosPMs!$C$76,'Dados PMs'!E3922)</f>
        <v>#N/A</v>
      </c>
      <c r="G3922" s="203" t="e">
        <f t="shared" si="91"/>
        <v>#N/A</v>
      </c>
    </row>
    <row r="3923" spans="1:7" x14ac:dyDescent="0.3">
      <c r="A3923" s="257"/>
      <c r="B3923" s="257"/>
      <c r="C3923" s="265"/>
      <c r="D3923" s="208" t="e">
        <f>IF(ISBLANK(DataBase_PMs!C8),#N/A,DataBase_PMs!C8)</f>
        <v>#N/A</v>
      </c>
      <c r="E3923" s="191" t="e">
        <f>IF(ISBLANK(DataBase_PMs!BA8),#N/A,DataBase_PMs!BA8)</f>
        <v>#N/A</v>
      </c>
      <c r="F3923" s="192" t="e">
        <f>IF(E3923="Seco",ParametrosPMs!$C$76,'Dados PMs'!E3923)</f>
        <v>#N/A</v>
      </c>
      <c r="G3923" s="203" t="e">
        <f t="shared" si="91"/>
        <v>#N/A</v>
      </c>
    </row>
    <row r="3924" spans="1:7" x14ac:dyDescent="0.3">
      <c r="A3924" s="257"/>
      <c r="B3924" s="257"/>
      <c r="C3924" s="265"/>
      <c r="D3924" s="208" t="e">
        <f>IF(ISBLANK(DataBase_PMs!C9),#N/A,DataBase_PMs!C9)</f>
        <v>#N/A</v>
      </c>
      <c r="E3924" s="191" t="e">
        <f>IF(ISBLANK(DataBase_PMs!BA9),#N/A,DataBase_PMs!BA9)</f>
        <v>#N/A</v>
      </c>
      <c r="F3924" s="192" t="e">
        <f>IF(E3924="Seco",ParametrosPMs!$C$76,'Dados PMs'!E3924)</f>
        <v>#N/A</v>
      </c>
      <c r="G3924" s="203" t="e">
        <f t="shared" si="91"/>
        <v>#N/A</v>
      </c>
    </row>
    <row r="3925" spans="1:7" x14ac:dyDescent="0.3">
      <c r="A3925" s="257"/>
      <c r="B3925" s="257"/>
      <c r="C3925" s="265"/>
      <c r="D3925" s="208" t="e">
        <f>IF(ISBLANK(DataBase_PMs!C10),#N/A,DataBase_PMs!C10)</f>
        <v>#N/A</v>
      </c>
      <c r="E3925" s="191" t="e">
        <f>IF(ISBLANK(DataBase_PMs!BA10),#N/A,DataBase_PMs!BA10)</f>
        <v>#N/A</v>
      </c>
      <c r="F3925" s="192" t="e">
        <f>IF(E3925="Seco",ParametrosPMs!$C$76,'Dados PMs'!E3925)</f>
        <v>#N/A</v>
      </c>
      <c r="G3925" s="203" t="e">
        <f t="shared" si="91"/>
        <v>#N/A</v>
      </c>
    </row>
    <row r="3926" spans="1:7" x14ac:dyDescent="0.3">
      <c r="A3926" s="257"/>
      <c r="B3926" s="257"/>
      <c r="C3926" s="265"/>
      <c r="D3926" s="208" t="e">
        <f>IF(ISBLANK(DataBase_PMs!C11),#N/A,DataBase_PMs!C11)</f>
        <v>#N/A</v>
      </c>
      <c r="E3926" s="191" t="e">
        <f>IF(ISBLANK(DataBase_PMs!BA11),#N/A,DataBase_PMs!BA11)</f>
        <v>#N/A</v>
      </c>
      <c r="F3926" s="192" t="e">
        <f>IF(E3926="Seco",ParametrosPMs!$C$76,'Dados PMs'!E3926)</f>
        <v>#N/A</v>
      </c>
      <c r="G3926" s="203" t="e">
        <f t="shared" si="91"/>
        <v>#N/A</v>
      </c>
    </row>
    <row r="3927" spans="1:7" x14ac:dyDescent="0.3">
      <c r="A3927" s="257"/>
      <c r="B3927" s="257"/>
      <c r="C3927" s="265"/>
      <c r="D3927" s="208" t="e">
        <f>IF(ISBLANK(DataBase_PMs!C12),#N/A,DataBase_PMs!C12)</f>
        <v>#N/A</v>
      </c>
      <c r="E3927" s="191" t="e">
        <f>IF(ISBLANK(DataBase_PMs!BA12),#N/A,DataBase_PMs!BA12)</f>
        <v>#N/A</v>
      </c>
      <c r="F3927" s="192" t="e">
        <f>IF(E3927="Seco",ParametrosPMs!$C$76,'Dados PMs'!E3927)</f>
        <v>#N/A</v>
      </c>
      <c r="G3927" s="203" t="e">
        <f t="shared" si="91"/>
        <v>#N/A</v>
      </c>
    </row>
    <row r="3928" spans="1:7" x14ac:dyDescent="0.3">
      <c r="A3928" s="257"/>
      <c r="B3928" s="257"/>
      <c r="C3928" s="265"/>
      <c r="D3928" s="208" t="e">
        <f>IF(ISBLANK(DataBase_PMs!C13),#N/A,DataBase_PMs!C13)</f>
        <v>#N/A</v>
      </c>
      <c r="E3928" s="191" t="e">
        <f>IF(ISBLANK(DataBase_PMs!BA13),#N/A,DataBase_PMs!BA13)</f>
        <v>#N/A</v>
      </c>
      <c r="F3928" s="192" t="e">
        <f>IF(E3928="Seco",ParametrosPMs!$C$76,'Dados PMs'!E3928)</f>
        <v>#N/A</v>
      </c>
      <c r="G3928" s="203" t="e">
        <f t="shared" si="91"/>
        <v>#N/A</v>
      </c>
    </row>
    <row r="3929" spans="1:7" x14ac:dyDescent="0.3">
      <c r="A3929" s="257"/>
      <c r="B3929" s="257"/>
      <c r="C3929" s="265"/>
      <c r="D3929" s="208" t="e">
        <f>IF(ISBLANK(DataBase_PMs!C14),#N/A,DataBase_PMs!C14)</f>
        <v>#N/A</v>
      </c>
      <c r="E3929" s="191" t="e">
        <f>IF(ISBLANK(DataBase_PMs!BA14),#N/A,DataBase_PMs!BA14)</f>
        <v>#N/A</v>
      </c>
      <c r="F3929" s="192" t="e">
        <f>IF(E3929="Seco",ParametrosPMs!$C$76,'Dados PMs'!E3929)</f>
        <v>#N/A</v>
      </c>
      <c r="G3929" s="203" t="e">
        <f t="shared" si="91"/>
        <v>#N/A</v>
      </c>
    </row>
    <row r="3930" spans="1:7" x14ac:dyDescent="0.3">
      <c r="A3930" s="257"/>
      <c r="B3930" s="257"/>
      <c r="C3930" s="265"/>
      <c r="D3930" s="208" t="e">
        <f>IF(ISBLANK(DataBase_PMs!C15),#N/A,DataBase_PMs!C15)</f>
        <v>#N/A</v>
      </c>
      <c r="E3930" s="191" t="e">
        <f>IF(ISBLANK(DataBase_PMs!BA15),#N/A,DataBase_PMs!BA15)</f>
        <v>#N/A</v>
      </c>
      <c r="F3930" s="192" t="e">
        <f>IF(E3930="Seco",ParametrosPMs!$C$76,'Dados PMs'!E3930)</f>
        <v>#N/A</v>
      </c>
      <c r="G3930" s="203" t="e">
        <f t="shared" si="91"/>
        <v>#N/A</v>
      </c>
    </row>
    <row r="3931" spans="1:7" x14ac:dyDescent="0.3">
      <c r="A3931" s="257"/>
      <c r="B3931" s="257"/>
      <c r="C3931" s="265"/>
      <c r="D3931" s="208" t="e">
        <f>IF(ISBLANK(DataBase_PMs!C16),#N/A,DataBase_PMs!C16)</f>
        <v>#N/A</v>
      </c>
      <c r="E3931" s="191" t="e">
        <f>IF(ISBLANK(DataBase_PMs!BA16),#N/A,DataBase_PMs!BA16)</f>
        <v>#N/A</v>
      </c>
      <c r="F3931" s="192" t="e">
        <f>IF(E3931="Seco",ParametrosPMs!$C$76,'Dados PMs'!E3931)</f>
        <v>#N/A</v>
      </c>
      <c r="G3931" s="203" t="e">
        <f t="shared" si="91"/>
        <v>#N/A</v>
      </c>
    </row>
    <row r="3932" spans="1:7" x14ac:dyDescent="0.3">
      <c r="A3932" s="257"/>
      <c r="B3932" s="257"/>
      <c r="C3932" s="265"/>
      <c r="D3932" s="208" t="e">
        <f>IF(ISBLANK(DataBase_PMs!C17),#N/A,DataBase_PMs!C17)</f>
        <v>#N/A</v>
      </c>
      <c r="E3932" s="191" t="e">
        <f>IF(ISBLANK(DataBase_PMs!BA17),#N/A,DataBase_PMs!BA17)</f>
        <v>#N/A</v>
      </c>
      <c r="F3932" s="192" t="e">
        <f>IF(E3932="Seco",ParametrosPMs!$C$76,'Dados PMs'!E3932)</f>
        <v>#N/A</v>
      </c>
      <c r="G3932" s="203" t="e">
        <f t="shared" si="91"/>
        <v>#N/A</v>
      </c>
    </row>
    <row r="3933" spans="1:7" x14ac:dyDescent="0.3">
      <c r="A3933" s="257"/>
      <c r="B3933" s="257"/>
      <c r="C3933" s="265"/>
      <c r="D3933" s="208" t="e">
        <f>IF(ISBLANK(DataBase_PMs!C18),#N/A,DataBase_PMs!C18)</f>
        <v>#N/A</v>
      </c>
      <c r="E3933" s="191" t="e">
        <f>IF(ISBLANK(DataBase_PMs!BA18),#N/A,DataBase_PMs!BA18)</f>
        <v>#N/A</v>
      </c>
      <c r="F3933" s="192" t="e">
        <f>IF(E3933="Seco",ParametrosPMs!$C$76,'Dados PMs'!E3933)</f>
        <v>#N/A</v>
      </c>
      <c r="G3933" s="203" t="e">
        <f t="shared" si="91"/>
        <v>#N/A</v>
      </c>
    </row>
    <row r="3934" spans="1:7" x14ac:dyDescent="0.3">
      <c r="A3934" s="257"/>
      <c r="B3934" s="257"/>
      <c r="C3934" s="265"/>
      <c r="D3934" s="208" t="e">
        <f>IF(ISBLANK(DataBase_PMs!C19),#N/A,DataBase_PMs!C19)</f>
        <v>#N/A</v>
      </c>
      <c r="E3934" s="191" t="e">
        <f>IF(ISBLANK(DataBase_PMs!BA19),#N/A,DataBase_PMs!BA19)</f>
        <v>#N/A</v>
      </c>
      <c r="F3934" s="192" t="e">
        <f>IF(E3934="Seco",ParametrosPMs!$C$76,'Dados PMs'!E3934)</f>
        <v>#N/A</v>
      </c>
      <c r="G3934" s="203" t="e">
        <f t="shared" si="91"/>
        <v>#N/A</v>
      </c>
    </row>
    <row r="3935" spans="1:7" x14ac:dyDescent="0.3">
      <c r="A3935" s="257"/>
      <c r="B3935" s="257"/>
      <c r="C3935" s="265"/>
      <c r="D3935" s="208" t="e">
        <f>IF(ISBLANK(DataBase_PMs!C20),#N/A,DataBase_PMs!C20)</f>
        <v>#N/A</v>
      </c>
      <c r="E3935" s="191" t="e">
        <f>IF(ISBLANK(DataBase_PMs!BA20),#N/A,DataBase_PMs!BA20)</f>
        <v>#N/A</v>
      </c>
      <c r="F3935" s="192" t="e">
        <f>IF(E3935="Seco",ParametrosPMs!$C$76,'Dados PMs'!E3935)</f>
        <v>#N/A</v>
      </c>
      <c r="G3935" s="203" t="e">
        <f t="shared" si="91"/>
        <v>#N/A</v>
      </c>
    </row>
    <row r="3936" spans="1:7" x14ac:dyDescent="0.3">
      <c r="A3936" s="257"/>
      <c r="B3936" s="257"/>
      <c r="C3936" s="265"/>
      <c r="D3936" s="208" t="e">
        <f>IF(ISBLANK(DataBase_PMs!C21),#N/A,DataBase_PMs!C21)</f>
        <v>#N/A</v>
      </c>
      <c r="E3936" s="191" t="e">
        <f>IF(ISBLANK(DataBase_PMs!BA21),#N/A,DataBase_PMs!BA21)</f>
        <v>#N/A</v>
      </c>
      <c r="F3936" s="192" t="e">
        <f>IF(E3936="Seco",ParametrosPMs!$C$76,'Dados PMs'!E3936)</f>
        <v>#N/A</v>
      </c>
      <c r="G3936" s="203" t="e">
        <f t="shared" si="91"/>
        <v>#N/A</v>
      </c>
    </row>
    <row r="3937" spans="1:7" x14ac:dyDescent="0.3">
      <c r="A3937" s="257"/>
      <c r="B3937" s="257"/>
      <c r="C3937" s="265"/>
      <c r="D3937" s="208" t="e">
        <f>IF(ISBLANK(DataBase_PMs!C22),#N/A,DataBase_PMs!C22)</f>
        <v>#N/A</v>
      </c>
      <c r="E3937" s="191" t="e">
        <f>IF(ISBLANK(DataBase_PMs!BA22),#N/A,DataBase_PMs!BA22)</f>
        <v>#N/A</v>
      </c>
      <c r="F3937" s="192" t="e">
        <f>IF(E3937="Seco",ParametrosPMs!$C$76,'Dados PMs'!E3937)</f>
        <v>#N/A</v>
      </c>
      <c r="G3937" s="203" t="e">
        <f t="shared" si="91"/>
        <v>#N/A</v>
      </c>
    </row>
    <row r="3938" spans="1:7" x14ac:dyDescent="0.3">
      <c r="A3938" s="257"/>
      <c r="B3938" s="257"/>
      <c r="C3938" s="265"/>
      <c r="D3938" s="208" t="e">
        <f>IF(ISBLANK(DataBase_PMs!C23),#N/A,DataBase_PMs!C23)</f>
        <v>#N/A</v>
      </c>
      <c r="E3938" s="191" t="e">
        <f>IF(ISBLANK(DataBase_PMs!BA23),#N/A,DataBase_PMs!BA23)</f>
        <v>#N/A</v>
      </c>
      <c r="F3938" s="192" t="e">
        <f>IF(E3938="Seco",ParametrosPMs!$C$76,'Dados PMs'!E3938)</f>
        <v>#N/A</v>
      </c>
      <c r="G3938" s="203" t="e">
        <f t="shared" si="91"/>
        <v>#N/A</v>
      </c>
    </row>
    <row r="3939" spans="1:7" x14ac:dyDescent="0.3">
      <c r="A3939" s="257"/>
      <c r="B3939" s="257"/>
      <c r="C3939" s="265"/>
      <c r="D3939" s="208" t="e">
        <f>IF(ISBLANK(DataBase_PMs!C24),#N/A,DataBase_PMs!C24)</f>
        <v>#N/A</v>
      </c>
      <c r="E3939" s="191" t="e">
        <f>IF(ISBLANK(DataBase_PMs!BA24),#N/A,DataBase_PMs!BA24)</f>
        <v>#N/A</v>
      </c>
      <c r="F3939" s="192" t="e">
        <f>IF(E3939="Seco",ParametrosPMs!$C$76,'Dados PMs'!E3939)</f>
        <v>#N/A</v>
      </c>
      <c r="G3939" s="203" t="e">
        <f t="shared" si="91"/>
        <v>#N/A</v>
      </c>
    </row>
    <row r="3940" spans="1:7" x14ac:dyDescent="0.3">
      <c r="A3940" s="257"/>
      <c r="B3940" s="257"/>
      <c r="C3940" s="265"/>
      <c r="D3940" s="208" t="e">
        <f>IF(ISBLANK(DataBase_PMs!C25),#N/A,DataBase_PMs!C25)</f>
        <v>#N/A</v>
      </c>
      <c r="E3940" s="191" t="e">
        <f>IF(ISBLANK(DataBase_PMs!BA25),#N/A,DataBase_PMs!BA25)</f>
        <v>#N/A</v>
      </c>
      <c r="F3940" s="192" t="e">
        <f>IF(E3940="Seco",ParametrosPMs!$C$76,'Dados PMs'!E3940)</f>
        <v>#N/A</v>
      </c>
      <c r="G3940" s="203" t="e">
        <f t="shared" si="91"/>
        <v>#N/A</v>
      </c>
    </row>
    <row r="3941" spans="1:7" x14ac:dyDescent="0.3">
      <c r="A3941" s="257"/>
      <c r="B3941" s="257"/>
      <c r="C3941" s="265"/>
      <c r="D3941" s="208" t="e">
        <f>IF(ISBLANK(DataBase_PMs!C26),#N/A,DataBase_PMs!C26)</f>
        <v>#N/A</v>
      </c>
      <c r="E3941" s="191" t="e">
        <f>IF(ISBLANK(DataBase_PMs!BA26),#N/A,DataBase_PMs!BA26)</f>
        <v>#N/A</v>
      </c>
      <c r="F3941" s="192" t="e">
        <f>IF(E3941="Seco",ParametrosPMs!$C$76,'Dados PMs'!E3941)</f>
        <v>#N/A</v>
      </c>
      <c r="G3941" s="203" t="e">
        <f t="shared" si="91"/>
        <v>#N/A</v>
      </c>
    </row>
    <row r="3942" spans="1:7" x14ac:dyDescent="0.3">
      <c r="A3942" s="257"/>
      <c r="B3942" s="257"/>
      <c r="C3942" s="265"/>
      <c r="D3942" s="208" t="e">
        <f>IF(ISBLANK(DataBase_PMs!C27),#N/A,DataBase_PMs!C27)</f>
        <v>#N/A</v>
      </c>
      <c r="E3942" s="191" t="e">
        <f>IF(ISBLANK(DataBase_PMs!BA27),#N/A,DataBase_PMs!BA27)</f>
        <v>#N/A</v>
      </c>
      <c r="F3942" s="192" t="e">
        <f>IF(E3942="Seco",ParametrosPMs!$C$76,'Dados PMs'!E3942)</f>
        <v>#N/A</v>
      </c>
      <c r="G3942" s="203" t="e">
        <f t="shared" si="91"/>
        <v>#N/A</v>
      </c>
    </row>
    <row r="3943" spans="1:7" x14ac:dyDescent="0.3">
      <c r="A3943" s="257"/>
      <c r="B3943" s="257"/>
      <c r="C3943" s="265"/>
      <c r="D3943" s="208" t="e">
        <f>IF(ISBLANK(DataBase_PMs!C28),#N/A,DataBase_PMs!C28)</f>
        <v>#N/A</v>
      </c>
      <c r="E3943" s="191" t="e">
        <f>IF(ISBLANK(DataBase_PMs!BA28),#N/A,DataBase_PMs!BA28)</f>
        <v>#N/A</v>
      </c>
      <c r="F3943" s="192" t="e">
        <f>IF(E3943="Seco",ParametrosPMs!$C$76,'Dados PMs'!E3943)</f>
        <v>#N/A</v>
      </c>
      <c r="G3943" s="203" t="e">
        <f t="shared" si="91"/>
        <v>#N/A</v>
      </c>
    </row>
    <row r="3944" spans="1:7" x14ac:dyDescent="0.3">
      <c r="A3944" s="257"/>
      <c r="B3944" s="257"/>
      <c r="C3944" s="265"/>
      <c r="D3944" s="208" t="e">
        <f>IF(ISBLANK(DataBase_PMs!C29),#N/A,DataBase_PMs!C29)</f>
        <v>#N/A</v>
      </c>
      <c r="E3944" s="191" t="e">
        <f>IF(ISBLANK(DataBase_PMs!BA29),#N/A,DataBase_PMs!BA29)</f>
        <v>#N/A</v>
      </c>
      <c r="F3944" s="192" t="e">
        <f>IF(E3944="Seco",ParametrosPMs!$C$76,'Dados PMs'!E3944)</f>
        <v>#N/A</v>
      </c>
      <c r="G3944" s="203" t="e">
        <f t="shared" si="91"/>
        <v>#N/A</v>
      </c>
    </row>
    <row r="3945" spans="1:7" x14ac:dyDescent="0.3">
      <c r="A3945" s="257"/>
      <c r="B3945" s="257"/>
      <c r="C3945" s="265"/>
      <c r="D3945" s="208" t="e">
        <f>IF(ISBLANK(DataBase_PMs!C30),#N/A,DataBase_PMs!C30)</f>
        <v>#N/A</v>
      </c>
      <c r="E3945" s="191" t="e">
        <f>IF(ISBLANK(DataBase_PMs!BA30),#N/A,DataBase_PMs!BA30)</f>
        <v>#N/A</v>
      </c>
      <c r="F3945" s="192" t="e">
        <f>IF(E3945="Seco",ParametrosPMs!$C$76,'Dados PMs'!E3945)</f>
        <v>#N/A</v>
      </c>
      <c r="G3945" s="203" t="e">
        <f t="shared" si="91"/>
        <v>#N/A</v>
      </c>
    </row>
    <row r="3946" spans="1:7" x14ac:dyDescent="0.3">
      <c r="A3946" s="257"/>
      <c r="B3946" s="257"/>
      <c r="C3946" s="265"/>
      <c r="D3946" s="208" t="e">
        <f>IF(ISBLANK(DataBase_PMs!C31),#N/A,DataBase_PMs!C31)</f>
        <v>#N/A</v>
      </c>
      <c r="E3946" s="191" t="e">
        <f>IF(ISBLANK(DataBase_PMs!BA31),#N/A,DataBase_PMs!BA31)</f>
        <v>#N/A</v>
      </c>
      <c r="F3946" s="192" t="e">
        <f>IF(E3946="Seco",ParametrosPMs!$C$76,'Dados PMs'!E3946)</f>
        <v>#N/A</v>
      </c>
      <c r="G3946" s="203" t="e">
        <f t="shared" si="91"/>
        <v>#N/A</v>
      </c>
    </row>
    <row r="3947" spans="1:7" x14ac:dyDescent="0.3">
      <c r="A3947" s="257"/>
      <c r="B3947" s="257"/>
      <c r="C3947" s="265"/>
      <c r="D3947" s="208" t="e">
        <f>IF(ISBLANK(DataBase_PMs!C32),#N/A,DataBase_PMs!C32)</f>
        <v>#N/A</v>
      </c>
      <c r="E3947" s="191" t="e">
        <f>IF(ISBLANK(DataBase_PMs!BA32),#N/A,DataBase_PMs!BA32)</f>
        <v>#N/A</v>
      </c>
      <c r="F3947" s="192" t="e">
        <f>IF(E3947="Seco",ParametrosPMs!$C$76,'Dados PMs'!E3947)</f>
        <v>#N/A</v>
      </c>
      <c r="G3947" s="203" t="e">
        <f t="shared" si="91"/>
        <v>#N/A</v>
      </c>
    </row>
    <row r="3948" spans="1:7" x14ac:dyDescent="0.3">
      <c r="A3948" s="257"/>
      <c r="B3948" s="257"/>
      <c r="C3948" s="265"/>
      <c r="D3948" s="208" t="e">
        <f>IF(ISBLANK(DataBase_PMs!C33),#N/A,DataBase_PMs!C33)</f>
        <v>#N/A</v>
      </c>
      <c r="E3948" s="191" t="e">
        <f>IF(ISBLANK(DataBase_PMs!BA33),#N/A,DataBase_PMs!BA33)</f>
        <v>#N/A</v>
      </c>
      <c r="F3948" s="192" t="e">
        <f>IF(E3948="Seco",ParametrosPMs!$C$76,'Dados PMs'!E3948)</f>
        <v>#N/A</v>
      </c>
      <c r="G3948" s="203" t="e">
        <f t="shared" si="91"/>
        <v>#N/A</v>
      </c>
    </row>
    <row r="3949" spans="1:7" x14ac:dyDescent="0.3">
      <c r="A3949" s="257"/>
      <c r="B3949" s="257"/>
      <c r="C3949" s="265"/>
      <c r="D3949" s="208" t="e">
        <f>IF(ISBLANK(DataBase_PMs!C34),#N/A,DataBase_PMs!C34)</f>
        <v>#N/A</v>
      </c>
      <c r="E3949" s="191" t="e">
        <f>IF(ISBLANK(DataBase_PMs!BA34),#N/A,DataBase_PMs!BA34)</f>
        <v>#N/A</v>
      </c>
      <c r="F3949" s="192" t="e">
        <f>IF(E3949="Seco",ParametrosPMs!$C$76,'Dados PMs'!E3949)</f>
        <v>#N/A</v>
      </c>
      <c r="G3949" s="203" t="e">
        <f t="shared" si="91"/>
        <v>#N/A</v>
      </c>
    </row>
    <row r="3950" spans="1:7" x14ac:dyDescent="0.3">
      <c r="A3950" s="257"/>
      <c r="B3950" s="257"/>
      <c r="C3950" s="265"/>
      <c r="D3950" s="208" t="e">
        <f>IF(ISBLANK(DataBase_PMs!C35),#N/A,DataBase_PMs!C35)</f>
        <v>#N/A</v>
      </c>
      <c r="E3950" s="191" t="e">
        <f>IF(ISBLANK(DataBase_PMs!BA35),#N/A,DataBase_PMs!BA35)</f>
        <v>#N/A</v>
      </c>
      <c r="F3950" s="192" t="e">
        <f>IF(E3950="Seco",ParametrosPMs!$C$76,'Dados PMs'!E3950)</f>
        <v>#N/A</v>
      </c>
      <c r="G3950" s="203" t="e">
        <f t="shared" si="91"/>
        <v>#N/A</v>
      </c>
    </row>
    <row r="3951" spans="1:7" x14ac:dyDescent="0.3">
      <c r="A3951" s="257"/>
      <c r="B3951" s="257"/>
      <c r="C3951" s="265"/>
      <c r="D3951" s="208" t="e">
        <f>IF(ISBLANK(DataBase_PMs!C36),#N/A,DataBase_PMs!C36)</f>
        <v>#N/A</v>
      </c>
      <c r="E3951" s="191" t="e">
        <f>IF(ISBLANK(DataBase_PMs!BA36),#N/A,DataBase_PMs!BA36)</f>
        <v>#N/A</v>
      </c>
      <c r="F3951" s="192" t="e">
        <f>IF(E3951="Seco",ParametrosPMs!$C$76,'Dados PMs'!E3951)</f>
        <v>#N/A</v>
      </c>
      <c r="G3951" s="203" t="e">
        <f t="shared" si="91"/>
        <v>#N/A</v>
      </c>
    </row>
    <row r="3952" spans="1:7" x14ac:dyDescent="0.3">
      <c r="A3952" s="257"/>
      <c r="B3952" s="257"/>
      <c r="C3952" s="265"/>
      <c r="D3952" s="208" t="e">
        <f>IF(ISBLANK(DataBase_PMs!C37),#N/A,DataBase_PMs!C37)</f>
        <v>#N/A</v>
      </c>
      <c r="E3952" s="191" t="e">
        <f>IF(ISBLANK(DataBase_PMs!BA37),#N/A,DataBase_PMs!BA37)</f>
        <v>#N/A</v>
      </c>
      <c r="F3952" s="192" t="e">
        <f>IF(E3952="Seco",ParametrosPMs!$C$76,'Dados PMs'!E3952)</f>
        <v>#N/A</v>
      </c>
      <c r="G3952" s="203" t="e">
        <f t="shared" si="91"/>
        <v>#N/A</v>
      </c>
    </row>
    <row r="3953" spans="1:7" x14ac:dyDescent="0.3">
      <c r="A3953" s="257"/>
      <c r="B3953" s="257"/>
      <c r="C3953" s="265"/>
      <c r="D3953" s="208" t="e">
        <f>IF(ISBLANK(DataBase_PMs!C38),#N/A,DataBase_PMs!C38)</f>
        <v>#N/A</v>
      </c>
      <c r="E3953" s="191" t="e">
        <f>IF(ISBLANK(DataBase_PMs!BA38),#N/A,DataBase_PMs!BA38)</f>
        <v>#N/A</v>
      </c>
      <c r="F3953" s="192" t="e">
        <f>IF(E3953="Seco",ParametrosPMs!$C$76,'Dados PMs'!E3953)</f>
        <v>#N/A</v>
      </c>
      <c r="G3953" s="203" t="e">
        <f t="shared" si="91"/>
        <v>#N/A</v>
      </c>
    </row>
    <row r="3954" spans="1:7" ht="13.5" thickBot="1" x14ac:dyDescent="0.35">
      <c r="A3954" s="260"/>
      <c r="B3954" s="260"/>
      <c r="C3954" s="266"/>
      <c r="D3954" s="208" t="e">
        <f>IF(ISBLANK(DataBase_PMs!C39),#N/A,DataBase_PMs!C39)</f>
        <v>#N/A</v>
      </c>
      <c r="E3954" s="191" t="e">
        <f>IF(ISBLANK(DataBase_PMs!BA39),#N/A,DataBase_PMs!BA39)</f>
        <v>#N/A</v>
      </c>
      <c r="F3954" s="192" t="e">
        <f>IF(E3954="Seco",ParametrosPMs!$C$76,'Dados PMs'!E3954)</f>
        <v>#N/A</v>
      </c>
      <c r="G3954" s="203" t="e">
        <f t="shared" si="91"/>
        <v>#N/A</v>
      </c>
    </row>
    <row r="3955" spans="1:7" x14ac:dyDescent="0.3">
      <c r="A3955" s="256" t="s">
        <v>666</v>
      </c>
      <c r="B3955" s="256" t="s">
        <v>367</v>
      </c>
      <c r="C3955" s="267" t="s">
        <v>66</v>
      </c>
      <c r="D3955" s="209">
        <v>43602</v>
      </c>
      <c r="E3955" s="189">
        <v>3.91</v>
      </c>
      <c r="F3955" s="190">
        <f>IF(E3955="Seco",ParametrosPMs!C77,'Dados PMs'!E3955)</f>
        <v>3.91</v>
      </c>
      <c r="G3955" s="202">
        <f>F3955-E3955</f>
        <v>0</v>
      </c>
    </row>
    <row r="3956" spans="1:7" x14ac:dyDescent="0.3">
      <c r="A3956" s="257"/>
      <c r="B3956" s="257"/>
      <c r="C3956" s="265"/>
      <c r="D3956" s="208">
        <v>43700.40625</v>
      </c>
      <c r="E3956" s="191">
        <v>6.61</v>
      </c>
      <c r="F3956" s="192">
        <f>IF(E3956="Seco",ParametrosPMs!$C$77,'Dados PMs'!E3956)</f>
        <v>6.61</v>
      </c>
      <c r="G3956" s="203">
        <f>F3956-$F$3955</f>
        <v>2.7</v>
      </c>
    </row>
    <row r="3957" spans="1:7" x14ac:dyDescent="0.3">
      <c r="A3957" s="257"/>
      <c r="B3957" s="257"/>
      <c r="C3957" s="265"/>
      <c r="D3957" s="208">
        <v>43707</v>
      </c>
      <c r="E3957" s="191">
        <v>5</v>
      </c>
      <c r="F3957" s="192">
        <f>IF(E3957="Seco",ParametrosPMs!$C$77,'Dados PMs'!E3957)</f>
        <v>5</v>
      </c>
      <c r="G3957" s="203">
        <f t="shared" ref="G3957:G4003" si="92">F3957-$F$3955</f>
        <v>1.0899999999999999</v>
      </c>
    </row>
    <row r="3958" spans="1:7" x14ac:dyDescent="0.3">
      <c r="A3958" s="257"/>
      <c r="B3958" s="257"/>
      <c r="C3958" s="265"/>
      <c r="D3958" s="208">
        <v>43714</v>
      </c>
      <c r="E3958" s="191">
        <v>5</v>
      </c>
      <c r="F3958" s="192">
        <f>IF(E3958="Seco",ParametrosPMs!$C$77,'Dados PMs'!E3958)</f>
        <v>5</v>
      </c>
      <c r="G3958" s="203">
        <f t="shared" si="92"/>
        <v>1.0899999999999999</v>
      </c>
    </row>
    <row r="3959" spans="1:7" x14ac:dyDescent="0.3">
      <c r="A3959" s="257"/>
      <c r="B3959" s="257"/>
      <c r="C3959" s="265"/>
      <c r="D3959" s="208">
        <v>43727</v>
      </c>
      <c r="E3959" s="191">
        <v>5</v>
      </c>
      <c r="F3959" s="192">
        <f>IF(E3959="Seco",ParametrosPMs!$C$77,'Dados PMs'!E3959)</f>
        <v>5</v>
      </c>
      <c r="G3959" s="203">
        <f t="shared" si="92"/>
        <v>1.0899999999999999</v>
      </c>
    </row>
    <row r="3960" spans="1:7" x14ac:dyDescent="0.3">
      <c r="A3960" s="257"/>
      <c r="B3960" s="257"/>
      <c r="C3960" s="265"/>
      <c r="D3960" s="208">
        <v>43755</v>
      </c>
      <c r="E3960" s="191">
        <v>5</v>
      </c>
      <c r="F3960" s="192">
        <f>IF(E3960="Seco",ParametrosPMs!$C$77,'Dados PMs'!E3960)</f>
        <v>5</v>
      </c>
      <c r="G3960" s="203">
        <f t="shared" si="92"/>
        <v>1.0899999999999999</v>
      </c>
    </row>
    <row r="3961" spans="1:7" x14ac:dyDescent="0.3">
      <c r="A3961" s="257"/>
      <c r="B3961" s="257"/>
      <c r="C3961" s="265"/>
      <c r="D3961" s="208">
        <v>43762</v>
      </c>
      <c r="E3961" s="191">
        <v>5</v>
      </c>
      <c r="F3961" s="192">
        <f>IF(E3961="Seco",ParametrosPMs!$C$77,'Dados PMs'!E3961)</f>
        <v>5</v>
      </c>
      <c r="G3961" s="203">
        <f t="shared" si="92"/>
        <v>1.0899999999999999</v>
      </c>
    </row>
    <row r="3962" spans="1:7" x14ac:dyDescent="0.3">
      <c r="A3962" s="257"/>
      <c r="B3962" s="257"/>
      <c r="C3962" s="265"/>
      <c r="D3962" s="208">
        <v>43774</v>
      </c>
      <c r="E3962" s="191">
        <v>5</v>
      </c>
      <c r="F3962" s="192">
        <f>IF(E3962="Seco",ParametrosPMs!$C$77,'Dados PMs'!E3962)</f>
        <v>5</v>
      </c>
      <c r="G3962" s="203">
        <f t="shared" si="92"/>
        <v>1.0899999999999999</v>
      </c>
    </row>
    <row r="3963" spans="1:7" x14ac:dyDescent="0.3">
      <c r="A3963" s="257"/>
      <c r="B3963" s="257"/>
      <c r="C3963" s="265"/>
      <c r="D3963" s="208">
        <v>43782</v>
      </c>
      <c r="E3963" s="191">
        <v>5</v>
      </c>
      <c r="F3963" s="192">
        <f>IF(E3963="Seco",ParametrosPMs!$C$77,'Dados PMs'!E3963)</f>
        <v>5</v>
      </c>
      <c r="G3963" s="203">
        <f t="shared" si="92"/>
        <v>1.0899999999999999</v>
      </c>
    </row>
    <row r="3964" spans="1:7" x14ac:dyDescent="0.3">
      <c r="A3964" s="257"/>
      <c r="B3964" s="257"/>
      <c r="C3964" s="265"/>
      <c r="D3964" s="208">
        <v>43811</v>
      </c>
      <c r="E3964" s="191">
        <v>5</v>
      </c>
      <c r="F3964" s="192">
        <f>IF(E3964="Seco",ParametrosPMs!$C$77,'Dados PMs'!E3964)</f>
        <v>5</v>
      </c>
      <c r="G3964" s="203">
        <f t="shared" si="92"/>
        <v>1.0899999999999999</v>
      </c>
    </row>
    <row r="3965" spans="1:7" x14ac:dyDescent="0.3">
      <c r="A3965" s="257"/>
      <c r="B3965" s="257"/>
      <c r="C3965" s="265"/>
      <c r="D3965" s="208">
        <v>43826</v>
      </c>
      <c r="E3965" s="191" t="s">
        <v>316</v>
      </c>
      <c r="F3965" s="192" t="str">
        <f>IF(E3965="Seco",ParametrosPMs!$C$77,'Dados PMs'!E3965)</f>
        <v>5,45</v>
      </c>
      <c r="G3965" s="203">
        <f t="shared" si="92"/>
        <v>1.54</v>
      </c>
    </row>
    <row r="3966" spans="1:7" x14ac:dyDescent="0.3">
      <c r="A3966" s="257"/>
      <c r="B3966" s="257"/>
      <c r="C3966" s="265"/>
      <c r="D3966" s="208">
        <v>43875</v>
      </c>
      <c r="E3966" s="191" t="s">
        <v>332</v>
      </c>
      <c r="F3966" s="192">
        <f>IF(E3966="Seco",ParametrosPMs!$C$77,'Dados PMs'!E3966)</f>
        <v>5</v>
      </c>
      <c r="G3966" s="203">
        <f t="shared" si="92"/>
        <v>1.0899999999999999</v>
      </c>
    </row>
    <row r="3967" spans="1:7" x14ac:dyDescent="0.3">
      <c r="A3967" s="257"/>
      <c r="B3967" s="257"/>
      <c r="C3967" s="265"/>
      <c r="D3967" s="208">
        <v>43929</v>
      </c>
      <c r="E3967" s="191" t="s">
        <v>336</v>
      </c>
      <c r="F3967" s="192">
        <f>IF(E3967="Seco",ParametrosPMs!$C$77,'Dados PMs'!E3967)</f>
        <v>5</v>
      </c>
      <c r="G3967" s="203">
        <f t="shared" si="92"/>
        <v>1.0899999999999999</v>
      </c>
    </row>
    <row r="3968" spans="1:7" x14ac:dyDescent="0.3">
      <c r="A3968" s="257"/>
      <c r="B3968" s="257"/>
      <c r="C3968" s="265"/>
      <c r="D3968" s="208">
        <f>IF(ISBLANK(DataBase_PMs!C4),#N/A,DataBase_PMs!C4)</f>
        <v>44001.449618055602</v>
      </c>
      <c r="E3968" s="191" t="str">
        <f>IF(ISBLANK(DataBase_PMs!BB4),#N/A,DataBase_PMs!BB4)</f>
        <v>Seco</v>
      </c>
      <c r="F3968" s="192">
        <f>IF(E3968="Seco",ParametrosPMs!$C$77,'Dados PMs'!E3968)</f>
        <v>5</v>
      </c>
      <c r="G3968" s="203">
        <f t="shared" si="92"/>
        <v>1.0899999999999999</v>
      </c>
    </row>
    <row r="3969" spans="1:7" x14ac:dyDescent="0.3">
      <c r="A3969" s="257"/>
      <c r="B3969" s="257"/>
      <c r="C3969" s="265"/>
      <c r="D3969" s="208">
        <f>IF(ISBLANK(DataBase_PMs!C5),#N/A,DataBase_PMs!C5)</f>
        <v>44008.823020833297</v>
      </c>
      <c r="E3969" s="191" t="str">
        <f>IF(ISBLANK(DataBase_PMs!BB5),#N/A,DataBase_PMs!BB5)</f>
        <v>Seco</v>
      </c>
      <c r="F3969" s="192">
        <f>IF(E3969="Seco",ParametrosPMs!$C$77,'Dados PMs'!E3969)</f>
        <v>5</v>
      </c>
      <c r="G3969" s="203">
        <f t="shared" si="92"/>
        <v>1.0899999999999999</v>
      </c>
    </row>
    <row r="3970" spans="1:7" x14ac:dyDescent="0.3">
      <c r="A3970" s="257"/>
      <c r="B3970" s="257"/>
      <c r="C3970" s="265"/>
      <c r="D3970" s="208" t="e">
        <f>IF(ISBLANK(DataBase_PMs!C6),#N/A,DataBase_PMs!C6)</f>
        <v>#N/A</v>
      </c>
      <c r="E3970" s="191" t="e">
        <f>IF(ISBLANK(DataBase_PMs!BB6),#N/A,DataBase_PMs!BB6)</f>
        <v>#N/A</v>
      </c>
      <c r="F3970" s="192" t="e">
        <f>IF(E3970="Seco",ParametrosPMs!$C$77,'Dados PMs'!E3970)</f>
        <v>#N/A</v>
      </c>
      <c r="G3970" s="203" t="e">
        <f t="shared" si="92"/>
        <v>#N/A</v>
      </c>
    </row>
    <row r="3971" spans="1:7" x14ac:dyDescent="0.3">
      <c r="A3971" s="257"/>
      <c r="B3971" s="257"/>
      <c r="C3971" s="265"/>
      <c r="D3971" s="208" t="e">
        <f>IF(ISBLANK(DataBase_PMs!C7),#N/A,DataBase_PMs!C7)</f>
        <v>#N/A</v>
      </c>
      <c r="E3971" s="191" t="e">
        <f>IF(ISBLANK(DataBase_PMs!BB7),#N/A,DataBase_PMs!BB7)</f>
        <v>#N/A</v>
      </c>
      <c r="F3971" s="192" t="e">
        <f>IF(E3971="Seco",ParametrosPMs!$C$77,'Dados PMs'!E3971)</f>
        <v>#N/A</v>
      </c>
      <c r="G3971" s="203" t="e">
        <f t="shared" si="92"/>
        <v>#N/A</v>
      </c>
    </row>
    <row r="3972" spans="1:7" x14ac:dyDescent="0.3">
      <c r="A3972" s="257"/>
      <c r="B3972" s="257"/>
      <c r="C3972" s="265"/>
      <c r="D3972" s="208" t="e">
        <f>IF(ISBLANK(DataBase_PMs!C8),#N/A,DataBase_PMs!C8)</f>
        <v>#N/A</v>
      </c>
      <c r="E3972" s="191" t="e">
        <f>IF(ISBLANK(DataBase_PMs!BB8),#N/A,DataBase_PMs!BB8)</f>
        <v>#N/A</v>
      </c>
      <c r="F3972" s="192" t="e">
        <f>IF(E3972="Seco",ParametrosPMs!$C$77,'Dados PMs'!E3972)</f>
        <v>#N/A</v>
      </c>
      <c r="G3972" s="203" t="e">
        <f t="shared" si="92"/>
        <v>#N/A</v>
      </c>
    </row>
    <row r="3973" spans="1:7" x14ac:dyDescent="0.3">
      <c r="A3973" s="257"/>
      <c r="B3973" s="257"/>
      <c r="C3973" s="265"/>
      <c r="D3973" s="208" t="e">
        <f>IF(ISBLANK(DataBase_PMs!C9),#N/A,DataBase_PMs!C9)</f>
        <v>#N/A</v>
      </c>
      <c r="E3973" s="191" t="e">
        <f>IF(ISBLANK(DataBase_PMs!BB9),#N/A,DataBase_PMs!BB9)</f>
        <v>#N/A</v>
      </c>
      <c r="F3973" s="192" t="e">
        <f>IF(E3973="Seco",ParametrosPMs!$C$77,'Dados PMs'!E3973)</f>
        <v>#N/A</v>
      </c>
      <c r="G3973" s="203" t="e">
        <f t="shared" si="92"/>
        <v>#N/A</v>
      </c>
    </row>
    <row r="3974" spans="1:7" x14ac:dyDescent="0.3">
      <c r="A3974" s="257"/>
      <c r="B3974" s="257"/>
      <c r="C3974" s="265"/>
      <c r="D3974" s="208" t="e">
        <f>IF(ISBLANK(DataBase_PMs!C10),#N/A,DataBase_PMs!C10)</f>
        <v>#N/A</v>
      </c>
      <c r="E3974" s="191" t="e">
        <f>IF(ISBLANK(DataBase_PMs!BB10),#N/A,DataBase_PMs!BB10)</f>
        <v>#N/A</v>
      </c>
      <c r="F3974" s="192" t="e">
        <f>IF(E3974="Seco",ParametrosPMs!$C$77,'Dados PMs'!E3974)</f>
        <v>#N/A</v>
      </c>
      <c r="G3974" s="203" t="e">
        <f t="shared" si="92"/>
        <v>#N/A</v>
      </c>
    </row>
    <row r="3975" spans="1:7" x14ac:dyDescent="0.3">
      <c r="A3975" s="257"/>
      <c r="B3975" s="257"/>
      <c r="C3975" s="265"/>
      <c r="D3975" s="208" t="e">
        <f>IF(ISBLANK(DataBase_PMs!C11),#N/A,DataBase_PMs!C11)</f>
        <v>#N/A</v>
      </c>
      <c r="E3975" s="191" t="e">
        <f>IF(ISBLANK(DataBase_PMs!BB11),#N/A,DataBase_PMs!BB11)</f>
        <v>#N/A</v>
      </c>
      <c r="F3975" s="192" t="e">
        <f>IF(E3975="Seco",ParametrosPMs!$C$77,'Dados PMs'!E3975)</f>
        <v>#N/A</v>
      </c>
      <c r="G3975" s="203" t="e">
        <f t="shared" si="92"/>
        <v>#N/A</v>
      </c>
    </row>
    <row r="3976" spans="1:7" x14ac:dyDescent="0.3">
      <c r="A3976" s="257"/>
      <c r="B3976" s="257"/>
      <c r="C3976" s="265"/>
      <c r="D3976" s="208" t="e">
        <f>IF(ISBLANK(DataBase_PMs!C12),#N/A,DataBase_PMs!C12)</f>
        <v>#N/A</v>
      </c>
      <c r="E3976" s="191" t="e">
        <f>IF(ISBLANK(DataBase_PMs!BB12),#N/A,DataBase_PMs!BB12)</f>
        <v>#N/A</v>
      </c>
      <c r="F3976" s="192" t="e">
        <f>IF(E3976="Seco",ParametrosPMs!$C$77,'Dados PMs'!E3976)</f>
        <v>#N/A</v>
      </c>
      <c r="G3976" s="203" t="e">
        <f t="shared" si="92"/>
        <v>#N/A</v>
      </c>
    </row>
    <row r="3977" spans="1:7" x14ac:dyDescent="0.3">
      <c r="A3977" s="257"/>
      <c r="B3977" s="257"/>
      <c r="C3977" s="265"/>
      <c r="D3977" s="208" t="e">
        <f>IF(ISBLANK(DataBase_PMs!C13),#N/A,DataBase_PMs!C13)</f>
        <v>#N/A</v>
      </c>
      <c r="E3977" s="191" t="e">
        <f>IF(ISBLANK(DataBase_PMs!BB13),#N/A,DataBase_PMs!BB13)</f>
        <v>#N/A</v>
      </c>
      <c r="F3977" s="192" t="e">
        <f>IF(E3977="Seco",ParametrosPMs!$C$77,'Dados PMs'!E3977)</f>
        <v>#N/A</v>
      </c>
      <c r="G3977" s="203" t="e">
        <f t="shared" si="92"/>
        <v>#N/A</v>
      </c>
    </row>
    <row r="3978" spans="1:7" x14ac:dyDescent="0.3">
      <c r="A3978" s="257"/>
      <c r="B3978" s="257"/>
      <c r="C3978" s="265"/>
      <c r="D3978" s="208" t="e">
        <f>IF(ISBLANK(DataBase_PMs!C14),#N/A,DataBase_PMs!C14)</f>
        <v>#N/A</v>
      </c>
      <c r="E3978" s="191" t="e">
        <f>IF(ISBLANK(DataBase_PMs!BB14),#N/A,DataBase_PMs!BB14)</f>
        <v>#N/A</v>
      </c>
      <c r="F3978" s="192" t="e">
        <f>IF(E3978="Seco",ParametrosPMs!$C$77,'Dados PMs'!E3978)</f>
        <v>#N/A</v>
      </c>
      <c r="G3978" s="203" t="e">
        <f t="shared" si="92"/>
        <v>#N/A</v>
      </c>
    </row>
    <row r="3979" spans="1:7" x14ac:dyDescent="0.3">
      <c r="A3979" s="257"/>
      <c r="B3979" s="257"/>
      <c r="C3979" s="265"/>
      <c r="D3979" s="208" t="e">
        <f>IF(ISBLANK(DataBase_PMs!C15),#N/A,DataBase_PMs!C15)</f>
        <v>#N/A</v>
      </c>
      <c r="E3979" s="191" t="e">
        <f>IF(ISBLANK(DataBase_PMs!BB15),#N/A,DataBase_PMs!BB15)</f>
        <v>#N/A</v>
      </c>
      <c r="F3979" s="192" t="e">
        <f>IF(E3979="Seco",ParametrosPMs!$C$77,'Dados PMs'!E3979)</f>
        <v>#N/A</v>
      </c>
      <c r="G3979" s="203" t="e">
        <f t="shared" si="92"/>
        <v>#N/A</v>
      </c>
    </row>
    <row r="3980" spans="1:7" x14ac:dyDescent="0.3">
      <c r="A3980" s="257"/>
      <c r="B3980" s="257"/>
      <c r="C3980" s="265"/>
      <c r="D3980" s="208" t="e">
        <f>IF(ISBLANK(DataBase_PMs!C16),#N/A,DataBase_PMs!C16)</f>
        <v>#N/A</v>
      </c>
      <c r="E3980" s="191" t="e">
        <f>IF(ISBLANK(DataBase_PMs!BB16),#N/A,DataBase_PMs!BB16)</f>
        <v>#N/A</v>
      </c>
      <c r="F3980" s="192" t="e">
        <f>IF(E3980="Seco",ParametrosPMs!$C$77,'Dados PMs'!E3980)</f>
        <v>#N/A</v>
      </c>
      <c r="G3980" s="203" t="e">
        <f t="shared" si="92"/>
        <v>#N/A</v>
      </c>
    </row>
    <row r="3981" spans="1:7" x14ac:dyDescent="0.3">
      <c r="A3981" s="257"/>
      <c r="B3981" s="257"/>
      <c r="C3981" s="265"/>
      <c r="D3981" s="208" t="e">
        <f>IF(ISBLANK(DataBase_PMs!C17),#N/A,DataBase_PMs!C17)</f>
        <v>#N/A</v>
      </c>
      <c r="E3981" s="191" t="e">
        <f>IF(ISBLANK(DataBase_PMs!BB17),#N/A,DataBase_PMs!BB17)</f>
        <v>#N/A</v>
      </c>
      <c r="F3981" s="192" t="e">
        <f>IF(E3981="Seco",ParametrosPMs!$C$77,'Dados PMs'!E3981)</f>
        <v>#N/A</v>
      </c>
      <c r="G3981" s="203" t="e">
        <f t="shared" si="92"/>
        <v>#N/A</v>
      </c>
    </row>
    <row r="3982" spans="1:7" x14ac:dyDescent="0.3">
      <c r="A3982" s="257"/>
      <c r="B3982" s="257"/>
      <c r="C3982" s="265"/>
      <c r="D3982" s="208" t="e">
        <f>IF(ISBLANK(DataBase_PMs!C18),#N/A,DataBase_PMs!C18)</f>
        <v>#N/A</v>
      </c>
      <c r="E3982" s="191" t="e">
        <f>IF(ISBLANK(DataBase_PMs!BB18),#N/A,DataBase_PMs!BB18)</f>
        <v>#N/A</v>
      </c>
      <c r="F3982" s="192" t="e">
        <f>IF(E3982="Seco",ParametrosPMs!$C$77,'Dados PMs'!E3982)</f>
        <v>#N/A</v>
      </c>
      <c r="G3982" s="203" t="e">
        <f t="shared" si="92"/>
        <v>#N/A</v>
      </c>
    </row>
    <row r="3983" spans="1:7" x14ac:dyDescent="0.3">
      <c r="A3983" s="257"/>
      <c r="B3983" s="257"/>
      <c r="C3983" s="265"/>
      <c r="D3983" s="208" t="e">
        <f>IF(ISBLANK(DataBase_PMs!C19),#N/A,DataBase_PMs!C19)</f>
        <v>#N/A</v>
      </c>
      <c r="E3983" s="191" t="e">
        <f>IF(ISBLANK(DataBase_PMs!BB19),#N/A,DataBase_PMs!BB19)</f>
        <v>#N/A</v>
      </c>
      <c r="F3983" s="192" t="e">
        <f>IF(E3983="Seco",ParametrosPMs!$C$77,'Dados PMs'!E3983)</f>
        <v>#N/A</v>
      </c>
      <c r="G3983" s="203" t="e">
        <f t="shared" si="92"/>
        <v>#N/A</v>
      </c>
    </row>
    <row r="3984" spans="1:7" x14ac:dyDescent="0.3">
      <c r="A3984" s="257"/>
      <c r="B3984" s="257"/>
      <c r="C3984" s="265"/>
      <c r="D3984" s="208" t="e">
        <f>IF(ISBLANK(DataBase_PMs!C20),#N/A,DataBase_PMs!C20)</f>
        <v>#N/A</v>
      </c>
      <c r="E3984" s="191" t="e">
        <f>IF(ISBLANK(DataBase_PMs!BB20),#N/A,DataBase_PMs!BB20)</f>
        <v>#N/A</v>
      </c>
      <c r="F3984" s="192" t="e">
        <f>IF(E3984="Seco",ParametrosPMs!$C$77,'Dados PMs'!E3984)</f>
        <v>#N/A</v>
      </c>
      <c r="G3984" s="203" t="e">
        <f t="shared" si="92"/>
        <v>#N/A</v>
      </c>
    </row>
    <row r="3985" spans="1:7" x14ac:dyDescent="0.3">
      <c r="A3985" s="257"/>
      <c r="B3985" s="257"/>
      <c r="C3985" s="265"/>
      <c r="D3985" s="208" t="e">
        <f>IF(ISBLANK(DataBase_PMs!C21),#N/A,DataBase_PMs!C21)</f>
        <v>#N/A</v>
      </c>
      <c r="E3985" s="191" t="e">
        <f>IF(ISBLANK(DataBase_PMs!BB21),#N/A,DataBase_PMs!BB21)</f>
        <v>#N/A</v>
      </c>
      <c r="F3985" s="192" t="e">
        <f>IF(E3985="Seco",ParametrosPMs!$C$77,'Dados PMs'!E3985)</f>
        <v>#N/A</v>
      </c>
      <c r="G3985" s="203" t="e">
        <f t="shared" si="92"/>
        <v>#N/A</v>
      </c>
    </row>
    <row r="3986" spans="1:7" x14ac:dyDescent="0.3">
      <c r="A3986" s="257"/>
      <c r="B3986" s="257"/>
      <c r="C3986" s="265"/>
      <c r="D3986" s="208" t="e">
        <f>IF(ISBLANK(DataBase_PMs!C22),#N/A,DataBase_PMs!C22)</f>
        <v>#N/A</v>
      </c>
      <c r="E3986" s="191" t="e">
        <f>IF(ISBLANK(DataBase_PMs!BB22),#N/A,DataBase_PMs!BB22)</f>
        <v>#N/A</v>
      </c>
      <c r="F3986" s="192" t="e">
        <f>IF(E3986="Seco",ParametrosPMs!$C$77,'Dados PMs'!E3986)</f>
        <v>#N/A</v>
      </c>
      <c r="G3986" s="203" t="e">
        <f t="shared" si="92"/>
        <v>#N/A</v>
      </c>
    </row>
    <row r="3987" spans="1:7" x14ac:dyDescent="0.3">
      <c r="A3987" s="257"/>
      <c r="B3987" s="257"/>
      <c r="C3987" s="265"/>
      <c r="D3987" s="208" t="e">
        <f>IF(ISBLANK(DataBase_PMs!C23),#N/A,DataBase_PMs!C23)</f>
        <v>#N/A</v>
      </c>
      <c r="E3987" s="191" t="e">
        <f>IF(ISBLANK(DataBase_PMs!BB23),#N/A,DataBase_PMs!BB23)</f>
        <v>#N/A</v>
      </c>
      <c r="F3987" s="192" t="e">
        <f>IF(E3987="Seco",ParametrosPMs!$C$77,'Dados PMs'!E3987)</f>
        <v>#N/A</v>
      </c>
      <c r="G3987" s="203" t="e">
        <f t="shared" si="92"/>
        <v>#N/A</v>
      </c>
    </row>
    <row r="3988" spans="1:7" x14ac:dyDescent="0.3">
      <c r="A3988" s="257"/>
      <c r="B3988" s="257"/>
      <c r="C3988" s="265"/>
      <c r="D3988" s="208" t="e">
        <f>IF(ISBLANK(DataBase_PMs!C24),#N/A,DataBase_PMs!C24)</f>
        <v>#N/A</v>
      </c>
      <c r="E3988" s="191" t="e">
        <f>IF(ISBLANK(DataBase_PMs!BB24),#N/A,DataBase_PMs!BB24)</f>
        <v>#N/A</v>
      </c>
      <c r="F3988" s="192" t="e">
        <f>IF(E3988="Seco",ParametrosPMs!$C$77,'Dados PMs'!E3988)</f>
        <v>#N/A</v>
      </c>
      <c r="G3988" s="203" t="e">
        <f t="shared" si="92"/>
        <v>#N/A</v>
      </c>
    </row>
    <row r="3989" spans="1:7" x14ac:dyDescent="0.3">
      <c r="A3989" s="257"/>
      <c r="B3989" s="257"/>
      <c r="C3989" s="265"/>
      <c r="D3989" s="208" t="e">
        <f>IF(ISBLANK(DataBase_PMs!C25),#N/A,DataBase_PMs!C25)</f>
        <v>#N/A</v>
      </c>
      <c r="E3989" s="191" t="e">
        <f>IF(ISBLANK(DataBase_PMs!BB25),#N/A,DataBase_PMs!BB25)</f>
        <v>#N/A</v>
      </c>
      <c r="F3989" s="192" t="e">
        <f>IF(E3989="Seco",ParametrosPMs!$C$77,'Dados PMs'!E3989)</f>
        <v>#N/A</v>
      </c>
      <c r="G3989" s="203" t="e">
        <f t="shared" si="92"/>
        <v>#N/A</v>
      </c>
    </row>
    <row r="3990" spans="1:7" x14ac:dyDescent="0.3">
      <c r="A3990" s="257"/>
      <c r="B3990" s="257"/>
      <c r="C3990" s="265"/>
      <c r="D3990" s="208" t="e">
        <f>IF(ISBLANK(DataBase_PMs!C26),#N/A,DataBase_PMs!C26)</f>
        <v>#N/A</v>
      </c>
      <c r="E3990" s="191" t="e">
        <f>IF(ISBLANK(DataBase_PMs!BB26),#N/A,DataBase_PMs!BB26)</f>
        <v>#N/A</v>
      </c>
      <c r="F3990" s="192" t="e">
        <f>IF(E3990="Seco",ParametrosPMs!$C$77,'Dados PMs'!E3990)</f>
        <v>#N/A</v>
      </c>
      <c r="G3990" s="203" t="e">
        <f t="shared" si="92"/>
        <v>#N/A</v>
      </c>
    </row>
    <row r="3991" spans="1:7" x14ac:dyDescent="0.3">
      <c r="A3991" s="257"/>
      <c r="B3991" s="257"/>
      <c r="C3991" s="265"/>
      <c r="D3991" s="208" t="e">
        <f>IF(ISBLANK(DataBase_PMs!C27),#N/A,DataBase_PMs!C27)</f>
        <v>#N/A</v>
      </c>
      <c r="E3991" s="191" t="e">
        <f>IF(ISBLANK(DataBase_PMs!BB27),#N/A,DataBase_PMs!BB27)</f>
        <v>#N/A</v>
      </c>
      <c r="F3991" s="192" t="e">
        <f>IF(E3991="Seco",ParametrosPMs!$C$77,'Dados PMs'!E3991)</f>
        <v>#N/A</v>
      </c>
      <c r="G3991" s="203" t="e">
        <f t="shared" si="92"/>
        <v>#N/A</v>
      </c>
    </row>
    <row r="3992" spans="1:7" x14ac:dyDescent="0.3">
      <c r="A3992" s="257"/>
      <c r="B3992" s="257"/>
      <c r="C3992" s="265"/>
      <c r="D3992" s="208" t="e">
        <f>IF(ISBLANK(DataBase_PMs!C28),#N/A,DataBase_PMs!C28)</f>
        <v>#N/A</v>
      </c>
      <c r="E3992" s="191" t="e">
        <f>IF(ISBLANK(DataBase_PMs!BB28),#N/A,DataBase_PMs!BB28)</f>
        <v>#N/A</v>
      </c>
      <c r="F3992" s="192" t="e">
        <f>IF(E3992="Seco",ParametrosPMs!$C$77,'Dados PMs'!E3992)</f>
        <v>#N/A</v>
      </c>
      <c r="G3992" s="203" t="e">
        <f t="shared" si="92"/>
        <v>#N/A</v>
      </c>
    </row>
    <row r="3993" spans="1:7" x14ac:dyDescent="0.3">
      <c r="A3993" s="257"/>
      <c r="B3993" s="257"/>
      <c r="C3993" s="265"/>
      <c r="D3993" s="208" t="e">
        <f>IF(ISBLANK(DataBase_PMs!C29),#N/A,DataBase_PMs!C29)</f>
        <v>#N/A</v>
      </c>
      <c r="E3993" s="191" t="e">
        <f>IF(ISBLANK(DataBase_PMs!BB29),#N/A,DataBase_PMs!BB29)</f>
        <v>#N/A</v>
      </c>
      <c r="F3993" s="192" t="e">
        <f>IF(E3993="Seco",ParametrosPMs!$C$77,'Dados PMs'!E3993)</f>
        <v>#N/A</v>
      </c>
      <c r="G3993" s="203" t="e">
        <f t="shared" si="92"/>
        <v>#N/A</v>
      </c>
    </row>
    <row r="3994" spans="1:7" x14ac:dyDescent="0.3">
      <c r="A3994" s="257"/>
      <c r="B3994" s="257"/>
      <c r="C3994" s="265"/>
      <c r="D3994" s="208" t="e">
        <f>IF(ISBLANK(DataBase_PMs!C30),#N/A,DataBase_PMs!C30)</f>
        <v>#N/A</v>
      </c>
      <c r="E3994" s="191" t="e">
        <f>IF(ISBLANK(DataBase_PMs!BB30),#N/A,DataBase_PMs!BB30)</f>
        <v>#N/A</v>
      </c>
      <c r="F3994" s="192" t="e">
        <f>IF(E3994="Seco",ParametrosPMs!$C$77,'Dados PMs'!E3994)</f>
        <v>#N/A</v>
      </c>
      <c r="G3994" s="203" t="e">
        <f t="shared" si="92"/>
        <v>#N/A</v>
      </c>
    </row>
    <row r="3995" spans="1:7" x14ac:dyDescent="0.3">
      <c r="A3995" s="257"/>
      <c r="B3995" s="257"/>
      <c r="C3995" s="265"/>
      <c r="D3995" s="208" t="e">
        <f>IF(ISBLANK(DataBase_PMs!C31),#N/A,DataBase_PMs!C31)</f>
        <v>#N/A</v>
      </c>
      <c r="E3995" s="191" t="e">
        <f>IF(ISBLANK(DataBase_PMs!BB31),#N/A,DataBase_PMs!BB31)</f>
        <v>#N/A</v>
      </c>
      <c r="F3995" s="192" t="e">
        <f>IF(E3995="Seco",ParametrosPMs!$C$77,'Dados PMs'!E3995)</f>
        <v>#N/A</v>
      </c>
      <c r="G3995" s="203" t="e">
        <f t="shared" si="92"/>
        <v>#N/A</v>
      </c>
    </row>
    <row r="3996" spans="1:7" x14ac:dyDescent="0.3">
      <c r="A3996" s="257"/>
      <c r="B3996" s="257"/>
      <c r="C3996" s="265"/>
      <c r="D3996" s="208" t="e">
        <f>IF(ISBLANK(DataBase_PMs!C32),#N/A,DataBase_PMs!C32)</f>
        <v>#N/A</v>
      </c>
      <c r="E3996" s="191" t="e">
        <f>IF(ISBLANK(DataBase_PMs!BB32),#N/A,DataBase_PMs!BB32)</f>
        <v>#N/A</v>
      </c>
      <c r="F3996" s="192" t="e">
        <f>IF(E3996="Seco",ParametrosPMs!$C$77,'Dados PMs'!E3996)</f>
        <v>#N/A</v>
      </c>
      <c r="G3996" s="203" t="e">
        <f t="shared" si="92"/>
        <v>#N/A</v>
      </c>
    </row>
    <row r="3997" spans="1:7" x14ac:dyDescent="0.3">
      <c r="A3997" s="257"/>
      <c r="B3997" s="257"/>
      <c r="C3997" s="265"/>
      <c r="D3997" s="208" t="e">
        <f>IF(ISBLANK(DataBase_PMs!C33),#N/A,DataBase_PMs!C33)</f>
        <v>#N/A</v>
      </c>
      <c r="E3997" s="191" t="e">
        <f>IF(ISBLANK(DataBase_PMs!BB33),#N/A,DataBase_PMs!BB33)</f>
        <v>#N/A</v>
      </c>
      <c r="F3997" s="192" t="e">
        <f>IF(E3997="Seco",ParametrosPMs!$C$77,'Dados PMs'!E3997)</f>
        <v>#N/A</v>
      </c>
      <c r="G3997" s="203" t="e">
        <f t="shared" si="92"/>
        <v>#N/A</v>
      </c>
    </row>
    <row r="3998" spans="1:7" x14ac:dyDescent="0.3">
      <c r="A3998" s="257"/>
      <c r="B3998" s="257"/>
      <c r="C3998" s="265"/>
      <c r="D3998" s="208" t="e">
        <f>IF(ISBLANK(DataBase_PMs!C34),#N/A,DataBase_PMs!C34)</f>
        <v>#N/A</v>
      </c>
      <c r="E3998" s="191" t="e">
        <f>IF(ISBLANK(DataBase_PMs!BB34),#N/A,DataBase_PMs!BB34)</f>
        <v>#N/A</v>
      </c>
      <c r="F3998" s="192" t="e">
        <f>IF(E3998="Seco",ParametrosPMs!$C$77,'Dados PMs'!E3998)</f>
        <v>#N/A</v>
      </c>
      <c r="G3998" s="203" t="e">
        <f t="shared" si="92"/>
        <v>#N/A</v>
      </c>
    </row>
    <row r="3999" spans="1:7" x14ac:dyDescent="0.3">
      <c r="A3999" s="257"/>
      <c r="B3999" s="257"/>
      <c r="C3999" s="265"/>
      <c r="D3999" s="208" t="e">
        <f>IF(ISBLANK(DataBase_PMs!C35),#N/A,DataBase_PMs!C35)</f>
        <v>#N/A</v>
      </c>
      <c r="E3999" s="191" t="e">
        <f>IF(ISBLANK(DataBase_PMs!BB35),#N/A,DataBase_PMs!BB35)</f>
        <v>#N/A</v>
      </c>
      <c r="F3999" s="192" t="e">
        <f>IF(E3999="Seco",ParametrosPMs!$C$77,'Dados PMs'!E3999)</f>
        <v>#N/A</v>
      </c>
      <c r="G3999" s="203" t="e">
        <f t="shared" si="92"/>
        <v>#N/A</v>
      </c>
    </row>
    <row r="4000" spans="1:7" x14ac:dyDescent="0.3">
      <c r="A4000" s="257"/>
      <c r="B4000" s="257"/>
      <c r="C4000" s="265"/>
      <c r="D4000" s="208" t="e">
        <f>IF(ISBLANK(DataBase_PMs!C36),#N/A,DataBase_PMs!C36)</f>
        <v>#N/A</v>
      </c>
      <c r="E4000" s="191" t="e">
        <f>IF(ISBLANK(DataBase_PMs!BB36),#N/A,DataBase_PMs!BB36)</f>
        <v>#N/A</v>
      </c>
      <c r="F4000" s="192" t="e">
        <f>IF(E4000="Seco",ParametrosPMs!$C$77,'Dados PMs'!E4000)</f>
        <v>#N/A</v>
      </c>
      <c r="G4000" s="203" t="e">
        <f t="shared" si="92"/>
        <v>#N/A</v>
      </c>
    </row>
    <row r="4001" spans="1:7" x14ac:dyDescent="0.3">
      <c r="A4001" s="257"/>
      <c r="B4001" s="257"/>
      <c r="C4001" s="265"/>
      <c r="D4001" s="208" t="e">
        <f>IF(ISBLANK(DataBase_PMs!C37),#N/A,DataBase_PMs!C37)</f>
        <v>#N/A</v>
      </c>
      <c r="E4001" s="191" t="e">
        <f>IF(ISBLANK(DataBase_PMs!BB37),#N/A,DataBase_PMs!BB37)</f>
        <v>#N/A</v>
      </c>
      <c r="F4001" s="192" t="e">
        <f>IF(E4001="Seco",ParametrosPMs!$C$77,'Dados PMs'!E4001)</f>
        <v>#N/A</v>
      </c>
      <c r="G4001" s="203" t="e">
        <f t="shared" si="92"/>
        <v>#N/A</v>
      </c>
    </row>
    <row r="4002" spans="1:7" x14ac:dyDescent="0.3">
      <c r="A4002" s="257"/>
      <c r="B4002" s="257"/>
      <c r="C4002" s="265"/>
      <c r="D4002" s="208" t="e">
        <f>IF(ISBLANK(DataBase_PMs!C38),#N/A,DataBase_PMs!C38)</f>
        <v>#N/A</v>
      </c>
      <c r="E4002" s="191" t="e">
        <f>IF(ISBLANK(DataBase_PMs!BB38),#N/A,DataBase_PMs!BB38)</f>
        <v>#N/A</v>
      </c>
      <c r="F4002" s="192" t="e">
        <f>IF(E4002="Seco",ParametrosPMs!$C$77,'Dados PMs'!E4002)</f>
        <v>#N/A</v>
      </c>
      <c r="G4002" s="203" t="e">
        <f t="shared" si="92"/>
        <v>#N/A</v>
      </c>
    </row>
    <row r="4003" spans="1:7" ht="13.5" thickBot="1" x14ac:dyDescent="0.35">
      <c r="A4003" s="258"/>
      <c r="B4003" s="258"/>
      <c r="C4003" s="268"/>
      <c r="D4003" s="208" t="e">
        <f>IF(ISBLANK(DataBase_PMs!C39),#N/A,DataBase_PMs!C39)</f>
        <v>#N/A</v>
      </c>
      <c r="E4003" s="191" t="e">
        <f>IF(ISBLANK(DataBase_PMs!BB39),#N/A,DataBase_PMs!BB39)</f>
        <v>#N/A</v>
      </c>
      <c r="F4003" s="192" t="e">
        <f>IF(E4003="Seco",ParametrosPMs!$C$77,'Dados PMs'!E4003)</f>
        <v>#N/A</v>
      </c>
      <c r="G4003" s="203" t="e">
        <f t="shared" si="92"/>
        <v>#N/A</v>
      </c>
    </row>
    <row r="4004" spans="1:7" x14ac:dyDescent="0.3">
      <c r="A4004" s="259" t="s">
        <v>667</v>
      </c>
      <c r="B4004" s="259" t="s">
        <v>365</v>
      </c>
      <c r="C4004" s="264" t="s">
        <v>70</v>
      </c>
      <c r="D4004" s="209">
        <v>43602</v>
      </c>
      <c r="E4004" s="197">
        <v>2.96</v>
      </c>
      <c r="F4004" s="190">
        <f>IF(E4004="Seco",ParametrosPMs!C78,'Dados PMs'!E4004)</f>
        <v>2.96</v>
      </c>
      <c r="G4004" s="202">
        <f>F4004-E4004</f>
        <v>0</v>
      </c>
    </row>
    <row r="4005" spans="1:7" x14ac:dyDescent="0.3">
      <c r="A4005" s="257"/>
      <c r="B4005" s="257"/>
      <c r="C4005" s="265"/>
      <c r="D4005" s="208">
        <v>43700.40625</v>
      </c>
      <c r="E4005" s="191">
        <v>3.47</v>
      </c>
      <c r="F4005" s="192">
        <f>IF(E4005="Seco",ParametrosPMs!$C$78,'Dados PMs'!E4005)</f>
        <v>3.47</v>
      </c>
      <c r="G4005" s="203">
        <f>F4005-$F$4004</f>
        <v>0.51000000000000023</v>
      </c>
    </row>
    <row r="4006" spans="1:7" x14ac:dyDescent="0.3">
      <c r="A4006" s="257"/>
      <c r="B4006" s="257"/>
      <c r="C4006" s="265"/>
      <c r="D4006" s="208">
        <v>43707</v>
      </c>
      <c r="E4006" s="191">
        <v>3.5</v>
      </c>
      <c r="F4006" s="192">
        <f>IF(E4006="Seco",ParametrosPMs!$C$78,'Dados PMs'!E4006)</f>
        <v>3.5</v>
      </c>
      <c r="G4006" s="203">
        <f t="shared" ref="G4006:G4056" si="93">F4006-$F$4004</f>
        <v>0.54</v>
      </c>
    </row>
    <row r="4007" spans="1:7" x14ac:dyDescent="0.3">
      <c r="A4007" s="257"/>
      <c r="B4007" s="257"/>
      <c r="C4007" s="265"/>
      <c r="D4007" s="208">
        <v>43714</v>
      </c>
      <c r="E4007" s="191">
        <v>3.4</v>
      </c>
      <c r="F4007" s="192">
        <f>IF(E4007="Seco",ParametrosPMs!$C$78,'Dados PMs'!E4007)</f>
        <v>3.4</v>
      </c>
      <c r="G4007" s="203">
        <f t="shared" si="93"/>
        <v>0.43999999999999995</v>
      </c>
    </row>
    <row r="4008" spans="1:7" x14ac:dyDescent="0.3">
      <c r="A4008" s="257"/>
      <c r="B4008" s="257"/>
      <c r="C4008" s="265"/>
      <c r="D4008" s="208">
        <v>43727</v>
      </c>
      <c r="E4008" s="191">
        <v>3.56</v>
      </c>
      <c r="F4008" s="192">
        <f>IF(E4008="Seco",ParametrosPMs!$C$78,'Dados PMs'!E4008)</f>
        <v>3.56</v>
      </c>
      <c r="G4008" s="203">
        <f t="shared" si="93"/>
        <v>0.60000000000000009</v>
      </c>
    </row>
    <row r="4009" spans="1:7" x14ac:dyDescent="0.3">
      <c r="A4009" s="257"/>
      <c r="B4009" s="257"/>
      <c r="C4009" s="265"/>
      <c r="D4009" s="208">
        <v>43755</v>
      </c>
      <c r="E4009" s="191">
        <v>3.74</v>
      </c>
      <c r="F4009" s="192">
        <f>IF(E4009="Seco",ParametrosPMs!$C$78,'Dados PMs'!E4009)</f>
        <v>3.74</v>
      </c>
      <c r="G4009" s="203">
        <f t="shared" si="93"/>
        <v>0.78000000000000025</v>
      </c>
    </row>
    <row r="4010" spans="1:7" x14ac:dyDescent="0.3">
      <c r="A4010" s="257"/>
      <c r="B4010" s="257"/>
      <c r="C4010" s="265"/>
      <c r="D4010" s="208">
        <v>43762</v>
      </c>
      <c r="E4010" s="191">
        <v>3.89</v>
      </c>
      <c r="F4010" s="192">
        <f>IF(E4010="Seco",ParametrosPMs!$C$78,'Dados PMs'!E4010)</f>
        <v>3.89</v>
      </c>
      <c r="G4010" s="203">
        <f t="shared" si="93"/>
        <v>0.93000000000000016</v>
      </c>
    </row>
    <row r="4011" spans="1:7" x14ac:dyDescent="0.3">
      <c r="A4011" s="257"/>
      <c r="B4011" s="257"/>
      <c r="C4011" s="265"/>
      <c r="D4011" s="208">
        <v>43774</v>
      </c>
      <c r="E4011" s="191">
        <v>3.62</v>
      </c>
      <c r="F4011" s="192">
        <f>IF(E4011="Seco",ParametrosPMs!$C$78,'Dados PMs'!E4011)</f>
        <v>3.62</v>
      </c>
      <c r="G4011" s="203">
        <f t="shared" si="93"/>
        <v>0.66000000000000014</v>
      </c>
    </row>
    <row r="4012" spans="1:7" x14ac:dyDescent="0.3">
      <c r="A4012" s="257"/>
      <c r="B4012" s="257"/>
      <c r="C4012" s="265"/>
      <c r="D4012" s="208">
        <v>43782</v>
      </c>
      <c r="E4012" s="191" t="s">
        <v>129</v>
      </c>
      <c r="F4012" s="192" t="str">
        <f>IF(E4012="Seco",ParametrosPMs!$C$78,'Dados PMs'!E4012)</f>
        <v>-</v>
      </c>
      <c r="G4012" s="203" t="e">
        <f t="shared" si="93"/>
        <v>#VALUE!</v>
      </c>
    </row>
    <row r="4013" spans="1:7" x14ac:dyDescent="0.3">
      <c r="A4013" s="257"/>
      <c r="B4013" s="257"/>
      <c r="C4013" s="265"/>
      <c r="D4013" s="208">
        <v>43811</v>
      </c>
      <c r="E4013" s="191" t="s">
        <v>275</v>
      </c>
      <c r="F4013" s="192" t="str">
        <f>IF(E4013="Seco",ParametrosPMs!$C$78,'Dados PMs'!E4013)</f>
        <v>3,39</v>
      </c>
      <c r="G4013" s="203">
        <f t="shared" si="93"/>
        <v>0.43000000000000016</v>
      </c>
    </row>
    <row r="4014" spans="1:7" x14ac:dyDescent="0.3">
      <c r="A4014" s="257"/>
      <c r="B4014" s="257"/>
      <c r="C4014" s="265"/>
      <c r="D4014" s="208">
        <v>43826</v>
      </c>
      <c r="E4014" s="191" t="s">
        <v>317</v>
      </c>
      <c r="F4014" s="192" t="str">
        <f>IF(E4014="Seco",ParametrosPMs!$C$78,'Dados PMs'!E4014)</f>
        <v>3,58</v>
      </c>
      <c r="G4014" s="203">
        <f t="shared" si="93"/>
        <v>0.62000000000000011</v>
      </c>
    </row>
    <row r="4015" spans="1:7" x14ac:dyDescent="0.3">
      <c r="A4015" s="257"/>
      <c r="B4015" s="257"/>
      <c r="C4015" s="265"/>
      <c r="D4015" s="208">
        <v>43875</v>
      </c>
      <c r="E4015" s="191">
        <v>2.94</v>
      </c>
      <c r="F4015" s="192">
        <f>IF(E4015="Seco",ParametrosPMs!$C$78,'Dados PMs'!E4015)</f>
        <v>2.94</v>
      </c>
      <c r="G4015" s="203">
        <f t="shared" si="93"/>
        <v>-2.0000000000000018E-2</v>
      </c>
    </row>
    <row r="4016" spans="1:7" x14ac:dyDescent="0.3">
      <c r="A4016" s="257"/>
      <c r="B4016" s="257"/>
      <c r="C4016" s="265"/>
      <c r="D4016" s="208">
        <v>43929</v>
      </c>
      <c r="E4016" s="191" t="s">
        <v>353</v>
      </c>
      <c r="F4016" s="192" t="str">
        <f>IF(E4016="Seco",ParametrosPMs!$C$78,'Dados PMs'!E4016)</f>
        <v>3,55</v>
      </c>
      <c r="G4016" s="203">
        <f t="shared" si="93"/>
        <v>0.58999999999999986</v>
      </c>
    </row>
    <row r="4017" spans="1:7" x14ac:dyDescent="0.3">
      <c r="A4017" s="257"/>
      <c r="B4017" s="257"/>
      <c r="C4017" s="265"/>
      <c r="D4017" s="208">
        <f>IF(ISBLANK(DataBase_PMs!C4),#N/A,DataBase_PMs!C4)</f>
        <v>44001.449618055602</v>
      </c>
      <c r="E4017" s="191">
        <f>IF(ISBLANK(DataBase_PMs!BC4),#N/A,DataBase_PMs!BC4)</f>
        <v>3.83</v>
      </c>
      <c r="F4017" s="192">
        <f>IF(E4017="Seco",ParametrosPMs!$C$78,'Dados PMs'!E4017)</f>
        <v>3.83</v>
      </c>
      <c r="G4017" s="203">
        <f t="shared" si="93"/>
        <v>0.87000000000000011</v>
      </c>
    </row>
    <row r="4018" spans="1:7" x14ac:dyDescent="0.3">
      <c r="A4018" s="257"/>
      <c r="B4018" s="257"/>
      <c r="C4018" s="265"/>
      <c r="D4018" s="208">
        <f>IF(ISBLANK(DataBase_PMs!C5),#N/A,DataBase_PMs!C5)</f>
        <v>44008.823020833297</v>
      </c>
      <c r="E4018" s="191">
        <f>IF(ISBLANK(DataBase_PMs!BC5),#N/A,DataBase_PMs!BC5)</f>
        <v>3.94</v>
      </c>
      <c r="F4018" s="192">
        <f>IF(E4018="Seco",ParametrosPMs!$C$78,'Dados PMs'!E4018)</f>
        <v>3.94</v>
      </c>
      <c r="G4018" s="203">
        <f t="shared" si="93"/>
        <v>0.98</v>
      </c>
    </row>
    <row r="4019" spans="1:7" x14ac:dyDescent="0.3">
      <c r="A4019" s="257"/>
      <c r="B4019" s="257"/>
      <c r="C4019" s="265"/>
      <c r="D4019" s="208" t="e">
        <f>IF(ISBLANK(DataBase_PMs!C6),#N/A,DataBase_PMs!C6)</f>
        <v>#N/A</v>
      </c>
      <c r="E4019" s="191" t="e">
        <f>IF(ISBLANK(DataBase_PMs!BC6),#N/A,DataBase_PMs!BC6)</f>
        <v>#N/A</v>
      </c>
      <c r="F4019" s="192" t="e">
        <f>IF(E4019="Seco",ParametrosPMs!$C$78,'Dados PMs'!E4019)</f>
        <v>#N/A</v>
      </c>
      <c r="G4019" s="203" t="e">
        <f t="shared" si="93"/>
        <v>#N/A</v>
      </c>
    </row>
    <row r="4020" spans="1:7" x14ac:dyDescent="0.3">
      <c r="A4020" s="257"/>
      <c r="B4020" s="257"/>
      <c r="C4020" s="265"/>
      <c r="D4020" s="208" t="e">
        <f>IF(ISBLANK(DataBase_PMs!C7),#N/A,DataBase_PMs!C7)</f>
        <v>#N/A</v>
      </c>
      <c r="E4020" s="191" t="e">
        <f>IF(ISBLANK(DataBase_PMs!BC7),#N/A,DataBase_PMs!BC7)</f>
        <v>#N/A</v>
      </c>
      <c r="F4020" s="192" t="e">
        <f>IF(E4020="Seco",ParametrosPMs!$C$78,'Dados PMs'!E4020)</f>
        <v>#N/A</v>
      </c>
      <c r="G4020" s="203" t="e">
        <f t="shared" si="93"/>
        <v>#N/A</v>
      </c>
    </row>
    <row r="4021" spans="1:7" x14ac:dyDescent="0.3">
      <c r="A4021" s="257"/>
      <c r="B4021" s="257"/>
      <c r="C4021" s="265"/>
      <c r="D4021" s="208" t="e">
        <f>IF(ISBLANK(DataBase_PMs!C8),#N/A,DataBase_PMs!C8)</f>
        <v>#N/A</v>
      </c>
      <c r="E4021" s="191" t="e">
        <f>IF(ISBLANK(DataBase_PMs!BC8),#N/A,DataBase_PMs!BC8)</f>
        <v>#N/A</v>
      </c>
      <c r="F4021" s="192" t="e">
        <f>IF(E4021="Seco",ParametrosPMs!$C$78,'Dados PMs'!E4021)</f>
        <v>#N/A</v>
      </c>
      <c r="G4021" s="203" t="e">
        <f t="shared" si="93"/>
        <v>#N/A</v>
      </c>
    </row>
    <row r="4022" spans="1:7" x14ac:dyDescent="0.3">
      <c r="A4022" s="257"/>
      <c r="B4022" s="257"/>
      <c r="C4022" s="265"/>
      <c r="D4022" s="208" t="e">
        <f>IF(ISBLANK(DataBase_PMs!C9),#N/A,DataBase_PMs!C9)</f>
        <v>#N/A</v>
      </c>
      <c r="E4022" s="191" t="e">
        <f>IF(ISBLANK(DataBase_PMs!BC9),#N/A,DataBase_PMs!BC9)</f>
        <v>#N/A</v>
      </c>
      <c r="F4022" s="192" t="e">
        <f>IF(E4022="Seco",ParametrosPMs!$C$78,'Dados PMs'!E4022)</f>
        <v>#N/A</v>
      </c>
      <c r="G4022" s="203" t="e">
        <f t="shared" si="93"/>
        <v>#N/A</v>
      </c>
    </row>
    <row r="4023" spans="1:7" x14ac:dyDescent="0.3">
      <c r="A4023" s="257"/>
      <c r="B4023" s="257"/>
      <c r="C4023" s="265"/>
      <c r="D4023" s="208" t="e">
        <f>IF(ISBLANK(DataBase_PMs!C10),#N/A,DataBase_PMs!C10)</f>
        <v>#N/A</v>
      </c>
      <c r="E4023" s="191" t="e">
        <f>IF(ISBLANK(DataBase_PMs!BC10),#N/A,DataBase_PMs!BC10)</f>
        <v>#N/A</v>
      </c>
      <c r="F4023" s="192" t="e">
        <f>IF(E4023="Seco",ParametrosPMs!$C$78,'Dados PMs'!E4023)</f>
        <v>#N/A</v>
      </c>
      <c r="G4023" s="203" t="e">
        <f t="shared" si="93"/>
        <v>#N/A</v>
      </c>
    </row>
    <row r="4024" spans="1:7" x14ac:dyDescent="0.3">
      <c r="A4024" s="257"/>
      <c r="B4024" s="257"/>
      <c r="C4024" s="265"/>
      <c r="D4024" s="208" t="e">
        <f>IF(ISBLANK(DataBase_PMs!C11),#N/A,DataBase_PMs!C11)</f>
        <v>#N/A</v>
      </c>
      <c r="E4024" s="191" t="e">
        <f>IF(ISBLANK(DataBase_PMs!BC11),#N/A,DataBase_PMs!BC11)</f>
        <v>#N/A</v>
      </c>
      <c r="F4024" s="192" t="e">
        <f>IF(E4024="Seco",ParametrosPMs!$C$78,'Dados PMs'!E4024)</f>
        <v>#N/A</v>
      </c>
      <c r="G4024" s="203" t="e">
        <f t="shared" si="93"/>
        <v>#N/A</v>
      </c>
    </row>
    <row r="4025" spans="1:7" x14ac:dyDescent="0.3">
      <c r="A4025" s="257"/>
      <c r="B4025" s="257"/>
      <c r="C4025" s="265"/>
      <c r="D4025" s="208" t="e">
        <f>IF(ISBLANK(DataBase_PMs!C12),#N/A,DataBase_PMs!C12)</f>
        <v>#N/A</v>
      </c>
      <c r="E4025" s="191" t="e">
        <f>IF(ISBLANK(DataBase_PMs!BC12),#N/A,DataBase_PMs!BC12)</f>
        <v>#N/A</v>
      </c>
      <c r="F4025" s="192" t="e">
        <f>IF(E4025="Seco",ParametrosPMs!$C$78,'Dados PMs'!E4025)</f>
        <v>#N/A</v>
      </c>
      <c r="G4025" s="203" t="e">
        <f t="shared" si="93"/>
        <v>#N/A</v>
      </c>
    </row>
    <row r="4026" spans="1:7" x14ac:dyDescent="0.3">
      <c r="A4026" s="257"/>
      <c r="B4026" s="257"/>
      <c r="C4026" s="265"/>
      <c r="D4026" s="208" t="e">
        <f>IF(ISBLANK(DataBase_PMs!C13),#N/A,DataBase_PMs!C13)</f>
        <v>#N/A</v>
      </c>
      <c r="E4026" s="191" t="e">
        <f>IF(ISBLANK(DataBase_PMs!BC13),#N/A,DataBase_PMs!BC13)</f>
        <v>#N/A</v>
      </c>
      <c r="F4026" s="192" t="e">
        <f>IF(E4026="Seco",ParametrosPMs!$C$78,'Dados PMs'!E4026)</f>
        <v>#N/A</v>
      </c>
      <c r="G4026" s="203" t="e">
        <f t="shared" si="93"/>
        <v>#N/A</v>
      </c>
    </row>
    <row r="4027" spans="1:7" x14ac:dyDescent="0.3">
      <c r="A4027" s="257"/>
      <c r="B4027" s="257"/>
      <c r="C4027" s="265"/>
      <c r="D4027" s="208" t="e">
        <f>IF(ISBLANK(DataBase_PMs!C14),#N/A,DataBase_PMs!C14)</f>
        <v>#N/A</v>
      </c>
      <c r="E4027" s="191" t="e">
        <f>IF(ISBLANK(DataBase_PMs!BC14),#N/A,DataBase_PMs!BC14)</f>
        <v>#N/A</v>
      </c>
      <c r="F4027" s="192" t="e">
        <f>IF(E4027="Seco",ParametrosPMs!$C$78,'Dados PMs'!E4027)</f>
        <v>#N/A</v>
      </c>
      <c r="G4027" s="203" t="e">
        <f t="shared" si="93"/>
        <v>#N/A</v>
      </c>
    </row>
    <row r="4028" spans="1:7" x14ac:dyDescent="0.3">
      <c r="A4028" s="257"/>
      <c r="B4028" s="257"/>
      <c r="C4028" s="265"/>
      <c r="D4028" s="208" t="e">
        <f>IF(ISBLANK(DataBase_PMs!C15),#N/A,DataBase_PMs!C15)</f>
        <v>#N/A</v>
      </c>
      <c r="E4028" s="191" t="e">
        <f>IF(ISBLANK(DataBase_PMs!BC15),#N/A,DataBase_PMs!BC15)</f>
        <v>#N/A</v>
      </c>
      <c r="F4028" s="192" t="e">
        <f>IF(E4028="Seco",ParametrosPMs!$C$78,'Dados PMs'!E4028)</f>
        <v>#N/A</v>
      </c>
      <c r="G4028" s="203" t="e">
        <f t="shared" si="93"/>
        <v>#N/A</v>
      </c>
    </row>
    <row r="4029" spans="1:7" x14ac:dyDescent="0.3">
      <c r="A4029" s="257"/>
      <c r="B4029" s="257"/>
      <c r="C4029" s="265"/>
      <c r="D4029" s="208" t="e">
        <f>IF(ISBLANK(DataBase_PMs!C16),#N/A,DataBase_PMs!C16)</f>
        <v>#N/A</v>
      </c>
      <c r="E4029" s="191" t="e">
        <f>IF(ISBLANK(DataBase_PMs!BC16),#N/A,DataBase_PMs!BC16)</f>
        <v>#N/A</v>
      </c>
      <c r="F4029" s="192" t="e">
        <f>IF(E4029="Seco",ParametrosPMs!$C$78,'Dados PMs'!E4029)</f>
        <v>#N/A</v>
      </c>
      <c r="G4029" s="203" t="e">
        <f t="shared" si="93"/>
        <v>#N/A</v>
      </c>
    </row>
    <row r="4030" spans="1:7" x14ac:dyDescent="0.3">
      <c r="A4030" s="257"/>
      <c r="B4030" s="257"/>
      <c r="C4030" s="265"/>
      <c r="D4030" s="208" t="e">
        <f>IF(ISBLANK(DataBase_PMs!C17),#N/A,DataBase_PMs!C17)</f>
        <v>#N/A</v>
      </c>
      <c r="E4030" s="191" t="e">
        <f>IF(ISBLANK(DataBase_PMs!BC17),#N/A,DataBase_PMs!BC17)</f>
        <v>#N/A</v>
      </c>
      <c r="F4030" s="192" t="e">
        <f>IF(E4030="Seco",ParametrosPMs!$C$78,'Dados PMs'!E4030)</f>
        <v>#N/A</v>
      </c>
      <c r="G4030" s="203" t="e">
        <f t="shared" si="93"/>
        <v>#N/A</v>
      </c>
    </row>
    <row r="4031" spans="1:7" x14ac:dyDescent="0.3">
      <c r="A4031" s="257"/>
      <c r="B4031" s="257"/>
      <c r="C4031" s="265"/>
      <c r="D4031" s="208" t="e">
        <f>IF(ISBLANK(DataBase_PMs!C18),#N/A,DataBase_PMs!C18)</f>
        <v>#N/A</v>
      </c>
      <c r="E4031" s="191" t="e">
        <f>IF(ISBLANK(DataBase_PMs!BC18),#N/A,DataBase_PMs!BC18)</f>
        <v>#N/A</v>
      </c>
      <c r="F4031" s="192" t="e">
        <f>IF(E4031="Seco",ParametrosPMs!$C$78,'Dados PMs'!E4031)</f>
        <v>#N/A</v>
      </c>
      <c r="G4031" s="203" t="e">
        <f t="shared" si="93"/>
        <v>#N/A</v>
      </c>
    </row>
    <row r="4032" spans="1:7" x14ac:dyDescent="0.3">
      <c r="A4032" s="257"/>
      <c r="B4032" s="257"/>
      <c r="C4032" s="265"/>
      <c r="D4032" s="208" t="e">
        <f>IF(ISBLANK(DataBase_PMs!C19),#N/A,DataBase_PMs!C19)</f>
        <v>#N/A</v>
      </c>
      <c r="E4032" s="191" t="e">
        <f>IF(ISBLANK(DataBase_PMs!BC19),#N/A,DataBase_PMs!BC19)</f>
        <v>#N/A</v>
      </c>
      <c r="F4032" s="192" t="e">
        <f>IF(E4032="Seco",ParametrosPMs!$C$78,'Dados PMs'!E4032)</f>
        <v>#N/A</v>
      </c>
      <c r="G4032" s="203" t="e">
        <f t="shared" si="93"/>
        <v>#N/A</v>
      </c>
    </row>
    <row r="4033" spans="1:7" x14ac:dyDescent="0.3">
      <c r="A4033" s="257"/>
      <c r="B4033" s="257"/>
      <c r="C4033" s="265"/>
      <c r="D4033" s="208" t="e">
        <f>IF(ISBLANK(DataBase_PMs!C20),#N/A,DataBase_PMs!C20)</f>
        <v>#N/A</v>
      </c>
      <c r="E4033" s="191" t="e">
        <f>IF(ISBLANK(DataBase_PMs!BC20),#N/A,DataBase_PMs!BC20)</f>
        <v>#N/A</v>
      </c>
      <c r="F4033" s="192" t="e">
        <f>IF(E4033="Seco",ParametrosPMs!$C$78,'Dados PMs'!E4033)</f>
        <v>#N/A</v>
      </c>
      <c r="G4033" s="203" t="e">
        <f t="shared" si="93"/>
        <v>#N/A</v>
      </c>
    </row>
    <row r="4034" spans="1:7" x14ac:dyDescent="0.3">
      <c r="A4034" s="257"/>
      <c r="B4034" s="257"/>
      <c r="C4034" s="265"/>
      <c r="D4034" s="208" t="e">
        <f>IF(ISBLANK(DataBase_PMs!C21),#N/A,DataBase_PMs!C21)</f>
        <v>#N/A</v>
      </c>
      <c r="E4034" s="191" t="e">
        <f>IF(ISBLANK(DataBase_PMs!BC21),#N/A,DataBase_PMs!BC21)</f>
        <v>#N/A</v>
      </c>
      <c r="F4034" s="192" t="e">
        <f>IF(E4034="Seco",ParametrosPMs!$C$78,'Dados PMs'!E4034)</f>
        <v>#N/A</v>
      </c>
      <c r="G4034" s="203" t="e">
        <f t="shared" si="93"/>
        <v>#N/A</v>
      </c>
    </row>
    <row r="4035" spans="1:7" x14ac:dyDescent="0.3">
      <c r="A4035" s="257"/>
      <c r="B4035" s="257"/>
      <c r="C4035" s="265"/>
      <c r="D4035" s="208" t="e">
        <f>IF(ISBLANK(DataBase_PMs!C22),#N/A,DataBase_PMs!C22)</f>
        <v>#N/A</v>
      </c>
      <c r="E4035" s="191" t="e">
        <f>IF(ISBLANK(DataBase_PMs!BC22),#N/A,DataBase_PMs!BC22)</f>
        <v>#N/A</v>
      </c>
      <c r="F4035" s="192" t="e">
        <f>IF(E4035="Seco",ParametrosPMs!$C$78,'Dados PMs'!E4035)</f>
        <v>#N/A</v>
      </c>
      <c r="G4035" s="203" t="e">
        <f t="shared" si="93"/>
        <v>#N/A</v>
      </c>
    </row>
    <row r="4036" spans="1:7" x14ac:dyDescent="0.3">
      <c r="A4036" s="257"/>
      <c r="B4036" s="257"/>
      <c r="C4036" s="265"/>
      <c r="D4036" s="208" t="e">
        <f>IF(ISBLANK(DataBase_PMs!C23),#N/A,DataBase_PMs!C23)</f>
        <v>#N/A</v>
      </c>
      <c r="E4036" s="191" t="e">
        <f>IF(ISBLANK(DataBase_PMs!BC23),#N/A,DataBase_PMs!BC23)</f>
        <v>#N/A</v>
      </c>
      <c r="F4036" s="192" t="e">
        <f>IF(E4036="Seco",ParametrosPMs!$C$78,'Dados PMs'!E4036)</f>
        <v>#N/A</v>
      </c>
      <c r="G4036" s="203" t="e">
        <f t="shared" si="93"/>
        <v>#N/A</v>
      </c>
    </row>
    <row r="4037" spans="1:7" x14ac:dyDescent="0.3">
      <c r="A4037" s="257"/>
      <c r="B4037" s="257"/>
      <c r="C4037" s="265"/>
      <c r="D4037" s="208" t="e">
        <f>IF(ISBLANK(DataBase_PMs!C24),#N/A,DataBase_PMs!C24)</f>
        <v>#N/A</v>
      </c>
      <c r="E4037" s="191" t="e">
        <f>IF(ISBLANK(DataBase_PMs!BC24),#N/A,DataBase_PMs!BC24)</f>
        <v>#N/A</v>
      </c>
      <c r="F4037" s="192" t="e">
        <f>IF(E4037="Seco",ParametrosPMs!$C$78,'Dados PMs'!E4037)</f>
        <v>#N/A</v>
      </c>
      <c r="G4037" s="203" t="e">
        <f t="shared" si="93"/>
        <v>#N/A</v>
      </c>
    </row>
    <row r="4038" spans="1:7" x14ac:dyDescent="0.3">
      <c r="A4038" s="257"/>
      <c r="B4038" s="257"/>
      <c r="C4038" s="265"/>
      <c r="D4038" s="208" t="e">
        <f>IF(ISBLANK(DataBase_PMs!C25),#N/A,DataBase_PMs!C25)</f>
        <v>#N/A</v>
      </c>
      <c r="E4038" s="191" t="e">
        <f>IF(ISBLANK(DataBase_PMs!BC25),#N/A,DataBase_PMs!BC25)</f>
        <v>#N/A</v>
      </c>
      <c r="F4038" s="192" t="e">
        <f>IF(E4038="Seco",ParametrosPMs!$C$78,'Dados PMs'!E4038)</f>
        <v>#N/A</v>
      </c>
      <c r="G4038" s="203" t="e">
        <f t="shared" si="93"/>
        <v>#N/A</v>
      </c>
    </row>
    <row r="4039" spans="1:7" x14ac:dyDescent="0.3">
      <c r="A4039" s="257"/>
      <c r="B4039" s="257"/>
      <c r="C4039" s="265"/>
      <c r="D4039" s="208" t="e">
        <f>IF(ISBLANK(DataBase_PMs!C26),#N/A,DataBase_PMs!C26)</f>
        <v>#N/A</v>
      </c>
      <c r="E4039" s="191" t="e">
        <f>IF(ISBLANK(DataBase_PMs!BC26),#N/A,DataBase_PMs!BC26)</f>
        <v>#N/A</v>
      </c>
      <c r="F4039" s="192" t="e">
        <f>IF(E4039="Seco",ParametrosPMs!$C$78,'Dados PMs'!E4039)</f>
        <v>#N/A</v>
      </c>
      <c r="G4039" s="203" t="e">
        <f t="shared" si="93"/>
        <v>#N/A</v>
      </c>
    </row>
    <row r="4040" spans="1:7" x14ac:dyDescent="0.3">
      <c r="A4040" s="257"/>
      <c r="B4040" s="257"/>
      <c r="C4040" s="265"/>
      <c r="D4040" s="208" t="e">
        <f>IF(ISBLANK(DataBase_PMs!C27),#N/A,DataBase_PMs!C27)</f>
        <v>#N/A</v>
      </c>
      <c r="E4040" s="191" t="e">
        <f>IF(ISBLANK(DataBase_PMs!BC27),#N/A,DataBase_PMs!BC27)</f>
        <v>#N/A</v>
      </c>
      <c r="F4040" s="192" t="e">
        <f>IF(E4040="Seco",ParametrosPMs!$C$78,'Dados PMs'!E4040)</f>
        <v>#N/A</v>
      </c>
      <c r="G4040" s="203" t="e">
        <f t="shared" si="93"/>
        <v>#N/A</v>
      </c>
    </row>
    <row r="4041" spans="1:7" x14ac:dyDescent="0.3">
      <c r="A4041" s="257"/>
      <c r="B4041" s="257"/>
      <c r="C4041" s="265"/>
      <c r="D4041" s="208" t="e">
        <f>IF(ISBLANK(DataBase_PMs!C28),#N/A,DataBase_PMs!C28)</f>
        <v>#N/A</v>
      </c>
      <c r="E4041" s="191" t="e">
        <f>IF(ISBLANK(DataBase_PMs!BC28),#N/A,DataBase_PMs!BC28)</f>
        <v>#N/A</v>
      </c>
      <c r="F4041" s="192" t="e">
        <f>IF(E4041="Seco",ParametrosPMs!$C$78,'Dados PMs'!E4041)</f>
        <v>#N/A</v>
      </c>
      <c r="G4041" s="203" t="e">
        <f t="shared" si="93"/>
        <v>#N/A</v>
      </c>
    </row>
    <row r="4042" spans="1:7" x14ac:dyDescent="0.3">
      <c r="A4042" s="257"/>
      <c r="B4042" s="257"/>
      <c r="C4042" s="265"/>
      <c r="D4042" s="208" t="e">
        <f>IF(ISBLANK(DataBase_PMs!C29),#N/A,DataBase_PMs!C29)</f>
        <v>#N/A</v>
      </c>
      <c r="E4042" s="191" t="e">
        <f>IF(ISBLANK(DataBase_PMs!BC29),#N/A,DataBase_PMs!BC29)</f>
        <v>#N/A</v>
      </c>
      <c r="F4042" s="192" t="e">
        <f>IF(E4042="Seco",ParametrosPMs!$C$78,'Dados PMs'!E4042)</f>
        <v>#N/A</v>
      </c>
      <c r="G4042" s="203" t="e">
        <f t="shared" si="93"/>
        <v>#N/A</v>
      </c>
    </row>
    <row r="4043" spans="1:7" x14ac:dyDescent="0.3">
      <c r="A4043" s="257"/>
      <c r="B4043" s="257"/>
      <c r="C4043" s="265"/>
      <c r="D4043" s="208" t="e">
        <f>IF(ISBLANK(DataBase_PMs!C30),#N/A,DataBase_PMs!C30)</f>
        <v>#N/A</v>
      </c>
      <c r="E4043" s="191" t="e">
        <f>IF(ISBLANK(DataBase_PMs!BC30),#N/A,DataBase_PMs!BC30)</f>
        <v>#N/A</v>
      </c>
      <c r="F4043" s="192" t="e">
        <f>IF(E4043="Seco",ParametrosPMs!$C$78,'Dados PMs'!E4043)</f>
        <v>#N/A</v>
      </c>
      <c r="G4043" s="203" t="e">
        <f t="shared" si="93"/>
        <v>#N/A</v>
      </c>
    </row>
    <row r="4044" spans="1:7" x14ac:dyDescent="0.3">
      <c r="A4044" s="257"/>
      <c r="B4044" s="257"/>
      <c r="C4044" s="265"/>
      <c r="D4044" s="208" t="e">
        <f>IF(ISBLANK(DataBase_PMs!C31),#N/A,DataBase_PMs!C31)</f>
        <v>#N/A</v>
      </c>
      <c r="E4044" s="191" t="e">
        <f>IF(ISBLANK(DataBase_PMs!BC31),#N/A,DataBase_PMs!BC31)</f>
        <v>#N/A</v>
      </c>
      <c r="F4044" s="192" t="e">
        <f>IF(E4044="Seco",ParametrosPMs!$C$78,'Dados PMs'!E4044)</f>
        <v>#N/A</v>
      </c>
      <c r="G4044" s="203" t="e">
        <f t="shared" si="93"/>
        <v>#N/A</v>
      </c>
    </row>
    <row r="4045" spans="1:7" x14ac:dyDescent="0.3">
      <c r="A4045" s="257"/>
      <c r="B4045" s="257"/>
      <c r="C4045" s="265"/>
      <c r="D4045" s="208" t="e">
        <f>IF(ISBLANK(DataBase_PMs!C32),#N/A,DataBase_PMs!C32)</f>
        <v>#N/A</v>
      </c>
      <c r="E4045" s="191" t="e">
        <f>IF(ISBLANK(DataBase_PMs!BC32),#N/A,DataBase_PMs!BC32)</f>
        <v>#N/A</v>
      </c>
      <c r="F4045" s="192" t="e">
        <f>IF(E4045="Seco",ParametrosPMs!$C$78,'Dados PMs'!E4045)</f>
        <v>#N/A</v>
      </c>
      <c r="G4045" s="203" t="e">
        <f t="shared" si="93"/>
        <v>#N/A</v>
      </c>
    </row>
    <row r="4046" spans="1:7" x14ac:dyDescent="0.3">
      <c r="A4046" s="257"/>
      <c r="B4046" s="257"/>
      <c r="C4046" s="265"/>
      <c r="D4046" s="208" t="e">
        <f>IF(ISBLANK(DataBase_PMs!C33),#N/A,DataBase_PMs!C33)</f>
        <v>#N/A</v>
      </c>
      <c r="E4046" s="191" t="e">
        <f>IF(ISBLANK(DataBase_PMs!BC33),#N/A,DataBase_PMs!BC33)</f>
        <v>#N/A</v>
      </c>
      <c r="F4046" s="192" t="e">
        <f>IF(E4046="Seco",ParametrosPMs!$C$78,'Dados PMs'!E4046)</f>
        <v>#N/A</v>
      </c>
      <c r="G4046" s="203" t="e">
        <f t="shared" si="93"/>
        <v>#N/A</v>
      </c>
    </row>
    <row r="4047" spans="1:7" x14ac:dyDescent="0.3">
      <c r="A4047" s="257"/>
      <c r="B4047" s="257"/>
      <c r="C4047" s="265"/>
      <c r="D4047" s="208" t="e">
        <f>IF(ISBLANK(DataBase_PMs!C34),#N/A,DataBase_PMs!C34)</f>
        <v>#N/A</v>
      </c>
      <c r="E4047" s="191" t="e">
        <f>IF(ISBLANK(DataBase_PMs!BC34),#N/A,DataBase_PMs!BC34)</f>
        <v>#N/A</v>
      </c>
      <c r="F4047" s="192" t="e">
        <f>IF(E4047="Seco",ParametrosPMs!$C$78,'Dados PMs'!E4047)</f>
        <v>#N/A</v>
      </c>
      <c r="G4047" s="203" t="e">
        <f t="shared" si="93"/>
        <v>#N/A</v>
      </c>
    </row>
    <row r="4048" spans="1:7" x14ac:dyDescent="0.3">
      <c r="A4048" s="257"/>
      <c r="B4048" s="257"/>
      <c r="C4048" s="265"/>
      <c r="D4048" s="208" t="e">
        <f>IF(ISBLANK(DataBase_PMs!C35),#N/A,DataBase_PMs!C35)</f>
        <v>#N/A</v>
      </c>
      <c r="E4048" s="191" t="e">
        <f>IF(ISBLANK(DataBase_PMs!BC35),#N/A,DataBase_PMs!BC35)</f>
        <v>#N/A</v>
      </c>
      <c r="F4048" s="192" t="e">
        <f>IF(E4048="Seco",ParametrosPMs!$C$78,'Dados PMs'!E4048)</f>
        <v>#N/A</v>
      </c>
      <c r="G4048" s="203" t="e">
        <f t="shared" si="93"/>
        <v>#N/A</v>
      </c>
    </row>
    <row r="4049" spans="1:7" x14ac:dyDescent="0.3">
      <c r="A4049" s="257"/>
      <c r="B4049" s="257"/>
      <c r="C4049" s="265"/>
      <c r="D4049" s="208" t="e">
        <f>IF(ISBLANK(DataBase_PMs!C36),#N/A,DataBase_PMs!C36)</f>
        <v>#N/A</v>
      </c>
      <c r="E4049" s="191" t="e">
        <f>IF(ISBLANK(DataBase_PMs!BC36),#N/A,DataBase_PMs!BC36)</f>
        <v>#N/A</v>
      </c>
      <c r="F4049" s="192" t="e">
        <f>IF(E4049="Seco",ParametrosPMs!$C$78,'Dados PMs'!E4049)</f>
        <v>#N/A</v>
      </c>
      <c r="G4049" s="203" t="e">
        <f t="shared" si="93"/>
        <v>#N/A</v>
      </c>
    </row>
    <row r="4050" spans="1:7" x14ac:dyDescent="0.3">
      <c r="A4050" s="257"/>
      <c r="B4050" s="257"/>
      <c r="C4050" s="265"/>
      <c r="D4050" s="208" t="e">
        <f>IF(ISBLANK(DataBase_PMs!C37),#N/A,DataBase_PMs!C37)</f>
        <v>#N/A</v>
      </c>
      <c r="E4050" s="191" t="e">
        <f>IF(ISBLANK(DataBase_PMs!BC37),#N/A,DataBase_PMs!BC37)</f>
        <v>#N/A</v>
      </c>
      <c r="F4050" s="192" t="e">
        <f>IF(E4050="Seco",ParametrosPMs!$C$78,'Dados PMs'!E4050)</f>
        <v>#N/A</v>
      </c>
      <c r="G4050" s="203" t="e">
        <f t="shared" si="93"/>
        <v>#N/A</v>
      </c>
    </row>
    <row r="4051" spans="1:7" x14ac:dyDescent="0.3">
      <c r="A4051" s="257"/>
      <c r="B4051" s="257"/>
      <c r="C4051" s="265"/>
      <c r="D4051" s="208" t="e">
        <f>IF(ISBLANK(DataBase_PMs!C38),#N/A,DataBase_PMs!C38)</f>
        <v>#N/A</v>
      </c>
      <c r="E4051" s="191" t="e">
        <f>IF(ISBLANK(DataBase_PMs!BC38),#N/A,DataBase_PMs!BC38)</f>
        <v>#N/A</v>
      </c>
      <c r="F4051" s="192" t="e">
        <f>IF(E4051="Seco",ParametrosPMs!$C$78,'Dados PMs'!E4051)</f>
        <v>#N/A</v>
      </c>
      <c r="G4051" s="203" t="e">
        <f t="shared" si="93"/>
        <v>#N/A</v>
      </c>
    </row>
    <row r="4052" spans="1:7" x14ac:dyDescent="0.3">
      <c r="A4052" s="257"/>
      <c r="B4052" s="257"/>
      <c r="C4052" s="265"/>
      <c r="D4052" s="208" t="e">
        <f>IF(ISBLANK(DataBase_PMs!C39),#N/A,DataBase_PMs!C39)</f>
        <v>#N/A</v>
      </c>
      <c r="E4052" s="191" t="e">
        <f>IF(ISBLANK(DataBase_PMs!BC39),#N/A,DataBase_PMs!BC39)</f>
        <v>#N/A</v>
      </c>
      <c r="F4052" s="192" t="e">
        <f>IF(E4052="Seco",ParametrosPMs!$C$78,'Dados PMs'!E4052)</f>
        <v>#N/A</v>
      </c>
      <c r="G4052" s="203" t="e">
        <f t="shared" si="93"/>
        <v>#N/A</v>
      </c>
    </row>
    <row r="4053" spans="1:7" x14ac:dyDescent="0.3">
      <c r="A4053" s="257"/>
      <c r="B4053" s="257"/>
      <c r="C4053" s="265"/>
      <c r="D4053" s="208" t="e">
        <f>IF(ISBLANK(DataBase_PMs!C40),#N/A,DataBase_PMs!C40)</f>
        <v>#N/A</v>
      </c>
      <c r="E4053" s="191" t="e">
        <f>IF(ISBLANK(DataBase_PMs!BC40),#N/A,DataBase_PMs!BC40)</f>
        <v>#N/A</v>
      </c>
      <c r="F4053" s="192" t="e">
        <f>IF(E4053="Seco",ParametrosPMs!$C$78,'Dados PMs'!E4053)</f>
        <v>#N/A</v>
      </c>
      <c r="G4053" s="203" t="e">
        <f t="shared" si="93"/>
        <v>#N/A</v>
      </c>
    </row>
    <row r="4054" spans="1:7" x14ac:dyDescent="0.3">
      <c r="A4054" s="257"/>
      <c r="B4054" s="257"/>
      <c r="C4054" s="265"/>
      <c r="D4054" s="208" t="e">
        <f>IF(ISBLANK(DataBase_PMs!C41),#N/A,DataBase_PMs!C41)</f>
        <v>#N/A</v>
      </c>
      <c r="E4054" s="191" t="e">
        <f>IF(ISBLANK(DataBase_PMs!BC41),#N/A,DataBase_PMs!BC41)</f>
        <v>#N/A</v>
      </c>
      <c r="F4054" s="192" t="e">
        <f>IF(E4054="Seco",ParametrosPMs!$C$78,'Dados PMs'!E4054)</f>
        <v>#N/A</v>
      </c>
      <c r="G4054" s="203" t="e">
        <f t="shared" si="93"/>
        <v>#N/A</v>
      </c>
    </row>
    <row r="4055" spans="1:7" x14ac:dyDescent="0.3">
      <c r="A4055" s="257"/>
      <c r="B4055" s="257"/>
      <c r="C4055" s="265"/>
      <c r="D4055" s="208" t="e">
        <f>IF(ISBLANK(DataBase_PMs!C42),#N/A,DataBase_PMs!C42)</f>
        <v>#N/A</v>
      </c>
      <c r="E4055" s="191" t="e">
        <f>IF(ISBLANK(DataBase_PMs!BC42),#N/A,DataBase_PMs!BC42)</f>
        <v>#N/A</v>
      </c>
      <c r="F4055" s="192" t="e">
        <f>IF(E4055="Seco",ParametrosPMs!$C$78,'Dados PMs'!E4055)</f>
        <v>#N/A</v>
      </c>
      <c r="G4055" s="203" t="e">
        <f t="shared" si="93"/>
        <v>#N/A</v>
      </c>
    </row>
    <row r="4056" spans="1:7" ht="13.5" thickBot="1" x14ac:dyDescent="0.35">
      <c r="A4056" s="260"/>
      <c r="B4056" s="260"/>
      <c r="C4056" s="266"/>
      <c r="D4056" s="208" t="e">
        <f>IF(ISBLANK(DataBase_PMs!C43),#N/A,DataBase_PMs!C43)</f>
        <v>#N/A</v>
      </c>
      <c r="E4056" s="191" t="e">
        <f>IF(ISBLANK(DataBase_PMs!BC43),#N/A,DataBase_PMs!BC43)</f>
        <v>#N/A</v>
      </c>
      <c r="F4056" s="192" t="e">
        <f>IF(E4056="Seco",ParametrosPMs!$C$78,'Dados PMs'!E4056)</f>
        <v>#N/A</v>
      </c>
      <c r="G4056" s="203" t="e">
        <f t="shared" si="93"/>
        <v>#N/A</v>
      </c>
    </row>
    <row r="4057" spans="1:7" x14ac:dyDescent="0.3">
      <c r="A4057" s="256"/>
      <c r="B4057" s="256"/>
      <c r="C4057" s="267" t="s">
        <v>74</v>
      </c>
      <c r="D4057" s="209">
        <v>43602</v>
      </c>
      <c r="E4057" s="189">
        <v>2.9</v>
      </c>
      <c r="F4057" s="190">
        <f>IF(E4057="Seco",ParametrosPMs!C79,'Dados PMs'!E4057)</f>
        <v>2.9</v>
      </c>
      <c r="G4057" s="202">
        <f>F4057-E4057</f>
        <v>0</v>
      </c>
    </row>
    <row r="4058" spans="1:7" x14ac:dyDescent="0.3">
      <c r="A4058" s="257"/>
      <c r="B4058" s="257"/>
      <c r="C4058" s="265"/>
      <c r="D4058" s="208">
        <v>43700.40625</v>
      </c>
      <c r="E4058" s="191">
        <v>3.47</v>
      </c>
      <c r="F4058" s="192">
        <f>IF(E4058="Seco",ParametrosPMs!$C$79,'Dados PMs'!E4058)</f>
        <v>3.47</v>
      </c>
      <c r="G4058" s="203">
        <f>F4058-$F$4057</f>
        <v>0.57000000000000028</v>
      </c>
    </row>
    <row r="4059" spans="1:7" x14ac:dyDescent="0.3">
      <c r="A4059" s="257"/>
      <c r="B4059" s="257"/>
      <c r="C4059" s="265"/>
      <c r="D4059" s="208">
        <v>43707</v>
      </c>
      <c r="E4059" s="191">
        <v>3.53</v>
      </c>
      <c r="F4059" s="192">
        <f>IF(E4059="Seco",ParametrosPMs!$C$79,'Dados PMs'!E4059)</f>
        <v>3.53</v>
      </c>
      <c r="G4059" s="203">
        <f t="shared" ref="G4059:G4117" si="94">F4059-$F$4057</f>
        <v>0.62999999999999989</v>
      </c>
    </row>
    <row r="4060" spans="1:7" x14ac:dyDescent="0.3">
      <c r="A4060" s="257"/>
      <c r="B4060" s="257"/>
      <c r="C4060" s="265"/>
      <c r="D4060" s="208">
        <v>43714</v>
      </c>
      <c r="E4060" s="191">
        <v>3.44</v>
      </c>
      <c r="F4060" s="192">
        <f>IF(E4060="Seco",ParametrosPMs!$C$79,'Dados PMs'!E4060)</f>
        <v>3.44</v>
      </c>
      <c r="G4060" s="203">
        <f t="shared" si="94"/>
        <v>0.54</v>
      </c>
    </row>
    <row r="4061" spans="1:7" x14ac:dyDescent="0.3">
      <c r="A4061" s="257"/>
      <c r="B4061" s="257"/>
      <c r="C4061" s="265"/>
      <c r="D4061" s="208">
        <v>43727</v>
      </c>
      <c r="E4061" s="191">
        <v>3.59</v>
      </c>
      <c r="F4061" s="192">
        <f>IF(E4061="Seco",ParametrosPMs!$C$79,'Dados PMs'!E4061)</f>
        <v>3.59</v>
      </c>
      <c r="G4061" s="203">
        <f t="shared" si="94"/>
        <v>0.69</v>
      </c>
    </row>
    <row r="4062" spans="1:7" x14ac:dyDescent="0.3">
      <c r="A4062" s="257"/>
      <c r="B4062" s="257"/>
      <c r="C4062" s="265"/>
      <c r="D4062" s="208">
        <v>43755</v>
      </c>
      <c r="E4062" s="191">
        <v>3.76</v>
      </c>
      <c r="F4062" s="192">
        <f>IF(E4062="Seco",ParametrosPMs!$C$79,'Dados PMs'!E4062)</f>
        <v>3.76</v>
      </c>
      <c r="G4062" s="203">
        <f t="shared" si="94"/>
        <v>0.85999999999999988</v>
      </c>
    </row>
    <row r="4063" spans="1:7" x14ac:dyDescent="0.3">
      <c r="A4063" s="257"/>
      <c r="B4063" s="257"/>
      <c r="C4063" s="265"/>
      <c r="D4063" s="208">
        <v>43762</v>
      </c>
      <c r="E4063" s="191">
        <v>3.86</v>
      </c>
      <c r="F4063" s="192">
        <f>IF(E4063="Seco",ParametrosPMs!$C$79,'Dados PMs'!E4063)</f>
        <v>3.86</v>
      </c>
      <c r="G4063" s="203">
        <f t="shared" si="94"/>
        <v>0.96</v>
      </c>
    </row>
    <row r="4064" spans="1:7" x14ac:dyDescent="0.3">
      <c r="A4064" s="257"/>
      <c r="B4064" s="257"/>
      <c r="C4064" s="265"/>
      <c r="D4064" s="208">
        <v>43774</v>
      </c>
      <c r="E4064" s="191">
        <v>3.64</v>
      </c>
      <c r="F4064" s="192">
        <f>IF(E4064="Seco",ParametrosPMs!$C$79,'Dados PMs'!E4064)</f>
        <v>3.64</v>
      </c>
      <c r="G4064" s="203">
        <f t="shared" si="94"/>
        <v>0.74000000000000021</v>
      </c>
    </row>
    <row r="4065" spans="1:7" x14ac:dyDescent="0.3">
      <c r="A4065" s="257"/>
      <c r="B4065" s="257"/>
      <c r="C4065" s="265"/>
      <c r="D4065" s="208">
        <v>43782</v>
      </c>
      <c r="E4065" s="191" t="s">
        <v>129</v>
      </c>
      <c r="F4065" s="192" t="str">
        <f>IF(E4065="Seco",ParametrosPMs!$C$79,'Dados PMs'!E4065)</f>
        <v>-</v>
      </c>
      <c r="G4065" s="203" t="e">
        <f t="shared" si="94"/>
        <v>#VALUE!</v>
      </c>
    </row>
    <row r="4066" spans="1:7" x14ac:dyDescent="0.3">
      <c r="A4066" s="257"/>
      <c r="B4066" s="257"/>
      <c r="C4066" s="265"/>
      <c r="D4066" s="208">
        <v>43811</v>
      </c>
      <c r="E4066" s="191" t="s">
        <v>276</v>
      </c>
      <c r="F4066" s="192" t="str">
        <f>IF(E4066="Seco",ParametrosPMs!$C$79,'Dados PMs'!E4066)</f>
        <v>3,52</v>
      </c>
      <c r="G4066" s="203">
        <f t="shared" si="94"/>
        <v>0.62000000000000011</v>
      </c>
    </row>
    <row r="4067" spans="1:7" x14ac:dyDescent="0.3">
      <c r="A4067" s="257"/>
      <c r="B4067" s="257"/>
      <c r="C4067" s="265"/>
      <c r="D4067" s="208">
        <v>43826</v>
      </c>
      <c r="E4067" s="191" t="s">
        <v>318</v>
      </c>
      <c r="F4067" s="192" t="str">
        <f>IF(E4067="Seco",ParametrosPMs!$C$79,'Dados PMs'!E4067)</f>
        <v>3,63</v>
      </c>
      <c r="G4067" s="203">
        <f t="shared" si="94"/>
        <v>0.73</v>
      </c>
    </row>
    <row r="4068" spans="1:7" x14ac:dyDescent="0.3">
      <c r="A4068" s="257"/>
      <c r="B4068" s="257"/>
      <c r="C4068" s="265"/>
      <c r="D4068" s="208">
        <v>43875</v>
      </c>
      <c r="E4068" s="191">
        <v>2.93</v>
      </c>
      <c r="F4068" s="192">
        <f>IF(E4068="Seco",ParametrosPMs!$C$79,'Dados PMs'!E4068)</f>
        <v>2.93</v>
      </c>
      <c r="G4068" s="203">
        <f t="shared" si="94"/>
        <v>3.0000000000000249E-2</v>
      </c>
    </row>
    <row r="4069" spans="1:7" x14ac:dyDescent="0.3">
      <c r="A4069" s="257"/>
      <c r="B4069" s="257"/>
      <c r="C4069" s="265"/>
      <c r="D4069" s="208">
        <v>43929</v>
      </c>
      <c r="E4069" s="191" t="s">
        <v>354</v>
      </c>
      <c r="F4069" s="192" t="str">
        <f>IF(E4069="Seco",ParametrosPMs!$C$79,'Dados PMs'!E4069)</f>
        <v>3,57</v>
      </c>
      <c r="G4069" s="203">
        <f t="shared" si="94"/>
        <v>0.66999999999999993</v>
      </c>
    </row>
    <row r="4070" spans="1:7" x14ac:dyDescent="0.3">
      <c r="A4070" s="257"/>
      <c r="B4070" s="257"/>
      <c r="C4070" s="265"/>
      <c r="D4070" s="208">
        <f>IF(ISBLANK(DataBase_PMs!C4),#N/A,DataBase_PMs!C4)</f>
        <v>44001.449618055602</v>
      </c>
      <c r="E4070" s="191">
        <f>IF(ISBLANK(DataBase_PMs!BA4),#N/A,DataBase_PMs!BA4)</f>
        <v>5.93</v>
      </c>
      <c r="F4070" s="192">
        <f>IF(E4070="Seco",ParametrosPMs!$C$79,'Dados PMs'!E4070)</f>
        <v>5.93</v>
      </c>
      <c r="G4070" s="203">
        <f t="shared" si="94"/>
        <v>3.03</v>
      </c>
    </row>
    <row r="4071" spans="1:7" x14ac:dyDescent="0.3">
      <c r="A4071" s="257"/>
      <c r="B4071" s="257"/>
      <c r="C4071" s="265"/>
      <c r="D4071" s="208">
        <f>IF(ISBLANK(DataBase_PMs!C5),#N/A,DataBase_PMs!C5)</f>
        <v>44008.823020833297</v>
      </c>
      <c r="E4071" s="191">
        <f>IF(ISBLANK(DataBase_PMs!BA5),#N/A,DataBase_PMs!BA5)</f>
        <v>6.34</v>
      </c>
      <c r="F4071" s="192">
        <f>IF(E4071="Seco",ParametrosPMs!$C$79,'Dados PMs'!E4071)</f>
        <v>6.34</v>
      </c>
      <c r="G4071" s="203">
        <f t="shared" si="94"/>
        <v>3.44</v>
      </c>
    </row>
    <row r="4072" spans="1:7" x14ac:dyDescent="0.3">
      <c r="A4072" s="257"/>
      <c r="B4072" s="257"/>
      <c r="C4072" s="265"/>
      <c r="D4072" s="208" t="e">
        <f>IF(ISBLANK(DataBase_PMs!C6),#N/A,DataBase_PMs!C6)</f>
        <v>#N/A</v>
      </c>
      <c r="E4072" s="191" t="e">
        <f>IF(ISBLANK(DataBase_PMs!BA6),#N/A,DataBase_PMs!BA6)</f>
        <v>#N/A</v>
      </c>
      <c r="F4072" s="192" t="e">
        <f>IF(E4072="Seco",ParametrosPMs!$C$79,'Dados PMs'!E4072)</f>
        <v>#N/A</v>
      </c>
      <c r="G4072" s="203" t="e">
        <f t="shared" si="94"/>
        <v>#N/A</v>
      </c>
    </row>
    <row r="4073" spans="1:7" x14ac:dyDescent="0.3">
      <c r="A4073" s="257"/>
      <c r="B4073" s="257"/>
      <c r="C4073" s="265"/>
      <c r="D4073" s="208" t="e">
        <f>IF(ISBLANK(DataBase_PMs!C7),#N/A,DataBase_PMs!C7)</f>
        <v>#N/A</v>
      </c>
      <c r="E4073" s="191" t="e">
        <f>IF(ISBLANK(DataBase_PMs!BA7),#N/A,DataBase_PMs!BA7)</f>
        <v>#N/A</v>
      </c>
      <c r="F4073" s="192" t="e">
        <f>IF(E4073="Seco",ParametrosPMs!$C$79,'Dados PMs'!E4073)</f>
        <v>#N/A</v>
      </c>
      <c r="G4073" s="203" t="e">
        <f t="shared" si="94"/>
        <v>#N/A</v>
      </c>
    </row>
    <row r="4074" spans="1:7" x14ac:dyDescent="0.3">
      <c r="A4074" s="257"/>
      <c r="B4074" s="257"/>
      <c r="C4074" s="265"/>
      <c r="D4074" s="208" t="e">
        <f>IF(ISBLANK(DataBase_PMs!C8),#N/A,DataBase_PMs!C8)</f>
        <v>#N/A</v>
      </c>
      <c r="E4074" s="191" t="e">
        <f>IF(ISBLANK(DataBase_PMs!BA8),#N/A,DataBase_PMs!BA8)</f>
        <v>#N/A</v>
      </c>
      <c r="F4074" s="192" t="e">
        <f>IF(E4074="Seco",ParametrosPMs!$C$79,'Dados PMs'!E4074)</f>
        <v>#N/A</v>
      </c>
      <c r="G4074" s="203" t="e">
        <f t="shared" si="94"/>
        <v>#N/A</v>
      </c>
    </row>
    <row r="4075" spans="1:7" x14ac:dyDescent="0.3">
      <c r="A4075" s="257"/>
      <c r="B4075" s="257"/>
      <c r="C4075" s="265"/>
      <c r="D4075" s="208" t="e">
        <f>IF(ISBLANK(DataBase_PMs!C9),#N/A,DataBase_PMs!C9)</f>
        <v>#N/A</v>
      </c>
      <c r="E4075" s="191" t="e">
        <f>IF(ISBLANK(DataBase_PMs!BA9),#N/A,DataBase_PMs!BA9)</f>
        <v>#N/A</v>
      </c>
      <c r="F4075" s="192" t="e">
        <f>IF(E4075="Seco",ParametrosPMs!$C$79,'Dados PMs'!E4075)</f>
        <v>#N/A</v>
      </c>
      <c r="G4075" s="203" t="e">
        <f t="shared" si="94"/>
        <v>#N/A</v>
      </c>
    </row>
    <row r="4076" spans="1:7" x14ac:dyDescent="0.3">
      <c r="A4076" s="257"/>
      <c r="B4076" s="257"/>
      <c r="C4076" s="265"/>
      <c r="D4076" s="208" t="e">
        <f>IF(ISBLANK(DataBase_PMs!C10),#N/A,DataBase_PMs!C10)</f>
        <v>#N/A</v>
      </c>
      <c r="E4076" s="191" t="e">
        <f>IF(ISBLANK(DataBase_PMs!BA10),#N/A,DataBase_PMs!BA10)</f>
        <v>#N/A</v>
      </c>
      <c r="F4076" s="192" t="e">
        <f>IF(E4076="Seco",ParametrosPMs!$C$79,'Dados PMs'!E4076)</f>
        <v>#N/A</v>
      </c>
      <c r="G4076" s="203" t="e">
        <f t="shared" si="94"/>
        <v>#N/A</v>
      </c>
    </row>
    <row r="4077" spans="1:7" x14ac:dyDescent="0.3">
      <c r="A4077" s="257"/>
      <c r="B4077" s="257"/>
      <c r="C4077" s="265"/>
      <c r="D4077" s="208" t="e">
        <f>IF(ISBLANK(DataBase_PMs!C11),#N/A,DataBase_PMs!C11)</f>
        <v>#N/A</v>
      </c>
      <c r="E4077" s="191" t="e">
        <f>IF(ISBLANK(DataBase_PMs!BA11),#N/A,DataBase_PMs!BA11)</f>
        <v>#N/A</v>
      </c>
      <c r="F4077" s="192" t="e">
        <f>IF(E4077="Seco",ParametrosPMs!$C$79,'Dados PMs'!E4077)</f>
        <v>#N/A</v>
      </c>
      <c r="G4077" s="203" t="e">
        <f t="shared" si="94"/>
        <v>#N/A</v>
      </c>
    </row>
    <row r="4078" spans="1:7" x14ac:dyDescent="0.3">
      <c r="A4078" s="257"/>
      <c r="B4078" s="257"/>
      <c r="C4078" s="265"/>
      <c r="D4078" s="208" t="e">
        <f>IF(ISBLANK(DataBase_PMs!C12),#N/A,DataBase_PMs!C12)</f>
        <v>#N/A</v>
      </c>
      <c r="E4078" s="191" t="e">
        <f>IF(ISBLANK(DataBase_PMs!BA12),#N/A,DataBase_PMs!BA12)</f>
        <v>#N/A</v>
      </c>
      <c r="F4078" s="192" t="e">
        <f>IF(E4078="Seco",ParametrosPMs!$C$79,'Dados PMs'!E4078)</f>
        <v>#N/A</v>
      </c>
      <c r="G4078" s="203" t="e">
        <f t="shared" si="94"/>
        <v>#N/A</v>
      </c>
    </row>
    <row r="4079" spans="1:7" x14ac:dyDescent="0.3">
      <c r="A4079" s="257"/>
      <c r="B4079" s="257"/>
      <c r="C4079" s="265"/>
      <c r="D4079" s="208" t="e">
        <f>IF(ISBLANK(DataBase_PMs!C13),#N/A,DataBase_PMs!C13)</f>
        <v>#N/A</v>
      </c>
      <c r="E4079" s="191" t="e">
        <f>IF(ISBLANK(DataBase_PMs!BA13),#N/A,DataBase_PMs!BA13)</f>
        <v>#N/A</v>
      </c>
      <c r="F4079" s="192" t="e">
        <f>IF(E4079="Seco",ParametrosPMs!$C$79,'Dados PMs'!E4079)</f>
        <v>#N/A</v>
      </c>
      <c r="G4079" s="203" t="e">
        <f t="shared" si="94"/>
        <v>#N/A</v>
      </c>
    </row>
    <row r="4080" spans="1:7" x14ac:dyDescent="0.3">
      <c r="A4080" s="257"/>
      <c r="B4080" s="257"/>
      <c r="C4080" s="265"/>
      <c r="D4080" s="208" t="e">
        <f>IF(ISBLANK(DataBase_PMs!C14),#N/A,DataBase_PMs!C14)</f>
        <v>#N/A</v>
      </c>
      <c r="E4080" s="191" t="e">
        <f>IF(ISBLANK(DataBase_PMs!BA14),#N/A,DataBase_PMs!BA14)</f>
        <v>#N/A</v>
      </c>
      <c r="F4080" s="192" t="e">
        <f>IF(E4080="Seco",ParametrosPMs!$C$79,'Dados PMs'!E4080)</f>
        <v>#N/A</v>
      </c>
      <c r="G4080" s="203" t="e">
        <f t="shared" si="94"/>
        <v>#N/A</v>
      </c>
    </row>
    <row r="4081" spans="1:7" x14ac:dyDescent="0.3">
      <c r="A4081" s="257"/>
      <c r="B4081" s="257"/>
      <c r="C4081" s="265"/>
      <c r="D4081" s="208" t="e">
        <f>IF(ISBLANK(DataBase_PMs!C15),#N/A,DataBase_PMs!C15)</f>
        <v>#N/A</v>
      </c>
      <c r="E4081" s="191" t="e">
        <f>IF(ISBLANK(DataBase_PMs!BA15),#N/A,DataBase_PMs!BA15)</f>
        <v>#N/A</v>
      </c>
      <c r="F4081" s="192" t="e">
        <f>IF(E4081="Seco",ParametrosPMs!$C$79,'Dados PMs'!E4081)</f>
        <v>#N/A</v>
      </c>
      <c r="G4081" s="203" t="e">
        <f t="shared" si="94"/>
        <v>#N/A</v>
      </c>
    </row>
    <row r="4082" spans="1:7" x14ac:dyDescent="0.3">
      <c r="A4082" s="257"/>
      <c r="B4082" s="257"/>
      <c r="C4082" s="265"/>
      <c r="D4082" s="208" t="e">
        <f>IF(ISBLANK(DataBase_PMs!C16),#N/A,DataBase_PMs!C16)</f>
        <v>#N/A</v>
      </c>
      <c r="E4082" s="191" t="e">
        <f>IF(ISBLANK(DataBase_PMs!BA16),#N/A,DataBase_PMs!BA16)</f>
        <v>#N/A</v>
      </c>
      <c r="F4082" s="192" t="e">
        <f>IF(E4082="Seco",ParametrosPMs!$C$79,'Dados PMs'!E4082)</f>
        <v>#N/A</v>
      </c>
      <c r="G4082" s="203" t="e">
        <f t="shared" si="94"/>
        <v>#N/A</v>
      </c>
    </row>
    <row r="4083" spans="1:7" x14ac:dyDescent="0.3">
      <c r="A4083" s="257"/>
      <c r="B4083" s="257"/>
      <c r="C4083" s="265"/>
      <c r="D4083" s="208" t="e">
        <f>IF(ISBLANK(DataBase_PMs!C17),#N/A,DataBase_PMs!C17)</f>
        <v>#N/A</v>
      </c>
      <c r="E4083" s="191" t="e">
        <f>IF(ISBLANK(DataBase_PMs!BA17),#N/A,DataBase_PMs!BA17)</f>
        <v>#N/A</v>
      </c>
      <c r="F4083" s="192" t="e">
        <f>IF(E4083="Seco",ParametrosPMs!$C$79,'Dados PMs'!E4083)</f>
        <v>#N/A</v>
      </c>
      <c r="G4083" s="203" t="e">
        <f t="shared" si="94"/>
        <v>#N/A</v>
      </c>
    </row>
    <row r="4084" spans="1:7" x14ac:dyDescent="0.3">
      <c r="A4084" s="257"/>
      <c r="B4084" s="257"/>
      <c r="C4084" s="265"/>
      <c r="D4084" s="208" t="e">
        <f>IF(ISBLANK(DataBase_PMs!C18),#N/A,DataBase_PMs!C18)</f>
        <v>#N/A</v>
      </c>
      <c r="E4084" s="191" t="e">
        <f>IF(ISBLANK(DataBase_PMs!BA18),#N/A,DataBase_PMs!BA18)</f>
        <v>#N/A</v>
      </c>
      <c r="F4084" s="192" t="e">
        <f>IF(E4084="Seco",ParametrosPMs!$C$79,'Dados PMs'!E4084)</f>
        <v>#N/A</v>
      </c>
      <c r="G4084" s="203" t="e">
        <f t="shared" si="94"/>
        <v>#N/A</v>
      </c>
    </row>
    <row r="4085" spans="1:7" x14ac:dyDescent="0.3">
      <c r="A4085" s="257"/>
      <c r="B4085" s="257"/>
      <c r="C4085" s="265"/>
      <c r="D4085" s="208" t="e">
        <f>IF(ISBLANK(DataBase_PMs!C19),#N/A,DataBase_PMs!C19)</f>
        <v>#N/A</v>
      </c>
      <c r="E4085" s="191" t="e">
        <f>IF(ISBLANK(DataBase_PMs!BA19),#N/A,DataBase_PMs!BA19)</f>
        <v>#N/A</v>
      </c>
      <c r="F4085" s="192" t="e">
        <f>IF(E4085="Seco",ParametrosPMs!$C$79,'Dados PMs'!E4085)</f>
        <v>#N/A</v>
      </c>
      <c r="G4085" s="203" t="e">
        <f t="shared" si="94"/>
        <v>#N/A</v>
      </c>
    </row>
    <row r="4086" spans="1:7" x14ac:dyDescent="0.3">
      <c r="A4086" s="257"/>
      <c r="B4086" s="257"/>
      <c r="C4086" s="265"/>
      <c r="D4086" s="208" t="e">
        <f>IF(ISBLANK(DataBase_PMs!C20),#N/A,DataBase_PMs!C20)</f>
        <v>#N/A</v>
      </c>
      <c r="E4086" s="191" t="e">
        <f>IF(ISBLANK(DataBase_PMs!BA20),#N/A,DataBase_PMs!BA20)</f>
        <v>#N/A</v>
      </c>
      <c r="F4086" s="192" t="e">
        <f>IF(E4086="Seco",ParametrosPMs!$C$79,'Dados PMs'!E4086)</f>
        <v>#N/A</v>
      </c>
      <c r="G4086" s="203" t="e">
        <f t="shared" si="94"/>
        <v>#N/A</v>
      </c>
    </row>
    <row r="4087" spans="1:7" x14ac:dyDescent="0.3">
      <c r="A4087" s="257"/>
      <c r="B4087" s="257"/>
      <c r="C4087" s="265"/>
      <c r="D4087" s="208" t="e">
        <f>IF(ISBLANK(DataBase_PMs!C21),#N/A,DataBase_PMs!C21)</f>
        <v>#N/A</v>
      </c>
      <c r="E4087" s="191" t="e">
        <f>IF(ISBLANK(DataBase_PMs!BA21),#N/A,DataBase_PMs!BA21)</f>
        <v>#N/A</v>
      </c>
      <c r="F4087" s="192" t="e">
        <f>IF(E4087="Seco",ParametrosPMs!$C$79,'Dados PMs'!E4087)</f>
        <v>#N/A</v>
      </c>
      <c r="G4087" s="203" t="e">
        <f t="shared" si="94"/>
        <v>#N/A</v>
      </c>
    </row>
    <row r="4088" spans="1:7" x14ac:dyDescent="0.3">
      <c r="A4088" s="257"/>
      <c r="B4088" s="257"/>
      <c r="C4088" s="265"/>
      <c r="D4088" s="208" t="e">
        <f>IF(ISBLANK(DataBase_PMs!C22),#N/A,DataBase_PMs!C22)</f>
        <v>#N/A</v>
      </c>
      <c r="E4088" s="191" t="e">
        <f>IF(ISBLANK(DataBase_PMs!BA22),#N/A,DataBase_PMs!BA22)</f>
        <v>#N/A</v>
      </c>
      <c r="F4088" s="192" t="e">
        <f>IF(E4088="Seco",ParametrosPMs!$C$79,'Dados PMs'!E4088)</f>
        <v>#N/A</v>
      </c>
      <c r="G4088" s="203" t="e">
        <f t="shared" si="94"/>
        <v>#N/A</v>
      </c>
    </row>
    <row r="4089" spans="1:7" x14ac:dyDescent="0.3">
      <c r="A4089" s="257"/>
      <c r="B4089" s="257"/>
      <c r="C4089" s="265"/>
      <c r="D4089" s="208" t="e">
        <f>IF(ISBLANK(DataBase_PMs!C23),#N/A,DataBase_PMs!C23)</f>
        <v>#N/A</v>
      </c>
      <c r="E4089" s="191" t="e">
        <f>IF(ISBLANK(DataBase_PMs!BA23),#N/A,DataBase_PMs!BA23)</f>
        <v>#N/A</v>
      </c>
      <c r="F4089" s="192" t="e">
        <f>IF(E4089="Seco",ParametrosPMs!$C$79,'Dados PMs'!E4089)</f>
        <v>#N/A</v>
      </c>
      <c r="G4089" s="203" t="e">
        <f t="shared" si="94"/>
        <v>#N/A</v>
      </c>
    </row>
    <row r="4090" spans="1:7" x14ac:dyDescent="0.3">
      <c r="A4090" s="257"/>
      <c r="B4090" s="257"/>
      <c r="C4090" s="265"/>
      <c r="D4090" s="208" t="e">
        <f>IF(ISBLANK(DataBase_PMs!C24),#N/A,DataBase_PMs!C24)</f>
        <v>#N/A</v>
      </c>
      <c r="E4090" s="191" t="e">
        <f>IF(ISBLANK(DataBase_PMs!BA24),#N/A,DataBase_PMs!BA24)</f>
        <v>#N/A</v>
      </c>
      <c r="F4090" s="192" t="e">
        <f>IF(E4090="Seco",ParametrosPMs!$C$79,'Dados PMs'!E4090)</f>
        <v>#N/A</v>
      </c>
      <c r="G4090" s="203" t="e">
        <f t="shared" si="94"/>
        <v>#N/A</v>
      </c>
    </row>
    <row r="4091" spans="1:7" x14ac:dyDescent="0.3">
      <c r="A4091" s="257"/>
      <c r="B4091" s="257"/>
      <c r="C4091" s="265"/>
      <c r="D4091" s="208" t="e">
        <f>IF(ISBLANK(DataBase_PMs!C25),#N/A,DataBase_PMs!C25)</f>
        <v>#N/A</v>
      </c>
      <c r="E4091" s="191" t="e">
        <f>IF(ISBLANK(DataBase_PMs!BA25),#N/A,DataBase_PMs!BA25)</f>
        <v>#N/A</v>
      </c>
      <c r="F4091" s="192" t="e">
        <f>IF(E4091="Seco",ParametrosPMs!$C$79,'Dados PMs'!E4091)</f>
        <v>#N/A</v>
      </c>
      <c r="G4091" s="203" t="e">
        <f t="shared" si="94"/>
        <v>#N/A</v>
      </c>
    </row>
    <row r="4092" spans="1:7" x14ac:dyDescent="0.3">
      <c r="A4092" s="257"/>
      <c r="B4092" s="257"/>
      <c r="C4092" s="265"/>
      <c r="D4092" s="208" t="e">
        <f>IF(ISBLANK(DataBase_PMs!C26),#N/A,DataBase_PMs!C26)</f>
        <v>#N/A</v>
      </c>
      <c r="E4092" s="191" t="e">
        <f>IF(ISBLANK(DataBase_PMs!BA26),#N/A,DataBase_PMs!BA26)</f>
        <v>#N/A</v>
      </c>
      <c r="F4092" s="192" t="e">
        <f>IF(E4092="Seco",ParametrosPMs!$C$79,'Dados PMs'!E4092)</f>
        <v>#N/A</v>
      </c>
      <c r="G4092" s="203" t="e">
        <f t="shared" si="94"/>
        <v>#N/A</v>
      </c>
    </row>
    <row r="4093" spans="1:7" x14ac:dyDescent="0.3">
      <c r="A4093" s="257"/>
      <c r="B4093" s="257"/>
      <c r="C4093" s="265"/>
      <c r="D4093" s="208" t="e">
        <f>IF(ISBLANK(DataBase_PMs!C27),#N/A,DataBase_PMs!C27)</f>
        <v>#N/A</v>
      </c>
      <c r="E4093" s="191" t="e">
        <f>IF(ISBLANK(DataBase_PMs!BA27),#N/A,DataBase_PMs!BA27)</f>
        <v>#N/A</v>
      </c>
      <c r="F4093" s="192" t="e">
        <f>IF(E4093="Seco",ParametrosPMs!$C$79,'Dados PMs'!E4093)</f>
        <v>#N/A</v>
      </c>
      <c r="G4093" s="203" t="e">
        <f t="shared" si="94"/>
        <v>#N/A</v>
      </c>
    </row>
    <row r="4094" spans="1:7" x14ac:dyDescent="0.3">
      <c r="A4094" s="257"/>
      <c r="B4094" s="257"/>
      <c r="C4094" s="265"/>
      <c r="D4094" s="208" t="e">
        <f>IF(ISBLANK(DataBase_PMs!C28),#N/A,DataBase_PMs!C28)</f>
        <v>#N/A</v>
      </c>
      <c r="E4094" s="191" t="e">
        <f>IF(ISBLANK(DataBase_PMs!BA28),#N/A,DataBase_PMs!BA28)</f>
        <v>#N/A</v>
      </c>
      <c r="F4094" s="192" t="e">
        <f>IF(E4094="Seco",ParametrosPMs!$C$79,'Dados PMs'!E4094)</f>
        <v>#N/A</v>
      </c>
      <c r="G4094" s="203" t="e">
        <f t="shared" si="94"/>
        <v>#N/A</v>
      </c>
    </row>
    <row r="4095" spans="1:7" x14ac:dyDescent="0.3">
      <c r="A4095" s="257"/>
      <c r="B4095" s="257"/>
      <c r="C4095" s="265"/>
      <c r="D4095" s="208" t="e">
        <f>IF(ISBLANK(DataBase_PMs!C29),#N/A,DataBase_PMs!C29)</f>
        <v>#N/A</v>
      </c>
      <c r="E4095" s="191" t="e">
        <f>IF(ISBLANK(DataBase_PMs!BA29),#N/A,DataBase_PMs!BA29)</f>
        <v>#N/A</v>
      </c>
      <c r="F4095" s="192" t="e">
        <f>IF(E4095="Seco",ParametrosPMs!$C$79,'Dados PMs'!E4095)</f>
        <v>#N/A</v>
      </c>
      <c r="G4095" s="203" t="e">
        <f t="shared" si="94"/>
        <v>#N/A</v>
      </c>
    </row>
    <row r="4096" spans="1:7" x14ac:dyDescent="0.3">
      <c r="A4096" s="257"/>
      <c r="B4096" s="257"/>
      <c r="C4096" s="265"/>
      <c r="D4096" s="208" t="e">
        <f>IF(ISBLANK(DataBase_PMs!C30),#N/A,DataBase_PMs!C30)</f>
        <v>#N/A</v>
      </c>
      <c r="E4096" s="191" t="e">
        <f>IF(ISBLANK(DataBase_PMs!BA30),#N/A,DataBase_PMs!BA30)</f>
        <v>#N/A</v>
      </c>
      <c r="F4096" s="192" t="e">
        <f>IF(E4096="Seco",ParametrosPMs!$C$79,'Dados PMs'!E4096)</f>
        <v>#N/A</v>
      </c>
      <c r="G4096" s="203" t="e">
        <f t="shared" si="94"/>
        <v>#N/A</v>
      </c>
    </row>
    <row r="4097" spans="1:7" x14ac:dyDescent="0.3">
      <c r="A4097" s="257"/>
      <c r="B4097" s="257"/>
      <c r="C4097" s="265"/>
      <c r="D4097" s="208" t="e">
        <f>IF(ISBLANK(DataBase_PMs!C31),#N/A,DataBase_PMs!C31)</f>
        <v>#N/A</v>
      </c>
      <c r="E4097" s="191" t="e">
        <f>IF(ISBLANK(DataBase_PMs!BA31),#N/A,DataBase_PMs!BA31)</f>
        <v>#N/A</v>
      </c>
      <c r="F4097" s="192" t="e">
        <f>IF(E4097="Seco",ParametrosPMs!$C$79,'Dados PMs'!E4097)</f>
        <v>#N/A</v>
      </c>
      <c r="G4097" s="203" t="e">
        <f t="shared" si="94"/>
        <v>#N/A</v>
      </c>
    </row>
    <row r="4098" spans="1:7" x14ac:dyDescent="0.3">
      <c r="A4098" s="257"/>
      <c r="B4098" s="257"/>
      <c r="C4098" s="265"/>
      <c r="D4098" s="208" t="e">
        <f>IF(ISBLANK(DataBase_PMs!C32),#N/A,DataBase_PMs!C32)</f>
        <v>#N/A</v>
      </c>
      <c r="E4098" s="191" t="e">
        <f>IF(ISBLANK(DataBase_PMs!BA32),#N/A,DataBase_PMs!BA32)</f>
        <v>#N/A</v>
      </c>
      <c r="F4098" s="192" t="e">
        <f>IF(E4098="Seco",ParametrosPMs!$C$79,'Dados PMs'!E4098)</f>
        <v>#N/A</v>
      </c>
      <c r="G4098" s="203" t="e">
        <f t="shared" si="94"/>
        <v>#N/A</v>
      </c>
    </row>
    <row r="4099" spans="1:7" x14ac:dyDescent="0.3">
      <c r="A4099" s="257"/>
      <c r="B4099" s="257"/>
      <c r="C4099" s="265"/>
      <c r="D4099" s="208" t="e">
        <f>IF(ISBLANK(DataBase_PMs!C33),#N/A,DataBase_PMs!C33)</f>
        <v>#N/A</v>
      </c>
      <c r="E4099" s="191" t="e">
        <f>IF(ISBLANK(DataBase_PMs!BA33),#N/A,DataBase_PMs!BA33)</f>
        <v>#N/A</v>
      </c>
      <c r="F4099" s="192" t="e">
        <f>IF(E4099="Seco",ParametrosPMs!$C$79,'Dados PMs'!E4099)</f>
        <v>#N/A</v>
      </c>
      <c r="G4099" s="203" t="e">
        <f t="shared" si="94"/>
        <v>#N/A</v>
      </c>
    </row>
    <row r="4100" spans="1:7" x14ac:dyDescent="0.3">
      <c r="A4100" s="257"/>
      <c r="B4100" s="257"/>
      <c r="C4100" s="265"/>
      <c r="D4100" s="208" t="e">
        <f>IF(ISBLANK(DataBase_PMs!C34),#N/A,DataBase_PMs!C34)</f>
        <v>#N/A</v>
      </c>
      <c r="E4100" s="191" t="e">
        <f>IF(ISBLANK(DataBase_PMs!BA34),#N/A,DataBase_PMs!BA34)</f>
        <v>#N/A</v>
      </c>
      <c r="F4100" s="192" t="e">
        <f>IF(E4100="Seco",ParametrosPMs!$C$79,'Dados PMs'!E4100)</f>
        <v>#N/A</v>
      </c>
      <c r="G4100" s="203" t="e">
        <f t="shared" si="94"/>
        <v>#N/A</v>
      </c>
    </row>
    <row r="4101" spans="1:7" x14ac:dyDescent="0.3">
      <c r="A4101" s="257"/>
      <c r="B4101" s="257"/>
      <c r="C4101" s="265"/>
      <c r="D4101" s="208" t="e">
        <f>IF(ISBLANK(DataBase_PMs!C35),#N/A,DataBase_PMs!C35)</f>
        <v>#N/A</v>
      </c>
      <c r="E4101" s="191" t="e">
        <f>IF(ISBLANK(DataBase_PMs!BA35),#N/A,DataBase_PMs!BA35)</f>
        <v>#N/A</v>
      </c>
      <c r="F4101" s="192" t="e">
        <f>IF(E4101="Seco",ParametrosPMs!$C$79,'Dados PMs'!E4101)</f>
        <v>#N/A</v>
      </c>
      <c r="G4101" s="203" t="e">
        <f t="shared" si="94"/>
        <v>#N/A</v>
      </c>
    </row>
    <row r="4102" spans="1:7" x14ac:dyDescent="0.3">
      <c r="A4102" s="257"/>
      <c r="B4102" s="257"/>
      <c r="C4102" s="265"/>
      <c r="D4102" s="208" t="e">
        <f>IF(ISBLANK(DataBase_PMs!C36),#N/A,DataBase_PMs!C36)</f>
        <v>#N/A</v>
      </c>
      <c r="E4102" s="191" t="e">
        <f>IF(ISBLANK(DataBase_PMs!BA36),#N/A,DataBase_PMs!BA36)</f>
        <v>#N/A</v>
      </c>
      <c r="F4102" s="192" t="e">
        <f>IF(E4102="Seco",ParametrosPMs!$C$79,'Dados PMs'!E4102)</f>
        <v>#N/A</v>
      </c>
      <c r="G4102" s="203" t="e">
        <f t="shared" si="94"/>
        <v>#N/A</v>
      </c>
    </row>
    <row r="4103" spans="1:7" x14ac:dyDescent="0.3">
      <c r="A4103" s="257"/>
      <c r="B4103" s="257"/>
      <c r="C4103" s="265"/>
      <c r="D4103" s="208" t="e">
        <f>IF(ISBLANK(DataBase_PMs!C37),#N/A,DataBase_PMs!C37)</f>
        <v>#N/A</v>
      </c>
      <c r="E4103" s="191" t="e">
        <f>IF(ISBLANK(DataBase_PMs!BA37),#N/A,DataBase_PMs!BA37)</f>
        <v>#N/A</v>
      </c>
      <c r="F4103" s="192" t="e">
        <f>IF(E4103="Seco",ParametrosPMs!$C$79,'Dados PMs'!E4103)</f>
        <v>#N/A</v>
      </c>
      <c r="G4103" s="203" t="e">
        <f t="shared" si="94"/>
        <v>#N/A</v>
      </c>
    </row>
    <row r="4104" spans="1:7" x14ac:dyDescent="0.3">
      <c r="A4104" s="257"/>
      <c r="B4104" s="257"/>
      <c r="C4104" s="265"/>
      <c r="D4104" s="208" t="e">
        <f>IF(ISBLANK(DataBase_PMs!C38),#N/A,DataBase_PMs!C38)</f>
        <v>#N/A</v>
      </c>
      <c r="E4104" s="191" t="e">
        <f>IF(ISBLANK(DataBase_PMs!BA38),#N/A,DataBase_PMs!BA38)</f>
        <v>#N/A</v>
      </c>
      <c r="F4104" s="192" t="e">
        <f>IF(E4104="Seco",ParametrosPMs!$C$79,'Dados PMs'!E4104)</f>
        <v>#N/A</v>
      </c>
      <c r="G4104" s="203" t="e">
        <f t="shared" si="94"/>
        <v>#N/A</v>
      </c>
    </row>
    <row r="4105" spans="1:7" x14ac:dyDescent="0.3">
      <c r="A4105" s="257"/>
      <c r="B4105" s="257"/>
      <c r="C4105" s="265"/>
      <c r="D4105" s="208" t="e">
        <f>IF(ISBLANK(DataBase_PMs!C39),#N/A,DataBase_PMs!C39)</f>
        <v>#N/A</v>
      </c>
      <c r="E4105" s="191" t="e">
        <f>IF(ISBLANK(DataBase_PMs!BA39),#N/A,DataBase_PMs!BA39)</f>
        <v>#N/A</v>
      </c>
      <c r="F4105" s="192" t="e">
        <f>IF(E4105="Seco",ParametrosPMs!$C$79,'Dados PMs'!E4105)</f>
        <v>#N/A</v>
      </c>
      <c r="G4105" s="203" t="e">
        <f t="shared" si="94"/>
        <v>#N/A</v>
      </c>
    </row>
    <row r="4106" spans="1:7" x14ac:dyDescent="0.3">
      <c r="A4106" s="257"/>
      <c r="B4106" s="257"/>
      <c r="C4106" s="265"/>
      <c r="D4106" s="208" t="e">
        <f>IF(ISBLANK(DataBase_PMs!C40),#N/A,DataBase_PMs!C40)</f>
        <v>#N/A</v>
      </c>
      <c r="E4106" s="191" t="e">
        <f>IF(ISBLANK(DataBase_PMs!BA40),#N/A,DataBase_PMs!BA40)</f>
        <v>#N/A</v>
      </c>
      <c r="F4106" s="192" t="e">
        <f>IF(E4106="Seco",ParametrosPMs!$C$79,'Dados PMs'!E4106)</f>
        <v>#N/A</v>
      </c>
      <c r="G4106" s="203" t="e">
        <f t="shared" si="94"/>
        <v>#N/A</v>
      </c>
    </row>
    <row r="4107" spans="1:7" x14ac:dyDescent="0.3">
      <c r="A4107" s="257"/>
      <c r="B4107" s="257"/>
      <c r="C4107" s="265"/>
      <c r="D4107" s="208" t="e">
        <f>IF(ISBLANK(DataBase_PMs!C41),#N/A,DataBase_PMs!C41)</f>
        <v>#N/A</v>
      </c>
      <c r="E4107" s="191" t="e">
        <f>IF(ISBLANK(DataBase_PMs!BA41),#N/A,DataBase_PMs!BA41)</f>
        <v>#N/A</v>
      </c>
      <c r="F4107" s="192" t="e">
        <f>IF(E4107="Seco",ParametrosPMs!$C$79,'Dados PMs'!E4107)</f>
        <v>#N/A</v>
      </c>
      <c r="G4107" s="203" t="e">
        <f t="shared" si="94"/>
        <v>#N/A</v>
      </c>
    </row>
    <row r="4108" spans="1:7" x14ac:dyDescent="0.3">
      <c r="A4108" s="257"/>
      <c r="B4108" s="257"/>
      <c r="C4108" s="265"/>
      <c r="D4108" s="208" t="e">
        <f>IF(ISBLANK(DataBase_PMs!C42),#N/A,DataBase_PMs!C42)</f>
        <v>#N/A</v>
      </c>
      <c r="E4108" s="191" t="e">
        <f>IF(ISBLANK(DataBase_PMs!BA42),#N/A,DataBase_PMs!BA42)</f>
        <v>#N/A</v>
      </c>
      <c r="F4108" s="192" t="e">
        <f>IF(E4108="Seco",ParametrosPMs!$C$79,'Dados PMs'!E4108)</f>
        <v>#N/A</v>
      </c>
      <c r="G4108" s="203" t="e">
        <f t="shared" si="94"/>
        <v>#N/A</v>
      </c>
    </row>
    <row r="4109" spans="1:7" x14ac:dyDescent="0.3">
      <c r="A4109" s="257"/>
      <c r="B4109" s="257"/>
      <c r="C4109" s="265"/>
      <c r="D4109" s="208" t="e">
        <f>IF(ISBLANK(DataBase_PMs!C43),#N/A,DataBase_PMs!C43)</f>
        <v>#N/A</v>
      </c>
      <c r="E4109" s="191" t="e">
        <f>IF(ISBLANK(DataBase_PMs!BA43),#N/A,DataBase_PMs!BA43)</f>
        <v>#N/A</v>
      </c>
      <c r="F4109" s="192" t="e">
        <f>IF(E4109="Seco",ParametrosPMs!$C$79,'Dados PMs'!E4109)</f>
        <v>#N/A</v>
      </c>
      <c r="G4109" s="203" t="e">
        <f t="shared" si="94"/>
        <v>#N/A</v>
      </c>
    </row>
    <row r="4110" spans="1:7" x14ac:dyDescent="0.3">
      <c r="A4110" s="257"/>
      <c r="B4110" s="257"/>
      <c r="C4110" s="265"/>
      <c r="D4110" s="208" t="e">
        <f>IF(ISBLANK(DataBase_PMs!C44),#N/A,DataBase_PMs!C44)</f>
        <v>#N/A</v>
      </c>
      <c r="E4110" s="191" t="e">
        <f>IF(ISBLANK(DataBase_PMs!BA44),#N/A,DataBase_PMs!BA44)</f>
        <v>#N/A</v>
      </c>
      <c r="F4110" s="192" t="e">
        <f>IF(E4110="Seco",ParametrosPMs!$C$79,'Dados PMs'!E4110)</f>
        <v>#N/A</v>
      </c>
      <c r="G4110" s="203" t="e">
        <f t="shared" si="94"/>
        <v>#N/A</v>
      </c>
    </row>
    <row r="4111" spans="1:7" x14ac:dyDescent="0.3">
      <c r="A4111" s="257"/>
      <c r="B4111" s="257"/>
      <c r="C4111" s="265"/>
      <c r="D4111" s="208" t="e">
        <f>IF(ISBLANK(DataBase_PMs!C45),#N/A,DataBase_PMs!C45)</f>
        <v>#N/A</v>
      </c>
      <c r="E4111" s="191" t="e">
        <f>IF(ISBLANK(DataBase_PMs!BA45),#N/A,DataBase_PMs!BA45)</f>
        <v>#N/A</v>
      </c>
      <c r="F4111" s="192" t="e">
        <f>IF(E4111="Seco",ParametrosPMs!$C$79,'Dados PMs'!E4111)</f>
        <v>#N/A</v>
      </c>
      <c r="G4111" s="203" t="e">
        <f t="shared" si="94"/>
        <v>#N/A</v>
      </c>
    </row>
    <row r="4112" spans="1:7" x14ac:dyDescent="0.3">
      <c r="A4112" s="257"/>
      <c r="B4112" s="257"/>
      <c r="C4112" s="265"/>
      <c r="D4112" s="208" t="e">
        <f>IF(ISBLANK(DataBase_PMs!C46),#N/A,DataBase_PMs!C46)</f>
        <v>#N/A</v>
      </c>
      <c r="E4112" s="191" t="e">
        <f>IF(ISBLANK(DataBase_PMs!BA46),#N/A,DataBase_PMs!BA46)</f>
        <v>#N/A</v>
      </c>
      <c r="F4112" s="192" t="e">
        <f>IF(E4112="Seco",ParametrosPMs!$C$79,'Dados PMs'!E4112)</f>
        <v>#N/A</v>
      </c>
      <c r="G4112" s="203" t="e">
        <f t="shared" si="94"/>
        <v>#N/A</v>
      </c>
    </row>
    <row r="4113" spans="1:7" x14ac:dyDescent="0.3">
      <c r="A4113" s="257"/>
      <c r="B4113" s="257"/>
      <c r="C4113" s="265"/>
      <c r="D4113" s="208" t="e">
        <f>IF(ISBLANK(DataBase_PMs!C47),#N/A,DataBase_PMs!C47)</f>
        <v>#N/A</v>
      </c>
      <c r="E4113" s="191" t="e">
        <f>IF(ISBLANK(DataBase_PMs!BA47),#N/A,DataBase_PMs!BA47)</f>
        <v>#N/A</v>
      </c>
      <c r="F4113" s="192" t="e">
        <f>IF(E4113="Seco",ParametrosPMs!$C$79,'Dados PMs'!E4113)</f>
        <v>#N/A</v>
      </c>
      <c r="G4113" s="203" t="e">
        <f t="shared" si="94"/>
        <v>#N/A</v>
      </c>
    </row>
    <row r="4114" spans="1:7" x14ac:dyDescent="0.3">
      <c r="A4114" s="257"/>
      <c r="B4114" s="257"/>
      <c r="C4114" s="265"/>
      <c r="D4114" s="208" t="e">
        <f>IF(ISBLANK(DataBase_PMs!C48),#N/A,DataBase_PMs!C48)</f>
        <v>#N/A</v>
      </c>
      <c r="E4114" s="191" t="e">
        <f>IF(ISBLANK(DataBase_PMs!BA48),#N/A,DataBase_PMs!BA48)</f>
        <v>#N/A</v>
      </c>
      <c r="F4114" s="192" t="e">
        <f>IF(E4114="Seco",ParametrosPMs!$C$79,'Dados PMs'!E4114)</f>
        <v>#N/A</v>
      </c>
      <c r="G4114" s="203" t="e">
        <f t="shared" si="94"/>
        <v>#N/A</v>
      </c>
    </row>
    <row r="4115" spans="1:7" x14ac:dyDescent="0.3">
      <c r="A4115" s="257"/>
      <c r="B4115" s="257"/>
      <c r="C4115" s="265"/>
      <c r="D4115" s="208" t="e">
        <f>IF(ISBLANK(DataBase_PMs!C49),#N/A,DataBase_PMs!C49)</f>
        <v>#N/A</v>
      </c>
      <c r="E4115" s="191" t="e">
        <f>IF(ISBLANK(DataBase_PMs!BA49),#N/A,DataBase_PMs!BA49)</f>
        <v>#N/A</v>
      </c>
      <c r="F4115" s="192" t="e">
        <f>IF(E4115="Seco",ParametrosPMs!$C$79,'Dados PMs'!E4115)</f>
        <v>#N/A</v>
      </c>
      <c r="G4115" s="203" t="e">
        <f t="shared" si="94"/>
        <v>#N/A</v>
      </c>
    </row>
    <row r="4116" spans="1:7" x14ac:dyDescent="0.3">
      <c r="A4116" s="257"/>
      <c r="B4116" s="257"/>
      <c r="C4116" s="265"/>
      <c r="D4116" s="208" t="e">
        <f>IF(ISBLANK(DataBase_PMs!C50),#N/A,DataBase_PMs!C50)</f>
        <v>#N/A</v>
      </c>
      <c r="E4116" s="191" t="e">
        <f>IF(ISBLANK(DataBase_PMs!BA50),#N/A,DataBase_PMs!BA50)</f>
        <v>#N/A</v>
      </c>
      <c r="F4116" s="192" t="e">
        <f>IF(E4116="Seco",ParametrosPMs!$C$79,'Dados PMs'!E4116)</f>
        <v>#N/A</v>
      </c>
      <c r="G4116" s="203" t="e">
        <f t="shared" si="94"/>
        <v>#N/A</v>
      </c>
    </row>
    <row r="4117" spans="1:7" ht="13.5" thickBot="1" x14ac:dyDescent="0.35">
      <c r="A4117" s="258"/>
      <c r="B4117" s="258"/>
      <c r="C4117" s="268"/>
      <c r="D4117" s="208" t="e">
        <f>IF(ISBLANK(DataBase_PMs!C51),#N/A,DataBase_PMs!C51)</f>
        <v>#N/A</v>
      </c>
      <c r="E4117" s="191" t="e">
        <f>IF(ISBLANK(DataBase_PMs!BA51),#N/A,DataBase_PMs!BA51)</f>
        <v>#N/A</v>
      </c>
      <c r="F4117" s="192" t="e">
        <f>IF(E4117="Seco",ParametrosPMs!$C$79,'Dados PMs'!E4117)</f>
        <v>#N/A</v>
      </c>
      <c r="G4117" s="203" t="e">
        <f t="shared" si="94"/>
        <v>#N/A</v>
      </c>
    </row>
    <row r="4118" spans="1:7" x14ac:dyDescent="0.3">
      <c r="A4118" s="256" t="s">
        <v>667</v>
      </c>
      <c r="B4118" s="256" t="s">
        <v>367</v>
      </c>
      <c r="C4118" s="277" t="s">
        <v>78</v>
      </c>
      <c r="D4118" s="209">
        <v>43602</v>
      </c>
      <c r="E4118" s="189">
        <v>2.92</v>
      </c>
      <c r="F4118" s="190">
        <f>IF(E4118="Seco",ParametrosPMs!C80,'Dados PMs'!E4118)</f>
        <v>2.92</v>
      </c>
      <c r="G4118" s="202">
        <f>F4118-E4118</f>
        <v>0</v>
      </c>
    </row>
    <row r="4119" spans="1:7" x14ac:dyDescent="0.3">
      <c r="A4119" s="257"/>
      <c r="B4119" s="257"/>
      <c r="C4119" s="278"/>
      <c r="D4119" s="208">
        <v>43700.40625</v>
      </c>
      <c r="E4119" s="191">
        <v>3.61</v>
      </c>
      <c r="F4119" s="192">
        <f>IF(E4119="Seco",ParametrosPMs!$C$80,'Dados PMs'!E4119)</f>
        <v>3.61</v>
      </c>
      <c r="G4119" s="203">
        <f>F4119-$F$4118</f>
        <v>0.69</v>
      </c>
    </row>
    <row r="4120" spans="1:7" x14ac:dyDescent="0.3">
      <c r="A4120" s="257"/>
      <c r="B4120" s="257"/>
      <c r="C4120" s="278"/>
      <c r="D4120" s="208">
        <v>43707</v>
      </c>
      <c r="E4120" s="191">
        <v>3.63</v>
      </c>
      <c r="F4120" s="192">
        <f>IF(E4120="Seco",ParametrosPMs!$C$80,'Dados PMs'!E4120)</f>
        <v>3.63</v>
      </c>
      <c r="G4120" s="203">
        <f t="shared" ref="G4120:G4174" si="95">F4120-$F$4118</f>
        <v>0.71</v>
      </c>
    </row>
    <row r="4121" spans="1:7" x14ac:dyDescent="0.3">
      <c r="A4121" s="257"/>
      <c r="B4121" s="257"/>
      <c r="C4121" s="278"/>
      <c r="D4121" s="208">
        <v>43714</v>
      </c>
      <c r="E4121" s="191">
        <v>3.54</v>
      </c>
      <c r="F4121" s="192">
        <f>IF(E4121="Seco",ParametrosPMs!$C$80,'Dados PMs'!E4121)</f>
        <v>3.54</v>
      </c>
      <c r="G4121" s="203">
        <f t="shared" si="95"/>
        <v>0.62000000000000011</v>
      </c>
    </row>
    <row r="4122" spans="1:7" x14ac:dyDescent="0.3">
      <c r="A4122" s="257"/>
      <c r="B4122" s="257"/>
      <c r="C4122" s="278"/>
      <c r="D4122" s="208">
        <v>43727</v>
      </c>
      <c r="E4122" s="191">
        <v>3.68</v>
      </c>
      <c r="F4122" s="192">
        <f>IF(E4122="Seco",ParametrosPMs!$C$80,'Dados PMs'!E4122)</f>
        <v>3.68</v>
      </c>
      <c r="G4122" s="203">
        <f t="shared" si="95"/>
        <v>0.76000000000000023</v>
      </c>
    </row>
    <row r="4123" spans="1:7" x14ac:dyDescent="0.3">
      <c r="A4123" s="257"/>
      <c r="B4123" s="257"/>
      <c r="C4123" s="278"/>
      <c r="D4123" s="208">
        <v>43755</v>
      </c>
      <c r="E4123" s="191">
        <v>3.84</v>
      </c>
      <c r="F4123" s="192">
        <f>IF(E4123="Seco",ParametrosPMs!$C$80,'Dados PMs'!E4123)</f>
        <v>3.84</v>
      </c>
      <c r="G4123" s="203">
        <f t="shared" si="95"/>
        <v>0.91999999999999993</v>
      </c>
    </row>
    <row r="4124" spans="1:7" x14ac:dyDescent="0.3">
      <c r="A4124" s="257"/>
      <c r="B4124" s="257"/>
      <c r="C4124" s="278"/>
      <c r="D4124" s="208">
        <v>43762</v>
      </c>
      <c r="E4124" s="191">
        <v>3.95</v>
      </c>
      <c r="F4124" s="192">
        <f>IF(E4124="Seco",ParametrosPMs!$C$80,'Dados PMs'!E4124)</f>
        <v>3.95</v>
      </c>
      <c r="G4124" s="203">
        <f t="shared" si="95"/>
        <v>1.0300000000000002</v>
      </c>
    </row>
    <row r="4125" spans="1:7" x14ac:dyDescent="0.3">
      <c r="A4125" s="257"/>
      <c r="B4125" s="257"/>
      <c r="C4125" s="278"/>
      <c r="D4125" s="208">
        <v>43774</v>
      </c>
      <c r="E4125" s="191">
        <v>3.67</v>
      </c>
      <c r="F4125" s="192">
        <f>IF(E4125="Seco",ParametrosPMs!$C$80,'Dados PMs'!E4125)</f>
        <v>3.67</v>
      </c>
      <c r="G4125" s="203">
        <f t="shared" si="95"/>
        <v>0.75</v>
      </c>
    </row>
    <row r="4126" spans="1:7" x14ac:dyDescent="0.3">
      <c r="A4126" s="257"/>
      <c r="B4126" s="257"/>
      <c r="C4126" s="278"/>
      <c r="D4126" s="208">
        <v>43782</v>
      </c>
      <c r="E4126" s="191" t="s">
        <v>129</v>
      </c>
      <c r="F4126" s="192" t="str">
        <f>IF(E4126="Seco",ParametrosPMs!$C$80,'Dados PMs'!E4126)</f>
        <v>-</v>
      </c>
      <c r="G4126" s="203" t="e">
        <f t="shared" si="95"/>
        <v>#VALUE!</v>
      </c>
    </row>
    <row r="4127" spans="1:7" x14ac:dyDescent="0.3">
      <c r="A4127" s="257"/>
      <c r="B4127" s="257"/>
      <c r="C4127" s="278"/>
      <c r="D4127" s="208">
        <v>43811</v>
      </c>
      <c r="E4127" s="191" t="s">
        <v>277</v>
      </c>
      <c r="F4127" s="192" t="str">
        <f>IF(E4127="Seco",ParametrosPMs!$C$80,'Dados PMs'!E4127)</f>
        <v>8,43</v>
      </c>
      <c r="G4127" s="203">
        <f t="shared" si="95"/>
        <v>5.51</v>
      </c>
    </row>
    <row r="4128" spans="1:7" x14ac:dyDescent="0.3">
      <c r="A4128" s="257"/>
      <c r="B4128" s="257"/>
      <c r="C4128" s="278"/>
      <c r="D4128" s="208">
        <v>43826</v>
      </c>
      <c r="E4128" s="191" t="s">
        <v>319</v>
      </c>
      <c r="F4128" s="192" t="str">
        <f>IF(E4128="Seco",ParametrosPMs!$C$80,'Dados PMs'!E4128)</f>
        <v>3,70</v>
      </c>
      <c r="G4128" s="203">
        <f t="shared" si="95"/>
        <v>0.78000000000000025</v>
      </c>
    </row>
    <row r="4129" spans="1:7" x14ac:dyDescent="0.3">
      <c r="A4129" s="257"/>
      <c r="B4129" s="257"/>
      <c r="C4129" s="278"/>
      <c r="D4129" s="208">
        <v>43875</v>
      </c>
      <c r="E4129" s="191">
        <v>3</v>
      </c>
      <c r="F4129" s="192">
        <f>IF(E4129="Seco",ParametrosPMs!$C$80,'Dados PMs'!E4129)</f>
        <v>3</v>
      </c>
      <c r="G4129" s="203">
        <f t="shared" si="95"/>
        <v>8.0000000000000071E-2</v>
      </c>
    </row>
    <row r="4130" spans="1:7" x14ac:dyDescent="0.3">
      <c r="A4130" s="257"/>
      <c r="B4130" s="257"/>
      <c r="C4130" s="278"/>
      <c r="D4130" s="208">
        <v>43929</v>
      </c>
      <c r="E4130" s="191" t="s">
        <v>355</v>
      </c>
      <c r="F4130" s="192" t="str">
        <f>IF(E4130="Seco",ParametrosPMs!$C$80,'Dados PMs'!E4130)</f>
        <v>3,68</v>
      </c>
      <c r="G4130" s="203">
        <f t="shared" si="95"/>
        <v>0.76000000000000023</v>
      </c>
    </row>
    <row r="4131" spans="1:7" x14ac:dyDescent="0.3">
      <c r="A4131" s="257"/>
      <c r="B4131" s="257"/>
      <c r="C4131" s="278"/>
      <c r="D4131" s="208">
        <f>IF(ISBLANK(DataBase_PMs!C4),#N/A,DataBase_PMs!C4)</f>
        <v>44001.449618055602</v>
      </c>
      <c r="E4131" s="191">
        <f>IF(ISBLANK(DataBase_PMs!BA4),#N/A,DataBase_PMs!BA4)</f>
        <v>5.93</v>
      </c>
      <c r="F4131" s="192">
        <f>IF(E4131="Seco",ParametrosPMs!$C$80,'Dados PMs'!E4131)</f>
        <v>5.93</v>
      </c>
      <c r="G4131" s="203">
        <f t="shared" si="95"/>
        <v>3.01</v>
      </c>
    </row>
    <row r="4132" spans="1:7" x14ac:dyDescent="0.3">
      <c r="A4132" s="257"/>
      <c r="B4132" s="257"/>
      <c r="C4132" s="278"/>
      <c r="D4132" s="208">
        <f>IF(ISBLANK(DataBase_PMs!C5),#N/A,DataBase_PMs!C5)</f>
        <v>44008.823020833297</v>
      </c>
      <c r="E4132" s="191">
        <f>IF(ISBLANK(DataBase_PMs!BA5),#N/A,DataBase_PMs!BA5)</f>
        <v>6.34</v>
      </c>
      <c r="F4132" s="192">
        <f>IF(E4132="Seco",ParametrosPMs!$C$80,'Dados PMs'!E4132)</f>
        <v>6.34</v>
      </c>
      <c r="G4132" s="203">
        <f t="shared" si="95"/>
        <v>3.42</v>
      </c>
    </row>
    <row r="4133" spans="1:7" x14ac:dyDescent="0.3">
      <c r="A4133" s="257"/>
      <c r="B4133" s="257"/>
      <c r="C4133" s="278"/>
      <c r="D4133" s="208" t="e">
        <f>IF(ISBLANK(DataBase_PMs!C6),#N/A,DataBase_PMs!C6)</f>
        <v>#N/A</v>
      </c>
      <c r="E4133" s="191" t="e">
        <f>IF(ISBLANK(DataBase_PMs!BA6),#N/A,DataBase_PMs!BA6)</f>
        <v>#N/A</v>
      </c>
      <c r="F4133" s="192" t="e">
        <f>IF(E4133="Seco",ParametrosPMs!$C$80,'Dados PMs'!E4133)</f>
        <v>#N/A</v>
      </c>
      <c r="G4133" s="203" t="e">
        <f t="shared" si="95"/>
        <v>#N/A</v>
      </c>
    </row>
    <row r="4134" spans="1:7" x14ac:dyDescent="0.3">
      <c r="A4134" s="257"/>
      <c r="B4134" s="257"/>
      <c r="C4134" s="278"/>
      <c r="D4134" s="208" t="e">
        <f>IF(ISBLANK(DataBase_PMs!C7),#N/A,DataBase_PMs!C7)</f>
        <v>#N/A</v>
      </c>
      <c r="E4134" s="191" t="e">
        <f>IF(ISBLANK(DataBase_PMs!BA7),#N/A,DataBase_PMs!BA7)</f>
        <v>#N/A</v>
      </c>
      <c r="F4134" s="192" t="e">
        <f>IF(E4134="Seco",ParametrosPMs!$C$80,'Dados PMs'!E4134)</f>
        <v>#N/A</v>
      </c>
      <c r="G4134" s="203" t="e">
        <f t="shared" si="95"/>
        <v>#N/A</v>
      </c>
    </row>
    <row r="4135" spans="1:7" x14ac:dyDescent="0.3">
      <c r="A4135" s="257"/>
      <c r="B4135" s="257"/>
      <c r="C4135" s="278"/>
      <c r="D4135" s="208" t="e">
        <f>IF(ISBLANK(DataBase_PMs!C8),#N/A,DataBase_PMs!C8)</f>
        <v>#N/A</v>
      </c>
      <c r="E4135" s="191" t="e">
        <f>IF(ISBLANK(DataBase_PMs!BA8),#N/A,DataBase_PMs!BA8)</f>
        <v>#N/A</v>
      </c>
      <c r="F4135" s="192" t="e">
        <f>IF(E4135="Seco",ParametrosPMs!$C$80,'Dados PMs'!E4135)</f>
        <v>#N/A</v>
      </c>
      <c r="G4135" s="203" t="e">
        <f t="shared" si="95"/>
        <v>#N/A</v>
      </c>
    </row>
    <row r="4136" spans="1:7" x14ac:dyDescent="0.3">
      <c r="A4136" s="257"/>
      <c r="B4136" s="257"/>
      <c r="C4136" s="278"/>
      <c r="D4136" s="208" t="e">
        <f>IF(ISBLANK(DataBase_PMs!C9),#N/A,DataBase_PMs!C9)</f>
        <v>#N/A</v>
      </c>
      <c r="E4136" s="191" t="e">
        <f>IF(ISBLANK(DataBase_PMs!BA9),#N/A,DataBase_PMs!BA9)</f>
        <v>#N/A</v>
      </c>
      <c r="F4136" s="192" t="e">
        <f>IF(E4136="Seco",ParametrosPMs!$C$80,'Dados PMs'!E4136)</f>
        <v>#N/A</v>
      </c>
      <c r="G4136" s="203" t="e">
        <f t="shared" si="95"/>
        <v>#N/A</v>
      </c>
    </row>
    <row r="4137" spans="1:7" x14ac:dyDescent="0.3">
      <c r="A4137" s="257"/>
      <c r="B4137" s="257"/>
      <c r="C4137" s="278"/>
      <c r="D4137" s="208" t="e">
        <f>IF(ISBLANK(DataBase_PMs!C10),#N/A,DataBase_PMs!C10)</f>
        <v>#N/A</v>
      </c>
      <c r="E4137" s="191" t="e">
        <f>IF(ISBLANK(DataBase_PMs!BA10),#N/A,DataBase_PMs!BA10)</f>
        <v>#N/A</v>
      </c>
      <c r="F4137" s="192" t="e">
        <f>IF(E4137="Seco",ParametrosPMs!$C$80,'Dados PMs'!E4137)</f>
        <v>#N/A</v>
      </c>
      <c r="G4137" s="203" t="e">
        <f t="shared" si="95"/>
        <v>#N/A</v>
      </c>
    </row>
    <row r="4138" spans="1:7" x14ac:dyDescent="0.3">
      <c r="A4138" s="257"/>
      <c r="B4138" s="257"/>
      <c r="C4138" s="278"/>
      <c r="D4138" s="208" t="e">
        <f>IF(ISBLANK(DataBase_PMs!C11),#N/A,DataBase_PMs!C11)</f>
        <v>#N/A</v>
      </c>
      <c r="E4138" s="191" t="e">
        <f>IF(ISBLANK(DataBase_PMs!BA11),#N/A,DataBase_PMs!BA11)</f>
        <v>#N/A</v>
      </c>
      <c r="F4138" s="192" t="e">
        <f>IF(E4138="Seco",ParametrosPMs!$C$80,'Dados PMs'!E4138)</f>
        <v>#N/A</v>
      </c>
      <c r="G4138" s="203" t="e">
        <f t="shared" si="95"/>
        <v>#N/A</v>
      </c>
    </row>
    <row r="4139" spans="1:7" x14ac:dyDescent="0.3">
      <c r="A4139" s="257"/>
      <c r="B4139" s="257"/>
      <c r="C4139" s="278"/>
      <c r="D4139" s="208" t="e">
        <f>IF(ISBLANK(DataBase_PMs!C12),#N/A,DataBase_PMs!C12)</f>
        <v>#N/A</v>
      </c>
      <c r="E4139" s="191" t="e">
        <f>IF(ISBLANK(DataBase_PMs!BA12),#N/A,DataBase_PMs!BA12)</f>
        <v>#N/A</v>
      </c>
      <c r="F4139" s="192" t="e">
        <f>IF(E4139="Seco",ParametrosPMs!$C$80,'Dados PMs'!E4139)</f>
        <v>#N/A</v>
      </c>
      <c r="G4139" s="203" t="e">
        <f t="shared" si="95"/>
        <v>#N/A</v>
      </c>
    </row>
    <row r="4140" spans="1:7" x14ac:dyDescent="0.3">
      <c r="A4140" s="257"/>
      <c r="B4140" s="257"/>
      <c r="C4140" s="278"/>
      <c r="D4140" s="208" t="e">
        <f>IF(ISBLANK(DataBase_PMs!C13),#N/A,DataBase_PMs!C13)</f>
        <v>#N/A</v>
      </c>
      <c r="E4140" s="191" t="e">
        <f>IF(ISBLANK(DataBase_PMs!BA13),#N/A,DataBase_PMs!BA13)</f>
        <v>#N/A</v>
      </c>
      <c r="F4140" s="192" t="e">
        <f>IF(E4140="Seco",ParametrosPMs!$C$80,'Dados PMs'!E4140)</f>
        <v>#N/A</v>
      </c>
      <c r="G4140" s="203" t="e">
        <f t="shared" si="95"/>
        <v>#N/A</v>
      </c>
    </row>
    <row r="4141" spans="1:7" x14ac:dyDescent="0.3">
      <c r="A4141" s="257"/>
      <c r="B4141" s="257"/>
      <c r="C4141" s="278"/>
      <c r="D4141" s="208" t="e">
        <f>IF(ISBLANK(DataBase_PMs!C14),#N/A,DataBase_PMs!C14)</f>
        <v>#N/A</v>
      </c>
      <c r="E4141" s="191" t="e">
        <f>IF(ISBLANK(DataBase_PMs!BA14),#N/A,DataBase_PMs!BA14)</f>
        <v>#N/A</v>
      </c>
      <c r="F4141" s="192" t="e">
        <f>IF(E4141="Seco",ParametrosPMs!$C$80,'Dados PMs'!E4141)</f>
        <v>#N/A</v>
      </c>
      <c r="G4141" s="203" t="e">
        <f t="shared" si="95"/>
        <v>#N/A</v>
      </c>
    </row>
    <row r="4142" spans="1:7" x14ac:dyDescent="0.3">
      <c r="A4142" s="257"/>
      <c r="B4142" s="257"/>
      <c r="C4142" s="278"/>
      <c r="D4142" s="208" t="e">
        <f>IF(ISBLANK(DataBase_PMs!C15),#N/A,DataBase_PMs!C15)</f>
        <v>#N/A</v>
      </c>
      <c r="E4142" s="191" t="e">
        <f>IF(ISBLANK(DataBase_PMs!BA15),#N/A,DataBase_PMs!BA15)</f>
        <v>#N/A</v>
      </c>
      <c r="F4142" s="192" t="e">
        <f>IF(E4142="Seco",ParametrosPMs!$C$80,'Dados PMs'!E4142)</f>
        <v>#N/A</v>
      </c>
      <c r="G4142" s="203" t="e">
        <f t="shared" si="95"/>
        <v>#N/A</v>
      </c>
    </row>
    <row r="4143" spans="1:7" x14ac:dyDescent="0.3">
      <c r="A4143" s="257"/>
      <c r="B4143" s="257"/>
      <c r="C4143" s="278"/>
      <c r="D4143" s="208" t="e">
        <f>IF(ISBLANK(DataBase_PMs!C16),#N/A,DataBase_PMs!C16)</f>
        <v>#N/A</v>
      </c>
      <c r="E4143" s="191" t="e">
        <f>IF(ISBLANK(DataBase_PMs!BA16),#N/A,DataBase_PMs!BA16)</f>
        <v>#N/A</v>
      </c>
      <c r="F4143" s="192" t="e">
        <f>IF(E4143="Seco",ParametrosPMs!$C$80,'Dados PMs'!E4143)</f>
        <v>#N/A</v>
      </c>
      <c r="G4143" s="203" t="e">
        <f t="shared" si="95"/>
        <v>#N/A</v>
      </c>
    </row>
    <row r="4144" spans="1:7" x14ac:dyDescent="0.3">
      <c r="A4144" s="257"/>
      <c r="B4144" s="257"/>
      <c r="C4144" s="278"/>
      <c r="D4144" s="208" t="e">
        <f>IF(ISBLANK(DataBase_PMs!C17),#N/A,DataBase_PMs!C17)</f>
        <v>#N/A</v>
      </c>
      <c r="E4144" s="191" t="e">
        <f>IF(ISBLANK(DataBase_PMs!BA17),#N/A,DataBase_PMs!BA17)</f>
        <v>#N/A</v>
      </c>
      <c r="F4144" s="192" t="e">
        <f>IF(E4144="Seco",ParametrosPMs!$C$80,'Dados PMs'!E4144)</f>
        <v>#N/A</v>
      </c>
      <c r="G4144" s="203" t="e">
        <f t="shared" si="95"/>
        <v>#N/A</v>
      </c>
    </row>
    <row r="4145" spans="1:7" x14ac:dyDescent="0.3">
      <c r="A4145" s="257"/>
      <c r="B4145" s="257"/>
      <c r="C4145" s="278"/>
      <c r="D4145" s="208" t="e">
        <f>IF(ISBLANK(DataBase_PMs!C18),#N/A,DataBase_PMs!C18)</f>
        <v>#N/A</v>
      </c>
      <c r="E4145" s="191" t="e">
        <f>IF(ISBLANK(DataBase_PMs!BA18),#N/A,DataBase_PMs!BA18)</f>
        <v>#N/A</v>
      </c>
      <c r="F4145" s="192" t="e">
        <f>IF(E4145="Seco",ParametrosPMs!$C$80,'Dados PMs'!E4145)</f>
        <v>#N/A</v>
      </c>
      <c r="G4145" s="203" t="e">
        <f t="shared" si="95"/>
        <v>#N/A</v>
      </c>
    </row>
    <row r="4146" spans="1:7" x14ac:dyDescent="0.3">
      <c r="A4146" s="257"/>
      <c r="B4146" s="257"/>
      <c r="C4146" s="278"/>
      <c r="D4146" s="208" t="e">
        <f>IF(ISBLANK(DataBase_PMs!C19),#N/A,DataBase_PMs!C19)</f>
        <v>#N/A</v>
      </c>
      <c r="E4146" s="191" t="e">
        <f>IF(ISBLANK(DataBase_PMs!BA19),#N/A,DataBase_PMs!BA19)</f>
        <v>#N/A</v>
      </c>
      <c r="F4146" s="192" t="e">
        <f>IF(E4146="Seco",ParametrosPMs!$C$80,'Dados PMs'!E4146)</f>
        <v>#N/A</v>
      </c>
      <c r="G4146" s="203" t="e">
        <f t="shared" si="95"/>
        <v>#N/A</v>
      </c>
    </row>
    <row r="4147" spans="1:7" x14ac:dyDescent="0.3">
      <c r="A4147" s="257"/>
      <c r="B4147" s="257"/>
      <c r="C4147" s="278"/>
      <c r="D4147" s="208" t="e">
        <f>IF(ISBLANK(DataBase_PMs!C20),#N/A,DataBase_PMs!C20)</f>
        <v>#N/A</v>
      </c>
      <c r="E4147" s="191" t="e">
        <f>IF(ISBLANK(DataBase_PMs!BA20),#N/A,DataBase_PMs!BA20)</f>
        <v>#N/A</v>
      </c>
      <c r="F4147" s="192" t="e">
        <f>IF(E4147="Seco",ParametrosPMs!$C$80,'Dados PMs'!E4147)</f>
        <v>#N/A</v>
      </c>
      <c r="G4147" s="203" t="e">
        <f t="shared" si="95"/>
        <v>#N/A</v>
      </c>
    </row>
    <row r="4148" spans="1:7" x14ac:dyDescent="0.3">
      <c r="A4148" s="257"/>
      <c r="B4148" s="257"/>
      <c r="C4148" s="278"/>
      <c r="D4148" s="208" t="e">
        <f>IF(ISBLANK(DataBase_PMs!C21),#N/A,DataBase_PMs!C21)</f>
        <v>#N/A</v>
      </c>
      <c r="E4148" s="191" t="e">
        <f>IF(ISBLANK(DataBase_PMs!BA21),#N/A,DataBase_PMs!BA21)</f>
        <v>#N/A</v>
      </c>
      <c r="F4148" s="192" t="e">
        <f>IF(E4148="Seco",ParametrosPMs!$C$80,'Dados PMs'!E4148)</f>
        <v>#N/A</v>
      </c>
      <c r="G4148" s="203" t="e">
        <f t="shared" si="95"/>
        <v>#N/A</v>
      </c>
    </row>
    <row r="4149" spans="1:7" x14ac:dyDescent="0.3">
      <c r="A4149" s="257"/>
      <c r="B4149" s="257"/>
      <c r="C4149" s="278"/>
      <c r="D4149" s="208" t="e">
        <f>IF(ISBLANK(DataBase_PMs!C22),#N/A,DataBase_PMs!C22)</f>
        <v>#N/A</v>
      </c>
      <c r="E4149" s="191" t="e">
        <f>IF(ISBLANK(DataBase_PMs!BA22),#N/A,DataBase_PMs!BA22)</f>
        <v>#N/A</v>
      </c>
      <c r="F4149" s="192" t="e">
        <f>IF(E4149="Seco",ParametrosPMs!$C$80,'Dados PMs'!E4149)</f>
        <v>#N/A</v>
      </c>
      <c r="G4149" s="203" t="e">
        <f t="shared" si="95"/>
        <v>#N/A</v>
      </c>
    </row>
    <row r="4150" spans="1:7" x14ac:dyDescent="0.3">
      <c r="A4150" s="257"/>
      <c r="B4150" s="257"/>
      <c r="C4150" s="278"/>
      <c r="D4150" s="208" t="e">
        <f>IF(ISBLANK(DataBase_PMs!C23),#N/A,DataBase_PMs!C23)</f>
        <v>#N/A</v>
      </c>
      <c r="E4150" s="191" t="e">
        <f>IF(ISBLANK(DataBase_PMs!BA23),#N/A,DataBase_PMs!BA23)</f>
        <v>#N/A</v>
      </c>
      <c r="F4150" s="192" t="e">
        <f>IF(E4150="Seco",ParametrosPMs!$C$80,'Dados PMs'!E4150)</f>
        <v>#N/A</v>
      </c>
      <c r="G4150" s="203" t="e">
        <f t="shared" si="95"/>
        <v>#N/A</v>
      </c>
    </row>
    <row r="4151" spans="1:7" x14ac:dyDescent="0.3">
      <c r="A4151" s="257"/>
      <c r="B4151" s="257"/>
      <c r="C4151" s="278"/>
      <c r="D4151" s="208" t="e">
        <f>IF(ISBLANK(DataBase_PMs!C24),#N/A,DataBase_PMs!C24)</f>
        <v>#N/A</v>
      </c>
      <c r="E4151" s="191" t="e">
        <f>IF(ISBLANK(DataBase_PMs!BA24),#N/A,DataBase_PMs!BA24)</f>
        <v>#N/A</v>
      </c>
      <c r="F4151" s="192" t="e">
        <f>IF(E4151="Seco",ParametrosPMs!$C$80,'Dados PMs'!E4151)</f>
        <v>#N/A</v>
      </c>
      <c r="G4151" s="203" t="e">
        <f t="shared" si="95"/>
        <v>#N/A</v>
      </c>
    </row>
    <row r="4152" spans="1:7" x14ac:dyDescent="0.3">
      <c r="A4152" s="257"/>
      <c r="B4152" s="257"/>
      <c r="C4152" s="278"/>
      <c r="D4152" s="208" t="e">
        <f>IF(ISBLANK(DataBase_PMs!C25),#N/A,DataBase_PMs!C25)</f>
        <v>#N/A</v>
      </c>
      <c r="E4152" s="191" t="e">
        <f>IF(ISBLANK(DataBase_PMs!BA25),#N/A,DataBase_PMs!BA25)</f>
        <v>#N/A</v>
      </c>
      <c r="F4152" s="192" t="e">
        <f>IF(E4152="Seco",ParametrosPMs!$C$80,'Dados PMs'!E4152)</f>
        <v>#N/A</v>
      </c>
      <c r="G4152" s="203" t="e">
        <f t="shared" si="95"/>
        <v>#N/A</v>
      </c>
    </row>
    <row r="4153" spans="1:7" x14ac:dyDescent="0.3">
      <c r="A4153" s="257"/>
      <c r="B4153" s="257"/>
      <c r="C4153" s="278"/>
      <c r="D4153" s="208" t="e">
        <f>IF(ISBLANK(DataBase_PMs!C26),#N/A,DataBase_PMs!C26)</f>
        <v>#N/A</v>
      </c>
      <c r="E4153" s="191" t="e">
        <f>IF(ISBLANK(DataBase_PMs!BA26),#N/A,DataBase_PMs!BA26)</f>
        <v>#N/A</v>
      </c>
      <c r="F4153" s="192" t="e">
        <f>IF(E4153="Seco",ParametrosPMs!$C$80,'Dados PMs'!E4153)</f>
        <v>#N/A</v>
      </c>
      <c r="G4153" s="203" t="e">
        <f t="shared" si="95"/>
        <v>#N/A</v>
      </c>
    </row>
    <row r="4154" spans="1:7" x14ac:dyDescent="0.3">
      <c r="A4154" s="257"/>
      <c r="B4154" s="257"/>
      <c r="C4154" s="278"/>
      <c r="D4154" s="208" t="e">
        <f>IF(ISBLANK(DataBase_PMs!C27),#N/A,DataBase_PMs!C27)</f>
        <v>#N/A</v>
      </c>
      <c r="E4154" s="191" t="e">
        <f>IF(ISBLANK(DataBase_PMs!BA27),#N/A,DataBase_PMs!BA27)</f>
        <v>#N/A</v>
      </c>
      <c r="F4154" s="192" t="e">
        <f>IF(E4154="Seco",ParametrosPMs!$C$80,'Dados PMs'!E4154)</f>
        <v>#N/A</v>
      </c>
      <c r="G4154" s="203" t="e">
        <f t="shared" si="95"/>
        <v>#N/A</v>
      </c>
    </row>
    <row r="4155" spans="1:7" x14ac:dyDescent="0.3">
      <c r="A4155" s="257"/>
      <c r="B4155" s="257"/>
      <c r="C4155" s="278"/>
      <c r="D4155" s="208" t="e">
        <f>IF(ISBLANK(DataBase_PMs!C28),#N/A,DataBase_PMs!C28)</f>
        <v>#N/A</v>
      </c>
      <c r="E4155" s="191" t="e">
        <f>IF(ISBLANK(DataBase_PMs!BA28),#N/A,DataBase_PMs!BA28)</f>
        <v>#N/A</v>
      </c>
      <c r="F4155" s="192" t="e">
        <f>IF(E4155="Seco",ParametrosPMs!$C$80,'Dados PMs'!E4155)</f>
        <v>#N/A</v>
      </c>
      <c r="G4155" s="203" t="e">
        <f t="shared" si="95"/>
        <v>#N/A</v>
      </c>
    </row>
    <row r="4156" spans="1:7" x14ac:dyDescent="0.3">
      <c r="A4156" s="257"/>
      <c r="B4156" s="257"/>
      <c r="C4156" s="278"/>
      <c r="D4156" s="208" t="e">
        <f>IF(ISBLANK(DataBase_PMs!C29),#N/A,DataBase_PMs!C29)</f>
        <v>#N/A</v>
      </c>
      <c r="E4156" s="191" t="e">
        <f>IF(ISBLANK(DataBase_PMs!BA29),#N/A,DataBase_PMs!BA29)</f>
        <v>#N/A</v>
      </c>
      <c r="F4156" s="192" t="e">
        <f>IF(E4156="Seco",ParametrosPMs!$C$80,'Dados PMs'!E4156)</f>
        <v>#N/A</v>
      </c>
      <c r="G4156" s="203" t="e">
        <f t="shared" si="95"/>
        <v>#N/A</v>
      </c>
    </row>
    <row r="4157" spans="1:7" x14ac:dyDescent="0.3">
      <c r="A4157" s="257"/>
      <c r="B4157" s="257"/>
      <c r="C4157" s="278"/>
      <c r="D4157" s="208" t="e">
        <f>IF(ISBLANK(DataBase_PMs!C30),#N/A,DataBase_PMs!C30)</f>
        <v>#N/A</v>
      </c>
      <c r="E4157" s="191" t="e">
        <f>IF(ISBLANK(DataBase_PMs!BA30),#N/A,DataBase_PMs!BA30)</f>
        <v>#N/A</v>
      </c>
      <c r="F4157" s="192" t="e">
        <f>IF(E4157="Seco",ParametrosPMs!$C$80,'Dados PMs'!E4157)</f>
        <v>#N/A</v>
      </c>
      <c r="G4157" s="203" t="e">
        <f t="shared" si="95"/>
        <v>#N/A</v>
      </c>
    </row>
    <row r="4158" spans="1:7" x14ac:dyDescent="0.3">
      <c r="A4158" s="257"/>
      <c r="B4158" s="257"/>
      <c r="C4158" s="278"/>
      <c r="D4158" s="208" t="e">
        <f>IF(ISBLANK(DataBase_PMs!C31),#N/A,DataBase_PMs!C31)</f>
        <v>#N/A</v>
      </c>
      <c r="E4158" s="191" t="e">
        <f>IF(ISBLANK(DataBase_PMs!BA31),#N/A,DataBase_PMs!BA31)</f>
        <v>#N/A</v>
      </c>
      <c r="F4158" s="192" t="e">
        <f>IF(E4158="Seco",ParametrosPMs!$C$80,'Dados PMs'!E4158)</f>
        <v>#N/A</v>
      </c>
      <c r="G4158" s="203" t="e">
        <f t="shared" si="95"/>
        <v>#N/A</v>
      </c>
    </row>
    <row r="4159" spans="1:7" x14ac:dyDescent="0.3">
      <c r="A4159" s="257"/>
      <c r="B4159" s="257"/>
      <c r="C4159" s="278"/>
      <c r="D4159" s="208" t="e">
        <f>IF(ISBLANK(DataBase_PMs!C32),#N/A,DataBase_PMs!C32)</f>
        <v>#N/A</v>
      </c>
      <c r="E4159" s="191" t="e">
        <f>IF(ISBLANK(DataBase_PMs!BA32),#N/A,DataBase_PMs!BA32)</f>
        <v>#N/A</v>
      </c>
      <c r="F4159" s="192" t="e">
        <f>IF(E4159="Seco",ParametrosPMs!$C$80,'Dados PMs'!E4159)</f>
        <v>#N/A</v>
      </c>
      <c r="G4159" s="203" t="e">
        <f t="shared" si="95"/>
        <v>#N/A</v>
      </c>
    </row>
    <row r="4160" spans="1:7" x14ac:dyDescent="0.3">
      <c r="A4160" s="257"/>
      <c r="B4160" s="257"/>
      <c r="C4160" s="278"/>
      <c r="D4160" s="208" t="e">
        <f>IF(ISBLANK(DataBase_PMs!C33),#N/A,DataBase_PMs!C33)</f>
        <v>#N/A</v>
      </c>
      <c r="E4160" s="191" t="e">
        <f>IF(ISBLANK(DataBase_PMs!BA33),#N/A,DataBase_PMs!BA33)</f>
        <v>#N/A</v>
      </c>
      <c r="F4160" s="192" t="e">
        <f>IF(E4160="Seco",ParametrosPMs!$C$80,'Dados PMs'!E4160)</f>
        <v>#N/A</v>
      </c>
      <c r="G4160" s="203" t="e">
        <f t="shared" si="95"/>
        <v>#N/A</v>
      </c>
    </row>
    <row r="4161" spans="1:7" x14ac:dyDescent="0.3">
      <c r="A4161" s="257"/>
      <c r="B4161" s="257"/>
      <c r="C4161" s="278"/>
      <c r="D4161" s="208" t="e">
        <f>IF(ISBLANK(DataBase_PMs!C34),#N/A,DataBase_PMs!C34)</f>
        <v>#N/A</v>
      </c>
      <c r="E4161" s="191" t="e">
        <f>IF(ISBLANK(DataBase_PMs!BA34),#N/A,DataBase_PMs!BA34)</f>
        <v>#N/A</v>
      </c>
      <c r="F4161" s="192" t="e">
        <f>IF(E4161="Seco",ParametrosPMs!$C$80,'Dados PMs'!E4161)</f>
        <v>#N/A</v>
      </c>
      <c r="G4161" s="203" t="e">
        <f t="shared" si="95"/>
        <v>#N/A</v>
      </c>
    </row>
    <row r="4162" spans="1:7" x14ac:dyDescent="0.3">
      <c r="A4162" s="257"/>
      <c r="B4162" s="257"/>
      <c r="C4162" s="278"/>
      <c r="D4162" s="208" t="e">
        <f>IF(ISBLANK(DataBase_PMs!C35),#N/A,DataBase_PMs!C35)</f>
        <v>#N/A</v>
      </c>
      <c r="E4162" s="191" t="e">
        <f>IF(ISBLANK(DataBase_PMs!BA35),#N/A,DataBase_PMs!BA35)</f>
        <v>#N/A</v>
      </c>
      <c r="F4162" s="192" t="e">
        <f>IF(E4162="Seco",ParametrosPMs!$C$80,'Dados PMs'!E4162)</f>
        <v>#N/A</v>
      </c>
      <c r="G4162" s="203" t="e">
        <f t="shared" si="95"/>
        <v>#N/A</v>
      </c>
    </row>
    <row r="4163" spans="1:7" x14ac:dyDescent="0.3">
      <c r="A4163" s="257"/>
      <c r="B4163" s="257"/>
      <c r="C4163" s="278"/>
      <c r="D4163" s="208" t="e">
        <f>IF(ISBLANK(DataBase_PMs!C36),#N/A,DataBase_PMs!C36)</f>
        <v>#N/A</v>
      </c>
      <c r="E4163" s="191" t="e">
        <f>IF(ISBLANK(DataBase_PMs!BA36),#N/A,DataBase_PMs!BA36)</f>
        <v>#N/A</v>
      </c>
      <c r="F4163" s="192" t="e">
        <f>IF(E4163="Seco",ParametrosPMs!$C$80,'Dados PMs'!E4163)</f>
        <v>#N/A</v>
      </c>
      <c r="G4163" s="203" t="e">
        <f t="shared" si="95"/>
        <v>#N/A</v>
      </c>
    </row>
    <row r="4164" spans="1:7" x14ac:dyDescent="0.3">
      <c r="A4164" s="257"/>
      <c r="B4164" s="257"/>
      <c r="C4164" s="278"/>
      <c r="D4164" s="208" t="e">
        <f>IF(ISBLANK(DataBase_PMs!C37),#N/A,DataBase_PMs!C37)</f>
        <v>#N/A</v>
      </c>
      <c r="E4164" s="191" t="e">
        <f>IF(ISBLANK(DataBase_PMs!BA37),#N/A,DataBase_PMs!BA37)</f>
        <v>#N/A</v>
      </c>
      <c r="F4164" s="192" t="e">
        <f>IF(E4164="Seco",ParametrosPMs!$C$80,'Dados PMs'!E4164)</f>
        <v>#N/A</v>
      </c>
      <c r="G4164" s="203" t="e">
        <f t="shared" si="95"/>
        <v>#N/A</v>
      </c>
    </row>
    <row r="4165" spans="1:7" x14ac:dyDescent="0.3">
      <c r="A4165" s="257"/>
      <c r="B4165" s="257"/>
      <c r="C4165" s="278"/>
      <c r="D4165" s="208" t="e">
        <f>IF(ISBLANK(DataBase_PMs!C38),#N/A,DataBase_PMs!C38)</f>
        <v>#N/A</v>
      </c>
      <c r="E4165" s="191" t="e">
        <f>IF(ISBLANK(DataBase_PMs!BA38),#N/A,DataBase_PMs!BA38)</f>
        <v>#N/A</v>
      </c>
      <c r="F4165" s="192" t="e">
        <f>IF(E4165="Seco",ParametrosPMs!$C$80,'Dados PMs'!E4165)</f>
        <v>#N/A</v>
      </c>
      <c r="G4165" s="203" t="e">
        <f t="shared" si="95"/>
        <v>#N/A</v>
      </c>
    </row>
    <row r="4166" spans="1:7" x14ac:dyDescent="0.3">
      <c r="A4166" s="257"/>
      <c r="B4166" s="257"/>
      <c r="C4166" s="278"/>
      <c r="D4166" s="208" t="e">
        <f>IF(ISBLANK(DataBase_PMs!C39),#N/A,DataBase_PMs!C39)</f>
        <v>#N/A</v>
      </c>
      <c r="E4166" s="191" t="e">
        <f>IF(ISBLANK(DataBase_PMs!BA39),#N/A,DataBase_PMs!BA39)</f>
        <v>#N/A</v>
      </c>
      <c r="F4166" s="192" t="e">
        <f>IF(E4166="Seco",ParametrosPMs!$C$80,'Dados PMs'!E4166)</f>
        <v>#N/A</v>
      </c>
      <c r="G4166" s="203" t="e">
        <f t="shared" si="95"/>
        <v>#N/A</v>
      </c>
    </row>
    <row r="4167" spans="1:7" x14ac:dyDescent="0.3">
      <c r="A4167" s="257"/>
      <c r="B4167" s="257"/>
      <c r="C4167" s="278"/>
      <c r="D4167" s="208" t="e">
        <f>IF(ISBLANK(DataBase_PMs!C40),#N/A,DataBase_PMs!C40)</f>
        <v>#N/A</v>
      </c>
      <c r="E4167" s="191" t="e">
        <f>IF(ISBLANK(DataBase_PMs!BA40),#N/A,DataBase_PMs!BA40)</f>
        <v>#N/A</v>
      </c>
      <c r="F4167" s="192" t="e">
        <f>IF(E4167="Seco",ParametrosPMs!$C$80,'Dados PMs'!E4167)</f>
        <v>#N/A</v>
      </c>
      <c r="G4167" s="203" t="e">
        <f t="shared" si="95"/>
        <v>#N/A</v>
      </c>
    </row>
    <row r="4168" spans="1:7" x14ac:dyDescent="0.3">
      <c r="A4168" s="257"/>
      <c r="B4168" s="257"/>
      <c r="C4168" s="278"/>
      <c r="D4168" s="208" t="e">
        <f>IF(ISBLANK(DataBase_PMs!C41),#N/A,DataBase_PMs!C41)</f>
        <v>#N/A</v>
      </c>
      <c r="E4168" s="191" t="e">
        <f>IF(ISBLANK(DataBase_PMs!BA41),#N/A,DataBase_PMs!BA41)</f>
        <v>#N/A</v>
      </c>
      <c r="F4168" s="192" t="e">
        <f>IF(E4168="Seco",ParametrosPMs!$C$80,'Dados PMs'!E4168)</f>
        <v>#N/A</v>
      </c>
      <c r="G4168" s="203" t="e">
        <f t="shared" si="95"/>
        <v>#N/A</v>
      </c>
    </row>
    <row r="4169" spans="1:7" x14ac:dyDescent="0.3">
      <c r="A4169" s="257"/>
      <c r="B4169" s="257"/>
      <c r="C4169" s="278"/>
      <c r="D4169" s="208" t="e">
        <f>IF(ISBLANK(DataBase_PMs!C42),#N/A,DataBase_PMs!C42)</f>
        <v>#N/A</v>
      </c>
      <c r="E4169" s="191" t="e">
        <f>IF(ISBLANK(DataBase_PMs!BA42),#N/A,DataBase_PMs!BA42)</f>
        <v>#N/A</v>
      </c>
      <c r="F4169" s="192" t="e">
        <f>IF(E4169="Seco",ParametrosPMs!$C$80,'Dados PMs'!E4169)</f>
        <v>#N/A</v>
      </c>
      <c r="G4169" s="203" t="e">
        <f t="shared" si="95"/>
        <v>#N/A</v>
      </c>
    </row>
    <row r="4170" spans="1:7" x14ac:dyDescent="0.3">
      <c r="A4170" s="257"/>
      <c r="B4170" s="257"/>
      <c r="C4170" s="278"/>
      <c r="D4170" s="208" t="e">
        <f>IF(ISBLANK(DataBase_PMs!C43),#N/A,DataBase_PMs!C43)</f>
        <v>#N/A</v>
      </c>
      <c r="E4170" s="191" t="e">
        <f>IF(ISBLANK(DataBase_PMs!BA43),#N/A,DataBase_PMs!BA43)</f>
        <v>#N/A</v>
      </c>
      <c r="F4170" s="192" t="e">
        <f>IF(E4170="Seco",ParametrosPMs!$C$80,'Dados PMs'!E4170)</f>
        <v>#N/A</v>
      </c>
      <c r="G4170" s="203" t="e">
        <f t="shared" si="95"/>
        <v>#N/A</v>
      </c>
    </row>
    <row r="4171" spans="1:7" x14ac:dyDescent="0.3">
      <c r="A4171" s="257"/>
      <c r="B4171" s="257"/>
      <c r="C4171" s="278"/>
      <c r="D4171" s="208" t="e">
        <f>IF(ISBLANK(DataBase_PMs!C44),#N/A,DataBase_PMs!C44)</f>
        <v>#N/A</v>
      </c>
      <c r="E4171" s="191" t="e">
        <f>IF(ISBLANK(DataBase_PMs!BA44),#N/A,DataBase_PMs!BA44)</f>
        <v>#N/A</v>
      </c>
      <c r="F4171" s="192" t="e">
        <f>IF(E4171="Seco",ParametrosPMs!$C$80,'Dados PMs'!E4171)</f>
        <v>#N/A</v>
      </c>
      <c r="G4171" s="203" t="e">
        <f t="shared" si="95"/>
        <v>#N/A</v>
      </c>
    </row>
    <row r="4172" spans="1:7" x14ac:dyDescent="0.3">
      <c r="A4172" s="257"/>
      <c r="B4172" s="257"/>
      <c r="C4172" s="278"/>
      <c r="D4172" s="208" t="e">
        <f>IF(ISBLANK(DataBase_PMs!C45),#N/A,DataBase_PMs!C45)</f>
        <v>#N/A</v>
      </c>
      <c r="E4172" s="191" t="e">
        <f>IF(ISBLANK(DataBase_PMs!BA45),#N/A,DataBase_PMs!BA45)</f>
        <v>#N/A</v>
      </c>
      <c r="F4172" s="192" t="e">
        <f>IF(E4172="Seco",ParametrosPMs!$C$80,'Dados PMs'!E4172)</f>
        <v>#N/A</v>
      </c>
      <c r="G4172" s="203" t="e">
        <f t="shared" si="95"/>
        <v>#N/A</v>
      </c>
    </row>
    <row r="4173" spans="1:7" x14ac:dyDescent="0.3">
      <c r="A4173" s="257"/>
      <c r="B4173" s="257"/>
      <c r="C4173" s="278"/>
      <c r="D4173" s="208" t="e">
        <f>IF(ISBLANK(DataBase_PMs!C46),#N/A,DataBase_PMs!C46)</f>
        <v>#N/A</v>
      </c>
      <c r="E4173" s="191" t="e">
        <f>IF(ISBLANK(DataBase_PMs!BA46),#N/A,DataBase_PMs!BA46)</f>
        <v>#N/A</v>
      </c>
      <c r="F4173" s="192" t="e">
        <f>IF(E4173="Seco",ParametrosPMs!$C$80,'Dados PMs'!E4173)</f>
        <v>#N/A</v>
      </c>
      <c r="G4173" s="203" t="e">
        <f t="shared" si="95"/>
        <v>#N/A</v>
      </c>
    </row>
    <row r="4174" spans="1:7" ht="13.5" thickBot="1" x14ac:dyDescent="0.35">
      <c r="A4174" s="258"/>
      <c r="B4174" s="258"/>
      <c r="C4174" s="279"/>
      <c r="D4174" s="208" t="e">
        <f>IF(ISBLANK(DataBase_PMs!C47),#N/A,DataBase_PMs!C47)</f>
        <v>#N/A</v>
      </c>
      <c r="E4174" s="191" t="e">
        <f>IF(ISBLANK(DataBase_PMs!BA47),#N/A,DataBase_PMs!BA47)</f>
        <v>#N/A</v>
      </c>
      <c r="F4174" s="192" t="e">
        <f>IF(E4174="Seco",ParametrosPMs!$C$80,'Dados PMs'!E4174)</f>
        <v>#N/A</v>
      </c>
      <c r="G4174" s="203" t="e">
        <f t="shared" si="95"/>
        <v>#N/A</v>
      </c>
    </row>
    <row r="4175" spans="1:7" x14ac:dyDescent="0.3">
      <c r="A4175" s="256" t="s">
        <v>667</v>
      </c>
      <c r="B4175" s="256" t="s">
        <v>367</v>
      </c>
      <c r="C4175" s="267" t="s">
        <v>82</v>
      </c>
      <c r="D4175" s="209">
        <v>43602</v>
      </c>
      <c r="E4175" s="189">
        <v>2.69</v>
      </c>
      <c r="F4175" s="190">
        <f>IF(E4175="Seco",ParametrosPMs!C81,'Dados PMs'!E4175)</f>
        <v>2.69</v>
      </c>
      <c r="G4175" s="202">
        <f>F4175-E4175</f>
        <v>0</v>
      </c>
    </row>
    <row r="4176" spans="1:7" x14ac:dyDescent="0.3">
      <c r="A4176" s="257"/>
      <c r="B4176" s="257"/>
      <c r="C4176" s="265"/>
      <c r="D4176" s="208">
        <v>43700.40625</v>
      </c>
      <c r="E4176" s="191">
        <v>3.29</v>
      </c>
      <c r="F4176" s="192">
        <f>IF(E4176="Seco",ParametrosPMs!$C$81,'Dados PMs'!E4176)</f>
        <v>3.29</v>
      </c>
      <c r="G4176" s="203">
        <f>F4176-$F$4175</f>
        <v>0.60000000000000009</v>
      </c>
    </row>
    <row r="4177" spans="1:7" x14ac:dyDescent="0.3">
      <c r="A4177" s="257"/>
      <c r="B4177" s="257"/>
      <c r="C4177" s="265"/>
      <c r="D4177" s="208">
        <v>43707</v>
      </c>
      <c r="E4177" s="191">
        <v>3.27</v>
      </c>
      <c r="F4177" s="192">
        <f>IF(E4177="Seco",ParametrosPMs!$C$81,'Dados PMs'!E4177)</f>
        <v>3.27</v>
      </c>
      <c r="G4177" s="203">
        <f t="shared" ref="G4177:G4240" si="96">F4177-$F$4175</f>
        <v>0.58000000000000007</v>
      </c>
    </row>
    <row r="4178" spans="1:7" x14ac:dyDescent="0.3">
      <c r="A4178" s="257"/>
      <c r="B4178" s="257"/>
      <c r="C4178" s="265"/>
      <c r="D4178" s="208">
        <v>43714</v>
      </c>
      <c r="E4178" s="191">
        <v>3.24</v>
      </c>
      <c r="F4178" s="192">
        <f>IF(E4178="Seco",ParametrosPMs!$C$81,'Dados PMs'!E4178)</f>
        <v>3.24</v>
      </c>
      <c r="G4178" s="203">
        <f t="shared" si="96"/>
        <v>0.55000000000000027</v>
      </c>
    </row>
    <row r="4179" spans="1:7" x14ac:dyDescent="0.3">
      <c r="A4179" s="257"/>
      <c r="B4179" s="257"/>
      <c r="C4179" s="265"/>
      <c r="D4179" s="208">
        <v>43727</v>
      </c>
      <c r="E4179" s="191">
        <v>2.4</v>
      </c>
      <c r="F4179" s="192">
        <f>IF(E4179="Seco",ParametrosPMs!$C$81,'Dados PMs'!E4179)</f>
        <v>2.4</v>
      </c>
      <c r="G4179" s="203">
        <f t="shared" si="96"/>
        <v>-0.29000000000000004</v>
      </c>
    </row>
    <row r="4180" spans="1:7" x14ac:dyDescent="0.3">
      <c r="A4180" s="257"/>
      <c r="B4180" s="257"/>
      <c r="C4180" s="265"/>
      <c r="D4180" s="208">
        <v>43755</v>
      </c>
      <c r="E4180" s="191">
        <v>3.6</v>
      </c>
      <c r="F4180" s="192">
        <f>IF(E4180="Seco",ParametrosPMs!$C$81,'Dados PMs'!E4180)</f>
        <v>3.6</v>
      </c>
      <c r="G4180" s="203">
        <f t="shared" si="96"/>
        <v>0.91000000000000014</v>
      </c>
    </row>
    <row r="4181" spans="1:7" x14ac:dyDescent="0.3">
      <c r="A4181" s="257"/>
      <c r="B4181" s="257"/>
      <c r="C4181" s="265"/>
      <c r="D4181" s="208">
        <v>43762</v>
      </c>
      <c r="E4181" s="191">
        <v>5.5</v>
      </c>
      <c r="F4181" s="192">
        <f>IF(E4181="Seco",ParametrosPMs!$C$81,'Dados PMs'!E4181)</f>
        <v>5.5</v>
      </c>
      <c r="G4181" s="203">
        <f t="shared" si="96"/>
        <v>2.81</v>
      </c>
    </row>
    <row r="4182" spans="1:7" x14ac:dyDescent="0.3">
      <c r="A4182" s="257"/>
      <c r="B4182" s="257"/>
      <c r="C4182" s="265"/>
      <c r="D4182" s="208">
        <v>43774</v>
      </c>
      <c r="E4182" s="191">
        <v>3.47</v>
      </c>
      <c r="F4182" s="192">
        <f>IF(E4182="Seco",ParametrosPMs!$C$81,'Dados PMs'!E4182)</f>
        <v>3.47</v>
      </c>
      <c r="G4182" s="203">
        <f t="shared" si="96"/>
        <v>0.78000000000000025</v>
      </c>
    </row>
    <row r="4183" spans="1:7" x14ac:dyDescent="0.3">
      <c r="A4183" s="257"/>
      <c r="B4183" s="257"/>
      <c r="C4183" s="265"/>
      <c r="D4183" s="208">
        <v>43782</v>
      </c>
      <c r="E4183" s="191" t="s">
        <v>129</v>
      </c>
      <c r="F4183" s="192" t="str">
        <f>IF(E4183="Seco",ParametrosPMs!$C$81,'Dados PMs'!E4183)</f>
        <v>-</v>
      </c>
      <c r="G4183" s="203" t="e">
        <f t="shared" si="96"/>
        <v>#VALUE!</v>
      </c>
    </row>
    <row r="4184" spans="1:7" x14ac:dyDescent="0.3">
      <c r="A4184" s="257"/>
      <c r="B4184" s="257"/>
      <c r="C4184" s="265"/>
      <c r="D4184" s="208">
        <v>43811</v>
      </c>
      <c r="E4184" s="191">
        <v>5.5</v>
      </c>
      <c r="F4184" s="192">
        <f>IF(E4184="Seco",ParametrosPMs!$C$81,'Dados PMs'!E4184)</f>
        <v>5.5</v>
      </c>
      <c r="G4184" s="203">
        <f t="shared" si="96"/>
        <v>2.81</v>
      </c>
    </row>
    <row r="4185" spans="1:7" x14ac:dyDescent="0.3">
      <c r="A4185" s="257"/>
      <c r="B4185" s="257"/>
      <c r="C4185" s="265"/>
      <c r="D4185" s="208">
        <v>43826</v>
      </c>
      <c r="E4185" s="191" t="s">
        <v>320</v>
      </c>
      <c r="F4185" s="192" t="str">
        <f>IF(E4185="Seco",ParametrosPMs!$C$81,'Dados PMs'!E4185)</f>
        <v>3,38</v>
      </c>
      <c r="G4185" s="203">
        <f t="shared" si="96"/>
        <v>0.69</v>
      </c>
    </row>
    <row r="4186" spans="1:7" x14ac:dyDescent="0.3">
      <c r="A4186" s="257"/>
      <c r="B4186" s="257"/>
      <c r="C4186" s="265"/>
      <c r="D4186" s="208">
        <v>43875</v>
      </c>
      <c r="E4186" s="191" t="s">
        <v>332</v>
      </c>
      <c r="F4186" s="192">
        <f>IF(E4186="Seco",ParametrosPMs!$C$81,'Dados PMs'!E4186)</f>
        <v>5.5</v>
      </c>
      <c r="G4186" s="203">
        <f t="shared" si="96"/>
        <v>2.81</v>
      </c>
    </row>
    <row r="4187" spans="1:7" x14ac:dyDescent="0.3">
      <c r="A4187" s="257"/>
      <c r="B4187" s="257"/>
      <c r="C4187" s="265"/>
      <c r="D4187" s="208">
        <v>43929</v>
      </c>
      <c r="E4187" s="191" t="s">
        <v>336</v>
      </c>
      <c r="F4187" s="192">
        <f>IF(E4187="Seco",ParametrosPMs!$C$81,'Dados PMs'!E4187)</f>
        <v>5.5</v>
      </c>
      <c r="G4187" s="203">
        <f t="shared" si="96"/>
        <v>2.81</v>
      </c>
    </row>
    <row r="4188" spans="1:7" x14ac:dyDescent="0.3">
      <c r="A4188" s="257"/>
      <c r="B4188" s="257"/>
      <c r="C4188" s="265"/>
      <c r="D4188" s="208">
        <f>IF(ISBLANK(DataBase_PMs!C4),#N/A,DataBase_PMs!C4)</f>
        <v>44001.449618055602</v>
      </c>
      <c r="E4188" s="191">
        <f>IF(ISBLANK(DataBase_PMs!BA4),#N/A,DataBase_PMs!BA4)</f>
        <v>5.93</v>
      </c>
      <c r="F4188" s="192">
        <f>IF(E4188="Seco",ParametrosPMs!$C$81,'Dados PMs'!E4188)</f>
        <v>5.93</v>
      </c>
      <c r="G4188" s="203">
        <f t="shared" si="96"/>
        <v>3.2399999999999998</v>
      </c>
    </row>
    <row r="4189" spans="1:7" x14ac:dyDescent="0.3">
      <c r="A4189" s="257"/>
      <c r="B4189" s="257"/>
      <c r="C4189" s="265"/>
      <c r="D4189" s="208">
        <f>IF(ISBLANK(DataBase_PMs!C5),#N/A,DataBase_PMs!C5)</f>
        <v>44008.823020833297</v>
      </c>
      <c r="E4189" s="191">
        <f>IF(ISBLANK(DataBase_PMs!BA5),#N/A,DataBase_PMs!BA5)</f>
        <v>6.34</v>
      </c>
      <c r="F4189" s="192">
        <f>IF(E4189="Seco",ParametrosPMs!$C$81,'Dados PMs'!E4189)</f>
        <v>6.34</v>
      </c>
      <c r="G4189" s="203">
        <f t="shared" si="96"/>
        <v>3.65</v>
      </c>
    </row>
    <row r="4190" spans="1:7" x14ac:dyDescent="0.3">
      <c r="A4190" s="257"/>
      <c r="B4190" s="257"/>
      <c r="C4190" s="265"/>
      <c r="D4190" s="208" t="e">
        <f>IF(ISBLANK(DataBase_PMs!C6),#N/A,DataBase_PMs!C6)</f>
        <v>#N/A</v>
      </c>
      <c r="E4190" s="191" t="e">
        <f>IF(ISBLANK(DataBase_PMs!BA6),#N/A,DataBase_PMs!BA6)</f>
        <v>#N/A</v>
      </c>
      <c r="F4190" s="192" t="e">
        <f>IF(E4190="Seco",ParametrosPMs!$C$81,'Dados PMs'!E4190)</f>
        <v>#N/A</v>
      </c>
      <c r="G4190" s="203" t="e">
        <f t="shared" si="96"/>
        <v>#N/A</v>
      </c>
    </row>
    <row r="4191" spans="1:7" x14ac:dyDescent="0.3">
      <c r="A4191" s="257"/>
      <c r="B4191" s="257"/>
      <c r="C4191" s="265"/>
      <c r="D4191" s="208" t="e">
        <f>IF(ISBLANK(DataBase_PMs!C7),#N/A,DataBase_PMs!C7)</f>
        <v>#N/A</v>
      </c>
      <c r="E4191" s="191" t="e">
        <f>IF(ISBLANK(DataBase_PMs!BA7),#N/A,DataBase_PMs!BA7)</f>
        <v>#N/A</v>
      </c>
      <c r="F4191" s="192" t="e">
        <f>IF(E4191="Seco",ParametrosPMs!$C$81,'Dados PMs'!E4191)</f>
        <v>#N/A</v>
      </c>
      <c r="G4191" s="203" t="e">
        <f t="shared" si="96"/>
        <v>#N/A</v>
      </c>
    </row>
    <row r="4192" spans="1:7" x14ac:dyDescent="0.3">
      <c r="A4192" s="257"/>
      <c r="B4192" s="257"/>
      <c r="C4192" s="265"/>
      <c r="D4192" s="208" t="e">
        <f>IF(ISBLANK(DataBase_PMs!C8),#N/A,DataBase_PMs!C8)</f>
        <v>#N/A</v>
      </c>
      <c r="E4192" s="191" t="e">
        <f>IF(ISBLANK(DataBase_PMs!BA8),#N/A,DataBase_PMs!BA8)</f>
        <v>#N/A</v>
      </c>
      <c r="F4192" s="192" t="e">
        <f>IF(E4192="Seco",ParametrosPMs!$C$81,'Dados PMs'!E4192)</f>
        <v>#N/A</v>
      </c>
      <c r="G4192" s="203" t="e">
        <f t="shared" si="96"/>
        <v>#N/A</v>
      </c>
    </row>
    <row r="4193" spans="1:7" x14ac:dyDescent="0.3">
      <c r="A4193" s="257"/>
      <c r="B4193" s="257"/>
      <c r="C4193" s="265"/>
      <c r="D4193" s="208" t="e">
        <f>IF(ISBLANK(DataBase_PMs!C9),#N/A,DataBase_PMs!C9)</f>
        <v>#N/A</v>
      </c>
      <c r="E4193" s="191" t="e">
        <f>IF(ISBLANK(DataBase_PMs!BA9),#N/A,DataBase_PMs!BA9)</f>
        <v>#N/A</v>
      </c>
      <c r="F4193" s="192" t="e">
        <f>IF(E4193="Seco",ParametrosPMs!$C$81,'Dados PMs'!E4193)</f>
        <v>#N/A</v>
      </c>
      <c r="G4193" s="203" t="e">
        <f t="shared" si="96"/>
        <v>#N/A</v>
      </c>
    </row>
    <row r="4194" spans="1:7" x14ac:dyDescent="0.3">
      <c r="A4194" s="257"/>
      <c r="B4194" s="257"/>
      <c r="C4194" s="265"/>
      <c r="D4194" s="208" t="e">
        <f>IF(ISBLANK(DataBase_PMs!C10),#N/A,DataBase_PMs!C10)</f>
        <v>#N/A</v>
      </c>
      <c r="E4194" s="191" t="e">
        <f>IF(ISBLANK(DataBase_PMs!BA10),#N/A,DataBase_PMs!BA10)</f>
        <v>#N/A</v>
      </c>
      <c r="F4194" s="192" t="e">
        <f>IF(E4194="Seco",ParametrosPMs!$C$81,'Dados PMs'!E4194)</f>
        <v>#N/A</v>
      </c>
      <c r="G4194" s="203" t="e">
        <f t="shared" si="96"/>
        <v>#N/A</v>
      </c>
    </row>
    <row r="4195" spans="1:7" x14ac:dyDescent="0.3">
      <c r="A4195" s="257"/>
      <c r="B4195" s="257"/>
      <c r="C4195" s="265"/>
      <c r="D4195" s="208" t="e">
        <f>IF(ISBLANK(DataBase_PMs!C11),#N/A,DataBase_PMs!C11)</f>
        <v>#N/A</v>
      </c>
      <c r="E4195" s="191" t="e">
        <f>IF(ISBLANK(DataBase_PMs!BA11),#N/A,DataBase_PMs!BA11)</f>
        <v>#N/A</v>
      </c>
      <c r="F4195" s="192" t="e">
        <f>IF(E4195="Seco",ParametrosPMs!$C$81,'Dados PMs'!E4195)</f>
        <v>#N/A</v>
      </c>
      <c r="G4195" s="203" t="e">
        <f t="shared" si="96"/>
        <v>#N/A</v>
      </c>
    </row>
    <row r="4196" spans="1:7" x14ac:dyDescent="0.3">
      <c r="A4196" s="257"/>
      <c r="B4196" s="257"/>
      <c r="C4196" s="265"/>
      <c r="D4196" s="208" t="e">
        <f>IF(ISBLANK(DataBase_PMs!C12),#N/A,DataBase_PMs!C12)</f>
        <v>#N/A</v>
      </c>
      <c r="E4196" s="191" t="e">
        <f>IF(ISBLANK(DataBase_PMs!BA12),#N/A,DataBase_PMs!BA12)</f>
        <v>#N/A</v>
      </c>
      <c r="F4196" s="192" t="e">
        <f>IF(E4196="Seco",ParametrosPMs!$C$81,'Dados PMs'!E4196)</f>
        <v>#N/A</v>
      </c>
      <c r="G4196" s="203" t="e">
        <f t="shared" si="96"/>
        <v>#N/A</v>
      </c>
    </row>
    <row r="4197" spans="1:7" x14ac:dyDescent="0.3">
      <c r="A4197" s="257"/>
      <c r="B4197" s="257"/>
      <c r="C4197" s="265"/>
      <c r="D4197" s="208" t="e">
        <f>IF(ISBLANK(DataBase_PMs!C13),#N/A,DataBase_PMs!C13)</f>
        <v>#N/A</v>
      </c>
      <c r="E4197" s="191" t="e">
        <f>IF(ISBLANK(DataBase_PMs!BA13),#N/A,DataBase_PMs!BA13)</f>
        <v>#N/A</v>
      </c>
      <c r="F4197" s="192" t="e">
        <f>IF(E4197="Seco",ParametrosPMs!$C$81,'Dados PMs'!E4197)</f>
        <v>#N/A</v>
      </c>
      <c r="G4197" s="203" t="e">
        <f t="shared" si="96"/>
        <v>#N/A</v>
      </c>
    </row>
    <row r="4198" spans="1:7" x14ac:dyDescent="0.3">
      <c r="A4198" s="257"/>
      <c r="B4198" s="257"/>
      <c r="C4198" s="265"/>
      <c r="D4198" s="208" t="e">
        <f>IF(ISBLANK(DataBase_PMs!C14),#N/A,DataBase_PMs!C14)</f>
        <v>#N/A</v>
      </c>
      <c r="E4198" s="191" t="e">
        <f>IF(ISBLANK(DataBase_PMs!BA14),#N/A,DataBase_PMs!BA14)</f>
        <v>#N/A</v>
      </c>
      <c r="F4198" s="192" t="e">
        <f>IF(E4198="Seco",ParametrosPMs!$C$81,'Dados PMs'!E4198)</f>
        <v>#N/A</v>
      </c>
      <c r="G4198" s="203" t="e">
        <f t="shared" si="96"/>
        <v>#N/A</v>
      </c>
    </row>
    <row r="4199" spans="1:7" x14ac:dyDescent="0.3">
      <c r="A4199" s="257"/>
      <c r="B4199" s="257"/>
      <c r="C4199" s="265"/>
      <c r="D4199" s="208" t="e">
        <f>IF(ISBLANK(DataBase_PMs!C15),#N/A,DataBase_PMs!C15)</f>
        <v>#N/A</v>
      </c>
      <c r="E4199" s="191" t="e">
        <f>IF(ISBLANK(DataBase_PMs!BA15),#N/A,DataBase_PMs!BA15)</f>
        <v>#N/A</v>
      </c>
      <c r="F4199" s="192" t="e">
        <f>IF(E4199="Seco",ParametrosPMs!$C$81,'Dados PMs'!E4199)</f>
        <v>#N/A</v>
      </c>
      <c r="G4199" s="203" t="e">
        <f t="shared" si="96"/>
        <v>#N/A</v>
      </c>
    </row>
    <row r="4200" spans="1:7" x14ac:dyDescent="0.3">
      <c r="A4200" s="257"/>
      <c r="B4200" s="257"/>
      <c r="C4200" s="265"/>
      <c r="D4200" s="208" t="e">
        <f>IF(ISBLANK(DataBase_PMs!C16),#N/A,DataBase_PMs!C16)</f>
        <v>#N/A</v>
      </c>
      <c r="E4200" s="191" t="e">
        <f>IF(ISBLANK(DataBase_PMs!BA16),#N/A,DataBase_PMs!BA16)</f>
        <v>#N/A</v>
      </c>
      <c r="F4200" s="192" t="e">
        <f>IF(E4200="Seco",ParametrosPMs!$C$81,'Dados PMs'!E4200)</f>
        <v>#N/A</v>
      </c>
      <c r="G4200" s="203" t="e">
        <f t="shared" si="96"/>
        <v>#N/A</v>
      </c>
    </row>
    <row r="4201" spans="1:7" x14ac:dyDescent="0.3">
      <c r="A4201" s="257"/>
      <c r="B4201" s="257"/>
      <c r="C4201" s="265"/>
      <c r="D4201" s="208" t="e">
        <f>IF(ISBLANK(DataBase_PMs!C17),#N/A,DataBase_PMs!C17)</f>
        <v>#N/A</v>
      </c>
      <c r="E4201" s="191" t="e">
        <f>IF(ISBLANK(DataBase_PMs!BA17),#N/A,DataBase_PMs!BA17)</f>
        <v>#N/A</v>
      </c>
      <c r="F4201" s="192" t="e">
        <f>IF(E4201="Seco",ParametrosPMs!$C$81,'Dados PMs'!E4201)</f>
        <v>#N/A</v>
      </c>
      <c r="G4201" s="203" t="e">
        <f t="shared" si="96"/>
        <v>#N/A</v>
      </c>
    </row>
    <row r="4202" spans="1:7" x14ac:dyDescent="0.3">
      <c r="A4202" s="257"/>
      <c r="B4202" s="257"/>
      <c r="C4202" s="265"/>
      <c r="D4202" s="208" t="e">
        <f>IF(ISBLANK(DataBase_PMs!C18),#N/A,DataBase_PMs!C18)</f>
        <v>#N/A</v>
      </c>
      <c r="E4202" s="191" t="e">
        <f>IF(ISBLANK(DataBase_PMs!BA18),#N/A,DataBase_PMs!BA18)</f>
        <v>#N/A</v>
      </c>
      <c r="F4202" s="192" t="e">
        <f>IF(E4202="Seco",ParametrosPMs!$C$81,'Dados PMs'!E4202)</f>
        <v>#N/A</v>
      </c>
      <c r="G4202" s="203" t="e">
        <f t="shared" si="96"/>
        <v>#N/A</v>
      </c>
    </row>
    <row r="4203" spans="1:7" x14ac:dyDescent="0.3">
      <c r="A4203" s="257"/>
      <c r="B4203" s="257"/>
      <c r="C4203" s="265"/>
      <c r="D4203" s="208" t="e">
        <f>IF(ISBLANK(DataBase_PMs!C19),#N/A,DataBase_PMs!C19)</f>
        <v>#N/A</v>
      </c>
      <c r="E4203" s="191" t="e">
        <f>IF(ISBLANK(DataBase_PMs!BA19),#N/A,DataBase_PMs!BA19)</f>
        <v>#N/A</v>
      </c>
      <c r="F4203" s="192" t="e">
        <f>IF(E4203="Seco",ParametrosPMs!$C$81,'Dados PMs'!E4203)</f>
        <v>#N/A</v>
      </c>
      <c r="G4203" s="203" t="e">
        <f t="shared" si="96"/>
        <v>#N/A</v>
      </c>
    </row>
    <row r="4204" spans="1:7" x14ac:dyDescent="0.3">
      <c r="A4204" s="257"/>
      <c r="B4204" s="257"/>
      <c r="C4204" s="265"/>
      <c r="D4204" s="208" t="e">
        <f>IF(ISBLANK(DataBase_PMs!C20),#N/A,DataBase_PMs!C20)</f>
        <v>#N/A</v>
      </c>
      <c r="E4204" s="191" t="e">
        <f>IF(ISBLANK(DataBase_PMs!BA20),#N/A,DataBase_PMs!BA20)</f>
        <v>#N/A</v>
      </c>
      <c r="F4204" s="192" t="e">
        <f>IF(E4204="Seco",ParametrosPMs!$C$81,'Dados PMs'!E4204)</f>
        <v>#N/A</v>
      </c>
      <c r="G4204" s="203" t="e">
        <f t="shared" si="96"/>
        <v>#N/A</v>
      </c>
    </row>
    <row r="4205" spans="1:7" x14ac:dyDescent="0.3">
      <c r="A4205" s="257"/>
      <c r="B4205" s="257"/>
      <c r="C4205" s="265"/>
      <c r="D4205" s="208" t="e">
        <f>IF(ISBLANK(DataBase_PMs!C21),#N/A,DataBase_PMs!C21)</f>
        <v>#N/A</v>
      </c>
      <c r="E4205" s="191" t="e">
        <f>IF(ISBLANK(DataBase_PMs!BA21),#N/A,DataBase_PMs!BA21)</f>
        <v>#N/A</v>
      </c>
      <c r="F4205" s="192" t="e">
        <f>IF(E4205="Seco",ParametrosPMs!$C$81,'Dados PMs'!E4205)</f>
        <v>#N/A</v>
      </c>
      <c r="G4205" s="203" t="e">
        <f t="shared" si="96"/>
        <v>#N/A</v>
      </c>
    </row>
    <row r="4206" spans="1:7" x14ac:dyDescent="0.3">
      <c r="A4206" s="257"/>
      <c r="B4206" s="257"/>
      <c r="C4206" s="265"/>
      <c r="D4206" s="208" t="e">
        <f>IF(ISBLANK(DataBase_PMs!C22),#N/A,DataBase_PMs!C22)</f>
        <v>#N/A</v>
      </c>
      <c r="E4206" s="191" t="e">
        <f>IF(ISBLANK(DataBase_PMs!BA22),#N/A,DataBase_PMs!BA22)</f>
        <v>#N/A</v>
      </c>
      <c r="F4206" s="192" t="e">
        <f>IF(E4206="Seco",ParametrosPMs!$C$81,'Dados PMs'!E4206)</f>
        <v>#N/A</v>
      </c>
      <c r="G4206" s="203" t="e">
        <f t="shared" si="96"/>
        <v>#N/A</v>
      </c>
    </row>
    <row r="4207" spans="1:7" x14ac:dyDescent="0.3">
      <c r="A4207" s="257"/>
      <c r="B4207" s="257"/>
      <c r="C4207" s="265"/>
      <c r="D4207" s="208" t="e">
        <f>IF(ISBLANK(DataBase_PMs!C23),#N/A,DataBase_PMs!C23)</f>
        <v>#N/A</v>
      </c>
      <c r="E4207" s="191" t="e">
        <f>IF(ISBLANK(DataBase_PMs!BA23),#N/A,DataBase_PMs!BA23)</f>
        <v>#N/A</v>
      </c>
      <c r="F4207" s="192" t="e">
        <f>IF(E4207="Seco",ParametrosPMs!$C$81,'Dados PMs'!E4207)</f>
        <v>#N/A</v>
      </c>
      <c r="G4207" s="203" t="e">
        <f t="shared" si="96"/>
        <v>#N/A</v>
      </c>
    </row>
    <row r="4208" spans="1:7" x14ac:dyDescent="0.3">
      <c r="A4208" s="257"/>
      <c r="B4208" s="257"/>
      <c r="C4208" s="265"/>
      <c r="D4208" s="208" t="e">
        <f>IF(ISBLANK(DataBase_PMs!C24),#N/A,DataBase_PMs!C24)</f>
        <v>#N/A</v>
      </c>
      <c r="E4208" s="191" t="e">
        <f>IF(ISBLANK(DataBase_PMs!BA24),#N/A,DataBase_PMs!BA24)</f>
        <v>#N/A</v>
      </c>
      <c r="F4208" s="192" t="e">
        <f>IF(E4208="Seco",ParametrosPMs!$C$81,'Dados PMs'!E4208)</f>
        <v>#N/A</v>
      </c>
      <c r="G4208" s="203" t="e">
        <f t="shared" si="96"/>
        <v>#N/A</v>
      </c>
    </row>
    <row r="4209" spans="1:7" x14ac:dyDescent="0.3">
      <c r="A4209" s="257"/>
      <c r="B4209" s="257"/>
      <c r="C4209" s="265"/>
      <c r="D4209" s="208" t="e">
        <f>IF(ISBLANK(DataBase_PMs!C25),#N/A,DataBase_PMs!C25)</f>
        <v>#N/A</v>
      </c>
      <c r="E4209" s="191" t="e">
        <f>IF(ISBLANK(DataBase_PMs!BA25),#N/A,DataBase_PMs!BA25)</f>
        <v>#N/A</v>
      </c>
      <c r="F4209" s="192" t="e">
        <f>IF(E4209="Seco",ParametrosPMs!$C$81,'Dados PMs'!E4209)</f>
        <v>#N/A</v>
      </c>
      <c r="G4209" s="203" t="e">
        <f t="shared" si="96"/>
        <v>#N/A</v>
      </c>
    </row>
    <row r="4210" spans="1:7" x14ac:dyDescent="0.3">
      <c r="A4210" s="257"/>
      <c r="B4210" s="257"/>
      <c r="C4210" s="265"/>
      <c r="D4210" s="208" t="e">
        <f>IF(ISBLANK(DataBase_PMs!C26),#N/A,DataBase_PMs!C26)</f>
        <v>#N/A</v>
      </c>
      <c r="E4210" s="191" t="e">
        <f>IF(ISBLANK(DataBase_PMs!BA26),#N/A,DataBase_PMs!BA26)</f>
        <v>#N/A</v>
      </c>
      <c r="F4210" s="192" t="e">
        <f>IF(E4210="Seco",ParametrosPMs!$C$81,'Dados PMs'!E4210)</f>
        <v>#N/A</v>
      </c>
      <c r="G4210" s="203" t="e">
        <f t="shared" si="96"/>
        <v>#N/A</v>
      </c>
    </row>
    <row r="4211" spans="1:7" x14ac:dyDescent="0.3">
      <c r="A4211" s="257"/>
      <c r="B4211" s="257"/>
      <c r="C4211" s="265"/>
      <c r="D4211" s="208" t="e">
        <f>IF(ISBLANK(DataBase_PMs!C27),#N/A,DataBase_PMs!C27)</f>
        <v>#N/A</v>
      </c>
      <c r="E4211" s="191" t="e">
        <f>IF(ISBLANK(DataBase_PMs!BA27),#N/A,DataBase_PMs!BA27)</f>
        <v>#N/A</v>
      </c>
      <c r="F4211" s="192" t="e">
        <f>IF(E4211="Seco",ParametrosPMs!$C$81,'Dados PMs'!E4211)</f>
        <v>#N/A</v>
      </c>
      <c r="G4211" s="203" t="e">
        <f t="shared" si="96"/>
        <v>#N/A</v>
      </c>
    </row>
    <row r="4212" spans="1:7" x14ac:dyDescent="0.3">
      <c r="A4212" s="257"/>
      <c r="B4212" s="257"/>
      <c r="C4212" s="265"/>
      <c r="D4212" s="208" t="e">
        <f>IF(ISBLANK(DataBase_PMs!C28),#N/A,DataBase_PMs!C28)</f>
        <v>#N/A</v>
      </c>
      <c r="E4212" s="191" t="e">
        <f>IF(ISBLANK(DataBase_PMs!BA28),#N/A,DataBase_PMs!BA28)</f>
        <v>#N/A</v>
      </c>
      <c r="F4212" s="192" t="e">
        <f>IF(E4212="Seco",ParametrosPMs!$C$81,'Dados PMs'!E4212)</f>
        <v>#N/A</v>
      </c>
      <c r="G4212" s="203" t="e">
        <f t="shared" si="96"/>
        <v>#N/A</v>
      </c>
    </row>
    <row r="4213" spans="1:7" x14ac:dyDescent="0.3">
      <c r="A4213" s="257"/>
      <c r="B4213" s="257"/>
      <c r="C4213" s="265"/>
      <c r="D4213" s="208" t="e">
        <f>IF(ISBLANK(DataBase_PMs!C29),#N/A,DataBase_PMs!C29)</f>
        <v>#N/A</v>
      </c>
      <c r="E4213" s="191" t="e">
        <f>IF(ISBLANK(DataBase_PMs!BA29),#N/A,DataBase_PMs!BA29)</f>
        <v>#N/A</v>
      </c>
      <c r="F4213" s="192" t="e">
        <f>IF(E4213="Seco",ParametrosPMs!$C$81,'Dados PMs'!E4213)</f>
        <v>#N/A</v>
      </c>
      <c r="G4213" s="203" t="e">
        <f t="shared" si="96"/>
        <v>#N/A</v>
      </c>
    </row>
    <row r="4214" spans="1:7" x14ac:dyDescent="0.3">
      <c r="A4214" s="257"/>
      <c r="B4214" s="257"/>
      <c r="C4214" s="265"/>
      <c r="D4214" s="208" t="e">
        <f>IF(ISBLANK(DataBase_PMs!C30),#N/A,DataBase_PMs!C30)</f>
        <v>#N/A</v>
      </c>
      <c r="E4214" s="191" t="e">
        <f>IF(ISBLANK(DataBase_PMs!BA30),#N/A,DataBase_PMs!BA30)</f>
        <v>#N/A</v>
      </c>
      <c r="F4214" s="192" t="e">
        <f>IF(E4214="Seco",ParametrosPMs!$C$81,'Dados PMs'!E4214)</f>
        <v>#N/A</v>
      </c>
      <c r="G4214" s="203" t="e">
        <f t="shared" si="96"/>
        <v>#N/A</v>
      </c>
    </row>
    <row r="4215" spans="1:7" x14ac:dyDescent="0.3">
      <c r="A4215" s="257"/>
      <c r="B4215" s="257"/>
      <c r="C4215" s="265"/>
      <c r="D4215" s="208" t="e">
        <f>IF(ISBLANK(DataBase_PMs!C31),#N/A,DataBase_PMs!C31)</f>
        <v>#N/A</v>
      </c>
      <c r="E4215" s="191" t="e">
        <f>IF(ISBLANK(DataBase_PMs!BA31),#N/A,DataBase_PMs!BA31)</f>
        <v>#N/A</v>
      </c>
      <c r="F4215" s="192" t="e">
        <f>IF(E4215="Seco",ParametrosPMs!$C$81,'Dados PMs'!E4215)</f>
        <v>#N/A</v>
      </c>
      <c r="G4215" s="203" t="e">
        <f t="shared" si="96"/>
        <v>#N/A</v>
      </c>
    </row>
    <row r="4216" spans="1:7" x14ac:dyDescent="0.3">
      <c r="A4216" s="257"/>
      <c r="B4216" s="257"/>
      <c r="C4216" s="265"/>
      <c r="D4216" s="208" t="e">
        <f>IF(ISBLANK(DataBase_PMs!C32),#N/A,DataBase_PMs!C32)</f>
        <v>#N/A</v>
      </c>
      <c r="E4216" s="191" t="e">
        <f>IF(ISBLANK(DataBase_PMs!BA32),#N/A,DataBase_PMs!BA32)</f>
        <v>#N/A</v>
      </c>
      <c r="F4216" s="192" t="e">
        <f>IF(E4216="Seco",ParametrosPMs!$C$81,'Dados PMs'!E4216)</f>
        <v>#N/A</v>
      </c>
      <c r="G4216" s="203" t="e">
        <f t="shared" si="96"/>
        <v>#N/A</v>
      </c>
    </row>
    <row r="4217" spans="1:7" x14ac:dyDescent="0.3">
      <c r="A4217" s="257"/>
      <c r="B4217" s="257"/>
      <c r="C4217" s="265"/>
      <c r="D4217" s="208" t="e">
        <f>IF(ISBLANK(DataBase_PMs!C33),#N/A,DataBase_PMs!C33)</f>
        <v>#N/A</v>
      </c>
      <c r="E4217" s="191" t="e">
        <f>IF(ISBLANK(DataBase_PMs!BA33),#N/A,DataBase_PMs!BA33)</f>
        <v>#N/A</v>
      </c>
      <c r="F4217" s="192" t="e">
        <f>IF(E4217="Seco",ParametrosPMs!$C$81,'Dados PMs'!E4217)</f>
        <v>#N/A</v>
      </c>
      <c r="G4217" s="203" t="e">
        <f t="shared" si="96"/>
        <v>#N/A</v>
      </c>
    </row>
    <row r="4218" spans="1:7" x14ac:dyDescent="0.3">
      <c r="A4218" s="257"/>
      <c r="B4218" s="257"/>
      <c r="C4218" s="265"/>
      <c r="D4218" s="208" t="e">
        <f>IF(ISBLANK(DataBase_PMs!C34),#N/A,DataBase_PMs!C34)</f>
        <v>#N/A</v>
      </c>
      <c r="E4218" s="191" t="e">
        <f>IF(ISBLANK(DataBase_PMs!BA34),#N/A,DataBase_PMs!BA34)</f>
        <v>#N/A</v>
      </c>
      <c r="F4218" s="192" t="e">
        <f>IF(E4218="Seco",ParametrosPMs!$C$81,'Dados PMs'!E4218)</f>
        <v>#N/A</v>
      </c>
      <c r="G4218" s="203" t="e">
        <f t="shared" si="96"/>
        <v>#N/A</v>
      </c>
    </row>
    <row r="4219" spans="1:7" x14ac:dyDescent="0.3">
      <c r="A4219" s="257"/>
      <c r="B4219" s="257"/>
      <c r="C4219" s="265"/>
      <c r="D4219" s="208" t="e">
        <f>IF(ISBLANK(DataBase_PMs!C35),#N/A,DataBase_PMs!C35)</f>
        <v>#N/A</v>
      </c>
      <c r="E4219" s="191" t="e">
        <f>IF(ISBLANK(DataBase_PMs!BA35),#N/A,DataBase_PMs!BA35)</f>
        <v>#N/A</v>
      </c>
      <c r="F4219" s="192" t="e">
        <f>IF(E4219="Seco",ParametrosPMs!$C$81,'Dados PMs'!E4219)</f>
        <v>#N/A</v>
      </c>
      <c r="G4219" s="203" t="e">
        <f t="shared" si="96"/>
        <v>#N/A</v>
      </c>
    </row>
    <row r="4220" spans="1:7" x14ac:dyDescent="0.3">
      <c r="A4220" s="257"/>
      <c r="B4220" s="257"/>
      <c r="C4220" s="265"/>
      <c r="D4220" s="208" t="e">
        <f>IF(ISBLANK(DataBase_PMs!C36),#N/A,DataBase_PMs!C36)</f>
        <v>#N/A</v>
      </c>
      <c r="E4220" s="191" t="e">
        <f>IF(ISBLANK(DataBase_PMs!BA36),#N/A,DataBase_PMs!BA36)</f>
        <v>#N/A</v>
      </c>
      <c r="F4220" s="192" t="e">
        <f>IF(E4220="Seco",ParametrosPMs!$C$81,'Dados PMs'!E4220)</f>
        <v>#N/A</v>
      </c>
      <c r="G4220" s="203" t="e">
        <f t="shared" si="96"/>
        <v>#N/A</v>
      </c>
    </row>
    <row r="4221" spans="1:7" x14ac:dyDescent="0.3">
      <c r="A4221" s="257"/>
      <c r="B4221" s="257"/>
      <c r="C4221" s="265"/>
      <c r="D4221" s="208" t="e">
        <f>IF(ISBLANK(DataBase_PMs!C37),#N/A,DataBase_PMs!C37)</f>
        <v>#N/A</v>
      </c>
      <c r="E4221" s="191" t="e">
        <f>IF(ISBLANK(DataBase_PMs!BA37),#N/A,DataBase_PMs!BA37)</f>
        <v>#N/A</v>
      </c>
      <c r="F4221" s="192" t="e">
        <f>IF(E4221="Seco",ParametrosPMs!$C$81,'Dados PMs'!E4221)</f>
        <v>#N/A</v>
      </c>
      <c r="G4221" s="203" t="e">
        <f t="shared" si="96"/>
        <v>#N/A</v>
      </c>
    </row>
    <row r="4222" spans="1:7" x14ac:dyDescent="0.3">
      <c r="A4222" s="257"/>
      <c r="B4222" s="257"/>
      <c r="C4222" s="265"/>
      <c r="D4222" s="208" t="e">
        <f>IF(ISBLANK(DataBase_PMs!C38),#N/A,DataBase_PMs!C38)</f>
        <v>#N/A</v>
      </c>
      <c r="E4222" s="191" t="e">
        <f>IF(ISBLANK(DataBase_PMs!BA38),#N/A,DataBase_PMs!BA38)</f>
        <v>#N/A</v>
      </c>
      <c r="F4222" s="192" t="e">
        <f>IF(E4222="Seco",ParametrosPMs!$C$81,'Dados PMs'!E4222)</f>
        <v>#N/A</v>
      </c>
      <c r="G4222" s="203" t="e">
        <f t="shared" si="96"/>
        <v>#N/A</v>
      </c>
    </row>
    <row r="4223" spans="1:7" x14ac:dyDescent="0.3">
      <c r="A4223" s="257"/>
      <c r="B4223" s="257"/>
      <c r="C4223" s="265"/>
      <c r="D4223" s="208" t="e">
        <f>IF(ISBLANK(DataBase_PMs!C39),#N/A,DataBase_PMs!C39)</f>
        <v>#N/A</v>
      </c>
      <c r="E4223" s="191" t="e">
        <f>IF(ISBLANK(DataBase_PMs!BA39),#N/A,DataBase_PMs!BA39)</f>
        <v>#N/A</v>
      </c>
      <c r="F4223" s="192" t="e">
        <f>IF(E4223="Seco",ParametrosPMs!$C$81,'Dados PMs'!E4223)</f>
        <v>#N/A</v>
      </c>
      <c r="G4223" s="203" t="e">
        <f t="shared" si="96"/>
        <v>#N/A</v>
      </c>
    </row>
    <row r="4224" spans="1:7" x14ac:dyDescent="0.3">
      <c r="A4224" s="257"/>
      <c r="B4224" s="257"/>
      <c r="C4224" s="265"/>
      <c r="D4224" s="208" t="e">
        <f>IF(ISBLANK(DataBase_PMs!C40),#N/A,DataBase_PMs!C40)</f>
        <v>#N/A</v>
      </c>
      <c r="E4224" s="191" t="e">
        <f>IF(ISBLANK(DataBase_PMs!BA40),#N/A,DataBase_PMs!BA40)</f>
        <v>#N/A</v>
      </c>
      <c r="F4224" s="192" t="e">
        <f>IF(E4224="Seco",ParametrosPMs!$C$81,'Dados PMs'!E4224)</f>
        <v>#N/A</v>
      </c>
      <c r="G4224" s="203" t="e">
        <f t="shared" si="96"/>
        <v>#N/A</v>
      </c>
    </row>
    <row r="4225" spans="1:7" x14ac:dyDescent="0.3">
      <c r="A4225" s="257"/>
      <c r="B4225" s="257"/>
      <c r="C4225" s="265"/>
      <c r="D4225" s="208" t="e">
        <f>IF(ISBLANK(DataBase_PMs!C41),#N/A,DataBase_PMs!C41)</f>
        <v>#N/A</v>
      </c>
      <c r="E4225" s="191" t="e">
        <f>IF(ISBLANK(DataBase_PMs!BA41),#N/A,DataBase_PMs!BA41)</f>
        <v>#N/A</v>
      </c>
      <c r="F4225" s="192" t="e">
        <f>IF(E4225="Seco",ParametrosPMs!$C$81,'Dados PMs'!E4225)</f>
        <v>#N/A</v>
      </c>
      <c r="G4225" s="203" t="e">
        <f t="shared" si="96"/>
        <v>#N/A</v>
      </c>
    </row>
    <row r="4226" spans="1:7" x14ac:dyDescent="0.3">
      <c r="A4226" s="257"/>
      <c r="B4226" s="257"/>
      <c r="C4226" s="265"/>
      <c r="D4226" s="208" t="e">
        <f>IF(ISBLANK(DataBase_PMs!C42),#N/A,DataBase_PMs!C42)</f>
        <v>#N/A</v>
      </c>
      <c r="E4226" s="191" t="e">
        <f>IF(ISBLANK(DataBase_PMs!BA42),#N/A,DataBase_PMs!BA42)</f>
        <v>#N/A</v>
      </c>
      <c r="F4226" s="192" t="e">
        <f>IF(E4226="Seco",ParametrosPMs!$C$81,'Dados PMs'!E4226)</f>
        <v>#N/A</v>
      </c>
      <c r="G4226" s="203" t="e">
        <f t="shared" si="96"/>
        <v>#N/A</v>
      </c>
    </row>
    <row r="4227" spans="1:7" x14ac:dyDescent="0.3">
      <c r="A4227" s="257"/>
      <c r="B4227" s="257"/>
      <c r="C4227" s="265"/>
      <c r="D4227" s="208" t="e">
        <f>IF(ISBLANK(DataBase_PMs!C43),#N/A,DataBase_PMs!C43)</f>
        <v>#N/A</v>
      </c>
      <c r="E4227" s="191" t="e">
        <f>IF(ISBLANK(DataBase_PMs!BA43),#N/A,DataBase_PMs!BA43)</f>
        <v>#N/A</v>
      </c>
      <c r="F4227" s="192" t="e">
        <f>IF(E4227="Seco",ParametrosPMs!$C$81,'Dados PMs'!E4227)</f>
        <v>#N/A</v>
      </c>
      <c r="G4227" s="203" t="e">
        <f t="shared" si="96"/>
        <v>#N/A</v>
      </c>
    </row>
    <row r="4228" spans="1:7" x14ac:dyDescent="0.3">
      <c r="A4228" s="257"/>
      <c r="B4228" s="257"/>
      <c r="C4228" s="265"/>
      <c r="D4228" s="208" t="e">
        <f>IF(ISBLANK(DataBase_PMs!C44),#N/A,DataBase_PMs!C44)</f>
        <v>#N/A</v>
      </c>
      <c r="E4228" s="191" t="e">
        <f>IF(ISBLANK(DataBase_PMs!BA44),#N/A,DataBase_PMs!BA44)</f>
        <v>#N/A</v>
      </c>
      <c r="F4228" s="192" t="e">
        <f>IF(E4228="Seco",ParametrosPMs!$C$81,'Dados PMs'!E4228)</f>
        <v>#N/A</v>
      </c>
      <c r="G4228" s="203" t="e">
        <f t="shared" si="96"/>
        <v>#N/A</v>
      </c>
    </row>
    <row r="4229" spans="1:7" x14ac:dyDescent="0.3">
      <c r="A4229" s="257"/>
      <c r="B4229" s="257"/>
      <c r="C4229" s="265"/>
      <c r="D4229" s="208" t="e">
        <f>IF(ISBLANK(DataBase_PMs!C45),#N/A,DataBase_PMs!C45)</f>
        <v>#N/A</v>
      </c>
      <c r="E4229" s="191" t="e">
        <f>IF(ISBLANK(DataBase_PMs!BA45),#N/A,DataBase_PMs!BA45)</f>
        <v>#N/A</v>
      </c>
      <c r="F4229" s="192" t="e">
        <f>IF(E4229="Seco",ParametrosPMs!$C$81,'Dados PMs'!E4229)</f>
        <v>#N/A</v>
      </c>
      <c r="G4229" s="203" t="e">
        <f t="shared" si="96"/>
        <v>#N/A</v>
      </c>
    </row>
    <row r="4230" spans="1:7" x14ac:dyDescent="0.3">
      <c r="A4230" s="257"/>
      <c r="B4230" s="257"/>
      <c r="C4230" s="265"/>
      <c r="D4230" s="208" t="e">
        <f>IF(ISBLANK(DataBase_PMs!C46),#N/A,DataBase_PMs!C46)</f>
        <v>#N/A</v>
      </c>
      <c r="E4230" s="191" t="e">
        <f>IF(ISBLANK(DataBase_PMs!BA46),#N/A,DataBase_PMs!BA46)</f>
        <v>#N/A</v>
      </c>
      <c r="F4230" s="192" t="e">
        <f>IF(E4230="Seco",ParametrosPMs!$C$81,'Dados PMs'!E4230)</f>
        <v>#N/A</v>
      </c>
      <c r="G4230" s="203" t="e">
        <f t="shared" si="96"/>
        <v>#N/A</v>
      </c>
    </row>
    <row r="4231" spans="1:7" x14ac:dyDescent="0.3">
      <c r="A4231" s="257"/>
      <c r="B4231" s="257"/>
      <c r="C4231" s="265"/>
      <c r="D4231" s="208" t="e">
        <f>IF(ISBLANK(DataBase_PMs!C47),#N/A,DataBase_PMs!C47)</f>
        <v>#N/A</v>
      </c>
      <c r="E4231" s="191" t="e">
        <f>IF(ISBLANK(DataBase_PMs!BA47),#N/A,DataBase_PMs!BA47)</f>
        <v>#N/A</v>
      </c>
      <c r="F4231" s="192" t="e">
        <f>IF(E4231="Seco",ParametrosPMs!$C$81,'Dados PMs'!E4231)</f>
        <v>#N/A</v>
      </c>
      <c r="G4231" s="203" t="e">
        <f t="shared" si="96"/>
        <v>#N/A</v>
      </c>
    </row>
    <row r="4232" spans="1:7" x14ac:dyDescent="0.3">
      <c r="A4232" s="257"/>
      <c r="B4232" s="257"/>
      <c r="C4232" s="265"/>
      <c r="D4232" s="208" t="e">
        <f>IF(ISBLANK(DataBase_PMs!C48),#N/A,DataBase_PMs!C48)</f>
        <v>#N/A</v>
      </c>
      <c r="E4232" s="191" t="e">
        <f>IF(ISBLANK(DataBase_PMs!BA48),#N/A,DataBase_PMs!BA48)</f>
        <v>#N/A</v>
      </c>
      <c r="F4232" s="192" t="e">
        <f>IF(E4232="Seco",ParametrosPMs!$C$81,'Dados PMs'!E4232)</f>
        <v>#N/A</v>
      </c>
      <c r="G4232" s="203" t="e">
        <f t="shared" si="96"/>
        <v>#N/A</v>
      </c>
    </row>
    <row r="4233" spans="1:7" x14ac:dyDescent="0.3">
      <c r="A4233" s="257"/>
      <c r="B4233" s="257"/>
      <c r="C4233" s="265"/>
      <c r="D4233" s="208" t="e">
        <f>IF(ISBLANK(DataBase_PMs!C49),#N/A,DataBase_PMs!C49)</f>
        <v>#N/A</v>
      </c>
      <c r="E4233" s="191" t="e">
        <f>IF(ISBLANK(DataBase_PMs!BA49),#N/A,DataBase_PMs!BA49)</f>
        <v>#N/A</v>
      </c>
      <c r="F4233" s="192" t="e">
        <f>IF(E4233="Seco",ParametrosPMs!$C$81,'Dados PMs'!E4233)</f>
        <v>#N/A</v>
      </c>
      <c r="G4233" s="203" t="e">
        <f t="shared" si="96"/>
        <v>#N/A</v>
      </c>
    </row>
    <row r="4234" spans="1:7" x14ac:dyDescent="0.3">
      <c r="A4234" s="257"/>
      <c r="B4234" s="257"/>
      <c r="C4234" s="265"/>
      <c r="D4234" s="208" t="e">
        <f>IF(ISBLANK(DataBase_PMs!C50),#N/A,DataBase_PMs!C50)</f>
        <v>#N/A</v>
      </c>
      <c r="E4234" s="191" t="e">
        <f>IF(ISBLANK(DataBase_PMs!BA50),#N/A,DataBase_PMs!BA50)</f>
        <v>#N/A</v>
      </c>
      <c r="F4234" s="192" t="e">
        <f>IF(E4234="Seco",ParametrosPMs!$C$81,'Dados PMs'!E4234)</f>
        <v>#N/A</v>
      </c>
      <c r="G4234" s="203" t="e">
        <f t="shared" si="96"/>
        <v>#N/A</v>
      </c>
    </row>
    <row r="4235" spans="1:7" x14ac:dyDescent="0.3">
      <c r="A4235" s="257"/>
      <c r="B4235" s="257"/>
      <c r="C4235" s="265"/>
      <c r="D4235" s="208" t="e">
        <f>IF(ISBLANK(DataBase_PMs!C51),#N/A,DataBase_PMs!C51)</f>
        <v>#N/A</v>
      </c>
      <c r="E4235" s="191" t="e">
        <f>IF(ISBLANK(DataBase_PMs!BA51),#N/A,DataBase_PMs!BA51)</f>
        <v>#N/A</v>
      </c>
      <c r="F4235" s="192" t="e">
        <f>IF(E4235="Seco",ParametrosPMs!$C$81,'Dados PMs'!E4235)</f>
        <v>#N/A</v>
      </c>
      <c r="G4235" s="203" t="e">
        <f t="shared" si="96"/>
        <v>#N/A</v>
      </c>
    </row>
    <row r="4236" spans="1:7" x14ac:dyDescent="0.3">
      <c r="A4236" s="257"/>
      <c r="B4236" s="257"/>
      <c r="C4236" s="265"/>
      <c r="D4236" s="208" t="e">
        <f>IF(ISBLANK(DataBase_PMs!C52),#N/A,DataBase_PMs!C52)</f>
        <v>#N/A</v>
      </c>
      <c r="E4236" s="191" t="e">
        <f>IF(ISBLANK(DataBase_PMs!BA52),#N/A,DataBase_PMs!BA52)</f>
        <v>#N/A</v>
      </c>
      <c r="F4236" s="192" t="e">
        <f>IF(E4236="Seco",ParametrosPMs!$C$81,'Dados PMs'!E4236)</f>
        <v>#N/A</v>
      </c>
      <c r="G4236" s="203" t="e">
        <f t="shared" si="96"/>
        <v>#N/A</v>
      </c>
    </row>
    <row r="4237" spans="1:7" x14ac:dyDescent="0.3">
      <c r="A4237" s="257"/>
      <c r="B4237" s="257"/>
      <c r="C4237" s="265"/>
      <c r="D4237" s="208" t="e">
        <f>IF(ISBLANK(DataBase_PMs!C53),#N/A,DataBase_PMs!C53)</f>
        <v>#N/A</v>
      </c>
      <c r="E4237" s="191" t="e">
        <f>IF(ISBLANK(DataBase_PMs!BA53),#N/A,DataBase_PMs!BA53)</f>
        <v>#N/A</v>
      </c>
      <c r="F4237" s="192" t="e">
        <f>IF(E4237="Seco",ParametrosPMs!$C$81,'Dados PMs'!E4237)</f>
        <v>#N/A</v>
      </c>
      <c r="G4237" s="203" t="e">
        <f t="shared" si="96"/>
        <v>#N/A</v>
      </c>
    </row>
    <row r="4238" spans="1:7" x14ac:dyDescent="0.3">
      <c r="A4238" s="257"/>
      <c r="B4238" s="257"/>
      <c r="C4238" s="265"/>
      <c r="D4238" s="208" t="e">
        <f>IF(ISBLANK(DataBase_PMs!C54),#N/A,DataBase_PMs!C54)</f>
        <v>#N/A</v>
      </c>
      <c r="E4238" s="191" t="e">
        <f>IF(ISBLANK(DataBase_PMs!BA54),#N/A,DataBase_PMs!BA54)</f>
        <v>#N/A</v>
      </c>
      <c r="F4238" s="192" t="e">
        <f>IF(E4238="Seco",ParametrosPMs!$C$81,'Dados PMs'!E4238)</f>
        <v>#N/A</v>
      </c>
      <c r="G4238" s="203" t="e">
        <f t="shared" si="96"/>
        <v>#N/A</v>
      </c>
    </row>
    <row r="4239" spans="1:7" x14ac:dyDescent="0.3">
      <c r="A4239" s="257"/>
      <c r="B4239" s="257"/>
      <c r="C4239" s="265"/>
      <c r="D4239" s="208" t="e">
        <f>IF(ISBLANK(DataBase_PMs!C55),#N/A,DataBase_PMs!C55)</f>
        <v>#N/A</v>
      </c>
      <c r="E4239" s="191" t="e">
        <f>IF(ISBLANK(DataBase_PMs!BA55),#N/A,DataBase_PMs!BA55)</f>
        <v>#N/A</v>
      </c>
      <c r="F4239" s="192" t="e">
        <f>IF(E4239="Seco",ParametrosPMs!$C$81,'Dados PMs'!E4239)</f>
        <v>#N/A</v>
      </c>
      <c r="G4239" s="203" t="e">
        <f t="shared" si="96"/>
        <v>#N/A</v>
      </c>
    </row>
    <row r="4240" spans="1:7" x14ac:dyDescent="0.3">
      <c r="A4240" s="257"/>
      <c r="B4240" s="257"/>
      <c r="C4240" s="265"/>
      <c r="D4240" s="208" t="e">
        <f>IF(ISBLANK(DataBase_PMs!C56),#N/A,DataBase_PMs!C56)</f>
        <v>#N/A</v>
      </c>
      <c r="E4240" s="191" t="e">
        <f>IF(ISBLANK(DataBase_PMs!BA56),#N/A,DataBase_PMs!BA56)</f>
        <v>#N/A</v>
      </c>
      <c r="F4240" s="192" t="e">
        <f>IF(E4240="Seco",ParametrosPMs!$C$81,'Dados PMs'!E4240)</f>
        <v>#N/A</v>
      </c>
      <c r="G4240" s="203" t="e">
        <f t="shared" si="96"/>
        <v>#N/A</v>
      </c>
    </row>
    <row r="4241" spans="1:7" x14ac:dyDescent="0.3">
      <c r="A4241" s="257"/>
      <c r="B4241" s="257"/>
      <c r="C4241" s="265"/>
      <c r="D4241" s="208" t="e">
        <f>IF(ISBLANK(DataBase_PMs!C57),#N/A,DataBase_PMs!C57)</f>
        <v>#N/A</v>
      </c>
      <c r="E4241" s="191" t="e">
        <f>IF(ISBLANK(DataBase_PMs!BA57),#N/A,DataBase_PMs!BA57)</f>
        <v>#N/A</v>
      </c>
      <c r="F4241" s="192" t="e">
        <f>IF(E4241="Seco",ParametrosPMs!$C$81,'Dados PMs'!E4241)</f>
        <v>#N/A</v>
      </c>
      <c r="G4241" s="203" t="e">
        <f t="shared" ref="G4241:G4264" si="97">F4241-$F$4175</f>
        <v>#N/A</v>
      </c>
    </row>
    <row r="4242" spans="1:7" x14ac:dyDescent="0.3">
      <c r="A4242" s="257"/>
      <c r="B4242" s="257"/>
      <c r="C4242" s="265"/>
      <c r="D4242" s="208" t="e">
        <f>IF(ISBLANK(DataBase_PMs!C58),#N/A,DataBase_PMs!C58)</f>
        <v>#N/A</v>
      </c>
      <c r="E4242" s="191" t="e">
        <f>IF(ISBLANK(DataBase_PMs!BA58),#N/A,DataBase_PMs!BA58)</f>
        <v>#N/A</v>
      </c>
      <c r="F4242" s="192" t="e">
        <f>IF(E4242="Seco",ParametrosPMs!$C$81,'Dados PMs'!E4242)</f>
        <v>#N/A</v>
      </c>
      <c r="G4242" s="203" t="e">
        <f t="shared" si="97"/>
        <v>#N/A</v>
      </c>
    </row>
    <row r="4243" spans="1:7" x14ac:dyDescent="0.3">
      <c r="A4243" s="257"/>
      <c r="B4243" s="257"/>
      <c r="C4243" s="265"/>
      <c r="D4243" s="208" t="e">
        <f>IF(ISBLANK(DataBase_PMs!C59),#N/A,DataBase_PMs!C59)</f>
        <v>#N/A</v>
      </c>
      <c r="E4243" s="191" t="e">
        <f>IF(ISBLANK(DataBase_PMs!BA59),#N/A,DataBase_PMs!BA59)</f>
        <v>#N/A</v>
      </c>
      <c r="F4243" s="192" t="e">
        <f>IF(E4243="Seco",ParametrosPMs!$C$81,'Dados PMs'!E4243)</f>
        <v>#N/A</v>
      </c>
      <c r="G4243" s="203" t="e">
        <f t="shared" si="97"/>
        <v>#N/A</v>
      </c>
    </row>
    <row r="4244" spans="1:7" x14ac:dyDescent="0.3">
      <c r="A4244" s="257"/>
      <c r="B4244" s="257"/>
      <c r="C4244" s="265"/>
      <c r="D4244" s="208" t="e">
        <f>IF(ISBLANK(DataBase_PMs!C60),#N/A,DataBase_PMs!C60)</f>
        <v>#N/A</v>
      </c>
      <c r="E4244" s="191" t="e">
        <f>IF(ISBLANK(DataBase_PMs!BA60),#N/A,DataBase_PMs!BA60)</f>
        <v>#N/A</v>
      </c>
      <c r="F4244" s="192" t="e">
        <f>IF(E4244="Seco",ParametrosPMs!$C$81,'Dados PMs'!E4244)</f>
        <v>#N/A</v>
      </c>
      <c r="G4244" s="203" t="e">
        <f t="shared" si="97"/>
        <v>#N/A</v>
      </c>
    </row>
    <row r="4245" spans="1:7" x14ac:dyDescent="0.3">
      <c r="A4245" s="257"/>
      <c r="B4245" s="257"/>
      <c r="C4245" s="265"/>
      <c r="D4245" s="208" t="e">
        <f>IF(ISBLANK(DataBase_PMs!C61),#N/A,DataBase_PMs!C61)</f>
        <v>#N/A</v>
      </c>
      <c r="E4245" s="191" t="e">
        <f>IF(ISBLANK(DataBase_PMs!BA61),#N/A,DataBase_PMs!BA61)</f>
        <v>#N/A</v>
      </c>
      <c r="F4245" s="192" t="e">
        <f>IF(E4245="Seco",ParametrosPMs!$C$81,'Dados PMs'!E4245)</f>
        <v>#N/A</v>
      </c>
      <c r="G4245" s="203" t="e">
        <f t="shared" si="97"/>
        <v>#N/A</v>
      </c>
    </row>
    <row r="4246" spans="1:7" x14ac:dyDescent="0.3">
      <c r="A4246" s="257"/>
      <c r="B4246" s="257"/>
      <c r="C4246" s="265"/>
      <c r="D4246" s="208" t="e">
        <f>IF(ISBLANK(DataBase_PMs!C62),#N/A,DataBase_PMs!C62)</f>
        <v>#N/A</v>
      </c>
      <c r="E4246" s="191" t="e">
        <f>IF(ISBLANK(DataBase_PMs!BA62),#N/A,DataBase_PMs!BA62)</f>
        <v>#N/A</v>
      </c>
      <c r="F4246" s="192" t="e">
        <f>IF(E4246="Seco",ParametrosPMs!$C$81,'Dados PMs'!E4246)</f>
        <v>#N/A</v>
      </c>
      <c r="G4246" s="203" t="e">
        <f t="shared" si="97"/>
        <v>#N/A</v>
      </c>
    </row>
    <row r="4247" spans="1:7" x14ac:dyDescent="0.3">
      <c r="A4247" s="257"/>
      <c r="B4247" s="257"/>
      <c r="C4247" s="265"/>
      <c r="D4247" s="208" t="e">
        <f>IF(ISBLANK(DataBase_PMs!C63),#N/A,DataBase_PMs!C63)</f>
        <v>#N/A</v>
      </c>
      <c r="E4247" s="191" t="e">
        <f>IF(ISBLANK(DataBase_PMs!BA63),#N/A,DataBase_PMs!BA63)</f>
        <v>#N/A</v>
      </c>
      <c r="F4247" s="192" t="e">
        <f>IF(E4247="Seco",ParametrosPMs!$C$81,'Dados PMs'!E4247)</f>
        <v>#N/A</v>
      </c>
      <c r="G4247" s="203" t="e">
        <f t="shared" si="97"/>
        <v>#N/A</v>
      </c>
    </row>
    <row r="4248" spans="1:7" x14ac:dyDescent="0.3">
      <c r="A4248" s="257"/>
      <c r="B4248" s="257"/>
      <c r="C4248" s="265"/>
      <c r="D4248" s="208" t="e">
        <f>IF(ISBLANK(DataBase_PMs!C64),#N/A,DataBase_PMs!C64)</f>
        <v>#N/A</v>
      </c>
      <c r="E4248" s="191" t="e">
        <f>IF(ISBLANK(DataBase_PMs!BA64),#N/A,DataBase_PMs!BA64)</f>
        <v>#N/A</v>
      </c>
      <c r="F4248" s="192" t="e">
        <f>IF(E4248="Seco",ParametrosPMs!$C$81,'Dados PMs'!E4248)</f>
        <v>#N/A</v>
      </c>
      <c r="G4248" s="203" t="e">
        <f t="shared" si="97"/>
        <v>#N/A</v>
      </c>
    </row>
    <row r="4249" spans="1:7" x14ac:dyDescent="0.3">
      <c r="A4249" s="257"/>
      <c r="B4249" s="257"/>
      <c r="C4249" s="265"/>
      <c r="D4249" s="208" t="e">
        <f>IF(ISBLANK(DataBase_PMs!C65),#N/A,DataBase_PMs!C65)</f>
        <v>#N/A</v>
      </c>
      <c r="E4249" s="191" t="e">
        <f>IF(ISBLANK(DataBase_PMs!BA65),#N/A,DataBase_PMs!BA65)</f>
        <v>#N/A</v>
      </c>
      <c r="F4249" s="192" t="e">
        <f>IF(E4249="Seco",ParametrosPMs!$C$81,'Dados PMs'!E4249)</f>
        <v>#N/A</v>
      </c>
      <c r="G4249" s="203" t="e">
        <f t="shared" si="97"/>
        <v>#N/A</v>
      </c>
    </row>
    <row r="4250" spans="1:7" x14ac:dyDescent="0.3">
      <c r="A4250" s="257"/>
      <c r="B4250" s="257"/>
      <c r="C4250" s="265"/>
      <c r="D4250" s="208" t="e">
        <f>IF(ISBLANK(DataBase_PMs!C66),#N/A,DataBase_PMs!C66)</f>
        <v>#N/A</v>
      </c>
      <c r="E4250" s="191" t="e">
        <f>IF(ISBLANK(DataBase_PMs!BA66),#N/A,DataBase_PMs!BA66)</f>
        <v>#N/A</v>
      </c>
      <c r="F4250" s="192" t="e">
        <f>IF(E4250="Seco",ParametrosPMs!$C$81,'Dados PMs'!E4250)</f>
        <v>#N/A</v>
      </c>
      <c r="G4250" s="203" t="e">
        <f t="shared" si="97"/>
        <v>#N/A</v>
      </c>
    </row>
    <row r="4251" spans="1:7" x14ac:dyDescent="0.3">
      <c r="A4251" s="257"/>
      <c r="B4251" s="257"/>
      <c r="C4251" s="265"/>
      <c r="D4251" s="208" t="e">
        <f>IF(ISBLANK(DataBase_PMs!C67),#N/A,DataBase_PMs!C67)</f>
        <v>#N/A</v>
      </c>
      <c r="E4251" s="191" t="e">
        <f>IF(ISBLANK(DataBase_PMs!BA67),#N/A,DataBase_PMs!BA67)</f>
        <v>#N/A</v>
      </c>
      <c r="F4251" s="192" t="e">
        <f>IF(E4251="Seco",ParametrosPMs!$C$81,'Dados PMs'!E4251)</f>
        <v>#N/A</v>
      </c>
      <c r="G4251" s="203" t="e">
        <f t="shared" si="97"/>
        <v>#N/A</v>
      </c>
    </row>
    <row r="4252" spans="1:7" x14ac:dyDescent="0.3">
      <c r="A4252" s="257"/>
      <c r="B4252" s="257"/>
      <c r="C4252" s="265"/>
      <c r="D4252" s="208" t="e">
        <f>IF(ISBLANK(DataBase_PMs!C68),#N/A,DataBase_PMs!C68)</f>
        <v>#N/A</v>
      </c>
      <c r="E4252" s="191" t="e">
        <f>IF(ISBLANK(DataBase_PMs!BA68),#N/A,DataBase_PMs!BA68)</f>
        <v>#N/A</v>
      </c>
      <c r="F4252" s="192" t="e">
        <f>IF(E4252="Seco",ParametrosPMs!$C$81,'Dados PMs'!E4252)</f>
        <v>#N/A</v>
      </c>
      <c r="G4252" s="203" t="e">
        <f t="shared" si="97"/>
        <v>#N/A</v>
      </c>
    </row>
    <row r="4253" spans="1:7" x14ac:dyDescent="0.3">
      <c r="A4253" s="257"/>
      <c r="B4253" s="257"/>
      <c r="C4253" s="265"/>
      <c r="D4253" s="208" t="e">
        <f>IF(ISBLANK(DataBase_PMs!C69),#N/A,DataBase_PMs!C69)</f>
        <v>#N/A</v>
      </c>
      <c r="E4253" s="191" t="e">
        <f>IF(ISBLANK(DataBase_PMs!BA69),#N/A,DataBase_PMs!BA69)</f>
        <v>#N/A</v>
      </c>
      <c r="F4253" s="192" t="e">
        <f>IF(E4253="Seco",ParametrosPMs!$C$81,'Dados PMs'!E4253)</f>
        <v>#N/A</v>
      </c>
      <c r="G4253" s="203" t="e">
        <f t="shared" si="97"/>
        <v>#N/A</v>
      </c>
    </row>
    <row r="4254" spans="1:7" x14ac:dyDescent="0.3">
      <c r="A4254" s="257"/>
      <c r="B4254" s="257"/>
      <c r="C4254" s="265"/>
      <c r="D4254" s="208" t="e">
        <f>IF(ISBLANK(DataBase_PMs!C70),#N/A,DataBase_PMs!C70)</f>
        <v>#N/A</v>
      </c>
      <c r="E4254" s="191" t="e">
        <f>IF(ISBLANK(DataBase_PMs!BA70),#N/A,DataBase_PMs!BA70)</f>
        <v>#N/A</v>
      </c>
      <c r="F4254" s="192" t="e">
        <f>IF(E4254="Seco",ParametrosPMs!$C$81,'Dados PMs'!E4254)</f>
        <v>#N/A</v>
      </c>
      <c r="G4254" s="203" t="e">
        <f t="shared" si="97"/>
        <v>#N/A</v>
      </c>
    </row>
    <row r="4255" spans="1:7" x14ac:dyDescent="0.3">
      <c r="A4255" s="257"/>
      <c r="B4255" s="257"/>
      <c r="C4255" s="265"/>
      <c r="D4255" s="208" t="e">
        <f>IF(ISBLANK(DataBase_PMs!C71),#N/A,DataBase_PMs!C71)</f>
        <v>#N/A</v>
      </c>
      <c r="E4255" s="191" t="e">
        <f>IF(ISBLANK(DataBase_PMs!BA71),#N/A,DataBase_PMs!BA71)</f>
        <v>#N/A</v>
      </c>
      <c r="F4255" s="192" t="e">
        <f>IF(E4255="Seco",ParametrosPMs!$C$81,'Dados PMs'!E4255)</f>
        <v>#N/A</v>
      </c>
      <c r="G4255" s="203" t="e">
        <f t="shared" si="97"/>
        <v>#N/A</v>
      </c>
    </row>
    <row r="4256" spans="1:7" x14ac:dyDescent="0.3">
      <c r="A4256" s="257"/>
      <c r="B4256" s="257"/>
      <c r="C4256" s="265"/>
      <c r="D4256" s="208" t="e">
        <f>IF(ISBLANK(DataBase_PMs!C72),#N/A,DataBase_PMs!C72)</f>
        <v>#N/A</v>
      </c>
      <c r="E4256" s="191" t="e">
        <f>IF(ISBLANK(DataBase_PMs!BA72),#N/A,DataBase_PMs!BA72)</f>
        <v>#N/A</v>
      </c>
      <c r="F4256" s="192" t="e">
        <f>IF(E4256="Seco",ParametrosPMs!$C$81,'Dados PMs'!E4256)</f>
        <v>#N/A</v>
      </c>
      <c r="G4256" s="203" t="e">
        <f t="shared" si="97"/>
        <v>#N/A</v>
      </c>
    </row>
    <row r="4257" spans="1:7" x14ac:dyDescent="0.3">
      <c r="A4257" s="257"/>
      <c r="B4257" s="257"/>
      <c r="C4257" s="265"/>
      <c r="D4257" s="208" t="e">
        <f>IF(ISBLANK(DataBase_PMs!C73),#N/A,DataBase_PMs!C73)</f>
        <v>#N/A</v>
      </c>
      <c r="E4257" s="191" t="e">
        <f>IF(ISBLANK(DataBase_PMs!BA73),#N/A,DataBase_PMs!BA73)</f>
        <v>#N/A</v>
      </c>
      <c r="F4257" s="192" t="e">
        <f>IF(E4257="Seco",ParametrosPMs!$C$81,'Dados PMs'!E4257)</f>
        <v>#N/A</v>
      </c>
      <c r="G4257" s="203" t="e">
        <f t="shared" si="97"/>
        <v>#N/A</v>
      </c>
    </row>
    <row r="4258" spans="1:7" x14ac:dyDescent="0.3">
      <c r="A4258" s="257"/>
      <c r="B4258" s="257"/>
      <c r="C4258" s="265"/>
      <c r="D4258" s="208" t="e">
        <f>IF(ISBLANK(DataBase_PMs!C74),#N/A,DataBase_PMs!C74)</f>
        <v>#N/A</v>
      </c>
      <c r="E4258" s="191" t="e">
        <f>IF(ISBLANK(DataBase_PMs!BA74),#N/A,DataBase_PMs!BA74)</f>
        <v>#N/A</v>
      </c>
      <c r="F4258" s="192" t="e">
        <f>IF(E4258="Seco",ParametrosPMs!$C$81,'Dados PMs'!E4258)</f>
        <v>#N/A</v>
      </c>
      <c r="G4258" s="203" t="e">
        <f t="shared" si="97"/>
        <v>#N/A</v>
      </c>
    </row>
    <row r="4259" spans="1:7" x14ac:dyDescent="0.3">
      <c r="A4259" s="257"/>
      <c r="B4259" s="257"/>
      <c r="C4259" s="265"/>
      <c r="D4259" s="208" t="e">
        <f>IF(ISBLANK(DataBase_PMs!C75),#N/A,DataBase_PMs!C75)</f>
        <v>#N/A</v>
      </c>
      <c r="E4259" s="191" t="e">
        <f>IF(ISBLANK(DataBase_PMs!BA75),#N/A,DataBase_PMs!BA75)</f>
        <v>#N/A</v>
      </c>
      <c r="F4259" s="192" t="e">
        <f>IF(E4259="Seco",ParametrosPMs!$C$81,'Dados PMs'!E4259)</f>
        <v>#N/A</v>
      </c>
      <c r="G4259" s="203" t="e">
        <f t="shared" si="97"/>
        <v>#N/A</v>
      </c>
    </row>
    <row r="4260" spans="1:7" x14ac:dyDescent="0.3">
      <c r="A4260" s="257"/>
      <c r="B4260" s="257"/>
      <c r="C4260" s="265"/>
      <c r="D4260" s="208" t="e">
        <f>IF(ISBLANK(DataBase_PMs!C76),#N/A,DataBase_PMs!C76)</f>
        <v>#N/A</v>
      </c>
      <c r="E4260" s="191" t="e">
        <f>IF(ISBLANK(DataBase_PMs!BA76),#N/A,DataBase_PMs!BA76)</f>
        <v>#N/A</v>
      </c>
      <c r="F4260" s="192" t="e">
        <f>IF(E4260="Seco",ParametrosPMs!$C$81,'Dados PMs'!E4260)</f>
        <v>#N/A</v>
      </c>
      <c r="G4260" s="203" t="e">
        <f t="shared" si="97"/>
        <v>#N/A</v>
      </c>
    </row>
    <row r="4261" spans="1:7" x14ac:dyDescent="0.3">
      <c r="A4261" s="257"/>
      <c r="B4261" s="257"/>
      <c r="C4261" s="265"/>
      <c r="D4261" s="208" t="e">
        <f>IF(ISBLANK(DataBase_PMs!C77),#N/A,DataBase_PMs!C77)</f>
        <v>#N/A</v>
      </c>
      <c r="E4261" s="191" t="e">
        <f>IF(ISBLANK(DataBase_PMs!BA77),#N/A,DataBase_PMs!BA77)</f>
        <v>#N/A</v>
      </c>
      <c r="F4261" s="192" t="e">
        <f>IF(E4261="Seco",ParametrosPMs!$C$81,'Dados PMs'!E4261)</f>
        <v>#N/A</v>
      </c>
      <c r="G4261" s="203" t="e">
        <f t="shared" si="97"/>
        <v>#N/A</v>
      </c>
    </row>
    <row r="4262" spans="1:7" x14ac:dyDescent="0.3">
      <c r="A4262" s="257"/>
      <c r="B4262" s="257"/>
      <c r="C4262" s="265"/>
      <c r="D4262" s="208" t="e">
        <f>IF(ISBLANK(DataBase_PMs!C78),#N/A,DataBase_PMs!C78)</f>
        <v>#N/A</v>
      </c>
      <c r="E4262" s="191" t="e">
        <f>IF(ISBLANK(DataBase_PMs!BA78),#N/A,DataBase_PMs!BA78)</f>
        <v>#N/A</v>
      </c>
      <c r="F4262" s="192" t="e">
        <f>IF(E4262="Seco",ParametrosPMs!$C$81,'Dados PMs'!E4262)</f>
        <v>#N/A</v>
      </c>
      <c r="G4262" s="203" t="e">
        <f t="shared" si="97"/>
        <v>#N/A</v>
      </c>
    </row>
    <row r="4263" spans="1:7" x14ac:dyDescent="0.3">
      <c r="A4263" s="257"/>
      <c r="B4263" s="257"/>
      <c r="C4263" s="265"/>
      <c r="D4263" s="208" t="e">
        <f>IF(ISBLANK(DataBase_PMs!C79),#N/A,DataBase_PMs!C79)</f>
        <v>#N/A</v>
      </c>
      <c r="E4263" s="191" t="e">
        <f>IF(ISBLANK(DataBase_PMs!BA79),#N/A,DataBase_PMs!BA79)</f>
        <v>#N/A</v>
      </c>
      <c r="F4263" s="192" t="e">
        <f>IF(E4263="Seco",ParametrosPMs!$C$81,'Dados PMs'!E4263)</f>
        <v>#N/A</v>
      </c>
      <c r="G4263" s="203" t="e">
        <f t="shared" si="97"/>
        <v>#N/A</v>
      </c>
    </row>
    <row r="4264" spans="1:7" ht="13.5" thickBot="1" x14ac:dyDescent="0.35">
      <c r="A4264" s="258"/>
      <c r="B4264" s="258"/>
      <c r="C4264" s="268"/>
      <c r="D4264" s="208" t="e">
        <f>IF(ISBLANK(DataBase_PMs!C80),#N/A,DataBase_PMs!C80)</f>
        <v>#N/A</v>
      </c>
      <c r="E4264" s="191" t="e">
        <f>IF(ISBLANK(DataBase_PMs!BA80),#N/A,DataBase_PMs!BA80)</f>
        <v>#N/A</v>
      </c>
      <c r="F4264" s="192" t="e">
        <f>IF(E4264="Seco",ParametrosPMs!$C$81,'Dados PMs'!E4264)</f>
        <v>#N/A</v>
      </c>
      <c r="G4264" s="203" t="e">
        <f t="shared" si="97"/>
        <v>#N/A</v>
      </c>
    </row>
    <row r="4265" spans="1:7" x14ac:dyDescent="0.3">
      <c r="A4265" s="256"/>
      <c r="B4265" s="256"/>
      <c r="C4265" s="267" t="s">
        <v>86</v>
      </c>
      <c r="D4265" s="209">
        <v>43602</v>
      </c>
      <c r="E4265" s="189">
        <v>3.75</v>
      </c>
      <c r="F4265" s="190">
        <f>IF(E4265="Seco",ParametrosPMs!C82,'Dados PMs'!E4265)</f>
        <v>3.75</v>
      </c>
      <c r="G4265" s="202">
        <f>F4265-E4265</f>
        <v>0</v>
      </c>
    </row>
    <row r="4266" spans="1:7" x14ac:dyDescent="0.3">
      <c r="A4266" s="257"/>
      <c r="B4266" s="257"/>
      <c r="C4266" s="265"/>
      <c r="D4266" s="208">
        <v>43700.40625</v>
      </c>
      <c r="E4266" s="191">
        <v>3.27</v>
      </c>
      <c r="F4266" s="192">
        <f>IF(E4266="Seco",ParametrosPMs!$C$82,'Dados PMs'!E4266)</f>
        <v>3.27</v>
      </c>
      <c r="G4266" s="203">
        <f>F4266-$F$4265</f>
        <v>-0.48</v>
      </c>
    </row>
    <row r="4267" spans="1:7" x14ac:dyDescent="0.3">
      <c r="A4267" s="257"/>
      <c r="B4267" s="257"/>
      <c r="C4267" s="265"/>
      <c r="D4267" s="208">
        <v>43707</v>
      </c>
      <c r="E4267" s="191">
        <v>3.26</v>
      </c>
      <c r="F4267" s="192">
        <f>IF(E4267="Seco",ParametrosPMs!$C$82,'Dados PMs'!E4267)</f>
        <v>3.26</v>
      </c>
      <c r="G4267" s="203">
        <f t="shared" ref="G4267:G4330" si="98">F4267-$F$4265</f>
        <v>-0.49000000000000021</v>
      </c>
    </row>
    <row r="4268" spans="1:7" x14ac:dyDescent="0.3">
      <c r="A4268" s="257"/>
      <c r="B4268" s="257"/>
      <c r="C4268" s="265"/>
      <c r="D4268" s="208">
        <v>43714</v>
      </c>
      <c r="E4268" s="191">
        <v>3.18</v>
      </c>
      <c r="F4268" s="192">
        <f>IF(E4268="Seco",ParametrosPMs!$C$82,'Dados PMs'!E4268)</f>
        <v>3.18</v>
      </c>
      <c r="G4268" s="203">
        <f t="shared" si="98"/>
        <v>-0.56999999999999984</v>
      </c>
    </row>
    <row r="4269" spans="1:7" x14ac:dyDescent="0.3">
      <c r="A4269" s="257"/>
      <c r="B4269" s="257"/>
      <c r="C4269" s="265"/>
      <c r="D4269" s="208">
        <v>43727</v>
      </c>
      <c r="E4269" s="191">
        <v>3.35</v>
      </c>
      <c r="F4269" s="192">
        <f>IF(E4269="Seco",ParametrosPMs!$C$82,'Dados PMs'!E4269)</f>
        <v>3.35</v>
      </c>
      <c r="G4269" s="203">
        <f t="shared" si="98"/>
        <v>-0.39999999999999991</v>
      </c>
    </row>
    <row r="4270" spans="1:7" x14ac:dyDescent="0.3">
      <c r="A4270" s="257"/>
      <c r="B4270" s="257"/>
      <c r="C4270" s="265"/>
      <c r="D4270" s="208">
        <v>43755</v>
      </c>
      <c r="E4270" s="191">
        <v>3.55</v>
      </c>
      <c r="F4270" s="192">
        <f>IF(E4270="Seco",ParametrosPMs!$C$82,'Dados PMs'!E4270)</f>
        <v>3.55</v>
      </c>
      <c r="G4270" s="203">
        <f t="shared" si="98"/>
        <v>-0.20000000000000018</v>
      </c>
    </row>
    <row r="4271" spans="1:7" x14ac:dyDescent="0.3">
      <c r="A4271" s="257"/>
      <c r="B4271" s="257"/>
      <c r="C4271" s="265"/>
      <c r="D4271" s="208">
        <v>43762</v>
      </c>
      <c r="E4271" s="191">
        <v>3.65</v>
      </c>
      <c r="F4271" s="192">
        <f>IF(E4271="Seco",ParametrosPMs!$C$82,'Dados PMs'!E4271)</f>
        <v>3.65</v>
      </c>
      <c r="G4271" s="203">
        <f t="shared" si="98"/>
        <v>-0.10000000000000009</v>
      </c>
    </row>
    <row r="4272" spans="1:7" x14ac:dyDescent="0.3">
      <c r="A4272" s="257"/>
      <c r="B4272" s="257"/>
      <c r="C4272" s="265"/>
      <c r="D4272" s="208">
        <v>43774</v>
      </c>
      <c r="E4272" s="191">
        <v>3.42</v>
      </c>
      <c r="F4272" s="192">
        <f>IF(E4272="Seco",ParametrosPMs!$C$82,'Dados PMs'!E4272)</f>
        <v>3.42</v>
      </c>
      <c r="G4272" s="203">
        <f t="shared" si="98"/>
        <v>-0.33000000000000007</v>
      </c>
    </row>
    <row r="4273" spans="1:7" x14ac:dyDescent="0.3">
      <c r="A4273" s="257"/>
      <c r="B4273" s="257"/>
      <c r="C4273" s="265"/>
      <c r="D4273" s="208">
        <v>43782</v>
      </c>
      <c r="E4273" s="191" t="s">
        <v>129</v>
      </c>
      <c r="F4273" s="192" t="str">
        <f>IF(E4273="Seco",ParametrosPMs!$C$82,'Dados PMs'!E4273)</f>
        <v>-</v>
      </c>
      <c r="G4273" s="203" t="e">
        <f t="shared" si="98"/>
        <v>#VALUE!</v>
      </c>
    </row>
    <row r="4274" spans="1:7" x14ac:dyDescent="0.3">
      <c r="A4274" s="257"/>
      <c r="B4274" s="257"/>
      <c r="C4274" s="265"/>
      <c r="D4274" s="208">
        <v>43811</v>
      </c>
      <c r="E4274" s="191" t="s">
        <v>278</v>
      </c>
      <c r="F4274" s="192" t="str">
        <f>IF(E4274="Seco",ParametrosPMs!$C$82,'Dados PMs'!E4274)</f>
        <v>3,15</v>
      </c>
      <c r="G4274" s="203">
        <f t="shared" si="98"/>
        <v>-0.60000000000000009</v>
      </c>
    </row>
    <row r="4275" spans="1:7" x14ac:dyDescent="0.3">
      <c r="A4275" s="257"/>
      <c r="B4275" s="257"/>
      <c r="C4275" s="265"/>
      <c r="D4275" s="208">
        <v>43826</v>
      </c>
      <c r="E4275" s="191" t="s">
        <v>321</v>
      </c>
      <c r="F4275" s="192" t="str">
        <f>IF(E4275="Seco",ParametrosPMs!$C$82,'Dados PMs'!E4275)</f>
        <v>3,34</v>
      </c>
      <c r="G4275" s="203">
        <f t="shared" si="98"/>
        <v>-0.41000000000000014</v>
      </c>
    </row>
    <row r="4276" spans="1:7" x14ac:dyDescent="0.3">
      <c r="A4276" s="257"/>
      <c r="B4276" s="257"/>
      <c r="C4276" s="265"/>
      <c r="D4276" s="208">
        <v>43875</v>
      </c>
      <c r="E4276" s="191">
        <v>2.41</v>
      </c>
      <c r="F4276" s="192">
        <f>IF(E4276="Seco",ParametrosPMs!$C$82,'Dados PMs'!E4276)</f>
        <v>2.41</v>
      </c>
      <c r="G4276" s="203">
        <f t="shared" si="98"/>
        <v>-1.3399999999999999</v>
      </c>
    </row>
    <row r="4277" spans="1:7" x14ac:dyDescent="0.3">
      <c r="A4277" s="257"/>
      <c r="B4277" s="257"/>
      <c r="C4277" s="265"/>
      <c r="D4277" s="208">
        <v>43929</v>
      </c>
      <c r="E4277" s="191" t="s">
        <v>324</v>
      </c>
      <c r="F4277" s="192" t="str">
        <f>IF(E4277="Seco",ParametrosPMs!$C$82,'Dados PMs'!E4277)</f>
        <v>3,35</v>
      </c>
      <c r="G4277" s="203">
        <f t="shared" si="98"/>
        <v>-0.39999999999999991</v>
      </c>
    </row>
    <row r="4278" spans="1:7" x14ac:dyDescent="0.3">
      <c r="A4278" s="257"/>
      <c r="B4278" s="257"/>
      <c r="C4278" s="265"/>
      <c r="D4278" s="208">
        <f>IF(ISBLANK(DataBase_PMs!C4),#N/A,DataBase_PMs!C4)</f>
        <v>44001.449618055602</v>
      </c>
      <c r="E4278" s="191">
        <f>IF(ISBLANK(DataBase_PMs!BA4),#N/A,DataBase_PMs!BA4)</f>
        <v>5.93</v>
      </c>
      <c r="F4278" s="192">
        <f>IF(E4278="Seco",ParametrosPMs!$C$82,'Dados PMs'!E4278)</f>
        <v>5.93</v>
      </c>
      <c r="G4278" s="203">
        <f t="shared" si="98"/>
        <v>2.1799999999999997</v>
      </c>
    </row>
    <row r="4279" spans="1:7" x14ac:dyDescent="0.3">
      <c r="A4279" s="257"/>
      <c r="B4279" s="257"/>
      <c r="C4279" s="265"/>
      <c r="D4279" s="208">
        <f>IF(ISBLANK(DataBase_PMs!C5),#N/A,DataBase_PMs!C5)</f>
        <v>44008.823020833297</v>
      </c>
      <c r="E4279" s="191">
        <f>IF(ISBLANK(DataBase_PMs!BA5),#N/A,DataBase_PMs!BA5)</f>
        <v>6.34</v>
      </c>
      <c r="F4279" s="192">
        <f>IF(E4279="Seco",ParametrosPMs!$C$82,'Dados PMs'!E4279)</f>
        <v>6.34</v>
      </c>
      <c r="G4279" s="203">
        <f t="shared" si="98"/>
        <v>2.59</v>
      </c>
    </row>
    <row r="4280" spans="1:7" x14ac:dyDescent="0.3">
      <c r="A4280" s="257"/>
      <c r="B4280" s="257"/>
      <c r="C4280" s="265"/>
      <c r="D4280" s="208" t="e">
        <f>IF(ISBLANK(DataBase_PMs!C6),#N/A,DataBase_PMs!C6)</f>
        <v>#N/A</v>
      </c>
      <c r="E4280" s="191" t="e">
        <f>IF(ISBLANK(DataBase_PMs!BA6),#N/A,DataBase_PMs!BA6)</f>
        <v>#N/A</v>
      </c>
      <c r="F4280" s="192" t="e">
        <f>IF(E4280="Seco",ParametrosPMs!$C$82,'Dados PMs'!E4280)</f>
        <v>#N/A</v>
      </c>
      <c r="G4280" s="203" t="e">
        <f t="shared" si="98"/>
        <v>#N/A</v>
      </c>
    </row>
    <row r="4281" spans="1:7" x14ac:dyDescent="0.3">
      <c r="A4281" s="257"/>
      <c r="B4281" s="257"/>
      <c r="C4281" s="265"/>
      <c r="D4281" s="208" t="e">
        <f>IF(ISBLANK(DataBase_PMs!C7),#N/A,DataBase_PMs!C7)</f>
        <v>#N/A</v>
      </c>
      <c r="E4281" s="191" t="e">
        <f>IF(ISBLANK(DataBase_PMs!BA7),#N/A,DataBase_PMs!BA7)</f>
        <v>#N/A</v>
      </c>
      <c r="F4281" s="192" t="e">
        <f>IF(E4281="Seco",ParametrosPMs!$C$82,'Dados PMs'!E4281)</f>
        <v>#N/A</v>
      </c>
      <c r="G4281" s="203" t="e">
        <f t="shared" si="98"/>
        <v>#N/A</v>
      </c>
    </row>
    <row r="4282" spans="1:7" x14ac:dyDescent="0.3">
      <c r="A4282" s="257"/>
      <c r="B4282" s="257"/>
      <c r="C4282" s="265"/>
      <c r="D4282" s="208" t="e">
        <f>IF(ISBLANK(DataBase_PMs!C8),#N/A,DataBase_PMs!C8)</f>
        <v>#N/A</v>
      </c>
      <c r="E4282" s="191" t="e">
        <f>IF(ISBLANK(DataBase_PMs!BA8),#N/A,DataBase_PMs!BA8)</f>
        <v>#N/A</v>
      </c>
      <c r="F4282" s="192" t="e">
        <f>IF(E4282="Seco",ParametrosPMs!$C$82,'Dados PMs'!E4282)</f>
        <v>#N/A</v>
      </c>
      <c r="G4282" s="203" t="e">
        <f t="shared" si="98"/>
        <v>#N/A</v>
      </c>
    </row>
    <row r="4283" spans="1:7" x14ac:dyDescent="0.3">
      <c r="A4283" s="257"/>
      <c r="B4283" s="257"/>
      <c r="C4283" s="265"/>
      <c r="D4283" s="208" t="e">
        <f>IF(ISBLANK(DataBase_PMs!C9),#N/A,DataBase_PMs!C9)</f>
        <v>#N/A</v>
      </c>
      <c r="E4283" s="191" t="e">
        <f>IF(ISBLANK(DataBase_PMs!BA9),#N/A,DataBase_PMs!BA9)</f>
        <v>#N/A</v>
      </c>
      <c r="F4283" s="192" t="e">
        <f>IF(E4283="Seco",ParametrosPMs!$C$82,'Dados PMs'!E4283)</f>
        <v>#N/A</v>
      </c>
      <c r="G4283" s="203" t="e">
        <f t="shared" si="98"/>
        <v>#N/A</v>
      </c>
    </row>
    <row r="4284" spans="1:7" x14ac:dyDescent="0.3">
      <c r="A4284" s="257"/>
      <c r="B4284" s="257"/>
      <c r="C4284" s="265"/>
      <c r="D4284" s="208" t="e">
        <f>IF(ISBLANK(DataBase_PMs!C10),#N/A,DataBase_PMs!C10)</f>
        <v>#N/A</v>
      </c>
      <c r="E4284" s="191" t="e">
        <f>IF(ISBLANK(DataBase_PMs!BA10),#N/A,DataBase_PMs!BA10)</f>
        <v>#N/A</v>
      </c>
      <c r="F4284" s="192" t="e">
        <f>IF(E4284="Seco",ParametrosPMs!$C$82,'Dados PMs'!E4284)</f>
        <v>#N/A</v>
      </c>
      <c r="G4284" s="203" t="e">
        <f t="shared" si="98"/>
        <v>#N/A</v>
      </c>
    </row>
    <row r="4285" spans="1:7" x14ac:dyDescent="0.3">
      <c r="A4285" s="257"/>
      <c r="B4285" s="257"/>
      <c r="C4285" s="265"/>
      <c r="D4285" s="208" t="e">
        <f>IF(ISBLANK(DataBase_PMs!C11),#N/A,DataBase_PMs!C11)</f>
        <v>#N/A</v>
      </c>
      <c r="E4285" s="191" t="e">
        <f>IF(ISBLANK(DataBase_PMs!BA11),#N/A,DataBase_PMs!BA11)</f>
        <v>#N/A</v>
      </c>
      <c r="F4285" s="192" t="e">
        <f>IF(E4285="Seco",ParametrosPMs!$C$82,'Dados PMs'!E4285)</f>
        <v>#N/A</v>
      </c>
      <c r="G4285" s="203" t="e">
        <f t="shared" si="98"/>
        <v>#N/A</v>
      </c>
    </row>
    <row r="4286" spans="1:7" x14ac:dyDescent="0.3">
      <c r="A4286" s="257"/>
      <c r="B4286" s="257"/>
      <c r="C4286" s="265"/>
      <c r="D4286" s="208" t="e">
        <f>IF(ISBLANK(DataBase_PMs!C12),#N/A,DataBase_PMs!C12)</f>
        <v>#N/A</v>
      </c>
      <c r="E4286" s="191" t="e">
        <f>IF(ISBLANK(DataBase_PMs!BA12),#N/A,DataBase_PMs!BA12)</f>
        <v>#N/A</v>
      </c>
      <c r="F4286" s="192" t="e">
        <f>IF(E4286="Seco",ParametrosPMs!$C$82,'Dados PMs'!E4286)</f>
        <v>#N/A</v>
      </c>
      <c r="G4286" s="203" t="e">
        <f t="shared" si="98"/>
        <v>#N/A</v>
      </c>
    </row>
    <row r="4287" spans="1:7" x14ac:dyDescent="0.3">
      <c r="A4287" s="257"/>
      <c r="B4287" s="257"/>
      <c r="C4287" s="265"/>
      <c r="D4287" s="208" t="e">
        <f>IF(ISBLANK(DataBase_PMs!C13),#N/A,DataBase_PMs!C13)</f>
        <v>#N/A</v>
      </c>
      <c r="E4287" s="191" t="e">
        <f>IF(ISBLANK(DataBase_PMs!BA13),#N/A,DataBase_PMs!BA13)</f>
        <v>#N/A</v>
      </c>
      <c r="F4287" s="192" t="e">
        <f>IF(E4287="Seco",ParametrosPMs!$C$82,'Dados PMs'!E4287)</f>
        <v>#N/A</v>
      </c>
      <c r="G4287" s="203" t="e">
        <f t="shared" si="98"/>
        <v>#N/A</v>
      </c>
    </row>
    <row r="4288" spans="1:7" x14ac:dyDescent="0.3">
      <c r="A4288" s="257"/>
      <c r="B4288" s="257"/>
      <c r="C4288" s="265"/>
      <c r="D4288" s="208" t="e">
        <f>IF(ISBLANK(DataBase_PMs!C14),#N/A,DataBase_PMs!C14)</f>
        <v>#N/A</v>
      </c>
      <c r="E4288" s="191" t="e">
        <f>IF(ISBLANK(DataBase_PMs!BA14),#N/A,DataBase_PMs!BA14)</f>
        <v>#N/A</v>
      </c>
      <c r="F4288" s="192" t="e">
        <f>IF(E4288="Seco",ParametrosPMs!$C$82,'Dados PMs'!E4288)</f>
        <v>#N/A</v>
      </c>
      <c r="G4288" s="203" t="e">
        <f t="shared" si="98"/>
        <v>#N/A</v>
      </c>
    </row>
    <row r="4289" spans="1:7" x14ac:dyDescent="0.3">
      <c r="A4289" s="257"/>
      <c r="B4289" s="257"/>
      <c r="C4289" s="265"/>
      <c r="D4289" s="208" t="e">
        <f>IF(ISBLANK(DataBase_PMs!C15),#N/A,DataBase_PMs!C15)</f>
        <v>#N/A</v>
      </c>
      <c r="E4289" s="191" t="e">
        <f>IF(ISBLANK(DataBase_PMs!BA15),#N/A,DataBase_PMs!BA15)</f>
        <v>#N/A</v>
      </c>
      <c r="F4289" s="192" t="e">
        <f>IF(E4289="Seco",ParametrosPMs!$C$82,'Dados PMs'!E4289)</f>
        <v>#N/A</v>
      </c>
      <c r="G4289" s="203" t="e">
        <f t="shared" si="98"/>
        <v>#N/A</v>
      </c>
    </row>
    <row r="4290" spans="1:7" x14ac:dyDescent="0.3">
      <c r="A4290" s="257"/>
      <c r="B4290" s="257"/>
      <c r="C4290" s="265"/>
      <c r="D4290" s="208" t="e">
        <f>IF(ISBLANK(DataBase_PMs!C16),#N/A,DataBase_PMs!C16)</f>
        <v>#N/A</v>
      </c>
      <c r="E4290" s="191" t="e">
        <f>IF(ISBLANK(DataBase_PMs!BA16),#N/A,DataBase_PMs!BA16)</f>
        <v>#N/A</v>
      </c>
      <c r="F4290" s="192" t="e">
        <f>IF(E4290="Seco",ParametrosPMs!$C$82,'Dados PMs'!E4290)</f>
        <v>#N/A</v>
      </c>
      <c r="G4290" s="203" t="e">
        <f t="shared" si="98"/>
        <v>#N/A</v>
      </c>
    </row>
    <row r="4291" spans="1:7" x14ac:dyDescent="0.3">
      <c r="A4291" s="257"/>
      <c r="B4291" s="257"/>
      <c r="C4291" s="265"/>
      <c r="D4291" s="208" t="e">
        <f>IF(ISBLANK(DataBase_PMs!C17),#N/A,DataBase_PMs!C17)</f>
        <v>#N/A</v>
      </c>
      <c r="E4291" s="191" t="e">
        <f>IF(ISBLANK(DataBase_PMs!BA17),#N/A,DataBase_PMs!BA17)</f>
        <v>#N/A</v>
      </c>
      <c r="F4291" s="192" t="e">
        <f>IF(E4291="Seco",ParametrosPMs!$C$82,'Dados PMs'!E4291)</f>
        <v>#N/A</v>
      </c>
      <c r="G4291" s="203" t="e">
        <f t="shared" si="98"/>
        <v>#N/A</v>
      </c>
    </row>
    <row r="4292" spans="1:7" x14ac:dyDescent="0.3">
      <c r="A4292" s="257"/>
      <c r="B4292" s="257"/>
      <c r="C4292" s="265"/>
      <c r="D4292" s="208" t="e">
        <f>IF(ISBLANK(DataBase_PMs!C18),#N/A,DataBase_PMs!C18)</f>
        <v>#N/A</v>
      </c>
      <c r="E4292" s="191" t="e">
        <f>IF(ISBLANK(DataBase_PMs!BA18),#N/A,DataBase_PMs!BA18)</f>
        <v>#N/A</v>
      </c>
      <c r="F4292" s="192" t="e">
        <f>IF(E4292="Seco",ParametrosPMs!$C$82,'Dados PMs'!E4292)</f>
        <v>#N/A</v>
      </c>
      <c r="G4292" s="203" t="e">
        <f t="shared" si="98"/>
        <v>#N/A</v>
      </c>
    </row>
    <row r="4293" spans="1:7" x14ac:dyDescent="0.3">
      <c r="A4293" s="257"/>
      <c r="B4293" s="257"/>
      <c r="C4293" s="265"/>
      <c r="D4293" s="208" t="e">
        <f>IF(ISBLANK(DataBase_PMs!C19),#N/A,DataBase_PMs!C19)</f>
        <v>#N/A</v>
      </c>
      <c r="E4293" s="191" t="e">
        <f>IF(ISBLANK(DataBase_PMs!BA19),#N/A,DataBase_PMs!BA19)</f>
        <v>#N/A</v>
      </c>
      <c r="F4293" s="192" t="e">
        <f>IF(E4293="Seco",ParametrosPMs!$C$82,'Dados PMs'!E4293)</f>
        <v>#N/A</v>
      </c>
      <c r="G4293" s="203" t="e">
        <f t="shared" si="98"/>
        <v>#N/A</v>
      </c>
    </row>
    <row r="4294" spans="1:7" x14ac:dyDescent="0.3">
      <c r="A4294" s="257"/>
      <c r="B4294" s="257"/>
      <c r="C4294" s="265"/>
      <c r="D4294" s="208" t="e">
        <f>IF(ISBLANK(DataBase_PMs!C20),#N/A,DataBase_PMs!C20)</f>
        <v>#N/A</v>
      </c>
      <c r="E4294" s="191" t="e">
        <f>IF(ISBLANK(DataBase_PMs!BA20),#N/A,DataBase_PMs!BA20)</f>
        <v>#N/A</v>
      </c>
      <c r="F4294" s="192" t="e">
        <f>IF(E4294="Seco",ParametrosPMs!$C$82,'Dados PMs'!E4294)</f>
        <v>#N/A</v>
      </c>
      <c r="G4294" s="203" t="e">
        <f t="shared" si="98"/>
        <v>#N/A</v>
      </c>
    </row>
    <row r="4295" spans="1:7" x14ac:dyDescent="0.3">
      <c r="A4295" s="257"/>
      <c r="B4295" s="257"/>
      <c r="C4295" s="265"/>
      <c r="D4295" s="208" t="e">
        <f>IF(ISBLANK(DataBase_PMs!C21),#N/A,DataBase_PMs!C21)</f>
        <v>#N/A</v>
      </c>
      <c r="E4295" s="191" t="e">
        <f>IF(ISBLANK(DataBase_PMs!BA21),#N/A,DataBase_PMs!BA21)</f>
        <v>#N/A</v>
      </c>
      <c r="F4295" s="192" t="e">
        <f>IF(E4295="Seco",ParametrosPMs!$C$82,'Dados PMs'!E4295)</f>
        <v>#N/A</v>
      </c>
      <c r="G4295" s="203" t="e">
        <f t="shared" si="98"/>
        <v>#N/A</v>
      </c>
    </row>
    <row r="4296" spans="1:7" x14ac:dyDescent="0.3">
      <c r="A4296" s="257"/>
      <c r="B4296" s="257"/>
      <c r="C4296" s="265"/>
      <c r="D4296" s="208" t="e">
        <f>IF(ISBLANK(DataBase_PMs!C22),#N/A,DataBase_PMs!C22)</f>
        <v>#N/A</v>
      </c>
      <c r="E4296" s="191" t="e">
        <f>IF(ISBLANK(DataBase_PMs!BA22),#N/A,DataBase_PMs!BA22)</f>
        <v>#N/A</v>
      </c>
      <c r="F4296" s="192" t="e">
        <f>IF(E4296="Seco",ParametrosPMs!$C$82,'Dados PMs'!E4296)</f>
        <v>#N/A</v>
      </c>
      <c r="G4296" s="203" t="e">
        <f t="shared" si="98"/>
        <v>#N/A</v>
      </c>
    </row>
    <row r="4297" spans="1:7" x14ac:dyDescent="0.3">
      <c r="A4297" s="257"/>
      <c r="B4297" s="257"/>
      <c r="C4297" s="265"/>
      <c r="D4297" s="208" t="e">
        <f>IF(ISBLANK(DataBase_PMs!C23),#N/A,DataBase_PMs!C23)</f>
        <v>#N/A</v>
      </c>
      <c r="E4297" s="191" t="e">
        <f>IF(ISBLANK(DataBase_PMs!BA23),#N/A,DataBase_PMs!BA23)</f>
        <v>#N/A</v>
      </c>
      <c r="F4297" s="192" t="e">
        <f>IF(E4297="Seco",ParametrosPMs!$C$82,'Dados PMs'!E4297)</f>
        <v>#N/A</v>
      </c>
      <c r="G4297" s="203" t="e">
        <f t="shared" si="98"/>
        <v>#N/A</v>
      </c>
    </row>
    <row r="4298" spans="1:7" x14ac:dyDescent="0.3">
      <c r="A4298" s="257"/>
      <c r="B4298" s="257"/>
      <c r="C4298" s="265"/>
      <c r="D4298" s="208" t="e">
        <f>IF(ISBLANK(DataBase_PMs!C24),#N/A,DataBase_PMs!C24)</f>
        <v>#N/A</v>
      </c>
      <c r="E4298" s="191" t="e">
        <f>IF(ISBLANK(DataBase_PMs!BA24),#N/A,DataBase_PMs!BA24)</f>
        <v>#N/A</v>
      </c>
      <c r="F4298" s="192" t="e">
        <f>IF(E4298="Seco",ParametrosPMs!$C$82,'Dados PMs'!E4298)</f>
        <v>#N/A</v>
      </c>
      <c r="G4298" s="203" t="e">
        <f t="shared" si="98"/>
        <v>#N/A</v>
      </c>
    </row>
    <row r="4299" spans="1:7" x14ac:dyDescent="0.3">
      <c r="A4299" s="257"/>
      <c r="B4299" s="257"/>
      <c r="C4299" s="265"/>
      <c r="D4299" s="208" t="e">
        <f>IF(ISBLANK(DataBase_PMs!C25),#N/A,DataBase_PMs!C25)</f>
        <v>#N/A</v>
      </c>
      <c r="E4299" s="191" t="e">
        <f>IF(ISBLANK(DataBase_PMs!BA25),#N/A,DataBase_PMs!BA25)</f>
        <v>#N/A</v>
      </c>
      <c r="F4299" s="192" t="e">
        <f>IF(E4299="Seco",ParametrosPMs!$C$82,'Dados PMs'!E4299)</f>
        <v>#N/A</v>
      </c>
      <c r="G4299" s="203" t="e">
        <f t="shared" si="98"/>
        <v>#N/A</v>
      </c>
    </row>
    <row r="4300" spans="1:7" x14ac:dyDescent="0.3">
      <c r="A4300" s="257"/>
      <c r="B4300" s="257"/>
      <c r="C4300" s="265"/>
      <c r="D4300" s="208" t="e">
        <f>IF(ISBLANK(DataBase_PMs!C26),#N/A,DataBase_PMs!C26)</f>
        <v>#N/A</v>
      </c>
      <c r="E4300" s="191" t="e">
        <f>IF(ISBLANK(DataBase_PMs!BA26),#N/A,DataBase_PMs!BA26)</f>
        <v>#N/A</v>
      </c>
      <c r="F4300" s="192" t="e">
        <f>IF(E4300="Seco",ParametrosPMs!$C$82,'Dados PMs'!E4300)</f>
        <v>#N/A</v>
      </c>
      <c r="G4300" s="203" t="e">
        <f t="shared" si="98"/>
        <v>#N/A</v>
      </c>
    </row>
    <row r="4301" spans="1:7" x14ac:dyDescent="0.3">
      <c r="A4301" s="257"/>
      <c r="B4301" s="257"/>
      <c r="C4301" s="265"/>
      <c r="D4301" s="208" t="e">
        <f>IF(ISBLANK(DataBase_PMs!C27),#N/A,DataBase_PMs!C27)</f>
        <v>#N/A</v>
      </c>
      <c r="E4301" s="191" t="e">
        <f>IF(ISBLANK(DataBase_PMs!BA27),#N/A,DataBase_PMs!BA27)</f>
        <v>#N/A</v>
      </c>
      <c r="F4301" s="192" t="e">
        <f>IF(E4301="Seco",ParametrosPMs!$C$82,'Dados PMs'!E4301)</f>
        <v>#N/A</v>
      </c>
      <c r="G4301" s="203" t="e">
        <f t="shared" si="98"/>
        <v>#N/A</v>
      </c>
    </row>
    <row r="4302" spans="1:7" x14ac:dyDescent="0.3">
      <c r="A4302" s="257"/>
      <c r="B4302" s="257"/>
      <c r="C4302" s="265"/>
      <c r="D4302" s="208" t="e">
        <f>IF(ISBLANK(DataBase_PMs!C28),#N/A,DataBase_PMs!C28)</f>
        <v>#N/A</v>
      </c>
      <c r="E4302" s="191" t="e">
        <f>IF(ISBLANK(DataBase_PMs!BA28),#N/A,DataBase_PMs!BA28)</f>
        <v>#N/A</v>
      </c>
      <c r="F4302" s="192" t="e">
        <f>IF(E4302="Seco",ParametrosPMs!$C$82,'Dados PMs'!E4302)</f>
        <v>#N/A</v>
      </c>
      <c r="G4302" s="203" t="e">
        <f t="shared" si="98"/>
        <v>#N/A</v>
      </c>
    </row>
    <row r="4303" spans="1:7" x14ac:dyDescent="0.3">
      <c r="A4303" s="257"/>
      <c r="B4303" s="257"/>
      <c r="C4303" s="265"/>
      <c r="D4303" s="208" t="e">
        <f>IF(ISBLANK(DataBase_PMs!C29),#N/A,DataBase_PMs!C29)</f>
        <v>#N/A</v>
      </c>
      <c r="E4303" s="191" t="e">
        <f>IF(ISBLANK(DataBase_PMs!BA29),#N/A,DataBase_PMs!BA29)</f>
        <v>#N/A</v>
      </c>
      <c r="F4303" s="192" t="e">
        <f>IF(E4303="Seco",ParametrosPMs!$C$82,'Dados PMs'!E4303)</f>
        <v>#N/A</v>
      </c>
      <c r="G4303" s="203" t="e">
        <f t="shared" si="98"/>
        <v>#N/A</v>
      </c>
    </row>
    <row r="4304" spans="1:7" x14ac:dyDescent="0.3">
      <c r="A4304" s="257"/>
      <c r="B4304" s="257"/>
      <c r="C4304" s="265"/>
      <c r="D4304" s="208" t="e">
        <f>IF(ISBLANK(DataBase_PMs!C30),#N/A,DataBase_PMs!C30)</f>
        <v>#N/A</v>
      </c>
      <c r="E4304" s="191" t="e">
        <f>IF(ISBLANK(DataBase_PMs!BA30),#N/A,DataBase_PMs!BA30)</f>
        <v>#N/A</v>
      </c>
      <c r="F4304" s="192" t="e">
        <f>IF(E4304="Seco",ParametrosPMs!$C$82,'Dados PMs'!E4304)</f>
        <v>#N/A</v>
      </c>
      <c r="G4304" s="203" t="e">
        <f t="shared" si="98"/>
        <v>#N/A</v>
      </c>
    </row>
    <row r="4305" spans="1:7" x14ac:dyDescent="0.3">
      <c r="A4305" s="257"/>
      <c r="B4305" s="257"/>
      <c r="C4305" s="265"/>
      <c r="D4305" s="208" t="e">
        <f>IF(ISBLANK(DataBase_PMs!C31),#N/A,DataBase_PMs!C31)</f>
        <v>#N/A</v>
      </c>
      <c r="E4305" s="191" t="e">
        <f>IF(ISBLANK(DataBase_PMs!BA31),#N/A,DataBase_PMs!BA31)</f>
        <v>#N/A</v>
      </c>
      <c r="F4305" s="192" t="e">
        <f>IF(E4305="Seco",ParametrosPMs!$C$82,'Dados PMs'!E4305)</f>
        <v>#N/A</v>
      </c>
      <c r="G4305" s="203" t="e">
        <f t="shared" si="98"/>
        <v>#N/A</v>
      </c>
    </row>
    <row r="4306" spans="1:7" x14ac:dyDescent="0.3">
      <c r="A4306" s="257"/>
      <c r="B4306" s="257"/>
      <c r="C4306" s="265"/>
      <c r="D4306" s="208" t="e">
        <f>IF(ISBLANK(DataBase_PMs!C32),#N/A,DataBase_PMs!C32)</f>
        <v>#N/A</v>
      </c>
      <c r="E4306" s="191" t="e">
        <f>IF(ISBLANK(DataBase_PMs!BA32),#N/A,DataBase_PMs!BA32)</f>
        <v>#N/A</v>
      </c>
      <c r="F4306" s="192" t="e">
        <f>IF(E4306="Seco",ParametrosPMs!$C$82,'Dados PMs'!E4306)</f>
        <v>#N/A</v>
      </c>
      <c r="G4306" s="203" t="e">
        <f t="shared" si="98"/>
        <v>#N/A</v>
      </c>
    </row>
    <row r="4307" spans="1:7" x14ac:dyDescent="0.3">
      <c r="A4307" s="257"/>
      <c r="B4307" s="257"/>
      <c r="C4307" s="265"/>
      <c r="D4307" s="208" t="e">
        <f>IF(ISBLANK(DataBase_PMs!C33),#N/A,DataBase_PMs!C33)</f>
        <v>#N/A</v>
      </c>
      <c r="E4307" s="191" t="e">
        <f>IF(ISBLANK(DataBase_PMs!BA33),#N/A,DataBase_PMs!BA33)</f>
        <v>#N/A</v>
      </c>
      <c r="F4307" s="192" t="e">
        <f>IF(E4307="Seco",ParametrosPMs!$C$82,'Dados PMs'!E4307)</f>
        <v>#N/A</v>
      </c>
      <c r="G4307" s="203" t="e">
        <f t="shared" si="98"/>
        <v>#N/A</v>
      </c>
    </row>
    <row r="4308" spans="1:7" x14ac:dyDescent="0.3">
      <c r="A4308" s="257"/>
      <c r="B4308" s="257"/>
      <c r="C4308" s="265"/>
      <c r="D4308" s="208" t="e">
        <f>IF(ISBLANK(DataBase_PMs!C34),#N/A,DataBase_PMs!C34)</f>
        <v>#N/A</v>
      </c>
      <c r="E4308" s="191" t="e">
        <f>IF(ISBLANK(DataBase_PMs!BA34),#N/A,DataBase_PMs!BA34)</f>
        <v>#N/A</v>
      </c>
      <c r="F4308" s="192" t="e">
        <f>IF(E4308="Seco",ParametrosPMs!$C$82,'Dados PMs'!E4308)</f>
        <v>#N/A</v>
      </c>
      <c r="G4308" s="203" t="e">
        <f t="shared" si="98"/>
        <v>#N/A</v>
      </c>
    </row>
    <row r="4309" spans="1:7" x14ac:dyDescent="0.3">
      <c r="A4309" s="257"/>
      <c r="B4309" s="257"/>
      <c r="C4309" s="265"/>
      <c r="D4309" s="208" t="e">
        <f>IF(ISBLANK(DataBase_PMs!C35),#N/A,DataBase_PMs!C35)</f>
        <v>#N/A</v>
      </c>
      <c r="E4309" s="191" t="e">
        <f>IF(ISBLANK(DataBase_PMs!BA35),#N/A,DataBase_PMs!BA35)</f>
        <v>#N/A</v>
      </c>
      <c r="F4309" s="192" t="e">
        <f>IF(E4309="Seco",ParametrosPMs!$C$82,'Dados PMs'!E4309)</f>
        <v>#N/A</v>
      </c>
      <c r="G4309" s="203" t="e">
        <f t="shared" si="98"/>
        <v>#N/A</v>
      </c>
    </row>
    <row r="4310" spans="1:7" x14ac:dyDescent="0.3">
      <c r="A4310" s="257"/>
      <c r="B4310" s="257"/>
      <c r="C4310" s="265"/>
      <c r="D4310" s="208" t="e">
        <f>IF(ISBLANK(DataBase_PMs!C36),#N/A,DataBase_PMs!C36)</f>
        <v>#N/A</v>
      </c>
      <c r="E4310" s="191" t="e">
        <f>IF(ISBLANK(DataBase_PMs!BA36),#N/A,DataBase_PMs!BA36)</f>
        <v>#N/A</v>
      </c>
      <c r="F4310" s="192" t="e">
        <f>IF(E4310="Seco",ParametrosPMs!$C$82,'Dados PMs'!E4310)</f>
        <v>#N/A</v>
      </c>
      <c r="G4310" s="203" t="e">
        <f t="shared" si="98"/>
        <v>#N/A</v>
      </c>
    </row>
    <row r="4311" spans="1:7" x14ac:dyDescent="0.3">
      <c r="A4311" s="257"/>
      <c r="B4311" s="257"/>
      <c r="C4311" s="265"/>
      <c r="D4311" s="208" t="e">
        <f>IF(ISBLANK(DataBase_PMs!C37),#N/A,DataBase_PMs!C37)</f>
        <v>#N/A</v>
      </c>
      <c r="E4311" s="191" t="e">
        <f>IF(ISBLANK(DataBase_PMs!BA37),#N/A,DataBase_PMs!BA37)</f>
        <v>#N/A</v>
      </c>
      <c r="F4311" s="192" t="e">
        <f>IF(E4311="Seco",ParametrosPMs!$C$82,'Dados PMs'!E4311)</f>
        <v>#N/A</v>
      </c>
      <c r="G4311" s="203" t="e">
        <f t="shared" si="98"/>
        <v>#N/A</v>
      </c>
    </row>
    <row r="4312" spans="1:7" x14ac:dyDescent="0.3">
      <c r="A4312" s="257"/>
      <c r="B4312" s="257"/>
      <c r="C4312" s="265"/>
      <c r="D4312" s="208" t="e">
        <f>IF(ISBLANK(DataBase_PMs!C38),#N/A,DataBase_PMs!C38)</f>
        <v>#N/A</v>
      </c>
      <c r="E4312" s="191" t="e">
        <f>IF(ISBLANK(DataBase_PMs!BA38),#N/A,DataBase_PMs!BA38)</f>
        <v>#N/A</v>
      </c>
      <c r="F4312" s="192" t="e">
        <f>IF(E4312="Seco",ParametrosPMs!$C$82,'Dados PMs'!E4312)</f>
        <v>#N/A</v>
      </c>
      <c r="G4312" s="203" t="e">
        <f t="shared" si="98"/>
        <v>#N/A</v>
      </c>
    </row>
    <row r="4313" spans="1:7" x14ac:dyDescent="0.3">
      <c r="A4313" s="257"/>
      <c r="B4313" s="257"/>
      <c r="C4313" s="265"/>
      <c r="D4313" s="208" t="e">
        <f>IF(ISBLANK(DataBase_PMs!C39),#N/A,DataBase_PMs!C39)</f>
        <v>#N/A</v>
      </c>
      <c r="E4313" s="191" t="e">
        <f>IF(ISBLANK(DataBase_PMs!BA39),#N/A,DataBase_PMs!BA39)</f>
        <v>#N/A</v>
      </c>
      <c r="F4313" s="192" t="e">
        <f>IF(E4313="Seco",ParametrosPMs!$C$82,'Dados PMs'!E4313)</f>
        <v>#N/A</v>
      </c>
      <c r="G4313" s="203" t="e">
        <f t="shared" si="98"/>
        <v>#N/A</v>
      </c>
    </row>
    <row r="4314" spans="1:7" x14ac:dyDescent="0.3">
      <c r="A4314" s="257"/>
      <c r="B4314" s="257"/>
      <c r="C4314" s="265"/>
      <c r="D4314" s="208" t="e">
        <f>IF(ISBLANK(DataBase_PMs!C40),#N/A,DataBase_PMs!C40)</f>
        <v>#N/A</v>
      </c>
      <c r="E4314" s="191" t="e">
        <f>IF(ISBLANK(DataBase_PMs!BA40),#N/A,DataBase_PMs!BA40)</f>
        <v>#N/A</v>
      </c>
      <c r="F4314" s="192" t="e">
        <f>IF(E4314="Seco",ParametrosPMs!$C$82,'Dados PMs'!E4314)</f>
        <v>#N/A</v>
      </c>
      <c r="G4314" s="203" t="e">
        <f t="shared" si="98"/>
        <v>#N/A</v>
      </c>
    </row>
    <row r="4315" spans="1:7" x14ac:dyDescent="0.3">
      <c r="A4315" s="257"/>
      <c r="B4315" s="257"/>
      <c r="C4315" s="265"/>
      <c r="D4315" s="208" t="e">
        <f>IF(ISBLANK(DataBase_PMs!C41),#N/A,DataBase_PMs!C41)</f>
        <v>#N/A</v>
      </c>
      <c r="E4315" s="191" t="e">
        <f>IF(ISBLANK(DataBase_PMs!BA41),#N/A,DataBase_PMs!BA41)</f>
        <v>#N/A</v>
      </c>
      <c r="F4315" s="192" t="e">
        <f>IF(E4315="Seco",ParametrosPMs!$C$82,'Dados PMs'!E4315)</f>
        <v>#N/A</v>
      </c>
      <c r="G4315" s="203" t="e">
        <f t="shared" si="98"/>
        <v>#N/A</v>
      </c>
    </row>
    <row r="4316" spans="1:7" x14ac:dyDescent="0.3">
      <c r="A4316" s="257"/>
      <c r="B4316" s="257"/>
      <c r="C4316" s="265"/>
      <c r="D4316" s="208" t="e">
        <f>IF(ISBLANK(DataBase_PMs!C42),#N/A,DataBase_PMs!C42)</f>
        <v>#N/A</v>
      </c>
      <c r="E4316" s="191" t="e">
        <f>IF(ISBLANK(DataBase_PMs!BA42),#N/A,DataBase_PMs!BA42)</f>
        <v>#N/A</v>
      </c>
      <c r="F4316" s="192" t="e">
        <f>IF(E4316="Seco",ParametrosPMs!$C$82,'Dados PMs'!E4316)</f>
        <v>#N/A</v>
      </c>
      <c r="G4316" s="203" t="e">
        <f t="shared" si="98"/>
        <v>#N/A</v>
      </c>
    </row>
    <row r="4317" spans="1:7" x14ac:dyDescent="0.3">
      <c r="A4317" s="257"/>
      <c r="B4317" s="257"/>
      <c r="C4317" s="265"/>
      <c r="D4317" s="208" t="e">
        <f>IF(ISBLANK(DataBase_PMs!C43),#N/A,DataBase_PMs!C43)</f>
        <v>#N/A</v>
      </c>
      <c r="E4317" s="191" t="e">
        <f>IF(ISBLANK(DataBase_PMs!BA43),#N/A,DataBase_PMs!BA43)</f>
        <v>#N/A</v>
      </c>
      <c r="F4317" s="192" t="e">
        <f>IF(E4317="Seco",ParametrosPMs!$C$82,'Dados PMs'!E4317)</f>
        <v>#N/A</v>
      </c>
      <c r="G4317" s="203" t="e">
        <f t="shared" si="98"/>
        <v>#N/A</v>
      </c>
    </row>
    <row r="4318" spans="1:7" x14ac:dyDescent="0.3">
      <c r="A4318" s="257"/>
      <c r="B4318" s="257"/>
      <c r="C4318" s="265"/>
      <c r="D4318" s="208" t="e">
        <f>IF(ISBLANK(DataBase_PMs!C44),#N/A,DataBase_PMs!C44)</f>
        <v>#N/A</v>
      </c>
      <c r="E4318" s="191" t="e">
        <f>IF(ISBLANK(DataBase_PMs!BA44),#N/A,DataBase_PMs!BA44)</f>
        <v>#N/A</v>
      </c>
      <c r="F4318" s="192" t="e">
        <f>IF(E4318="Seco",ParametrosPMs!$C$82,'Dados PMs'!E4318)</f>
        <v>#N/A</v>
      </c>
      <c r="G4318" s="203" t="e">
        <f t="shared" si="98"/>
        <v>#N/A</v>
      </c>
    </row>
    <row r="4319" spans="1:7" x14ac:dyDescent="0.3">
      <c r="A4319" s="257"/>
      <c r="B4319" s="257"/>
      <c r="C4319" s="265"/>
      <c r="D4319" s="208" t="e">
        <f>IF(ISBLANK(DataBase_PMs!C45),#N/A,DataBase_PMs!C45)</f>
        <v>#N/A</v>
      </c>
      <c r="E4319" s="191" t="e">
        <f>IF(ISBLANK(DataBase_PMs!BA45),#N/A,DataBase_PMs!BA45)</f>
        <v>#N/A</v>
      </c>
      <c r="F4319" s="192" t="e">
        <f>IF(E4319="Seco",ParametrosPMs!$C$82,'Dados PMs'!E4319)</f>
        <v>#N/A</v>
      </c>
      <c r="G4319" s="203" t="e">
        <f t="shared" si="98"/>
        <v>#N/A</v>
      </c>
    </row>
    <row r="4320" spans="1:7" x14ac:dyDescent="0.3">
      <c r="A4320" s="257"/>
      <c r="B4320" s="257"/>
      <c r="C4320" s="265"/>
      <c r="D4320" s="208" t="e">
        <f>IF(ISBLANK(DataBase_PMs!C46),#N/A,DataBase_PMs!C46)</f>
        <v>#N/A</v>
      </c>
      <c r="E4320" s="191" t="e">
        <f>IF(ISBLANK(DataBase_PMs!BA46),#N/A,DataBase_PMs!BA46)</f>
        <v>#N/A</v>
      </c>
      <c r="F4320" s="192" t="e">
        <f>IF(E4320="Seco",ParametrosPMs!$C$82,'Dados PMs'!E4320)</f>
        <v>#N/A</v>
      </c>
      <c r="G4320" s="203" t="e">
        <f t="shared" si="98"/>
        <v>#N/A</v>
      </c>
    </row>
    <row r="4321" spans="1:7" x14ac:dyDescent="0.3">
      <c r="A4321" s="257"/>
      <c r="B4321" s="257"/>
      <c r="C4321" s="265"/>
      <c r="D4321" s="208" t="e">
        <f>IF(ISBLANK(DataBase_PMs!C47),#N/A,DataBase_PMs!C47)</f>
        <v>#N/A</v>
      </c>
      <c r="E4321" s="191" t="e">
        <f>IF(ISBLANK(DataBase_PMs!BA47),#N/A,DataBase_PMs!BA47)</f>
        <v>#N/A</v>
      </c>
      <c r="F4321" s="192" t="e">
        <f>IF(E4321="Seco",ParametrosPMs!$C$82,'Dados PMs'!E4321)</f>
        <v>#N/A</v>
      </c>
      <c r="G4321" s="203" t="e">
        <f t="shared" si="98"/>
        <v>#N/A</v>
      </c>
    </row>
    <row r="4322" spans="1:7" x14ac:dyDescent="0.3">
      <c r="A4322" s="257"/>
      <c r="B4322" s="257"/>
      <c r="C4322" s="265"/>
      <c r="D4322" s="208" t="e">
        <f>IF(ISBLANK(DataBase_PMs!C48),#N/A,DataBase_PMs!C48)</f>
        <v>#N/A</v>
      </c>
      <c r="E4322" s="191" t="e">
        <f>IF(ISBLANK(DataBase_PMs!BA48),#N/A,DataBase_PMs!BA48)</f>
        <v>#N/A</v>
      </c>
      <c r="F4322" s="192" t="e">
        <f>IF(E4322="Seco",ParametrosPMs!$C$82,'Dados PMs'!E4322)</f>
        <v>#N/A</v>
      </c>
      <c r="G4322" s="203" t="e">
        <f t="shared" si="98"/>
        <v>#N/A</v>
      </c>
    </row>
    <row r="4323" spans="1:7" x14ac:dyDescent="0.3">
      <c r="A4323" s="257"/>
      <c r="B4323" s="257"/>
      <c r="C4323" s="265"/>
      <c r="D4323" s="208" t="e">
        <f>IF(ISBLANK(DataBase_PMs!C49),#N/A,DataBase_PMs!C49)</f>
        <v>#N/A</v>
      </c>
      <c r="E4323" s="191" t="e">
        <f>IF(ISBLANK(DataBase_PMs!BA49),#N/A,DataBase_PMs!BA49)</f>
        <v>#N/A</v>
      </c>
      <c r="F4323" s="192" t="e">
        <f>IF(E4323="Seco",ParametrosPMs!$C$82,'Dados PMs'!E4323)</f>
        <v>#N/A</v>
      </c>
      <c r="G4323" s="203" t="e">
        <f t="shared" si="98"/>
        <v>#N/A</v>
      </c>
    </row>
    <row r="4324" spans="1:7" x14ac:dyDescent="0.3">
      <c r="A4324" s="257"/>
      <c r="B4324" s="257"/>
      <c r="C4324" s="265"/>
      <c r="D4324" s="208" t="e">
        <f>IF(ISBLANK(DataBase_PMs!C50),#N/A,DataBase_PMs!C50)</f>
        <v>#N/A</v>
      </c>
      <c r="E4324" s="191" t="e">
        <f>IF(ISBLANK(DataBase_PMs!BA50),#N/A,DataBase_PMs!BA50)</f>
        <v>#N/A</v>
      </c>
      <c r="F4324" s="192" t="e">
        <f>IF(E4324="Seco",ParametrosPMs!$C$82,'Dados PMs'!E4324)</f>
        <v>#N/A</v>
      </c>
      <c r="G4324" s="203" t="e">
        <f t="shared" si="98"/>
        <v>#N/A</v>
      </c>
    </row>
    <row r="4325" spans="1:7" x14ac:dyDescent="0.3">
      <c r="A4325" s="257"/>
      <c r="B4325" s="257"/>
      <c r="C4325" s="265"/>
      <c r="D4325" s="208" t="e">
        <f>IF(ISBLANK(DataBase_PMs!C51),#N/A,DataBase_PMs!C51)</f>
        <v>#N/A</v>
      </c>
      <c r="E4325" s="191" t="e">
        <f>IF(ISBLANK(DataBase_PMs!BA51),#N/A,DataBase_PMs!BA51)</f>
        <v>#N/A</v>
      </c>
      <c r="F4325" s="192" t="e">
        <f>IF(E4325="Seco",ParametrosPMs!$C$82,'Dados PMs'!E4325)</f>
        <v>#N/A</v>
      </c>
      <c r="G4325" s="203" t="e">
        <f t="shared" si="98"/>
        <v>#N/A</v>
      </c>
    </row>
    <row r="4326" spans="1:7" x14ac:dyDescent="0.3">
      <c r="A4326" s="257"/>
      <c r="B4326" s="257"/>
      <c r="C4326" s="265"/>
      <c r="D4326" s="208" t="e">
        <f>IF(ISBLANK(DataBase_PMs!C52),#N/A,DataBase_PMs!C52)</f>
        <v>#N/A</v>
      </c>
      <c r="E4326" s="191" t="e">
        <f>IF(ISBLANK(DataBase_PMs!BA52),#N/A,DataBase_PMs!BA52)</f>
        <v>#N/A</v>
      </c>
      <c r="F4326" s="192" t="e">
        <f>IF(E4326="Seco",ParametrosPMs!$C$82,'Dados PMs'!E4326)</f>
        <v>#N/A</v>
      </c>
      <c r="G4326" s="203" t="e">
        <f t="shared" si="98"/>
        <v>#N/A</v>
      </c>
    </row>
    <row r="4327" spans="1:7" x14ac:dyDescent="0.3">
      <c r="A4327" s="257"/>
      <c r="B4327" s="257"/>
      <c r="C4327" s="265"/>
      <c r="D4327" s="208" t="e">
        <f>IF(ISBLANK(DataBase_PMs!C53),#N/A,DataBase_PMs!C53)</f>
        <v>#N/A</v>
      </c>
      <c r="E4327" s="191" t="e">
        <f>IF(ISBLANK(DataBase_PMs!BA53),#N/A,DataBase_PMs!BA53)</f>
        <v>#N/A</v>
      </c>
      <c r="F4327" s="192" t="e">
        <f>IF(E4327="Seco",ParametrosPMs!$C$82,'Dados PMs'!E4327)</f>
        <v>#N/A</v>
      </c>
      <c r="G4327" s="203" t="e">
        <f t="shared" si="98"/>
        <v>#N/A</v>
      </c>
    </row>
    <row r="4328" spans="1:7" x14ac:dyDescent="0.3">
      <c r="A4328" s="257"/>
      <c r="B4328" s="257"/>
      <c r="C4328" s="265"/>
      <c r="D4328" s="208" t="e">
        <f>IF(ISBLANK(DataBase_PMs!C54),#N/A,DataBase_PMs!C54)</f>
        <v>#N/A</v>
      </c>
      <c r="E4328" s="191" t="e">
        <f>IF(ISBLANK(DataBase_PMs!BA54),#N/A,DataBase_PMs!BA54)</f>
        <v>#N/A</v>
      </c>
      <c r="F4328" s="192" t="e">
        <f>IF(E4328="Seco",ParametrosPMs!$C$82,'Dados PMs'!E4328)</f>
        <v>#N/A</v>
      </c>
      <c r="G4328" s="203" t="e">
        <f t="shared" si="98"/>
        <v>#N/A</v>
      </c>
    </row>
    <row r="4329" spans="1:7" x14ac:dyDescent="0.3">
      <c r="A4329" s="257"/>
      <c r="B4329" s="257"/>
      <c r="C4329" s="265"/>
      <c r="D4329" s="208" t="e">
        <f>IF(ISBLANK(DataBase_PMs!C55),#N/A,DataBase_PMs!C55)</f>
        <v>#N/A</v>
      </c>
      <c r="E4329" s="191" t="e">
        <f>IF(ISBLANK(DataBase_PMs!BA55),#N/A,DataBase_PMs!BA55)</f>
        <v>#N/A</v>
      </c>
      <c r="F4329" s="192" t="e">
        <f>IF(E4329="Seco",ParametrosPMs!$C$82,'Dados PMs'!E4329)</f>
        <v>#N/A</v>
      </c>
      <c r="G4329" s="203" t="e">
        <f t="shared" si="98"/>
        <v>#N/A</v>
      </c>
    </row>
    <row r="4330" spans="1:7" x14ac:dyDescent="0.3">
      <c r="A4330" s="257"/>
      <c r="B4330" s="257"/>
      <c r="C4330" s="265"/>
      <c r="D4330" s="208" t="e">
        <f>IF(ISBLANK(DataBase_PMs!C56),#N/A,DataBase_PMs!C56)</f>
        <v>#N/A</v>
      </c>
      <c r="E4330" s="191" t="e">
        <f>IF(ISBLANK(DataBase_PMs!BA56),#N/A,DataBase_PMs!BA56)</f>
        <v>#N/A</v>
      </c>
      <c r="F4330" s="192" t="e">
        <f>IF(E4330="Seco",ParametrosPMs!$C$82,'Dados PMs'!E4330)</f>
        <v>#N/A</v>
      </c>
      <c r="G4330" s="203" t="e">
        <f t="shared" si="98"/>
        <v>#N/A</v>
      </c>
    </row>
    <row r="4331" spans="1:7" x14ac:dyDescent="0.3">
      <c r="A4331" s="257"/>
      <c r="B4331" s="257"/>
      <c r="C4331" s="265"/>
      <c r="D4331" s="208" t="e">
        <f>IF(ISBLANK(DataBase_PMs!C57),#N/A,DataBase_PMs!C57)</f>
        <v>#N/A</v>
      </c>
      <c r="E4331" s="191" t="e">
        <f>IF(ISBLANK(DataBase_PMs!BA57),#N/A,DataBase_PMs!BA57)</f>
        <v>#N/A</v>
      </c>
      <c r="F4331" s="192" t="e">
        <f>IF(E4331="Seco",ParametrosPMs!$C$82,'Dados PMs'!E4331)</f>
        <v>#N/A</v>
      </c>
      <c r="G4331" s="203" t="e">
        <f t="shared" ref="G4331:G4337" si="99">F4331-$F$4265</f>
        <v>#N/A</v>
      </c>
    </row>
    <row r="4332" spans="1:7" x14ac:dyDescent="0.3">
      <c r="A4332" s="257"/>
      <c r="B4332" s="257"/>
      <c r="C4332" s="265"/>
      <c r="D4332" s="208" t="e">
        <f>IF(ISBLANK(DataBase_PMs!C58),#N/A,DataBase_PMs!C58)</f>
        <v>#N/A</v>
      </c>
      <c r="E4332" s="191" t="e">
        <f>IF(ISBLANK(DataBase_PMs!BA58),#N/A,DataBase_PMs!BA58)</f>
        <v>#N/A</v>
      </c>
      <c r="F4332" s="192" t="e">
        <f>IF(E4332="Seco",ParametrosPMs!$C$82,'Dados PMs'!E4332)</f>
        <v>#N/A</v>
      </c>
      <c r="G4332" s="203" t="e">
        <f t="shared" si="99"/>
        <v>#N/A</v>
      </c>
    </row>
    <row r="4333" spans="1:7" x14ac:dyDescent="0.3">
      <c r="A4333" s="257"/>
      <c r="B4333" s="257"/>
      <c r="C4333" s="265"/>
      <c r="D4333" s="208" t="e">
        <f>IF(ISBLANK(DataBase_PMs!C59),#N/A,DataBase_PMs!C59)</f>
        <v>#N/A</v>
      </c>
      <c r="E4333" s="191" t="e">
        <f>IF(ISBLANK(DataBase_PMs!BA59),#N/A,DataBase_PMs!BA59)</f>
        <v>#N/A</v>
      </c>
      <c r="F4333" s="192" t="e">
        <f>IF(E4333="Seco",ParametrosPMs!$C$82,'Dados PMs'!E4333)</f>
        <v>#N/A</v>
      </c>
      <c r="G4333" s="203" t="e">
        <f t="shared" si="99"/>
        <v>#N/A</v>
      </c>
    </row>
    <row r="4334" spans="1:7" x14ac:dyDescent="0.3">
      <c r="A4334" s="257"/>
      <c r="B4334" s="257"/>
      <c r="C4334" s="265"/>
      <c r="D4334" s="208" t="e">
        <f>IF(ISBLANK(DataBase_PMs!C60),#N/A,DataBase_PMs!C60)</f>
        <v>#N/A</v>
      </c>
      <c r="E4334" s="191" t="e">
        <f>IF(ISBLANK(DataBase_PMs!BA60),#N/A,DataBase_PMs!BA60)</f>
        <v>#N/A</v>
      </c>
      <c r="F4334" s="192" t="e">
        <f>IF(E4334="Seco",ParametrosPMs!$C$82,'Dados PMs'!E4334)</f>
        <v>#N/A</v>
      </c>
      <c r="G4334" s="203" t="e">
        <f t="shared" si="99"/>
        <v>#N/A</v>
      </c>
    </row>
    <row r="4335" spans="1:7" x14ac:dyDescent="0.3">
      <c r="A4335" s="257"/>
      <c r="B4335" s="257"/>
      <c r="C4335" s="265"/>
      <c r="D4335" s="208" t="e">
        <f>IF(ISBLANK(DataBase_PMs!C61),#N/A,DataBase_PMs!C61)</f>
        <v>#N/A</v>
      </c>
      <c r="E4335" s="191" t="e">
        <f>IF(ISBLANK(DataBase_PMs!BA61),#N/A,DataBase_PMs!BA61)</f>
        <v>#N/A</v>
      </c>
      <c r="F4335" s="192" t="e">
        <f>IF(E4335="Seco",ParametrosPMs!$C$82,'Dados PMs'!E4335)</f>
        <v>#N/A</v>
      </c>
      <c r="G4335" s="203" t="e">
        <f t="shared" si="99"/>
        <v>#N/A</v>
      </c>
    </row>
    <row r="4336" spans="1:7" x14ac:dyDescent="0.3">
      <c r="A4336" s="257"/>
      <c r="B4336" s="257"/>
      <c r="C4336" s="265"/>
      <c r="D4336" s="208" t="e">
        <f>IF(ISBLANK(DataBase_PMs!C62),#N/A,DataBase_PMs!C62)</f>
        <v>#N/A</v>
      </c>
      <c r="E4336" s="191" t="e">
        <f>IF(ISBLANK(DataBase_PMs!BA62),#N/A,DataBase_PMs!BA62)</f>
        <v>#N/A</v>
      </c>
      <c r="F4336" s="192" t="e">
        <f>IF(E4336="Seco",ParametrosPMs!$C$82,'Dados PMs'!E4336)</f>
        <v>#N/A</v>
      </c>
      <c r="G4336" s="203" t="e">
        <f t="shared" si="99"/>
        <v>#N/A</v>
      </c>
    </row>
    <row r="4337" spans="1:7" ht="13.5" thickBot="1" x14ac:dyDescent="0.35">
      <c r="A4337" s="258"/>
      <c r="B4337" s="258"/>
      <c r="C4337" s="268"/>
      <c r="D4337" s="208" t="e">
        <f>IF(ISBLANK(DataBase_PMs!C63),#N/A,DataBase_PMs!C63)</f>
        <v>#N/A</v>
      </c>
      <c r="E4337" s="191" t="e">
        <f>IF(ISBLANK(DataBase_PMs!BA63),#N/A,DataBase_PMs!BA63)</f>
        <v>#N/A</v>
      </c>
      <c r="F4337" s="192" t="e">
        <f>IF(E4337="Seco",ParametrosPMs!$C$82,'Dados PMs'!E4337)</f>
        <v>#N/A</v>
      </c>
      <c r="G4337" s="203" t="e">
        <f t="shared" si="99"/>
        <v>#N/A</v>
      </c>
    </row>
    <row r="4338" spans="1:7" x14ac:dyDescent="0.3">
      <c r="A4338" s="256" t="s">
        <v>666</v>
      </c>
      <c r="B4338" s="256" t="s">
        <v>365</v>
      </c>
      <c r="C4338" s="267" t="s">
        <v>90</v>
      </c>
      <c r="D4338" s="209">
        <v>43602</v>
      </c>
      <c r="E4338" s="189">
        <v>3.22</v>
      </c>
      <c r="F4338" s="190">
        <f>IF(E4338="Seco",ParametrosPMs!C83,'Dados PMs'!E4338)</f>
        <v>3.22</v>
      </c>
      <c r="G4338" s="202">
        <f>F4338-E4338</f>
        <v>0</v>
      </c>
    </row>
    <row r="4339" spans="1:7" x14ac:dyDescent="0.3">
      <c r="A4339" s="257"/>
      <c r="B4339" s="257"/>
      <c r="C4339" s="265"/>
      <c r="D4339" s="208">
        <v>43700.40625</v>
      </c>
      <c r="E4339" s="191">
        <v>4.34</v>
      </c>
      <c r="F4339" s="192">
        <f>IF(E4339="Seco",ParametrosPMs!$C$83,'Dados PMs'!E4339)</f>
        <v>4.34</v>
      </c>
      <c r="G4339" s="203">
        <f>F4339-$F$4338</f>
        <v>1.1199999999999997</v>
      </c>
    </row>
    <row r="4340" spans="1:7" x14ac:dyDescent="0.3">
      <c r="A4340" s="257"/>
      <c r="B4340" s="257"/>
      <c r="C4340" s="265"/>
      <c r="D4340" s="208">
        <v>43707</v>
      </c>
      <c r="E4340" s="191">
        <v>4.6100000000000003</v>
      </c>
      <c r="F4340" s="192">
        <f>IF(E4340="Seco",ParametrosPMs!$C$83,'Dados PMs'!E4340)</f>
        <v>4.6100000000000003</v>
      </c>
      <c r="G4340" s="203">
        <f t="shared" ref="G4340:G4403" si="100">F4340-$F$4338</f>
        <v>1.3900000000000001</v>
      </c>
    </row>
    <row r="4341" spans="1:7" x14ac:dyDescent="0.3">
      <c r="A4341" s="257"/>
      <c r="B4341" s="257"/>
      <c r="C4341" s="265"/>
      <c r="D4341" s="208">
        <v>43714</v>
      </c>
      <c r="E4341" s="191">
        <v>4.53</v>
      </c>
      <c r="F4341" s="192">
        <f>IF(E4341="Seco",ParametrosPMs!$C$83,'Dados PMs'!E4341)</f>
        <v>4.53</v>
      </c>
      <c r="G4341" s="203">
        <f t="shared" si="100"/>
        <v>1.31</v>
      </c>
    </row>
    <row r="4342" spans="1:7" x14ac:dyDescent="0.3">
      <c r="A4342" s="257"/>
      <c r="B4342" s="257"/>
      <c r="C4342" s="265"/>
      <c r="D4342" s="208">
        <v>43727</v>
      </c>
      <c r="E4342" s="191">
        <v>4.68</v>
      </c>
      <c r="F4342" s="192">
        <f>IF(E4342="Seco",ParametrosPMs!$C$83,'Dados PMs'!E4342)</f>
        <v>4.68</v>
      </c>
      <c r="G4342" s="203">
        <f t="shared" si="100"/>
        <v>1.4599999999999995</v>
      </c>
    </row>
    <row r="4343" spans="1:7" x14ac:dyDescent="0.3">
      <c r="A4343" s="257"/>
      <c r="B4343" s="257"/>
      <c r="C4343" s="265"/>
      <c r="D4343" s="208">
        <v>43755</v>
      </c>
      <c r="E4343" s="191">
        <v>4.51</v>
      </c>
      <c r="F4343" s="192">
        <f>IF(E4343="Seco",ParametrosPMs!$C$83,'Dados PMs'!E4343)</f>
        <v>4.51</v>
      </c>
      <c r="G4343" s="203">
        <f t="shared" si="100"/>
        <v>1.2899999999999996</v>
      </c>
    </row>
    <row r="4344" spans="1:7" x14ac:dyDescent="0.3">
      <c r="A4344" s="257"/>
      <c r="B4344" s="257"/>
      <c r="C4344" s="265"/>
      <c r="D4344" s="208">
        <v>43762</v>
      </c>
      <c r="E4344" s="191">
        <v>5.52</v>
      </c>
      <c r="F4344" s="192">
        <f>IF(E4344="Seco",ParametrosPMs!$C$83,'Dados PMs'!E4344)</f>
        <v>5.52</v>
      </c>
      <c r="G4344" s="203">
        <f t="shared" si="100"/>
        <v>2.2999999999999994</v>
      </c>
    </row>
    <row r="4345" spans="1:7" x14ac:dyDescent="0.3">
      <c r="A4345" s="257"/>
      <c r="B4345" s="257"/>
      <c r="C4345" s="265"/>
      <c r="D4345" s="208">
        <v>43774</v>
      </c>
      <c r="E4345" s="191">
        <v>4.38</v>
      </c>
      <c r="F4345" s="192">
        <f>IF(E4345="Seco",ParametrosPMs!$C$83,'Dados PMs'!E4345)</f>
        <v>4.38</v>
      </c>
      <c r="G4345" s="203">
        <f t="shared" si="100"/>
        <v>1.1599999999999997</v>
      </c>
    </row>
    <row r="4346" spans="1:7" x14ac:dyDescent="0.3">
      <c r="A4346" s="257"/>
      <c r="B4346" s="257"/>
      <c r="C4346" s="265"/>
      <c r="D4346" s="208">
        <v>43782</v>
      </c>
      <c r="E4346" s="191">
        <v>4.46</v>
      </c>
      <c r="F4346" s="192">
        <f>IF(E4346="Seco",ParametrosPMs!$C$83,'Dados PMs'!E4346)</f>
        <v>4.46</v>
      </c>
      <c r="G4346" s="203">
        <f t="shared" si="100"/>
        <v>1.2399999999999998</v>
      </c>
    </row>
    <row r="4347" spans="1:7" x14ac:dyDescent="0.3">
      <c r="A4347" s="257"/>
      <c r="B4347" s="257"/>
      <c r="C4347" s="265"/>
      <c r="D4347" s="208">
        <v>43811</v>
      </c>
      <c r="E4347" s="191" t="s">
        <v>279</v>
      </c>
      <c r="F4347" s="192" t="str">
        <f>IF(E4347="Seco",ParametrosPMs!$C$83,'Dados PMs'!E4347)</f>
        <v>4,44</v>
      </c>
      <c r="G4347" s="203">
        <f t="shared" si="100"/>
        <v>1.2200000000000002</v>
      </c>
    </row>
    <row r="4348" spans="1:7" x14ac:dyDescent="0.3">
      <c r="A4348" s="257"/>
      <c r="B4348" s="257"/>
      <c r="C4348" s="265"/>
      <c r="D4348" s="208">
        <v>43826</v>
      </c>
      <c r="E4348" s="191" t="s">
        <v>322</v>
      </c>
      <c r="F4348" s="192" t="str">
        <f>IF(E4348="Seco",ParametrosPMs!$C$83,'Dados PMs'!E4348)</f>
        <v>3,41</v>
      </c>
      <c r="G4348" s="203">
        <f t="shared" si="100"/>
        <v>0.18999999999999995</v>
      </c>
    </row>
    <row r="4349" spans="1:7" x14ac:dyDescent="0.3">
      <c r="A4349" s="257"/>
      <c r="B4349" s="257"/>
      <c r="C4349" s="265"/>
      <c r="D4349" s="208">
        <v>43875</v>
      </c>
      <c r="E4349" s="191">
        <v>4.67</v>
      </c>
      <c r="F4349" s="192">
        <f>IF(E4349="Seco",ParametrosPMs!$C$83,'Dados PMs'!E4349)</f>
        <v>4.67</v>
      </c>
      <c r="G4349" s="203">
        <f t="shared" si="100"/>
        <v>1.4499999999999997</v>
      </c>
    </row>
    <row r="4350" spans="1:7" x14ac:dyDescent="0.3">
      <c r="A4350" s="257"/>
      <c r="B4350" s="257"/>
      <c r="C4350" s="265"/>
      <c r="D4350" s="208">
        <v>43929</v>
      </c>
      <c r="E4350" s="191" t="s">
        <v>129</v>
      </c>
      <c r="F4350" s="192" t="str">
        <f>IF(E4350="Seco",ParametrosPMs!$C$83,'Dados PMs'!E4350)</f>
        <v>-</v>
      </c>
      <c r="G4350" s="203" t="e">
        <f t="shared" si="100"/>
        <v>#VALUE!</v>
      </c>
    </row>
    <row r="4351" spans="1:7" x14ac:dyDescent="0.3">
      <c r="A4351" s="257"/>
      <c r="B4351" s="257"/>
      <c r="C4351" s="265"/>
      <c r="D4351" s="208">
        <f>IF(ISBLANK(DataBase_PMs!C4),#N/A,DataBase_PMs!C4)</f>
        <v>44001.449618055602</v>
      </c>
      <c r="E4351" s="191">
        <f>IF(ISBLANK(DataBase_PMs!BA4),#N/A,DataBase_PMs!BA4)</f>
        <v>5.93</v>
      </c>
      <c r="F4351" s="192">
        <f>IF(E4351="Seco",ParametrosPMs!$C$83,'Dados PMs'!E4351)</f>
        <v>5.93</v>
      </c>
      <c r="G4351" s="203">
        <f t="shared" si="100"/>
        <v>2.7099999999999995</v>
      </c>
    </row>
    <row r="4352" spans="1:7" x14ac:dyDescent="0.3">
      <c r="A4352" s="257"/>
      <c r="B4352" s="257"/>
      <c r="C4352" s="265"/>
      <c r="D4352" s="208">
        <f>IF(ISBLANK(DataBase_PMs!C5),#N/A,DataBase_PMs!C5)</f>
        <v>44008.823020833297</v>
      </c>
      <c r="E4352" s="191">
        <f>IF(ISBLANK(DataBase_PMs!BA5),#N/A,DataBase_PMs!BA5)</f>
        <v>6.34</v>
      </c>
      <c r="F4352" s="192">
        <f>IF(E4352="Seco",ParametrosPMs!$C$83,'Dados PMs'!E4352)</f>
        <v>6.34</v>
      </c>
      <c r="G4352" s="203">
        <f t="shared" si="100"/>
        <v>3.1199999999999997</v>
      </c>
    </row>
    <row r="4353" spans="1:7" x14ac:dyDescent="0.3">
      <c r="A4353" s="257"/>
      <c r="B4353" s="257"/>
      <c r="C4353" s="265"/>
      <c r="D4353" s="208" t="e">
        <f>IF(ISBLANK(DataBase_PMs!C6),#N/A,DataBase_PMs!C6)</f>
        <v>#N/A</v>
      </c>
      <c r="E4353" s="191" t="e">
        <f>IF(ISBLANK(DataBase_PMs!BA6),#N/A,DataBase_PMs!BA6)</f>
        <v>#N/A</v>
      </c>
      <c r="F4353" s="192" t="e">
        <f>IF(E4353="Seco",ParametrosPMs!$C$83,'Dados PMs'!E4353)</f>
        <v>#N/A</v>
      </c>
      <c r="G4353" s="203" t="e">
        <f t="shared" si="100"/>
        <v>#N/A</v>
      </c>
    </row>
    <row r="4354" spans="1:7" x14ac:dyDescent="0.3">
      <c r="A4354" s="257"/>
      <c r="B4354" s="257"/>
      <c r="C4354" s="265"/>
      <c r="D4354" s="208" t="e">
        <f>IF(ISBLANK(DataBase_PMs!C7),#N/A,DataBase_PMs!C7)</f>
        <v>#N/A</v>
      </c>
      <c r="E4354" s="191" t="e">
        <f>IF(ISBLANK(DataBase_PMs!BA7),#N/A,DataBase_PMs!BA7)</f>
        <v>#N/A</v>
      </c>
      <c r="F4354" s="192" t="e">
        <f>IF(E4354="Seco",ParametrosPMs!$C$83,'Dados PMs'!E4354)</f>
        <v>#N/A</v>
      </c>
      <c r="G4354" s="203" t="e">
        <f t="shared" si="100"/>
        <v>#N/A</v>
      </c>
    </row>
    <row r="4355" spans="1:7" x14ac:dyDescent="0.3">
      <c r="A4355" s="257"/>
      <c r="B4355" s="257"/>
      <c r="C4355" s="265"/>
      <c r="D4355" s="208" t="e">
        <f>IF(ISBLANK(DataBase_PMs!C8),#N/A,DataBase_PMs!C8)</f>
        <v>#N/A</v>
      </c>
      <c r="E4355" s="191" t="e">
        <f>IF(ISBLANK(DataBase_PMs!BA8),#N/A,DataBase_PMs!BA8)</f>
        <v>#N/A</v>
      </c>
      <c r="F4355" s="192" t="e">
        <f>IF(E4355="Seco",ParametrosPMs!$C$83,'Dados PMs'!E4355)</f>
        <v>#N/A</v>
      </c>
      <c r="G4355" s="203" t="e">
        <f t="shared" si="100"/>
        <v>#N/A</v>
      </c>
    </row>
    <row r="4356" spans="1:7" x14ac:dyDescent="0.3">
      <c r="A4356" s="257"/>
      <c r="B4356" s="257"/>
      <c r="C4356" s="265"/>
      <c r="D4356" s="208" t="e">
        <f>IF(ISBLANK(DataBase_PMs!C9),#N/A,DataBase_PMs!C9)</f>
        <v>#N/A</v>
      </c>
      <c r="E4356" s="191" t="e">
        <f>IF(ISBLANK(DataBase_PMs!BA9),#N/A,DataBase_PMs!BA9)</f>
        <v>#N/A</v>
      </c>
      <c r="F4356" s="192" t="e">
        <f>IF(E4356="Seco",ParametrosPMs!$C$83,'Dados PMs'!E4356)</f>
        <v>#N/A</v>
      </c>
      <c r="G4356" s="203" t="e">
        <f t="shared" si="100"/>
        <v>#N/A</v>
      </c>
    </row>
    <row r="4357" spans="1:7" x14ac:dyDescent="0.3">
      <c r="A4357" s="257"/>
      <c r="B4357" s="257"/>
      <c r="C4357" s="265"/>
      <c r="D4357" s="208" t="e">
        <f>IF(ISBLANK(DataBase_PMs!C10),#N/A,DataBase_PMs!C10)</f>
        <v>#N/A</v>
      </c>
      <c r="E4357" s="191" t="e">
        <f>IF(ISBLANK(DataBase_PMs!BA10),#N/A,DataBase_PMs!BA10)</f>
        <v>#N/A</v>
      </c>
      <c r="F4357" s="192" t="e">
        <f>IF(E4357="Seco",ParametrosPMs!$C$83,'Dados PMs'!E4357)</f>
        <v>#N/A</v>
      </c>
      <c r="G4357" s="203" t="e">
        <f t="shared" si="100"/>
        <v>#N/A</v>
      </c>
    </row>
    <row r="4358" spans="1:7" x14ac:dyDescent="0.3">
      <c r="A4358" s="257"/>
      <c r="B4358" s="257"/>
      <c r="C4358" s="265"/>
      <c r="D4358" s="208" t="e">
        <f>IF(ISBLANK(DataBase_PMs!C11),#N/A,DataBase_PMs!C11)</f>
        <v>#N/A</v>
      </c>
      <c r="E4358" s="191" t="e">
        <f>IF(ISBLANK(DataBase_PMs!BA11),#N/A,DataBase_PMs!BA11)</f>
        <v>#N/A</v>
      </c>
      <c r="F4358" s="192" t="e">
        <f>IF(E4358="Seco",ParametrosPMs!$C$83,'Dados PMs'!E4358)</f>
        <v>#N/A</v>
      </c>
      <c r="G4358" s="203" t="e">
        <f t="shared" si="100"/>
        <v>#N/A</v>
      </c>
    </row>
    <row r="4359" spans="1:7" x14ac:dyDescent="0.3">
      <c r="A4359" s="257"/>
      <c r="B4359" s="257"/>
      <c r="C4359" s="265"/>
      <c r="D4359" s="208" t="e">
        <f>IF(ISBLANK(DataBase_PMs!C12),#N/A,DataBase_PMs!C12)</f>
        <v>#N/A</v>
      </c>
      <c r="E4359" s="191" t="e">
        <f>IF(ISBLANK(DataBase_PMs!BA12),#N/A,DataBase_PMs!BA12)</f>
        <v>#N/A</v>
      </c>
      <c r="F4359" s="192" t="e">
        <f>IF(E4359="Seco",ParametrosPMs!$C$83,'Dados PMs'!E4359)</f>
        <v>#N/A</v>
      </c>
      <c r="G4359" s="203" t="e">
        <f t="shared" si="100"/>
        <v>#N/A</v>
      </c>
    </row>
    <row r="4360" spans="1:7" x14ac:dyDescent="0.3">
      <c r="A4360" s="257"/>
      <c r="B4360" s="257"/>
      <c r="C4360" s="265"/>
      <c r="D4360" s="208" t="e">
        <f>IF(ISBLANK(DataBase_PMs!C13),#N/A,DataBase_PMs!C13)</f>
        <v>#N/A</v>
      </c>
      <c r="E4360" s="191" t="e">
        <f>IF(ISBLANK(DataBase_PMs!BA13),#N/A,DataBase_PMs!BA13)</f>
        <v>#N/A</v>
      </c>
      <c r="F4360" s="192" t="e">
        <f>IF(E4360="Seco",ParametrosPMs!$C$83,'Dados PMs'!E4360)</f>
        <v>#N/A</v>
      </c>
      <c r="G4360" s="203" t="e">
        <f t="shared" si="100"/>
        <v>#N/A</v>
      </c>
    </row>
    <row r="4361" spans="1:7" x14ac:dyDescent="0.3">
      <c r="A4361" s="257"/>
      <c r="B4361" s="257"/>
      <c r="C4361" s="265"/>
      <c r="D4361" s="208" t="e">
        <f>IF(ISBLANK(DataBase_PMs!C14),#N/A,DataBase_PMs!C14)</f>
        <v>#N/A</v>
      </c>
      <c r="E4361" s="191" t="e">
        <f>IF(ISBLANK(DataBase_PMs!BA14),#N/A,DataBase_PMs!BA14)</f>
        <v>#N/A</v>
      </c>
      <c r="F4361" s="192" t="e">
        <f>IF(E4361="Seco",ParametrosPMs!$C$83,'Dados PMs'!E4361)</f>
        <v>#N/A</v>
      </c>
      <c r="G4361" s="203" t="e">
        <f t="shared" si="100"/>
        <v>#N/A</v>
      </c>
    </row>
    <row r="4362" spans="1:7" x14ac:dyDescent="0.3">
      <c r="A4362" s="257"/>
      <c r="B4362" s="257"/>
      <c r="C4362" s="265"/>
      <c r="D4362" s="208" t="e">
        <f>IF(ISBLANK(DataBase_PMs!C15),#N/A,DataBase_PMs!C15)</f>
        <v>#N/A</v>
      </c>
      <c r="E4362" s="191" t="e">
        <f>IF(ISBLANK(DataBase_PMs!BA15),#N/A,DataBase_PMs!BA15)</f>
        <v>#N/A</v>
      </c>
      <c r="F4362" s="192" t="e">
        <f>IF(E4362="Seco",ParametrosPMs!$C$83,'Dados PMs'!E4362)</f>
        <v>#N/A</v>
      </c>
      <c r="G4362" s="203" t="e">
        <f t="shared" si="100"/>
        <v>#N/A</v>
      </c>
    </row>
    <row r="4363" spans="1:7" x14ac:dyDescent="0.3">
      <c r="A4363" s="257"/>
      <c r="B4363" s="257"/>
      <c r="C4363" s="265"/>
      <c r="D4363" s="208" t="e">
        <f>IF(ISBLANK(DataBase_PMs!C16),#N/A,DataBase_PMs!C16)</f>
        <v>#N/A</v>
      </c>
      <c r="E4363" s="191" t="e">
        <f>IF(ISBLANK(DataBase_PMs!BA16),#N/A,DataBase_PMs!BA16)</f>
        <v>#N/A</v>
      </c>
      <c r="F4363" s="192" t="e">
        <f>IF(E4363="Seco",ParametrosPMs!$C$83,'Dados PMs'!E4363)</f>
        <v>#N/A</v>
      </c>
      <c r="G4363" s="203" t="e">
        <f t="shared" si="100"/>
        <v>#N/A</v>
      </c>
    </row>
    <row r="4364" spans="1:7" x14ac:dyDescent="0.3">
      <c r="A4364" s="257"/>
      <c r="B4364" s="257"/>
      <c r="C4364" s="265"/>
      <c r="D4364" s="208" t="e">
        <f>IF(ISBLANK(DataBase_PMs!C17),#N/A,DataBase_PMs!C17)</f>
        <v>#N/A</v>
      </c>
      <c r="E4364" s="191" t="e">
        <f>IF(ISBLANK(DataBase_PMs!BA17),#N/A,DataBase_PMs!BA17)</f>
        <v>#N/A</v>
      </c>
      <c r="F4364" s="192" t="e">
        <f>IF(E4364="Seco",ParametrosPMs!$C$83,'Dados PMs'!E4364)</f>
        <v>#N/A</v>
      </c>
      <c r="G4364" s="203" t="e">
        <f t="shared" si="100"/>
        <v>#N/A</v>
      </c>
    </row>
    <row r="4365" spans="1:7" x14ac:dyDescent="0.3">
      <c r="A4365" s="257"/>
      <c r="B4365" s="257"/>
      <c r="C4365" s="265"/>
      <c r="D4365" s="208" t="e">
        <f>IF(ISBLANK(DataBase_PMs!C18),#N/A,DataBase_PMs!C18)</f>
        <v>#N/A</v>
      </c>
      <c r="E4365" s="191" t="e">
        <f>IF(ISBLANK(DataBase_PMs!BA18),#N/A,DataBase_PMs!BA18)</f>
        <v>#N/A</v>
      </c>
      <c r="F4365" s="192" t="e">
        <f>IF(E4365="Seco",ParametrosPMs!$C$83,'Dados PMs'!E4365)</f>
        <v>#N/A</v>
      </c>
      <c r="G4365" s="203" t="e">
        <f t="shared" si="100"/>
        <v>#N/A</v>
      </c>
    </row>
    <row r="4366" spans="1:7" x14ac:dyDescent="0.3">
      <c r="A4366" s="257"/>
      <c r="B4366" s="257"/>
      <c r="C4366" s="265"/>
      <c r="D4366" s="208" t="e">
        <f>IF(ISBLANK(DataBase_PMs!C19),#N/A,DataBase_PMs!C19)</f>
        <v>#N/A</v>
      </c>
      <c r="E4366" s="191" t="e">
        <f>IF(ISBLANK(DataBase_PMs!BA19),#N/A,DataBase_PMs!BA19)</f>
        <v>#N/A</v>
      </c>
      <c r="F4366" s="192" t="e">
        <f>IF(E4366="Seco",ParametrosPMs!$C$83,'Dados PMs'!E4366)</f>
        <v>#N/A</v>
      </c>
      <c r="G4366" s="203" t="e">
        <f t="shared" si="100"/>
        <v>#N/A</v>
      </c>
    </row>
    <row r="4367" spans="1:7" x14ac:dyDescent="0.3">
      <c r="A4367" s="257"/>
      <c r="B4367" s="257"/>
      <c r="C4367" s="265"/>
      <c r="D4367" s="208" t="e">
        <f>IF(ISBLANK(DataBase_PMs!C20),#N/A,DataBase_PMs!C20)</f>
        <v>#N/A</v>
      </c>
      <c r="E4367" s="191" t="e">
        <f>IF(ISBLANK(DataBase_PMs!BA20),#N/A,DataBase_PMs!BA20)</f>
        <v>#N/A</v>
      </c>
      <c r="F4367" s="192" t="e">
        <f>IF(E4367="Seco",ParametrosPMs!$C$83,'Dados PMs'!E4367)</f>
        <v>#N/A</v>
      </c>
      <c r="G4367" s="203" t="e">
        <f t="shared" si="100"/>
        <v>#N/A</v>
      </c>
    </row>
    <row r="4368" spans="1:7" x14ac:dyDescent="0.3">
      <c r="A4368" s="257"/>
      <c r="B4368" s="257"/>
      <c r="C4368" s="265"/>
      <c r="D4368" s="208" t="e">
        <f>IF(ISBLANK(DataBase_PMs!C21),#N/A,DataBase_PMs!C21)</f>
        <v>#N/A</v>
      </c>
      <c r="E4368" s="191" t="e">
        <f>IF(ISBLANK(DataBase_PMs!BA21),#N/A,DataBase_PMs!BA21)</f>
        <v>#N/A</v>
      </c>
      <c r="F4368" s="192" t="e">
        <f>IF(E4368="Seco",ParametrosPMs!$C$83,'Dados PMs'!E4368)</f>
        <v>#N/A</v>
      </c>
      <c r="G4368" s="203" t="e">
        <f t="shared" si="100"/>
        <v>#N/A</v>
      </c>
    </row>
    <row r="4369" spans="1:7" x14ac:dyDescent="0.3">
      <c r="A4369" s="257"/>
      <c r="B4369" s="257"/>
      <c r="C4369" s="265"/>
      <c r="D4369" s="208" t="e">
        <f>IF(ISBLANK(DataBase_PMs!C22),#N/A,DataBase_PMs!C22)</f>
        <v>#N/A</v>
      </c>
      <c r="E4369" s="191" t="e">
        <f>IF(ISBLANK(DataBase_PMs!BA22),#N/A,DataBase_PMs!BA22)</f>
        <v>#N/A</v>
      </c>
      <c r="F4369" s="192" t="e">
        <f>IF(E4369="Seco",ParametrosPMs!$C$83,'Dados PMs'!E4369)</f>
        <v>#N/A</v>
      </c>
      <c r="G4369" s="203" t="e">
        <f t="shared" si="100"/>
        <v>#N/A</v>
      </c>
    </row>
    <row r="4370" spans="1:7" x14ac:dyDescent="0.3">
      <c r="A4370" s="257"/>
      <c r="B4370" s="257"/>
      <c r="C4370" s="265"/>
      <c r="D4370" s="208" t="e">
        <f>IF(ISBLANK(DataBase_PMs!C23),#N/A,DataBase_PMs!C23)</f>
        <v>#N/A</v>
      </c>
      <c r="E4370" s="191" t="e">
        <f>IF(ISBLANK(DataBase_PMs!BA23),#N/A,DataBase_PMs!BA23)</f>
        <v>#N/A</v>
      </c>
      <c r="F4370" s="192" t="e">
        <f>IF(E4370="Seco",ParametrosPMs!$C$83,'Dados PMs'!E4370)</f>
        <v>#N/A</v>
      </c>
      <c r="G4370" s="203" t="e">
        <f t="shared" si="100"/>
        <v>#N/A</v>
      </c>
    </row>
    <row r="4371" spans="1:7" x14ac:dyDescent="0.3">
      <c r="A4371" s="257"/>
      <c r="B4371" s="257"/>
      <c r="C4371" s="265"/>
      <c r="D4371" s="208" t="e">
        <f>IF(ISBLANK(DataBase_PMs!C24),#N/A,DataBase_PMs!C24)</f>
        <v>#N/A</v>
      </c>
      <c r="E4371" s="191" t="e">
        <f>IF(ISBLANK(DataBase_PMs!BA24),#N/A,DataBase_PMs!BA24)</f>
        <v>#N/A</v>
      </c>
      <c r="F4371" s="192" t="e">
        <f>IF(E4371="Seco",ParametrosPMs!$C$83,'Dados PMs'!E4371)</f>
        <v>#N/A</v>
      </c>
      <c r="G4371" s="203" t="e">
        <f t="shared" si="100"/>
        <v>#N/A</v>
      </c>
    </row>
    <row r="4372" spans="1:7" x14ac:dyDescent="0.3">
      <c r="A4372" s="257"/>
      <c r="B4372" s="257"/>
      <c r="C4372" s="265"/>
      <c r="D4372" s="208" t="e">
        <f>IF(ISBLANK(DataBase_PMs!C25),#N/A,DataBase_PMs!C25)</f>
        <v>#N/A</v>
      </c>
      <c r="E4372" s="191" t="e">
        <f>IF(ISBLANK(DataBase_PMs!BA25),#N/A,DataBase_PMs!BA25)</f>
        <v>#N/A</v>
      </c>
      <c r="F4372" s="192" t="e">
        <f>IF(E4372="Seco",ParametrosPMs!$C$83,'Dados PMs'!E4372)</f>
        <v>#N/A</v>
      </c>
      <c r="G4372" s="203" t="e">
        <f t="shared" si="100"/>
        <v>#N/A</v>
      </c>
    </row>
    <row r="4373" spans="1:7" x14ac:dyDescent="0.3">
      <c r="A4373" s="257"/>
      <c r="B4373" s="257"/>
      <c r="C4373" s="265"/>
      <c r="D4373" s="208" t="e">
        <f>IF(ISBLANK(DataBase_PMs!C26),#N/A,DataBase_PMs!C26)</f>
        <v>#N/A</v>
      </c>
      <c r="E4373" s="191" t="e">
        <f>IF(ISBLANK(DataBase_PMs!BA26),#N/A,DataBase_PMs!BA26)</f>
        <v>#N/A</v>
      </c>
      <c r="F4373" s="192" t="e">
        <f>IF(E4373="Seco",ParametrosPMs!$C$83,'Dados PMs'!E4373)</f>
        <v>#N/A</v>
      </c>
      <c r="G4373" s="203" t="e">
        <f t="shared" si="100"/>
        <v>#N/A</v>
      </c>
    </row>
    <row r="4374" spans="1:7" x14ac:dyDescent="0.3">
      <c r="A4374" s="257"/>
      <c r="B4374" s="257"/>
      <c r="C4374" s="265"/>
      <c r="D4374" s="208" t="e">
        <f>IF(ISBLANK(DataBase_PMs!C27),#N/A,DataBase_PMs!C27)</f>
        <v>#N/A</v>
      </c>
      <c r="E4374" s="191" t="e">
        <f>IF(ISBLANK(DataBase_PMs!BA27),#N/A,DataBase_PMs!BA27)</f>
        <v>#N/A</v>
      </c>
      <c r="F4374" s="192" t="e">
        <f>IF(E4374="Seco",ParametrosPMs!$C$83,'Dados PMs'!E4374)</f>
        <v>#N/A</v>
      </c>
      <c r="G4374" s="203" t="e">
        <f t="shared" si="100"/>
        <v>#N/A</v>
      </c>
    </row>
    <row r="4375" spans="1:7" x14ac:dyDescent="0.3">
      <c r="A4375" s="257"/>
      <c r="B4375" s="257"/>
      <c r="C4375" s="265"/>
      <c r="D4375" s="208" t="e">
        <f>IF(ISBLANK(DataBase_PMs!C28),#N/A,DataBase_PMs!C28)</f>
        <v>#N/A</v>
      </c>
      <c r="E4375" s="191" t="e">
        <f>IF(ISBLANK(DataBase_PMs!BA28),#N/A,DataBase_PMs!BA28)</f>
        <v>#N/A</v>
      </c>
      <c r="F4375" s="192" t="e">
        <f>IF(E4375="Seco",ParametrosPMs!$C$83,'Dados PMs'!E4375)</f>
        <v>#N/A</v>
      </c>
      <c r="G4375" s="203" t="e">
        <f t="shared" si="100"/>
        <v>#N/A</v>
      </c>
    </row>
    <row r="4376" spans="1:7" x14ac:dyDescent="0.3">
      <c r="A4376" s="257"/>
      <c r="B4376" s="257"/>
      <c r="C4376" s="265"/>
      <c r="D4376" s="208" t="e">
        <f>IF(ISBLANK(DataBase_PMs!C29),#N/A,DataBase_PMs!C29)</f>
        <v>#N/A</v>
      </c>
      <c r="E4376" s="191" t="e">
        <f>IF(ISBLANK(DataBase_PMs!BA29),#N/A,DataBase_PMs!BA29)</f>
        <v>#N/A</v>
      </c>
      <c r="F4376" s="192" t="e">
        <f>IF(E4376="Seco",ParametrosPMs!$C$83,'Dados PMs'!E4376)</f>
        <v>#N/A</v>
      </c>
      <c r="G4376" s="203" t="e">
        <f t="shared" si="100"/>
        <v>#N/A</v>
      </c>
    </row>
    <row r="4377" spans="1:7" x14ac:dyDescent="0.3">
      <c r="A4377" s="257"/>
      <c r="B4377" s="257"/>
      <c r="C4377" s="265"/>
      <c r="D4377" s="208" t="e">
        <f>IF(ISBLANK(DataBase_PMs!C30),#N/A,DataBase_PMs!C30)</f>
        <v>#N/A</v>
      </c>
      <c r="E4377" s="191" t="e">
        <f>IF(ISBLANK(DataBase_PMs!BA30),#N/A,DataBase_PMs!BA30)</f>
        <v>#N/A</v>
      </c>
      <c r="F4377" s="192" t="e">
        <f>IF(E4377="Seco",ParametrosPMs!$C$83,'Dados PMs'!E4377)</f>
        <v>#N/A</v>
      </c>
      <c r="G4377" s="203" t="e">
        <f t="shared" si="100"/>
        <v>#N/A</v>
      </c>
    </row>
    <row r="4378" spans="1:7" x14ac:dyDescent="0.3">
      <c r="A4378" s="257"/>
      <c r="B4378" s="257"/>
      <c r="C4378" s="265"/>
      <c r="D4378" s="208" t="e">
        <f>IF(ISBLANK(DataBase_PMs!C31),#N/A,DataBase_PMs!C31)</f>
        <v>#N/A</v>
      </c>
      <c r="E4378" s="191" t="e">
        <f>IF(ISBLANK(DataBase_PMs!BA31),#N/A,DataBase_PMs!BA31)</f>
        <v>#N/A</v>
      </c>
      <c r="F4378" s="192" t="e">
        <f>IF(E4378="Seco",ParametrosPMs!$C$83,'Dados PMs'!E4378)</f>
        <v>#N/A</v>
      </c>
      <c r="G4378" s="203" t="e">
        <f t="shared" si="100"/>
        <v>#N/A</v>
      </c>
    </row>
    <row r="4379" spans="1:7" x14ac:dyDescent="0.3">
      <c r="A4379" s="257"/>
      <c r="B4379" s="257"/>
      <c r="C4379" s="265"/>
      <c r="D4379" s="208" t="e">
        <f>IF(ISBLANK(DataBase_PMs!C32),#N/A,DataBase_PMs!C32)</f>
        <v>#N/A</v>
      </c>
      <c r="E4379" s="191" t="e">
        <f>IF(ISBLANK(DataBase_PMs!BA32),#N/A,DataBase_PMs!BA32)</f>
        <v>#N/A</v>
      </c>
      <c r="F4379" s="192" t="e">
        <f>IF(E4379="Seco",ParametrosPMs!$C$83,'Dados PMs'!E4379)</f>
        <v>#N/A</v>
      </c>
      <c r="G4379" s="203" t="e">
        <f t="shared" si="100"/>
        <v>#N/A</v>
      </c>
    </row>
    <row r="4380" spans="1:7" x14ac:dyDescent="0.3">
      <c r="A4380" s="257"/>
      <c r="B4380" s="257"/>
      <c r="C4380" s="265"/>
      <c r="D4380" s="208" t="e">
        <f>IF(ISBLANK(DataBase_PMs!C33),#N/A,DataBase_PMs!C33)</f>
        <v>#N/A</v>
      </c>
      <c r="E4380" s="191" t="e">
        <f>IF(ISBLANK(DataBase_PMs!BA33),#N/A,DataBase_PMs!BA33)</f>
        <v>#N/A</v>
      </c>
      <c r="F4380" s="192" t="e">
        <f>IF(E4380="Seco",ParametrosPMs!$C$83,'Dados PMs'!E4380)</f>
        <v>#N/A</v>
      </c>
      <c r="G4380" s="203" t="e">
        <f t="shared" si="100"/>
        <v>#N/A</v>
      </c>
    </row>
    <row r="4381" spans="1:7" x14ac:dyDescent="0.3">
      <c r="A4381" s="257"/>
      <c r="B4381" s="257"/>
      <c r="C4381" s="265"/>
      <c r="D4381" s="208" t="e">
        <f>IF(ISBLANK(DataBase_PMs!C34),#N/A,DataBase_PMs!C34)</f>
        <v>#N/A</v>
      </c>
      <c r="E4381" s="191" t="e">
        <f>IF(ISBLANK(DataBase_PMs!BA34),#N/A,DataBase_PMs!BA34)</f>
        <v>#N/A</v>
      </c>
      <c r="F4381" s="192" t="e">
        <f>IF(E4381="Seco",ParametrosPMs!$C$83,'Dados PMs'!E4381)</f>
        <v>#N/A</v>
      </c>
      <c r="G4381" s="203" t="e">
        <f t="shared" si="100"/>
        <v>#N/A</v>
      </c>
    </row>
    <row r="4382" spans="1:7" x14ac:dyDescent="0.3">
      <c r="A4382" s="257"/>
      <c r="B4382" s="257"/>
      <c r="C4382" s="265"/>
      <c r="D4382" s="208" t="e">
        <f>IF(ISBLANK(DataBase_PMs!C35),#N/A,DataBase_PMs!C35)</f>
        <v>#N/A</v>
      </c>
      <c r="E4382" s="191" t="e">
        <f>IF(ISBLANK(DataBase_PMs!BA35),#N/A,DataBase_PMs!BA35)</f>
        <v>#N/A</v>
      </c>
      <c r="F4382" s="192" t="e">
        <f>IF(E4382="Seco",ParametrosPMs!$C$83,'Dados PMs'!E4382)</f>
        <v>#N/A</v>
      </c>
      <c r="G4382" s="203" t="e">
        <f t="shared" si="100"/>
        <v>#N/A</v>
      </c>
    </row>
    <row r="4383" spans="1:7" x14ac:dyDescent="0.3">
      <c r="A4383" s="257"/>
      <c r="B4383" s="257"/>
      <c r="C4383" s="265"/>
      <c r="D4383" s="208" t="e">
        <f>IF(ISBLANK(DataBase_PMs!C36),#N/A,DataBase_PMs!C36)</f>
        <v>#N/A</v>
      </c>
      <c r="E4383" s="191" t="e">
        <f>IF(ISBLANK(DataBase_PMs!BA36),#N/A,DataBase_PMs!BA36)</f>
        <v>#N/A</v>
      </c>
      <c r="F4383" s="192" t="e">
        <f>IF(E4383="Seco",ParametrosPMs!$C$83,'Dados PMs'!E4383)</f>
        <v>#N/A</v>
      </c>
      <c r="G4383" s="203" t="e">
        <f t="shared" si="100"/>
        <v>#N/A</v>
      </c>
    </row>
    <row r="4384" spans="1:7" x14ac:dyDescent="0.3">
      <c r="A4384" s="257"/>
      <c r="B4384" s="257"/>
      <c r="C4384" s="265"/>
      <c r="D4384" s="208" t="e">
        <f>IF(ISBLANK(DataBase_PMs!C37),#N/A,DataBase_PMs!C37)</f>
        <v>#N/A</v>
      </c>
      <c r="E4384" s="191" t="e">
        <f>IF(ISBLANK(DataBase_PMs!BA37),#N/A,DataBase_PMs!BA37)</f>
        <v>#N/A</v>
      </c>
      <c r="F4384" s="192" t="e">
        <f>IF(E4384="Seco",ParametrosPMs!$C$83,'Dados PMs'!E4384)</f>
        <v>#N/A</v>
      </c>
      <c r="G4384" s="203" t="e">
        <f t="shared" si="100"/>
        <v>#N/A</v>
      </c>
    </row>
    <row r="4385" spans="1:7" x14ac:dyDescent="0.3">
      <c r="A4385" s="257"/>
      <c r="B4385" s="257"/>
      <c r="C4385" s="265"/>
      <c r="D4385" s="208" t="e">
        <f>IF(ISBLANK(DataBase_PMs!C38),#N/A,DataBase_PMs!C38)</f>
        <v>#N/A</v>
      </c>
      <c r="E4385" s="191" t="e">
        <f>IF(ISBLANK(DataBase_PMs!BA38),#N/A,DataBase_PMs!BA38)</f>
        <v>#N/A</v>
      </c>
      <c r="F4385" s="192" t="e">
        <f>IF(E4385="Seco",ParametrosPMs!$C$83,'Dados PMs'!E4385)</f>
        <v>#N/A</v>
      </c>
      <c r="G4385" s="203" t="e">
        <f t="shared" si="100"/>
        <v>#N/A</v>
      </c>
    </row>
    <row r="4386" spans="1:7" x14ac:dyDescent="0.3">
      <c r="A4386" s="257"/>
      <c r="B4386" s="257"/>
      <c r="C4386" s="265"/>
      <c r="D4386" s="208" t="e">
        <f>IF(ISBLANK(DataBase_PMs!C39),#N/A,DataBase_PMs!C39)</f>
        <v>#N/A</v>
      </c>
      <c r="E4386" s="191" t="e">
        <f>IF(ISBLANK(DataBase_PMs!BA39),#N/A,DataBase_PMs!BA39)</f>
        <v>#N/A</v>
      </c>
      <c r="F4386" s="192" t="e">
        <f>IF(E4386="Seco",ParametrosPMs!$C$83,'Dados PMs'!E4386)</f>
        <v>#N/A</v>
      </c>
      <c r="G4386" s="203" t="e">
        <f t="shared" si="100"/>
        <v>#N/A</v>
      </c>
    </row>
    <row r="4387" spans="1:7" x14ac:dyDescent="0.3">
      <c r="A4387" s="257"/>
      <c r="B4387" s="257"/>
      <c r="C4387" s="265"/>
      <c r="D4387" s="208" t="e">
        <f>IF(ISBLANK(DataBase_PMs!C40),#N/A,DataBase_PMs!C40)</f>
        <v>#N/A</v>
      </c>
      <c r="E4387" s="191" t="e">
        <f>IF(ISBLANK(DataBase_PMs!BA40),#N/A,DataBase_PMs!BA40)</f>
        <v>#N/A</v>
      </c>
      <c r="F4387" s="192" t="e">
        <f>IF(E4387="Seco",ParametrosPMs!$C$83,'Dados PMs'!E4387)</f>
        <v>#N/A</v>
      </c>
      <c r="G4387" s="203" t="e">
        <f t="shared" si="100"/>
        <v>#N/A</v>
      </c>
    </row>
    <row r="4388" spans="1:7" x14ac:dyDescent="0.3">
      <c r="A4388" s="257"/>
      <c r="B4388" s="257"/>
      <c r="C4388" s="265"/>
      <c r="D4388" s="208" t="e">
        <f>IF(ISBLANK(DataBase_PMs!C41),#N/A,DataBase_PMs!C41)</f>
        <v>#N/A</v>
      </c>
      <c r="E4388" s="191" t="e">
        <f>IF(ISBLANK(DataBase_PMs!BA41),#N/A,DataBase_PMs!BA41)</f>
        <v>#N/A</v>
      </c>
      <c r="F4388" s="192" t="e">
        <f>IF(E4388="Seco",ParametrosPMs!$C$83,'Dados PMs'!E4388)</f>
        <v>#N/A</v>
      </c>
      <c r="G4388" s="203" t="e">
        <f t="shared" si="100"/>
        <v>#N/A</v>
      </c>
    </row>
    <row r="4389" spans="1:7" x14ac:dyDescent="0.3">
      <c r="A4389" s="257"/>
      <c r="B4389" s="257"/>
      <c r="C4389" s="265"/>
      <c r="D4389" s="208" t="e">
        <f>IF(ISBLANK(DataBase_PMs!C42),#N/A,DataBase_PMs!C42)</f>
        <v>#N/A</v>
      </c>
      <c r="E4389" s="191" t="e">
        <f>IF(ISBLANK(DataBase_PMs!BA42),#N/A,DataBase_PMs!BA42)</f>
        <v>#N/A</v>
      </c>
      <c r="F4389" s="192" t="e">
        <f>IF(E4389="Seco",ParametrosPMs!$C$83,'Dados PMs'!E4389)</f>
        <v>#N/A</v>
      </c>
      <c r="G4389" s="203" t="e">
        <f t="shared" si="100"/>
        <v>#N/A</v>
      </c>
    </row>
    <row r="4390" spans="1:7" x14ac:dyDescent="0.3">
      <c r="A4390" s="257"/>
      <c r="B4390" s="257"/>
      <c r="C4390" s="265"/>
      <c r="D4390" s="208" t="e">
        <f>IF(ISBLANK(DataBase_PMs!C43),#N/A,DataBase_PMs!C43)</f>
        <v>#N/A</v>
      </c>
      <c r="E4390" s="191" t="e">
        <f>IF(ISBLANK(DataBase_PMs!BA43),#N/A,DataBase_PMs!BA43)</f>
        <v>#N/A</v>
      </c>
      <c r="F4390" s="192" t="e">
        <f>IF(E4390="Seco",ParametrosPMs!$C$83,'Dados PMs'!E4390)</f>
        <v>#N/A</v>
      </c>
      <c r="G4390" s="203" t="e">
        <f t="shared" si="100"/>
        <v>#N/A</v>
      </c>
    </row>
    <row r="4391" spans="1:7" x14ac:dyDescent="0.3">
      <c r="A4391" s="257"/>
      <c r="B4391" s="257"/>
      <c r="C4391" s="265"/>
      <c r="D4391" s="208" t="e">
        <f>IF(ISBLANK(DataBase_PMs!C44),#N/A,DataBase_PMs!C44)</f>
        <v>#N/A</v>
      </c>
      <c r="E4391" s="191" t="e">
        <f>IF(ISBLANK(DataBase_PMs!BA44),#N/A,DataBase_PMs!BA44)</f>
        <v>#N/A</v>
      </c>
      <c r="F4391" s="192" t="e">
        <f>IF(E4391="Seco",ParametrosPMs!$C$83,'Dados PMs'!E4391)</f>
        <v>#N/A</v>
      </c>
      <c r="G4391" s="203" t="e">
        <f t="shared" si="100"/>
        <v>#N/A</v>
      </c>
    </row>
    <row r="4392" spans="1:7" x14ac:dyDescent="0.3">
      <c r="A4392" s="257"/>
      <c r="B4392" s="257"/>
      <c r="C4392" s="265"/>
      <c r="D4392" s="208" t="e">
        <f>IF(ISBLANK(DataBase_PMs!C45),#N/A,DataBase_PMs!C45)</f>
        <v>#N/A</v>
      </c>
      <c r="E4392" s="191" t="e">
        <f>IF(ISBLANK(DataBase_PMs!BA45),#N/A,DataBase_PMs!BA45)</f>
        <v>#N/A</v>
      </c>
      <c r="F4392" s="192" t="e">
        <f>IF(E4392="Seco",ParametrosPMs!$C$83,'Dados PMs'!E4392)</f>
        <v>#N/A</v>
      </c>
      <c r="G4392" s="203" t="e">
        <f t="shared" si="100"/>
        <v>#N/A</v>
      </c>
    </row>
    <row r="4393" spans="1:7" x14ac:dyDescent="0.3">
      <c r="A4393" s="257"/>
      <c r="B4393" s="257"/>
      <c r="C4393" s="265"/>
      <c r="D4393" s="208" t="e">
        <f>IF(ISBLANK(DataBase_PMs!C46),#N/A,DataBase_PMs!C46)</f>
        <v>#N/A</v>
      </c>
      <c r="E4393" s="191" t="e">
        <f>IF(ISBLANK(DataBase_PMs!BA46),#N/A,DataBase_PMs!BA46)</f>
        <v>#N/A</v>
      </c>
      <c r="F4393" s="192" t="e">
        <f>IF(E4393="Seco",ParametrosPMs!$C$83,'Dados PMs'!E4393)</f>
        <v>#N/A</v>
      </c>
      <c r="G4393" s="203" t="e">
        <f t="shared" si="100"/>
        <v>#N/A</v>
      </c>
    </row>
    <row r="4394" spans="1:7" x14ac:dyDescent="0.3">
      <c r="A4394" s="257"/>
      <c r="B4394" s="257"/>
      <c r="C4394" s="265"/>
      <c r="D4394" s="208" t="e">
        <f>IF(ISBLANK(DataBase_PMs!C47),#N/A,DataBase_PMs!C47)</f>
        <v>#N/A</v>
      </c>
      <c r="E4394" s="191" t="e">
        <f>IF(ISBLANK(DataBase_PMs!BA47),#N/A,DataBase_PMs!BA47)</f>
        <v>#N/A</v>
      </c>
      <c r="F4394" s="192" t="e">
        <f>IF(E4394="Seco",ParametrosPMs!$C$83,'Dados PMs'!E4394)</f>
        <v>#N/A</v>
      </c>
      <c r="G4394" s="203" t="e">
        <f t="shared" si="100"/>
        <v>#N/A</v>
      </c>
    </row>
    <row r="4395" spans="1:7" x14ac:dyDescent="0.3">
      <c r="A4395" s="257"/>
      <c r="B4395" s="257"/>
      <c r="C4395" s="265"/>
      <c r="D4395" s="208" t="e">
        <f>IF(ISBLANK(DataBase_PMs!C48),#N/A,DataBase_PMs!C48)</f>
        <v>#N/A</v>
      </c>
      <c r="E4395" s="191" t="e">
        <f>IF(ISBLANK(DataBase_PMs!BA48),#N/A,DataBase_PMs!BA48)</f>
        <v>#N/A</v>
      </c>
      <c r="F4395" s="192" t="e">
        <f>IF(E4395="Seco",ParametrosPMs!$C$83,'Dados PMs'!E4395)</f>
        <v>#N/A</v>
      </c>
      <c r="G4395" s="203" t="e">
        <f t="shared" si="100"/>
        <v>#N/A</v>
      </c>
    </row>
    <row r="4396" spans="1:7" x14ac:dyDescent="0.3">
      <c r="A4396" s="257"/>
      <c r="B4396" s="257"/>
      <c r="C4396" s="265"/>
      <c r="D4396" s="208" t="e">
        <f>IF(ISBLANK(DataBase_PMs!C49),#N/A,DataBase_PMs!C49)</f>
        <v>#N/A</v>
      </c>
      <c r="E4396" s="191" t="e">
        <f>IF(ISBLANK(DataBase_PMs!BA49),#N/A,DataBase_PMs!BA49)</f>
        <v>#N/A</v>
      </c>
      <c r="F4396" s="192" t="e">
        <f>IF(E4396="Seco",ParametrosPMs!$C$83,'Dados PMs'!E4396)</f>
        <v>#N/A</v>
      </c>
      <c r="G4396" s="203" t="e">
        <f t="shared" si="100"/>
        <v>#N/A</v>
      </c>
    </row>
    <row r="4397" spans="1:7" x14ac:dyDescent="0.3">
      <c r="A4397" s="257"/>
      <c r="B4397" s="257"/>
      <c r="C4397" s="265"/>
      <c r="D4397" s="208" t="e">
        <f>IF(ISBLANK(DataBase_PMs!C50),#N/A,DataBase_PMs!C50)</f>
        <v>#N/A</v>
      </c>
      <c r="E4397" s="191" t="e">
        <f>IF(ISBLANK(DataBase_PMs!BA50),#N/A,DataBase_PMs!BA50)</f>
        <v>#N/A</v>
      </c>
      <c r="F4397" s="192" t="e">
        <f>IF(E4397="Seco",ParametrosPMs!$C$83,'Dados PMs'!E4397)</f>
        <v>#N/A</v>
      </c>
      <c r="G4397" s="203" t="e">
        <f t="shared" si="100"/>
        <v>#N/A</v>
      </c>
    </row>
    <row r="4398" spans="1:7" x14ac:dyDescent="0.3">
      <c r="A4398" s="257"/>
      <c r="B4398" s="257"/>
      <c r="C4398" s="265"/>
      <c r="D4398" s="208" t="e">
        <f>IF(ISBLANK(DataBase_PMs!C51),#N/A,DataBase_PMs!C51)</f>
        <v>#N/A</v>
      </c>
      <c r="E4398" s="191" t="e">
        <f>IF(ISBLANK(DataBase_PMs!BA51),#N/A,DataBase_PMs!BA51)</f>
        <v>#N/A</v>
      </c>
      <c r="F4398" s="192" t="e">
        <f>IF(E4398="Seco",ParametrosPMs!$C$83,'Dados PMs'!E4398)</f>
        <v>#N/A</v>
      </c>
      <c r="G4398" s="203" t="e">
        <f t="shared" si="100"/>
        <v>#N/A</v>
      </c>
    </row>
    <row r="4399" spans="1:7" x14ac:dyDescent="0.3">
      <c r="A4399" s="257"/>
      <c r="B4399" s="257"/>
      <c r="C4399" s="265"/>
      <c r="D4399" s="208" t="e">
        <f>IF(ISBLANK(DataBase_PMs!C52),#N/A,DataBase_PMs!C52)</f>
        <v>#N/A</v>
      </c>
      <c r="E4399" s="191" t="e">
        <f>IF(ISBLANK(DataBase_PMs!BA52),#N/A,DataBase_PMs!BA52)</f>
        <v>#N/A</v>
      </c>
      <c r="F4399" s="192" t="e">
        <f>IF(E4399="Seco",ParametrosPMs!$C$83,'Dados PMs'!E4399)</f>
        <v>#N/A</v>
      </c>
      <c r="G4399" s="203" t="e">
        <f t="shared" si="100"/>
        <v>#N/A</v>
      </c>
    </row>
    <row r="4400" spans="1:7" x14ac:dyDescent="0.3">
      <c r="A4400" s="257"/>
      <c r="B4400" s="257"/>
      <c r="C4400" s="265"/>
      <c r="D4400" s="208" t="e">
        <f>IF(ISBLANK(DataBase_PMs!C53),#N/A,DataBase_PMs!C53)</f>
        <v>#N/A</v>
      </c>
      <c r="E4400" s="191" t="e">
        <f>IF(ISBLANK(DataBase_PMs!BA53),#N/A,DataBase_PMs!BA53)</f>
        <v>#N/A</v>
      </c>
      <c r="F4400" s="192" t="e">
        <f>IF(E4400="Seco",ParametrosPMs!$C$83,'Dados PMs'!E4400)</f>
        <v>#N/A</v>
      </c>
      <c r="G4400" s="203" t="e">
        <f t="shared" si="100"/>
        <v>#N/A</v>
      </c>
    </row>
    <row r="4401" spans="1:7" x14ac:dyDescent="0.3">
      <c r="A4401" s="257"/>
      <c r="B4401" s="257"/>
      <c r="C4401" s="265"/>
      <c r="D4401" s="208" t="e">
        <f>IF(ISBLANK(DataBase_PMs!C54),#N/A,DataBase_PMs!C54)</f>
        <v>#N/A</v>
      </c>
      <c r="E4401" s="191" t="e">
        <f>IF(ISBLANK(DataBase_PMs!BA54),#N/A,DataBase_PMs!BA54)</f>
        <v>#N/A</v>
      </c>
      <c r="F4401" s="192" t="e">
        <f>IF(E4401="Seco",ParametrosPMs!$C$83,'Dados PMs'!E4401)</f>
        <v>#N/A</v>
      </c>
      <c r="G4401" s="203" t="e">
        <f t="shared" si="100"/>
        <v>#N/A</v>
      </c>
    </row>
    <row r="4402" spans="1:7" x14ac:dyDescent="0.3">
      <c r="A4402" s="257"/>
      <c r="B4402" s="257"/>
      <c r="C4402" s="265"/>
      <c r="D4402" s="208" t="e">
        <f>IF(ISBLANK(DataBase_PMs!C55),#N/A,DataBase_PMs!C55)</f>
        <v>#N/A</v>
      </c>
      <c r="E4402" s="191" t="e">
        <f>IF(ISBLANK(DataBase_PMs!BA55),#N/A,DataBase_PMs!BA55)</f>
        <v>#N/A</v>
      </c>
      <c r="F4402" s="192" t="e">
        <f>IF(E4402="Seco",ParametrosPMs!$C$83,'Dados PMs'!E4402)</f>
        <v>#N/A</v>
      </c>
      <c r="G4402" s="203" t="e">
        <f t="shared" si="100"/>
        <v>#N/A</v>
      </c>
    </row>
    <row r="4403" spans="1:7" x14ac:dyDescent="0.3">
      <c r="A4403" s="257"/>
      <c r="B4403" s="257"/>
      <c r="C4403" s="265"/>
      <c r="D4403" s="208" t="e">
        <f>IF(ISBLANK(DataBase_PMs!C56),#N/A,DataBase_PMs!C56)</f>
        <v>#N/A</v>
      </c>
      <c r="E4403" s="191" t="e">
        <f>IF(ISBLANK(DataBase_PMs!BA56),#N/A,DataBase_PMs!BA56)</f>
        <v>#N/A</v>
      </c>
      <c r="F4403" s="192" t="e">
        <f>IF(E4403="Seco",ParametrosPMs!$C$83,'Dados PMs'!E4403)</f>
        <v>#N/A</v>
      </c>
      <c r="G4403" s="203" t="e">
        <f t="shared" si="100"/>
        <v>#N/A</v>
      </c>
    </row>
    <row r="4404" spans="1:7" x14ac:dyDescent="0.3">
      <c r="A4404" s="257"/>
      <c r="B4404" s="257"/>
      <c r="C4404" s="265"/>
      <c r="D4404" s="208" t="e">
        <f>IF(ISBLANK(DataBase_PMs!C57),#N/A,DataBase_PMs!C57)</f>
        <v>#N/A</v>
      </c>
      <c r="E4404" s="191" t="e">
        <f>IF(ISBLANK(DataBase_PMs!BA57),#N/A,DataBase_PMs!BA57)</f>
        <v>#N/A</v>
      </c>
      <c r="F4404" s="192" t="e">
        <f>IF(E4404="Seco",ParametrosPMs!$C$83,'Dados PMs'!E4404)</f>
        <v>#N/A</v>
      </c>
      <c r="G4404" s="203" t="e">
        <f t="shared" ref="G4404:G4427" si="101">F4404-$F$4338</f>
        <v>#N/A</v>
      </c>
    </row>
    <row r="4405" spans="1:7" x14ac:dyDescent="0.3">
      <c r="A4405" s="257"/>
      <c r="B4405" s="257"/>
      <c r="C4405" s="265"/>
      <c r="D4405" s="208" t="e">
        <f>IF(ISBLANK(DataBase_PMs!C58),#N/A,DataBase_PMs!C58)</f>
        <v>#N/A</v>
      </c>
      <c r="E4405" s="191" t="e">
        <f>IF(ISBLANK(DataBase_PMs!BA58),#N/A,DataBase_PMs!BA58)</f>
        <v>#N/A</v>
      </c>
      <c r="F4405" s="192" t="e">
        <f>IF(E4405="Seco",ParametrosPMs!$C$83,'Dados PMs'!E4405)</f>
        <v>#N/A</v>
      </c>
      <c r="G4405" s="203" t="e">
        <f t="shared" si="101"/>
        <v>#N/A</v>
      </c>
    </row>
    <row r="4406" spans="1:7" x14ac:dyDescent="0.3">
      <c r="A4406" s="257"/>
      <c r="B4406" s="257"/>
      <c r="C4406" s="265"/>
      <c r="D4406" s="208" t="e">
        <f>IF(ISBLANK(DataBase_PMs!C59),#N/A,DataBase_PMs!C59)</f>
        <v>#N/A</v>
      </c>
      <c r="E4406" s="191" t="e">
        <f>IF(ISBLANK(DataBase_PMs!BA59),#N/A,DataBase_PMs!BA59)</f>
        <v>#N/A</v>
      </c>
      <c r="F4406" s="192" t="e">
        <f>IF(E4406="Seco",ParametrosPMs!$C$83,'Dados PMs'!E4406)</f>
        <v>#N/A</v>
      </c>
      <c r="G4406" s="203" t="e">
        <f t="shared" si="101"/>
        <v>#N/A</v>
      </c>
    </row>
    <row r="4407" spans="1:7" x14ac:dyDescent="0.3">
      <c r="A4407" s="257"/>
      <c r="B4407" s="257"/>
      <c r="C4407" s="265"/>
      <c r="D4407" s="208" t="e">
        <f>IF(ISBLANK(DataBase_PMs!C60),#N/A,DataBase_PMs!C60)</f>
        <v>#N/A</v>
      </c>
      <c r="E4407" s="191" t="e">
        <f>IF(ISBLANK(DataBase_PMs!BA60),#N/A,DataBase_PMs!BA60)</f>
        <v>#N/A</v>
      </c>
      <c r="F4407" s="192" t="e">
        <f>IF(E4407="Seco",ParametrosPMs!$C$83,'Dados PMs'!E4407)</f>
        <v>#N/A</v>
      </c>
      <c r="G4407" s="203" t="e">
        <f t="shared" si="101"/>
        <v>#N/A</v>
      </c>
    </row>
    <row r="4408" spans="1:7" x14ac:dyDescent="0.3">
      <c r="A4408" s="257"/>
      <c r="B4408" s="257"/>
      <c r="C4408" s="265"/>
      <c r="D4408" s="208" t="e">
        <f>IF(ISBLANK(DataBase_PMs!C61),#N/A,DataBase_PMs!C61)</f>
        <v>#N/A</v>
      </c>
      <c r="E4408" s="191" t="e">
        <f>IF(ISBLANK(DataBase_PMs!BA61),#N/A,DataBase_PMs!BA61)</f>
        <v>#N/A</v>
      </c>
      <c r="F4408" s="192" t="e">
        <f>IF(E4408="Seco",ParametrosPMs!$C$83,'Dados PMs'!E4408)</f>
        <v>#N/A</v>
      </c>
      <c r="G4408" s="203" t="e">
        <f t="shared" si="101"/>
        <v>#N/A</v>
      </c>
    </row>
    <row r="4409" spans="1:7" x14ac:dyDescent="0.3">
      <c r="A4409" s="257"/>
      <c r="B4409" s="257"/>
      <c r="C4409" s="265"/>
      <c r="D4409" s="208" t="e">
        <f>IF(ISBLANK(DataBase_PMs!C62),#N/A,DataBase_PMs!C62)</f>
        <v>#N/A</v>
      </c>
      <c r="E4409" s="191" t="e">
        <f>IF(ISBLANK(DataBase_PMs!BA62),#N/A,DataBase_PMs!BA62)</f>
        <v>#N/A</v>
      </c>
      <c r="F4409" s="192" t="e">
        <f>IF(E4409="Seco",ParametrosPMs!$C$83,'Dados PMs'!E4409)</f>
        <v>#N/A</v>
      </c>
      <c r="G4409" s="203" t="e">
        <f t="shared" si="101"/>
        <v>#N/A</v>
      </c>
    </row>
    <row r="4410" spans="1:7" x14ac:dyDescent="0.3">
      <c r="A4410" s="257"/>
      <c r="B4410" s="257"/>
      <c r="C4410" s="265"/>
      <c r="D4410" s="208" t="e">
        <f>IF(ISBLANK(DataBase_PMs!C63),#N/A,DataBase_PMs!C63)</f>
        <v>#N/A</v>
      </c>
      <c r="E4410" s="191" t="e">
        <f>IF(ISBLANK(DataBase_PMs!BA63),#N/A,DataBase_PMs!BA63)</f>
        <v>#N/A</v>
      </c>
      <c r="F4410" s="192" t="e">
        <f>IF(E4410="Seco",ParametrosPMs!$C$83,'Dados PMs'!E4410)</f>
        <v>#N/A</v>
      </c>
      <c r="G4410" s="203" t="e">
        <f t="shared" si="101"/>
        <v>#N/A</v>
      </c>
    </row>
    <row r="4411" spans="1:7" x14ac:dyDescent="0.3">
      <c r="A4411" s="257"/>
      <c r="B4411" s="257"/>
      <c r="C4411" s="265"/>
      <c r="D4411" s="208" t="e">
        <f>IF(ISBLANK(DataBase_PMs!C64),#N/A,DataBase_PMs!C64)</f>
        <v>#N/A</v>
      </c>
      <c r="E4411" s="191" t="e">
        <f>IF(ISBLANK(DataBase_PMs!BA64),#N/A,DataBase_PMs!BA64)</f>
        <v>#N/A</v>
      </c>
      <c r="F4411" s="192" t="e">
        <f>IF(E4411="Seco",ParametrosPMs!$C$83,'Dados PMs'!E4411)</f>
        <v>#N/A</v>
      </c>
      <c r="G4411" s="203" t="e">
        <f t="shared" si="101"/>
        <v>#N/A</v>
      </c>
    </row>
    <row r="4412" spans="1:7" x14ac:dyDescent="0.3">
      <c r="A4412" s="257"/>
      <c r="B4412" s="257"/>
      <c r="C4412" s="265"/>
      <c r="D4412" s="208" t="e">
        <f>IF(ISBLANK(DataBase_PMs!C65),#N/A,DataBase_PMs!C65)</f>
        <v>#N/A</v>
      </c>
      <c r="E4412" s="191" t="e">
        <f>IF(ISBLANK(DataBase_PMs!BA65),#N/A,DataBase_PMs!BA65)</f>
        <v>#N/A</v>
      </c>
      <c r="F4412" s="192" t="e">
        <f>IF(E4412="Seco",ParametrosPMs!$C$83,'Dados PMs'!E4412)</f>
        <v>#N/A</v>
      </c>
      <c r="G4412" s="203" t="e">
        <f t="shared" si="101"/>
        <v>#N/A</v>
      </c>
    </row>
    <row r="4413" spans="1:7" x14ac:dyDescent="0.3">
      <c r="A4413" s="257"/>
      <c r="B4413" s="257"/>
      <c r="C4413" s="265"/>
      <c r="D4413" s="208" t="e">
        <f>IF(ISBLANK(DataBase_PMs!C66),#N/A,DataBase_PMs!C66)</f>
        <v>#N/A</v>
      </c>
      <c r="E4413" s="191" t="e">
        <f>IF(ISBLANK(DataBase_PMs!BA66),#N/A,DataBase_PMs!BA66)</f>
        <v>#N/A</v>
      </c>
      <c r="F4413" s="192" t="e">
        <f>IF(E4413="Seco",ParametrosPMs!$C$83,'Dados PMs'!E4413)</f>
        <v>#N/A</v>
      </c>
      <c r="G4413" s="203" t="e">
        <f t="shared" si="101"/>
        <v>#N/A</v>
      </c>
    </row>
    <row r="4414" spans="1:7" x14ac:dyDescent="0.3">
      <c r="A4414" s="257"/>
      <c r="B4414" s="257"/>
      <c r="C4414" s="265"/>
      <c r="D4414" s="208" t="e">
        <f>IF(ISBLANK(DataBase_PMs!C67),#N/A,DataBase_PMs!C67)</f>
        <v>#N/A</v>
      </c>
      <c r="E4414" s="191" t="e">
        <f>IF(ISBLANK(DataBase_PMs!BA67),#N/A,DataBase_PMs!BA67)</f>
        <v>#N/A</v>
      </c>
      <c r="F4414" s="192" t="e">
        <f>IF(E4414="Seco",ParametrosPMs!$C$83,'Dados PMs'!E4414)</f>
        <v>#N/A</v>
      </c>
      <c r="G4414" s="203" t="e">
        <f t="shared" si="101"/>
        <v>#N/A</v>
      </c>
    </row>
    <row r="4415" spans="1:7" x14ac:dyDescent="0.3">
      <c r="A4415" s="257"/>
      <c r="B4415" s="257"/>
      <c r="C4415" s="265"/>
      <c r="D4415" s="208" t="e">
        <f>IF(ISBLANK(DataBase_PMs!C68),#N/A,DataBase_PMs!C68)</f>
        <v>#N/A</v>
      </c>
      <c r="E4415" s="191" t="e">
        <f>IF(ISBLANK(DataBase_PMs!BA68),#N/A,DataBase_PMs!BA68)</f>
        <v>#N/A</v>
      </c>
      <c r="F4415" s="192" t="e">
        <f>IF(E4415="Seco",ParametrosPMs!$C$83,'Dados PMs'!E4415)</f>
        <v>#N/A</v>
      </c>
      <c r="G4415" s="203" t="e">
        <f t="shared" si="101"/>
        <v>#N/A</v>
      </c>
    </row>
    <row r="4416" spans="1:7" x14ac:dyDescent="0.3">
      <c r="A4416" s="257"/>
      <c r="B4416" s="257"/>
      <c r="C4416" s="265"/>
      <c r="D4416" s="208" t="e">
        <f>IF(ISBLANK(DataBase_PMs!C69),#N/A,DataBase_PMs!C69)</f>
        <v>#N/A</v>
      </c>
      <c r="E4416" s="191" t="e">
        <f>IF(ISBLANK(DataBase_PMs!BA69),#N/A,DataBase_PMs!BA69)</f>
        <v>#N/A</v>
      </c>
      <c r="F4416" s="192" t="e">
        <f>IF(E4416="Seco",ParametrosPMs!$C$83,'Dados PMs'!E4416)</f>
        <v>#N/A</v>
      </c>
      <c r="G4416" s="203" t="e">
        <f t="shared" si="101"/>
        <v>#N/A</v>
      </c>
    </row>
    <row r="4417" spans="1:7" x14ac:dyDescent="0.3">
      <c r="A4417" s="257"/>
      <c r="B4417" s="257"/>
      <c r="C4417" s="265"/>
      <c r="D4417" s="208" t="e">
        <f>IF(ISBLANK(DataBase_PMs!C70),#N/A,DataBase_PMs!C70)</f>
        <v>#N/A</v>
      </c>
      <c r="E4417" s="191" t="e">
        <f>IF(ISBLANK(DataBase_PMs!BA70),#N/A,DataBase_PMs!BA70)</f>
        <v>#N/A</v>
      </c>
      <c r="F4417" s="192" t="e">
        <f>IF(E4417="Seco",ParametrosPMs!$C$83,'Dados PMs'!E4417)</f>
        <v>#N/A</v>
      </c>
      <c r="G4417" s="203" t="e">
        <f t="shared" si="101"/>
        <v>#N/A</v>
      </c>
    </row>
    <row r="4418" spans="1:7" x14ac:dyDescent="0.3">
      <c r="A4418" s="257"/>
      <c r="B4418" s="257"/>
      <c r="C4418" s="265"/>
      <c r="D4418" s="208" t="e">
        <f>IF(ISBLANK(DataBase_PMs!C71),#N/A,DataBase_PMs!C71)</f>
        <v>#N/A</v>
      </c>
      <c r="E4418" s="191" t="e">
        <f>IF(ISBLANK(DataBase_PMs!BA71),#N/A,DataBase_PMs!BA71)</f>
        <v>#N/A</v>
      </c>
      <c r="F4418" s="192" t="e">
        <f>IF(E4418="Seco",ParametrosPMs!$C$83,'Dados PMs'!E4418)</f>
        <v>#N/A</v>
      </c>
      <c r="G4418" s="203" t="e">
        <f t="shared" si="101"/>
        <v>#N/A</v>
      </c>
    </row>
    <row r="4419" spans="1:7" x14ac:dyDescent="0.3">
      <c r="A4419" s="257"/>
      <c r="B4419" s="257"/>
      <c r="C4419" s="265"/>
      <c r="D4419" s="208" t="e">
        <f>IF(ISBLANK(DataBase_PMs!C72),#N/A,DataBase_PMs!C72)</f>
        <v>#N/A</v>
      </c>
      <c r="E4419" s="191" t="e">
        <f>IF(ISBLANK(DataBase_PMs!BA72),#N/A,DataBase_PMs!BA72)</f>
        <v>#N/A</v>
      </c>
      <c r="F4419" s="192" t="e">
        <f>IF(E4419="Seco",ParametrosPMs!$C$83,'Dados PMs'!E4419)</f>
        <v>#N/A</v>
      </c>
      <c r="G4419" s="203" t="e">
        <f t="shared" si="101"/>
        <v>#N/A</v>
      </c>
    </row>
    <row r="4420" spans="1:7" x14ac:dyDescent="0.3">
      <c r="A4420" s="257"/>
      <c r="B4420" s="257"/>
      <c r="C4420" s="265"/>
      <c r="D4420" s="208" t="e">
        <f>IF(ISBLANK(DataBase_PMs!C73),#N/A,DataBase_PMs!C73)</f>
        <v>#N/A</v>
      </c>
      <c r="E4420" s="191" t="e">
        <f>IF(ISBLANK(DataBase_PMs!BA73),#N/A,DataBase_PMs!BA73)</f>
        <v>#N/A</v>
      </c>
      <c r="F4420" s="192" t="e">
        <f>IF(E4420="Seco",ParametrosPMs!$C$83,'Dados PMs'!E4420)</f>
        <v>#N/A</v>
      </c>
      <c r="G4420" s="203" t="e">
        <f t="shared" si="101"/>
        <v>#N/A</v>
      </c>
    </row>
    <row r="4421" spans="1:7" x14ac:dyDescent="0.3">
      <c r="A4421" s="257"/>
      <c r="B4421" s="257"/>
      <c r="C4421" s="265"/>
      <c r="D4421" s="208" t="e">
        <f>IF(ISBLANK(DataBase_PMs!C74),#N/A,DataBase_PMs!C74)</f>
        <v>#N/A</v>
      </c>
      <c r="E4421" s="191" t="e">
        <f>IF(ISBLANK(DataBase_PMs!BA74),#N/A,DataBase_PMs!BA74)</f>
        <v>#N/A</v>
      </c>
      <c r="F4421" s="192" t="e">
        <f>IF(E4421="Seco",ParametrosPMs!$C$83,'Dados PMs'!E4421)</f>
        <v>#N/A</v>
      </c>
      <c r="G4421" s="203" t="e">
        <f t="shared" si="101"/>
        <v>#N/A</v>
      </c>
    </row>
    <row r="4422" spans="1:7" x14ac:dyDescent="0.3">
      <c r="A4422" s="257"/>
      <c r="B4422" s="257"/>
      <c r="C4422" s="265"/>
      <c r="D4422" s="208" t="e">
        <f>IF(ISBLANK(DataBase_PMs!C75),#N/A,DataBase_PMs!C75)</f>
        <v>#N/A</v>
      </c>
      <c r="E4422" s="191" t="e">
        <f>IF(ISBLANK(DataBase_PMs!BA75),#N/A,DataBase_PMs!BA75)</f>
        <v>#N/A</v>
      </c>
      <c r="F4422" s="192" t="e">
        <f>IF(E4422="Seco",ParametrosPMs!$C$83,'Dados PMs'!E4422)</f>
        <v>#N/A</v>
      </c>
      <c r="G4422" s="203" t="e">
        <f t="shared" si="101"/>
        <v>#N/A</v>
      </c>
    </row>
    <row r="4423" spans="1:7" x14ac:dyDescent="0.3">
      <c r="A4423" s="257"/>
      <c r="B4423" s="257"/>
      <c r="C4423" s="265"/>
      <c r="D4423" s="208" t="e">
        <f>IF(ISBLANK(DataBase_PMs!C76),#N/A,DataBase_PMs!C76)</f>
        <v>#N/A</v>
      </c>
      <c r="E4423" s="191" t="e">
        <f>IF(ISBLANK(DataBase_PMs!BA76),#N/A,DataBase_PMs!BA76)</f>
        <v>#N/A</v>
      </c>
      <c r="F4423" s="192" t="e">
        <f>IF(E4423="Seco",ParametrosPMs!$C$83,'Dados PMs'!E4423)</f>
        <v>#N/A</v>
      </c>
      <c r="G4423" s="203" t="e">
        <f t="shared" si="101"/>
        <v>#N/A</v>
      </c>
    </row>
    <row r="4424" spans="1:7" x14ac:dyDescent="0.3">
      <c r="A4424" s="257"/>
      <c r="B4424" s="257"/>
      <c r="C4424" s="265"/>
      <c r="D4424" s="208" t="e">
        <f>IF(ISBLANK(DataBase_PMs!C77),#N/A,DataBase_PMs!C77)</f>
        <v>#N/A</v>
      </c>
      <c r="E4424" s="191" t="e">
        <f>IF(ISBLANK(DataBase_PMs!BA77),#N/A,DataBase_PMs!BA77)</f>
        <v>#N/A</v>
      </c>
      <c r="F4424" s="192" t="e">
        <f>IF(E4424="Seco",ParametrosPMs!$C$83,'Dados PMs'!E4424)</f>
        <v>#N/A</v>
      </c>
      <c r="G4424" s="203" t="e">
        <f t="shared" si="101"/>
        <v>#N/A</v>
      </c>
    </row>
    <row r="4425" spans="1:7" x14ac:dyDescent="0.3">
      <c r="A4425" s="257"/>
      <c r="B4425" s="257"/>
      <c r="C4425" s="265"/>
      <c r="D4425" s="208" t="e">
        <f>IF(ISBLANK(DataBase_PMs!C78),#N/A,DataBase_PMs!C78)</f>
        <v>#N/A</v>
      </c>
      <c r="E4425" s="191" t="e">
        <f>IF(ISBLANK(DataBase_PMs!BA78),#N/A,DataBase_PMs!BA78)</f>
        <v>#N/A</v>
      </c>
      <c r="F4425" s="192" t="e">
        <f>IF(E4425="Seco",ParametrosPMs!$C$83,'Dados PMs'!E4425)</f>
        <v>#N/A</v>
      </c>
      <c r="G4425" s="203" t="e">
        <f t="shared" si="101"/>
        <v>#N/A</v>
      </c>
    </row>
    <row r="4426" spans="1:7" x14ac:dyDescent="0.3">
      <c r="A4426" s="257"/>
      <c r="B4426" s="257"/>
      <c r="C4426" s="265"/>
      <c r="D4426" s="208" t="e">
        <f>IF(ISBLANK(DataBase_PMs!C79),#N/A,DataBase_PMs!C79)</f>
        <v>#N/A</v>
      </c>
      <c r="E4426" s="191" t="e">
        <f>IF(ISBLANK(DataBase_PMs!BA79),#N/A,DataBase_PMs!BA79)</f>
        <v>#N/A</v>
      </c>
      <c r="F4426" s="192" t="e">
        <f>IF(E4426="Seco",ParametrosPMs!$C$83,'Dados PMs'!E4426)</f>
        <v>#N/A</v>
      </c>
      <c r="G4426" s="203" t="e">
        <f t="shared" si="101"/>
        <v>#N/A</v>
      </c>
    </row>
    <row r="4427" spans="1:7" ht="13.5" thickBot="1" x14ac:dyDescent="0.35">
      <c r="A4427" s="258"/>
      <c r="B4427" s="258"/>
      <c r="C4427" s="268"/>
      <c r="D4427" s="208" t="e">
        <f>IF(ISBLANK(DataBase_PMs!C80),#N/A,DataBase_PMs!C80)</f>
        <v>#N/A</v>
      </c>
      <c r="E4427" s="191" t="e">
        <f>IF(ISBLANK(DataBase_PMs!BA80),#N/A,DataBase_PMs!BA80)</f>
        <v>#N/A</v>
      </c>
      <c r="F4427" s="192" t="e">
        <f>IF(E4427="Seco",ParametrosPMs!$C$83,'Dados PMs'!E4427)</f>
        <v>#N/A</v>
      </c>
      <c r="G4427" s="203" t="e">
        <f t="shared" si="101"/>
        <v>#N/A</v>
      </c>
    </row>
    <row r="4428" spans="1:7" x14ac:dyDescent="0.3">
      <c r="A4428" s="256" t="s">
        <v>666</v>
      </c>
      <c r="B4428" s="256" t="s">
        <v>367</v>
      </c>
      <c r="C4428" s="267" t="s">
        <v>94</v>
      </c>
      <c r="D4428" s="209">
        <v>43602</v>
      </c>
      <c r="E4428" s="189">
        <v>3.32</v>
      </c>
      <c r="F4428" s="190">
        <f>IF(E4428="Seco",ParametrosPMs!C84,'Dados PMs'!E4428)</f>
        <v>3.32</v>
      </c>
      <c r="G4428" s="202">
        <f>F4428-E4428</f>
        <v>0</v>
      </c>
    </row>
    <row r="4429" spans="1:7" x14ac:dyDescent="0.3">
      <c r="A4429" s="257"/>
      <c r="B4429" s="257"/>
      <c r="C4429" s="265"/>
      <c r="D4429" s="208">
        <v>43700.40625</v>
      </c>
      <c r="E4429" s="191">
        <v>5.16</v>
      </c>
      <c r="F4429" s="192">
        <f>IF(E4429="Seco",ParametrosPMs!$C$84,'Dados PMs'!E4429)</f>
        <v>5.16</v>
      </c>
      <c r="G4429" s="203">
        <f>F4429-$F$4428</f>
        <v>1.8400000000000003</v>
      </c>
    </row>
    <row r="4430" spans="1:7" x14ac:dyDescent="0.3">
      <c r="A4430" s="257"/>
      <c r="B4430" s="257"/>
      <c r="C4430" s="265"/>
      <c r="D4430" s="208">
        <v>43707</v>
      </c>
      <c r="E4430" s="191">
        <v>5.3</v>
      </c>
      <c r="F4430" s="192">
        <f>IF(E4430="Seco",ParametrosPMs!$C$84,'Dados PMs'!E4430)</f>
        <v>5.3</v>
      </c>
      <c r="G4430" s="203">
        <f t="shared" ref="G4430:G4492" si="102">F4430-$F$4428</f>
        <v>1.98</v>
      </c>
    </row>
    <row r="4431" spans="1:7" x14ac:dyDescent="0.3">
      <c r="A4431" s="257"/>
      <c r="B4431" s="257"/>
      <c r="C4431" s="265"/>
      <c r="D4431" s="208">
        <v>43714</v>
      </c>
      <c r="E4431" s="191">
        <v>5.2</v>
      </c>
      <c r="F4431" s="192">
        <f>IF(E4431="Seco",ParametrosPMs!$C$84,'Dados PMs'!E4431)</f>
        <v>5.2</v>
      </c>
      <c r="G4431" s="203">
        <f t="shared" si="102"/>
        <v>1.8800000000000003</v>
      </c>
    </row>
    <row r="4432" spans="1:7" x14ac:dyDescent="0.3">
      <c r="A4432" s="257"/>
      <c r="B4432" s="257"/>
      <c r="C4432" s="265"/>
      <c r="D4432" s="208">
        <v>43727</v>
      </c>
      <c r="E4432" s="191">
        <v>5.3</v>
      </c>
      <c r="F4432" s="192">
        <f>IF(E4432="Seco",ParametrosPMs!$C$84,'Dados PMs'!E4432)</f>
        <v>5.3</v>
      </c>
      <c r="G4432" s="203">
        <f t="shared" si="102"/>
        <v>1.98</v>
      </c>
    </row>
    <row r="4433" spans="1:7" x14ac:dyDescent="0.3">
      <c r="A4433" s="257"/>
      <c r="B4433" s="257"/>
      <c r="C4433" s="265"/>
      <c r="D4433" s="208">
        <v>43755</v>
      </c>
      <c r="E4433" s="191">
        <v>5.17</v>
      </c>
      <c r="F4433" s="192">
        <f>IF(E4433="Seco",ParametrosPMs!$C$84,'Dados PMs'!E4433)</f>
        <v>5.17</v>
      </c>
      <c r="G4433" s="203">
        <f t="shared" si="102"/>
        <v>1.85</v>
      </c>
    </row>
    <row r="4434" spans="1:7" x14ac:dyDescent="0.3">
      <c r="A4434" s="257"/>
      <c r="B4434" s="257"/>
      <c r="C4434" s="265"/>
      <c r="D4434" s="208">
        <v>43762</v>
      </c>
      <c r="E4434" s="191">
        <v>5.54</v>
      </c>
      <c r="F4434" s="192">
        <f>IF(E4434="Seco",ParametrosPMs!$C$84,'Dados PMs'!E4434)</f>
        <v>5.54</v>
      </c>
      <c r="G4434" s="203">
        <f t="shared" si="102"/>
        <v>2.2200000000000002</v>
      </c>
    </row>
    <row r="4435" spans="1:7" x14ac:dyDescent="0.3">
      <c r="A4435" s="257"/>
      <c r="B4435" s="257"/>
      <c r="C4435" s="265"/>
      <c r="D4435" s="208">
        <v>43774</v>
      </c>
      <c r="E4435" s="191">
        <v>5.0999999999999996</v>
      </c>
      <c r="F4435" s="192">
        <f>IF(E4435="Seco",ParametrosPMs!$C$84,'Dados PMs'!E4435)</f>
        <v>5.0999999999999996</v>
      </c>
      <c r="G4435" s="203">
        <f t="shared" si="102"/>
        <v>1.7799999999999998</v>
      </c>
    </row>
    <row r="4436" spans="1:7" x14ac:dyDescent="0.3">
      <c r="A4436" s="257"/>
      <c r="B4436" s="257"/>
      <c r="C4436" s="265"/>
      <c r="D4436" s="208">
        <v>43782</v>
      </c>
      <c r="E4436" s="191">
        <v>5.13</v>
      </c>
      <c r="F4436" s="192">
        <f>IF(E4436="Seco",ParametrosPMs!$C$84,'Dados PMs'!E4436)</f>
        <v>5.13</v>
      </c>
      <c r="G4436" s="203">
        <f t="shared" si="102"/>
        <v>1.81</v>
      </c>
    </row>
    <row r="4437" spans="1:7" x14ac:dyDescent="0.3">
      <c r="A4437" s="257"/>
      <c r="B4437" s="257"/>
      <c r="C4437" s="265"/>
      <c r="D4437" s="208">
        <v>43811</v>
      </c>
      <c r="E4437" s="191" t="s">
        <v>280</v>
      </c>
      <c r="F4437" s="192" t="str">
        <f>IF(E4437="Seco",ParametrosPMs!$C$84,'Dados PMs'!E4437)</f>
        <v>5,09</v>
      </c>
      <c r="G4437" s="203">
        <f t="shared" si="102"/>
        <v>1.77</v>
      </c>
    </row>
    <row r="4438" spans="1:7" x14ac:dyDescent="0.3">
      <c r="A4438" s="257"/>
      <c r="B4438" s="257"/>
      <c r="C4438" s="265"/>
      <c r="D4438" s="208">
        <v>43826</v>
      </c>
      <c r="E4438" s="191" t="s">
        <v>298</v>
      </c>
      <c r="F4438" s="192" t="str">
        <f>IF(E4438="Seco",ParametrosPMs!$C$84,'Dados PMs'!E4438)</f>
        <v>4,99</v>
      </c>
      <c r="G4438" s="203">
        <f t="shared" si="102"/>
        <v>1.6700000000000004</v>
      </c>
    </row>
    <row r="4439" spans="1:7" x14ac:dyDescent="0.3">
      <c r="A4439" s="257"/>
      <c r="B4439" s="257"/>
      <c r="C4439" s="265"/>
      <c r="D4439" s="208">
        <v>43875</v>
      </c>
      <c r="E4439" s="191">
        <v>5.0999999999999996</v>
      </c>
      <c r="F4439" s="192">
        <f>IF(E4439="Seco",ParametrosPMs!$C$84,'Dados PMs'!E4439)</f>
        <v>5.0999999999999996</v>
      </c>
      <c r="G4439" s="203">
        <f t="shared" si="102"/>
        <v>1.7799999999999998</v>
      </c>
    </row>
    <row r="4440" spans="1:7" x14ac:dyDescent="0.3">
      <c r="A4440" s="257"/>
      <c r="B4440" s="257"/>
      <c r="C4440" s="265"/>
      <c r="D4440" s="208">
        <v>43929</v>
      </c>
      <c r="E4440" s="191" t="s">
        <v>129</v>
      </c>
      <c r="F4440" s="192" t="str">
        <f>IF(E4440="Seco",ParametrosPMs!$C$84,'Dados PMs'!E4440)</f>
        <v>-</v>
      </c>
      <c r="G4440" s="203" t="e">
        <f t="shared" si="102"/>
        <v>#VALUE!</v>
      </c>
    </row>
    <row r="4441" spans="1:7" x14ac:dyDescent="0.3">
      <c r="A4441" s="257"/>
      <c r="B4441" s="257"/>
      <c r="C4441" s="265"/>
      <c r="D4441" s="208">
        <f>IF(ISBLANK(DataBase_PMs!C4),#N/A,DataBase_PMs!C4)</f>
        <v>44001.449618055602</v>
      </c>
      <c r="E4441" s="191">
        <f>IF(ISBLANK(DataBase_PMs!BA4),#N/A,DataBase_PMs!BA4)</f>
        <v>5.93</v>
      </c>
      <c r="F4441" s="192">
        <f>IF(E4441="Seco",ParametrosPMs!$C$84,'Dados PMs'!E4441)</f>
        <v>5.93</v>
      </c>
      <c r="G4441" s="203">
        <f t="shared" si="102"/>
        <v>2.61</v>
      </c>
    </row>
    <row r="4442" spans="1:7" x14ac:dyDescent="0.3">
      <c r="A4442" s="257"/>
      <c r="B4442" s="257"/>
      <c r="C4442" s="265"/>
      <c r="D4442" s="208">
        <f>IF(ISBLANK(DataBase_PMs!C5),#N/A,DataBase_PMs!C5)</f>
        <v>44008.823020833297</v>
      </c>
      <c r="E4442" s="191">
        <f>IF(ISBLANK(DataBase_PMs!BA5),#N/A,DataBase_PMs!BA5)</f>
        <v>6.34</v>
      </c>
      <c r="F4442" s="192">
        <f>IF(E4442="Seco",ParametrosPMs!$C$84,'Dados PMs'!E4442)</f>
        <v>6.34</v>
      </c>
      <c r="G4442" s="203">
        <f t="shared" si="102"/>
        <v>3.02</v>
      </c>
    </row>
    <row r="4443" spans="1:7" x14ac:dyDescent="0.3">
      <c r="A4443" s="257"/>
      <c r="B4443" s="257"/>
      <c r="C4443" s="265"/>
      <c r="D4443" s="208" t="e">
        <f>IF(ISBLANK(DataBase_PMs!C6),#N/A,DataBase_PMs!C6)</f>
        <v>#N/A</v>
      </c>
      <c r="E4443" s="191" t="e">
        <f>IF(ISBLANK(DataBase_PMs!BA6),#N/A,DataBase_PMs!BA6)</f>
        <v>#N/A</v>
      </c>
      <c r="F4443" s="192" t="e">
        <f>IF(E4443="Seco",ParametrosPMs!$C$84,'Dados PMs'!E4443)</f>
        <v>#N/A</v>
      </c>
      <c r="G4443" s="203" t="e">
        <f t="shared" si="102"/>
        <v>#N/A</v>
      </c>
    </row>
    <row r="4444" spans="1:7" x14ac:dyDescent="0.3">
      <c r="A4444" s="257"/>
      <c r="B4444" s="257"/>
      <c r="C4444" s="265"/>
      <c r="D4444" s="208" t="e">
        <f>IF(ISBLANK(DataBase_PMs!C7),#N/A,DataBase_PMs!C7)</f>
        <v>#N/A</v>
      </c>
      <c r="E4444" s="191" t="e">
        <f>IF(ISBLANK(DataBase_PMs!BA7),#N/A,DataBase_PMs!BA7)</f>
        <v>#N/A</v>
      </c>
      <c r="F4444" s="192" t="e">
        <f>IF(E4444="Seco",ParametrosPMs!$C$84,'Dados PMs'!E4444)</f>
        <v>#N/A</v>
      </c>
      <c r="G4444" s="203" t="e">
        <f t="shared" si="102"/>
        <v>#N/A</v>
      </c>
    </row>
    <row r="4445" spans="1:7" x14ac:dyDescent="0.3">
      <c r="A4445" s="257"/>
      <c r="B4445" s="257"/>
      <c r="C4445" s="265"/>
      <c r="D4445" s="208" t="e">
        <f>IF(ISBLANK(DataBase_PMs!C8),#N/A,DataBase_PMs!C8)</f>
        <v>#N/A</v>
      </c>
      <c r="E4445" s="191" t="e">
        <f>IF(ISBLANK(DataBase_PMs!BA8),#N/A,DataBase_PMs!BA8)</f>
        <v>#N/A</v>
      </c>
      <c r="F4445" s="192" t="e">
        <f>IF(E4445="Seco",ParametrosPMs!$C$84,'Dados PMs'!E4445)</f>
        <v>#N/A</v>
      </c>
      <c r="G4445" s="203" t="e">
        <f t="shared" si="102"/>
        <v>#N/A</v>
      </c>
    </row>
    <row r="4446" spans="1:7" x14ac:dyDescent="0.3">
      <c r="A4446" s="257"/>
      <c r="B4446" s="257"/>
      <c r="C4446" s="265"/>
      <c r="D4446" s="208" t="e">
        <f>IF(ISBLANK(DataBase_PMs!C9),#N/A,DataBase_PMs!C9)</f>
        <v>#N/A</v>
      </c>
      <c r="E4446" s="191" t="e">
        <f>IF(ISBLANK(DataBase_PMs!BA9),#N/A,DataBase_PMs!BA9)</f>
        <v>#N/A</v>
      </c>
      <c r="F4446" s="192" t="e">
        <f>IF(E4446="Seco",ParametrosPMs!$C$84,'Dados PMs'!E4446)</f>
        <v>#N/A</v>
      </c>
      <c r="G4446" s="203" t="e">
        <f t="shared" si="102"/>
        <v>#N/A</v>
      </c>
    </row>
    <row r="4447" spans="1:7" x14ac:dyDescent="0.3">
      <c r="A4447" s="257"/>
      <c r="B4447" s="257"/>
      <c r="C4447" s="265"/>
      <c r="D4447" s="208" t="e">
        <f>IF(ISBLANK(DataBase_PMs!C10),#N/A,DataBase_PMs!C10)</f>
        <v>#N/A</v>
      </c>
      <c r="E4447" s="191" t="e">
        <f>IF(ISBLANK(DataBase_PMs!BA10),#N/A,DataBase_PMs!BA10)</f>
        <v>#N/A</v>
      </c>
      <c r="F4447" s="192" t="e">
        <f>IF(E4447="Seco",ParametrosPMs!$C$84,'Dados PMs'!E4447)</f>
        <v>#N/A</v>
      </c>
      <c r="G4447" s="203" t="e">
        <f t="shared" si="102"/>
        <v>#N/A</v>
      </c>
    </row>
    <row r="4448" spans="1:7" x14ac:dyDescent="0.3">
      <c r="A4448" s="257"/>
      <c r="B4448" s="257"/>
      <c r="C4448" s="265"/>
      <c r="D4448" s="208" t="e">
        <f>IF(ISBLANK(DataBase_PMs!C11),#N/A,DataBase_PMs!C11)</f>
        <v>#N/A</v>
      </c>
      <c r="E4448" s="191" t="e">
        <f>IF(ISBLANK(DataBase_PMs!BA11),#N/A,DataBase_PMs!BA11)</f>
        <v>#N/A</v>
      </c>
      <c r="F4448" s="192" t="e">
        <f>IF(E4448="Seco",ParametrosPMs!$C$84,'Dados PMs'!E4448)</f>
        <v>#N/A</v>
      </c>
      <c r="G4448" s="203" t="e">
        <f t="shared" si="102"/>
        <v>#N/A</v>
      </c>
    </row>
    <row r="4449" spans="1:7" x14ac:dyDescent="0.3">
      <c r="A4449" s="257"/>
      <c r="B4449" s="257"/>
      <c r="C4449" s="265"/>
      <c r="D4449" s="208" t="e">
        <f>IF(ISBLANK(DataBase_PMs!C12),#N/A,DataBase_PMs!C12)</f>
        <v>#N/A</v>
      </c>
      <c r="E4449" s="191" t="e">
        <f>IF(ISBLANK(DataBase_PMs!BA12),#N/A,DataBase_PMs!BA12)</f>
        <v>#N/A</v>
      </c>
      <c r="F4449" s="192" t="e">
        <f>IF(E4449="Seco",ParametrosPMs!$C$84,'Dados PMs'!E4449)</f>
        <v>#N/A</v>
      </c>
      <c r="G4449" s="203" t="e">
        <f t="shared" si="102"/>
        <v>#N/A</v>
      </c>
    </row>
    <row r="4450" spans="1:7" x14ac:dyDescent="0.3">
      <c r="A4450" s="257"/>
      <c r="B4450" s="257"/>
      <c r="C4450" s="265"/>
      <c r="D4450" s="208" t="e">
        <f>IF(ISBLANK(DataBase_PMs!C13),#N/A,DataBase_PMs!C13)</f>
        <v>#N/A</v>
      </c>
      <c r="E4450" s="191" t="e">
        <f>IF(ISBLANK(DataBase_PMs!BA13),#N/A,DataBase_PMs!BA13)</f>
        <v>#N/A</v>
      </c>
      <c r="F4450" s="192" t="e">
        <f>IF(E4450="Seco",ParametrosPMs!$C$84,'Dados PMs'!E4450)</f>
        <v>#N/A</v>
      </c>
      <c r="G4450" s="203" t="e">
        <f t="shared" si="102"/>
        <v>#N/A</v>
      </c>
    </row>
    <row r="4451" spans="1:7" x14ac:dyDescent="0.3">
      <c r="A4451" s="257"/>
      <c r="B4451" s="257"/>
      <c r="C4451" s="265"/>
      <c r="D4451" s="208" t="e">
        <f>IF(ISBLANK(DataBase_PMs!C14),#N/A,DataBase_PMs!C14)</f>
        <v>#N/A</v>
      </c>
      <c r="E4451" s="191" t="e">
        <f>IF(ISBLANK(DataBase_PMs!BA14),#N/A,DataBase_PMs!BA14)</f>
        <v>#N/A</v>
      </c>
      <c r="F4451" s="192" t="e">
        <f>IF(E4451="Seco",ParametrosPMs!$C$84,'Dados PMs'!E4451)</f>
        <v>#N/A</v>
      </c>
      <c r="G4451" s="203" t="e">
        <f t="shared" si="102"/>
        <v>#N/A</v>
      </c>
    </row>
    <row r="4452" spans="1:7" x14ac:dyDescent="0.3">
      <c r="A4452" s="257"/>
      <c r="B4452" s="257"/>
      <c r="C4452" s="265"/>
      <c r="D4452" s="208" t="e">
        <f>IF(ISBLANK(DataBase_PMs!C15),#N/A,DataBase_PMs!C15)</f>
        <v>#N/A</v>
      </c>
      <c r="E4452" s="191" t="e">
        <f>IF(ISBLANK(DataBase_PMs!BA15),#N/A,DataBase_PMs!BA15)</f>
        <v>#N/A</v>
      </c>
      <c r="F4452" s="192" t="e">
        <f>IF(E4452="Seco",ParametrosPMs!$C$84,'Dados PMs'!E4452)</f>
        <v>#N/A</v>
      </c>
      <c r="G4452" s="203" t="e">
        <f t="shared" si="102"/>
        <v>#N/A</v>
      </c>
    </row>
    <row r="4453" spans="1:7" x14ac:dyDescent="0.3">
      <c r="A4453" s="257"/>
      <c r="B4453" s="257"/>
      <c r="C4453" s="265"/>
      <c r="D4453" s="208" t="e">
        <f>IF(ISBLANK(DataBase_PMs!C16),#N/A,DataBase_PMs!C16)</f>
        <v>#N/A</v>
      </c>
      <c r="E4453" s="191" t="e">
        <f>IF(ISBLANK(DataBase_PMs!BA16),#N/A,DataBase_PMs!BA16)</f>
        <v>#N/A</v>
      </c>
      <c r="F4453" s="192" t="e">
        <f>IF(E4453="Seco",ParametrosPMs!$C$84,'Dados PMs'!E4453)</f>
        <v>#N/A</v>
      </c>
      <c r="G4453" s="203" t="e">
        <f t="shared" si="102"/>
        <v>#N/A</v>
      </c>
    </row>
    <row r="4454" spans="1:7" x14ac:dyDescent="0.3">
      <c r="A4454" s="257"/>
      <c r="B4454" s="257"/>
      <c r="C4454" s="265"/>
      <c r="D4454" s="208" t="e">
        <f>IF(ISBLANK(DataBase_PMs!C17),#N/A,DataBase_PMs!C17)</f>
        <v>#N/A</v>
      </c>
      <c r="E4454" s="191" t="e">
        <f>IF(ISBLANK(DataBase_PMs!BA17),#N/A,DataBase_PMs!BA17)</f>
        <v>#N/A</v>
      </c>
      <c r="F4454" s="192" t="e">
        <f>IF(E4454="Seco",ParametrosPMs!$C$84,'Dados PMs'!E4454)</f>
        <v>#N/A</v>
      </c>
      <c r="G4454" s="203" t="e">
        <f t="shared" si="102"/>
        <v>#N/A</v>
      </c>
    </row>
    <row r="4455" spans="1:7" x14ac:dyDescent="0.3">
      <c r="A4455" s="257"/>
      <c r="B4455" s="257"/>
      <c r="C4455" s="265"/>
      <c r="D4455" s="208" t="e">
        <f>IF(ISBLANK(DataBase_PMs!C18),#N/A,DataBase_PMs!C18)</f>
        <v>#N/A</v>
      </c>
      <c r="E4455" s="191" t="e">
        <f>IF(ISBLANK(DataBase_PMs!BA18),#N/A,DataBase_PMs!BA18)</f>
        <v>#N/A</v>
      </c>
      <c r="F4455" s="192" t="e">
        <f>IF(E4455="Seco",ParametrosPMs!$C$84,'Dados PMs'!E4455)</f>
        <v>#N/A</v>
      </c>
      <c r="G4455" s="203" t="e">
        <f t="shared" si="102"/>
        <v>#N/A</v>
      </c>
    </row>
    <row r="4456" spans="1:7" x14ac:dyDescent="0.3">
      <c r="A4456" s="257"/>
      <c r="B4456" s="257"/>
      <c r="C4456" s="265"/>
      <c r="D4456" s="208" t="e">
        <f>IF(ISBLANK(DataBase_PMs!C19),#N/A,DataBase_PMs!C19)</f>
        <v>#N/A</v>
      </c>
      <c r="E4456" s="191" t="e">
        <f>IF(ISBLANK(DataBase_PMs!BA19),#N/A,DataBase_PMs!BA19)</f>
        <v>#N/A</v>
      </c>
      <c r="F4456" s="192" t="e">
        <f>IF(E4456="Seco",ParametrosPMs!$C$84,'Dados PMs'!E4456)</f>
        <v>#N/A</v>
      </c>
      <c r="G4456" s="203" t="e">
        <f t="shared" si="102"/>
        <v>#N/A</v>
      </c>
    </row>
    <row r="4457" spans="1:7" x14ac:dyDescent="0.3">
      <c r="A4457" s="257"/>
      <c r="B4457" s="257"/>
      <c r="C4457" s="265"/>
      <c r="D4457" s="208" t="e">
        <f>IF(ISBLANK(DataBase_PMs!C20),#N/A,DataBase_PMs!C20)</f>
        <v>#N/A</v>
      </c>
      <c r="E4457" s="191" t="e">
        <f>IF(ISBLANK(DataBase_PMs!BA20),#N/A,DataBase_PMs!BA20)</f>
        <v>#N/A</v>
      </c>
      <c r="F4457" s="192" t="e">
        <f>IF(E4457="Seco",ParametrosPMs!$C$84,'Dados PMs'!E4457)</f>
        <v>#N/A</v>
      </c>
      <c r="G4457" s="203" t="e">
        <f t="shared" si="102"/>
        <v>#N/A</v>
      </c>
    </row>
    <row r="4458" spans="1:7" x14ac:dyDescent="0.3">
      <c r="A4458" s="257"/>
      <c r="B4458" s="257"/>
      <c r="C4458" s="265"/>
      <c r="D4458" s="208" t="e">
        <f>IF(ISBLANK(DataBase_PMs!C21),#N/A,DataBase_PMs!C21)</f>
        <v>#N/A</v>
      </c>
      <c r="E4458" s="191" t="e">
        <f>IF(ISBLANK(DataBase_PMs!BA21),#N/A,DataBase_PMs!BA21)</f>
        <v>#N/A</v>
      </c>
      <c r="F4458" s="192" t="e">
        <f>IF(E4458="Seco",ParametrosPMs!$C$84,'Dados PMs'!E4458)</f>
        <v>#N/A</v>
      </c>
      <c r="G4458" s="203" t="e">
        <f t="shared" si="102"/>
        <v>#N/A</v>
      </c>
    </row>
    <row r="4459" spans="1:7" x14ac:dyDescent="0.3">
      <c r="A4459" s="257"/>
      <c r="B4459" s="257"/>
      <c r="C4459" s="265"/>
      <c r="D4459" s="208" t="e">
        <f>IF(ISBLANK(DataBase_PMs!C22),#N/A,DataBase_PMs!C22)</f>
        <v>#N/A</v>
      </c>
      <c r="E4459" s="191" t="e">
        <f>IF(ISBLANK(DataBase_PMs!BA22),#N/A,DataBase_PMs!BA22)</f>
        <v>#N/A</v>
      </c>
      <c r="F4459" s="192" t="e">
        <f>IF(E4459="Seco",ParametrosPMs!$C$84,'Dados PMs'!E4459)</f>
        <v>#N/A</v>
      </c>
      <c r="G4459" s="203" t="e">
        <f t="shared" si="102"/>
        <v>#N/A</v>
      </c>
    </row>
    <row r="4460" spans="1:7" x14ac:dyDescent="0.3">
      <c r="A4460" s="257"/>
      <c r="B4460" s="257"/>
      <c r="C4460" s="265"/>
      <c r="D4460" s="208" t="e">
        <f>IF(ISBLANK(DataBase_PMs!C23),#N/A,DataBase_PMs!C23)</f>
        <v>#N/A</v>
      </c>
      <c r="E4460" s="191" t="e">
        <f>IF(ISBLANK(DataBase_PMs!BA23),#N/A,DataBase_PMs!BA23)</f>
        <v>#N/A</v>
      </c>
      <c r="F4460" s="192" t="e">
        <f>IF(E4460="Seco",ParametrosPMs!$C$84,'Dados PMs'!E4460)</f>
        <v>#N/A</v>
      </c>
      <c r="G4460" s="203" t="e">
        <f t="shared" si="102"/>
        <v>#N/A</v>
      </c>
    </row>
    <row r="4461" spans="1:7" x14ac:dyDescent="0.3">
      <c r="A4461" s="257"/>
      <c r="B4461" s="257"/>
      <c r="C4461" s="265"/>
      <c r="D4461" s="208" t="e">
        <f>IF(ISBLANK(DataBase_PMs!C24),#N/A,DataBase_PMs!C24)</f>
        <v>#N/A</v>
      </c>
      <c r="E4461" s="191" t="e">
        <f>IF(ISBLANK(DataBase_PMs!BA24),#N/A,DataBase_PMs!BA24)</f>
        <v>#N/A</v>
      </c>
      <c r="F4461" s="192" t="e">
        <f>IF(E4461="Seco",ParametrosPMs!$C$84,'Dados PMs'!E4461)</f>
        <v>#N/A</v>
      </c>
      <c r="G4461" s="203" t="e">
        <f t="shared" si="102"/>
        <v>#N/A</v>
      </c>
    </row>
    <row r="4462" spans="1:7" x14ac:dyDescent="0.3">
      <c r="A4462" s="257"/>
      <c r="B4462" s="257"/>
      <c r="C4462" s="265"/>
      <c r="D4462" s="208" t="e">
        <f>IF(ISBLANK(DataBase_PMs!C25),#N/A,DataBase_PMs!C25)</f>
        <v>#N/A</v>
      </c>
      <c r="E4462" s="191" t="e">
        <f>IF(ISBLANK(DataBase_PMs!BA25),#N/A,DataBase_PMs!BA25)</f>
        <v>#N/A</v>
      </c>
      <c r="F4462" s="192" t="e">
        <f>IF(E4462="Seco",ParametrosPMs!$C$84,'Dados PMs'!E4462)</f>
        <v>#N/A</v>
      </c>
      <c r="G4462" s="203" t="e">
        <f t="shared" si="102"/>
        <v>#N/A</v>
      </c>
    </row>
    <row r="4463" spans="1:7" x14ac:dyDescent="0.3">
      <c r="A4463" s="257"/>
      <c r="B4463" s="257"/>
      <c r="C4463" s="265"/>
      <c r="D4463" s="208" t="e">
        <f>IF(ISBLANK(DataBase_PMs!C26),#N/A,DataBase_PMs!C26)</f>
        <v>#N/A</v>
      </c>
      <c r="E4463" s="191" t="e">
        <f>IF(ISBLANK(DataBase_PMs!BA26),#N/A,DataBase_PMs!BA26)</f>
        <v>#N/A</v>
      </c>
      <c r="F4463" s="192" t="e">
        <f>IF(E4463="Seco",ParametrosPMs!$C$84,'Dados PMs'!E4463)</f>
        <v>#N/A</v>
      </c>
      <c r="G4463" s="203" t="e">
        <f t="shared" si="102"/>
        <v>#N/A</v>
      </c>
    </row>
    <row r="4464" spans="1:7" x14ac:dyDescent="0.3">
      <c r="A4464" s="257"/>
      <c r="B4464" s="257"/>
      <c r="C4464" s="265"/>
      <c r="D4464" s="208" t="e">
        <f>IF(ISBLANK(DataBase_PMs!C27),#N/A,DataBase_PMs!C27)</f>
        <v>#N/A</v>
      </c>
      <c r="E4464" s="191" t="e">
        <f>IF(ISBLANK(DataBase_PMs!BA27),#N/A,DataBase_PMs!BA27)</f>
        <v>#N/A</v>
      </c>
      <c r="F4464" s="192" t="e">
        <f>IF(E4464="Seco",ParametrosPMs!$C$84,'Dados PMs'!E4464)</f>
        <v>#N/A</v>
      </c>
      <c r="G4464" s="203" t="e">
        <f t="shared" si="102"/>
        <v>#N/A</v>
      </c>
    </row>
    <row r="4465" spans="1:7" x14ac:dyDescent="0.3">
      <c r="A4465" s="257"/>
      <c r="B4465" s="257"/>
      <c r="C4465" s="265"/>
      <c r="D4465" s="208" t="e">
        <f>IF(ISBLANK(DataBase_PMs!C28),#N/A,DataBase_PMs!C28)</f>
        <v>#N/A</v>
      </c>
      <c r="E4465" s="191" t="e">
        <f>IF(ISBLANK(DataBase_PMs!BA28),#N/A,DataBase_PMs!BA28)</f>
        <v>#N/A</v>
      </c>
      <c r="F4465" s="192" t="e">
        <f>IF(E4465="Seco",ParametrosPMs!$C$84,'Dados PMs'!E4465)</f>
        <v>#N/A</v>
      </c>
      <c r="G4465" s="203" t="e">
        <f t="shared" si="102"/>
        <v>#N/A</v>
      </c>
    </row>
    <row r="4466" spans="1:7" x14ac:dyDescent="0.3">
      <c r="A4466" s="257"/>
      <c r="B4466" s="257"/>
      <c r="C4466" s="265"/>
      <c r="D4466" s="208" t="e">
        <f>IF(ISBLANK(DataBase_PMs!C29),#N/A,DataBase_PMs!C29)</f>
        <v>#N/A</v>
      </c>
      <c r="E4466" s="191" t="e">
        <f>IF(ISBLANK(DataBase_PMs!BA29),#N/A,DataBase_PMs!BA29)</f>
        <v>#N/A</v>
      </c>
      <c r="F4466" s="192" t="e">
        <f>IF(E4466="Seco",ParametrosPMs!$C$84,'Dados PMs'!E4466)</f>
        <v>#N/A</v>
      </c>
      <c r="G4466" s="203" t="e">
        <f t="shared" si="102"/>
        <v>#N/A</v>
      </c>
    </row>
    <row r="4467" spans="1:7" x14ac:dyDescent="0.3">
      <c r="A4467" s="257"/>
      <c r="B4467" s="257"/>
      <c r="C4467" s="265"/>
      <c r="D4467" s="208" t="e">
        <f>IF(ISBLANK(DataBase_PMs!C30),#N/A,DataBase_PMs!C30)</f>
        <v>#N/A</v>
      </c>
      <c r="E4467" s="191" t="e">
        <f>IF(ISBLANK(DataBase_PMs!BA30),#N/A,DataBase_PMs!BA30)</f>
        <v>#N/A</v>
      </c>
      <c r="F4467" s="192" t="e">
        <f>IF(E4467="Seco",ParametrosPMs!$C$84,'Dados PMs'!E4467)</f>
        <v>#N/A</v>
      </c>
      <c r="G4467" s="203" t="e">
        <f t="shared" si="102"/>
        <v>#N/A</v>
      </c>
    </row>
    <row r="4468" spans="1:7" x14ac:dyDescent="0.3">
      <c r="A4468" s="257"/>
      <c r="B4468" s="257"/>
      <c r="C4468" s="265"/>
      <c r="D4468" s="208" t="e">
        <f>IF(ISBLANK(DataBase_PMs!C31),#N/A,DataBase_PMs!C31)</f>
        <v>#N/A</v>
      </c>
      <c r="E4468" s="191" t="e">
        <f>IF(ISBLANK(DataBase_PMs!BA31),#N/A,DataBase_PMs!BA31)</f>
        <v>#N/A</v>
      </c>
      <c r="F4468" s="192" t="e">
        <f>IF(E4468="Seco",ParametrosPMs!$C$84,'Dados PMs'!E4468)</f>
        <v>#N/A</v>
      </c>
      <c r="G4468" s="203" t="e">
        <f t="shared" si="102"/>
        <v>#N/A</v>
      </c>
    </row>
    <row r="4469" spans="1:7" x14ac:dyDescent="0.3">
      <c r="A4469" s="257"/>
      <c r="B4469" s="257"/>
      <c r="C4469" s="265"/>
      <c r="D4469" s="208" t="e">
        <f>IF(ISBLANK(DataBase_PMs!C32),#N/A,DataBase_PMs!C32)</f>
        <v>#N/A</v>
      </c>
      <c r="E4469" s="191" t="e">
        <f>IF(ISBLANK(DataBase_PMs!BA32),#N/A,DataBase_PMs!BA32)</f>
        <v>#N/A</v>
      </c>
      <c r="F4469" s="192" t="e">
        <f>IF(E4469="Seco",ParametrosPMs!$C$84,'Dados PMs'!E4469)</f>
        <v>#N/A</v>
      </c>
      <c r="G4469" s="203" t="e">
        <f t="shared" si="102"/>
        <v>#N/A</v>
      </c>
    </row>
    <row r="4470" spans="1:7" x14ac:dyDescent="0.3">
      <c r="A4470" s="257"/>
      <c r="B4470" s="257"/>
      <c r="C4470" s="265"/>
      <c r="D4470" s="208" t="e">
        <f>IF(ISBLANK(DataBase_PMs!C33),#N/A,DataBase_PMs!C33)</f>
        <v>#N/A</v>
      </c>
      <c r="E4470" s="191" t="e">
        <f>IF(ISBLANK(DataBase_PMs!BA33),#N/A,DataBase_PMs!BA33)</f>
        <v>#N/A</v>
      </c>
      <c r="F4470" s="192" t="e">
        <f>IF(E4470="Seco",ParametrosPMs!$C$84,'Dados PMs'!E4470)</f>
        <v>#N/A</v>
      </c>
      <c r="G4470" s="203" t="e">
        <f t="shared" si="102"/>
        <v>#N/A</v>
      </c>
    </row>
    <row r="4471" spans="1:7" x14ac:dyDescent="0.3">
      <c r="A4471" s="257"/>
      <c r="B4471" s="257"/>
      <c r="C4471" s="265"/>
      <c r="D4471" s="208" t="e">
        <f>IF(ISBLANK(DataBase_PMs!C34),#N/A,DataBase_PMs!C34)</f>
        <v>#N/A</v>
      </c>
      <c r="E4471" s="191" t="e">
        <f>IF(ISBLANK(DataBase_PMs!BA34),#N/A,DataBase_PMs!BA34)</f>
        <v>#N/A</v>
      </c>
      <c r="F4471" s="192" t="e">
        <f>IF(E4471="Seco",ParametrosPMs!$C$84,'Dados PMs'!E4471)</f>
        <v>#N/A</v>
      </c>
      <c r="G4471" s="203" t="e">
        <f t="shared" si="102"/>
        <v>#N/A</v>
      </c>
    </row>
    <row r="4472" spans="1:7" x14ac:dyDescent="0.3">
      <c r="A4472" s="257"/>
      <c r="B4472" s="257"/>
      <c r="C4472" s="265"/>
      <c r="D4472" s="208" t="e">
        <f>IF(ISBLANK(DataBase_PMs!C35),#N/A,DataBase_PMs!C35)</f>
        <v>#N/A</v>
      </c>
      <c r="E4472" s="191" t="e">
        <f>IF(ISBLANK(DataBase_PMs!BA35),#N/A,DataBase_PMs!BA35)</f>
        <v>#N/A</v>
      </c>
      <c r="F4472" s="192" t="e">
        <f>IF(E4472="Seco",ParametrosPMs!$C$84,'Dados PMs'!E4472)</f>
        <v>#N/A</v>
      </c>
      <c r="G4472" s="203" t="e">
        <f t="shared" si="102"/>
        <v>#N/A</v>
      </c>
    </row>
    <row r="4473" spans="1:7" x14ac:dyDescent="0.3">
      <c r="A4473" s="257"/>
      <c r="B4473" s="257"/>
      <c r="C4473" s="265"/>
      <c r="D4473" s="208" t="e">
        <f>IF(ISBLANK(DataBase_PMs!C36),#N/A,DataBase_PMs!C36)</f>
        <v>#N/A</v>
      </c>
      <c r="E4473" s="191" t="e">
        <f>IF(ISBLANK(DataBase_PMs!BA36),#N/A,DataBase_PMs!BA36)</f>
        <v>#N/A</v>
      </c>
      <c r="F4473" s="192" t="e">
        <f>IF(E4473="Seco",ParametrosPMs!$C$84,'Dados PMs'!E4473)</f>
        <v>#N/A</v>
      </c>
      <c r="G4473" s="203" t="e">
        <f t="shared" si="102"/>
        <v>#N/A</v>
      </c>
    </row>
    <row r="4474" spans="1:7" x14ac:dyDescent="0.3">
      <c r="A4474" s="257"/>
      <c r="B4474" s="257"/>
      <c r="C4474" s="265"/>
      <c r="D4474" s="208" t="e">
        <f>IF(ISBLANK(DataBase_PMs!C37),#N/A,DataBase_PMs!C37)</f>
        <v>#N/A</v>
      </c>
      <c r="E4474" s="191" t="e">
        <f>IF(ISBLANK(DataBase_PMs!BA37),#N/A,DataBase_PMs!BA37)</f>
        <v>#N/A</v>
      </c>
      <c r="F4474" s="192" t="e">
        <f>IF(E4474="Seco",ParametrosPMs!$C$84,'Dados PMs'!E4474)</f>
        <v>#N/A</v>
      </c>
      <c r="G4474" s="203" t="e">
        <f t="shared" si="102"/>
        <v>#N/A</v>
      </c>
    </row>
    <row r="4475" spans="1:7" x14ac:dyDescent="0.3">
      <c r="A4475" s="257"/>
      <c r="B4475" s="257"/>
      <c r="C4475" s="265"/>
      <c r="D4475" s="208" t="e">
        <f>IF(ISBLANK(DataBase_PMs!C38),#N/A,DataBase_PMs!C38)</f>
        <v>#N/A</v>
      </c>
      <c r="E4475" s="191" t="e">
        <f>IF(ISBLANK(DataBase_PMs!BA38),#N/A,DataBase_PMs!BA38)</f>
        <v>#N/A</v>
      </c>
      <c r="F4475" s="192" t="e">
        <f>IF(E4475="Seco",ParametrosPMs!$C$84,'Dados PMs'!E4475)</f>
        <v>#N/A</v>
      </c>
      <c r="G4475" s="203" t="e">
        <f t="shared" si="102"/>
        <v>#N/A</v>
      </c>
    </row>
    <row r="4476" spans="1:7" x14ac:dyDescent="0.3">
      <c r="A4476" s="257"/>
      <c r="B4476" s="257"/>
      <c r="C4476" s="265"/>
      <c r="D4476" s="208" t="e">
        <f>IF(ISBLANK(DataBase_PMs!C39),#N/A,DataBase_PMs!C39)</f>
        <v>#N/A</v>
      </c>
      <c r="E4476" s="191" t="e">
        <f>IF(ISBLANK(DataBase_PMs!BA39),#N/A,DataBase_PMs!BA39)</f>
        <v>#N/A</v>
      </c>
      <c r="F4476" s="192" t="e">
        <f>IF(E4476="Seco",ParametrosPMs!$C$84,'Dados PMs'!E4476)</f>
        <v>#N/A</v>
      </c>
      <c r="G4476" s="203" t="e">
        <f t="shared" si="102"/>
        <v>#N/A</v>
      </c>
    </row>
    <row r="4477" spans="1:7" x14ac:dyDescent="0.3">
      <c r="A4477" s="257"/>
      <c r="B4477" s="257"/>
      <c r="C4477" s="265"/>
      <c r="D4477" s="208" t="e">
        <f>IF(ISBLANK(DataBase_PMs!C40),#N/A,DataBase_PMs!C40)</f>
        <v>#N/A</v>
      </c>
      <c r="E4477" s="191" t="e">
        <f>IF(ISBLANK(DataBase_PMs!BA40),#N/A,DataBase_PMs!BA40)</f>
        <v>#N/A</v>
      </c>
      <c r="F4477" s="192" t="e">
        <f>IF(E4477="Seco",ParametrosPMs!$C$84,'Dados PMs'!E4477)</f>
        <v>#N/A</v>
      </c>
      <c r="G4477" s="203" t="e">
        <f t="shared" si="102"/>
        <v>#N/A</v>
      </c>
    </row>
    <row r="4478" spans="1:7" x14ac:dyDescent="0.3">
      <c r="A4478" s="257"/>
      <c r="B4478" s="257"/>
      <c r="C4478" s="265"/>
      <c r="D4478" s="208" t="e">
        <f>IF(ISBLANK(DataBase_PMs!C41),#N/A,DataBase_PMs!C41)</f>
        <v>#N/A</v>
      </c>
      <c r="E4478" s="191" t="e">
        <f>IF(ISBLANK(DataBase_PMs!BA41),#N/A,DataBase_PMs!BA41)</f>
        <v>#N/A</v>
      </c>
      <c r="F4478" s="192" t="e">
        <f>IF(E4478="Seco",ParametrosPMs!$C$84,'Dados PMs'!E4478)</f>
        <v>#N/A</v>
      </c>
      <c r="G4478" s="203" t="e">
        <f t="shared" si="102"/>
        <v>#N/A</v>
      </c>
    </row>
    <row r="4479" spans="1:7" x14ac:dyDescent="0.3">
      <c r="A4479" s="257"/>
      <c r="B4479" s="257"/>
      <c r="C4479" s="265"/>
      <c r="D4479" s="208" t="e">
        <f>IF(ISBLANK(DataBase_PMs!C42),#N/A,DataBase_PMs!C42)</f>
        <v>#N/A</v>
      </c>
      <c r="E4479" s="191" t="e">
        <f>IF(ISBLANK(DataBase_PMs!BA42),#N/A,DataBase_PMs!BA42)</f>
        <v>#N/A</v>
      </c>
      <c r="F4479" s="192" t="e">
        <f>IF(E4479="Seco",ParametrosPMs!$C$84,'Dados PMs'!E4479)</f>
        <v>#N/A</v>
      </c>
      <c r="G4479" s="203" t="e">
        <f t="shared" si="102"/>
        <v>#N/A</v>
      </c>
    </row>
    <row r="4480" spans="1:7" x14ac:dyDescent="0.3">
      <c r="A4480" s="257"/>
      <c r="B4480" s="257"/>
      <c r="C4480" s="265"/>
      <c r="D4480" s="208" t="e">
        <f>IF(ISBLANK(DataBase_PMs!C43),#N/A,DataBase_PMs!C43)</f>
        <v>#N/A</v>
      </c>
      <c r="E4480" s="191" t="e">
        <f>IF(ISBLANK(DataBase_PMs!BA43),#N/A,DataBase_PMs!BA43)</f>
        <v>#N/A</v>
      </c>
      <c r="F4480" s="192" t="e">
        <f>IF(E4480="Seco",ParametrosPMs!$C$84,'Dados PMs'!E4480)</f>
        <v>#N/A</v>
      </c>
      <c r="G4480" s="203" t="e">
        <f t="shared" si="102"/>
        <v>#N/A</v>
      </c>
    </row>
    <row r="4481" spans="1:7" x14ac:dyDescent="0.3">
      <c r="A4481" s="257"/>
      <c r="B4481" s="257"/>
      <c r="C4481" s="265"/>
      <c r="D4481" s="208" t="e">
        <f>IF(ISBLANK(DataBase_PMs!C44),#N/A,DataBase_PMs!C44)</f>
        <v>#N/A</v>
      </c>
      <c r="E4481" s="191" t="e">
        <f>IF(ISBLANK(DataBase_PMs!BA44),#N/A,DataBase_PMs!BA44)</f>
        <v>#N/A</v>
      </c>
      <c r="F4481" s="192" t="e">
        <f>IF(E4481="Seco",ParametrosPMs!$C$84,'Dados PMs'!E4481)</f>
        <v>#N/A</v>
      </c>
      <c r="G4481" s="203" t="e">
        <f t="shared" si="102"/>
        <v>#N/A</v>
      </c>
    </row>
    <row r="4482" spans="1:7" x14ac:dyDescent="0.3">
      <c r="A4482" s="257"/>
      <c r="B4482" s="257"/>
      <c r="C4482" s="265"/>
      <c r="D4482" s="208" t="e">
        <f>IF(ISBLANK(DataBase_PMs!C45),#N/A,DataBase_PMs!C45)</f>
        <v>#N/A</v>
      </c>
      <c r="E4482" s="191" t="e">
        <f>IF(ISBLANK(DataBase_PMs!BA45),#N/A,DataBase_PMs!BA45)</f>
        <v>#N/A</v>
      </c>
      <c r="F4482" s="192" t="e">
        <f>IF(E4482="Seco",ParametrosPMs!$C$84,'Dados PMs'!E4482)</f>
        <v>#N/A</v>
      </c>
      <c r="G4482" s="203" t="e">
        <f t="shared" si="102"/>
        <v>#N/A</v>
      </c>
    </row>
    <row r="4483" spans="1:7" x14ac:dyDescent="0.3">
      <c r="A4483" s="257"/>
      <c r="B4483" s="257"/>
      <c r="C4483" s="265"/>
      <c r="D4483" s="208" t="e">
        <f>IF(ISBLANK(DataBase_PMs!C46),#N/A,DataBase_PMs!C46)</f>
        <v>#N/A</v>
      </c>
      <c r="E4483" s="191" t="e">
        <f>IF(ISBLANK(DataBase_PMs!BA46),#N/A,DataBase_PMs!BA46)</f>
        <v>#N/A</v>
      </c>
      <c r="F4483" s="192" t="e">
        <f>IF(E4483="Seco",ParametrosPMs!$C$84,'Dados PMs'!E4483)</f>
        <v>#N/A</v>
      </c>
      <c r="G4483" s="203" t="e">
        <f t="shared" si="102"/>
        <v>#N/A</v>
      </c>
    </row>
    <row r="4484" spans="1:7" x14ac:dyDescent="0.3">
      <c r="A4484" s="257"/>
      <c r="B4484" s="257"/>
      <c r="C4484" s="265"/>
      <c r="D4484" s="208" t="e">
        <f>IF(ISBLANK(DataBase_PMs!C47),#N/A,DataBase_PMs!C47)</f>
        <v>#N/A</v>
      </c>
      <c r="E4484" s="191" t="e">
        <f>IF(ISBLANK(DataBase_PMs!BA47),#N/A,DataBase_PMs!BA47)</f>
        <v>#N/A</v>
      </c>
      <c r="F4484" s="192" t="e">
        <f>IF(E4484="Seco",ParametrosPMs!$C$84,'Dados PMs'!E4484)</f>
        <v>#N/A</v>
      </c>
      <c r="G4484" s="203" t="e">
        <f t="shared" si="102"/>
        <v>#N/A</v>
      </c>
    </row>
    <row r="4485" spans="1:7" x14ac:dyDescent="0.3">
      <c r="A4485" s="257"/>
      <c r="B4485" s="257"/>
      <c r="C4485" s="265"/>
      <c r="D4485" s="208" t="e">
        <f>IF(ISBLANK(DataBase_PMs!C48),#N/A,DataBase_PMs!C48)</f>
        <v>#N/A</v>
      </c>
      <c r="E4485" s="191" t="e">
        <f>IF(ISBLANK(DataBase_PMs!BA48),#N/A,DataBase_PMs!BA48)</f>
        <v>#N/A</v>
      </c>
      <c r="F4485" s="192" t="e">
        <f>IF(E4485="Seco",ParametrosPMs!$C$84,'Dados PMs'!E4485)</f>
        <v>#N/A</v>
      </c>
      <c r="G4485" s="203" t="e">
        <f t="shared" si="102"/>
        <v>#N/A</v>
      </c>
    </row>
    <row r="4486" spans="1:7" x14ac:dyDescent="0.3">
      <c r="A4486" s="257"/>
      <c r="B4486" s="257"/>
      <c r="C4486" s="265"/>
      <c r="D4486" s="208" t="e">
        <f>IF(ISBLANK(DataBase_PMs!C49),#N/A,DataBase_PMs!C49)</f>
        <v>#N/A</v>
      </c>
      <c r="E4486" s="191" t="e">
        <f>IF(ISBLANK(DataBase_PMs!BA49),#N/A,DataBase_PMs!BA49)</f>
        <v>#N/A</v>
      </c>
      <c r="F4486" s="192" t="e">
        <f>IF(E4486="Seco",ParametrosPMs!$C$84,'Dados PMs'!E4486)</f>
        <v>#N/A</v>
      </c>
      <c r="G4486" s="203" t="e">
        <f t="shared" si="102"/>
        <v>#N/A</v>
      </c>
    </row>
    <row r="4487" spans="1:7" x14ac:dyDescent="0.3">
      <c r="A4487" s="257"/>
      <c r="B4487" s="257"/>
      <c r="C4487" s="265"/>
      <c r="D4487" s="208" t="e">
        <f>IF(ISBLANK(DataBase_PMs!C50),#N/A,DataBase_PMs!C50)</f>
        <v>#N/A</v>
      </c>
      <c r="E4487" s="191" t="e">
        <f>IF(ISBLANK(DataBase_PMs!BA50),#N/A,DataBase_PMs!BA50)</f>
        <v>#N/A</v>
      </c>
      <c r="F4487" s="192" t="e">
        <f>IF(E4487="Seco",ParametrosPMs!$C$84,'Dados PMs'!E4487)</f>
        <v>#N/A</v>
      </c>
      <c r="G4487" s="203" t="e">
        <f t="shared" si="102"/>
        <v>#N/A</v>
      </c>
    </row>
    <row r="4488" spans="1:7" x14ac:dyDescent="0.3">
      <c r="A4488" s="257"/>
      <c r="B4488" s="257"/>
      <c r="C4488" s="265"/>
      <c r="D4488" s="208" t="e">
        <f>IF(ISBLANK(DataBase_PMs!C51),#N/A,DataBase_PMs!C51)</f>
        <v>#N/A</v>
      </c>
      <c r="E4488" s="191" t="e">
        <f>IF(ISBLANK(DataBase_PMs!BA51),#N/A,DataBase_PMs!BA51)</f>
        <v>#N/A</v>
      </c>
      <c r="F4488" s="192" t="e">
        <f>IF(E4488="Seco",ParametrosPMs!$C$84,'Dados PMs'!E4488)</f>
        <v>#N/A</v>
      </c>
      <c r="G4488" s="203" t="e">
        <f t="shared" si="102"/>
        <v>#N/A</v>
      </c>
    </row>
    <row r="4489" spans="1:7" x14ac:dyDescent="0.3">
      <c r="A4489" s="257"/>
      <c r="B4489" s="257"/>
      <c r="C4489" s="265"/>
      <c r="D4489" s="208" t="e">
        <f>IF(ISBLANK(DataBase_PMs!C52),#N/A,DataBase_PMs!C52)</f>
        <v>#N/A</v>
      </c>
      <c r="E4489" s="191" t="e">
        <f>IF(ISBLANK(DataBase_PMs!BA52),#N/A,DataBase_PMs!BA52)</f>
        <v>#N/A</v>
      </c>
      <c r="F4489" s="192" t="e">
        <f>IF(E4489="Seco",ParametrosPMs!$C$84,'Dados PMs'!E4489)</f>
        <v>#N/A</v>
      </c>
      <c r="G4489" s="203" t="e">
        <f t="shared" si="102"/>
        <v>#N/A</v>
      </c>
    </row>
    <row r="4490" spans="1:7" x14ac:dyDescent="0.3">
      <c r="A4490" s="257"/>
      <c r="B4490" s="257"/>
      <c r="C4490" s="265"/>
      <c r="D4490" s="208" t="e">
        <f>IF(ISBLANK(DataBase_PMs!C53),#N/A,DataBase_PMs!C53)</f>
        <v>#N/A</v>
      </c>
      <c r="E4490" s="191" t="e">
        <f>IF(ISBLANK(DataBase_PMs!BA53),#N/A,DataBase_PMs!BA53)</f>
        <v>#N/A</v>
      </c>
      <c r="F4490" s="192" t="e">
        <f>IF(E4490="Seco",ParametrosPMs!$C$84,'Dados PMs'!E4490)</f>
        <v>#N/A</v>
      </c>
      <c r="G4490" s="203" t="e">
        <f t="shared" si="102"/>
        <v>#N/A</v>
      </c>
    </row>
    <row r="4491" spans="1:7" x14ac:dyDescent="0.3">
      <c r="A4491" s="257"/>
      <c r="B4491" s="257"/>
      <c r="C4491" s="265"/>
      <c r="D4491" s="208" t="e">
        <f>IF(ISBLANK(DataBase_PMs!C54),#N/A,DataBase_PMs!C54)</f>
        <v>#N/A</v>
      </c>
      <c r="E4491" s="191" t="e">
        <f>IF(ISBLANK(DataBase_PMs!BA54),#N/A,DataBase_PMs!BA54)</f>
        <v>#N/A</v>
      </c>
      <c r="F4491" s="192" t="e">
        <f>IF(E4491="Seco",ParametrosPMs!$C$84,'Dados PMs'!E4491)</f>
        <v>#N/A</v>
      </c>
      <c r="G4491" s="203" t="e">
        <f t="shared" si="102"/>
        <v>#N/A</v>
      </c>
    </row>
    <row r="4492" spans="1:7" ht="13.5" thickBot="1" x14ac:dyDescent="0.35">
      <c r="A4492" s="258"/>
      <c r="B4492" s="258"/>
      <c r="C4492" s="268"/>
      <c r="D4492" s="208" t="e">
        <f>IF(ISBLANK(DataBase_PMs!C55),#N/A,DataBase_PMs!C55)</f>
        <v>#N/A</v>
      </c>
      <c r="E4492" s="191" t="e">
        <f>IF(ISBLANK(DataBase_PMs!BA55),#N/A,DataBase_PMs!BA55)</f>
        <v>#N/A</v>
      </c>
      <c r="F4492" s="192" t="e">
        <f>IF(E4492="Seco",ParametrosPMs!$C$84,'Dados PMs'!E4492)</f>
        <v>#N/A</v>
      </c>
      <c r="G4492" s="203" t="e">
        <f t="shared" si="102"/>
        <v>#N/A</v>
      </c>
    </row>
    <row r="4493" spans="1:7" x14ac:dyDescent="0.3">
      <c r="A4493" s="256" t="s">
        <v>666</v>
      </c>
      <c r="B4493" s="256" t="s">
        <v>367</v>
      </c>
      <c r="C4493" s="267" t="s">
        <v>98</v>
      </c>
      <c r="D4493" s="209">
        <v>43602</v>
      </c>
      <c r="E4493" s="189">
        <v>3.36</v>
      </c>
      <c r="F4493" s="190">
        <f>IF(E4493="Seco",ParametrosPMs!C85,'Dados PMs'!E4493)</f>
        <v>3.36</v>
      </c>
      <c r="G4493" s="202">
        <f>F4493-E4493</f>
        <v>0</v>
      </c>
    </row>
    <row r="4494" spans="1:7" x14ac:dyDescent="0.3">
      <c r="A4494" s="257"/>
      <c r="B4494" s="257"/>
      <c r="C4494" s="265"/>
      <c r="D4494" s="208">
        <v>43700.40625</v>
      </c>
      <c r="E4494" s="191">
        <v>5.0999999999999996</v>
      </c>
      <c r="F4494" s="192">
        <f>IF(E4494="Seco",ParametrosPMs!$C$85,'Dados PMs'!E4494)</f>
        <v>5.0999999999999996</v>
      </c>
      <c r="G4494" s="203">
        <f>F4494-$F$4493</f>
        <v>1.7399999999999998</v>
      </c>
    </row>
    <row r="4495" spans="1:7" x14ac:dyDescent="0.3">
      <c r="A4495" s="257"/>
      <c r="B4495" s="257"/>
      <c r="C4495" s="265"/>
      <c r="D4495" s="208">
        <v>43707</v>
      </c>
      <c r="E4495" s="191">
        <v>4.22</v>
      </c>
      <c r="F4495" s="192">
        <f>IF(E4495="Seco",ParametrosPMs!$C$85,'Dados PMs'!E4495)</f>
        <v>4.22</v>
      </c>
      <c r="G4495" s="203">
        <f t="shared" ref="G4495:G4558" si="103">F4495-$F$4493</f>
        <v>0.85999999999999988</v>
      </c>
    </row>
    <row r="4496" spans="1:7" x14ac:dyDescent="0.3">
      <c r="A4496" s="257"/>
      <c r="B4496" s="257"/>
      <c r="C4496" s="265"/>
      <c r="D4496" s="208">
        <v>43714</v>
      </c>
      <c r="E4496" s="191">
        <v>5.15</v>
      </c>
      <c r="F4496" s="192">
        <f>IF(E4496="Seco",ParametrosPMs!$C$85,'Dados PMs'!E4496)</f>
        <v>5.15</v>
      </c>
      <c r="G4496" s="203">
        <f t="shared" si="103"/>
        <v>1.7900000000000005</v>
      </c>
    </row>
    <row r="4497" spans="1:7" x14ac:dyDescent="0.3">
      <c r="A4497" s="257"/>
      <c r="B4497" s="257"/>
      <c r="C4497" s="265"/>
      <c r="D4497" s="208">
        <v>43727</v>
      </c>
      <c r="E4497" s="191">
        <v>5.27</v>
      </c>
      <c r="F4497" s="192">
        <f>IF(E4497="Seco",ParametrosPMs!$C$85,'Dados PMs'!E4497)</f>
        <v>5.27</v>
      </c>
      <c r="G4497" s="203">
        <f t="shared" si="103"/>
        <v>1.9099999999999997</v>
      </c>
    </row>
    <row r="4498" spans="1:7" x14ac:dyDescent="0.3">
      <c r="A4498" s="257"/>
      <c r="B4498" s="257"/>
      <c r="C4498" s="265"/>
      <c r="D4498" s="208">
        <v>43755</v>
      </c>
      <c r="E4498" s="191">
        <v>5.18</v>
      </c>
      <c r="F4498" s="192">
        <f>IF(E4498="Seco",ParametrosPMs!$C$85,'Dados PMs'!E4498)</f>
        <v>5.18</v>
      </c>
      <c r="G4498" s="203">
        <f t="shared" si="103"/>
        <v>1.8199999999999998</v>
      </c>
    </row>
    <row r="4499" spans="1:7" x14ac:dyDescent="0.3">
      <c r="A4499" s="257"/>
      <c r="B4499" s="257"/>
      <c r="C4499" s="265"/>
      <c r="D4499" s="208">
        <v>43762</v>
      </c>
      <c r="E4499" s="191">
        <v>5.22</v>
      </c>
      <c r="F4499" s="192">
        <f>IF(E4499="Seco",ParametrosPMs!$C$85,'Dados PMs'!E4499)</f>
        <v>5.22</v>
      </c>
      <c r="G4499" s="203">
        <f t="shared" si="103"/>
        <v>1.8599999999999999</v>
      </c>
    </row>
    <row r="4500" spans="1:7" x14ac:dyDescent="0.3">
      <c r="A4500" s="257"/>
      <c r="B4500" s="257"/>
      <c r="C4500" s="265"/>
      <c r="D4500" s="208">
        <v>43774</v>
      </c>
      <c r="E4500" s="191">
        <v>5.1100000000000003</v>
      </c>
      <c r="F4500" s="192">
        <f>IF(E4500="Seco",ParametrosPMs!$C$85,'Dados PMs'!E4500)</f>
        <v>5.1100000000000003</v>
      </c>
      <c r="G4500" s="203">
        <f t="shared" si="103"/>
        <v>1.7500000000000004</v>
      </c>
    </row>
    <row r="4501" spans="1:7" x14ac:dyDescent="0.3">
      <c r="A4501" s="257"/>
      <c r="B4501" s="257"/>
      <c r="C4501" s="265"/>
      <c r="D4501" s="208">
        <v>43782</v>
      </c>
      <c r="E4501" s="191">
        <v>5.05</v>
      </c>
      <c r="F4501" s="192">
        <f>IF(E4501="Seco",ParametrosPMs!$C$85,'Dados PMs'!E4501)</f>
        <v>5.05</v>
      </c>
      <c r="G4501" s="203">
        <f t="shared" si="103"/>
        <v>1.69</v>
      </c>
    </row>
    <row r="4502" spans="1:7" x14ac:dyDescent="0.3">
      <c r="A4502" s="257"/>
      <c r="B4502" s="257"/>
      <c r="C4502" s="265"/>
      <c r="D4502" s="208">
        <v>43811</v>
      </c>
      <c r="E4502" s="191" t="s">
        <v>255</v>
      </c>
      <c r="F4502" s="192" t="str">
        <f>IF(E4502="Seco",ParametrosPMs!$C$85,'Dados PMs'!E4502)</f>
        <v>5,11</v>
      </c>
      <c r="G4502" s="203">
        <f t="shared" si="103"/>
        <v>1.7500000000000004</v>
      </c>
    </row>
    <row r="4503" spans="1:7" x14ac:dyDescent="0.3">
      <c r="A4503" s="257"/>
      <c r="B4503" s="257"/>
      <c r="C4503" s="265"/>
      <c r="D4503" s="208">
        <v>43826</v>
      </c>
      <c r="E4503" s="191" t="s">
        <v>323</v>
      </c>
      <c r="F4503" s="192" t="str">
        <f>IF(E4503="Seco",ParametrosPMs!$C$85,'Dados PMs'!E4503)</f>
        <v>4,81</v>
      </c>
      <c r="G4503" s="203">
        <f t="shared" si="103"/>
        <v>1.4499999999999997</v>
      </c>
    </row>
    <row r="4504" spans="1:7" x14ac:dyDescent="0.3">
      <c r="A4504" s="257"/>
      <c r="B4504" s="257"/>
      <c r="C4504" s="265"/>
      <c r="D4504" s="208">
        <v>43875</v>
      </c>
      <c r="E4504" s="191">
        <v>5.26</v>
      </c>
      <c r="F4504" s="192">
        <f>IF(E4504="Seco",ParametrosPMs!$C$85,'Dados PMs'!E4504)</f>
        <v>5.26</v>
      </c>
      <c r="G4504" s="203">
        <f t="shared" si="103"/>
        <v>1.9</v>
      </c>
    </row>
    <row r="4505" spans="1:7" x14ac:dyDescent="0.3">
      <c r="A4505" s="257"/>
      <c r="B4505" s="257"/>
      <c r="C4505" s="265"/>
      <c r="D4505" s="208">
        <v>43929</v>
      </c>
      <c r="E4505" s="191" t="s">
        <v>356</v>
      </c>
      <c r="F4505" s="192" t="str">
        <f>IF(E4505="Seco",ParametrosPMs!$C$85,'Dados PMs'!E4505)</f>
        <v>sem acesso devido ao mato alto e animais peçonhentos presentes na área.</v>
      </c>
      <c r="G4505" s="203" t="e">
        <f t="shared" si="103"/>
        <v>#VALUE!</v>
      </c>
    </row>
    <row r="4506" spans="1:7" x14ac:dyDescent="0.3">
      <c r="A4506" s="257"/>
      <c r="B4506" s="257"/>
      <c r="C4506" s="265"/>
      <c r="D4506" s="208">
        <f>IF(ISBLANK(DataBase_PMs!C4),#N/A,DataBase_PMs!C4)</f>
        <v>44001.449618055602</v>
      </c>
      <c r="E4506" s="191">
        <f>IF(ISBLANK(DataBase_PMs!BA4),#N/A,DataBase_PMs!BA4)</f>
        <v>5.93</v>
      </c>
      <c r="F4506" s="192">
        <f>IF(E4506="Seco",ParametrosPMs!$C$85,'Dados PMs'!E4506)</f>
        <v>5.93</v>
      </c>
      <c r="G4506" s="203">
        <f t="shared" si="103"/>
        <v>2.57</v>
      </c>
    </row>
    <row r="4507" spans="1:7" x14ac:dyDescent="0.3">
      <c r="A4507" s="257"/>
      <c r="B4507" s="257"/>
      <c r="C4507" s="265"/>
      <c r="D4507" s="208">
        <f>IF(ISBLANK(DataBase_PMs!C5),#N/A,DataBase_PMs!C5)</f>
        <v>44008.823020833297</v>
      </c>
      <c r="E4507" s="191">
        <f>IF(ISBLANK(DataBase_PMs!BA5),#N/A,DataBase_PMs!BA5)</f>
        <v>6.34</v>
      </c>
      <c r="F4507" s="192">
        <f>IF(E4507="Seco",ParametrosPMs!$C$85,'Dados PMs'!E4507)</f>
        <v>6.34</v>
      </c>
      <c r="G4507" s="203">
        <f t="shared" si="103"/>
        <v>2.98</v>
      </c>
    </row>
    <row r="4508" spans="1:7" x14ac:dyDescent="0.3">
      <c r="A4508" s="257"/>
      <c r="B4508" s="257"/>
      <c r="C4508" s="265"/>
      <c r="D4508" s="208" t="e">
        <f>IF(ISBLANK(DataBase_PMs!C6),#N/A,DataBase_PMs!C6)</f>
        <v>#N/A</v>
      </c>
      <c r="E4508" s="191" t="e">
        <f>IF(ISBLANK(DataBase_PMs!BA6),#N/A,DataBase_PMs!BA6)</f>
        <v>#N/A</v>
      </c>
      <c r="F4508" s="192" t="e">
        <f>IF(E4508="Seco",ParametrosPMs!$C$85,'Dados PMs'!E4508)</f>
        <v>#N/A</v>
      </c>
      <c r="G4508" s="203" t="e">
        <f t="shared" si="103"/>
        <v>#N/A</v>
      </c>
    </row>
    <row r="4509" spans="1:7" x14ac:dyDescent="0.3">
      <c r="A4509" s="257"/>
      <c r="B4509" s="257"/>
      <c r="C4509" s="265"/>
      <c r="D4509" s="208" t="e">
        <f>IF(ISBLANK(DataBase_PMs!C7),#N/A,DataBase_PMs!C7)</f>
        <v>#N/A</v>
      </c>
      <c r="E4509" s="191" t="e">
        <f>IF(ISBLANK(DataBase_PMs!BA7),#N/A,DataBase_PMs!BA7)</f>
        <v>#N/A</v>
      </c>
      <c r="F4509" s="192" t="e">
        <f>IF(E4509="Seco",ParametrosPMs!$C$85,'Dados PMs'!E4509)</f>
        <v>#N/A</v>
      </c>
      <c r="G4509" s="203" t="e">
        <f t="shared" si="103"/>
        <v>#N/A</v>
      </c>
    </row>
    <row r="4510" spans="1:7" x14ac:dyDescent="0.3">
      <c r="A4510" s="257"/>
      <c r="B4510" s="257"/>
      <c r="C4510" s="265"/>
      <c r="D4510" s="208" t="e">
        <f>IF(ISBLANK(DataBase_PMs!C8),#N/A,DataBase_PMs!C8)</f>
        <v>#N/A</v>
      </c>
      <c r="E4510" s="191" t="e">
        <f>IF(ISBLANK(DataBase_PMs!BA8),#N/A,DataBase_PMs!BA8)</f>
        <v>#N/A</v>
      </c>
      <c r="F4510" s="192" t="e">
        <f>IF(E4510="Seco",ParametrosPMs!$C$85,'Dados PMs'!E4510)</f>
        <v>#N/A</v>
      </c>
      <c r="G4510" s="203" t="e">
        <f t="shared" si="103"/>
        <v>#N/A</v>
      </c>
    </row>
    <row r="4511" spans="1:7" x14ac:dyDescent="0.3">
      <c r="A4511" s="257"/>
      <c r="B4511" s="257"/>
      <c r="C4511" s="265"/>
      <c r="D4511" s="208" t="e">
        <f>IF(ISBLANK(DataBase_PMs!C9),#N/A,DataBase_PMs!C9)</f>
        <v>#N/A</v>
      </c>
      <c r="E4511" s="191" t="e">
        <f>IF(ISBLANK(DataBase_PMs!BA9),#N/A,DataBase_PMs!BA9)</f>
        <v>#N/A</v>
      </c>
      <c r="F4511" s="192" t="e">
        <f>IF(E4511="Seco",ParametrosPMs!$C$85,'Dados PMs'!E4511)</f>
        <v>#N/A</v>
      </c>
      <c r="G4511" s="203" t="e">
        <f t="shared" si="103"/>
        <v>#N/A</v>
      </c>
    </row>
    <row r="4512" spans="1:7" x14ac:dyDescent="0.3">
      <c r="A4512" s="257"/>
      <c r="B4512" s="257"/>
      <c r="C4512" s="265"/>
      <c r="D4512" s="208" t="e">
        <f>IF(ISBLANK(DataBase_PMs!C10),#N/A,DataBase_PMs!C10)</f>
        <v>#N/A</v>
      </c>
      <c r="E4512" s="191" t="e">
        <f>IF(ISBLANK(DataBase_PMs!BA10),#N/A,DataBase_PMs!BA10)</f>
        <v>#N/A</v>
      </c>
      <c r="F4512" s="192" t="e">
        <f>IF(E4512="Seco",ParametrosPMs!$C$85,'Dados PMs'!E4512)</f>
        <v>#N/A</v>
      </c>
      <c r="G4512" s="203" t="e">
        <f t="shared" si="103"/>
        <v>#N/A</v>
      </c>
    </row>
    <row r="4513" spans="1:7" x14ac:dyDescent="0.3">
      <c r="A4513" s="257"/>
      <c r="B4513" s="257"/>
      <c r="C4513" s="265"/>
      <c r="D4513" s="208" t="e">
        <f>IF(ISBLANK(DataBase_PMs!C11),#N/A,DataBase_PMs!C11)</f>
        <v>#N/A</v>
      </c>
      <c r="E4513" s="191" t="e">
        <f>IF(ISBLANK(DataBase_PMs!BA11),#N/A,DataBase_PMs!BA11)</f>
        <v>#N/A</v>
      </c>
      <c r="F4513" s="192" t="e">
        <f>IF(E4513="Seco",ParametrosPMs!$C$85,'Dados PMs'!E4513)</f>
        <v>#N/A</v>
      </c>
      <c r="G4513" s="203" t="e">
        <f t="shared" si="103"/>
        <v>#N/A</v>
      </c>
    </row>
    <row r="4514" spans="1:7" x14ac:dyDescent="0.3">
      <c r="A4514" s="257"/>
      <c r="B4514" s="257"/>
      <c r="C4514" s="265"/>
      <c r="D4514" s="208" t="e">
        <f>IF(ISBLANK(DataBase_PMs!C12),#N/A,DataBase_PMs!C12)</f>
        <v>#N/A</v>
      </c>
      <c r="E4514" s="191" t="e">
        <f>IF(ISBLANK(DataBase_PMs!BA12),#N/A,DataBase_PMs!BA12)</f>
        <v>#N/A</v>
      </c>
      <c r="F4514" s="192" t="e">
        <f>IF(E4514="Seco",ParametrosPMs!$C$85,'Dados PMs'!E4514)</f>
        <v>#N/A</v>
      </c>
      <c r="G4514" s="203" t="e">
        <f t="shared" si="103"/>
        <v>#N/A</v>
      </c>
    </row>
    <row r="4515" spans="1:7" x14ac:dyDescent="0.3">
      <c r="A4515" s="257"/>
      <c r="B4515" s="257"/>
      <c r="C4515" s="265"/>
      <c r="D4515" s="208" t="e">
        <f>IF(ISBLANK(DataBase_PMs!C13),#N/A,DataBase_PMs!C13)</f>
        <v>#N/A</v>
      </c>
      <c r="E4515" s="191" t="e">
        <f>IF(ISBLANK(DataBase_PMs!BA13),#N/A,DataBase_PMs!BA13)</f>
        <v>#N/A</v>
      </c>
      <c r="F4515" s="192" t="e">
        <f>IF(E4515="Seco",ParametrosPMs!$C$85,'Dados PMs'!E4515)</f>
        <v>#N/A</v>
      </c>
      <c r="G4515" s="203" t="e">
        <f t="shared" si="103"/>
        <v>#N/A</v>
      </c>
    </row>
    <row r="4516" spans="1:7" x14ac:dyDescent="0.3">
      <c r="A4516" s="257"/>
      <c r="B4516" s="257"/>
      <c r="C4516" s="265"/>
      <c r="D4516" s="208" t="e">
        <f>IF(ISBLANK(DataBase_PMs!C14),#N/A,DataBase_PMs!C14)</f>
        <v>#N/A</v>
      </c>
      <c r="E4516" s="191" t="e">
        <f>IF(ISBLANK(DataBase_PMs!BA14),#N/A,DataBase_PMs!BA14)</f>
        <v>#N/A</v>
      </c>
      <c r="F4516" s="192" t="e">
        <f>IF(E4516="Seco",ParametrosPMs!$C$85,'Dados PMs'!E4516)</f>
        <v>#N/A</v>
      </c>
      <c r="G4516" s="203" t="e">
        <f t="shared" si="103"/>
        <v>#N/A</v>
      </c>
    </row>
    <row r="4517" spans="1:7" x14ac:dyDescent="0.3">
      <c r="A4517" s="257"/>
      <c r="B4517" s="257"/>
      <c r="C4517" s="265"/>
      <c r="D4517" s="208" t="e">
        <f>IF(ISBLANK(DataBase_PMs!C15),#N/A,DataBase_PMs!C15)</f>
        <v>#N/A</v>
      </c>
      <c r="E4517" s="191" t="e">
        <f>IF(ISBLANK(DataBase_PMs!BA15),#N/A,DataBase_PMs!BA15)</f>
        <v>#N/A</v>
      </c>
      <c r="F4517" s="192" t="e">
        <f>IF(E4517="Seco",ParametrosPMs!$C$85,'Dados PMs'!E4517)</f>
        <v>#N/A</v>
      </c>
      <c r="G4517" s="203" t="e">
        <f t="shared" si="103"/>
        <v>#N/A</v>
      </c>
    </row>
    <row r="4518" spans="1:7" x14ac:dyDescent="0.3">
      <c r="A4518" s="257"/>
      <c r="B4518" s="257"/>
      <c r="C4518" s="265"/>
      <c r="D4518" s="208" t="e">
        <f>IF(ISBLANK(DataBase_PMs!C16),#N/A,DataBase_PMs!C16)</f>
        <v>#N/A</v>
      </c>
      <c r="E4518" s="191" t="e">
        <f>IF(ISBLANK(DataBase_PMs!BA16),#N/A,DataBase_PMs!BA16)</f>
        <v>#N/A</v>
      </c>
      <c r="F4518" s="192" t="e">
        <f>IF(E4518="Seco",ParametrosPMs!$C$85,'Dados PMs'!E4518)</f>
        <v>#N/A</v>
      </c>
      <c r="G4518" s="203" t="e">
        <f t="shared" si="103"/>
        <v>#N/A</v>
      </c>
    </row>
    <row r="4519" spans="1:7" x14ac:dyDescent="0.3">
      <c r="A4519" s="257"/>
      <c r="B4519" s="257"/>
      <c r="C4519" s="265"/>
      <c r="D4519" s="208" t="e">
        <f>IF(ISBLANK(DataBase_PMs!C17),#N/A,DataBase_PMs!C17)</f>
        <v>#N/A</v>
      </c>
      <c r="E4519" s="191" t="e">
        <f>IF(ISBLANK(DataBase_PMs!BA17),#N/A,DataBase_PMs!BA17)</f>
        <v>#N/A</v>
      </c>
      <c r="F4519" s="192" t="e">
        <f>IF(E4519="Seco",ParametrosPMs!$C$85,'Dados PMs'!E4519)</f>
        <v>#N/A</v>
      </c>
      <c r="G4519" s="203" t="e">
        <f t="shared" si="103"/>
        <v>#N/A</v>
      </c>
    </row>
    <row r="4520" spans="1:7" x14ac:dyDescent="0.3">
      <c r="A4520" s="257"/>
      <c r="B4520" s="257"/>
      <c r="C4520" s="265"/>
      <c r="D4520" s="208" t="e">
        <f>IF(ISBLANK(DataBase_PMs!C18),#N/A,DataBase_PMs!C18)</f>
        <v>#N/A</v>
      </c>
      <c r="E4520" s="191" t="e">
        <f>IF(ISBLANK(DataBase_PMs!BA18),#N/A,DataBase_PMs!BA18)</f>
        <v>#N/A</v>
      </c>
      <c r="F4520" s="192" t="e">
        <f>IF(E4520="Seco",ParametrosPMs!$C$85,'Dados PMs'!E4520)</f>
        <v>#N/A</v>
      </c>
      <c r="G4520" s="203" t="e">
        <f t="shared" si="103"/>
        <v>#N/A</v>
      </c>
    </row>
    <row r="4521" spans="1:7" x14ac:dyDescent="0.3">
      <c r="A4521" s="257"/>
      <c r="B4521" s="257"/>
      <c r="C4521" s="265"/>
      <c r="D4521" s="208" t="e">
        <f>IF(ISBLANK(DataBase_PMs!C19),#N/A,DataBase_PMs!C19)</f>
        <v>#N/A</v>
      </c>
      <c r="E4521" s="191" t="e">
        <f>IF(ISBLANK(DataBase_PMs!BA19),#N/A,DataBase_PMs!BA19)</f>
        <v>#N/A</v>
      </c>
      <c r="F4521" s="192" t="e">
        <f>IF(E4521="Seco",ParametrosPMs!$C$85,'Dados PMs'!E4521)</f>
        <v>#N/A</v>
      </c>
      <c r="G4521" s="203" t="e">
        <f t="shared" si="103"/>
        <v>#N/A</v>
      </c>
    </row>
    <row r="4522" spans="1:7" x14ac:dyDescent="0.3">
      <c r="A4522" s="257"/>
      <c r="B4522" s="257"/>
      <c r="C4522" s="265"/>
      <c r="D4522" s="208" t="e">
        <f>IF(ISBLANK(DataBase_PMs!C20),#N/A,DataBase_PMs!C20)</f>
        <v>#N/A</v>
      </c>
      <c r="E4522" s="191" t="e">
        <f>IF(ISBLANK(DataBase_PMs!BA20),#N/A,DataBase_PMs!BA20)</f>
        <v>#N/A</v>
      </c>
      <c r="F4522" s="192" t="e">
        <f>IF(E4522="Seco",ParametrosPMs!$C$85,'Dados PMs'!E4522)</f>
        <v>#N/A</v>
      </c>
      <c r="G4522" s="203" t="e">
        <f t="shared" si="103"/>
        <v>#N/A</v>
      </c>
    </row>
    <row r="4523" spans="1:7" x14ac:dyDescent="0.3">
      <c r="A4523" s="257"/>
      <c r="B4523" s="257"/>
      <c r="C4523" s="265"/>
      <c r="D4523" s="208" t="e">
        <f>IF(ISBLANK(DataBase_PMs!C21),#N/A,DataBase_PMs!C21)</f>
        <v>#N/A</v>
      </c>
      <c r="E4523" s="191" t="e">
        <f>IF(ISBLANK(DataBase_PMs!BA21),#N/A,DataBase_PMs!BA21)</f>
        <v>#N/A</v>
      </c>
      <c r="F4523" s="192" t="e">
        <f>IF(E4523="Seco",ParametrosPMs!$C$85,'Dados PMs'!E4523)</f>
        <v>#N/A</v>
      </c>
      <c r="G4523" s="203" t="e">
        <f t="shared" si="103"/>
        <v>#N/A</v>
      </c>
    </row>
    <row r="4524" spans="1:7" x14ac:dyDescent="0.3">
      <c r="A4524" s="257"/>
      <c r="B4524" s="257"/>
      <c r="C4524" s="265"/>
      <c r="D4524" s="208" t="e">
        <f>IF(ISBLANK(DataBase_PMs!C22),#N/A,DataBase_PMs!C22)</f>
        <v>#N/A</v>
      </c>
      <c r="E4524" s="191" t="e">
        <f>IF(ISBLANK(DataBase_PMs!BA22),#N/A,DataBase_PMs!BA22)</f>
        <v>#N/A</v>
      </c>
      <c r="F4524" s="192" t="e">
        <f>IF(E4524="Seco",ParametrosPMs!$C$85,'Dados PMs'!E4524)</f>
        <v>#N/A</v>
      </c>
      <c r="G4524" s="203" t="e">
        <f t="shared" si="103"/>
        <v>#N/A</v>
      </c>
    </row>
    <row r="4525" spans="1:7" x14ac:dyDescent="0.3">
      <c r="A4525" s="257"/>
      <c r="B4525" s="257"/>
      <c r="C4525" s="265"/>
      <c r="D4525" s="208" t="e">
        <f>IF(ISBLANK(DataBase_PMs!C23),#N/A,DataBase_PMs!C23)</f>
        <v>#N/A</v>
      </c>
      <c r="E4525" s="191" t="e">
        <f>IF(ISBLANK(DataBase_PMs!BA23),#N/A,DataBase_PMs!BA23)</f>
        <v>#N/A</v>
      </c>
      <c r="F4525" s="192" t="e">
        <f>IF(E4525="Seco",ParametrosPMs!$C$85,'Dados PMs'!E4525)</f>
        <v>#N/A</v>
      </c>
      <c r="G4525" s="203" t="e">
        <f t="shared" si="103"/>
        <v>#N/A</v>
      </c>
    </row>
    <row r="4526" spans="1:7" x14ac:dyDescent="0.3">
      <c r="A4526" s="257"/>
      <c r="B4526" s="257"/>
      <c r="C4526" s="265"/>
      <c r="D4526" s="208" t="e">
        <f>IF(ISBLANK(DataBase_PMs!C24),#N/A,DataBase_PMs!C24)</f>
        <v>#N/A</v>
      </c>
      <c r="E4526" s="191" t="e">
        <f>IF(ISBLANK(DataBase_PMs!BA24),#N/A,DataBase_PMs!BA24)</f>
        <v>#N/A</v>
      </c>
      <c r="F4526" s="192" t="e">
        <f>IF(E4526="Seco",ParametrosPMs!$C$85,'Dados PMs'!E4526)</f>
        <v>#N/A</v>
      </c>
      <c r="G4526" s="203" t="e">
        <f t="shared" si="103"/>
        <v>#N/A</v>
      </c>
    </row>
    <row r="4527" spans="1:7" x14ac:dyDescent="0.3">
      <c r="A4527" s="257"/>
      <c r="B4527" s="257"/>
      <c r="C4527" s="265"/>
      <c r="D4527" s="208" t="e">
        <f>IF(ISBLANK(DataBase_PMs!C25),#N/A,DataBase_PMs!C25)</f>
        <v>#N/A</v>
      </c>
      <c r="E4527" s="191" t="e">
        <f>IF(ISBLANK(DataBase_PMs!BA25),#N/A,DataBase_PMs!BA25)</f>
        <v>#N/A</v>
      </c>
      <c r="F4527" s="192" t="e">
        <f>IF(E4527="Seco",ParametrosPMs!$C$85,'Dados PMs'!E4527)</f>
        <v>#N/A</v>
      </c>
      <c r="G4527" s="203" t="e">
        <f t="shared" si="103"/>
        <v>#N/A</v>
      </c>
    </row>
    <row r="4528" spans="1:7" x14ac:dyDescent="0.3">
      <c r="A4528" s="257"/>
      <c r="B4528" s="257"/>
      <c r="C4528" s="265"/>
      <c r="D4528" s="208" t="e">
        <f>IF(ISBLANK(DataBase_PMs!C26),#N/A,DataBase_PMs!C26)</f>
        <v>#N/A</v>
      </c>
      <c r="E4528" s="191" t="e">
        <f>IF(ISBLANK(DataBase_PMs!BA26),#N/A,DataBase_PMs!BA26)</f>
        <v>#N/A</v>
      </c>
      <c r="F4528" s="192" t="e">
        <f>IF(E4528="Seco",ParametrosPMs!$C$85,'Dados PMs'!E4528)</f>
        <v>#N/A</v>
      </c>
      <c r="G4528" s="203" t="e">
        <f t="shared" si="103"/>
        <v>#N/A</v>
      </c>
    </row>
    <row r="4529" spans="1:7" x14ac:dyDescent="0.3">
      <c r="A4529" s="257"/>
      <c r="B4529" s="257"/>
      <c r="C4529" s="265"/>
      <c r="D4529" s="208" t="e">
        <f>IF(ISBLANK(DataBase_PMs!C27),#N/A,DataBase_PMs!C27)</f>
        <v>#N/A</v>
      </c>
      <c r="E4529" s="191" t="e">
        <f>IF(ISBLANK(DataBase_PMs!BA27),#N/A,DataBase_PMs!BA27)</f>
        <v>#N/A</v>
      </c>
      <c r="F4529" s="192" t="e">
        <f>IF(E4529="Seco",ParametrosPMs!$C$85,'Dados PMs'!E4529)</f>
        <v>#N/A</v>
      </c>
      <c r="G4529" s="203" t="e">
        <f t="shared" si="103"/>
        <v>#N/A</v>
      </c>
    </row>
    <row r="4530" spans="1:7" x14ac:dyDescent="0.3">
      <c r="A4530" s="257"/>
      <c r="B4530" s="257"/>
      <c r="C4530" s="265"/>
      <c r="D4530" s="208" t="e">
        <f>IF(ISBLANK(DataBase_PMs!C28),#N/A,DataBase_PMs!C28)</f>
        <v>#N/A</v>
      </c>
      <c r="E4530" s="191" t="e">
        <f>IF(ISBLANK(DataBase_PMs!BA28),#N/A,DataBase_PMs!BA28)</f>
        <v>#N/A</v>
      </c>
      <c r="F4530" s="192" t="e">
        <f>IF(E4530="Seco",ParametrosPMs!$C$85,'Dados PMs'!E4530)</f>
        <v>#N/A</v>
      </c>
      <c r="G4530" s="203" t="e">
        <f t="shared" si="103"/>
        <v>#N/A</v>
      </c>
    </row>
    <row r="4531" spans="1:7" x14ac:dyDescent="0.3">
      <c r="A4531" s="257"/>
      <c r="B4531" s="257"/>
      <c r="C4531" s="265"/>
      <c r="D4531" s="208" t="e">
        <f>IF(ISBLANK(DataBase_PMs!C29),#N/A,DataBase_PMs!C29)</f>
        <v>#N/A</v>
      </c>
      <c r="E4531" s="191" t="e">
        <f>IF(ISBLANK(DataBase_PMs!BA29),#N/A,DataBase_PMs!BA29)</f>
        <v>#N/A</v>
      </c>
      <c r="F4531" s="192" t="e">
        <f>IF(E4531="Seco",ParametrosPMs!$C$85,'Dados PMs'!E4531)</f>
        <v>#N/A</v>
      </c>
      <c r="G4531" s="203" t="e">
        <f t="shared" si="103"/>
        <v>#N/A</v>
      </c>
    </row>
    <row r="4532" spans="1:7" x14ac:dyDescent="0.3">
      <c r="A4532" s="257"/>
      <c r="B4532" s="257"/>
      <c r="C4532" s="265"/>
      <c r="D4532" s="208" t="e">
        <f>IF(ISBLANK(DataBase_PMs!C30),#N/A,DataBase_PMs!C30)</f>
        <v>#N/A</v>
      </c>
      <c r="E4532" s="191" t="e">
        <f>IF(ISBLANK(DataBase_PMs!BA30),#N/A,DataBase_PMs!BA30)</f>
        <v>#N/A</v>
      </c>
      <c r="F4532" s="192" t="e">
        <f>IF(E4532="Seco",ParametrosPMs!$C$85,'Dados PMs'!E4532)</f>
        <v>#N/A</v>
      </c>
      <c r="G4532" s="203" t="e">
        <f t="shared" si="103"/>
        <v>#N/A</v>
      </c>
    </row>
    <row r="4533" spans="1:7" x14ac:dyDescent="0.3">
      <c r="A4533" s="257"/>
      <c r="B4533" s="257"/>
      <c r="C4533" s="265"/>
      <c r="D4533" s="208" t="e">
        <f>IF(ISBLANK(DataBase_PMs!C31),#N/A,DataBase_PMs!C31)</f>
        <v>#N/A</v>
      </c>
      <c r="E4533" s="191" t="e">
        <f>IF(ISBLANK(DataBase_PMs!BA31),#N/A,DataBase_PMs!BA31)</f>
        <v>#N/A</v>
      </c>
      <c r="F4533" s="192" t="e">
        <f>IF(E4533="Seco",ParametrosPMs!$C$85,'Dados PMs'!E4533)</f>
        <v>#N/A</v>
      </c>
      <c r="G4533" s="203" t="e">
        <f t="shared" si="103"/>
        <v>#N/A</v>
      </c>
    </row>
    <row r="4534" spans="1:7" x14ac:dyDescent="0.3">
      <c r="A4534" s="257"/>
      <c r="B4534" s="257"/>
      <c r="C4534" s="265"/>
      <c r="D4534" s="208" t="e">
        <f>IF(ISBLANK(DataBase_PMs!C32),#N/A,DataBase_PMs!C32)</f>
        <v>#N/A</v>
      </c>
      <c r="E4534" s="191" t="e">
        <f>IF(ISBLANK(DataBase_PMs!BA32),#N/A,DataBase_PMs!BA32)</f>
        <v>#N/A</v>
      </c>
      <c r="F4534" s="192" t="e">
        <f>IF(E4534="Seco",ParametrosPMs!$C$85,'Dados PMs'!E4534)</f>
        <v>#N/A</v>
      </c>
      <c r="G4534" s="203" t="e">
        <f t="shared" si="103"/>
        <v>#N/A</v>
      </c>
    </row>
    <row r="4535" spans="1:7" x14ac:dyDescent="0.3">
      <c r="A4535" s="257"/>
      <c r="B4535" s="257"/>
      <c r="C4535" s="265"/>
      <c r="D4535" s="208" t="e">
        <f>IF(ISBLANK(DataBase_PMs!C33),#N/A,DataBase_PMs!C33)</f>
        <v>#N/A</v>
      </c>
      <c r="E4535" s="191" t="e">
        <f>IF(ISBLANK(DataBase_PMs!BA33),#N/A,DataBase_PMs!BA33)</f>
        <v>#N/A</v>
      </c>
      <c r="F4535" s="192" t="e">
        <f>IF(E4535="Seco",ParametrosPMs!$C$85,'Dados PMs'!E4535)</f>
        <v>#N/A</v>
      </c>
      <c r="G4535" s="203" t="e">
        <f t="shared" si="103"/>
        <v>#N/A</v>
      </c>
    </row>
    <row r="4536" spans="1:7" x14ac:dyDescent="0.3">
      <c r="A4536" s="257"/>
      <c r="B4536" s="257"/>
      <c r="C4536" s="265"/>
      <c r="D4536" s="208" t="e">
        <f>IF(ISBLANK(DataBase_PMs!C34),#N/A,DataBase_PMs!C34)</f>
        <v>#N/A</v>
      </c>
      <c r="E4536" s="191" t="e">
        <f>IF(ISBLANK(DataBase_PMs!BA34),#N/A,DataBase_PMs!BA34)</f>
        <v>#N/A</v>
      </c>
      <c r="F4536" s="192" t="e">
        <f>IF(E4536="Seco",ParametrosPMs!$C$85,'Dados PMs'!E4536)</f>
        <v>#N/A</v>
      </c>
      <c r="G4536" s="203" t="e">
        <f t="shared" si="103"/>
        <v>#N/A</v>
      </c>
    </row>
    <row r="4537" spans="1:7" x14ac:dyDescent="0.3">
      <c r="A4537" s="257"/>
      <c r="B4537" s="257"/>
      <c r="C4537" s="265"/>
      <c r="D4537" s="208" t="e">
        <f>IF(ISBLANK(DataBase_PMs!C35),#N/A,DataBase_PMs!C35)</f>
        <v>#N/A</v>
      </c>
      <c r="E4537" s="191" t="e">
        <f>IF(ISBLANK(DataBase_PMs!BA35),#N/A,DataBase_PMs!BA35)</f>
        <v>#N/A</v>
      </c>
      <c r="F4537" s="192" t="e">
        <f>IF(E4537="Seco",ParametrosPMs!$C$85,'Dados PMs'!E4537)</f>
        <v>#N/A</v>
      </c>
      <c r="G4537" s="203" t="e">
        <f t="shared" si="103"/>
        <v>#N/A</v>
      </c>
    </row>
    <row r="4538" spans="1:7" x14ac:dyDescent="0.3">
      <c r="A4538" s="257"/>
      <c r="B4538" s="257"/>
      <c r="C4538" s="265"/>
      <c r="D4538" s="208" t="e">
        <f>IF(ISBLANK(DataBase_PMs!C36),#N/A,DataBase_PMs!C36)</f>
        <v>#N/A</v>
      </c>
      <c r="E4538" s="191" t="e">
        <f>IF(ISBLANK(DataBase_PMs!BA36),#N/A,DataBase_PMs!BA36)</f>
        <v>#N/A</v>
      </c>
      <c r="F4538" s="192" t="e">
        <f>IF(E4538="Seco",ParametrosPMs!$C$85,'Dados PMs'!E4538)</f>
        <v>#N/A</v>
      </c>
      <c r="G4538" s="203" t="e">
        <f t="shared" si="103"/>
        <v>#N/A</v>
      </c>
    </row>
    <row r="4539" spans="1:7" x14ac:dyDescent="0.3">
      <c r="A4539" s="257"/>
      <c r="B4539" s="257"/>
      <c r="C4539" s="265"/>
      <c r="D4539" s="208" t="e">
        <f>IF(ISBLANK(DataBase_PMs!C37),#N/A,DataBase_PMs!C37)</f>
        <v>#N/A</v>
      </c>
      <c r="E4539" s="191" t="e">
        <f>IF(ISBLANK(DataBase_PMs!BA37),#N/A,DataBase_PMs!BA37)</f>
        <v>#N/A</v>
      </c>
      <c r="F4539" s="192" t="e">
        <f>IF(E4539="Seco",ParametrosPMs!$C$85,'Dados PMs'!E4539)</f>
        <v>#N/A</v>
      </c>
      <c r="G4539" s="203" t="e">
        <f t="shared" si="103"/>
        <v>#N/A</v>
      </c>
    </row>
    <row r="4540" spans="1:7" x14ac:dyDescent="0.3">
      <c r="A4540" s="257"/>
      <c r="B4540" s="257"/>
      <c r="C4540" s="265"/>
      <c r="D4540" s="208" t="e">
        <f>IF(ISBLANK(DataBase_PMs!C38),#N/A,DataBase_PMs!C38)</f>
        <v>#N/A</v>
      </c>
      <c r="E4540" s="191" t="e">
        <f>IF(ISBLANK(DataBase_PMs!BA38),#N/A,DataBase_PMs!BA38)</f>
        <v>#N/A</v>
      </c>
      <c r="F4540" s="192" t="e">
        <f>IF(E4540="Seco",ParametrosPMs!$C$85,'Dados PMs'!E4540)</f>
        <v>#N/A</v>
      </c>
      <c r="G4540" s="203" t="e">
        <f t="shared" si="103"/>
        <v>#N/A</v>
      </c>
    </row>
    <row r="4541" spans="1:7" x14ac:dyDescent="0.3">
      <c r="A4541" s="257"/>
      <c r="B4541" s="257"/>
      <c r="C4541" s="265"/>
      <c r="D4541" s="208" t="e">
        <f>IF(ISBLANK(DataBase_PMs!C39),#N/A,DataBase_PMs!C39)</f>
        <v>#N/A</v>
      </c>
      <c r="E4541" s="191" t="e">
        <f>IF(ISBLANK(DataBase_PMs!BA39),#N/A,DataBase_PMs!BA39)</f>
        <v>#N/A</v>
      </c>
      <c r="F4541" s="192" t="e">
        <f>IF(E4541="Seco",ParametrosPMs!$C$85,'Dados PMs'!E4541)</f>
        <v>#N/A</v>
      </c>
      <c r="G4541" s="203" t="e">
        <f t="shared" si="103"/>
        <v>#N/A</v>
      </c>
    </row>
    <row r="4542" spans="1:7" x14ac:dyDescent="0.3">
      <c r="A4542" s="257"/>
      <c r="B4542" s="257"/>
      <c r="C4542" s="265"/>
      <c r="D4542" s="208" t="e">
        <f>IF(ISBLANK(DataBase_PMs!C40),#N/A,DataBase_PMs!C40)</f>
        <v>#N/A</v>
      </c>
      <c r="E4542" s="191" t="e">
        <f>IF(ISBLANK(DataBase_PMs!BA40),#N/A,DataBase_PMs!BA40)</f>
        <v>#N/A</v>
      </c>
      <c r="F4542" s="192" t="e">
        <f>IF(E4542="Seco",ParametrosPMs!$C$85,'Dados PMs'!E4542)</f>
        <v>#N/A</v>
      </c>
      <c r="G4542" s="203" t="e">
        <f t="shared" si="103"/>
        <v>#N/A</v>
      </c>
    </row>
    <row r="4543" spans="1:7" x14ac:dyDescent="0.3">
      <c r="A4543" s="257"/>
      <c r="B4543" s="257"/>
      <c r="C4543" s="265"/>
      <c r="D4543" s="208" t="e">
        <f>IF(ISBLANK(DataBase_PMs!C41),#N/A,DataBase_PMs!C41)</f>
        <v>#N/A</v>
      </c>
      <c r="E4543" s="191" t="e">
        <f>IF(ISBLANK(DataBase_PMs!BA41),#N/A,DataBase_PMs!BA41)</f>
        <v>#N/A</v>
      </c>
      <c r="F4543" s="192" t="e">
        <f>IF(E4543="Seco",ParametrosPMs!$C$85,'Dados PMs'!E4543)</f>
        <v>#N/A</v>
      </c>
      <c r="G4543" s="203" t="e">
        <f t="shared" si="103"/>
        <v>#N/A</v>
      </c>
    </row>
    <row r="4544" spans="1:7" x14ac:dyDescent="0.3">
      <c r="A4544" s="257"/>
      <c r="B4544" s="257"/>
      <c r="C4544" s="265"/>
      <c r="D4544" s="208" t="e">
        <f>IF(ISBLANK(DataBase_PMs!C42),#N/A,DataBase_PMs!C42)</f>
        <v>#N/A</v>
      </c>
      <c r="E4544" s="191" t="e">
        <f>IF(ISBLANK(DataBase_PMs!BA42),#N/A,DataBase_PMs!BA42)</f>
        <v>#N/A</v>
      </c>
      <c r="F4544" s="192" t="e">
        <f>IF(E4544="Seco",ParametrosPMs!$C$85,'Dados PMs'!E4544)</f>
        <v>#N/A</v>
      </c>
      <c r="G4544" s="203" t="e">
        <f t="shared" si="103"/>
        <v>#N/A</v>
      </c>
    </row>
    <row r="4545" spans="1:7" x14ac:dyDescent="0.3">
      <c r="A4545" s="257"/>
      <c r="B4545" s="257"/>
      <c r="C4545" s="265"/>
      <c r="D4545" s="208" t="e">
        <f>IF(ISBLANK(DataBase_PMs!C43),#N/A,DataBase_PMs!C43)</f>
        <v>#N/A</v>
      </c>
      <c r="E4545" s="191" t="e">
        <f>IF(ISBLANK(DataBase_PMs!BA43),#N/A,DataBase_PMs!BA43)</f>
        <v>#N/A</v>
      </c>
      <c r="F4545" s="192" t="e">
        <f>IF(E4545="Seco",ParametrosPMs!$C$85,'Dados PMs'!E4545)</f>
        <v>#N/A</v>
      </c>
      <c r="G4545" s="203" t="e">
        <f t="shared" si="103"/>
        <v>#N/A</v>
      </c>
    </row>
    <row r="4546" spans="1:7" x14ac:dyDescent="0.3">
      <c r="A4546" s="257"/>
      <c r="B4546" s="257"/>
      <c r="C4546" s="265"/>
      <c r="D4546" s="208" t="e">
        <f>IF(ISBLANK(DataBase_PMs!C44),#N/A,DataBase_PMs!C44)</f>
        <v>#N/A</v>
      </c>
      <c r="E4546" s="191" t="e">
        <f>IF(ISBLANK(DataBase_PMs!BA44),#N/A,DataBase_PMs!BA44)</f>
        <v>#N/A</v>
      </c>
      <c r="F4546" s="192" t="e">
        <f>IF(E4546="Seco",ParametrosPMs!$C$85,'Dados PMs'!E4546)</f>
        <v>#N/A</v>
      </c>
      <c r="G4546" s="203" t="e">
        <f t="shared" si="103"/>
        <v>#N/A</v>
      </c>
    </row>
    <row r="4547" spans="1:7" x14ac:dyDescent="0.3">
      <c r="A4547" s="257"/>
      <c r="B4547" s="257"/>
      <c r="C4547" s="265"/>
      <c r="D4547" s="208" t="e">
        <f>IF(ISBLANK(DataBase_PMs!C45),#N/A,DataBase_PMs!C45)</f>
        <v>#N/A</v>
      </c>
      <c r="E4547" s="191" t="e">
        <f>IF(ISBLANK(DataBase_PMs!BA45),#N/A,DataBase_PMs!BA45)</f>
        <v>#N/A</v>
      </c>
      <c r="F4547" s="192" t="e">
        <f>IF(E4547="Seco",ParametrosPMs!$C$85,'Dados PMs'!E4547)</f>
        <v>#N/A</v>
      </c>
      <c r="G4547" s="203" t="e">
        <f t="shared" si="103"/>
        <v>#N/A</v>
      </c>
    </row>
    <row r="4548" spans="1:7" x14ac:dyDescent="0.3">
      <c r="A4548" s="257"/>
      <c r="B4548" s="257"/>
      <c r="C4548" s="265"/>
      <c r="D4548" s="208" t="e">
        <f>IF(ISBLANK(DataBase_PMs!C46),#N/A,DataBase_PMs!C46)</f>
        <v>#N/A</v>
      </c>
      <c r="E4548" s="191" t="e">
        <f>IF(ISBLANK(DataBase_PMs!BA46),#N/A,DataBase_PMs!BA46)</f>
        <v>#N/A</v>
      </c>
      <c r="F4548" s="192" t="e">
        <f>IF(E4548="Seco",ParametrosPMs!$C$85,'Dados PMs'!E4548)</f>
        <v>#N/A</v>
      </c>
      <c r="G4548" s="203" t="e">
        <f t="shared" si="103"/>
        <v>#N/A</v>
      </c>
    </row>
    <row r="4549" spans="1:7" x14ac:dyDescent="0.3">
      <c r="A4549" s="257"/>
      <c r="B4549" s="257"/>
      <c r="C4549" s="265"/>
      <c r="D4549" s="208" t="e">
        <f>IF(ISBLANK(DataBase_PMs!C47),#N/A,DataBase_PMs!C47)</f>
        <v>#N/A</v>
      </c>
      <c r="E4549" s="191" t="e">
        <f>IF(ISBLANK(DataBase_PMs!BA47),#N/A,DataBase_PMs!BA47)</f>
        <v>#N/A</v>
      </c>
      <c r="F4549" s="192" t="e">
        <f>IF(E4549="Seco",ParametrosPMs!$C$85,'Dados PMs'!E4549)</f>
        <v>#N/A</v>
      </c>
      <c r="G4549" s="203" t="e">
        <f t="shared" si="103"/>
        <v>#N/A</v>
      </c>
    </row>
    <row r="4550" spans="1:7" x14ac:dyDescent="0.3">
      <c r="A4550" s="257"/>
      <c r="B4550" s="257"/>
      <c r="C4550" s="265"/>
      <c r="D4550" s="208" t="e">
        <f>IF(ISBLANK(DataBase_PMs!C48),#N/A,DataBase_PMs!C48)</f>
        <v>#N/A</v>
      </c>
      <c r="E4550" s="191" t="e">
        <f>IF(ISBLANK(DataBase_PMs!BA48),#N/A,DataBase_PMs!BA48)</f>
        <v>#N/A</v>
      </c>
      <c r="F4550" s="192" t="e">
        <f>IF(E4550="Seco",ParametrosPMs!$C$85,'Dados PMs'!E4550)</f>
        <v>#N/A</v>
      </c>
      <c r="G4550" s="203" t="e">
        <f t="shared" si="103"/>
        <v>#N/A</v>
      </c>
    </row>
    <row r="4551" spans="1:7" x14ac:dyDescent="0.3">
      <c r="A4551" s="257"/>
      <c r="B4551" s="257"/>
      <c r="C4551" s="265"/>
      <c r="D4551" s="208" t="e">
        <f>IF(ISBLANK(DataBase_PMs!C49),#N/A,DataBase_PMs!C49)</f>
        <v>#N/A</v>
      </c>
      <c r="E4551" s="191" t="e">
        <f>IF(ISBLANK(DataBase_PMs!BA49),#N/A,DataBase_PMs!BA49)</f>
        <v>#N/A</v>
      </c>
      <c r="F4551" s="192" t="e">
        <f>IF(E4551="Seco",ParametrosPMs!$C$85,'Dados PMs'!E4551)</f>
        <v>#N/A</v>
      </c>
      <c r="G4551" s="203" t="e">
        <f t="shared" si="103"/>
        <v>#N/A</v>
      </c>
    </row>
    <row r="4552" spans="1:7" x14ac:dyDescent="0.3">
      <c r="A4552" s="257"/>
      <c r="B4552" s="257"/>
      <c r="C4552" s="265"/>
      <c r="D4552" s="208" t="e">
        <f>IF(ISBLANK(DataBase_PMs!C50),#N/A,DataBase_PMs!C50)</f>
        <v>#N/A</v>
      </c>
      <c r="E4552" s="191" t="e">
        <f>IF(ISBLANK(DataBase_PMs!BA50),#N/A,DataBase_PMs!BA50)</f>
        <v>#N/A</v>
      </c>
      <c r="F4552" s="192" t="e">
        <f>IF(E4552="Seco",ParametrosPMs!$C$85,'Dados PMs'!E4552)</f>
        <v>#N/A</v>
      </c>
      <c r="G4552" s="203" t="e">
        <f t="shared" si="103"/>
        <v>#N/A</v>
      </c>
    </row>
    <row r="4553" spans="1:7" x14ac:dyDescent="0.3">
      <c r="A4553" s="257"/>
      <c r="B4553" s="257"/>
      <c r="C4553" s="265"/>
      <c r="D4553" s="208" t="e">
        <f>IF(ISBLANK(DataBase_PMs!C51),#N/A,DataBase_PMs!C51)</f>
        <v>#N/A</v>
      </c>
      <c r="E4553" s="191" t="e">
        <f>IF(ISBLANK(DataBase_PMs!BA51),#N/A,DataBase_PMs!BA51)</f>
        <v>#N/A</v>
      </c>
      <c r="F4553" s="192" t="e">
        <f>IF(E4553="Seco",ParametrosPMs!$C$85,'Dados PMs'!E4553)</f>
        <v>#N/A</v>
      </c>
      <c r="G4553" s="203" t="e">
        <f t="shared" si="103"/>
        <v>#N/A</v>
      </c>
    </row>
    <row r="4554" spans="1:7" x14ac:dyDescent="0.3">
      <c r="A4554" s="257"/>
      <c r="B4554" s="257"/>
      <c r="C4554" s="265"/>
      <c r="D4554" s="208" t="e">
        <f>IF(ISBLANK(DataBase_PMs!C52),#N/A,DataBase_PMs!C52)</f>
        <v>#N/A</v>
      </c>
      <c r="E4554" s="191" t="e">
        <f>IF(ISBLANK(DataBase_PMs!BA52),#N/A,DataBase_PMs!BA52)</f>
        <v>#N/A</v>
      </c>
      <c r="F4554" s="192" t="e">
        <f>IF(E4554="Seco",ParametrosPMs!$C$85,'Dados PMs'!E4554)</f>
        <v>#N/A</v>
      </c>
      <c r="G4554" s="203" t="e">
        <f t="shared" si="103"/>
        <v>#N/A</v>
      </c>
    </row>
    <row r="4555" spans="1:7" x14ac:dyDescent="0.3">
      <c r="A4555" s="257"/>
      <c r="B4555" s="257"/>
      <c r="C4555" s="265"/>
      <c r="D4555" s="208" t="e">
        <f>IF(ISBLANK(DataBase_PMs!C53),#N/A,DataBase_PMs!C53)</f>
        <v>#N/A</v>
      </c>
      <c r="E4555" s="191" t="e">
        <f>IF(ISBLANK(DataBase_PMs!BA53),#N/A,DataBase_PMs!BA53)</f>
        <v>#N/A</v>
      </c>
      <c r="F4555" s="192" t="e">
        <f>IF(E4555="Seco",ParametrosPMs!$C$85,'Dados PMs'!E4555)</f>
        <v>#N/A</v>
      </c>
      <c r="G4555" s="203" t="e">
        <f t="shared" si="103"/>
        <v>#N/A</v>
      </c>
    </row>
    <row r="4556" spans="1:7" x14ac:dyDescent="0.3">
      <c r="A4556" s="257"/>
      <c r="B4556" s="257"/>
      <c r="C4556" s="265"/>
      <c r="D4556" s="208" t="e">
        <f>IF(ISBLANK(DataBase_PMs!C54),#N/A,DataBase_PMs!C54)</f>
        <v>#N/A</v>
      </c>
      <c r="E4556" s="191" t="e">
        <f>IF(ISBLANK(DataBase_PMs!BA54),#N/A,DataBase_PMs!BA54)</f>
        <v>#N/A</v>
      </c>
      <c r="F4556" s="192" t="e">
        <f>IF(E4556="Seco",ParametrosPMs!$C$85,'Dados PMs'!E4556)</f>
        <v>#N/A</v>
      </c>
      <c r="G4556" s="203" t="e">
        <f t="shared" si="103"/>
        <v>#N/A</v>
      </c>
    </row>
    <row r="4557" spans="1:7" x14ac:dyDescent="0.3">
      <c r="A4557" s="257"/>
      <c r="B4557" s="257"/>
      <c r="C4557" s="265"/>
      <c r="D4557" s="208" t="e">
        <f>IF(ISBLANK(DataBase_PMs!C55),#N/A,DataBase_PMs!C55)</f>
        <v>#N/A</v>
      </c>
      <c r="E4557" s="191" t="e">
        <f>IF(ISBLANK(DataBase_PMs!BA55),#N/A,DataBase_PMs!BA55)</f>
        <v>#N/A</v>
      </c>
      <c r="F4557" s="192" t="e">
        <f>IF(E4557="Seco",ParametrosPMs!$C$85,'Dados PMs'!E4557)</f>
        <v>#N/A</v>
      </c>
      <c r="G4557" s="203" t="e">
        <f t="shared" si="103"/>
        <v>#N/A</v>
      </c>
    </row>
    <row r="4558" spans="1:7" x14ac:dyDescent="0.3">
      <c r="A4558" s="257"/>
      <c r="B4558" s="257"/>
      <c r="C4558" s="265"/>
      <c r="D4558" s="208" t="e">
        <f>IF(ISBLANK(DataBase_PMs!C56),#N/A,DataBase_PMs!C56)</f>
        <v>#N/A</v>
      </c>
      <c r="E4558" s="191" t="e">
        <f>IF(ISBLANK(DataBase_PMs!BA56),#N/A,DataBase_PMs!BA56)</f>
        <v>#N/A</v>
      </c>
      <c r="F4558" s="192" t="e">
        <f>IF(E4558="Seco",ParametrosPMs!$C$85,'Dados PMs'!E4558)</f>
        <v>#N/A</v>
      </c>
      <c r="G4558" s="203" t="e">
        <f t="shared" si="103"/>
        <v>#N/A</v>
      </c>
    </row>
    <row r="4559" spans="1:7" x14ac:dyDescent="0.3">
      <c r="A4559" s="257"/>
      <c r="B4559" s="257"/>
      <c r="C4559" s="265"/>
      <c r="D4559" s="208" t="e">
        <f>IF(ISBLANK(DataBase_PMs!C57),#N/A,DataBase_PMs!C57)</f>
        <v>#N/A</v>
      </c>
      <c r="E4559" s="191" t="e">
        <f>IF(ISBLANK(DataBase_PMs!BA57),#N/A,DataBase_PMs!BA57)</f>
        <v>#N/A</v>
      </c>
      <c r="F4559" s="192" t="e">
        <f>IF(E4559="Seco",ParametrosPMs!$C$85,'Dados PMs'!E4559)</f>
        <v>#N/A</v>
      </c>
      <c r="G4559" s="203" t="e">
        <f t="shared" ref="G4559:G4561" si="104">F4559-$F$4493</f>
        <v>#N/A</v>
      </c>
    </row>
    <row r="4560" spans="1:7" x14ac:dyDescent="0.3">
      <c r="A4560" s="257"/>
      <c r="B4560" s="257"/>
      <c r="C4560" s="265"/>
      <c r="D4560" s="208" t="e">
        <f>IF(ISBLANK(DataBase_PMs!C58),#N/A,DataBase_PMs!C58)</f>
        <v>#N/A</v>
      </c>
      <c r="E4560" s="191" t="e">
        <f>IF(ISBLANK(DataBase_PMs!BA58),#N/A,DataBase_PMs!BA58)</f>
        <v>#N/A</v>
      </c>
      <c r="F4560" s="192" t="e">
        <f>IF(E4560="Seco",ParametrosPMs!$C$85,'Dados PMs'!E4560)</f>
        <v>#N/A</v>
      </c>
      <c r="G4560" s="203" t="e">
        <f t="shared" si="104"/>
        <v>#N/A</v>
      </c>
    </row>
    <row r="4561" spans="1:7" ht="13.5" thickBot="1" x14ac:dyDescent="0.35">
      <c r="A4561" s="258"/>
      <c r="B4561" s="258"/>
      <c r="C4561" s="268"/>
      <c r="D4561" s="208" t="e">
        <f>IF(ISBLANK(DataBase_PMs!C59),#N/A,DataBase_PMs!C59)</f>
        <v>#N/A</v>
      </c>
      <c r="E4561" s="191" t="e">
        <f>IF(ISBLANK(DataBase_PMs!BA59),#N/A,DataBase_PMs!BA59)</f>
        <v>#N/A</v>
      </c>
      <c r="F4561" s="192" t="e">
        <f>IF(E4561="Seco",ParametrosPMs!$C$85,'Dados PMs'!E4561)</f>
        <v>#N/A</v>
      </c>
      <c r="G4561" s="203" t="e">
        <f t="shared" si="104"/>
        <v>#N/A</v>
      </c>
    </row>
    <row r="4562" spans="1:7" x14ac:dyDescent="0.3">
      <c r="A4562" s="256" t="s">
        <v>666</v>
      </c>
      <c r="B4562" s="256" t="s">
        <v>366</v>
      </c>
      <c r="C4562" s="267" t="s">
        <v>102</v>
      </c>
      <c r="D4562" s="209">
        <v>43602</v>
      </c>
      <c r="E4562" s="189">
        <v>3.45</v>
      </c>
      <c r="F4562" s="190">
        <f>IF(E4562="Seco",ParametrosPMs!C86,'Dados PMs'!E4562)</f>
        <v>3.45</v>
      </c>
      <c r="G4562" s="202">
        <f>F4562-E4562</f>
        <v>0</v>
      </c>
    </row>
    <row r="4563" spans="1:7" x14ac:dyDescent="0.3">
      <c r="A4563" s="257"/>
      <c r="B4563" s="257"/>
      <c r="C4563" s="265"/>
      <c r="D4563" s="208">
        <v>43700.40625</v>
      </c>
      <c r="E4563" s="191">
        <v>4</v>
      </c>
      <c r="F4563" s="192">
        <f>IF(E4563="Seco",ParametrosPMs!$C$86,'Dados PMs'!E4563)</f>
        <v>4</v>
      </c>
      <c r="G4563" s="203">
        <f>F4563-$F$4562</f>
        <v>0.54999999999999982</v>
      </c>
    </row>
    <row r="4564" spans="1:7" x14ac:dyDescent="0.3">
      <c r="A4564" s="257"/>
      <c r="B4564" s="257"/>
      <c r="C4564" s="265"/>
      <c r="D4564" s="208">
        <v>43707</v>
      </c>
      <c r="E4564" s="191">
        <v>4</v>
      </c>
      <c r="F4564" s="192">
        <f>IF(E4564="Seco",ParametrosPMs!$C$86,'Dados PMs'!E4564)</f>
        <v>4</v>
      </c>
      <c r="G4564" s="203">
        <f t="shared" ref="G4564:G4627" si="105">F4564-$F$4562</f>
        <v>0.54999999999999982</v>
      </c>
    </row>
    <row r="4565" spans="1:7" x14ac:dyDescent="0.3">
      <c r="A4565" s="257"/>
      <c r="B4565" s="257"/>
      <c r="C4565" s="265"/>
      <c r="D4565" s="208">
        <v>43714</v>
      </c>
      <c r="E4565" s="191">
        <v>4</v>
      </c>
      <c r="F4565" s="192">
        <f>IF(E4565="Seco",ParametrosPMs!$C$86,'Dados PMs'!E4565)</f>
        <v>4</v>
      </c>
      <c r="G4565" s="203">
        <f t="shared" si="105"/>
        <v>0.54999999999999982</v>
      </c>
    </row>
    <row r="4566" spans="1:7" x14ac:dyDescent="0.3">
      <c r="A4566" s="257"/>
      <c r="B4566" s="257"/>
      <c r="C4566" s="265"/>
      <c r="D4566" s="208">
        <v>43727</v>
      </c>
      <c r="E4566" s="191">
        <v>4</v>
      </c>
      <c r="F4566" s="192">
        <f>IF(E4566="Seco",ParametrosPMs!$C$86,'Dados PMs'!E4566)</f>
        <v>4</v>
      </c>
      <c r="G4566" s="203">
        <f t="shared" si="105"/>
        <v>0.54999999999999982</v>
      </c>
    </row>
    <row r="4567" spans="1:7" x14ac:dyDescent="0.3">
      <c r="A4567" s="257"/>
      <c r="B4567" s="257"/>
      <c r="C4567" s="265"/>
      <c r="D4567" s="208">
        <v>43755</v>
      </c>
      <c r="E4567" s="191">
        <v>4</v>
      </c>
      <c r="F4567" s="192">
        <f>IF(E4567="Seco",ParametrosPMs!$C$86,'Dados PMs'!E4567)</f>
        <v>4</v>
      </c>
      <c r="G4567" s="203">
        <f t="shared" si="105"/>
        <v>0.54999999999999982</v>
      </c>
    </row>
    <row r="4568" spans="1:7" x14ac:dyDescent="0.3">
      <c r="A4568" s="257"/>
      <c r="B4568" s="257"/>
      <c r="C4568" s="265"/>
      <c r="D4568" s="208">
        <v>43762</v>
      </c>
      <c r="E4568" s="191">
        <v>4</v>
      </c>
      <c r="F4568" s="192">
        <f>IF(E4568="Seco",ParametrosPMs!$C$86,'Dados PMs'!E4568)</f>
        <v>4</v>
      </c>
      <c r="G4568" s="203">
        <f t="shared" si="105"/>
        <v>0.54999999999999982</v>
      </c>
    </row>
    <row r="4569" spans="1:7" x14ac:dyDescent="0.3">
      <c r="A4569" s="257"/>
      <c r="B4569" s="257"/>
      <c r="C4569" s="265"/>
      <c r="D4569" s="208">
        <v>43774</v>
      </c>
      <c r="E4569" s="191">
        <v>4</v>
      </c>
      <c r="F4569" s="192">
        <f>IF(E4569="Seco",ParametrosPMs!$C$86,'Dados PMs'!E4569)</f>
        <v>4</v>
      </c>
      <c r="G4569" s="203">
        <f t="shared" si="105"/>
        <v>0.54999999999999982</v>
      </c>
    </row>
    <row r="4570" spans="1:7" x14ac:dyDescent="0.3">
      <c r="A4570" s="257"/>
      <c r="B4570" s="257"/>
      <c r="C4570" s="265"/>
      <c r="D4570" s="208">
        <v>43782</v>
      </c>
      <c r="E4570" s="191">
        <v>4</v>
      </c>
      <c r="F4570" s="192">
        <f>IF(E4570="Seco",ParametrosPMs!$C$86,'Dados PMs'!E4570)</f>
        <v>4</v>
      </c>
      <c r="G4570" s="203">
        <f t="shared" si="105"/>
        <v>0.54999999999999982</v>
      </c>
    </row>
    <row r="4571" spans="1:7" x14ac:dyDescent="0.3">
      <c r="A4571" s="257"/>
      <c r="B4571" s="257"/>
      <c r="C4571" s="265"/>
      <c r="D4571" s="208">
        <v>43811</v>
      </c>
      <c r="E4571" s="191">
        <v>4</v>
      </c>
      <c r="F4571" s="192">
        <f>IF(E4571="Seco",ParametrosPMs!$C$86,'Dados PMs'!E4571)</f>
        <v>4</v>
      </c>
      <c r="G4571" s="203">
        <f t="shared" si="105"/>
        <v>0.54999999999999982</v>
      </c>
    </row>
    <row r="4572" spans="1:7" x14ac:dyDescent="0.3">
      <c r="A4572" s="257"/>
      <c r="B4572" s="257"/>
      <c r="C4572" s="265"/>
      <c r="D4572" s="208">
        <v>43826</v>
      </c>
      <c r="E4572" s="191" t="s">
        <v>324</v>
      </c>
      <c r="F4572" s="192" t="str">
        <f>IF(E4572="Seco",ParametrosPMs!$C$86,'Dados PMs'!E4572)</f>
        <v>3,35</v>
      </c>
      <c r="G4572" s="203">
        <f t="shared" si="105"/>
        <v>-0.10000000000000009</v>
      </c>
    </row>
    <row r="4573" spans="1:7" x14ac:dyDescent="0.3">
      <c r="A4573" s="257"/>
      <c r="B4573" s="257"/>
      <c r="C4573" s="265"/>
      <c r="D4573" s="208">
        <v>43875</v>
      </c>
      <c r="E4573" s="191" t="s">
        <v>332</v>
      </c>
      <c r="F4573" s="192">
        <f>IF(E4573="Seco",ParametrosPMs!$C$86,'Dados PMs'!E4573)</f>
        <v>4</v>
      </c>
      <c r="G4573" s="203">
        <f t="shared" si="105"/>
        <v>0.54999999999999982</v>
      </c>
    </row>
    <row r="4574" spans="1:7" x14ac:dyDescent="0.3">
      <c r="A4574" s="257"/>
      <c r="B4574" s="257"/>
      <c r="C4574" s="265"/>
      <c r="D4574" s="208">
        <v>43929</v>
      </c>
      <c r="E4574" s="191" t="s">
        <v>357</v>
      </c>
      <c r="F4574" s="192" t="str">
        <f>IF(E4574="Seco",ParametrosPMs!$C$86,'Dados PMs'!E4574)</f>
        <v>sem acesso devido ao mato alto e animais peçonhentos presentes na área</v>
      </c>
      <c r="G4574" s="203" t="e">
        <f t="shared" si="105"/>
        <v>#VALUE!</v>
      </c>
    </row>
    <row r="4575" spans="1:7" x14ac:dyDescent="0.3">
      <c r="A4575" s="257"/>
      <c r="B4575" s="257"/>
      <c r="C4575" s="265"/>
      <c r="D4575" s="208">
        <f>IF(ISBLANK(DataBase_PMs!C4),#N/A,DataBase_PMs!C4)</f>
        <v>44001.449618055602</v>
      </c>
      <c r="E4575" s="191">
        <f>IF(ISBLANK(DataBase_PMs!BA4),#N/A,DataBase_PMs!BA4)</f>
        <v>5.93</v>
      </c>
      <c r="F4575" s="192">
        <f>IF(E4575="Seco",ParametrosPMs!$C$86,'Dados PMs'!E4575)</f>
        <v>5.93</v>
      </c>
      <c r="G4575" s="203">
        <f t="shared" si="105"/>
        <v>2.4799999999999995</v>
      </c>
    </row>
    <row r="4576" spans="1:7" x14ac:dyDescent="0.3">
      <c r="A4576" s="257"/>
      <c r="B4576" s="257"/>
      <c r="C4576" s="265"/>
      <c r="D4576" s="208">
        <f>IF(ISBLANK(DataBase_PMs!C5),#N/A,DataBase_PMs!C5)</f>
        <v>44008.823020833297</v>
      </c>
      <c r="E4576" s="191">
        <f>IF(ISBLANK(DataBase_PMs!BA5),#N/A,DataBase_PMs!BA5)</f>
        <v>6.34</v>
      </c>
      <c r="F4576" s="192">
        <f>IF(E4576="Seco",ParametrosPMs!$C$86,'Dados PMs'!E4576)</f>
        <v>6.34</v>
      </c>
      <c r="G4576" s="203">
        <f t="shared" si="105"/>
        <v>2.8899999999999997</v>
      </c>
    </row>
    <row r="4577" spans="1:7" x14ac:dyDescent="0.3">
      <c r="A4577" s="257"/>
      <c r="B4577" s="257"/>
      <c r="C4577" s="265"/>
      <c r="D4577" s="208" t="e">
        <f>IF(ISBLANK(DataBase_PMs!C6),#N/A,DataBase_PMs!C6)</f>
        <v>#N/A</v>
      </c>
      <c r="E4577" s="191" t="e">
        <f>IF(ISBLANK(DataBase_PMs!BA6),#N/A,DataBase_PMs!BA6)</f>
        <v>#N/A</v>
      </c>
      <c r="F4577" s="192" t="e">
        <f>IF(E4577="Seco",ParametrosPMs!$C$86,'Dados PMs'!E4577)</f>
        <v>#N/A</v>
      </c>
      <c r="G4577" s="203" t="e">
        <f t="shared" si="105"/>
        <v>#N/A</v>
      </c>
    </row>
    <row r="4578" spans="1:7" x14ac:dyDescent="0.3">
      <c r="A4578" s="257"/>
      <c r="B4578" s="257"/>
      <c r="C4578" s="265"/>
      <c r="D4578" s="208" t="e">
        <f>IF(ISBLANK(DataBase_PMs!C7),#N/A,DataBase_PMs!C7)</f>
        <v>#N/A</v>
      </c>
      <c r="E4578" s="191" t="e">
        <f>IF(ISBLANK(DataBase_PMs!BA7),#N/A,DataBase_PMs!BA7)</f>
        <v>#N/A</v>
      </c>
      <c r="F4578" s="192" t="e">
        <f>IF(E4578="Seco",ParametrosPMs!$C$86,'Dados PMs'!E4578)</f>
        <v>#N/A</v>
      </c>
      <c r="G4578" s="203" t="e">
        <f t="shared" si="105"/>
        <v>#N/A</v>
      </c>
    </row>
    <row r="4579" spans="1:7" x14ac:dyDescent="0.3">
      <c r="A4579" s="257"/>
      <c r="B4579" s="257"/>
      <c r="C4579" s="265"/>
      <c r="D4579" s="208" t="e">
        <f>IF(ISBLANK(DataBase_PMs!C8),#N/A,DataBase_PMs!C8)</f>
        <v>#N/A</v>
      </c>
      <c r="E4579" s="191" t="e">
        <f>IF(ISBLANK(DataBase_PMs!BA8),#N/A,DataBase_PMs!BA8)</f>
        <v>#N/A</v>
      </c>
      <c r="F4579" s="192" t="e">
        <f>IF(E4579="Seco",ParametrosPMs!$C$86,'Dados PMs'!E4579)</f>
        <v>#N/A</v>
      </c>
      <c r="G4579" s="203" t="e">
        <f t="shared" si="105"/>
        <v>#N/A</v>
      </c>
    </row>
    <row r="4580" spans="1:7" x14ac:dyDescent="0.3">
      <c r="A4580" s="257"/>
      <c r="B4580" s="257"/>
      <c r="C4580" s="265"/>
      <c r="D4580" s="208" t="e">
        <f>IF(ISBLANK(DataBase_PMs!C9),#N/A,DataBase_PMs!C9)</f>
        <v>#N/A</v>
      </c>
      <c r="E4580" s="191" t="e">
        <f>IF(ISBLANK(DataBase_PMs!BA9),#N/A,DataBase_PMs!BA9)</f>
        <v>#N/A</v>
      </c>
      <c r="F4580" s="192" t="e">
        <f>IF(E4580="Seco",ParametrosPMs!$C$86,'Dados PMs'!E4580)</f>
        <v>#N/A</v>
      </c>
      <c r="G4580" s="203" t="e">
        <f t="shared" si="105"/>
        <v>#N/A</v>
      </c>
    </row>
    <row r="4581" spans="1:7" x14ac:dyDescent="0.3">
      <c r="A4581" s="257"/>
      <c r="B4581" s="257"/>
      <c r="C4581" s="265"/>
      <c r="D4581" s="208" t="e">
        <f>IF(ISBLANK(DataBase_PMs!C10),#N/A,DataBase_PMs!C10)</f>
        <v>#N/A</v>
      </c>
      <c r="E4581" s="191" t="e">
        <f>IF(ISBLANK(DataBase_PMs!BA10),#N/A,DataBase_PMs!BA10)</f>
        <v>#N/A</v>
      </c>
      <c r="F4581" s="192" t="e">
        <f>IF(E4581="Seco",ParametrosPMs!$C$86,'Dados PMs'!E4581)</f>
        <v>#N/A</v>
      </c>
      <c r="G4581" s="203" t="e">
        <f t="shared" si="105"/>
        <v>#N/A</v>
      </c>
    </row>
    <row r="4582" spans="1:7" x14ac:dyDescent="0.3">
      <c r="A4582" s="257"/>
      <c r="B4582" s="257"/>
      <c r="C4582" s="265"/>
      <c r="D4582" s="208" t="e">
        <f>IF(ISBLANK(DataBase_PMs!C11),#N/A,DataBase_PMs!C11)</f>
        <v>#N/A</v>
      </c>
      <c r="E4582" s="191" t="e">
        <f>IF(ISBLANK(DataBase_PMs!BA11),#N/A,DataBase_PMs!BA11)</f>
        <v>#N/A</v>
      </c>
      <c r="F4582" s="192" t="e">
        <f>IF(E4582="Seco",ParametrosPMs!$C$86,'Dados PMs'!E4582)</f>
        <v>#N/A</v>
      </c>
      <c r="G4582" s="203" t="e">
        <f t="shared" si="105"/>
        <v>#N/A</v>
      </c>
    </row>
    <row r="4583" spans="1:7" x14ac:dyDescent="0.3">
      <c r="A4583" s="257"/>
      <c r="B4583" s="257"/>
      <c r="C4583" s="265"/>
      <c r="D4583" s="208" t="e">
        <f>IF(ISBLANK(DataBase_PMs!C12),#N/A,DataBase_PMs!C12)</f>
        <v>#N/A</v>
      </c>
      <c r="E4583" s="191" t="e">
        <f>IF(ISBLANK(DataBase_PMs!BA12),#N/A,DataBase_PMs!BA12)</f>
        <v>#N/A</v>
      </c>
      <c r="F4583" s="192" t="e">
        <f>IF(E4583="Seco",ParametrosPMs!$C$86,'Dados PMs'!E4583)</f>
        <v>#N/A</v>
      </c>
      <c r="G4583" s="203" t="e">
        <f t="shared" si="105"/>
        <v>#N/A</v>
      </c>
    </row>
    <row r="4584" spans="1:7" x14ac:dyDescent="0.3">
      <c r="A4584" s="257"/>
      <c r="B4584" s="257"/>
      <c r="C4584" s="265"/>
      <c r="D4584" s="208" t="e">
        <f>IF(ISBLANK(DataBase_PMs!C13),#N/A,DataBase_PMs!C13)</f>
        <v>#N/A</v>
      </c>
      <c r="E4584" s="191" t="e">
        <f>IF(ISBLANK(DataBase_PMs!BA13),#N/A,DataBase_PMs!BA13)</f>
        <v>#N/A</v>
      </c>
      <c r="F4584" s="192" t="e">
        <f>IF(E4584="Seco",ParametrosPMs!$C$86,'Dados PMs'!E4584)</f>
        <v>#N/A</v>
      </c>
      <c r="G4584" s="203" t="e">
        <f t="shared" si="105"/>
        <v>#N/A</v>
      </c>
    </row>
    <row r="4585" spans="1:7" x14ac:dyDescent="0.3">
      <c r="A4585" s="257"/>
      <c r="B4585" s="257"/>
      <c r="C4585" s="265"/>
      <c r="D4585" s="208" t="e">
        <f>IF(ISBLANK(DataBase_PMs!C14),#N/A,DataBase_PMs!C14)</f>
        <v>#N/A</v>
      </c>
      <c r="E4585" s="191" t="e">
        <f>IF(ISBLANK(DataBase_PMs!BA14),#N/A,DataBase_PMs!BA14)</f>
        <v>#N/A</v>
      </c>
      <c r="F4585" s="192" t="e">
        <f>IF(E4585="Seco",ParametrosPMs!$C$86,'Dados PMs'!E4585)</f>
        <v>#N/A</v>
      </c>
      <c r="G4585" s="203" t="e">
        <f t="shared" si="105"/>
        <v>#N/A</v>
      </c>
    </row>
    <row r="4586" spans="1:7" x14ac:dyDescent="0.3">
      <c r="A4586" s="257"/>
      <c r="B4586" s="257"/>
      <c r="C4586" s="265"/>
      <c r="D4586" s="208" t="e">
        <f>IF(ISBLANK(DataBase_PMs!C15),#N/A,DataBase_PMs!C15)</f>
        <v>#N/A</v>
      </c>
      <c r="E4586" s="191" t="e">
        <f>IF(ISBLANK(DataBase_PMs!BA15),#N/A,DataBase_PMs!BA15)</f>
        <v>#N/A</v>
      </c>
      <c r="F4586" s="192" t="e">
        <f>IF(E4586="Seco",ParametrosPMs!$C$86,'Dados PMs'!E4586)</f>
        <v>#N/A</v>
      </c>
      <c r="G4586" s="203" t="e">
        <f t="shared" si="105"/>
        <v>#N/A</v>
      </c>
    </row>
    <row r="4587" spans="1:7" x14ac:dyDescent="0.3">
      <c r="A4587" s="257"/>
      <c r="B4587" s="257"/>
      <c r="C4587" s="265"/>
      <c r="D4587" s="208" t="e">
        <f>IF(ISBLANK(DataBase_PMs!C16),#N/A,DataBase_PMs!C16)</f>
        <v>#N/A</v>
      </c>
      <c r="E4587" s="191" t="e">
        <f>IF(ISBLANK(DataBase_PMs!BA16),#N/A,DataBase_PMs!BA16)</f>
        <v>#N/A</v>
      </c>
      <c r="F4587" s="192" t="e">
        <f>IF(E4587="Seco",ParametrosPMs!$C$86,'Dados PMs'!E4587)</f>
        <v>#N/A</v>
      </c>
      <c r="G4587" s="203" t="e">
        <f t="shared" si="105"/>
        <v>#N/A</v>
      </c>
    </row>
    <row r="4588" spans="1:7" x14ac:dyDescent="0.3">
      <c r="A4588" s="257"/>
      <c r="B4588" s="257"/>
      <c r="C4588" s="265"/>
      <c r="D4588" s="208" t="e">
        <f>IF(ISBLANK(DataBase_PMs!C17),#N/A,DataBase_PMs!C17)</f>
        <v>#N/A</v>
      </c>
      <c r="E4588" s="191" t="e">
        <f>IF(ISBLANK(DataBase_PMs!BA17),#N/A,DataBase_PMs!BA17)</f>
        <v>#N/A</v>
      </c>
      <c r="F4588" s="192" t="e">
        <f>IF(E4588="Seco",ParametrosPMs!$C$86,'Dados PMs'!E4588)</f>
        <v>#N/A</v>
      </c>
      <c r="G4588" s="203" t="e">
        <f t="shared" si="105"/>
        <v>#N/A</v>
      </c>
    </row>
    <row r="4589" spans="1:7" x14ac:dyDescent="0.3">
      <c r="A4589" s="257"/>
      <c r="B4589" s="257"/>
      <c r="C4589" s="265"/>
      <c r="D4589" s="208" t="e">
        <f>IF(ISBLANK(DataBase_PMs!C18),#N/A,DataBase_PMs!C18)</f>
        <v>#N/A</v>
      </c>
      <c r="E4589" s="191" t="e">
        <f>IF(ISBLANK(DataBase_PMs!BA18),#N/A,DataBase_PMs!BA18)</f>
        <v>#N/A</v>
      </c>
      <c r="F4589" s="192" t="e">
        <f>IF(E4589="Seco",ParametrosPMs!$C$86,'Dados PMs'!E4589)</f>
        <v>#N/A</v>
      </c>
      <c r="G4589" s="203" t="e">
        <f t="shared" si="105"/>
        <v>#N/A</v>
      </c>
    </row>
    <row r="4590" spans="1:7" x14ac:dyDescent="0.3">
      <c r="A4590" s="257"/>
      <c r="B4590" s="257"/>
      <c r="C4590" s="265"/>
      <c r="D4590" s="208" t="e">
        <f>IF(ISBLANK(DataBase_PMs!C19),#N/A,DataBase_PMs!C19)</f>
        <v>#N/A</v>
      </c>
      <c r="E4590" s="191" t="e">
        <f>IF(ISBLANK(DataBase_PMs!BA19),#N/A,DataBase_PMs!BA19)</f>
        <v>#N/A</v>
      </c>
      <c r="F4590" s="192" t="e">
        <f>IF(E4590="Seco",ParametrosPMs!$C$86,'Dados PMs'!E4590)</f>
        <v>#N/A</v>
      </c>
      <c r="G4590" s="203" t="e">
        <f t="shared" si="105"/>
        <v>#N/A</v>
      </c>
    </row>
    <row r="4591" spans="1:7" x14ac:dyDescent="0.3">
      <c r="A4591" s="257"/>
      <c r="B4591" s="257"/>
      <c r="C4591" s="265"/>
      <c r="D4591" s="208" t="e">
        <f>IF(ISBLANK(DataBase_PMs!C20),#N/A,DataBase_PMs!C20)</f>
        <v>#N/A</v>
      </c>
      <c r="E4591" s="191" t="e">
        <f>IF(ISBLANK(DataBase_PMs!BA20),#N/A,DataBase_PMs!BA20)</f>
        <v>#N/A</v>
      </c>
      <c r="F4591" s="192" t="e">
        <f>IF(E4591="Seco",ParametrosPMs!$C$86,'Dados PMs'!E4591)</f>
        <v>#N/A</v>
      </c>
      <c r="G4591" s="203" t="e">
        <f t="shared" si="105"/>
        <v>#N/A</v>
      </c>
    </row>
    <row r="4592" spans="1:7" x14ac:dyDescent="0.3">
      <c r="A4592" s="257"/>
      <c r="B4592" s="257"/>
      <c r="C4592" s="265"/>
      <c r="D4592" s="208" t="e">
        <f>IF(ISBLANK(DataBase_PMs!C21),#N/A,DataBase_PMs!C21)</f>
        <v>#N/A</v>
      </c>
      <c r="E4592" s="191" t="e">
        <f>IF(ISBLANK(DataBase_PMs!BA21),#N/A,DataBase_PMs!BA21)</f>
        <v>#N/A</v>
      </c>
      <c r="F4592" s="192" t="e">
        <f>IF(E4592="Seco",ParametrosPMs!$C$86,'Dados PMs'!E4592)</f>
        <v>#N/A</v>
      </c>
      <c r="G4592" s="203" t="e">
        <f t="shared" si="105"/>
        <v>#N/A</v>
      </c>
    </row>
    <row r="4593" spans="1:7" x14ac:dyDescent="0.3">
      <c r="A4593" s="257"/>
      <c r="B4593" s="257"/>
      <c r="C4593" s="265"/>
      <c r="D4593" s="208" t="e">
        <f>IF(ISBLANK(DataBase_PMs!C22),#N/A,DataBase_PMs!C22)</f>
        <v>#N/A</v>
      </c>
      <c r="E4593" s="191" t="e">
        <f>IF(ISBLANK(DataBase_PMs!BA22),#N/A,DataBase_PMs!BA22)</f>
        <v>#N/A</v>
      </c>
      <c r="F4593" s="192" t="e">
        <f>IF(E4593="Seco",ParametrosPMs!$C$86,'Dados PMs'!E4593)</f>
        <v>#N/A</v>
      </c>
      <c r="G4593" s="203" t="e">
        <f t="shared" si="105"/>
        <v>#N/A</v>
      </c>
    </row>
    <row r="4594" spans="1:7" x14ac:dyDescent="0.3">
      <c r="A4594" s="257"/>
      <c r="B4594" s="257"/>
      <c r="C4594" s="265"/>
      <c r="D4594" s="208" t="e">
        <f>IF(ISBLANK(DataBase_PMs!C23),#N/A,DataBase_PMs!C23)</f>
        <v>#N/A</v>
      </c>
      <c r="E4594" s="191" t="e">
        <f>IF(ISBLANK(DataBase_PMs!BA23),#N/A,DataBase_PMs!BA23)</f>
        <v>#N/A</v>
      </c>
      <c r="F4594" s="192" t="e">
        <f>IF(E4594="Seco",ParametrosPMs!$C$86,'Dados PMs'!E4594)</f>
        <v>#N/A</v>
      </c>
      <c r="G4594" s="203" t="e">
        <f t="shared" si="105"/>
        <v>#N/A</v>
      </c>
    </row>
    <row r="4595" spans="1:7" x14ac:dyDescent="0.3">
      <c r="A4595" s="257"/>
      <c r="B4595" s="257"/>
      <c r="C4595" s="265"/>
      <c r="D4595" s="208" t="e">
        <f>IF(ISBLANK(DataBase_PMs!C24),#N/A,DataBase_PMs!C24)</f>
        <v>#N/A</v>
      </c>
      <c r="E4595" s="191" t="e">
        <f>IF(ISBLANK(DataBase_PMs!BA24),#N/A,DataBase_PMs!BA24)</f>
        <v>#N/A</v>
      </c>
      <c r="F4595" s="192" t="e">
        <f>IF(E4595="Seco",ParametrosPMs!$C$86,'Dados PMs'!E4595)</f>
        <v>#N/A</v>
      </c>
      <c r="G4595" s="203" t="e">
        <f t="shared" si="105"/>
        <v>#N/A</v>
      </c>
    </row>
    <row r="4596" spans="1:7" x14ac:dyDescent="0.3">
      <c r="A4596" s="257"/>
      <c r="B4596" s="257"/>
      <c r="C4596" s="265"/>
      <c r="D4596" s="208" t="e">
        <f>IF(ISBLANK(DataBase_PMs!C25),#N/A,DataBase_PMs!C25)</f>
        <v>#N/A</v>
      </c>
      <c r="E4596" s="191" t="e">
        <f>IF(ISBLANK(DataBase_PMs!BA25),#N/A,DataBase_PMs!BA25)</f>
        <v>#N/A</v>
      </c>
      <c r="F4596" s="192" t="e">
        <f>IF(E4596="Seco",ParametrosPMs!$C$86,'Dados PMs'!E4596)</f>
        <v>#N/A</v>
      </c>
      <c r="G4596" s="203" t="e">
        <f t="shared" si="105"/>
        <v>#N/A</v>
      </c>
    </row>
    <row r="4597" spans="1:7" x14ac:dyDescent="0.3">
      <c r="A4597" s="257"/>
      <c r="B4597" s="257"/>
      <c r="C4597" s="265"/>
      <c r="D4597" s="208" t="e">
        <f>IF(ISBLANK(DataBase_PMs!C26),#N/A,DataBase_PMs!C26)</f>
        <v>#N/A</v>
      </c>
      <c r="E4597" s="191" t="e">
        <f>IF(ISBLANK(DataBase_PMs!BA26),#N/A,DataBase_PMs!BA26)</f>
        <v>#N/A</v>
      </c>
      <c r="F4597" s="192" t="e">
        <f>IF(E4597="Seco",ParametrosPMs!$C$86,'Dados PMs'!E4597)</f>
        <v>#N/A</v>
      </c>
      <c r="G4597" s="203" t="e">
        <f t="shared" si="105"/>
        <v>#N/A</v>
      </c>
    </row>
    <row r="4598" spans="1:7" x14ac:dyDescent="0.3">
      <c r="A4598" s="257"/>
      <c r="B4598" s="257"/>
      <c r="C4598" s="265"/>
      <c r="D4598" s="208" t="e">
        <f>IF(ISBLANK(DataBase_PMs!C27),#N/A,DataBase_PMs!C27)</f>
        <v>#N/A</v>
      </c>
      <c r="E4598" s="191" t="e">
        <f>IF(ISBLANK(DataBase_PMs!BA27),#N/A,DataBase_PMs!BA27)</f>
        <v>#N/A</v>
      </c>
      <c r="F4598" s="192" t="e">
        <f>IF(E4598="Seco",ParametrosPMs!$C$86,'Dados PMs'!E4598)</f>
        <v>#N/A</v>
      </c>
      <c r="G4598" s="203" t="e">
        <f t="shared" si="105"/>
        <v>#N/A</v>
      </c>
    </row>
    <row r="4599" spans="1:7" x14ac:dyDescent="0.3">
      <c r="A4599" s="257"/>
      <c r="B4599" s="257"/>
      <c r="C4599" s="265"/>
      <c r="D4599" s="208" t="e">
        <f>IF(ISBLANK(DataBase_PMs!C28),#N/A,DataBase_PMs!C28)</f>
        <v>#N/A</v>
      </c>
      <c r="E4599" s="191" t="e">
        <f>IF(ISBLANK(DataBase_PMs!BA28),#N/A,DataBase_PMs!BA28)</f>
        <v>#N/A</v>
      </c>
      <c r="F4599" s="192" t="e">
        <f>IF(E4599="Seco",ParametrosPMs!$C$86,'Dados PMs'!E4599)</f>
        <v>#N/A</v>
      </c>
      <c r="G4599" s="203" t="e">
        <f t="shared" si="105"/>
        <v>#N/A</v>
      </c>
    </row>
    <row r="4600" spans="1:7" x14ac:dyDescent="0.3">
      <c r="A4600" s="257"/>
      <c r="B4600" s="257"/>
      <c r="C4600" s="265"/>
      <c r="D4600" s="208" t="e">
        <f>IF(ISBLANK(DataBase_PMs!C29),#N/A,DataBase_PMs!C29)</f>
        <v>#N/A</v>
      </c>
      <c r="E4600" s="191" t="e">
        <f>IF(ISBLANK(DataBase_PMs!BA29),#N/A,DataBase_PMs!BA29)</f>
        <v>#N/A</v>
      </c>
      <c r="F4600" s="192" t="e">
        <f>IF(E4600="Seco",ParametrosPMs!$C$86,'Dados PMs'!E4600)</f>
        <v>#N/A</v>
      </c>
      <c r="G4600" s="203" t="e">
        <f t="shared" si="105"/>
        <v>#N/A</v>
      </c>
    </row>
    <row r="4601" spans="1:7" x14ac:dyDescent="0.3">
      <c r="A4601" s="257"/>
      <c r="B4601" s="257"/>
      <c r="C4601" s="265"/>
      <c r="D4601" s="208" t="e">
        <f>IF(ISBLANK(DataBase_PMs!C30),#N/A,DataBase_PMs!C30)</f>
        <v>#N/A</v>
      </c>
      <c r="E4601" s="191" t="e">
        <f>IF(ISBLANK(DataBase_PMs!BA30),#N/A,DataBase_PMs!BA30)</f>
        <v>#N/A</v>
      </c>
      <c r="F4601" s="192" t="e">
        <f>IF(E4601="Seco",ParametrosPMs!$C$86,'Dados PMs'!E4601)</f>
        <v>#N/A</v>
      </c>
      <c r="G4601" s="203" t="e">
        <f t="shared" si="105"/>
        <v>#N/A</v>
      </c>
    </row>
    <row r="4602" spans="1:7" x14ac:dyDescent="0.3">
      <c r="A4602" s="257"/>
      <c r="B4602" s="257"/>
      <c r="C4602" s="265"/>
      <c r="D4602" s="208" t="e">
        <f>IF(ISBLANK(DataBase_PMs!C31),#N/A,DataBase_PMs!C31)</f>
        <v>#N/A</v>
      </c>
      <c r="E4602" s="191" t="e">
        <f>IF(ISBLANK(DataBase_PMs!BA31),#N/A,DataBase_PMs!BA31)</f>
        <v>#N/A</v>
      </c>
      <c r="F4602" s="192" t="e">
        <f>IF(E4602="Seco",ParametrosPMs!$C$86,'Dados PMs'!E4602)</f>
        <v>#N/A</v>
      </c>
      <c r="G4602" s="203" t="e">
        <f t="shared" si="105"/>
        <v>#N/A</v>
      </c>
    </row>
    <row r="4603" spans="1:7" x14ac:dyDescent="0.3">
      <c r="A4603" s="257"/>
      <c r="B4603" s="257"/>
      <c r="C4603" s="265"/>
      <c r="D4603" s="208" t="e">
        <f>IF(ISBLANK(DataBase_PMs!C32),#N/A,DataBase_PMs!C32)</f>
        <v>#N/A</v>
      </c>
      <c r="E4603" s="191" t="e">
        <f>IF(ISBLANK(DataBase_PMs!BA32),#N/A,DataBase_PMs!BA32)</f>
        <v>#N/A</v>
      </c>
      <c r="F4603" s="192" t="e">
        <f>IF(E4603="Seco",ParametrosPMs!$C$86,'Dados PMs'!E4603)</f>
        <v>#N/A</v>
      </c>
      <c r="G4603" s="203" t="e">
        <f t="shared" si="105"/>
        <v>#N/A</v>
      </c>
    </row>
    <row r="4604" spans="1:7" x14ac:dyDescent="0.3">
      <c r="A4604" s="257"/>
      <c r="B4604" s="257"/>
      <c r="C4604" s="265"/>
      <c r="D4604" s="208" t="e">
        <f>IF(ISBLANK(DataBase_PMs!C33),#N/A,DataBase_PMs!C33)</f>
        <v>#N/A</v>
      </c>
      <c r="E4604" s="191" t="e">
        <f>IF(ISBLANK(DataBase_PMs!BA33),#N/A,DataBase_PMs!BA33)</f>
        <v>#N/A</v>
      </c>
      <c r="F4604" s="192" t="e">
        <f>IF(E4604="Seco",ParametrosPMs!$C$86,'Dados PMs'!E4604)</f>
        <v>#N/A</v>
      </c>
      <c r="G4604" s="203" t="e">
        <f t="shared" si="105"/>
        <v>#N/A</v>
      </c>
    </row>
    <row r="4605" spans="1:7" x14ac:dyDescent="0.3">
      <c r="A4605" s="257"/>
      <c r="B4605" s="257"/>
      <c r="C4605" s="265"/>
      <c r="D4605" s="208" t="e">
        <f>IF(ISBLANK(DataBase_PMs!C34),#N/A,DataBase_PMs!C34)</f>
        <v>#N/A</v>
      </c>
      <c r="E4605" s="191" t="e">
        <f>IF(ISBLANK(DataBase_PMs!BA34),#N/A,DataBase_PMs!BA34)</f>
        <v>#N/A</v>
      </c>
      <c r="F4605" s="192" t="e">
        <f>IF(E4605="Seco",ParametrosPMs!$C$86,'Dados PMs'!E4605)</f>
        <v>#N/A</v>
      </c>
      <c r="G4605" s="203" t="e">
        <f t="shared" si="105"/>
        <v>#N/A</v>
      </c>
    </row>
    <row r="4606" spans="1:7" x14ac:dyDescent="0.3">
      <c r="A4606" s="257"/>
      <c r="B4606" s="257"/>
      <c r="C4606" s="265"/>
      <c r="D4606" s="208" t="e">
        <f>IF(ISBLANK(DataBase_PMs!C35),#N/A,DataBase_PMs!C35)</f>
        <v>#N/A</v>
      </c>
      <c r="E4606" s="191" t="e">
        <f>IF(ISBLANK(DataBase_PMs!BA35),#N/A,DataBase_PMs!BA35)</f>
        <v>#N/A</v>
      </c>
      <c r="F4606" s="192" t="e">
        <f>IF(E4606="Seco",ParametrosPMs!$C$86,'Dados PMs'!E4606)</f>
        <v>#N/A</v>
      </c>
      <c r="G4606" s="203" t="e">
        <f t="shared" si="105"/>
        <v>#N/A</v>
      </c>
    </row>
    <row r="4607" spans="1:7" x14ac:dyDescent="0.3">
      <c r="A4607" s="257"/>
      <c r="B4607" s="257"/>
      <c r="C4607" s="265"/>
      <c r="D4607" s="208" t="e">
        <f>IF(ISBLANK(DataBase_PMs!C36),#N/A,DataBase_PMs!C36)</f>
        <v>#N/A</v>
      </c>
      <c r="E4607" s="191" t="e">
        <f>IF(ISBLANK(DataBase_PMs!BA36),#N/A,DataBase_PMs!BA36)</f>
        <v>#N/A</v>
      </c>
      <c r="F4607" s="192" t="e">
        <f>IF(E4607="Seco",ParametrosPMs!$C$86,'Dados PMs'!E4607)</f>
        <v>#N/A</v>
      </c>
      <c r="G4607" s="203" t="e">
        <f t="shared" si="105"/>
        <v>#N/A</v>
      </c>
    </row>
    <row r="4608" spans="1:7" x14ac:dyDescent="0.3">
      <c r="A4608" s="257"/>
      <c r="B4608" s="257"/>
      <c r="C4608" s="265"/>
      <c r="D4608" s="208" t="e">
        <f>IF(ISBLANK(DataBase_PMs!C37),#N/A,DataBase_PMs!C37)</f>
        <v>#N/A</v>
      </c>
      <c r="E4608" s="191" t="e">
        <f>IF(ISBLANK(DataBase_PMs!BA37),#N/A,DataBase_PMs!BA37)</f>
        <v>#N/A</v>
      </c>
      <c r="F4608" s="192" t="e">
        <f>IF(E4608="Seco",ParametrosPMs!$C$86,'Dados PMs'!E4608)</f>
        <v>#N/A</v>
      </c>
      <c r="G4608" s="203" t="e">
        <f t="shared" si="105"/>
        <v>#N/A</v>
      </c>
    </row>
    <row r="4609" spans="1:7" x14ac:dyDescent="0.3">
      <c r="A4609" s="257"/>
      <c r="B4609" s="257"/>
      <c r="C4609" s="265"/>
      <c r="D4609" s="208" t="e">
        <f>IF(ISBLANK(DataBase_PMs!C38),#N/A,DataBase_PMs!C38)</f>
        <v>#N/A</v>
      </c>
      <c r="E4609" s="191" t="e">
        <f>IF(ISBLANK(DataBase_PMs!BA38),#N/A,DataBase_PMs!BA38)</f>
        <v>#N/A</v>
      </c>
      <c r="F4609" s="192" t="e">
        <f>IF(E4609="Seco",ParametrosPMs!$C$86,'Dados PMs'!E4609)</f>
        <v>#N/A</v>
      </c>
      <c r="G4609" s="203" t="e">
        <f t="shared" si="105"/>
        <v>#N/A</v>
      </c>
    </row>
    <row r="4610" spans="1:7" x14ac:dyDescent="0.3">
      <c r="A4610" s="257"/>
      <c r="B4610" s="257"/>
      <c r="C4610" s="265"/>
      <c r="D4610" s="208" t="e">
        <f>IF(ISBLANK(DataBase_PMs!C39),#N/A,DataBase_PMs!C39)</f>
        <v>#N/A</v>
      </c>
      <c r="E4610" s="191" t="e">
        <f>IF(ISBLANK(DataBase_PMs!BA39),#N/A,DataBase_PMs!BA39)</f>
        <v>#N/A</v>
      </c>
      <c r="F4610" s="192" t="e">
        <f>IF(E4610="Seco",ParametrosPMs!$C$86,'Dados PMs'!E4610)</f>
        <v>#N/A</v>
      </c>
      <c r="G4610" s="203" t="e">
        <f t="shared" si="105"/>
        <v>#N/A</v>
      </c>
    </row>
    <row r="4611" spans="1:7" x14ac:dyDescent="0.3">
      <c r="A4611" s="257"/>
      <c r="B4611" s="257"/>
      <c r="C4611" s="265"/>
      <c r="D4611" s="208" t="e">
        <f>IF(ISBLANK(DataBase_PMs!C40),#N/A,DataBase_PMs!C40)</f>
        <v>#N/A</v>
      </c>
      <c r="E4611" s="191" t="e">
        <f>IF(ISBLANK(DataBase_PMs!BA40),#N/A,DataBase_PMs!BA40)</f>
        <v>#N/A</v>
      </c>
      <c r="F4611" s="192" t="e">
        <f>IF(E4611="Seco",ParametrosPMs!$C$86,'Dados PMs'!E4611)</f>
        <v>#N/A</v>
      </c>
      <c r="G4611" s="203" t="e">
        <f t="shared" si="105"/>
        <v>#N/A</v>
      </c>
    </row>
    <row r="4612" spans="1:7" x14ac:dyDescent="0.3">
      <c r="A4612" s="257"/>
      <c r="B4612" s="257"/>
      <c r="C4612" s="265"/>
      <c r="D4612" s="208" t="e">
        <f>IF(ISBLANK(DataBase_PMs!C41),#N/A,DataBase_PMs!C41)</f>
        <v>#N/A</v>
      </c>
      <c r="E4612" s="191" t="e">
        <f>IF(ISBLANK(DataBase_PMs!BA41),#N/A,DataBase_PMs!BA41)</f>
        <v>#N/A</v>
      </c>
      <c r="F4612" s="192" t="e">
        <f>IF(E4612="Seco",ParametrosPMs!$C$86,'Dados PMs'!E4612)</f>
        <v>#N/A</v>
      </c>
      <c r="G4612" s="203" t="e">
        <f t="shared" si="105"/>
        <v>#N/A</v>
      </c>
    </row>
    <row r="4613" spans="1:7" x14ac:dyDescent="0.3">
      <c r="A4613" s="257"/>
      <c r="B4613" s="257"/>
      <c r="C4613" s="265"/>
      <c r="D4613" s="208" t="e">
        <f>IF(ISBLANK(DataBase_PMs!C42),#N/A,DataBase_PMs!C42)</f>
        <v>#N/A</v>
      </c>
      <c r="E4613" s="191" t="e">
        <f>IF(ISBLANK(DataBase_PMs!BA42),#N/A,DataBase_PMs!BA42)</f>
        <v>#N/A</v>
      </c>
      <c r="F4613" s="192" t="e">
        <f>IF(E4613="Seco",ParametrosPMs!$C$86,'Dados PMs'!E4613)</f>
        <v>#N/A</v>
      </c>
      <c r="G4613" s="203" t="e">
        <f t="shared" si="105"/>
        <v>#N/A</v>
      </c>
    </row>
    <row r="4614" spans="1:7" x14ac:dyDescent="0.3">
      <c r="A4614" s="257"/>
      <c r="B4614" s="257"/>
      <c r="C4614" s="265"/>
      <c r="D4614" s="208" t="e">
        <f>IF(ISBLANK(DataBase_PMs!C43),#N/A,DataBase_PMs!C43)</f>
        <v>#N/A</v>
      </c>
      <c r="E4614" s="191" t="e">
        <f>IF(ISBLANK(DataBase_PMs!BA43),#N/A,DataBase_PMs!BA43)</f>
        <v>#N/A</v>
      </c>
      <c r="F4614" s="192" t="e">
        <f>IF(E4614="Seco",ParametrosPMs!$C$86,'Dados PMs'!E4614)</f>
        <v>#N/A</v>
      </c>
      <c r="G4614" s="203" t="e">
        <f t="shared" si="105"/>
        <v>#N/A</v>
      </c>
    </row>
    <row r="4615" spans="1:7" x14ac:dyDescent="0.3">
      <c r="A4615" s="257"/>
      <c r="B4615" s="257"/>
      <c r="C4615" s="265"/>
      <c r="D4615" s="208" t="e">
        <f>IF(ISBLANK(DataBase_PMs!C44),#N/A,DataBase_PMs!C44)</f>
        <v>#N/A</v>
      </c>
      <c r="E4615" s="191" t="e">
        <f>IF(ISBLANK(DataBase_PMs!BA44),#N/A,DataBase_PMs!BA44)</f>
        <v>#N/A</v>
      </c>
      <c r="F4615" s="192" t="e">
        <f>IF(E4615="Seco",ParametrosPMs!$C$86,'Dados PMs'!E4615)</f>
        <v>#N/A</v>
      </c>
      <c r="G4615" s="203" t="e">
        <f t="shared" si="105"/>
        <v>#N/A</v>
      </c>
    </row>
    <row r="4616" spans="1:7" x14ac:dyDescent="0.3">
      <c r="A4616" s="257"/>
      <c r="B4616" s="257"/>
      <c r="C4616" s="265"/>
      <c r="D4616" s="208" t="e">
        <f>IF(ISBLANK(DataBase_PMs!C45),#N/A,DataBase_PMs!C45)</f>
        <v>#N/A</v>
      </c>
      <c r="E4616" s="191" t="e">
        <f>IF(ISBLANK(DataBase_PMs!BA45),#N/A,DataBase_PMs!BA45)</f>
        <v>#N/A</v>
      </c>
      <c r="F4616" s="192" t="e">
        <f>IF(E4616="Seco",ParametrosPMs!$C$86,'Dados PMs'!E4616)</f>
        <v>#N/A</v>
      </c>
      <c r="G4616" s="203" t="e">
        <f t="shared" si="105"/>
        <v>#N/A</v>
      </c>
    </row>
    <row r="4617" spans="1:7" x14ac:dyDescent="0.3">
      <c r="A4617" s="257"/>
      <c r="B4617" s="257"/>
      <c r="C4617" s="265"/>
      <c r="D4617" s="208" t="e">
        <f>IF(ISBLANK(DataBase_PMs!C46),#N/A,DataBase_PMs!C46)</f>
        <v>#N/A</v>
      </c>
      <c r="E4617" s="191" t="e">
        <f>IF(ISBLANK(DataBase_PMs!BA46),#N/A,DataBase_PMs!BA46)</f>
        <v>#N/A</v>
      </c>
      <c r="F4617" s="192" t="e">
        <f>IF(E4617="Seco",ParametrosPMs!$C$86,'Dados PMs'!E4617)</f>
        <v>#N/A</v>
      </c>
      <c r="G4617" s="203" t="e">
        <f t="shared" si="105"/>
        <v>#N/A</v>
      </c>
    </row>
    <row r="4618" spans="1:7" x14ac:dyDescent="0.3">
      <c r="A4618" s="257"/>
      <c r="B4618" s="257"/>
      <c r="C4618" s="265"/>
      <c r="D4618" s="208" t="e">
        <f>IF(ISBLANK(DataBase_PMs!C47),#N/A,DataBase_PMs!C47)</f>
        <v>#N/A</v>
      </c>
      <c r="E4618" s="191" t="e">
        <f>IF(ISBLANK(DataBase_PMs!BA47),#N/A,DataBase_PMs!BA47)</f>
        <v>#N/A</v>
      </c>
      <c r="F4618" s="192" t="e">
        <f>IF(E4618="Seco",ParametrosPMs!$C$86,'Dados PMs'!E4618)</f>
        <v>#N/A</v>
      </c>
      <c r="G4618" s="203" t="e">
        <f t="shared" si="105"/>
        <v>#N/A</v>
      </c>
    </row>
    <row r="4619" spans="1:7" x14ac:dyDescent="0.3">
      <c r="A4619" s="257"/>
      <c r="B4619" s="257"/>
      <c r="C4619" s="265"/>
      <c r="D4619" s="208" t="e">
        <f>IF(ISBLANK(DataBase_PMs!C48),#N/A,DataBase_PMs!C48)</f>
        <v>#N/A</v>
      </c>
      <c r="E4619" s="191" t="e">
        <f>IF(ISBLANK(DataBase_PMs!BA48),#N/A,DataBase_PMs!BA48)</f>
        <v>#N/A</v>
      </c>
      <c r="F4619" s="192" t="e">
        <f>IF(E4619="Seco",ParametrosPMs!$C$86,'Dados PMs'!E4619)</f>
        <v>#N/A</v>
      </c>
      <c r="G4619" s="203" t="e">
        <f t="shared" si="105"/>
        <v>#N/A</v>
      </c>
    </row>
    <row r="4620" spans="1:7" x14ac:dyDescent="0.3">
      <c r="A4620" s="257"/>
      <c r="B4620" s="257"/>
      <c r="C4620" s="265"/>
      <c r="D4620" s="208" t="e">
        <f>IF(ISBLANK(DataBase_PMs!C49),#N/A,DataBase_PMs!C49)</f>
        <v>#N/A</v>
      </c>
      <c r="E4620" s="191" t="e">
        <f>IF(ISBLANK(DataBase_PMs!BA49),#N/A,DataBase_PMs!BA49)</f>
        <v>#N/A</v>
      </c>
      <c r="F4620" s="192" t="e">
        <f>IF(E4620="Seco",ParametrosPMs!$C$86,'Dados PMs'!E4620)</f>
        <v>#N/A</v>
      </c>
      <c r="G4620" s="203" t="e">
        <f t="shared" si="105"/>
        <v>#N/A</v>
      </c>
    </row>
    <row r="4621" spans="1:7" x14ac:dyDescent="0.3">
      <c r="A4621" s="257"/>
      <c r="B4621" s="257"/>
      <c r="C4621" s="265"/>
      <c r="D4621" s="208" t="e">
        <f>IF(ISBLANK(DataBase_PMs!C50),#N/A,DataBase_PMs!C50)</f>
        <v>#N/A</v>
      </c>
      <c r="E4621" s="191" t="e">
        <f>IF(ISBLANK(DataBase_PMs!BA50),#N/A,DataBase_PMs!BA50)</f>
        <v>#N/A</v>
      </c>
      <c r="F4621" s="192" t="e">
        <f>IF(E4621="Seco",ParametrosPMs!$C$86,'Dados PMs'!E4621)</f>
        <v>#N/A</v>
      </c>
      <c r="G4621" s="203" t="e">
        <f t="shared" si="105"/>
        <v>#N/A</v>
      </c>
    </row>
    <row r="4622" spans="1:7" x14ac:dyDescent="0.3">
      <c r="A4622" s="257"/>
      <c r="B4622" s="257"/>
      <c r="C4622" s="265"/>
      <c r="D4622" s="208" t="e">
        <f>IF(ISBLANK(DataBase_PMs!C51),#N/A,DataBase_PMs!C51)</f>
        <v>#N/A</v>
      </c>
      <c r="E4622" s="191" t="e">
        <f>IF(ISBLANK(DataBase_PMs!BA51),#N/A,DataBase_PMs!BA51)</f>
        <v>#N/A</v>
      </c>
      <c r="F4622" s="192" t="e">
        <f>IF(E4622="Seco",ParametrosPMs!$C$86,'Dados PMs'!E4622)</f>
        <v>#N/A</v>
      </c>
      <c r="G4622" s="203" t="e">
        <f t="shared" si="105"/>
        <v>#N/A</v>
      </c>
    </row>
    <row r="4623" spans="1:7" x14ac:dyDescent="0.3">
      <c r="A4623" s="257"/>
      <c r="B4623" s="257"/>
      <c r="C4623" s="265"/>
      <c r="D4623" s="208" t="e">
        <f>IF(ISBLANK(DataBase_PMs!C52),#N/A,DataBase_PMs!C52)</f>
        <v>#N/A</v>
      </c>
      <c r="E4623" s="191" t="e">
        <f>IF(ISBLANK(DataBase_PMs!BA52),#N/A,DataBase_PMs!BA52)</f>
        <v>#N/A</v>
      </c>
      <c r="F4623" s="192" t="e">
        <f>IF(E4623="Seco",ParametrosPMs!$C$86,'Dados PMs'!E4623)</f>
        <v>#N/A</v>
      </c>
      <c r="G4623" s="203" t="e">
        <f t="shared" si="105"/>
        <v>#N/A</v>
      </c>
    </row>
    <row r="4624" spans="1:7" x14ac:dyDescent="0.3">
      <c r="A4624" s="257"/>
      <c r="B4624" s="257"/>
      <c r="C4624" s="265"/>
      <c r="D4624" s="208" t="e">
        <f>IF(ISBLANK(DataBase_PMs!C53),#N/A,DataBase_PMs!C53)</f>
        <v>#N/A</v>
      </c>
      <c r="E4624" s="191" t="e">
        <f>IF(ISBLANK(DataBase_PMs!BA53),#N/A,DataBase_PMs!BA53)</f>
        <v>#N/A</v>
      </c>
      <c r="F4624" s="192" t="e">
        <f>IF(E4624="Seco",ParametrosPMs!$C$86,'Dados PMs'!E4624)</f>
        <v>#N/A</v>
      </c>
      <c r="G4624" s="203" t="e">
        <f t="shared" si="105"/>
        <v>#N/A</v>
      </c>
    </row>
    <row r="4625" spans="1:7" x14ac:dyDescent="0.3">
      <c r="A4625" s="257"/>
      <c r="B4625" s="257"/>
      <c r="C4625" s="265"/>
      <c r="D4625" s="208" t="e">
        <f>IF(ISBLANK(DataBase_PMs!C54),#N/A,DataBase_PMs!C54)</f>
        <v>#N/A</v>
      </c>
      <c r="E4625" s="191" t="e">
        <f>IF(ISBLANK(DataBase_PMs!BA54),#N/A,DataBase_PMs!BA54)</f>
        <v>#N/A</v>
      </c>
      <c r="F4625" s="192" t="e">
        <f>IF(E4625="Seco",ParametrosPMs!$C$86,'Dados PMs'!E4625)</f>
        <v>#N/A</v>
      </c>
      <c r="G4625" s="203" t="e">
        <f t="shared" si="105"/>
        <v>#N/A</v>
      </c>
    </row>
    <row r="4626" spans="1:7" x14ac:dyDescent="0.3">
      <c r="A4626" s="257"/>
      <c r="B4626" s="257"/>
      <c r="C4626" s="265"/>
      <c r="D4626" s="208" t="e">
        <f>IF(ISBLANK(DataBase_PMs!C55),#N/A,DataBase_PMs!C55)</f>
        <v>#N/A</v>
      </c>
      <c r="E4626" s="191" t="e">
        <f>IF(ISBLANK(DataBase_PMs!BA55),#N/A,DataBase_PMs!BA55)</f>
        <v>#N/A</v>
      </c>
      <c r="F4626" s="192" t="e">
        <f>IF(E4626="Seco",ParametrosPMs!$C$86,'Dados PMs'!E4626)</f>
        <v>#N/A</v>
      </c>
      <c r="G4626" s="203" t="e">
        <f t="shared" si="105"/>
        <v>#N/A</v>
      </c>
    </row>
    <row r="4627" spans="1:7" x14ac:dyDescent="0.3">
      <c r="A4627" s="257"/>
      <c r="B4627" s="257"/>
      <c r="C4627" s="265"/>
      <c r="D4627" s="208" t="e">
        <f>IF(ISBLANK(DataBase_PMs!C56),#N/A,DataBase_PMs!C56)</f>
        <v>#N/A</v>
      </c>
      <c r="E4627" s="191" t="e">
        <f>IF(ISBLANK(DataBase_PMs!BA56),#N/A,DataBase_PMs!BA56)</f>
        <v>#N/A</v>
      </c>
      <c r="F4627" s="192" t="e">
        <f>IF(E4627="Seco",ParametrosPMs!$C$86,'Dados PMs'!E4627)</f>
        <v>#N/A</v>
      </c>
      <c r="G4627" s="203" t="e">
        <f t="shared" si="105"/>
        <v>#N/A</v>
      </c>
    </row>
    <row r="4628" spans="1:7" x14ac:dyDescent="0.3">
      <c r="A4628" s="257"/>
      <c r="B4628" s="257"/>
      <c r="C4628" s="265"/>
      <c r="D4628" s="208" t="e">
        <f>IF(ISBLANK(DataBase_PMs!C57),#N/A,DataBase_PMs!C57)</f>
        <v>#N/A</v>
      </c>
      <c r="E4628" s="191" t="e">
        <f>IF(ISBLANK(DataBase_PMs!BA57),#N/A,DataBase_PMs!BA57)</f>
        <v>#N/A</v>
      </c>
      <c r="F4628" s="192" t="e">
        <f>IF(E4628="Seco",ParametrosPMs!$C$86,'Dados PMs'!E4628)</f>
        <v>#N/A</v>
      </c>
      <c r="G4628" s="203" t="e">
        <f t="shared" ref="G4628:G4630" si="106">F4628-$F$4562</f>
        <v>#N/A</v>
      </c>
    </row>
    <row r="4629" spans="1:7" x14ac:dyDescent="0.3">
      <c r="A4629" s="257"/>
      <c r="B4629" s="257"/>
      <c r="C4629" s="265"/>
      <c r="D4629" s="208" t="e">
        <f>IF(ISBLANK(DataBase_PMs!C58),#N/A,DataBase_PMs!C58)</f>
        <v>#N/A</v>
      </c>
      <c r="E4629" s="191" t="e">
        <f>IF(ISBLANK(DataBase_PMs!BA58),#N/A,DataBase_PMs!BA58)</f>
        <v>#N/A</v>
      </c>
      <c r="F4629" s="192" t="e">
        <f>IF(E4629="Seco",ParametrosPMs!$C$86,'Dados PMs'!E4629)</f>
        <v>#N/A</v>
      </c>
      <c r="G4629" s="203" t="e">
        <f t="shared" si="106"/>
        <v>#N/A</v>
      </c>
    </row>
    <row r="4630" spans="1:7" ht="13.5" thickBot="1" x14ac:dyDescent="0.35">
      <c r="A4630" s="258"/>
      <c r="B4630" s="258"/>
      <c r="C4630" s="268"/>
      <c r="D4630" s="208" t="e">
        <f>IF(ISBLANK(DataBase_PMs!C59),#N/A,DataBase_PMs!C59)</f>
        <v>#N/A</v>
      </c>
      <c r="E4630" s="191" t="e">
        <f>IF(ISBLANK(DataBase_PMs!BA59),#N/A,DataBase_PMs!BA59)</f>
        <v>#N/A</v>
      </c>
      <c r="F4630" s="192" t="e">
        <f>IF(E4630="Seco",ParametrosPMs!$C$86,'Dados PMs'!E4630)</f>
        <v>#N/A</v>
      </c>
      <c r="G4630" s="203" t="e">
        <f t="shared" si="106"/>
        <v>#N/A</v>
      </c>
    </row>
    <row r="4631" spans="1:7" x14ac:dyDescent="0.3">
      <c r="A4631" s="256"/>
      <c r="B4631" s="256"/>
      <c r="C4631" s="267" t="s">
        <v>106</v>
      </c>
      <c r="D4631" s="209">
        <v>43602</v>
      </c>
      <c r="E4631" s="189"/>
      <c r="F4631" s="190">
        <f>IF(E4631="Seco",ParametrosPMs!C100,'Dados PMs'!E4631)</f>
        <v>0</v>
      </c>
      <c r="G4631" s="202">
        <f>F4631-E4631</f>
        <v>0</v>
      </c>
    </row>
    <row r="4632" spans="1:7" x14ac:dyDescent="0.3">
      <c r="A4632" s="257"/>
      <c r="B4632" s="257"/>
      <c r="C4632" s="265"/>
      <c r="D4632" s="208">
        <v>43700.40625</v>
      </c>
      <c r="E4632" s="191">
        <v>7</v>
      </c>
      <c r="F4632" s="192">
        <f>IF(E4632="Seco",ParametrosPMs!$C$100,'Dados PMs'!E4632)</f>
        <v>7</v>
      </c>
      <c r="G4632" s="203">
        <f>F4632-$F$4631</f>
        <v>7</v>
      </c>
    </row>
    <row r="4633" spans="1:7" x14ac:dyDescent="0.3">
      <c r="A4633" s="257"/>
      <c r="B4633" s="257"/>
      <c r="C4633" s="265"/>
      <c r="D4633" s="208">
        <v>43707</v>
      </c>
      <c r="E4633" s="191">
        <v>6.87</v>
      </c>
      <c r="F4633" s="192">
        <f>IF(E4633="Seco",ParametrosPMs!$C$100,'Dados PMs'!E4633)</f>
        <v>6.87</v>
      </c>
      <c r="G4633" s="203">
        <f t="shared" ref="G4633:G4696" si="107">F4633-$F$4631</f>
        <v>6.87</v>
      </c>
    </row>
    <row r="4634" spans="1:7" x14ac:dyDescent="0.3">
      <c r="A4634" s="257"/>
      <c r="B4634" s="257"/>
      <c r="C4634" s="265"/>
      <c r="D4634" s="208">
        <v>43714</v>
      </c>
      <c r="E4634" s="191">
        <v>6.89</v>
      </c>
      <c r="F4634" s="192">
        <f>IF(E4634="Seco",ParametrosPMs!$C$100,'Dados PMs'!E4634)</f>
        <v>6.89</v>
      </c>
      <c r="G4634" s="203">
        <f t="shared" si="107"/>
        <v>6.89</v>
      </c>
    </row>
    <row r="4635" spans="1:7" x14ac:dyDescent="0.3">
      <c r="A4635" s="257"/>
      <c r="B4635" s="257"/>
      <c r="C4635" s="265"/>
      <c r="D4635" s="208">
        <v>43727</v>
      </c>
      <c r="E4635" s="191">
        <v>6.87</v>
      </c>
      <c r="F4635" s="192">
        <f>IF(E4635="Seco",ParametrosPMs!$C$100,'Dados PMs'!E4635)</f>
        <v>6.87</v>
      </c>
      <c r="G4635" s="203">
        <f t="shared" si="107"/>
        <v>6.87</v>
      </c>
    </row>
    <row r="4636" spans="1:7" x14ac:dyDescent="0.3">
      <c r="A4636" s="257"/>
      <c r="B4636" s="257"/>
      <c r="C4636" s="265"/>
      <c r="D4636" s="208">
        <v>43755</v>
      </c>
      <c r="E4636" s="191">
        <v>6.8</v>
      </c>
      <c r="F4636" s="192">
        <f>IF(E4636="Seco",ParametrosPMs!$C$100,'Dados PMs'!E4636)</f>
        <v>6.8</v>
      </c>
      <c r="G4636" s="203">
        <f t="shared" si="107"/>
        <v>6.8</v>
      </c>
    </row>
    <row r="4637" spans="1:7" x14ac:dyDescent="0.3">
      <c r="A4637" s="257"/>
      <c r="B4637" s="257"/>
      <c r="C4637" s="265"/>
      <c r="D4637" s="208">
        <v>43762</v>
      </c>
      <c r="E4637" s="191">
        <v>6.82</v>
      </c>
      <c r="F4637" s="192">
        <f>IF(E4637="Seco",ParametrosPMs!$C$100,'Dados PMs'!E4637)</f>
        <v>6.82</v>
      </c>
      <c r="G4637" s="203">
        <f t="shared" si="107"/>
        <v>6.82</v>
      </c>
    </row>
    <row r="4638" spans="1:7" x14ac:dyDescent="0.3">
      <c r="A4638" s="257"/>
      <c r="B4638" s="257"/>
      <c r="C4638" s="265"/>
      <c r="D4638" s="208">
        <v>43774</v>
      </c>
      <c r="E4638" s="191">
        <v>6.88</v>
      </c>
      <c r="F4638" s="192">
        <f>IF(E4638="Seco",ParametrosPMs!$C$100,'Dados PMs'!E4638)</f>
        <v>6.88</v>
      </c>
      <c r="G4638" s="203">
        <f t="shared" si="107"/>
        <v>6.88</v>
      </c>
    </row>
    <row r="4639" spans="1:7" x14ac:dyDescent="0.3">
      <c r="A4639" s="257"/>
      <c r="B4639" s="257"/>
      <c r="C4639" s="265"/>
      <c r="D4639" s="208">
        <v>43782</v>
      </c>
      <c r="E4639" s="191">
        <v>6.53</v>
      </c>
      <c r="F4639" s="192">
        <f>IF(E4639="Seco",ParametrosPMs!$C$100,'Dados PMs'!E4639)</f>
        <v>6.53</v>
      </c>
      <c r="G4639" s="203">
        <f t="shared" si="107"/>
        <v>6.53</v>
      </c>
    </row>
    <row r="4640" spans="1:7" x14ac:dyDescent="0.3">
      <c r="A4640" s="257"/>
      <c r="B4640" s="257"/>
      <c r="C4640" s="265"/>
      <c r="D4640" s="208">
        <v>43811</v>
      </c>
      <c r="E4640" s="191" t="s">
        <v>281</v>
      </c>
      <c r="F4640" s="192" t="str">
        <f>IF(E4640="Seco",ParametrosPMs!$C$100,'Dados PMs'!E4640)</f>
        <v>4,92</v>
      </c>
      <c r="G4640" s="203">
        <f t="shared" si="107"/>
        <v>4.92</v>
      </c>
    </row>
    <row r="4641" spans="1:7" x14ac:dyDescent="0.3">
      <c r="A4641" s="257"/>
      <c r="B4641" s="257"/>
      <c r="C4641" s="265"/>
      <c r="D4641" s="208">
        <v>43826</v>
      </c>
      <c r="E4641" s="191" t="s">
        <v>325</v>
      </c>
      <c r="F4641" s="192" t="str">
        <f>IF(E4641="Seco",ParametrosPMs!$C$100,'Dados PMs'!E4641)</f>
        <v xml:space="preserve"> 5,77</v>
      </c>
      <c r="G4641" s="203">
        <f t="shared" si="107"/>
        <v>5.77</v>
      </c>
    </row>
    <row r="4642" spans="1:7" x14ac:dyDescent="0.3">
      <c r="A4642" s="257"/>
      <c r="B4642" s="257"/>
      <c r="C4642" s="265"/>
      <c r="D4642" s="208">
        <v>43875</v>
      </c>
      <c r="E4642" s="191">
        <v>6.51</v>
      </c>
      <c r="F4642" s="192">
        <f>IF(E4642="Seco",ParametrosPMs!$C$100,'Dados PMs'!E4642)</f>
        <v>6.51</v>
      </c>
      <c r="G4642" s="203">
        <f t="shared" si="107"/>
        <v>6.51</v>
      </c>
    </row>
    <row r="4643" spans="1:7" x14ac:dyDescent="0.3">
      <c r="A4643" s="257"/>
      <c r="B4643" s="257"/>
      <c r="C4643" s="265"/>
      <c r="D4643" s="208">
        <v>43929</v>
      </c>
      <c r="E4643" s="191" t="s">
        <v>358</v>
      </c>
      <c r="F4643" s="192" t="str">
        <f>IF(E4643="Seco",ParametrosPMs!$C$100,'Dados PMs'!E4643)</f>
        <v>6,59</v>
      </c>
      <c r="G4643" s="203">
        <f t="shared" si="107"/>
        <v>6.59</v>
      </c>
    </row>
    <row r="4644" spans="1:7" x14ac:dyDescent="0.3">
      <c r="A4644" s="257"/>
      <c r="B4644" s="257"/>
      <c r="C4644" s="265"/>
      <c r="D4644" s="208">
        <f>IF(ISBLANK(DataBase_PMs!C4),#N/A,DataBase_PMs!C4)</f>
        <v>44001.449618055602</v>
      </c>
      <c r="E4644" s="191">
        <f>IF(ISBLANK(DataBase_PMs!BA4),#N/A,DataBase_PMs!BA4)</f>
        <v>5.93</v>
      </c>
      <c r="F4644" s="192">
        <f>IF(E4644="Seco",ParametrosPMs!$C$100,'Dados PMs'!E4644)</f>
        <v>5.93</v>
      </c>
      <c r="G4644" s="203">
        <f t="shared" si="107"/>
        <v>5.93</v>
      </c>
    </row>
    <row r="4645" spans="1:7" x14ac:dyDescent="0.3">
      <c r="A4645" s="257"/>
      <c r="B4645" s="257"/>
      <c r="C4645" s="265"/>
      <c r="D4645" s="208">
        <f>IF(ISBLANK(DataBase_PMs!C5),#N/A,DataBase_PMs!C5)</f>
        <v>44008.823020833297</v>
      </c>
      <c r="E4645" s="191">
        <f>IF(ISBLANK(DataBase_PMs!BA5),#N/A,DataBase_PMs!BA5)</f>
        <v>6.34</v>
      </c>
      <c r="F4645" s="192">
        <f>IF(E4645="Seco",ParametrosPMs!$C$100,'Dados PMs'!E4645)</f>
        <v>6.34</v>
      </c>
      <c r="G4645" s="203">
        <f t="shared" si="107"/>
        <v>6.34</v>
      </c>
    </row>
    <row r="4646" spans="1:7" x14ac:dyDescent="0.3">
      <c r="A4646" s="257"/>
      <c r="B4646" s="257"/>
      <c r="C4646" s="265"/>
      <c r="D4646" s="208" t="e">
        <f>IF(ISBLANK(DataBase_PMs!C6),#N/A,DataBase_PMs!C6)</f>
        <v>#N/A</v>
      </c>
      <c r="E4646" s="191" t="e">
        <f>IF(ISBLANK(DataBase_PMs!BA6),#N/A,DataBase_PMs!BA6)</f>
        <v>#N/A</v>
      </c>
      <c r="F4646" s="192" t="e">
        <f>IF(E4646="Seco",ParametrosPMs!$C$100,'Dados PMs'!E4646)</f>
        <v>#N/A</v>
      </c>
      <c r="G4646" s="203" t="e">
        <f t="shared" si="107"/>
        <v>#N/A</v>
      </c>
    </row>
    <row r="4647" spans="1:7" x14ac:dyDescent="0.3">
      <c r="A4647" s="257"/>
      <c r="B4647" s="257"/>
      <c r="C4647" s="265"/>
      <c r="D4647" s="208" t="e">
        <f>IF(ISBLANK(DataBase_PMs!C7),#N/A,DataBase_PMs!C7)</f>
        <v>#N/A</v>
      </c>
      <c r="E4647" s="191" t="e">
        <f>IF(ISBLANK(DataBase_PMs!BA7),#N/A,DataBase_PMs!BA7)</f>
        <v>#N/A</v>
      </c>
      <c r="F4647" s="192" t="e">
        <f>IF(E4647="Seco",ParametrosPMs!$C$100,'Dados PMs'!E4647)</f>
        <v>#N/A</v>
      </c>
      <c r="G4647" s="203" t="e">
        <f t="shared" si="107"/>
        <v>#N/A</v>
      </c>
    </row>
    <row r="4648" spans="1:7" x14ac:dyDescent="0.3">
      <c r="A4648" s="257"/>
      <c r="B4648" s="257"/>
      <c r="C4648" s="265"/>
      <c r="D4648" s="208" t="e">
        <f>IF(ISBLANK(DataBase_PMs!C8),#N/A,DataBase_PMs!C8)</f>
        <v>#N/A</v>
      </c>
      <c r="E4648" s="191" t="e">
        <f>IF(ISBLANK(DataBase_PMs!BA8),#N/A,DataBase_PMs!BA8)</f>
        <v>#N/A</v>
      </c>
      <c r="F4648" s="192" t="e">
        <f>IF(E4648="Seco",ParametrosPMs!$C$100,'Dados PMs'!E4648)</f>
        <v>#N/A</v>
      </c>
      <c r="G4648" s="203" t="e">
        <f t="shared" si="107"/>
        <v>#N/A</v>
      </c>
    </row>
    <row r="4649" spans="1:7" x14ac:dyDescent="0.3">
      <c r="A4649" s="257"/>
      <c r="B4649" s="257"/>
      <c r="C4649" s="265"/>
      <c r="D4649" s="208" t="e">
        <f>IF(ISBLANK(DataBase_PMs!C9),#N/A,DataBase_PMs!C9)</f>
        <v>#N/A</v>
      </c>
      <c r="E4649" s="191" t="e">
        <f>IF(ISBLANK(DataBase_PMs!BA9),#N/A,DataBase_PMs!BA9)</f>
        <v>#N/A</v>
      </c>
      <c r="F4649" s="192" t="e">
        <f>IF(E4649="Seco",ParametrosPMs!$C$100,'Dados PMs'!E4649)</f>
        <v>#N/A</v>
      </c>
      <c r="G4649" s="203" t="e">
        <f t="shared" si="107"/>
        <v>#N/A</v>
      </c>
    </row>
    <row r="4650" spans="1:7" x14ac:dyDescent="0.3">
      <c r="A4650" s="257"/>
      <c r="B4650" s="257"/>
      <c r="C4650" s="265"/>
      <c r="D4650" s="208" t="e">
        <f>IF(ISBLANK(DataBase_PMs!C10),#N/A,DataBase_PMs!C10)</f>
        <v>#N/A</v>
      </c>
      <c r="E4650" s="191" t="e">
        <f>IF(ISBLANK(DataBase_PMs!BA10),#N/A,DataBase_PMs!BA10)</f>
        <v>#N/A</v>
      </c>
      <c r="F4650" s="192" t="e">
        <f>IF(E4650="Seco",ParametrosPMs!$C$100,'Dados PMs'!E4650)</f>
        <v>#N/A</v>
      </c>
      <c r="G4650" s="203" t="e">
        <f t="shared" si="107"/>
        <v>#N/A</v>
      </c>
    </row>
    <row r="4651" spans="1:7" x14ac:dyDescent="0.3">
      <c r="A4651" s="257"/>
      <c r="B4651" s="257"/>
      <c r="C4651" s="265"/>
      <c r="D4651" s="208" t="e">
        <f>IF(ISBLANK(DataBase_PMs!C11),#N/A,DataBase_PMs!C11)</f>
        <v>#N/A</v>
      </c>
      <c r="E4651" s="191" t="e">
        <f>IF(ISBLANK(DataBase_PMs!BA11),#N/A,DataBase_PMs!BA11)</f>
        <v>#N/A</v>
      </c>
      <c r="F4651" s="192" t="e">
        <f>IF(E4651="Seco",ParametrosPMs!$C$100,'Dados PMs'!E4651)</f>
        <v>#N/A</v>
      </c>
      <c r="G4651" s="203" t="e">
        <f t="shared" si="107"/>
        <v>#N/A</v>
      </c>
    </row>
    <row r="4652" spans="1:7" x14ac:dyDescent="0.3">
      <c r="A4652" s="257"/>
      <c r="B4652" s="257"/>
      <c r="C4652" s="265"/>
      <c r="D4652" s="208" t="e">
        <f>IF(ISBLANK(DataBase_PMs!C12),#N/A,DataBase_PMs!C12)</f>
        <v>#N/A</v>
      </c>
      <c r="E4652" s="191" t="e">
        <f>IF(ISBLANK(DataBase_PMs!BA12),#N/A,DataBase_PMs!BA12)</f>
        <v>#N/A</v>
      </c>
      <c r="F4652" s="192" t="e">
        <f>IF(E4652="Seco",ParametrosPMs!$C$100,'Dados PMs'!E4652)</f>
        <v>#N/A</v>
      </c>
      <c r="G4652" s="203" t="e">
        <f t="shared" si="107"/>
        <v>#N/A</v>
      </c>
    </row>
    <row r="4653" spans="1:7" x14ac:dyDescent="0.3">
      <c r="A4653" s="257"/>
      <c r="B4653" s="257"/>
      <c r="C4653" s="265"/>
      <c r="D4653" s="208" t="e">
        <f>IF(ISBLANK(DataBase_PMs!C13),#N/A,DataBase_PMs!C13)</f>
        <v>#N/A</v>
      </c>
      <c r="E4653" s="191" t="e">
        <f>IF(ISBLANK(DataBase_PMs!BA13),#N/A,DataBase_PMs!BA13)</f>
        <v>#N/A</v>
      </c>
      <c r="F4653" s="192" t="e">
        <f>IF(E4653="Seco",ParametrosPMs!$C$100,'Dados PMs'!E4653)</f>
        <v>#N/A</v>
      </c>
      <c r="G4653" s="203" t="e">
        <f t="shared" si="107"/>
        <v>#N/A</v>
      </c>
    </row>
    <row r="4654" spans="1:7" x14ac:dyDescent="0.3">
      <c r="A4654" s="257"/>
      <c r="B4654" s="257"/>
      <c r="C4654" s="265"/>
      <c r="D4654" s="208" t="e">
        <f>IF(ISBLANK(DataBase_PMs!C14),#N/A,DataBase_PMs!C14)</f>
        <v>#N/A</v>
      </c>
      <c r="E4654" s="191" t="e">
        <f>IF(ISBLANK(DataBase_PMs!BA14),#N/A,DataBase_PMs!BA14)</f>
        <v>#N/A</v>
      </c>
      <c r="F4654" s="192" t="e">
        <f>IF(E4654="Seco",ParametrosPMs!$C$100,'Dados PMs'!E4654)</f>
        <v>#N/A</v>
      </c>
      <c r="G4654" s="203" t="e">
        <f t="shared" si="107"/>
        <v>#N/A</v>
      </c>
    </row>
    <row r="4655" spans="1:7" x14ac:dyDescent="0.3">
      <c r="A4655" s="257"/>
      <c r="B4655" s="257"/>
      <c r="C4655" s="265"/>
      <c r="D4655" s="208" t="e">
        <f>IF(ISBLANK(DataBase_PMs!C15),#N/A,DataBase_PMs!C15)</f>
        <v>#N/A</v>
      </c>
      <c r="E4655" s="191" t="e">
        <f>IF(ISBLANK(DataBase_PMs!BA15),#N/A,DataBase_PMs!BA15)</f>
        <v>#N/A</v>
      </c>
      <c r="F4655" s="192" t="e">
        <f>IF(E4655="Seco",ParametrosPMs!$C$100,'Dados PMs'!E4655)</f>
        <v>#N/A</v>
      </c>
      <c r="G4655" s="203" t="e">
        <f t="shared" si="107"/>
        <v>#N/A</v>
      </c>
    </row>
    <row r="4656" spans="1:7" x14ac:dyDescent="0.3">
      <c r="A4656" s="257"/>
      <c r="B4656" s="257"/>
      <c r="C4656" s="265"/>
      <c r="D4656" s="208" t="e">
        <f>IF(ISBLANK(DataBase_PMs!C16),#N/A,DataBase_PMs!C16)</f>
        <v>#N/A</v>
      </c>
      <c r="E4656" s="191" t="e">
        <f>IF(ISBLANK(DataBase_PMs!BA16),#N/A,DataBase_PMs!BA16)</f>
        <v>#N/A</v>
      </c>
      <c r="F4656" s="192" t="e">
        <f>IF(E4656="Seco",ParametrosPMs!$C$100,'Dados PMs'!E4656)</f>
        <v>#N/A</v>
      </c>
      <c r="G4656" s="203" t="e">
        <f t="shared" si="107"/>
        <v>#N/A</v>
      </c>
    </row>
    <row r="4657" spans="1:7" x14ac:dyDescent="0.3">
      <c r="A4657" s="257"/>
      <c r="B4657" s="257"/>
      <c r="C4657" s="265"/>
      <c r="D4657" s="208" t="e">
        <f>IF(ISBLANK(DataBase_PMs!C17),#N/A,DataBase_PMs!C17)</f>
        <v>#N/A</v>
      </c>
      <c r="E4657" s="191" t="e">
        <f>IF(ISBLANK(DataBase_PMs!BA17),#N/A,DataBase_PMs!BA17)</f>
        <v>#N/A</v>
      </c>
      <c r="F4657" s="192" t="e">
        <f>IF(E4657="Seco",ParametrosPMs!$C$100,'Dados PMs'!E4657)</f>
        <v>#N/A</v>
      </c>
      <c r="G4657" s="203" t="e">
        <f t="shared" si="107"/>
        <v>#N/A</v>
      </c>
    </row>
    <row r="4658" spans="1:7" x14ac:dyDescent="0.3">
      <c r="A4658" s="257"/>
      <c r="B4658" s="257"/>
      <c r="C4658" s="265"/>
      <c r="D4658" s="208" t="e">
        <f>IF(ISBLANK(DataBase_PMs!C18),#N/A,DataBase_PMs!C18)</f>
        <v>#N/A</v>
      </c>
      <c r="E4658" s="191" t="e">
        <f>IF(ISBLANK(DataBase_PMs!BA18),#N/A,DataBase_PMs!BA18)</f>
        <v>#N/A</v>
      </c>
      <c r="F4658" s="192" t="e">
        <f>IF(E4658="Seco",ParametrosPMs!$C$100,'Dados PMs'!E4658)</f>
        <v>#N/A</v>
      </c>
      <c r="G4658" s="203" t="e">
        <f t="shared" si="107"/>
        <v>#N/A</v>
      </c>
    </row>
    <row r="4659" spans="1:7" x14ac:dyDescent="0.3">
      <c r="A4659" s="257"/>
      <c r="B4659" s="257"/>
      <c r="C4659" s="265"/>
      <c r="D4659" s="208" t="e">
        <f>IF(ISBLANK(DataBase_PMs!C19),#N/A,DataBase_PMs!C19)</f>
        <v>#N/A</v>
      </c>
      <c r="E4659" s="191" t="e">
        <f>IF(ISBLANK(DataBase_PMs!BA19),#N/A,DataBase_PMs!BA19)</f>
        <v>#N/A</v>
      </c>
      <c r="F4659" s="192" t="e">
        <f>IF(E4659="Seco",ParametrosPMs!$C$100,'Dados PMs'!E4659)</f>
        <v>#N/A</v>
      </c>
      <c r="G4659" s="203" t="e">
        <f t="shared" si="107"/>
        <v>#N/A</v>
      </c>
    </row>
    <row r="4660" spans="1:7" x14ac:dyDescent="0.3">
      <c r="A4660" s="257"/>
      <c r="B4660" s="257"/>
      <c r="C4660" s="265"/>
      <c r="D4660" s="208" t="e">
        <f>IF(ISBLANK(DataBase_PMs!C20),#N/A,DataBase_PMs!C20)</f>
        <v>#N/A</v>
      </c>
      <c r="E4660" s="191" t="e">
        <f>IF(ISBLANK(DataBase_PMs!BA20),#N/A,DataBase_PMs!BA20)</f>
        <v>#N/A</v>
      </c>
      <c r="F4660" s="192" t="e">
        <f>IF(E4660="Seco",ParametrosPMs!$C$100,'Dados PMs'!E4660)</f>
        <v>#N/A</v>
      </c>
      <c r="G4660" s="203" t="e">
        <f t="shared" si="107"/>
        <v>#N/A</v>
      </c>
    </row>
    <row r="4661" spans="1:7" x14ac:dyDescent="0.3">
      <c r="A4661" s="257"/>
      <c r="B4661" s="257"/>
      <c r="C4661" s="265"/>
      <c r="D4661" s="208" t="e">
        <f>IF(ISBLANK(DataBase_PMs!C21),#N/A,DataBase_PMs!C21)</f>
        <v>#N/A</v>
      </c>
      <c r="E4661" s="191" t="e">
        <f>IF(ISBLANK(DataBase_PMs!BA21),#N/A,DataBase_PMs!BA21)</f>
        <v>#N/A</v>
      </c>
      <c r="F4661" s="192" t="e">
        <f>IF(E4661="Seco",ParametrosPMs!$C$100,'Dados PMs'!E4661)</f>
        <v>#N/A</v>
      </c>
      <c r="G4661" s="203" t="e">
        <f t="shared" si="107"/>
        <v>#N/A</v>
      </c>
    </row>
    <row r="4662" spans="1:7" x14ac:dyDescent="0.3">
      <c r="A4662" s="257"/>
      <c r="B4662" s="257"/>
      <c r="C4662" s="265"/>
      <c r="D4662" s="208" t="e">
        <f>IF(ISBLANK(DataBase_PMs!C22),#N/A,DataBase_PMs!C22)</f>
        <v>#N/A</v>
      </c>
      <c r="E4662" s="191" t="e">
        <f>IF(ISBLANK(DataBase_PMs!BA22),#N/A,DataBase_PMs!BA22)</f>
        <v>#N/A</v>
      </c>
      <c r="F4662" s="192" t="e">
        <f>IF(E4662="Seco",ParametrosPMs!$C$100,'Dados PMs'!E4662)</f>
        <v>#N/A</v>
      </c>
      <c r="G4662" s="203" t="e">
        <f t="shared" si="107"/>
        <v>#N/A</v>
      </c>
    </row>
    <row r="4663" spans="1:7" x14ac:dyDescent="0.3">
      <c r="A4663" s="257"/>
      <c r="B4663" s="257"/>
      <c r="C4663" s="265"/>
      <c r="D4663" s="208" t="e">
        <f>IF(ISBLANK(DataBase_PMs!C23),#N/A,DataBase_PMs!C23)</f>
        <v>#N/A</v>
      </c>
      <c r="E4663" s="191" t="e">
        <f>IF(ISBLANK(DataBase_PMs!BA23),#N/A,DataBase_PMs!BA23)</f>
        <v>#N/A</v>
      </c>
      <c r="F4663" s="192" t="e">
        <f>IF(E4663="Seco",ParametrosPMs!$C$100,'Dados PMs'!E4663)</f>
        <v>#N/A</v>
      </c>
      <c r="G4663" s="203" t="e">
        <f t="shared" si="107"/>
        <v>#N/A</v>
      </c>
    </row>
    <row r="4664" spans="1:7" x14ac:dyDescent="0.3">
      <c r="A4664" s="257"/>
      <c r="B4664" s="257"/>
      <c r="C4664" s="265"/>
      <c r="D4664" s="208" t="e">
        <f>IF(ISBLANK(DataBase_PMs!C24),#N/A,DataBase_PMs!C24)</f>
        <v>#N/A</v>
      </c>
      <c r="E4664" s="191" t="e">
        <f>IF(ISBLANK(DataBase_PMs!BA24),#N/A,DataBase_PMs!BA24)</f>
        <v>#N/A</v>
      </c>
      <c r="F4664" s="192" t="e">
        <f>IF(E4664="Seco",ParametrosPMs!$C$100,'Dados PMs'!E4664)</f>
        <v>#N/A</v>
      </c>
      <c r="G4664" s="203" t="e">
        <f t="shared" si="107"/>
        <v>#N/A</v>
      </c>
    </row>
    <row r="4665" spans="1:7" x14ac:dyDescent="0.3">
      <c r="A4665" s="257"/>
      <c r="B4665" s="257"/>
      <c r="C4665" s="265"/>
      <c r="D4665" s="208" t="e">
        <f>IF(ISBLANK(DataBase_PMs!C25),#N/A,DataBase_PMs!C25)</f>
        <v>#N/A</v>
      </c>
      <c r="E4665" s="191" t="e">
        <f>IF(ISBLANK(DataBase_PMs!BA25),#N/A,DataBase_PMs!BA25)</f>
        <v>#N/A</v>
      </c>
      <c r="F4665" s="192" t="e">
        <f>IF(E4665="Seco",ParametrosPMs!$C$100,'Dados PMs'!E4665)</f>
        <v>#N/A</v>
      </c>
      <c r="G4665" s="203" t="e">
        <f t="shared" si="107"/>
        <v>#N/A</v>
      </c>
    </row>
    <row r="4666" spans="1:7" x14ac:dyDescent="0.3">
      <c r="A4666" s="257"/>
      <c r="B4666" s="257"/>
      <c r="C4666" s="265"/>
      <c r="D4666" s="208" t="e">
        <f>IF(ISBLANK(DataBase_PMs!C26),#N/A,DataBase_PMs!C26)</f>
        <v>#N/A</v>
      </c>
      <c r="E4666" s="191" t="e">
        <f>IF(ISBLANK(DataBase_PMs!BA26),#N/A,DataBase_PMs!BA26)</f>
        <v>#N/A</v>
      </c>
      <c r="F4666" s="192" t="e">
        <f>IF(E4666="Seco",ParametrosPMs!$C$100,'Dados PMs'!E4666)</f>
        <v>#N/A</v>
      </c>
      <c r="G4666" s="203" t="e">
        <f t="shared" si="107"/>
        <v>#N/A</v>
      </c>
    </row>
    <row r="4667" spans="1:7" x14ac:dyDescent="0.3">
      <c r="A4667" s="257"/>
      <c r="B4667" s="257"/>
      <c r="C4667" s="265"/>
      <c r="D4667" s="208" t="e">
        <f>IF(ISBLANK(DataBase_PMs!C27),#N/A,DataBase_PMs!C27)</f>
        <v>#N/A</v>
      </c>
      <c r="E4667" s="191" t="e">
        <f>IF(ISBLANK(DataBase_PMs!BA27),#N/A,DataBase_PMs!BA27)</f>
        <v>#N/A</v>
      </c>
      <c r="F4667" s="192" t="e">
        <f>IF(E4667="Seco",ParametrosPMs!$C$100,'Dados PMs'!E4667)</f>
        <v>#N/A</v>
      </c>
      <c r="G4667" s="203" t="e">
        <f t="shared" si="107"/>
        <v>#N/A</v>
      </c>
    </row>
    <row r="4668" spans="1:7" x14ac:dyDescent="0.3">
      <c r="A4668" s="257"/>
      <c r="B4668" s="257"/>
      <c r="C4668" s="265"/>
      <c r="D4668" s="208" t="e">
        <f>IF(ISBLANK(DataBase_PMs!C28),#N/A,DataBase_PMs!C28)</f>
        <v>#N/A</v>
      </c>
      <c r="E4668" s="191" t="e">
        <f>IF(ISBLANK(DataBase_PMs!BA28),#N/A,DataBase_PMs!BA28)</f>
        <v>#N/A</v>
      </c>
      <c r="F4668" s="192" t="e">
        <f>IF(E4668="Seco",ParametrosPMs!$C$100,'Dados PMs'!E4668)</f>
        <v>#N/A</v>
      </c>
      <c r="G4668" s="203" t="e">
        <f t="shared" si="107"/>
        <v>#N/A</v>
      </c>
    </row>
    <row r="4669" spans="1:7" x14ac:dyDescent="0.3">
      <c r="A4669" s="257"/>
      <c r="B4669" s="257"/>
      <c r="C4669" s="265"/>
      <c r="D4669" s="208" t="e">
        <f>IF(ISBLANK(DataBase_PMs!C29),#N/A,DataBase_PMs!C29)</f>
        <v>#N/A</v>
      </c>
      <c r="E4669" s="191" t="e">
        <f>IF(ISBLANK(DataBase_PMs!BA29),#N/A,DataBase_PMs!BA29)</f>
        <v>#N/A</v>
      </c>
      <c r="F4669" s="192" t="e">
        <f>IF(E4669="Seco",ParametrosPMs!$C$100,'Dados PMs'!E4669)</f>
        <v>#N/A</v>
      </c>
      <c r="G4669" s="203" t="e">
        <f t="shared" si="107"/>
        <v>#N/A</v>
      </c>
    </row>
    <row r="4670" spans="1:7" x14ac:dyDescent="0.3">
      <c r="A4670" s="257"/>
      <c r="B4670" s="257"/>
      <c r="C4670" s="265"/>
      <c r="D4670" s="208" t="e">
        <f>IF(ISBLANK(DataBase_PMs!C30),#N/A,DataBase_PMs!C30)</f>
        <v>#N/A</v>
      </c>
      <c r="E4670" s="191" t="e">
        <f>IF(ISBLANK(DataBase_PMs!BA30),#N/A,DataBase_PMs!BA30)</f>
        <v>#N/A</v>
      </c>
      <c r="F4670" s="192" t="e">
        <f>IF(E4670="Seco",ParametrosPMs!$C$100,'Dados PMs'!E4670)</f>
        <v>#N/A</v>
      </c>
      <c r="G4670" s="203" t="e">
        <f t="shared" si="107"/>
        <v>#N/A</v>
      </c>
    </row>
    <row r="4671" spans="1:7" x14ac:dyDescent="0.3">
      <c r="A4671" s="257"/>
      <c r="B4671" s="257"/>
      <c r="C4671" s="265"/>
      <c r="D4671" s="208" t="e">
        <f>IF(ISBLANK(DataBase_PMs!C31),#N/A,DataBase_PMs!C31)</f>
        <v>#N/A</v>
      </c>
      <c r="E4671" s="191" t="e">
        <f>IF(ISBLANK(DataBase_PMs!BA31),#N/A,DataBase_PMs!BA31)</f>
        <v>#N/A</v>
      </c>
      <c r="F4671" s="192" t="e">
        <f>IF(E4671="Seco",ParametrosPMs!$C$100,'Dados PMs'!E4671)</f>
        <v>#N/A</v>
      </c>
      <c r="G4671" s="203" t="e">
        <f t="shared" si="107"/>
        <v>#N/A</v>
      </c>
    </row>
    <row r="4672" spans="1:7" x14ac:dyDescent="0.3">
      <c r="A4672" s="257"/>
      <c r="B4672" s="257"/>
      <c r="C4672" s="265"/>
      <c r="D4672" s="208" t="e">
        <f>IF(ISBLANK(DataBase_PMs!C32),#N/A,DataBase_PMs!C32)</f>
        <v>#N/A</v>
      </c>
      <c r="E4672" s="191" t="e">
        <f>IF(ISBLANK(DataBase_PMs!BA32),#N/A,DataBase_PMs!BA32)</f>
        <v>#N/A</v>
      </c>
      <c r="F4672" s="192" t="e">
        <f>IF(E4672="Seco",ParametrosPMs!$C$100,'Dados PMs'!E4672)</f>
        <v>#N/A</v>
      </c>
      <c r="G4672" s="203" t="e">
        <f t="shared" si="107"/>
        <v>#N/A</v>
      </c>
    </row>
    <row r="4673" spans="1:7" x14ac:dyDescent="0.3">
      <c r="A4673" s="257"/>
      <c r="B4673" s="257"/>
      <c r="C4673" s="265"/>
      <c r="D4673" s="208" t="e">
        <f>IF(ISBLANK(DataBase_PMs!C33),#N/A,DataBase_PMs!C33)</f>
        <v>#N/A</v>
      </c>
      <c r="E4673" s="191" t="e">
        <f>IF(ISBLANK(DataBase_PMs!BA33),#N/A,DataBase_PMs!BA33)</f>
        <v>#N/A</v>
      </c>
      <c r="F4673" s="192" t="e">
        <f>IF(E4673="Seco",ParametrosPMs!$C$100,'Dados PMs'!E4673)</f>
        <v>#N/A</v>
      </c>
      <c r="G4673" s="203" t="e">
        <f t="shared" si="107"/>
        <v>#N/A</v>
      </c>
    </row>
    <row r="4674" spans="1:7" x14ac:dyDescent="0.3">
      <c r="A4674" s="257"/>
      <c r="B4674" s="257"/>
      <c r="C4674" s="265"/>
      <c r="D4674" s="208" t="e">
        <f>IF(ISBLANK(DataBase_PMs!C34),#N/A,DataBase_PMs!C34)</f>
        <v>#N/A</v>
      </c>
      <c r="E4674" s="191" t="e">
        <f>IF(ISBLANK(DataBase_PMs!BA34),#N/A,DataBase_PMs!BA34)</f>
        <v>#N/A</v>
      </c>
      <c r="F4674" s="192" t="e">
        <f>IF(E4674="Seco",ParametrosPMs!$C$100,'Dados PMs'!E4674)</f>
        <v>#N/A</v>
      </c>
      <c r="G4674" s="203" t="e">
        <f t="shared" si="107"/>
        <v>#N/A</v>
      </c>
    </row>
    <row r="4675" spans="1:7" x14ac:dyDescent="0.3">
      <c r="A4675" s="257"/>
      <c r="B4675" s="257"/>
      <c r="C4675" s="265"/>
      <c r="D4675" s="208" t="e">
        <f>IF(ISBLANK(DataBase_PMs!C35),#N/A,DataBase_PMs!C35)</f>
        <v>#N/A</v>
      </c>
      <c r="E4675" s="191" t="e">
        <f>IF(ISBLANK(DataBase_PMs!BA35),#N/A,DataBase_PMs!BA35)</f>
        <v>#N/A</v>
      </c>
      <c r="F4675" s="192" t="e">
        <f>IF(E4675="Seco",ParametrosPMs!$C$100,'Dados PMs'!E4675)</f>
        <v>#N/A</v>
      </c>
      <c r="G4675" s="203" t="e">
        <f t="shared" si="107"/>
        <v>#N/A</v>
      </c>
    </row>
    <row r="4676" spans="1:7" x14ac:dyDescent="0.3">
      <c r="A4676" s="257"/>
      <c r="B4676" s="257"/>
      <c r="C4676" s="265"/>
      <c r="D4676" s="208" t="e">
        <f>IF(ISBLANK(DataBase_PMs!C36),#N/A,DataBase_PMs!C36)</f>
        <v>#N/A</v>
      </c>
      <c r="E4676" s="191" t="e">
        <f>IF(ISBLANK(DataBase_PMs!BA36),#N/A,DataBase_PMs!BA36)</f>
        <v>#N/A</v>
      </c>
      <c r="F4676" s="192" t="e">
        <f>IF(E4676="Seco",ParametrosPMs!$C$100,'Dados PMs'!E4676)</f>
        <v>#N/A</v>
      </c>
      <c r="G4676" s="203" t="e">
        <f t="shared" si="107"/>
        <v>#N/A</v>
      </c>
    </row>
    <row r="4677" spans="1:7" x14ac:dyDescent="0.3">
      <c r="A4677" s="257"/>
      <c r="B4677" s="257"/>
      <c r="C4677" s="265"/>
      <c r="D4677" s="208" t="e">
        <f>IF(ISBLANK(DataBase_PMs!C37),#N/A,DataBase_PMs!C37)</f>
        <v>#N/A</v>
      </c>
      <c r="E4677" s="191" t="e">
        <f>IF(ISBLANK(DataBase_PMs!BA37),#N/A,DataBase_PMs!BA37)</f>
        <v>#N/A</v>
      </c>
      <c r="F4677" s="192" t="e">
        <f>IF(E4677="Seco",ParametrosPMs!$C$100,'Dados PMs'!E4677)</f>
        <v>#N/A</v>
      </c>
      <c r="G4677" s="203" t="e">
        <f t="shared" si="107"/>
        <v>#N/A</v>
      </c>
    </row>
    <row r="4678" spans="1:7" x14ac:dyDescent="0.3">
      <c r="A4678" s="257"/>
      <c r="B4678" s="257"/>
      <c r="C4678" s="265"/>
      <c r="D4678" s="208" t="e">
        <f>IF(ISBLANK(DataBase_PMs!C38),#N/A,DataBase_PMs!C38)</f>
        <v>#N/A</v>
      </c>
      <c r="E4678" s="191" t="e">
        <f>IF(ISBLANK(DataBase_PMs!BA38),#N/A,DataBase_PMs!BA38)</f>
        <v>#N/A</v>
      </c>
      <c r="F4678" s="192" t="e">
        <f>IF(E4678="Seco",ParametrosPMs!$C$100,'Dados PMs'!E4678)</f>
        <v>#N/A</v>
      </c>
      <c r="G4678" s="203" t="e">
        <f t="shared" si="107"/>
        <v>#N/A</v>
      </c>
    </row>
    <row r="4679" spans="1:7" x14ac:dyDescent="0.3">
      <c r="A4679" s="257"/>
      <c r="B4679" s="257"/>
      <c r="C4679" s="265"/>
      <c r="D4679" s="208" t="e">
        <f>IF(ISBLANK(DataBase_PMs!C39),#N/A,DataBase_PMs!C39)</f>
        <v>#N/A</v>
      </c>
      <c r="E4679" s="191" t="e">
        <f>IF(ISBLANK(DataBase_PMs!BA39),#N/A,DataBase_PMs!BA39)</f>
        <v>#N/A</v>
      </c>
      <c r="F4679" s="192" t="e">
        <f>IF(E4679="Seco",ParametrosPMs!$C$100,'Dados PMs'!E4679)</f>
        <v>#N/A</v>
      </c>
      <c r="G4679" s="203" t="e">
        <f t="shared" si="107"/>
        <v>#N/A</v>
      </c>
    </row>
    <row r="4680" spans="1:7" x14ac:dyDescent="0.3">
      <c r="A4680" s="257"/>
      <c r="B4680" s="257"/>
      <c r="C4680" s="265"/>
      <c r="D4680" s="208" t="e">
        <f>IF(ISBLANK(DataBase_PMs!C40),#N/A,DataBase_PMs!C40)</f>
        <v>#N/A</v>
      </c>
      <c r="E4680" s="191" t="e">
        <f>IF(ISBLANK(DataBase_PMs!BA40),#N/A,DataBase_PMs!BA40)</f>
        <v>#N/A</v>
      </c>
      <c r="F4680" s="192" t="e">
        <f>IF(E4680="Seco",ParametrosPMs!$C$100,'Dados PMs'!E4680)</f>
        <v>#N/A</v>
      </c>
      <c r="G4680" s="203" t="e">
        <f t="shared" si="107"/>
        <v>#N/A</v>
      </c>
    </row>
    <row r="4681" spans="1:7" x14ac:dyDescent="0.3">
      <c r="A4681" s="257"/>
      <c r="B4681" s="257"/>
      <c r="C4681" s="265"/>
      <c r="D4681" s="208" t="e">
        <f>IF(ISBLANK(DataBase_PMs!C41),#N/A,DataBase_PMs!C41)</f>
        <v>#N/A</v>
      </c>
      <c r="E4681" s="191" t="e">
        <f>IF(ISBLANK(DataBase_PMs!BA41),#N/A,DataBase_PMs!BA41)</f>
        <v>#N/A</v>
      </c>
      <c r="F4681" s="192" t="e">
        <f>IF(E4681="Seco",ParametrosPMs!$C$100,'Dados PMs'!E4681)</f>
        <v>#N/A</v>
      </c>
      <c r="G4681" s="203" t="e">
        <f t="shared" si="107"/>
        <v>#N/A</v>
      </c>
    </row>
    <row r="4682" spans="1:7" x14ac:dyDescent="0.3">
      <c r="A4682" s="257"/>
      <c r="B4682" s="257"/>
      <c r="C4682" s="265"/>
      <c r="D4682" s="208" t="e">
        <f>IF(ISBLANK(DataBase_PMs!C42),#N/A,DataBase_PMs!C42)</f>
        <v>#N/A</v>
      </c>
      <c r="E4682" s="191" t="e">
        <f>IF(ISBLANK(DataBase_PMs!BA42),#N/A,DataBase_PMs!BA42)</f>
        <v>#N/A</v>
      </c>
      <c r="F4682" s="192" t="e">
        <f>IF(E4682="Seco",ParametrosPMs!$C$100,'Dados PMs'!E4682)</f>
        <v>#N/A</v>
      </c>
      <c r="G4682" s="203" t="e">
        <f t="shared" si="107"/>
        <v>#N/A</v>
      </c>
    </row>
    <row r="4683" spans="1:7" x14ac:dyDescent="0.3">
      <c r="A4683" s="257"/>
      <c r="B4683" s="257"/>
      <c r="C4683" s="265"/>
      <c r="D4683" s="208" t="e">
        <f>IF(ISBLANK(DataBase_PMs!C43),#N/A,DataBase_PMs!C43)</f>
        <v>#N/A</v>
      </c>
      <c r="E4683" s="191" t="e">
        <f>IF(ISBLANK(DataBase_PMs!BA43),#N/A,DataBase_PMs!BA43)</f>
        <v>#N/A</v>
      </c>
      <c r="F4683" s="192" t="e">
        <f>IF(E4683="Seco",ParametrosPMs!$C$100,'Dados PMs'!E4683)</f>
        <v>#N/A</v>
      </c>
      <c r="G4683" s="203" t="e">
        <f t="shared" si="107"/>
        <v>#N/A</v>
      </c>
    </row>
    <row r="4684" spans="1:7" x14ac:dyDescent="0.3">
      <c r="A4684" s="257"/>
      <c r="B4684" s="257"/>
      <c r="C4684" s="265"/>
      <c r="D4684" s="208" t="e">
        <f>IF(ISBLANK(DataBase_PMs!C44),#N/A,DataBase_PMs!C44)</f>
        <v>#N/A</v>
      </c>
      <c r="E4684" s="191" t="e">
        <f>IF(ISBLANK(DataBase_PMs!BA44),#N/A,DataBase_PMs!BA44)</f>
        <v>#N/A</v>
      </c>
      <c r="F4684" s="192" t="e">
        <f>IF(E4684="Seco",ParametrosPMs!$C$100,'Dados PMs'!E4684)</f>
        <v>#N/A</v>
      </c>
      <c r="G4684" s="203" t="e">
        <f t="shared" si="107"/>
        <v>#N/A</v>
      </c>
    </row>
    <row r="4685" spans="1:7" x14ac:dyDescent="0.3">
      <c r="A4685" s="257"/>
      <c r="B4685" s="257"/>
      <c r="C4685" s="265"/>
      <c r="D4685" s="208" t="e">
        <f>IF(ISBLANK(DataBase_PMs!C45),#N/A,DataBase_PMs!C45)</f>
        <v>#N/A</v>
      </c>
      <c r="E4685" s="191" t="e">
        <f>IF(ISBLANK(DataBase_PMs!BA45),#N/A,DataBase_PMs!BA45)</f>
        <v>#N/A</v>
      </c>
      <c r="F4685" s="192" t="e">
        <f>IF(E4685="Seco",ParametrosPMs!$C$100,'Dados PMs'!E4685)</f>
        <v>#N/A</v>
      </c>
      <c r="G4685" s="203" t="e">
        <f t="shared" si="107"/>
        <v>#N/A</v>
      </c>
    </row>
    <row r="4686" spans="1:7" x14ac:dyDescent="0.3">
      <c r="A4686" s="257"/>
      <c r="B4686" s="257"/>
      <c r="C4686" s="265"/>
      <c r="D4686" s="208" t="e">
        <f>IF(ISBLANK(DataBase_PMs!C46),#N/A,DataBase_PMs!C46)</f>
        <v>#N/A</v>
      </c>
      <c r="E4686" s="191" t="e">
        <f>IF(ISBLANK(DataBase_PMs!BA46),#N/A,DataBase_PMs!BA46)</f>
        <v>#N/A</v>
      </c>
      <c r="F4686" s="192" t="e">
        <f>IF(E4686="Seco",ParametrosPMs!$C$100,'Dados PMs'!E4686)</f>
        <v>#N/A</v>
      </c>
      <c r="G4686" s="203" t="e">
        <f t="shared" si="107"/>
        <v>#N/A</v>
      </c>
    </row>
    <row r="4687" spans="1:7" x14ac:dyDescent="0.3">
      <c r="A4687" s="257"/>
      <c r="B4687" s="257"/>
      <c r="C4687" s="265"/>
      <c r="D4687" s="208" t="e">
        <f>IF(ISBLANK(DataBase_PMs!C47),#N/A,DataBase_PMs!C47)</f>
        <v>#N/A</v>
      </c>
      <c r="E4687" s="191" t="e">
        <f>IF(ISBLANK(DataBase_PMs!BA47),#N/A,DataBase_PMs!BA47)</f>
        <v>#N/A</v>
      </c>
      <c r="F4687" s="192" t="e">
        <f>IF(E4687="Seco",ParametrosPMs!$C$100,'Dados PMs'!E4687)</f>
        <v>#N/A</v>
      </c>
      <c r="G4687" s="203" t="e">
        <f t="shared" si="107"/>
        <v>#N/A</v>
      </c>
    </row>
    <row r="4688" spans="1:7" x14ac:dyDescent="0.3">
      <c r="A4688" s="257"/>
      <c r="B4688" s="257"/>
      <c r="C4688" s="265"/>
      <c r="D4688" s="208" t="e">
        <f>IF(ISBLANK(DataBase_PMs!C48),#N/A,DataBase_PMs!C48)</f>
        <v>#N/A</v>
      </c>
      <c r="E4688" s="191" t="e">
        <f>IF(ISBLANK(DataBase_PMs!BA48),#N/A,DataBase_PMs!BA48)</f>
        <v>#N/A</v>
      </c>
      <c r="F4688" s="192" t="e">
        <f>IF(E4688="Seco",ParametrosPMs!$C$100,'Dados PMs'!E4688)</f>
        <v>#N/A</v>
      </c>
      <c r="G4688" s="203" t="e">
        <f t="shared" si="107"/>
        <v>#N/A</v>
      </c>
    </row>
    <row r="4689" spans="1:7" x14ac:dyDescent="0.3">
      <c r="A4689" s="257"/>
      <c r="B4689" s="257"/>
      <c r="C4689" s="265"/>
      <c r="D4689" s="208" t="e">
        <f>IF(ISBLANK(DataBase_PMs!C49),#N/A,DataBase_PMs!C49)</f>
        <v>#N/A</v>
      </c>
      <c r="E4689" s="191" t="e">
        <f>IF(ISBLANK(DataBase_PMs!BA49),#N/A,DataBase_PMs!BA49)</f>
        <v>#N/A</v>
      </c>
      <c r="F4689" s="192" t="e">
        <f>IF(E4689="Seco",ParametrosPMs!$C$100,'Dados PMs'!E4689)</f>
        <v>#N/A</v>
      </c>
      <c r="G4689" s="203" t="e">
        <f t="shared" si="107"/>
        <v>#N/A</v>
      </c>
    </row>
    <row r="4690" spans="1:7" x14ac:dyDescent="0.3">
      <c r="A4690" s="257"/>
      <c r="B4690" s="257"/>
      <c r="C4690" s="265"/>
      <c r="D4690" s="208" t="e">
        <f>IF(ISBLANK(DataBase_PMs!C50),#N/A,DataBase_PMs!C50)</f>
        <v>#N/A</v>
      </c>
      <c r="E4690" s="191" t="e">
        <f>IF(ISBLANK(DataBase_PMs!BA50),#N/A,DataBase_PMs!BA50)</f>
        <v>#N/A</v>
      </c>
      <c r="F4690" s="192" t="e">
        <f>IF(E4690="Seco",ParametrosPMs!$C$100,'Dados PMs'!E4690)</f>
        <v>#N/A</v>
      </c>
      <c r="G4690" s="203" t="e">
        <f t="shared" si="107"/>
        <v>#N/A</v>
      </c>
    </row>
    <row r="4691" spans="1:7" x14ac:dyDescent="0.3">
      <c r="A4691" s="257"/>
      <c r="B4691" s="257"/>
      <c r="C4691" s="265"/>
      <c r="D4691" s="208" t="e">
        <f>IF(ISBLANK(DataBase_PMs!C51),#N/A,DataBase_PMs!C51)</f>
        <v>#N/A</v>
      </c>
      <c r="E4691" s="191" t="e">
        <f>IF(ISBLANK(DataBase_PMs!BA51),#N/A,DataBase_PMs!BA51)</f>
        <v>#N/A</v>
      </c>
      <c r="F4691" s="192" t="e">
        <f>IF(E4691="Seco",ParametrosPMs!$C$100,'Dados PMs'!E4691)</f>
        <v>#N/A</v>
      </c>
      <c r="G4691" s="203" t="e">
        <f t="shared" si="107"/>
        <v>#N/A</v>
      </c>
    </row>
    <row r="4692" spans="1:7" x14ac:dyDescent="0.3">
      <c r="A4692" s="257"/>
      <c r="B4692" s="257"/>
      <c r="C4692" s="265"/>
      <c r="D4692" s="208" t="e">
        <f>IF(ISBLANK(DataBase_PMs!C52),#N/A,DataBase_PMs!C52)</f>
        <v>#N/A</v>
      </c>
      <c r="E4692" s="191" t="e">
        <f>IF(ISBLANK(DataBase_PMs!BA52),#N/A,DataBase_PMs!BA52)</f>
        <v>#N/A</v>
      </c>
      <c r="F4692" s="192" t="e">
        <f>IF(E4692="Seco",ParametrosPMs!$C$100,'Dados PMs'!E4692)</f>
        <v>#N/A</v>
      </c>
      <c r="G4692" s="203" t="e">
        <f t="shared" si="107"/>
        <v>#N/A</v>
      </c>
    </row>
    <row r="4693" spans="1:7" x14ac:dyDescent="0.3">
      <c r="A4693" s="257"/>
      <c r="B4693" s="257"/>
      <c r="C4693" s="265"/>
      <c r="D4693" s="208" t="e">
        <f>IF(ISBLANK(DataBase_PMs!C53),#N/A,DataBase_PMs!C53)</f>
        <v>#N/A</v>
      </c>
      <c r="E4693" s="191" t="e">
        <f>IF(ISBLANK(DataBase_PMs!BA53),#N/A,DataBase_PMs!BA53)</f>
        <v>#N/A</v>
      </c>
      <c r="F4693" s="192" t="e">
        <f>IF(E4693="Seco",ParametrosPMs!$C$100,'Dados PMs'!E4693)</f>
        <v>#N/A</v>
      </c>
      <c r="G4693" s="203" t="e">
        <f t="shared" si="107"/>
        <v>#N/A</v>
      </c>
    </row>
    <row r="4694" spans="1:7" x14ac:dyDescent="0.3">
      <c r="A4694" s="257"/>
      <c r="B4694" s="257"/>
      <c r="C4694" s="265"/>
      <c r="D4694" s="208" t="e">
        <f>IF(ISBLANK(DataBase_PMs!C54),#N/A,DataBase_PMs!C54)</f>
        <v>#N/A</v>
      </c>
      <c r="E4694" s="191" t="e">
        <f>IF(ISBLANK(DataBase_PMs!BA54),#N/A,DataBase_PMs!BA54)</f>
        <v>#N/A</v>
      </c>
      <c r="F4694" s="192" t="e">
        <f>IF(E4694="Seco",ParametrosPMs!$C$100,'Dados PMs'!E4694)</f>
        <v>#N/A</v>
      </c>
      <c r="G4694" s="203" t="e">
        <f t="shared" si="107"/>
        <v>#N/A</v>
      </c>
    </row>
    <row r="4695" spans="1:7" x14ac:dyDescent="0.3">
      <c r="A4695" s="257"/>
      <c r="B4695" s="257"/>
      <c r="C4695" s="265"/>
      <c r="D4695" s="208" t="e">
        <f>IF(ISBLANK(DataBase_PMs!C55),#N/A,DataBase_PMs!C55)</f>
        <v>#N/A</v>
      </c>
      <c r="E4695" s="191" t="e">
        <f>IF(ISBLANK(DataBase_PMs!BA55),#N/A,DataBase_PMs!BA55)</f>
        <v>#N/A</v>
      </c>
      <c r="F4695" s="192" t="e">
        <f>IF(E4695="Seco",ParametrosPMs!$C$100,'Dados PMs'!E4695)</f>
        <v>#N/A</v>
      </c>
      <c r="G4695" s="203" t="e">
        <f t="shared" si="107"/>
        <v>#N/A</v>
      </c>
    </row>
    <row r="4696" spans="1:7" x14ac:dyDescent="0.3">
      <c r="A4696" s="257"/>
      <c r="B4696" s="257"/>
      <c r="C4696" s="265"/>
      <c r="D4696" s="208" t="e">
        <f>IF(ISBLANK(DataBase_PMs!C56),#N/A,DataBase_PMs!C56)</f>
        <v>#N/A</v>
      </c>
      <c r="E4696" s="191" t="e">
        <f>IF(ISBLANK(DataBase_PMs!BA56),#N/A,DataBase_PMs!BA56)</f>
        <v>#N/A</v>
      </c>
      <c r="F4696" s="192" t="e">
        <f>IF(E4696="Seco",ParametrosPMs!$C$100,'Dados PMs'!E4696)</f>
        <v>#N/A</v>
      </c>
      <c r="G4696" s="203" t="e">
        <f t="shared" si="107"/>
        <v>#N/A</v>
      </c>
    </row>
    <row r="4697" spans="1:7" x14ac:dyDescent="0.3">
      <c r="A4697" s="257"/>
      <c r="B4697" s="257"/>
      <c r="C4697" s="265"/>
      <c r="D4697" s="208" t="e">
        <f>IF(ISBLANK(DataBase_PMs!C57),#N/A,DataBase_PMs!C57)</f>
        <v>#N/A</v>
      </c>
      <c r="E4697" s="191" t="e">
        <f>IF(ISBLANK(DataBase_PMs!BA57),#N/A,DataBase_PMs!BA57)</f>
        <v>#N/A</v>
      </c>
      <c r="F4697" s="192" t="e">
        <f>IF(E4697="Seco",ParametrosPMs!$C$100,'Dados PMs'!E4697)</f>
        <v>#N/A</v>
      </c>
      <c r="G4697" s="203" t="e">
        <f t="shared" ref="G4697:G4701" si="108">F4697-$F$4631</f>
        <v>#N/A</v>
      </c>
    </row>
    <row r="4698" spans="1:7" x14ac:dyDescent="0.3">
      <c r="A4698" s="257"/>
      <c r="B4698" s="257"/>
      <c r="C4698" s="265"/>
      <c r="D4698" s="208" t="e">
        <f>IF(ISBLANK(DataBase_PMs!C58),#N/A,DataBase_PMs!C58)</f>
        <v>#N/A</v>
      </c>
      <c r="E4698" s="191" t="e">
        <f>IF(ISBLANK(DataBase_PMs!BA58),#N/A,DataBase_PMs!BA58)</f>
        <v>#N/A</v>
      </c>
      <c r="F4698" s="192" t="e">
        <f>IF(E4698="Seco",ParametrosPMs!$C$100,'Dados PMs'!E4698)</f>
        <v>#N/A</v>
      </c>
      <c r="G4698" s="203" t="e">
        <f t="shared" si="108"/>
        <v>#N/A</v>
      </c>
    </row>
    <row r="4699" spans="1:7" x14ac:dyDescent="0.3">
      <c r="A4699" s="257"/>
      <c r="B4699" s="257"/>
      <c r="C4699" s="265"/>
      <c r="D4699" s="208" t="e">
        <f>IF(ISBLANK(DataBase_PMs!C59),#N/A,DataBase_PMs!C59)</f>
        <v>#N/A</v>
      </c>
      <c r="E4699" s="191" t="e">
        <f>IF(ISBLANK(DataBase_PMs!BA59),#N/A,DataBase_PMs!BA59)</f>
        <v>#N/A</v>
      </c>
      <c r="F4699" s="192" t="e">
        <f>IF(E4699="Seco",ParametrosPMs!$C$100,'Dados PMs'!E4699)</f>
        <v>#N/A</v>
      </c>
      <c r="G4699" s="203" t="e">
        <f t="shared" si="108"/>
        <v>#N/A</v>
      </c>
    </row>
    <row r="4700" spans="1:7" x14ac:dyDescent="0.3">
      <c r="A4700" s="257"/>
      <c r="B4700" s="257"/>
      <c r="C4700" s="265"/>
      <c r="D4700" s="208" t="e">
        <f>IF(ISBLANK(DataBase_PMs!C60),#N/A,DataBase_PMs!C60)</f>
        <v>#N/A</v>
      </c>
      <c r="E4700" s="191" t="e">
        <f>IF(ISBLANK(DataBase_PMs!BA60),#N/A,DataBase_PMs!BA60)</f>
        <v>#N/A</v>
      </c>
      <c r="F4700" s="192" t="e">
        <f>IF(E4700="Seco",ParametrosPMs!$C$100,'Dados PMs'!E4700)</f>
        <v>#N/A</v>
      </c>
      <c r="G4700" s="203" t="e">
        <f t="shared" si="108"/>
        <v>#N/A</v>
      </c>
    </row>
    <row r="4701" spans="1:7" ht="13.5" thickBot="1" x14ac:dyDescent="0.35">
      <c r="A4701" s="258"/>
      <c r="B4701" s="258"/>
      <c r="C4701" s="268"/>
      <c r="D4701" s="208" t="e">
        <f>IF(ISBLANK(DataBase_PMs!C61),#N/A,DataBase_PMs!C61)</f>
        <v>#N/A</v>
      </c>
      <c r="E4701" s="191" t="e">
        <f>IF(ISBLANK(DataBase_PMs!BA61),#N/A,DataBase_PMs!BA61)</f>
        <v>#N/A</v>
      </c>
      <c r="F4701" s="192" t="e">
        <f>IF(E4701="Seco",ParametrosPMs!$C$100,'Dados PMs'!E4701)</f>
        <v>#N/A</v>
      </c>
      <c r="G4701" s="203" t="e">
        <f t="shared" si="108"/>
        <v>#N/A</v>
      </c>
    </row>
    <row r="4702" spans="1:7" x14ac:dyDescent="0.3">
      <c r="A4702" s="256"/>
      <c r="B4702" s="256"/>
      <c r="C4702" s="267" t="s">
        <v>110</v>
      </c>
      <c r="D4702" s="209">
        <v>43602</v>
      </c>
      <c r="E4702" s="189"/>
      <c r="F4702" s="190">
        <f>IF(E4702="Seco",ParametrosPMs!C101,'Dados PMs'!E4702)</f>
        <v>0</v>
      </c>
      <c r="G4702" s="202">
        <f>F4702-E4702</f>
        <v>0</v>
      </c>
    </row>
    <row r="4703" spans="1:7" x14ac:dyDescent="0.3">
      <c r="A4703" s="257"/>
      <c r="B4703" s="257"/>
      <c r="C4703" s="265"/>
      <c r="D4703" s="208">
        <v>43700.40625</v>
      </c>
      <c r="E4703" s="191">
        <v>6.53</v>
      </c>
      <c r="F4703" s="192">
        <f>IF(E4703="Seco",ParametrosPMs!$C$101,'Dados PMs'!E4703)</f>
        <v>6.53</v>
      </c>
      <c r="G4703" s="203">
        <f>F4703-$F$4702</f>
        <v>6.53</v>
      </c>
    </row>
    <row r="4704" spans="1:7" x14ac:dyDescent="0.3">
      <c r="A4704" s="257"/>
      <c r="B4704" s="257"/>
      <c r="C4704" s="265"/>
      <c r="D4704" s="208">
        <v>43707</v>
      </c>
      <c r="E4704" s="191">
        <v>6.68</v>
      </c>
      <c r="F4704" s="192">
        <f>IF(E4704="Seco",ParametrosPMs!$C$101,'Dados PMs'!E4704)</f>
        <v>6.68</v>
      </c>
      <c r="G4704" s="203">
        <f t="shared" ref="G4704:G4767" si="109">F4704-$F$4702</f>
        <v>6.68</v>
      </c>
    </row>
    <row r="4705" spans="1:7" x14ac:dyDescent="0.3">
      <c r="A4705" s="257"/>
      <c r="B4705" s="257"/>
      <c r="C4705" s="265"/>
      <c r="D4705" s="208">
        <v>43714</v>
      </c>
      <c r="E4705" s="191">
        <v>6.56</v>
      </c>
      <c r="F4705" s="192">
        <f>IF(E4705="Seco",ParametrosPMs!$C$101,'Dados PMs'!E4705)</f>
        <v>6.56</v>
      </c>
      <c r="G4705" s="203">
        <f t="shared" si="109"/>
        <v>6.56</v>
      </c>
    </row>
    <row r="4706" spans="1:7" x14ac:dyDescent="0.3">
      <c r="A4706" s="257"/>
      <c r="B4706" s="257"/>
      <c r="C4706" s="265"/>
      <c r="D4706" s="208">
        <v>43727</v>
      </c>
      <c r="E4706" s="191">
        <v>6.72</v>
      </c>
      <c r="F4706" s="192">
        <f>IF(E4706="Seco",ParametrosPMs!$C$101,'Dados PMs'!E4706)</f>
        <v>6.72</v>
      </c>
      <c r="G4706" s="203">
        <f t="shared" si="109"/>
        <v>6.72</v>
      </c>
    </row>
    <row r="4707" spans="1:7" x14ac:dyDescent="0.3">
      <c r="A4707" s="257"/>
      <c r="B4707" s="257"/>
      <c r="C4707" s="265"/>
      <c r="D4707" s="208">
        <v>43755</v>
      </c>
      <c r="E4707" s="191">
        <v>6.8</v>
      </c>
      <c r="F4707" s="192">
        <f>IF(E4707="Seco",ParametrosPMs!$C$101,'Dados PMs'!E4707)</f>
        <v>6.8</v>
      </c>
      <c r="G4707" s="203">
        <f t="shared" si="109"/>
        <v>6.8</v>
      </c>
    </row>
    <row r="4708" spans="1:7" x14ac:dyDescent="0.3">
      <c r="A4708" s="257"/>
      <c r="B4708" s="257"/>
      <c r="C4708" s="265"/>
      <c r="D4708" s="208">
        <v>43762</v>
      </c>
      <c r="E4708" s="191">
        <v>6.54</v>
      </c>
      <c r="F4708" s="192">
        <f>IF(E4708="Seco",ParametrosPMs!$C$101,'Dados PMs'!E4708)</f>
        <v>6.54</v>
      </c>
      <c r="G4708" s="203">
        <f t="shared" si="109"/>
        <v>6.54</v>
      </c>
    </row>
    <row r="4709" spans="1:7" x14ac:dyDescent="0.3">
      <c r="A4709" s="257"/>
      <c r="B4709" s="257"/>
      <c r="C4709" s="265"/>
      <c r="D4709" s="208">
        <v>43774</v>
      </c>
      <c r="E4709" s="191">
        <v>6.76</v>
      </c>
      <c r="F4709" s="192">
        <f>IF(E4709="Seco",ParametrosPMs!$C$101,'Dados PMs'!E4709)</f>
        <v>6.76</v>
      </c>
      <c r="G4709" s="203">
        <f t="shared" si="109"/>
        <v>6.76</v>
      </c>
    </row>
    <row r="4710" spans="1:7" x14ac:dyDescent="0.3">
      <c r="A4710" s="257"/>
      <c r="B4710" s="257"/>
      <c r="C4710" s="265"/>
      <c r="D4710" s="208">
        <v>43782</v>
      </c>
      <c r="E4710" s="191">
        <v>6.23</v>
      </c>
      <c r="F4710" s="192">
        <f>IF(E4710="Seco",ParametrosPMs!$C$101,'Dados PMs'!E4710)</f>
        <v>6.23</v>
      </c>
      <c r="G4710" s="203">
        <f t="shared" si="109"/>
        <v>6.23</v>
      </c>
    </row>
    <row r="4711" spans="1:7" x14ac:dyDescent="0.3">
      <c r="A4711" s="257"/>
      <c r="B4711" s="257"/>
      <c r="C4711" s="265"/>
      <c r="D4711" s="208">
        <v>43811</v>
      </c>
      <c r="E4711" s="191" t="s">
        <v>259</v>
      </c>
      <c r="F4711" s="192" t="str">
        <f>IF(E4711="Seco",ParametrosPMs!$C$101,'Dados PMs'!E4711)</f>
        <v>5,08</v>
      </c>
      <c r="G4711" s="203">
        <f t="shared" si="109"/>
        <v>5.08</v>
      </c>
    </row>
    <row r="4712" spans="1:7" x14ac:dyDescent="0.3">
      <c r="A4712" s="257"/>
      <c r="B4712" s="257"/>
      <c r="C4712" s="265"/>
      <c r="D4712" s="208">
        <v>43826</v>
      </c>
      <c r="E4712" s="191" t="s">
        <v>326</v>
      </c>
      <c r="F4712" s="192" t="str">
        <f>IF(E4712="Seco",ParametrosPMs!$C$101,'Dados PMs'!E4712)</f>
        <v>5,43</v>
      </c>
      <c r="G4712" s="203">
        <f t="shared" si="109"/>
        <v>5.43</v>
      </c>
    </row>
    <row r="4713" spans="1:7" x14ac:dyDescent="0.3">
      <c r="A4713" s="257"/>
      <c r="B4713" s="257"/>
      <c r="C4713" s="265"/>
      <c r="D4713" s="208">
        <v>43875</v>
      </c>
      <c r="E4713" s="191">
        <v>6.04</v>
      </c>
      <c r="F4713" s="192">
        <f>IF(E4713="Seco",ParametrosPMs!$C$101,'Dados PMs'!E4713)</f>
        <v>6.04</v>
      </c>
      <c r="G4713" s="203">
        <f t="shared" si="109"/>
        <v>6.04</v>
      </c>
    </row>
    <row r="4714" spans="1:7" x14ac:dyDescent="0.3">
      <c r="A4714" s="257"/>
      <c r="B4714" s="257"/>
      <c r="C4714" s="265"/>
      <c r="D4714" s="208">
        <v>43929</v>
      </c>
      <c r="E4714" s="191" t="s">
        <v>359</v>
      </c>
      <c r="F4714" s="192" t="str">
        <f>IF(E4714="Seco",ParametrosPMs!$C$101,'Dados PMs'!E4714)</f>
        <v>6,17</v>
      </c>
      <c r="G4714" s="203">
        <f t="shared" si="109"/>
        <v>6.17</v>
      </c>
    </row>
    <row r="4715" spans="1:7" x14ac:dyDescent="0.3">
      <c r="A4715" s="257"/>
      <c r="B4715" s="257"/>
      <c r="C4715" s="265"/>
      <c r="D4715" s="208">
        <f>IF(ISBLANK(DataBase_PMs!C4),#N/A,DataBase_PMs!C4)</f>
        <v>44001.449618055602</v>
      </c>
      <c r="E4715" s="191">
        <f>IF(ISBLANK(DataBase_PMs!BA4),#N/A,DataBase_PMs!BA4)</f>
        <v>5.93</v>
      </c>
      <c r="F4715" s="192">
        <f>IF(E4715="Seco",ParametrosPMs!$C$101,'Dados PMs'!E4715)</f>
        <v>5.93</v>
      </c>
      <c r="G4715" s="203">
        <f t="shared" si="109"/>
        <v>5.93</v>
      </c>
    </row>
    <row r="4716" spans="1:7" x14ac:dyDescent="0.3">
      <c r="A4716" s="257"/>
      <c r="B4716" s="257"/>
      <c r="C4716" s="265"/>
      <c r="D4716" s="208">
        <f>IF(ISBLANK(DataBase_PMs!C5),#N/A,DataBase_PMs!C5)</f>
        <v>44008.823020833297</v>
      </c>
      <c r="E4716" s="191">
        <f>IF(ISBLANK(DataBase_PMs!BA5),#N/A,DataBase_PMs!BA5)</f>
        <v>6.34</v>
      </c>
      <c r="F4716" s="192">
        <f>IF(E4716="Seco",ParametrosPMs!$C$101,'Dados PMs'!E4716)</f>
        <v>6.34</v>
      </c>
      <c r="G4716" s="203">
        <f t="shared" si="109"/>
        <v>6.34</v>
      </c>
    </row>
    <row r="4717" spans="1:7" x14ac:dyDescent="0.3">
      <c r="A4717" s="257"/>
      <c r="B4717" s="257"/>
      <c r="C4717" s="265"/>
      <c r="D4717" s="208" t="e">
        <f>IF(ISBLANK(DataBase_PMs!C6),#N/A,DataBase_PMs!C6)</f>
        <v>#N/A</v>
      </c>
      <c r="E4717" s="191" t="e">
        <f>IF(ISBLANK(DataBase_PMs!BA6),#N/A,DataBase_PMs!BA6)</f>
        <v>#N/A</v>
      </c>
      <c r="F4717" s="192" t="e">
        <f>IF(E4717="Seco",ParametrosPMs!$C$101,'Dados PMs'!E4717)</f>
        <v>#N/A</v>
      </c>
      <c r="G4717" s="203" t="e">
        <f t="shared" si="109"/>
        <v>#N/A</v>
      </c>
    </row>
    <row r="4718" spans="1:7" x14ac:dyDescent="0.3">
      <c r="A4718" s="257"/>
      <c r="B4718" s="257"/>
      <c r="C4718" s="265"/>
      <c r="D4718" s="208" t="e">
        <f>IF(ISBLANK(DataBase_PMs!C7),#N/A,DataBase_PMs!C7)</f>
        <v>#N/A</v>
      </c>
      <c r="E4718" s="191" t="e">
        <f>IF(ISBLANK(DataBase_PMs!BA7),#N/A,DataBase_PMs!BA7)</f>
        <v>#N/A</v>
      </c>
      <c r="F4718" s="192" t="e">
        <f>IF(E4718="Seco",ParametrosPMs!$C$101,'Dados PMs'!E4718)</f>
        <v>#N/A</v>
      </c>
      <c r="G4718" s="203" t="e">
        <f t="shared" si="109"/>
        <v>#N/A</v>
      </c>
    </row>
    <row r="4719" spans="1:7" x14ac:dyDescent="0.3">
      <c r="A4719" s="257"/>
      <c r="B4719" s="257"/>
      <c r="C4719" s="265"/>
      <c r="D4719" s="208" t="e">
        <f>IF(ISBLANK(DataBase_PMs!C8),#N/A,DataBase_PMs!C8)</f>
        <v>#N/A</v>
      </c>
      <c r="E4719" s="191" t="e">
        <f>IF(ISBLANK(DataBase_PMs!BA8),#N/A,DataBase_PMs!BA8)</f>
        <v>#N/A</v>
      </c>
      <c r="F4719" s="192" t="e">
        <f>IF(E4719="Seco",ParametrosPMs!$C$101,'Dados PMs'!E4719)</f>
        <v>#N/A</v>
      </c>
      <c r="G4719" s="203" t="e">
        <f t="shared" si="109"/>
        <v>#N/A</v>
      </c>
    </row>
    <row r="4720" spans="1:7" x14ac:dyDescent="0.3">
      <c r="A4720" s="257"/>
      <c r="B4720" s="257"/>
      <c r="C4720" s="265"/>
      <c r="D4720" s="208" t="e">
        <f>IF(ISBLANK(DataBase_PMs!C9),#N/A,DataBase_PMs!C9)</f>
        <v>#N/A</v>
      </c>
      <c r="E4720" s="191" t="e">
        <f>IF(ISBLANK(DataBase_PMs!BA9),#N/A,DataBase_PMs!BA9)</f>
        <v>#N/A</v>
      </c>
      <c r="F4720" s="192" t="e">
        <f>IF(E4720="Seco",ParametrosPMs!$C$101,'Dados PMs'!E4720)</f>
        <v>#N/A</v>
      </c>
      <c r="G4720" s="203" t="e">
        <f t="shared" si="109"/>
        <v>#N/A</v>
      </c>
    </row>
    <row r="4721" spans="1:7" x14ac:dyDescent="0.3">
      <c r="A4721" s="257"/>
      <c r="B4721" s="257"/>
      <c r="C4721" s="265"/>
      <c r="D4721" s="208" t="e">
        <f>IF(ISBLANK(DataBase_PMs!C10),#N/A,DataBase_PMs!C10)</f>
        <v>#N/A</v>
      </c>
      <c r="E4721" s="191" t="e">
        <f>IF(ISBLANK(DataBase_PMs!BA10),#N/A,DataBase_PMs!BA10)</f>
        <v>#N/A</v>
      </c>
      <c r="F4721" s="192" t="e">
        <f>IF(E4721="Seco",ParametrosPMs!$C$101,'Dados PMs'!E4721)</f>
        <v>#N/A</v>
      </c>
      <c r="G4721" s="203" t="e">
        <f t="shared" si="109"/>
        <v>#N/A</v>
      </c>
    </row>
    <row r="4722" spans="1:7" x14ac:dyDescent="0.3">
      <c r="A4722" s="257"/>
      <c r="B4722" s="257"/>
      <c r="C4722" s="265"/>
      <c r="D4722" s="208" t="e">
        <f>IF(ISBLANK(DataBase_PMs!C11),#N/A,DataBase_PMs!C11)</f>
        <v>#N/A</v>
      </c>
      <c r="E4722" s="191" t="e">
        <f>IF(ISBLANK(DataBase_PMs!BA11),#N/A,DataBase_PMs!BA11)</f>
        <v>#N/A</v>
      </c>
      <c r="F4722" s="192" t="e">
        <f>IF(E4722="Seco",ParametrosPMs!$C$101,'Dados PMs'!E4722)</f>
        <v>#N/A</v>
      </c>
      <c r="G4722" s="203" t="e">
        <f t="shared" si="109"/>
        <v>#N/A</v>
      </c>
    </row>
    <row r="4723" spans="1:7" x14ac:dyDescent="0.3">
      <c r="A4723" s="257"/>
      <c r="B4723" s="257"/>
      <c r="C4723" s="265"/>
      <c r="D4723" s="208" t="e">
        <f>IF(ISBLANK(DataBase_PMs!C12),#N/A,DataBase_PMs!C12)</f>
        <v>#N/A</v>
      </c>
      <c r="E4723" s="191" t="e">
        <f>IF(ISBLANK(DataBase_PMs!BA12),#N/A,DataBase_PMs!BA12)</f>
        <v>#N/A</v>
      </c>
      <c r="F4723" s="192" t="e">
        <f>IF(E4723="Seco",ParametrosPMs!$C$101,'Dados PMs'!E4723)</f>
        <v>#N/A</v>
      </c>
      <c r="G4723" s="203" t="e">
        <f t="shared" si="109"/>
        <v>#N/A</v>
      </c>
    </row>
    <row r="4724" spans="1:7" x14ac:dyDescent="0.3">
      <c r="A4724" s="257"/>
      <c r="B4724" s="257"/>
      <c r="C4724" s="265"/>
      <c r="D4724" s="208" t="e">
        <f>IF(ISBLANK(DataBase_PMs!C13),#N/A,DataBase_PMs!C13)</f>
        <v>#N/A</v>
      </c>
      <c r="E4724" s="191" t="e">
        <f>IF(ISBLANK(DataBase_PMs!BA13),#N/A,DataBase_PMs!BA13)</f>
        <v>#N/A</v>
      </c>
      <c r="F4724" s="192" t="e">
        <f>IF(E4724="Seco",ParametrosPMs!$C$101,'Dados PMs'!E4724)</f>
        <v>#N/A</v>
      </c>
      <c r="G4724" s="203" t="e">
        <f t="shared" si="109"/>
        <v>#N/A</v>
      </c>
    </row>
    <row r="4725" spans="1:7" x14ac:dyDescent="0.3">
      <c r="A4725" s="257"/>
      <c r="B4725" s="257"/>
      <c r="C4725" s="265"/>
      <c r="D4725" s="208" t="e">
        <f>IF(ISBLANK(DataBase_PMs!C14),#N/A,DataBase_PMs!C14)</f>
        <v>#N/A</v>
      </c>
      <c r="E4725" s="191" t="e">
        <f>IF(ISBLANK(DataBase_PMs!BA14),#N/A,DataBase_PMs!BA14)</f>
        <v>#N/A</v>
      </c>
      <c r="F4725" s="192" t="e">
        <f>IF(E4725="Seco",ParametrosPMs!$C$101,'Dados PMs'!E4725)</f>
        <v>#N/A</v>
      </c>
      <c r="G4725" s="203" t="e">
        <f t="shared" si="109"/>
        <v>#N/A</v>
      </c>
    </row>
    <row r="4726" spans="1:7" x14ac:dyDescent="0.3">
      <c r="A4726" s="257"/>
      <c r="B4726" s="257"/>
      <c r="C4726" s="265"/>
      <c r="D4726" s="208" t="e">
        <f>IF(ISBLANK(DataBase_PMs!C15),#N/A,DataBase_PMs!C15)</f>
        <v>#N/A</v>
      </c>
      <c r="E4726" s="191" t="e">
        <f>IF(ISBLANK(DataBase_PMs!BA15),#N/A,DataBase_PMs!BA15)</f>
        <v>#N/A</v>
      </c>
      <c r="F4726" s="192" t="e">
        <f>IF(E4726="Seco",ParametrosPMs!$C$101,'Dados PMs'!E4726)</f>
        <v>#N/A</v>
      </c>
      <c r="G4726" s="203" t="e">
        <f t="shared" si="109"/>
        <v>#N/A</v>
      </c>
    </row>
    <row r="4727" spans="1:7" x14ac:dyDescent="0.3">
      <c r="A4727" s="257"/>
      <c r="B4727" s="257"/>
      <c r="C4727" s="265"/>
      <c r="D4727" s="208" t="e">
        <f>IF(ISBLANK(DataBase_PMs!C16),#N/A,DataBase_PMs!C16)</f>
        <v>#N/A</v>
      </c>
      <c r="E4727" s="191" t="e">
        <f>IF(ISBLANK(DataBase_PMs!BA16),#N/A,DataBase_PMs!BA16)</f>
        <v>#N/A</v>
      </c>
      <c r="F4727" s="192" t="e">
        <f>IF(E4727="Seco",ParametrosPMs!$C$101,'Dados PMs'!E4727)</f>
        <v>#N/A</v>
      </c>
      <c r="G4727" s="203" t="e">
        <f t="shared" si="109"/>
        <v>#N/A</v>
      </c>
    </row>
    <row r="4728" spans="1:7" x14ac:dyDescent="0.3">
      <c r="A4728" s="257"/>
      <c r="B4728" s="257"/>
      <c r="C4728" s="265"/>
      <c r="D4728" s="208" t="e">
        <f>IF(ISBLANK(DataBase_PMs!C17),#N/A,DataBase_PMs!C17)</f>
        <v>#N/A</v>
      </c>
      <c r="E4728" s="191" t="e">
        <f>IF(ISBLANK(DataBase_PMs!BA17),#N/A,DataBase_PMs!BA17)</f>
        <v>#N/A</v>
      </c>
      <c r="F4728" s="192" t="e">
        <f>IF(E4728="Seco",ParametrosPMs!$C$101,'Dados PMs'!E4728)</f>
        <v>#N/A</v>
      </c>
      <c r="G4728" s="203" t="e">
        <f t="shared" si="109"/>
        <v>#N/A</v>
      </c>
    </row>
    <row r="4729" spans="1:7" x14ac:dyDescent="0.3">
      <c r="A4729" s="257"/>
      <c r="B4729" s="257"/>
      <c r="C4729" s="265"/>
      <c r="D4729" s="208" t="e">
        <f>IF(ISBLANK(DataBase_PMs!C18),#N/A,DataBase_PMs!C18)</f>
        <v>#N/A</v>
      </c>
      <c r="E4729" s="191" t="e">
        <f>IF(ISBLANK(DataBase_PMs!BA18),#N/A,DataBase_PMs!BA18)</f>
        <v>#N/A</v>
      </c>
      <c r="F4729" s="192" t="e">
        <f>IF(E4729="Seco",ParametrosPMs!$C$101,'Dados PMs'!E4729)</f>
        <v>#N/A</v>
      </c>
      <c r="G4729" s="203" t="e">
        <f t="shared" si="109"/>
        <v>#N/A</v>
      </c>
    </row>
    <row r="4730" spans="1:7" x14ac:dyDescent="0.3">
      <c r="A4730" s="257"/>
      <c r="B4730" s="257"/>
      <c r="C4730" s="265"/>
      <c r="D4730" s="208" t="e">
        <f>IF(ISBLANK(DataBase_PMs!C19),#N/A,DataBase_PMs!C19)</f>
        <v>#N/A</v>
      </c>
      <c r="E4730" s="191" t="e">
        <f>IF(ISBLANK(DataBase_PMs!BA19),#N/A,DataBase_PMs!BA19)</f>
        <v>#N/A</v>
      </c>
      <c r="F4730" s="192" t="e">
        <f>IF(E4730="Seco",ParametrosPMs!$C$101,'Dados PMs'!E4730)</f>
        <v>#N/A</v>
      </c>
      <c r="G4730" s="203" t="e">
        <f t="shared" si="109"/>
        <v>#N/A</v>
      </c>
    </row>
    <row r="4731" spans="1:7" x14ac:dyDescent="0.3">
      <c r="A4731" s="257"/>
      <c r="B4731" s="257"/>
      <c r="C4731" s="265"/>
      <c r="D4731" s="208" t="e">
        <f>IF(ISBLANK(DataBase_PMs!C20),#N/A,DataBase_PMs!C20)</f>
        <v>#N/A</v>
      </c>
      <c r="E4731" s="191" t="e">
        <f>IF(ISBLANK(DataBase_PMs!BA20),#N/A,DataBase_PMs!BA20)</f>
        <v>#N/A</v>
      </c>
      <c r="F4731" s="192" t="e">
        <f>IF(E4731="Seco",ParametrosPMs!$C$101,'Dados PMs'!E4731)</f>
        <v>#N/A</v>
      </c>
      <c r="G4731" s="203" t="e">
        <f t="shared" si="109"/>
        <v>#N/A</v>
      </c>
    </row>
    <row r="4732" spans="1:7" x14ac:dyDescent="0.3">
      <c r="A4732" s="257"/>
      <c r="B4732" s="257"/>
      <c r="C4732" s="265"/>
      <c r="D4732" s="208" t="e">
        <f>IF(ISBLANK(DataBase_PMs!C21),#N/A,DataBase_PMs!C21)</f>
        <v>#N/A</v>
      </c>
      <c r="E4732" s="191" t="e">
        <f>IF(ISBLANK(DataBase_PMs!BA21),#N/A,DataBase_PMs!BA21)</f>
        <v>#N/A</v>
      </c>
      <c r="F4732" s="192" t="e">
        <f>IF(E4732="Seco",ParametrosPMs!$C$101,'Dados PMs'!E4732)</f>
        <v>#N/A</v>
      </c>
      <c r="G4732" s="203" t="e">
        <f t="shared" si="109"/>
        <v>#N/A</v>
      </c>
    </row>
    <row r="4733" spans="1:7" x14ac:dyDescent="0.3">
      <c r="A4733" s="257"/>
      <c r="B4733" s="257"/>
      <c r="C4733" s="265"/>
      <c r="D4733" s="208" t="e">
        <f>IF(ISBLANK(DataBase_PMs!C22),#N/A,DataBase_PMs!C22)</f>
        <v>#N/A</v>
      </c>
      <c r="E4733" s="191" t="e">
        <f>IF(ISBLANK(DataBase_PMs!BA22),#N/A,DataBase_PMs!BA22)</f>
        <v>#N/A</v>
      </c>
      <c r="F4733" s="192" t="e">
        <f>IF(E4733="Seco",ParametrosPMs!$C$101,'Dados PMs'!E4733)</f>
        <v>#N/A</v>
      </c>
      <c r="G4733" s="203" t="e">
        <f t="shared" si="109"/>
        <v>#N/A</v>
      </c>
    </row>
    <row r="4734" spans="1:7" x14ac:dyDescent="0.3">
      <c r="A4734" s="257"/>
      <c r="B4734" s="257"/>
      <c r="C4734" s="265"/>
      <c r="D4734" s="208" t="e">
        <f>IF(ISBLANK(DataBase_PMs!C23),#N/A,DataBase_PMs!C23)</f>
        <v>#N/A</v>
      </c>
      <c r="E4734" s="191" t="e">
        <f>IF(ISBLANK(DataBase_PMs!BA23),#N/A,DataBase_PMs!BA23)</f>
        <v>#N/A</v>
      </c>
      <c r="F4734" s="192" t="e">
        <f>IF(E4734="Seco",ParametrosPMs!$C$101,'Dados PMs'!E4734)</f>
        <v>#N/A</v>
      </c>
      <c r="G4734" s="203" t="e">
        <f t="shared" si="109"/>
        <v>#N/A</v>
      </c>
    </row>
    <row r="4735" spans="1:7" x14ac:dyDescent="0.3">
      <c r="A4735" s="257"/>
      <c r="B4735" s="257"/>
      <c r="C4735" s="265"/>
      <c r="D4735" s="208" t="e">
        <f>IF(ISBLANK(DataBase_PMs!C24),#N/A,DataBase_PMs!C24)</f>
        <v>#N/A</v>
      </c>
      <c r="E4735" s="191" t="e">
        <f>IF(ISBLANK(DataBase_PMs!BA24),#N/A,DataBase_PMs!BA24)</f>
        <v>#N/A</v>
      </c>
      <c r="F4735" s="192" t="e">
        <f>IF(E4735="Seco",ParametrosPMs!$C$101,'Dados PMs'!E4735)</f>
        <v>#N/A</v>
      </c>
      <c r="G4735" s="203" t="e">
        <f t="shared" si="109"/>
        <v>#N/A</v>
      </c>
    </row>
    <row r="4736" spans="1:7" x14ac:dyDescent="0.3">
      <c r="A4736" s="257"/>
      <c r="B4736" s="257"/>
      <c r="C4736" s="265"/>
      <c r="D4736" s="208" t="e">
        <f>IF(ISBLANK(DataBase_PMs!C25),#N/A,DataBase_PMs!C25)</f>
        <v>#N/A</v>
      </c>
      <c r="E4736" s="191" t="e">
        <f>IF(ISBLANK(DataBase_PMs!BA25),#N/A,DataBase_PMs!BA25)</f>
        <v>#N/A</v>
      </c>
      <c r="F4736" s="192" t="e">
        <f>IF(E4736="Seco",ParametrosPMs!$C$101,'Dados PMs'!E4736)</f>
        <v>#N/A</v>
      </c>
      <c r="G4736" s="203" t="e">
        <f t="shared" si="109"/>
        <v>#N/A</v>
      </c>
    </row>
    <row r="4737" spans="1:7" x14ac:dyDescent="0.3">
      <c r="A4737" s="257"/>
      <c r="B4737" s="257"/>
      <c r="C4737" s="265"/>
      <c r="D4737" s="208" t="e">
        <f>IF(ISBLANK(DataBase_PMs!C26),#N/A,DataBase_PMs!C26)</f>
        <v>#N/A</v>
      </c>
      <c r="E4737" s="191" t="e">
        <f>IF(ISBLANK(DataBase_PMs!BA26),#N/A,DataBase_PMs!BA26)</f>
        <v>#N/A</v>
      </c>
      <c r="F4737" s="192" t="e">
        <f>IF(E4737="Seco",ParametrosPMs!$C$101,'Dados PMs'!E4737)</f>
        <v>#N/A</v>
      </c>
      <c r="G4737" s="203" t="e">
        <f t="shared" si="109"/>
        <v>#N/A</v>
      </c>
    </row>
    <row r="4738" spans="1:7" x14ac:dyDescent="0.3">
      <c r="A4738" s="257"/>
      <c r="B4738" s="257"/>
      <c r="C4738" s="265"/>
      <c r="D4738" s="208" t="e">
        <f>IF(ISBLANK(DataBase_PMs!C27),#N/A,DataBase_PMs!C27)</f>
        <v>#N/A</v>
      </c>
      <c r="E4738" s="191" t="e">
        <f>IF(ISBLANK(DataBase_PMs!BA27),#N/A,DataBase_PMs!BA27)</f>
        <v>#N/A</v>
      </c>
      <c r="F4738" s="192" t="e">
        <f>IF(E4738="Seco",ParametrosPMs!$C$101,'Dados PMs'!E4738)</f>
        <v>#N/A</v>
      </c>
      <c r="G4738" s="203" t="e">
        <f t="shared" si="109"/>
        <v>#N/A</v>
      </c>
    </row>
    <row r="4739" spans="1:7" x14ac:dyDescent="0.3">
      <c r="A4739" s="257"/>
      <c r="B4739" s="257"/>
      <c r="C4739" s="265"/>
      <c r="D4739" s="208" t="e">
        <f>IF(ISBLANK(DataBase_PMs!C28),#N/A,DataBase_PMs!C28)</f>
        <v>#N/A</v>
      </c>
      <c r="E4739" s="191" t="e">
        <f>IF(ISBLANK(DataBase_PMs!BA28),#N/A,DataBase_PMs!BA28)</f>
        <v>#N/A</v>
      </c>
      <c r="F4739" s="192" t="e">
        <f>IF(E4739="Seco",ParametrosPMs!$C$101,'Dados PMs'!E4739)</f>
        <v>#N/A</v>
      </c>
      <c r="G4739" s="203" t="e">
        <f t="shared" si="109"/>
        <v>#N/A</v>
      </c>
    </row>
    <row r="4740" spans="1:7" x14ac:dyDescent="0.3">
      <c r="A4740" s="257"/>
      <c r="B4740" s="257"/>
      <c r="C4740" s="265"/>
      <c r="D4740" s="208" t="e">
        <f>IF(ISBLANK(DataBase_PMs!C29),#N/A,DataBase_PMs!C29)</f>
        <v>#N/A</v>
      </c>
      <c r="E4740" s="191" t="e">
        <f>IF(ISBLANK(DataBase_PMs!BA29),#N/A,DataBase_PMs!BA29)</f>
        <v>#N/A</v>
      </c>
      <c r="F4740" s="192" t="e">
        <f>IF(E4740="Seco",ParametrosPMs!$C$101,'Dados PMs'!E4740)</f>
        <v>#N/A</v>
      </c>
      <c r="G4740" s="203" t="e">
        <f t="shared" si="109"/>
        <v>#N/A</v>
      </c>
    </row>
    <row r="4741" spans="1:7" x14ac:dyDescent="0.3">
      <c r="A4741" s="257"/>
      <c r="B4741" s="257"/>
      <c r="C4741" s="265"/>
      <c r="D4741" s="208" t="e">
        <f>IF(ISBLANK(DataBase_PMs!C30),#N/A,DataBase_PMs!C30)</f>
        <v>#N/A</v>
      </c>
      <c r="E4741" s="191" t="e">
        <f>IF(ISBLANK(DataBase_PMs!BA30),#N/A,DataBase_PMs!BA30)</f>
        <v>#N/A</v>
      </c>
      <c r="F4741" s="192" t="e">
        <f>IF(E4741="Seco",ParametrosPMs!$C$101,'Dados PMs'!E4741)</f>
        <v>#N/A</v>
      </c>
      <c r="G4741" s="203" t="e">
        <f t="shared" si="109"/>
        <v>#N/A</v>
      </c>
    </row>
    <row r="4742" spans="1:7" x14ac:dyDescent="0.3">
      <c r="A4742" s="257"/>
      <c r="B4742" s="257"/>
      <c r="C4742" s="265"/>
      <c r="D4742" s="208" t="e">
        <f>IF(ISBLANK(DataBase_PMs!C31),#N/A,DataBase_PMs!C31)</f>
        <v>#N/A</v>
      </c>
      <c r="E4742" s="191" t="e">
        <f>IF(ISBLANK(DataBase_PMs!BA31),#N/A,DataBase_PMs!BA31)</f>
        <v>#N/A</v>
      </c>
      <c r="F4742" s="192" t="e">
        <f>IF(E4742="Seco",ParametrosPMs!$C$101,'Dados PMs'!E4742)</f>
        <v>#N/A</v>
      </c>
      <c r="G4742" s="203" t="e">
        <f t="shared" si="109"/>
        <v>#N/A</v>
      </c>
    </row>
    <row r="4743" spans="1:7" x14ac:dyDescent="0.3">
      <c r="A4743" s="257"/>
      <c r="B4743" s="257"/>
      <c r="C4743" s="265"/>
      <c r="D4743" s="208" t="e">
        <f>IF(ISBLANK(DataBase_PMs!C32),#N/A,DataBase_PMs!C32)</f>
        <v>#N/A</v>
      </c>
      <c r="E4743" s="191" t="e">
        <f>IF(ISBLANK(DataBase_PMs!BA32),#N/A,DataBase_PMs!BA32)</f>
        <v>#N/A</v>
      </c>
      <c r="F4743" s="192" t="e">
        <f>IF(E4743="Seco",ParametrosPMs!$C$101,'Dados PMs'!E4743)</f>
        <v>#N/A</v>
      </c>
      <c r="G4743" s="203" t="e">
        <f t="shared" si="109"/>
        <v>#N/A</v>
      </c>
    </row>
    <row r="4744" spans="1:7" x14ac:dyDescent="0.3">
      <c r="A4744" s="257"/>
      <c r="B4744" s="257"/>
      <c r="C4744" s="265"/>
      <c r="D4744" s="208" t="e">
        <f>IF(ISBLANK(DataBase_PMs!C33),#N/A,DataBase_PMs!C33)</f>
        <v>#N/A</v>
      </c>
      <c r="E4744" s="191" t="e">
        <f>IF(ISBLANK(DataBase_PMs!BA33),#N/A,DataBase_PMs!BA33)</f>
        <v>#N/A</v>
      </c>
      <c r="F4744" s="192" t="e">
        <f>IF(E4744="Seco",ParametrosPMs!$C$101,'Dados PMs'!E4744)</f>
        <v>#N/A</v>
      </c>
      <c r="G4744" s="203" t="e">
        <f t="shared" si="109"/>
        <v>#N/A</v>
      </c>
    </row>
    <row r="4745" spans="1:7" x14ac:dyDescent="0.3">
      <c r="A4745" s="257"/>
      <c r="B4745" s="257"/>
      <c r="C4745" s="265"/>
      <c r="D4745" s="208" t="e">
        <f>IF(ISBLANK(DataBase_PMs!C34),#N/A,DataBase_PMs!C34)</f>
        <v>#N/A</v>
      </c>
      <c r="E4745" s="191" t="e">
        <f>IF(ISBLANK(DataBase_PMs!BA34),#N/A,DataBase_PMs!BA34)</f>
        <v>#N/A</v>
      </c>
      <c r="F4745" s="192" t="e">
        <f>IF(E4745="Seco",ParametrosPMs!$C$101,'Dados PMs'!E4745)</f>
        <v>#N/A</v>
      </c>
      <c r="G4745" s="203" t="e">
        <f t="shared" si="109"/>
        <v>#N/A</v>
      </c>
    </row>
    <row r="4746" spans="1:7" x14ac:dyDescent="0.3">
      <c r="A4746" s="257"/>
      <c r="B4746" s="257"/>
      <c r="C4746" s="265"/>
      <c r="D4746" s="208" t="e">
        <f>IF(ISBLANK(DataBase_PMs!C35),#N/A,DataBase_PMs!C35)</f>
        <v>#N/A</v>
      </c>
      <c r="E4746" s="191" t="e">
        <f>IF(ISBLANK(DataBase_PMs!BA35),#N/A,DataBase_PMs!BA35)</f>
        <v>#N/A</v>
      </c>
      <c r="F4746" s="192" t="e">
        <f>IF(E4746="Seco",ParametrosPMs!$C$101,'Dados PMs'!E4746)</f>
        <v>#N/A</v>
      </c>
      <c r="G4746" s="203" t="e">
        <f t="shared" si="109"/>
        <v>#N/A</v>
      </c>
    </row>
    <row r="4747" spans="1:7" x14ac:dyDescent="0.3">
      <c r="A4747" s="257"/>
      <c r="B4747" s="257"/>
      <c r="C4747" s="265"/>
      <c r="D4747" s="208" t="e">
        <f>IF(ISBLANK(DataBase_PMs!C36),#N/A,DataBase_PMs!C36)</f>
        <v>#N/A</v>
      </c>
      <c r="E4747" s="191" t="e">
        <f>IF(ISBLANK(DataBase_PMs!BA36),#N/A,DataBase_PMs!BA36)</f>
        <v>#N/A</v>
      </c>
      <c r="F4747" s="192" t="e">
        <f>IF(E4747="Seco",ParametrosPMs!$C$101,'Dados PMs'!E4747)</f>
        <v>#N/A</v>
      </c>
      <c r="G4747" s="203" t="e">
        <f t="shared" si="109"/>
        <v>#N/A</v>
      </c>
    </row>
    <row r="4748" spans="1:7" x14ac:dyDescent="0.3">
      <c r="A4748" s="257"/>
      <c r="B4748" s="257"/>
      <c r="C4748" s="265"/>
      <c r="D4748" s="208" t="e">
        <f>IF(ISBLANK(DataBase_PMs!C37),#N/A,DataBase_PMs!C37)</f>
        <v>#N/A</v>
      </c>
      <c r="E4748" s="191" t="e">
        <f>IF(ISBLANK(DataBase_PMs!BA37),#N/A,DataBase_PMs!BA37)</f>
        <v>#N/A</v>
      </c>
      <c r="F4748" s="192" t="e">
        <f>IF(E4748="Seco",ParametrosPMs!$C$101,'Dados PMs'!E4748)</f>
        <v>#N/A</v>
      </c>
      <c r="G4748" s="203" t="e">
        <f t="shared" si="109"/>
        <v>#N/A</v>
      </c>
    </row>
    <row r="4749" spans="1:7" x14ac:dyDescent="0.3">
      <c r="A4749" s="257"/>
      <c r="B4749" s="257"/>
      <c r="C4749" s="265"/>
      <c r="D4749" s="208" t="e">
        <f>IF(ISBLANK(DataBase_PMs!C38),#N/A,DataBase_PMs!C38)</f>
        <v>#N/A</v>
      </c>
      <c r="E4749" s="191" t="e">
        <f>IF(ISBLANK(DataBase_PMs!BA38),#N/A,DataBase_PMs!BA38)</f>
        <v>#N/A</v>
      </c>
      <c r="F4749" s="192" t="e">
        <f>IF(E4749="Seco",ParametrosPMs!$C$101,'Dados PMs'!E4749)</f>
        <v>#N/A</v>
      </c>
      <c r="G4749" s="203" t="e">
        <f t="shared" si="109"/>
        <v>#N/A</v>
      </c>
    </row>
    <row r="4750" spans="1:7" x14ac:dyDescent="0.3">
      <c r="A4750" s="257"/>
      <c r="B4750" s="257"/>
      <c r="C4750" s="265"/>
      <c r="D4750" s="208" t="e">
        <f>IF(ISBLANK(DataBase_PMs!C39),#N/A,DataBase_PMs!C39)</f>
        <v>#N/A</v>
      </c>
      <c r="E4750" s="191" t="e">
        <f>IF(ISBLANK(DataBase_PMs!BA39),#N/A,DataBase_PMs!BA39)</f>
        <v>#N/A</v>
      </c>
      <c r="F4750" s="192" t="e">
        <f>IF(E4750="Seco",ParametrosPMs!$C$101,'Dados PMs'!E4750)</f>
        <v>#N/A</v>
      </c>
      <c r="G4750" s="203" t="e">
        <f t="shared" si="109"/>
        <v>#N/A</v>
      </c>
    </row>
    <row r="4751" spans="1:7" x14ac:dyDescent="0.3">
      <c r="A4751" s="257"/>
      <c r="B4751" s="257"/>
      <c r="C4751" s="265"/>
      <c r="D4751" s="208" t="e">
        <f>IF(ISBLANK(DataBase_PMs!C40),#N/A,DataBase_PMs!C40)</f>
        <v>#N/A</v>
      </c>
      <c r="E4751" s="191" t="e">
        <f>IF(ISBLANK(DataBase_PMs!BA40),#N/A,DataBase_PMs!BA40)</f>
        <v>#N/A</v>
      </c>
      <c r="F4751" s="192" t="e">
        <f>IF(E4751="Seco",ParametrosPMs!$C$101,'Dados PMs'!E4751)</f>
        <v>#N/A</v>
      </c>
      <c r="G4751" s="203" t="e">
        <f t="shared" si="109"/>
        <v>#N/A</v>
      </c>
    </row>
    <row r="4752" spans="1:7" x14ac:dyDescent="0.3">
      <c r="A4752" s="257"/>
      <c r="B4752" s="257"/>
      <c r="C4752" s="265"/>
      <c r="D4752" s="208" t="e">
        <f>IF(ISBLANK(DataBase_PMs!C41),#N/A,DataBase_PMs!C41)</f>
        <v>#N/A</v>
      </c>
      <c r="E4752" s="191" t="e">
        <f>IF(ISBLANK(DataBase_PMs!BA41),#N/A,DataBase_PMs!BA41)</f>
        <v>#N/A</v>
      </c>
      <c r="F4752" s="192" t="e">
        <f>IF(E4752="Seco",ParametrosPMs!$C$101,'Dados PMs'!E4752)</f>
        <v>#N/A</v>
      </c>
      <c r="G4752" s="203" t="e">
        <f t="shared" si="109"/>
        <v>#N/A</v>
      </c>
    </row>
    <row r="4753" spans="1:7" x14ac:dyDescent="0.3">
      <c r="A4753" s="257"/>
      <c r="B4753" s="257"/>
      <c r="C4753" s="265"/>
      <c r="D4753" s="208" t="e">
        <f>IF(ISBLANK(DataBase_PMs!C42),#N/A,DataBase_PMs!C42)</f>
        <v>#N/A</v>
      </c>
      <c r="E4753" s="191" t="e">
        <f>IF(ISBLANK(DataBase_PMs!BA42),#N/A,DataBase_PMs!BA42)</f>
        <v>#N/A</v>
      </c>
      <c r="F4753" s="192" t="e">
        <f>IF(E4753="Seco",ParametrosPMs!$C$101,'Dados PMs'!E4753)</f>
        <v>#N/A</v>
      </c>
      <c r="G4753" s="203" t="e">
        <f t="shared" si="109"/>
        <v>#N/A</v>
      </c>
    </row>
    <row r="4754" spans="1:7" x14ac:dyDescent="0.3">
      <c r="A4754" s="257"/>
      <c r="B4754" s="257"/>
      <c r="C4754" s="265"/>
      <c r="D4754" s="208" t="e">
        <f>IF(ISBLANK(DataBase_PMs!C43),#N/A,DataBase_PMs!C43)</f>
        <v>#N/A</v>
      </c>
      <c r="E4754" s="191" t="e">
        <f>IF(ISBLANK(DataBase_PMs!BA43),#N/A,DataBase_PMs!BA43)</f>
        <v>#N/A</v>
      </c>
      <c r="F4754" s="192" t="e">
        <f>IF(E4754="Seco",ParametrosPMs!$C$101,'Dados PMs'!E4754)</f>
        <v>#N/A</v>
      </c>
      <c r="G4754" s="203" t="e">
        <f t="shared" si="109"/>
        <v>#N/A</v>
      </c>
    </row>
    <row r="4755" spans="1:7" x14ac:dyDescent="0.3">
      <c r="A4755" s="257"/>
      <c r="B4755" s="257"/>
      <c r="C4755" s="265"/>
      <c r="D4755" s="208" t="e">
        <f>IF(ISBLANK(DataBase_PMs!C44),#N/A,DataBase_PMs!C44)</f>
        <v>#N/A</v>
      </c>
      <c r="E4755" s="191" t="e">
        <f>IF(ISBLANK(DataBase_PMs!BA44),#N/A,DataBase_PMs!BA44)</f>
        <v>#N/A</v>
      </c>
      <c r="F4755" s="192" t="e">
        <f>IF(E4755="Seco",ParametrosPMs!$C$101,'Dados PMs'!E4755)</f>
        <v>#N/A</v>
      </c>
      <c r="G4755" s="203" t="e">
        <f t="shared" si="109"/>
        <v>#N/A</v>
      </c>
    </row>
    <row r="4756" spans="1:7" x14ac:dyDescent="0.3">
      <c r="A4756" s="257"/>
      <c r="B4756" s="257"/>
      <c r="C4756" s="265"/>
      <c r="D4756" s="208" t="e">
        <f>IF(ISBLANK(DataBase_PMs!C45),#N/A,DataBase_PMs!C45)</f>
        <v>#N/A</v>
      </c>
      <c r="E4756" s="191" t="e">
        <f>IF(ISBLANK(DataBase_PMs!BA45),#N/A,DataBase_PMs!BA45)</f>
        <v>#N/A</v>
      </c>
      <c r="F4756" s="192" t="e">
        <f>IF(E4756="Seco",ParametrosPMs!$C$101,'Dados PMs'!E4756)</f>
        <v>#N/A</v>
      </c>
      <c r="G4756" s="203" t="e">
        <f t="shared" si="109"/>
        <v>#N/A</v>
      </c>
    </row>
    <row r="4757" spans="1:7" x14ac:dyDescent="0.3">
      <c r="A4757" s="257"/>
      <c r="B4757" s="257"/>
      <c r="C4757" s="265"/>
      <c r="D4757" s="208" t="e">
        <f>IF(ISBLANK(DataBase_PMs!C46),#N/A,DataBase_PMs!C46)</f>
        <v>#N/A</v>
      </c>
      <c r="E4757" s="191" t="e">
        <f>IF(ISBLANK(DataBase_PMs!BA46),#N/A,DataBase_PMs!BA46)</f>
        <v>#N/A</v>
      </c>
      <c r="F4757" s="192" t="e">
        <f>IF(E4757="Seco",ParametrosPMs!$C$101,'Dados PMs'!E4757)</f>
        <v>#N/A</v>
      </c>
      <c r="G4757" s="203" t="e">
        <f t="shared" si="109"/>
        <v>#N/A</v>
      </c>
    </row>
    <row r="4758" spans="1:7" x14ac:dyDescent="0.3">
      <c r="A4758" s="257"/>
      <c r="B4758" s="257"/>
      <c r="C4758" s="265"/>
      <c r="D4758" s="208" t="e">
        <f>IF(ISBLANK(DataBase_PMs!C47),#N/A,DataBase_PMs!C47)</f>
        <v>#N/A</v>
      </c>
      <c r="E4758" s="191" t="e">
        <f>IF(ISBLANK(DataBase_PMs!BA47),#N/A,DataBase_PMs!BA47)</f>
        <v>#N/A</v>
      </c>
      <c r="F4758" s="192" t="e">
        <f>IF(E4758="Seco",ParametrosPMs!$C$101,'Dados PMs'!E4758)</f>
        <v>#N/A</v>
      </c>
      <c r="G4758" s="203" t="e">
        <f t="shared" si="109"/>
        <v>#N/A</v>
      </c>
    </row>
    <row r="4759" spans="1:7" x14ac:dyDescent="0.3">
      <c r="A4759" s="257"/>
      <c r="B4759" s="257"/>
      <c r="C4759" s="265"/>
      <c r="D4759" s="208" t="e">
        <f>IF(ISBLANK(DataBase_PMs!C48),#N/A,DataBase_PMs!C48)</f>
        <v>#N/A</v>
      </c>
      <c r="E4759" s="191" t="e">
        <f>IF(ISBLANK(DataBase_PMs!BA48),#N/A,DataBase_PMs!BA48)</f>
        <v>#N/A</v>
      </c>
      <c r="F4759" s="192" t="e">
        <f>IF(E4759="Seco",ParametrosPMs!$C$101,'Dados PMs'!E4759)</f>
        <v>#N/A</v>
      </c>
      <c r="G4759" s="203" t="e">
        <f t="shared" si="109"/>
        <v>#N/A</v>
      </c>
    </row>
    <row r="4760" spans="1:7" x14ac:dyDescent="0.3">
      <c r="A4760" s="257"/>
      <c r="B4760" s="257"/>
      <c r="C4760" s="265"/>
      <c r="D4760" s="208" t="e">
        <f>IF(ISBLANK(DataBase_PMs!C49),#N/A,DataBase_PMs!C49)</f>
        <v>#N/A</v>
      </c>
      <c r="E4760" s="191" t="e">
        <f>IF(ISBLANK(DataBase_PMs!BA49),#N/A,DataBase_PMs!BA49)</f>
        <v>#N/A</v>
      </c>
      <c r="F4760" s="192" t="e">
        <f>IF(E4760="Seco",ParametrosPMs!$C$101,'Dados PMs'!E4760)</f>
        <v>#N/A</v>
      </c>
      <c r="G4760" s="203" t="e">
        <f t="shared" si="109"/>
        <v>#N/A</v>
      </c>
    </row>
    <row r="4761" spans="1:7" x14ac:dyDescent="0.3">
      <c r="A4761" s="257"/>
      <c r="B4761" s="257"/>
      <c r="C4761" s="265"/>
      <c r="D4761" s="208" t="e">
        <f>IF(ISBLANK(DataBase_PMs!C50),#N/A,DataBase_PMs!C50)</f>
        <v>#N/A</v>
      </c>
      <c r="E4761" s="191" t="e">
        <f>IF(ISBLANK(DataBase_PMs!BA50),#N/A,DataBase_PMs!BA50)</f>
        <v>#N/A</v>
      </c>
      <c r="F4761" s="192" t="e">
        <f>IF(E4761="Seco",ParametrosPMs!$C$101,'Dados PMs'!E4761)</f>
        <v>#N/A</v>
      </c>
      <c r="G4761" s="203" t="e">
        <f t="shared" si="109"/>
        <v>#N/A</v>
      </c>
    </row>
    <row r="4762" spans="1:7" x14ac:dyDescent="0.3">
      <c r="A4762" s="257"/>
      <c r="B4762" s="257"/>
      <c r="C4762" s="265"/>
      <c r="D4762" s="208" t="e">
        <f>IF(ISBLANK(DataBase_PMs!C51),#N/A,DataBase_PMs!C51)</f>
        <v>#N/A</v>
      </c>
      <c r="E4762" s="191" t="e">
        <f>IF(ISBLANK(DataBase_PMs!BA51),#N/A,DataBase_PMs!BA51)</f>
        <v>#N/A</v>
      </c>
      <c r="F4762" s="192" t="e">
        <f>IF(E4762="Seco",ParametrosPMs!$C$101,'Dados PMs'!E4762)</f>
        <v>#N/A</v>
      </c>
      <c r="G4762" s="203" t="e">
        <f t="shared" si="109"/>
        <v>#N/A</v>
      </c>
    </row>
    <row r="4763" spans="1:7" x14ac:dyDescent="0.3">
      <c r="A4763" s="257"/>
      <c r="B4763" s="257"/>
      <c r="C4763" s="265"/>
      <c r="D4763" s="208" t="e">
        <f>IF(ISBLANK(DataBase_PMs!C52),#N/A,DataBase_PMs!C52)</f>
        <v>#N/A</v>
      </c>
      <c r="E4763" s="191" t="e">
        <f>IF(ISBLANK(DataBase_PMs!BA52),#N/A,DataBase_PMs!BA52)</f>
        <v>#N/A</v>
      </c>
      <c r="F4763" s="192" t="e">
        <f>IF(E4763="Seco",ParametrosPMs!$C$101,'Dados PMs'!E4763)</f>
        <v>#N/A</v>
      </c>
      <c r="G4763" s="203" t="e">
        <f t="shared" si="109"/>
        <v>#N/A</v>
      </c>
    </row>
    <row r="4764" spans="1:7" x14ac:dyDescent="0.3">
      <c r="A4764" s="257"/>
      <c r="B4764" s="257"/>
      <c r="C4764" s="265"/>
      <c r="D4764" s="208" t="e">
        <f>IF(ISBLANK(DataBase_PMs!C53),#N/A,DataBase_PMs!C53)</f>
        <v>#N/A</v>
      </c>
      <c r="E4764" s="191" t="e">
        <f>IF(ISBLANK(DataBase_PMs!BA53),#N/A,DataBase_PMs!BA53)</f>
        <v>#N/A</v>
      </c>
      <c r="F4764" s="192" t="e">
        <f>IF(E4764="Seco",ParametrosPMs!$C$101,'Dados PMs'!E4764)</f>
        <v>#N/A</v>
      </c>
      <c r="G4764" s="203" t="e">
        <f t="shared" si="109"/>
        <v>#N/A</v>
      </c>
    </row>
    <row r="4765" spans="1:7" x14ac:dyDescent="0.3">
      <c r="A4765" s="257"/>
      <c r="B4765" s="257"/>
      <c r="C4765" s="265"/>
      <c r="D4765" s="208" t="e">
        <f>IF(ISBLANK(DataBase_PMs!C54),#N/A,DataBase_PMs!C54)</f>
        <v>#N/A</v>
      </c>
      <c r="E4765" s="191" t="e">
        <f>IF(ISBLANK(DataBase_PMs!BA54),#N/A,DataBase_PMs!BA54)</f>
        <v>#N/A</v>
      </c>
      <c r="F4765" s="192" t="e">
        <f>IF(E4765="Seco",ParametrosPMs!$C$101,'Dados PMs'!E4765)</f>
        <v>#N/A</v>
      </c>
      <c r="G4765" s="203" t="e">
        <f t="shared" si="109"/>
        <v>#N/A</v>
      </c>
    </row>
    <row r="4766" spans="1:7" x14ac:dyDescent="0.3">
      <c r="A4766" s="257"/>
      <c r="B4766" s="257"/>
      <c r="C4766" s="265"/>
      <c r="D4766" s="208" t="e">
        <f>IF(ISBLANK(DataBase_PMs!C55),#N/A,DataBase_PMs!C55)</f>
        <v>#N/A</v>
      </c>
      <c r="E4766" s="191" t="e">
        <f>IF(ISBLANK(DataBase_PMs!BA55),#N/A,DataBase_PMs!BA55)</f>
        <v>#N/A</v>
      </c>
      <c r="F4766" s="192" t="e">
        <f>IF(E4766="Seco",ParametrosPMs!$C$101,'Dados PMs'!E4766)</f>
        <v>#N/A</v>
      </c>
      <c r="G4766" s="203" t="e">
        <f t="shared" si="109"/>
        <v>#N/A</v>
      </c>
    </row>
    <row r="4767" spans="1:7" x14ac:dyDescent="0.3">
      <c r="A4767" s="257"/>
      <c r="B4767" s="257"/>
      <c r="C4767" s="265"/>
      <c r="D4767" s="208" t="e">
        <f>IF(ISBLANK(DataBase_PMs!C56),#N/A,DataBase_PMs!C56)</f>
        <v>#N/A</v>
      </c>
      <c r="E4767" s="191" t="e">
        <f>IF(ISBLANK(DataBase_PMs!BA56),#N/A,DataBase_PMs!BA56)</f>
        <v>#N/A</v>
      </c>
      <c r="F4767" s="192" t="e">
        <f>IF(E4767="Seco",ParametrosPMs!$C$101,'Dados PMs'!E4767)</f>
        <v>#N/A</v>
      </c>
      <c r="G4767" s="203" t="e">
        <f t="shared" si="109"/>
        <v>#N/A</v>
      </c>
    </row>
    <row r="4768" spans="1:7" x14ac:dyDescent="0.3">
      <c r="A4768" s="257"/>
      <c r="B4768" s="257"/>
      <c r="C4768" s="265"/>
      <c r="D4768" s="208" t="e">
        <f>IF(ISBLANK(DataBase_PMs!C57),#N/A,DataBase_PMs!C57)</f>
        <v>#N/A</v>
      </c>
      <c r="E4768" s="191" t="e">
        <f>IF(ISBLANK(DataBase_PMs!BA57),#N/A,DataBase_PMs!BA57)</f>
        <v>#N/A</v>
      </c>
      <c r="F4768" s="192" t="e">
        <f>IF(E4768="Seco",ParametrosPMs!$C$101,'Dados PMs'!E4768)</f>
        <v>#N/A</v>
      </c>
      <c r="G4768" s="203" t="e">
        <f t="shared" ref="G4768:G4774" si="110">F4768-$F$4702</f>
        <v>#N/A</v>
      </c>
    </row>
    <row r="4769" spans="1:7" x14ac:dyDescent="0.3">
      <c r="A4769" s="257"/>
      <c r="B4769" s="257"/>
      <c r="C4769" s="265"/>
      <c r="D4769" s="208" t="e">
        <f>IF(ISBLANK(DataBase_PMs!C58),#N/A,DataBase_PMs!C58)</f>
        <v>#N/A</v>
      </c>
      <c r="E4769" s="191" t="e">
        <f>IF(ISBLANK(DataBase_PMs!BA58),#N/A,DataBase_PMs!BA58)</f>
        <v>#N/A</v>
      </c>
      <c r="F4769" s="192" t="e">
        <f>IF(E4769="Seco",ParametrosPMs!$C$101,'Dados PMs'!E4769)</f>
        <v>#N/A</v>
      </c>
      <c r="G4769" s="203" t="e">
        <f t="shared" si="110"/>
        <v>#N/A</v>
      </c>
    </row>
    <row r="4770" spans="1:7" x14ac:dyDescent="0.3">
      <c r="A4770" s="257"/>
      <c r="B4770" s="257"/>
      <c r="C4770" s="265"/>
      <c r="D4770" s="208" t="e">
        <f>IF(ISBLANK(DataBase_PMs!C59),#N/A,DataBase_PMs!C59)</f>
        <v>#N/A</v>
      </c>
      <c r="E4770" s="191" t="e">
        <f>IF(ISBLANK(DataBase_PMs!BA59),#N/A,DataBase_PMs!BA59)</f>
        <v>#N/A</v>
      </c>
      <c r="F4770" s="192" t="e">
        <f>IF(E4770="Seco",ParametrosPMs!$C$101,'Dados PMs'!E4770)</f>
        <v>#N/A</v>
      </c>
      <c r="G4770" s="203" t="e">
        <f t="shared" si="110"/>
        <v>#N/A</v>
      </c>
    </row>
    <row r="4771" spans="1:7" x14ac:dyDescent="0.3">
      <c r="A4771" s="257"/>
      <c r="B4771" s="257"/>
      <c r="C4771" s="265"/>
      <c r="D4771" s="208" t="e">
        <f>IF(ISBLANK(DataBase_PMs!C60),#N/A,DataBase_PMs!C60)</f>
        <v>#N/A</v>
      </c>
      <c r="E4771" s="191" t="e">
        <f>IF(ISBLANK(DataBase_PMs!BA60),#N/A,DataBase_PMs!BA60)</f>
        <v>#N/A</v>
      </c>
      <c r="F4771" s="192" t="e">
        <f>IF(E4771="Seco",ParametrosPMs!$C$101,'Dados PMs'!E4771)</f>
        <v>#N/A</v>
      </c>
      <c r="G4771" s="203" t="e">
        <f t="shared" si="110"/>
        <v>#N/A</v>
      </c>
    </row>
    <row r="4772" spans="1:7" x14ac:dyDescent="0.3">
      <c r="A4772" s="257"/>
      <c r="B4772" s="257"/>
      <c r="C4772" s="265"/>
      <c r="D4772" s="208" t="e">
        <f>IF(ISBLANK(DataBase_PMs!C61),#N/A,DataBase_PMs!C61)</f>
        <v>#N/A</v>
      </c>
      <c r="E4772" s="191" t="e">
        <f>IF(ISBLANK(DataBase_PMs!BA61),#N/A,DataBase_PMs!BA61)</f>
        <v>#N/A</v>
      </c>
      <c r="F4772" s="192" t="e">
        <f>IF(E4772="Seco",ParametrosPMs!$C$101,'Dados PMs'!E4772)</f>
        <v>#N/A</v>
      </c>
      <c r="G4772" s="203" t="e">
        <f t="shared" si="110"/>
        <v>#N/A</v>
      </c>
    </row>
    <row r="4773" spans="1:7" x14ac:dyDescent="0.3">
      <c r="A4773" s="257"/>
      <c r="B4773" s="257"/>
      <c r="C4773" s="265"/>
      <c r="D4773" s="208" t="e">
        <f>IF(ISBLANK(DataBase_PMs!C62),#N/A,DataBase_PMs!C62)</f>
        <v>#N/A</v>
      </c>
      <c r="E4773" s="191" t="e">
        <f>IF(ISBLANK(DataBase_PMs!BA62),#N/A,DataBase_PMs!BA62)</f>
        <v>#N/A</v>
      </c>
      <c r="F4773" s="192" t="e">
        <f>IF(E4773="Seco",ParametrosPMs!$C$101,'Dados PMs'!E4773)</f>
        <v>#N/A</v>
      </c>
      <c r="G4773" s="203" t="e">
        <f t="shared" si="110"/>
        <v>#N/A</v>
      </c>
    </row>
    <row r="4774" spans="1:7" ht="13.5" thickBot="1" x14ac:dyDescent="0.35">
      <c r="A4774" s="258"/>
      <c r="B4774" s="258"/>
      <c r="C4774" s="268"/>
      <c r="D4774" s="208" t="e">
        <f>IF(ISBLANK(DataBase_PMs!C63),#N/A,DataBase_PMs!C63)</f>
        <v>#N/A</v>
      </c>
      <c r="E4774" s="191" t="e">
        <f>IF(ISBLANK(DataBase_PMs!BA63),#N/A,DataBase_PMs!BA63)</f>
        <v>#N/A</v>
      </c>
      <c r="F4774" s="192" t="e">
        <f>IF(E4774="Seco",ParametrosPMs!$C$101,'Dados PMs'!E4774)</f>
        <v>#N/A</v>
      </c>
      <c r="G4774" s="203" t="e">
        <f t="shared" si="110"/>
        <v>#N/A</v>
      </c>
    </row>
    <row r="4775" spans="1:7" x14ac:dyDescent="0.3">
      <c r="A4775" s="256"/>
      <c r="B4775" s="256"/>
      <c r="C4775" s="267" t="s">
        <v>114</v>
      </c>
      <c r="D4775" s="209">
        <v>43602</v>
      </c>
      <c r="E4775" s="189"/>
      <c r="F4775" s="190">
        <f>IF(E4775="Seco",ParametrosPMs!C102,'Dados PMs'!E4775)</f>
        <v>0</v>
      </c>
      <c r="G4775" s="202">
        <f>F4775-E4775</f>
        <v>0</v>
      </c>
    </row>
    <row r="4776" spans="1:7" x14ac:dyDescent="0.3">
      <c r="A4776" s="257"/>
      <c r="B4776" s="257"/>
      <c r="C4776" s="265"/>
      <c r="D4776" s="208">
        <v>43700.40625</v>
      </c>
      <c r="E4776" s="191">
        <v>6</v>
      </c>
      <c r="F4776" s="192">
        <f>IF(E4776="Seco",ParametrosPMs!$C$102,'Dados PMs'!E4776)</f>
        <v>6</v>
      </c>
      <c r="G4776" s="203">
        <f>F4776-$F$4775</f>
        <v>6</v>
      </c>
    </row>
    <row r="4777" spans="1:7" x14ac:dyDescent="0.3">
      <c r="A4777" s="257"/>
      <c r="B4777" s="257"/>
      <c r="C4777" s="265"/>
      <c r="D4777" s="208">
        <v>43707</v>
      </c>
      <c r="E4777" s="191">
        <v>6.51</v>
      </c>
      <c r="F4777" s="192">
        <f>IF(E4777="Seco",ParametrosPMs!$C$102,'Dados PMs'!E4777)</f>
        <v>6.51</v>
      </c>
      <c r="G4777" s="203">
        <f t="shared" ref="G4777:G4840" si="111">F4777-$F$4775</f>
        <v>6.51</v>
      </c>
    </row>
    <row r="4778" spans="1:7" x14ac:dyDescent="0.3">
      <c r="A4778" s="257"/>
      <c r="B4778" s="257"/>
      <c r="C4778" s="265"/>
      <c r="D4778" s="208">
        <v>43714</v>
      </c>
      <c r="E4778" s="191">
        <v>6.37</v>
      </c>
      <c r="F4778" s="192">
        <f>IF(E4778="Seco",ParametrosPMs!$C$102,'Dados PMs'!E4778)</f>
        <v>6.37</v>
      </c>
      <c r="G4778" s="203">
        <f t="shared" si="111"/>
        <v>6.37</v>
      </c>
    </row>
    <row r="4779" spans="1:7" x14ac:dyDescent="0.3">
      <c r="A4779" s="257"/>
      <c r="B4779" s="257"/>
      <c r="C4779" s="265"/>
      <c r="D4779" s="208">
        <v>43727</v>
      </c>
      <c r="E4779" s="191">
        <v>6.45</v>
      </c>
      <c r="F4779" s="192">
        <f>IF(E4779="Seco",ParametrosPMs!$C$102,'Dados PMs'!E4779)</f>
        <v>6.45</v>
      </c>
      <c r="G4779" s="203">
        <f t="shared" si="111"/>
        <v>6.45</v>
      </c>
    </row>
    <row r="4780" spans="1:7" x14ac:dyDescent="0.3">
      <c r="A4780" s="257"/>
      <c r="B4780" s="257"/>
      <c r="C4780" s="265"/>
      <c r="D4780" s="208">
        <v>43755</v>
      </c>
      <c r="E4780" s="191">
        <v>6.39</v>
      </c>
      <c r="F4780" s="192">
        <f>IF(E4780="Seco",ParametrosPMs!$C$102,'Dados PMs'!E4780)</f>
        <v>6.39</v>
      </c>
      <c r="G4780" s="203">
        <f t="shared" si="111"/>
        <v>6.39</v>
      </c>
    </row>
    <row r="4781" spans="1:7" x14ac:dyDescent="0.3">
      <c r="A4781" s="257"/>
      <c r="B4781" s="257"/>
      <c r="C4781" s="265"/>
      <c r="D4781" s="208">
        <v>43762</v>
      </c>
      <c r="E4781" s="191">
        <v>6.43</v>
      </c>
      <c r="F4781" s="192">
        <f>IF(E4781="Seco",ParametrosPMs!$C$102,'Dados PMs'!E4781)</f>
        <v>6.43</v>
      </c>
      <c r="G4781" s="203">
        <f t="shared" si="111"/>
        <v>6.43</v>
      </c>
    </row>
    <row r="4782" spans="1:7" x14ac:dyDescent="0.3">
      <c r="A4782" s="257"/>
      <c r="B4782" s="257"/>
      <c r="C4782" s="265"/>
      <c r="D4782" s="208">
        <v>43774</v>
      </c>
      <c r="E4782" s="191">
        <v>6.5</v>
      </c>
      <c r="F4782" s="192">
        <f>IF(E4782="Seco",ParametrosPMs!$C$102,'Dados PMs'!E4782)</f>
        <v>6.5</v>
      </c>
      <c r="G4782" s="203">
        <f t="shared" si="111"/>
        <v>6.5</v>
      </c>
    </row>
    <row r="4783" spans="1:7" x14ac:dyDescent="0.3">
      <c r="A4783" s="257"/>
      <c r="B4783" s="257"/>
      <c r="C4783" s="265"/>
      <c r="D4783" s="208">
        <v>43782</v>
      </c>
      <c r="E4783" s="191">
        <v>6.15</v>
      </c>
      <c r="F4783" s="192">
        <f>IF(E4783="Seco",ParametrosPMs!$C$102,'Dados PMs'!E4783)</f>
        <v>6.15</v>
      </c>
      <c r="G4783" s="203">
        <f t="shared" si="111"/>
        <v>6.15</v>
      </c>
    </row>
    <row r="4784" spans="1:7" x14ac:dyDescent="0.3">
      <c r="A4784" s="257"/>
      <c r="B4784" s="257"/>
      <c r="C4784" s="265"/>
      <c r="D4784" s="208">
        <v>43811</v>
      </c>
      <c r="E4784" s="191" t="s">
        <v>282</v>
      </c>
      <c r="F4784" s="192" t="str">
        <f>IF(E4784="Seco",ParametrosPMs!$C$102,'Dados PMs'!E4784)</f>
        <v>5,15</v>
      </c>
      <c r="G4784" s="203">
        <f t="shared" si="111"/>
        <v>5.15</v>
      </c>
    </row>
    <row r="4785" spans="1:7" x14ac:dyDescent="0.3">
      <c r="A4785" s="257"/>
      <c r="B4785" s="257"/>
      <c r="C4785" s="265"/>
      <c r="D4785" s="208">
        <v>43826</v>
      </c>
      <c r="E4785" s="191" t="s">
        <v>264</v>
      </c>
      <c r="F4785" s="192" t="str">
        <f>IF(E4785="Seco",ParametrosPMs!$C$102,'Dados PMs'!E4785)</f>
        <v>5,57</v>
      </c>
      <c r="G4785" s="203">
        <f t="shared" si="111"/>
        <v>5.57</v>
      </c>
    </row>
    <row r="4786" spans="1:7" x14ac:dyDescent="0.3">
      <c r="A4786" s="257"/>
      <c r="B4786" s="257"/>
      <c r="C4786" s="265"/>
      <c r="D4786" s="208">
        <v>43875</v>
      </c>
      <c r="E4786" s="191">
        <v>6.22</v>
      </c>
      <c r="F4786" s="192">
        <f>IF(E4786="Seco",ParametrosPMs!$C$102,'Dados PMs'!E4786)</f>
        <v>6.22</v>
      </c>
      <c r="G4786" s="203">
        <f t="shared" si="111"/>
        <v>6.22</v>
      </c>
    </row>
    <row r="4787" spans="1:7" x14ac:dyDescent="0.3">
      <c r="A4787" s="257"/>
      <c r="B4787" s="257"/>
      <c r="C4787" s="265"/>
      <c r="D4787" s="208">
        <v>43929</v>
      </c>
      <c r="E4787" s="191" t="s">
        <v>360</v>
      </c>
      <c r="F4787" s="192" t="str">
        <f>IF(E4787="Seco",ParametrosPMs!$C$102,'Dados PMs'!E4787)</f>
        <v>6,33</v>
      </c>
      <c r="G4787" s="203">
        <f t="shared" si="111"/>
        <v>6.33</v>
      </c>
    </row>
    <row r="4788" spans="1:7" x14ac:dyDescent="0.3">
      <c r="A4788" s="257"/>
      <c r="B4788" s="257"/>
      <c r="C4788" s="265"/>
      <c r="D4788" s="208">
        <f>IF(ISBLANK(DataBase_PMs!C4),#N/A,DataBase_PMs!C4)</f>
        <v>44001.449618055602</v>
      </c>
      <c r="E4788" s="191">
        <f>IF(ISBLANK(DataBase_PMs!BA4),#N/A,DataBase_PMs!BA4)</f>
        <v>5.93</v>
      </c>
      <c r="F4788" s="192">
        <f>IF(E4788="Seco",ParametrosPMs!$C$102,'Dados PMs'!E4788)</f>
        <v>5.93</v>
      </c>
      <c r="G4788" s="203">
        <f t="shared" si="111"/>
        <v>5.93</v>
      </c>
    </row>
    <row r="4789" spans="1:7" x14ac:dyDescent="0.3">
      <c r="A4789" s="257"/>
      <c r="B4789" s="257"/>
      <c r="C4789" s="265"/>
      <c r="D4789" s="208">
        <f>IF(ISBLANK(DataBase_PMs!C5),#N/A,DataBase_PMs!C5)</f>
        <v>44008.823020833297</v>
      </c>
      <c r="E4789" s="191">
        <f>IF(ISBLANK(DataBase_PMs!BA5),#N/A,DataBase_PMs!BA5)</f>
        <v>6.34</v>
      </c>
      <c r="F4789" s="192">
        <f>IF(E4789="Seco",ParametrosPMs!$C$102,'Dados PMs'!E4789)</f>
        <v>6.34</v>
      </c>
      <c r="G4789" s="203">
        <f t="shared" si="111"/>
        <v>6.34</v>
      </c>
    </row>
    <row r="4790" spans="1:7" x14ac:dyDescent="0.3">
      <c r="A4790" s="257"/>
      <c r="B4790" s="257"/>
      <c r="C4790" s="265"/>
      <c r="D4790" s="208" t="e">
        <f>IF(ISBLANK(DataBase_PMs!C6),#N/A,DataBase_PMs!C6)</f>
        <v>#N/A</v>
      </c>
      <c r="E4790" s="191" t="e">
        <f>IF(ISBLANK(DataBase_PMs!BA6),#N/A,DataBase_PMs!BA6)</f>
        <v>#N/A</v>
      </c>
      <c r="F4790" s="192" t="e">
        <f>IF(E4790="Seco",ParametrosPMs!$C$102,'Dados PMs'!E4790)</f>
        <v>#N/A</v>
      </c>
      <c r="G4790" s="203" t="e">
        <f t="shared" si="111"/>
        <v>#N/A</v>
      </c>
    </row>
    <row r="4791" spans="1:7" x14ac:dyDescent="0.3">
      <c r="A4791" s="257"/>
      <c r="B4791" s="257"/>
      <c r="C4791" s="265"/>
      <c r="D4791" s="208" t="e">
        <f>IF(ISBLANK(DataBase_PMs!C7),#N/A,DataBase_PMs!C7)</f>
        <v>#N/A</v>
      </c>
      <c r="E4791" s="191" t="e">
        <f>IF(ISBLANK(DataBase_PMs!BA7),#N/A,DataBase_PMs!BA7)</f>
        <v>#N/A</v>
      </c>
      <c r="F4791" s="192" t="e">
        <f>IF(E4791="Seco",ParametrosPMs!$C$102,'Dados PMs'!E4791)</f>
        <v>#N/A</v>
      </c>
      <c r="G4791" s="203" t="e">
        <f t="shared" si="111"/>
        <v>#N/A</v>
      </c>
    </row>
    <row r="4792" spans="1:7" x14ac:dyDescent="0.3">
      <c r="A4792" s="257"/>
      <c r="B4792" s="257"/>
      <c r="C4792" s="265"/>
      <c r="D4792" s="208" t="e">
        <f>IF(ISBLANK(DataBase_PMs!C8),#N/A,DataBase_PMs!C8)</f>
        <v>#N/A</v>
      </c>
      <c r="E4792" s="191" t="e">
        <f>IF(ISBLANK(DataBase_PMs!BA8),#N/A,DataBase_PMs!BA8)</f>
        <v>#N/A</v>
      </c>
      <c r="F4792" s="192" t="e">
        <f>IF(E4792="Seco",ParametrosPMs!$C$102,'Dados PMs'!E4792)</f>
        <v>#N/A</v>
      </c>
      <c r="G4792" s="203" t="e">
        <f t="shared" si="111"/>
        <v>#N/A</v>
      </c>
    </row>
    <row r="4793" spans="1:7" x14ac:dyDescent="0.3">
      <c r="A4793" s="257"/>
      <c r="B4793" s="257"/>
      <c r="C4793" s="265"/>
      <c r="D4793" s="208" t="e">
        <f>IF(ISBLANK(DataBase_PMs!C9),#N/A,DataBase_PMs!C9)</f>
        <v>#N/A</v>
      </c>
      <c r="E4793" s="191" t="e">
        <f>IF(ISBLANK(DataBase_PMs!BA9),#N/A,DataBase_PMs!BA9)</f>
        <v>#N/A</v>
      </c>
      <c r="F4793" s="192" t="e">
        <f>IF(E4793="Seco",ParametrosPMs!$C$102,'Dados PMs'!E4793)</f>
        <v>#N/A</v>
      </c>
      <c r="G4793" s="203" t="e">
        <f t="shared" si="111"/>
        <v>#N/A</v>
      </c>
    </row>
    <row r="4794" spans="1:7" x14ac:dyDescent="0.3">
      <c r="A4794" s="257"/>
      <c r="B4794" s="257"/>
      <c r="C4794" s="265"/>
      <c r="D4794" s="208" t="e">
        <f>IF(ISBLANK(DataBase_PMs!C10),#N/A,DataBase_PMs!C10)</f>
        <v>#N/A</v>
      </c>
      <c r="E4794" s="191" t="e">
        <f>IF(ISBLANK(DataBase_PMs!BA10),#N/A,DataBase_PMs!BA10)</f>
        <v>#N/A</v>
      </c>
      <c r="F4794" s="192" t="e">
        <f>IF(E4794="Seco",ParametrosPMs!$C$102,'Dados PMs'!E4794)</f>
        <v>#N/A</v>
      </c>
      <c r="G4794" s="203" t="e">
        <f t="shared" si="111"/>
        <v>#N/A</v>
      </c>
    </row>
    <row r="4795" spans="1:7" x14ac:dyDescent="0.3">
      <c r="A4795" s="257"/>
      <c r="B4795" s="257"/>
      <c r="C4795" s="265"/>
      <c r="D4795" s="208" t="e">
        <f>IF(ISBLANK(DataBase_PMs!C11),#N/A,DataBase_PMs!C11)</f>
        <v>#N/A</v>
      </c>
      <c r="E4795" s="191" t="e">
        <f>IF(ISBLANK(DataBase_PMs!BA11),#N/A,DataBase_PMs!BA11)</f>
        <v>#N/A</v>
      </c>
      <c r="F4795" s="192" t="e">
        <f>IF(E4795="Seco",ParametrosPMs!$C$102,'Dados PMs'!E4795)</f>
        <v>#N/A</v>
      </c>
      <c r="G4795" s="203" t="e">
        <f t="shared" si="111"/>
        <v>#N/A</v>
      </c>
    </row>
    <row r="4796" spans="1:7" x14ac:dyDescent="0.3">
      <c r="A4796" s="257"/>
      <c r="B4796" s="257"/>
      <c r="C4796" s="265"/>
      <c r="D4796" s="208" t="e">
        <f>IF(ISBLANK(DataBase_PMs!C12),#N/A,DataBase_PMs!C12)</f>
        <v>#N/A</v>
      </c>
      <c r="E4796" s="191" t="e">
        <f>IF(ISBLANK(DataBase_PMs!BA12),#N/A,DataBase_PMs!BA12)</f>
        <v>#N/A</v>
      </c>
      <c r="F4796" s="192" t="e">
        <f>IF(E4796="Seco",ParametrosPMs!$C$102,'Dados PMs'!E4796)</f>
        <v>#N/A</v>
      </c>
      <c r="G4796" s="203" t="e">
        <f t="shared" si="111"/>
        <v>#N/A</v>
      </c>
    </row>
    <row r="4797" spans="1:7" x14ac:dyDescent="0.3">
      <c r="A4797" s="257"/>
      <c r="B4797" s="257"/>
      <c r="C4797" s="265"/>
      <c r="D4797" s="208" t="e">
        <f>IF(ISBLANK(DataBase_PMs!C13),#N/A,DataBase_PMs!C13)</f>
        <v>#N/A</v>
      </c>
      <c r="E4797" s="191" t="e">
        <f>IF(ISBLANK(DataBase_PMs!BA13),#N/A,DataBase_PMs!BA13)</f>
        <v>#N/A</v>
      </c>
      <c r="F4797" s="192" t="e">
        <f>IF(E4797="Seco",ParametrosPMs!$C$102,'Dados PMs'!E4797)</f>
        <v>#N/A</v>
      </c>
      <c r="G4797" s="203" t="e">
        <f t="shared" si="111"/>
        <v>#N/A</v>
      </c>
    </row>
    <row r="4798" spans="1:7" x14ac:dyDescent="0.3">
      <c r="A4798" s="257"/>
      <c r="B4798" s="257"/>
      <c r="C4798" s="265"/>
      <c r="D4798" s="208" t="e">
        <f>IF(ISBLANK(DataBase_PMs!C14),#N/A,DataBase_PMs!C14)</f>
        <v>#N/A</v>
      </c>
      <c r="E4798" s="191" t="e">
        <f>IF(ISBLANK(DataBase_PMs!BA14),#N/A,DataBase_PMs!BA14)</f>
        <v>#N/A</v>
      </c>
      <c r="F4798" s="192" t="e">
        <f>IF(E4798="Seco",ParametrosPMs!$C$102,'Dados PMs'!E4798)</f>
        <v>#N/A</v>
      </c>
      <c r="G4798" s="203" t="e">
        <f t="shared" si="111"/>
        <v>#N/A</v>
      </c>
    </row>
    <row r="4799" spans="1:7" x14ac:dyDescent="0.3">
      <c r="A4799" s="257"/>
      <c r="B4799" s="257"/>
      <c r="C4799" s="265"/>
      <c r="D4799" s="208" t="e">
        <f>IF(ISBLANK(DataBase_PMs!C15),#N/A,DataBase_PMs!C15)</f>
        <v>#N/A</v>
      </c>
      <c r="E4799" s="191" t="e">
        <f>IF(ISBLANK(DataBase_PMs!BA15),#N/A,DataBase_PMs!BA15)</f>
        <v>#N/A</v>
      </c>
      <c r="F4799" s="192" t="e">
        <f>IF(E4799="Seco",ParametrosPMs!$C$102,'Dados PMs'!E4799)</f>
        <v>#N/A</v>
      </c>
      <c r="G4799" s="203" t="e">
        <f t="shared" si="111"/>
        <v>#N/A</v>
      </c>
    </row>
    <row r="4800" spans="1:7" x14ac:dyDescent="0.3">
      <c r="A4800" s="257"/>
      <c r="B4800" s="257"/>
      <c r="C4800" s="265"/>
      <c r="D4800" s="208" t="e">
        <f>IF(ISBLANK(DataBase_PMs!C16),#N/A,DataBase_PMs!C16)</f>
        <v>#N/A</v>
      </c>
      <c r="E4800" s="191" t="e">
        <f>IF(ISBLANK(DataBase_PMs!BA16),#N/A,DataBase_PMs!BA16)</f>
        <v>#N/A</v>
      </c>
      <c r="F4800" s="192" t="e">
        <f>IF(E4800="Seco",ParametrosPMs!$C$102,'Dados PMs'!E4800)</f>
        <v>#N/A</v>
      </c>
      <c r="G4800" s="203" t="e">
        <f t="shared" si="111"/>
        <v>#N/A</v>
      </c>
    </row>
    <row r="4801" spans="1:7" x14ac:dyDescent="0.3">
      <c r="A4801" s="257"/>
      <c r="B4801" s="257"/>
      <c r="C4801" s="265"/>
      <c r="D4801" s="208" t="e">
        <f>IF(ISBLANK(DataBase_PMs!C17),#N/A,DataBase_PMs!C17)</f>
        <v>#N/A</v>
      </c>
      <c r="E4801" s="191" t="e">
        <f>IF(ISBLANK(DataBase_PMs!BA17),#N/A,DataBase_PMs!BA17)</f>
        <v>#N/A</v>
      </c>
      <c r="F4801" s="192" t="e">
        <f>IF(E4801="Seco",ParametrosPMs!$C$102,'Dados PMs'!E4801)</f>
        <v>#N/A</v>
      </c>
      <c r="G4801" s="203" t="e">
        <f t="shared" si="111"/>
        <v>#N/A</v>
      </c>
    </row>
    <row r="4802" spans="1:7" x14ac:dyDescent="0.3">
      <c r="A4802" s="257"/>
      <c r="B4802" s="257"/>
      <c r="C4802" s="265"/>
      <c r="D4802" s="208" t="e">
        <f>IF(ISBLANK(DataBase_PMs!C18),#N/A,DataBase_PMs!C18)</f>
        <v>#N/A</v>
      </c>
      <c r="E4802" s="191" t="e">
        <f>IF(ISBLANK(DataBase_PMs!BA18),#N/A,DataBase_PMs!BA18)</f>
        <v>#N/A</v>
      </c>
      <c r="F4802" s="192" t="e">
        <f>IF(E4802="Seco",ParametrosPMs!$C$102,'Dados PMs'!E4802)</f>
        <v>#N/A</v>
      </c>
      <c r="G4802" s="203" t="e">
        <f t="shared" si="111"/>
        <v>#N/A</v>
      </c>
    </row>
    <row r="4803" spans="1:7" x14ac:dyDescent="0.3">
      <c r="A4803" s="257"/>
      <c r="B4803" s="257"/>
      <c r="C4803" s="265"/>
      <c r="D4803" s="208" t="e">
        <f>IF(ISBLANK(DataBase_PMs!C19),#N/A,DataBase_PMs!C19)</f>
        <v>#N/A</v>
      </c>
      <c r="E4803" s="191" t="e">
        <f>IF(ISBLANK(DataBase_PMs!BA19),#N/A,DataBase_PMs!BA19)</f>
        <v>#N/A</v>
      </c>
      <c r="F4803" s="192" t="e">
        <f>IF(E4803="Seco",ParametrosPMs!$C$102,'Dados PMs'!E4803)</f>
        <v>#N/A</v>
      </c>
      <c r="G4803" s="203" t="e">
        <f t="shared" si="111"/>
        <v>#N/A</v>
      </c>
    </row>
    <row r="4804" spans="1:7" x14ac:dyDescent="0.3">
      <c r="A4804" s="257"/>
      <c r="B4804" s="257"/>
      <c r="C4804" s="265"/>
      <c r="D4804" s="208" t="e">
        <f>IF(ISBLANK(DataBase_PMs!C20),#N/A,DataBase_PMs!C20)</f>
        <v>#N/A</v>
      </c>
      <c r="E4804" s="191" t="e">
        <f>IF(ISBLANK(DataBase_PMs!BA20),#N/A,DataBase_PMs!BA20)</f>
        <v>#N/A</v>
      </c>
      <c r="F4804" s="192" t="e">
        <f>IF(E4804="Seco",ParametrosPMs!$C$102,'Dados PMs'!E4804)</f>
        <v>#N/A</v>
      </c>
      <c r="G4804" s="203" t="e">
        <f t="shared" si="111"/>
        <v>#N/A</v>
      </c>
    </row>
    <row r="4805" spans="1:7" x14ac:dyDescent="0.3">
      <c r="A4805" s="257"/>
      <c r="B4805" s="257"/>
      <c r="C4805" s="265"/>
      <c r="D4805" s="208" t="e">
        <f>IF(ISBLANK(DataBase_PMs!C21),#N/A,DataBase_PMs!C21)</f>
        <v>#N/A</v>
      </c>
      <c r="E4805" s="191" t="e">
        <f>IF(ISBLANK(DataBase_PMs!BA21),#N/A,DataBase_PMs!BA21)</f>
        <v>#N/A</v>
      </c>
      <c r="F4805" s="192" t="e">
        <f>IF(E4805="Seco",ParametrosPMs!$C$102,'Dados PMs'!E4805)</f>
        <v>#N/A</v>
      </c>
      <c r="G4805" s="203" t="e">
        <f t="shared" si="111"/>
        <v>#N/A</v>
      </c>
    </row>
    <row r="4806" spans="1:7" x14ac:dyDescent="0.3">
      <c r="A4806" s="257"/>
      <c r="B4806" s="257"/>
      <c r="C4806" s="265"/>
      <c r="D4806" s="208" t="e">
        <f>IF(ISBLANK(DataBase_PMs!C22),#N/A,DataBase_PMs!C22)</f>
        <v>#N/A</v>
      </c>
      <c r="E4806" s="191" t="e">
        <f>IF(ISBLANK(DataBase_PMs!BA22),#N/A,DataBase_PMs!BA22)</f>
        <v>#N/A</v>
      </c>
      <c r="F4806" s="192" t="e">
        <f>IF(E4806="Seco",ParametrosPMs!$C$102,'Dados PMs'!E4806)</f>
        <v>#N/A</v>
      </c>
      <c r="G4806" s="203" t="e">
        <f t="shared" si="111"/>
        <v>#N/A</v>
      </c>
    </row>
    <row r="4807" spans="1:7" x14ac:dyDescent="0.3">
      <c r="A4807" s="257"/>
      <c r="B4807" s="257"/>
      <c r="C4807" s="265"/>
      <c r="D4807" s="208" t="e">
        <f>IF(ISBLANK(DataBase_PMs!C23),#N/A,DataBase_PMs!C23)</f>
        <v>#N/A</v>
      </c>
      <c r="E4807" s="191" t="e">
        <f>IF(ISBLANK(DataBase_PMs!BA23),#N/A,DataBase_PMs!BA23)</f>
        <v>#N/A</v>
      </c>
      <c r="F4807" s="192" t="e">
        <f>IF(E4807="Seco",ParametrosPMs!$C$102,'Dados PMs'!E4807)</f>
        <v>#N/A</v>
      </c>
      <c r="G4807" s="203" t="e">
        <f t="shared" si="111"/>
        <v>#N/A</v>
      </c>
    </row>
    <row r="4808" spans="1:7" x14ac:dyDescent="0.3">
      <c r="A4808" s="257"/>
      <c r="B4808" s="257"/>
      <c r="C4808" s="265"/>
      <c r="D4808" s="208" t="e">
        <f>IF(ISBLANK(DataBase_PMs!C24),#N/A,DataBase_PMs!C24)</f>
        <v>#N/A</v>
      </c>
      <c r="E4808" s="191" t="e">
        <f>IF(ISBLANK(DataBase_PMs!BA24),#N/A,DataBase_PMs!BA24)</f>
        <v>#N/A</v>
      </c>
      <c r="F4808" s="192" t="e">
        <f>IF(E4808="Seco",ParametrosPMs!$C$102,'Dados PMs'!E4808)</f>
        <v>#N/A</v>
      </c>
      <c r="G4808" s="203" t="e">
        <f t="shared" si="111"/>
        <v>#N/A</v>
      </c>
    </row>
    <row r="4809" spans="1:7" x14ac:dyDescent="0.3">
      <c r="A4809" s="257"/>
      <c r="B4809" s="257"/>
      <c r="C4809" s="265"/>
      <c r="D4809" s="208" t="e">
        <f>IF(ISBLANK(DataBase_PMs!C25),#N/A,DataBase_PMs!C25)</f>
        <v>#N/A</v>
      </c>
      <c r="E4809" s="191" t="e">
        <f>IF(ISBLANK(DataBase_PMs!BA25),#N/A,DataBase_PMs!BA25)</f>
        <v>#N/A</v>
      </c>
      <c r="F4809" s="192" t="e">
        <f>IF(E4809="Seco",ParametrosPMs!$C$102,'Dados PMs'!E4809)</f>
        <v>#N/A</v>
      </c>
      <c r="G4809" s="203" t="e">
        <f t="shared" si="111"/>
        <v>#N/A</v>
      </c>
    </row>
    <row r="4810" spans="1:7" x14ac:dyDescent="0.3">
      <c r="A4810" s="257"/>
      <c r="B4810" s="257"/>
      <c r="C4810" s="265"/>
      <c r="D4810" s="208" t="e">
        <f>IF(ISBLANK(DataBase_PMs!C26),#N/A,DataBase_PMs!C26)</f>
        <v>#N/A</v>
      </c>
      <c r="E4810" s="191" t="e">
        <f>IF(ISBLANK(DataBase_PMs!BA26),#N/A,DataBase_PMs!BA26)</f>
        <v>#N/A</v>
      </c>
      <c r="F4810" s="192" t="e">
        <f>IF(E4810="Seco",ParametrosPMs!$C$102,'Dados PMs'!E4810)</f>
        <v>#N/A</v>
      </c>
      <c r="G4810" s="203" t="e">
        <f t="shared" si="111"/>
        <v>#N/A</v>
      </c>
    </row>
    <row r="4811" spans="1:7" x14ac:dyDescent="0.3">
      <c r="A4811" s="257"/>
      <c r="B4811" s="257"/>
      <c r="C4811" s="265"/>
      <c r="D4811" s="208" t="e">
        <f>IF(ISBLANK(DataBase_PMs!C27),#N/A,DataBase_PMs!C27)</f>
        <v>#N/A</v>
      </c>
      <c r="E4811" s="191" t="e">
        <f>IF(ISBLANK(DataBase_PMs!BA27),#N/A,DataBase_PMs!BA27)</f>
        <v>#N/A</v>
      </c>
      <c r="F4811" s="192" t="e">
        <f>IF(E4811="Seco",ParametrosPMs!$C$102,'Dados PMs'!E4811)</f>
        <v>#N/A</v>
      </c>
      <c r="G4811" s="203" t="e">
        <f t="shared" si="111"/>
        <v>#N/A</v>
      </c>
    </row>
    <row r="4812" spans="1:7" x14ac:dyDescent="0.3">
      <c r="A4812" s="257"/>
      <c r="B4812" s="257"/>
      <c r="C4812" s="265"/>
      <c r="D4812" s="208" t="e">
        <f>IF(ISBLANK(DataBase_PMs!C28),#N/A,DataBase_PMs!C28)</f>
        <v>#N/A</v>
      </c>
      <c r="E4812" s="191" t="e">
        <f>IF(ISBLANK(DataBase_PMs!BA28),#N/A,DataBase_PMs!BA28)</f>
        <v>#N/A</v>
      </c>
      <c r="F4812" s="192" t="e">
        <f>IF(E4812="Seco",ParametrosPMs!$C$102,'Dados PMs'!E4812)</f>
        <v>#N/A</v>
      </c>
      <c r="G4812" s="203" t="e">
        <f t="shared" si="111"/>
        <v>#N/A</v>
      </c>
    </row>
    <row r="4813" spans="1:7" x14ac:dyDescent="0.3">
      <c r="A4813" s="257"/>
      <c r="B4813" s="257"/>
      <c r="C4813" s="265"/>
      <c r="D4813" s="208" t="e">
        <f>IF(ISBLANK(DataBase_PMs!C29),#N/A,DataBase_PMs!C29)</f>
        <v>#N/A</v>
      </c>
      <c r="E4813" s="191" t="e">
        <f>IF(ISBLANK(DataBase_PMs!BA29),#N/A,DataBase_PMs!BA29)</f>
        <v>#N/A</v>
      </c>
      <c r="F4813" s="192" t="e">
        <f>IF(E4813="Seco",ParametrosPMs!$C$102,'Dados PMs'!E4813)</f>
        <v>#N/A</v>
      </c>
      <c r="G4813" s="203" t="e">
        <f t="shared" si="111"/>
        <v>#N/A</v>
      </c>
    </row>
    <row r="4814" spans="1:7" x14ac:dyDescent="0.3">
      <c r="A4814" s="257"/>
      <c r="B4814" s="257"/>
      <c r="C4814" s="265"/>
      <c r="D4814" s="208" t="e">
        <f>IF(ISBLANK(DataBase_PMs!C30),#N/A,DataBase_PMs!C30)</f>
        <v>#N/A</v>
      </c>
      <c r="E4814" s="191" t="e">
        <f>IF(ISBLANK(DataBase_PMs!BA30),#N/A,DataBase_PMs!BA30)</f>
        <v>#N/A</v>
      </c>
      <c r="F4814" s="192" t="e">
        <f>IF(E4814="Seco",ParametrosPMs!$C$102,'Dados PMs'!E4814)</f>
        <v>#N/A</v>
      </c>
      <c r="G4814" s="203" t="e">
        <f t="shared" si="111"/>
        <v>#N/A</v>
      </c>
    </row>
    <row r="4815" spans="1:7" x14ac:dyDescent="0.3">
      <c r="A4815" s="257"/>
      <c r="B4815" s="257"/>
      <c r="C4815" s="265"/>
      <c r="D4815" s="208" t="e">
        <f>IF(ISBLANK(DataBase_PMs!C31),#N/A,DataBase_PMs!C31)</f>
        <v>#N/A</v>
      </c>
      <c r="E4815" s="191" t="e">
        <f>IF(ISBLANK(DataBase_PMs!BA31),#N/A,DataBase_PMs!BA31)</f>
        <v>#N/A</v>
      </c>
      <c r="F4815" s="192" t="e">
        <f>IF(E4815="Seco",ParametrosPMs!$C$102,'Dados PMs'!E4815)</f>
        <v>#N/A</v>
      </c>
      <c r="G4815" s="203" t="e">
        <f t="shared" si="111"/>
        <v>#N/A</v>
      </c>
    </row>
    <row r="4816" spans="1:7" x14ac:dyDescent="0.3">
      <c r="A4816" s="257"/>
      <c r="B4816" s="257"/>
      <c r="C4816" s="265"/>
      <c r="D4816" s="208" t="e">
        <f>IF(ISBLANK(DataBase_PMs!C32),#N/A,DataBase_PMs!C32)</f>
        <v>#N/A</v>
      </c>
      <c r="E4816" s="191" t="e">
        <f>IF(ISBLANK(DataBase_PMs!BA32),#N/A,DataBase_PMs!BA32)</f>
        <v>#N/A</v>
      </c>
      <c r="F4816" s="192" t="e">
        <f>IF(E4816="Seco",ParametrosPMs!$C$102,'Dados PMs'!E4816)</f>
        <v>#N/A</v>
      </c>
      <c r="G4816" s="203" t="e">
        <f t="shared" si="111"/>
        <v>#N/A</v>
      </c>
    </row>
    <row r="4817" spans="1:7" x14ac:dyDescent="0.3">
      <c r="A4817" s="257"/>
      <c r="B4817" s="257"/>
      <c r="C4817" s="265"/>
      <c r="D4817" s="208" t="e">
        <f>IF(ISBLANK(DataBase_PMs!C33),#N/A,DataBase_PMs!C33)</f>
        <v>#N/A</v>
      </c>
      <c r="E4817" s="191" t="e">
        <f>IF(ISBLANK(DataBase_PMs!BA33),#N/A,DataBase_PMs!BA33)</f>
        <v>#N/A</v>
      </c>
      <c r="F4817" s="192" t="e">
        <f>IF(E4817="Seco",ParametrosPMs!$C$102,'Dados PMs'!E4817)</f>
        <v>#N/A</v>
      </c>
      <c r="G4817" s="203" t="e">
        <f t="shared" si="111"/>
        <v>#N/A</v>
      </c>
    </row>
    <row r="4818" spans="1:7" x14ac:dyDescent="0.3">
      <c r="A4818" s="257"/>
      <c r="B4818" s="257"/>
      <c r="C4818" s="265"/>
      <c r="D4818" s="208" t="e">
        <f>IF(ISBLANK(DataBase_PMs!C34),#N/A,DataBase_PMs!C34)</f>
        <v>#N/A</v>
      </c>
      <c r="E4818" s="191" t="e">
        <f>IF(ISBLANK(DataBase_PMs!BA34),#N/A,DataBase_PMs!BA34)</f>
        <v>#N/A</v>
      </c>
      <c r="F4818" s="192" t="e">
        <f>IF(E4818="Seco",ParametrosPMs!$C$102,'Dados PMs'!E4818)</f>
        <v>#N/A</v>
      </c>
      <c r="G4818" s="203" t="e">
        <f t="shared" si="111"/>
        <v>#N/A</v>
      </c>
    </row>
    <row r="4819" spans="1:7" x14ac:dyDescent="0.3">
      <c r="A4819" s="257"/>
      <c r="B4819" s="257"/>
      <c r="C4819" s="265"/>
      <c r="D4819" s="208" t="e">
        <f>IF(ISBLANK(DataBase_PMs!C35),#N/A,DataBase_PMs!C35)</f>
        <v>#N/A</v>
      </c>
      <c r="E4819" s="191" t="e">
        <f>IF(ISBLANK(DataBase_PMs!BA35),#N/A,DataBase_PMs!BA35)</f>
        <v>#N/A</v>
      </c>
      <c r="F4819" s="192" t="e">
        <f>IF(E4819="Seco",ParametrosPMs!$C$102,'Dados PMs'!E4819)</f>
        <v>#N/A</v>
      </c>
      <c r="G4819" s="203" t="e">
        <f t="shared" si="111"/>
        <v>#N/A</v>
      </c>
    </row>
    <row r="4820" spans="1:7" x14ac:dyDescent="0.3">
      <c r="A4820" s="257"/>
      <c r="B4820" s="257"/>
      <c r="C4820" s="265"/>
      <c r="D4820" s="208" t="e">
        <f>IF(ISBLANK(DataBase_PMs!C36),#N/A,DataBase_PMs!C36)</f>
        <v>#N/A</v>
      </c>
      <c r="E4820" s="191" t="e">
        <f>IF(ISBLANK(DataBase_PMs!BA36),#N/A,DataBase_PMs!BA36)</f>
        <v>#N/A</v>
      </c>
      <c r="F4820" s="192" t="e">
        <f>IF(E4820="Seco",ParametrosPMs!$C$102,'Dados PMs'!E4820)</f>
        <v>#N/A</v>
      </c>
      <c r="G4820" s="203" t="e">
        <f t="shared" si="111"/>
        <v>#N/A</v>
      </c>
    </row>
    <row r="4821" spans="1:7" x14ac:dyDescent="0.3">
      <c r="A4821" s="257"/>
      <c r="B4821" s="257"/>
      <c r="C4821" s="265"/>
      <c r="D4821" s="208" t="e">
        <f>IF(ISBLANK(DataBase_PMs!C37),#N/A,DataBase_PMs!C37)</f>
        <v>#N/A</v>
      </c>
      <c r="E4821" s="191" t="e">
        <f>IF(ISBLANK(DataBase_PMs!BA37),#N/A,DataBase_PMs!BA37)</f>
        <v>#N/A</v>
      </c>
      <c r="F4821" s="192" t="e">
        <f>IF(E4821="Seco",ParametrosPMs!$C$102,'Dados PMs'!E4821)</f>
        <v>#N/A</v>
      </c>
      <c r="G4821" s="203" t="e">
        <f t="shared" si="111"/>
        <v>#N/A</v>
      </c>
    </row>
    <row r="4822" spans="1:7" x14ac:dyDescent="0.3">
      <c r="A4822" s="257"/>
      <c r="B4822" s="257"/>
      <c r="C4822" s="265"/>
      <c r="D4822" s="208" t="e">
        <f>IF(ISBLANK(DataBase_PMs!C38),#N/A,DataBase_PMs!C38)</f>
        <v>#N/A</v>
      </c>
      <c r="E4822" s="191" t="e">
        <f>IF(ISBLANK(DataBase_PMs!BA38),#N/A,DataBase_PMs!BA38)</f>
        <v>#N/A</v>
      </c>
      <c r="F4822" s="192" t="e">
        <f>IF(E4822="Seco",ParametrosPMs!$C$102,'Dados PMs'!E4822)</f>
        <v>#N/A</v>
      </c>
      <c r="G4822" s="203" t="e">
        <f t="shared" si="111"/>
        <v>#N/A</v>
      </c>
    </row>
    <row r="4823" spans="1:7" x14ac:dyDescent="0.3">
      <c r="A4823" s="257"/>
      <c r="B4823" s="257"/>
      <c r="C4823" s="265"/>
      <c r="D4823" s="208" t="e">
        <f>IF(ISBLANK(DataBase_PMs!C39),#N/A,DataBase_PMs!C39)</f>
        <v>#N/A</v>
      </c>
      <c r="E4823" s="191" t="e">
        <f>IF(ISBLANK(DataBase_PMs!BA39),#N/A,DataBase_PMs!BA39)</f>
        <v>#N/A</v>
      </c>
      <c r="F4823" s="192" t="e">
        <f>IF(E4823="Seco",ParametrosPMs!$C$102,'Dados PMs'!E4823)</f>
        <v>#N/A</v>
      </c>
      <c r="G4823" s="203" t="e">
        <f t="shared" si="111"/>
        <v>#N/A</v>
      </c>
    </row>
    <row r="4824" spans="1:7" x14ac:dyDescent="0.3">
      <c r="A4824" s="257"/>
      <c r="B4824" s="257"/>
      <c r="C4824" s="265"/>
      <c r="D4824" s="208" t="e">
        <f>IF(ISBLANK(DataBase_PMs!C40),#N/A,DataBase_PMs!C40)</f>
        <v>#N/A</v>
      </c>
      <c r="E4824" s="191" t="e">
        <f>IF(ISBLANK(DataBase_PMs!BA40),#N/A,DataBase_PMs!BA40)</f>
        <v>#N/A</v>
      </c>
      <c r="F4824" s="192" t="e">
        <f>IF(E4824="Seco",ParametrosPMs!$C$102,'Dados PMs'!E4824)</f>
        <v>#N/A</v>
      </c>
      <c r="G4824" s="203" t="e">
        <f t="shared" si="111"/>
        <v>#N/A</v>
      </c>
    </row>
    <row r="4825" spans="1:7" x14ac:dyDescent="0.3">
      <c r="A4825" s="257"/>
      <c r="B4825" s="257"/>
      <c r="C4825" s="265"/>
      <c r="D4825" s="208" t="e">
        <f>IF(ISBLANK(DataBase_PMs!C41),#N/A,DataBase_PMs!C41)</f>
        <v>#N/A</v>
      </c>
      <c r="E4825" s="191" t="e">
        <f>IF(ISBLANK(DataBase_PMs!BA41),#N/A,DataBase_PMs!BA41)</f>
        <v>#N/A</v>
      </c>
      <c r="F4825" s="192" t="e">
        <f>IF(E4825="Seco",ParametrosPMs!$C$102,'Dados PMs'!E4825)</f>
        <v>#N/A</v>
      </c>
      <c r="G4825" s="203" t="e">
        <f t="shared" si="111"/>
        <v>#N/A</v>
      </c>
    </row>
    <row r="4826" spans="1:7" x14ac:dyDescent="0.3">
      <c r="A4826" s="257"/>
      <c r="B4826" s="257"/>
      <c r="C4826" s="265"/>
      <c r="D4826" s="208" t="e">
        <f>IF(ISBLANK(DataBase_PMs!C42),#N/A,DataBase_PMs!C42)</f>
        <v>#N/A</v>
      </c>
      <c r="E4826" s="191" t="e">
        <f>IF(ISBLANK(DataBase_PMs!BA42),#N/A,DataBase_PMs!BA42)</f>
        <v>#N/A</v>
      </c>
      <c r="F4826" s="192" t="e">
        <f>IF(E4826="Seco",ParametrosPMs!$C$102,'Dados PMs'!E4826)</f>
        <v>#N/A</v>
      </c>
      <c r="G4826" s="203" t="e">
        <f t="shared" si="111"/>
        <v>#N/A</v>
      </c>
    </row>
    <row r="4827" spans="1:7" x14ac:dyDescent="0.3">
      <c r="A4827" s="257"/>
      <c r="B4827" s="257"/>
      <c r="C4827" s="265"/>
      <c r="D4827" s="208" t="e">
        <f>IF(ISBLANK(DataBase_PMs!C43),#N/A,DataBase_PMs!C43)</f>
        <v>#N/A</v>
      </c>
      <c r="E4827" s="191" t="e">
        <f>IF(ISBLANK(DataBase_PMs!BA43),#N/A,DataBase_PMs!BA43)</f>
        <v>#N/A</v>
      </c>
      <c r="F4827" s="192" t="e">
        <f>IF(E4827="Seco",ParametrosPMs!$C$102,'Dados PMs'!E4827)</f>
        <v>#N/A</v>
      </c>
      <c r="G4827" s="203" t="e">
        <f t="shared" si="111"/>
        <v>#N/A</v>
      </c>
    </row>
    <row r="4828" spans="1:7" x14ac:dyDescent="0.3">
      <c r="A4828" s="257"/>
      <c r="B4828" s="257"/>
      <c r="C4828" s="265"/>
      <c r="D4828" s="208" t="e">
        <f>IF(ISBLANK(DataBase_PMs!C44),#N/A,DataBase_PMs!C44)</f>
        <v>#N/A</v>
      </c>
      <c r="E4828" s="191" t="e">
        <f>IF(ISBLANK(DataBase_PMs!BA44),#N/A,DataBase_PMs!BA44)</f>
        <v>#N/A</v>
      </c>
      <c r="F4828" s="192" t="e">
        <f>IF(E4828="Seco",ParametrosPMs!$C$102,'Dados PMs'!E4828)</f>
        <v>#N/A</v>
      </c>
      <c r="G4828" s="203" t="e">
        <f t="shared" si="111"/>
        <v>#N/A</v>
      </c>
    </row>
    <row r="4829" spans="1:7" x14ac:dyDescent="0.3">
      <c r="A4829" s="257"/>
      <c r="B4829" s="257"/>
      <c r="C4829" s="265"/>
      <c r="D4829" s="208" t="e">
        <f>IF(ISBLANK(DataBase_PMs!C45),#N/A,DataBase_PMs!C45)</f>
        <v>#N/A</v>
      </c>
      <c r="E4829" s="191" t="e">
        <f>IF(ISBLANK(DataBase_PMs!BA45),#N/A,DataBase_PMs!BA45)</f>
        <v>#N/A</v>
      </c>
      <c r="F4829" s="192" t="e">
        <f>IF(E4829="Seco",ParametrosPMs!$C$102,'Dados PMs'!E4829)</f>
        <v>#N/A</v>
      </c>
      <c r="G4829" s="203" t="e">
        <f t="shared" si="111"/>
        <v>#N/A</v>
      </c>
    </row>
    <row r="4830" spans="1:7" x14ac:dyDescent="0.3">
      <c r="A4830" s="257"/>
      <c r="B4830" s="257"/>
      <c r="C4830" s="265"/>
      <c r="D4830" s="208" t="e">
        <f>IF(ISBLANK(DataBase_PMs!C46),#N/A,DataBase_PMs!C46)</f>
        <v>#N/A</v>
      </c>
      <c r="E4830" s="191" t="e">
        <f>IF(ISBLANK(DataBase_PMs!BA46),#N/A,DataBase_PMs!BA46)</f>
        <v>#N/A</v>
      </c>
      <c r="F4830" s="192" t="e">
        <f>IF(E4830="Seco",ParametrosPMs!$C$102,'Dados PMs'!E4830)</f>
        <v>#N/A</v>
      </c>
      <c r="G4830" s="203" t="e">
        <f t="shared" si="111"/>
        <v>#N/A</v>
      </c>
    </row>
    <row r="4831" spans="1:7" x14ac:dyDescent="0.3">
      <c r="A4831" s="257"/>
      <c r="B4831" s="257"/>
      <c r="C4831" s="265"/>
      <c r="D4831" s="208" t="e">
        <f>IF(ISBLANK(DataBase_PMs!C47),#N/A,DataBase_PMs!C47)</f>
        <v>#N/A</v>
      </c>
      <c r="E4831" s="191" t="e">
        <f>IF(ISBLANK(DataBase_PMs!BA47),#N/A,DataBase_PMs!BA47)</f>
        <v>#N/A</v>
      </c>
      <c r="F4831" s="192" t="e">
        <f>IF(E4831="Seco",ParametrosPMs!$C$102,'Dados PMs'!E4831)</f>
        <v>#N/A</v>
      </c>
      <c r="G4831" s="203" t="e">
        <f t="shared" si="111"/>
        <v>#N/A</v>
      </c>
    </row>
    <row r="4832" spans="1:7" x14ac:dyDescent="0.3">
      <c r="A4832" s="257"/>
      <c r="B4832" s="257"/>
      <c r="C4832" s="265"/>
      <c r="D4832" s="208" t="e">
        <f>IF(ISBLANK(DataBase_PMs!C48),#N/A,DataBase_PMs!C48)</f>
        <v>#N/A</v>
      </c>
      <c r="E4832" s="191" t="e">
        <f>IF(ISBLANK(DataBase_PMs!BA48),#N/A,DataBase_PMs!BA48)</f>
        <v>#N/A</v>
      </c>
      <c r="F4832" s="192" t="e">
        <f>IF(E4832="Seco",ParametrosPMs!$C$102,'Dados PMs'!E4832)</f>
        <v>#N/A</v>
      </c>
      <c r="G4832" s="203" t="e">
        <f t="shared" si="111"/>
        <v>#N/A</v>
      </c>
    </row>
    <row r="4833" spans="1:7" x14ac:dyDescent="0.3">
      <c r="A4833" s="257"/>
      <c r="B4833" s="257"/>
      <c r="C4833" s="265"/>
      <c r="D4833" s="208" t="e">
        <f>IF(ISBLANK(DataBase_PMs!C49),#N/A,DataBase_PMs!C49)</f>
        <v>#N/A</v>
      </c>
      <c r="E4833" s="191" t="e">
        <f>IF(ISBLANK(DataBase_PMs!BA49),#N/A,DataBase_PMs!BA49)</f>
        <v>#N/A</v>
      </c>
      <c r="F4833" s="192" t="e">
        <f>IF(E4833="Seco",ParametrosPMs!$C$102,'Dados PMs'!E4833)</f>
        <v>#N/A</v>
      </c>
      <c r="G4833" s="203" t="e">
        <f t="shared" si="111"/>
        <v>#N/A</v>
      </c>
    </row>
    <row r="4834" spans="1:7" x14ac:dyDescent="0.3">
      <c r="A4834" s="257"/>
      <c r="B4834" s="257"/>
      <c r="C4834" s="265"/>
      <c r="D4834" s="208" t="e">
        <f>IF(ISBLANK(DataBase_PMs!C50),#N/A,DataBase_PMs!C50)</f>
        <v>#N/A</v>
      </c>
      <c r="E4834" s="191" t="e">
        <f>IF(ISBLANK(DataBase_PMs!BA50),#N/A,DataBase_PMs!BA50)</f>
        <v>#N/A</v>
      </c>
      <c r="F4834" s="192" t="e">
        <f>IF(E4834="Seco",ParametrosPMs!$C$102,'Dados PMs'!E4834)</f>
        <v>#N/A</v>
      </c>
      <c r="G4834" s="203" t="e">
        <f t="shared" si="111"/>
        <v>#N/A</v>
      </c>
    </row>
    <row r="4835" spans="1:7" x14ac:dyDescent="0.3">
      <c r="A4835" s="257"/>
      <c r="B4835" s="257"/>
      <c r="C4835" s="265"/>
      <c r="D4835" s="208" t="e">
        <f>IF(ISBLANK(DataBase_PMs!C51),#N/A,DataBase_PMs!C51)</f>
        <v>#N/A</v>
      </c>
      <c r="E4835" s="191" t="e">
        <f>IF(ISBLANK(DataBase_PMs!BA51),#N/A,DataBase_PMs!BA51)</f>
        <v>#N/A</v>
      </c>
      <c r="F4835" s="192" t="e">
        <f>IF(E4835="Seco",ParametrosPMs!$C$102,'Dados PMs'!E4835)</f>
        <v>#N/A</v>
      </c>
      <c r="G4835" s="203" t="e">
        <f t="shared" si="111"/>
        <v>#N/A</v>
      </c>
    </row>
    <row r="4836" spans="1:7" x14ac:dyDescent="0.3">
      <c r="A4836" s="257"/>
      <c r="B4836" s="257"/>
      <c r="C4836" s="265"/>
      <c r="D4836" s="208" t="e">
        <f>IF(ISBLANK(DataBase_PMs!C52),#N/A,DataBase_PMs!C52)</f>
        <v>#N/A</v>
      </c>
      <c r="E4836" s="191" t="e">
        <f>IF(ISBLANK(DataBase_PMs!BA52),#N/A,DataBase_PMs!BA52)</f>
        <v>#N/A</v>
      </c>
      <c r="F4836" s="192" t="e">
        <f>IF(E4836="Seco",ParametrosPMs!$C$102,'Dados PMs'!E4836)</f>
        <v>#N/A</v>
      </c>
      <c r="G4836" s="203" t="e">
        <f t="shared" si="111"/>
        <v>#N/A</v>
      </c>
    </row>
    <row r="4837" spans="1:7" x14ac:dyDescent="0.3">
      <c r="A4837" s="257"/>
      <c r="B4837" s="257"/>
      <c r="C4837" s="265"/>
      <c r="D4837" s="208" t="e">
        <f>IF(ISBLANK(DataBase_PMs!C53),#N/A,DataBase_PMs!C53)</f>
        <v>#N/A</v>
      </c>
      <c r="E4837" s="191" t="e">
        <f>IF(ISBLANK(DataBase_PMs!BA53),#N/A,DataBase_PMs!BA53)</f>
        <v>#N/A</v>
      </c>
      <c r="F4837" s="192" t="e">
        <f>IF(E4837="Seco",ParametrosPMs!$C$102,'Dados PMs'!E4837)</f>
        <v>#N/A</v>
      </c>
      <c r="G4837" s="203" t="e">
        <f t="shared" si="111"/>
        <v>#N/A</v>
      </c>
    </row>
    <row r="4838" spans="1:7" x14ac:dyDescent="0.3">
      <c r="A4838" s="257"/>
      <c r="B4838" s="257"/>
      <c r="C4838" s="265"/>
      <c r="D4838" s="208" t="e">
        <f>IF(ISBLANK(DataBase_PMs!C54),#N/A,DataBase_PMs!C54)</f>
        <v>#N/A</v>
      </c>
      <c r="E4838" s="191" t="e">
        <f>IF(ISBLANK(DataBase_PMs!BA54),#N/A,DataBase_PMs!BA54)</f>
        <v>#N/A</v>
      </c>
      <c r="F4838" s="192" t="e">
        <f>IF(E4838="Seco",ParametrosPMs!$C$102,'Dados PMs'!E4838)</f>
        <v>#N/A</v>
      </c>
      <c r="G4838" s="203" t="e">
        <f t="shared" si="111"/>
        <v>#N/A</v>
      </c>
    </row>
    <row r="4839" spans="1:7" x14ac:dyDescent="0.3">
      <c r="A4839" s="257"/>
      <c r="B4839" s="257"/>
      <c r="C4839" s="265"/>
      <c r="D4839" s="208" t="e">
        <f>IF(ISBLANK(DataBase_PMs!C55),#N/A,DataBase_PMs!C55)</f>
        <v>#N/A</v>
      </c>
      <c r="E4839" s="191" t="e">
        <f>IF(ISBLANK(DataBase_PMs!BA55),#N/A,DataBase_PMs!BA55)</f>
        <v>#N/A</v>
      </c>
      <c r="F4839" s="192" t="e">
        <f>IF(E4839="Seco",ParametrosPMs!$C$102,'Dados PMs'!E4839)</f>
        <v>#N/A</v>
      </c>
      <c r="G4839" s="203" t="e">
        <f t="shared" si="111"/>
        <v>#N/A</v>
      </c>
    </row>
    <row r="4840" spans="1:7" x14ac:dyDescent="0.3">
      <c r="A4840" s="257"/>
      <c r="B4840" s="257"/>
      <c r="C4840" s="265"/>
      <c r="D4840" s="208" t="e">
        <f>IF(ISBLANK(DataBase_PMs!C56),#N/A,DataBase_PMs!C56)</f>
        <v>#N/A</v>
      </c>
      <c r="E4840" s="191" t="e">
        <f>IF(ISBLANK(DataBase_PMs!BA56),#N/A,DataBase_PMs!BA56)</f>
        <v>#N/A</v>
      </c>
      <c r="F4840" s="192" t="e">
        <f>IF(E4840="Seco",ParametrosPMs!$C$102,'Dados PMs'!E4840)</f>
        <v>#N/A</v>
      </c>
      <c r="G4840" s="203" t="e">
        <f t="shared" si="111"/>
        <v>#N/A</v>
      </c>
    </row>
    <row r="4841" spans="1:7" x14ac:dyDescent="0.3">
      <c r="A4841" s="257"/>
      <c r="B4841" s="257"/>
      <c r="C4841" s="265"/>
      <c r="D4841" s="208" t="e">
        <f>IF(ISBLANK(DataBase_PMs!C57),#N/A,DataBase_PMs!C57)</f>
        <v>#N/A</v>
      </c>
      <c r="E4841" s="191" t="e">
        <f>IF(ISBLANK(DataBase_PMs!BA57),#N/A,DataBase_PMs!BA57)</f>
        <v>#N/A</v>
      </c>
      <c r="F4841" s="192" t="e">
        <f>IF(E4841="Seco",ParametrosPMs!$C$102,'Dados PMs'!E4841)</f>
        <v>#N/A</v>
      </c>
      <c r="G4841" s="203" t="e">
        <f t="shared" ref="G4841:G4864" si="112">F4841-$F$4775</f>
        <v>#N/A</v>
      </c>
    </row>
    <row r="4842" spans="1:7" x14ac:dyDescent="0.3">
      <c r="A4842" s="257"/>
      <c r="B4842" s="257"/>
      <c r="C4842" s="265"/>
      <c r="D4842" s="208" t="e">
        <f>IF(ISBLANK(DataBase_PMs!C58),#N/A,DataBase_PMs!C58)</f>
        <v>#N/A</v>
      </c>
      <c r="E4842" s="191" t="e">
        <f>IF(ISBLANK(DataBase_PMs!BA58),#N/A,DataBase_PMs!BA58)</f>
        <v>#N/A</v>
      </c>
      <c r="F4842" s="192" t="e">
        <f>IF(E4842="Seco",ParametrosPMs!$C$102,'Dados PMs'!E4842)</f>
        <v>#N/A</v>
      </c>
      <c r="G4842" s="203" t="e">
        <f t="shared" si="112"/>
        <v>#N/A</v>
      </c>
    </row>
    <row r="4843" spans="1:7" x14ac:dyDescent="0.3">
      <c r="A4843" s="257"/>
      <c r="B4843" s="257"/>
      <c r="C4843" s="265"/>
      <c r="D4843" s="208" t="e">
        <f>IF(ISBLANK(DataBase_PMs!C59),#N/A,DataBase_PMs!C59)</f>
        <v>#N/A</v>
      </c>
      <c r="E4843" s="191" t="e">
        <f>IF(ISBLANK(DataBase_PMs!BA59),#N/A,DataBase_PMs!BA59)</f>
        <v>#N/A</v>
      </c>
      <c r="F4843" s="192" t="e">
        <f>IF(E4843="Seco",ParametrosPMs!$C$102,'Dados PMs'!E4843)</f>
        <v>#N/A</v>
      </c>
      <c r="G4843" s="203" t="e">
        <f t="shared" si="112"/>
        <v>#N/A</v>
      </c>
    </row>
    <row r="4844" spans="1:7" x14ac:dyDescent="0.3">
      <c r="A4844" s="257"/>
      <c r="B4844" s="257"/>
      <c r="C4844" s="265"/>
      <c r="D4844" s="208" t="e">
        <f>IF(ISBLANK(DataBase_PMs!C60),#N/A,DataBase_PMs!C60)</f>
        <v>#N/A</v>
      </c>
      <c r="E4844" s="191" t="e">
        <f>IF(ISBLANK(DataBase_PMs!BA60),#N/A,DataBase_PMs!BA60)</f>
        <v>#N/A</v>
      </c>
      <c r="F4844" s="192" t="e">
        <f>IF(E4844="Seco",ParametrosPMs!$C$102,'Dados PMs'!E4844)</f>
        <v>#N/A</v>
      </c>
      <c r="G4844" s="203" t="e">
        <f t="shared" si="112"/>
        <v>#N/A</v>
      </c>
    </row>
    <row r="4845" spans="1:7" x14ac:dyDescent="0.3">
      <c r="A4845" s="257"/>
      <c r="B4845" s="257"/>
      <c r="C4845" s="265"/>
      <c r="D4845" s="208" t="e">
        <f>IF(ISBLANK(DataBase_PMs!C61),#N/A,DataBase_PMs!C61)</f>
        <v>#N/A</v>
      </c>
      <c r="E4845" s="191" t="e">
        <f>IF(ISBLANK(DataBase_PMs!BA61),#N/A,DataBase_PMs!BA61)</f>
        <v>#N/A</v>
      </c>
      <c r="F4845" s="192" t="e">
        <f>IF(E4845="Seco",ParametrosPMs!$C$102,'Dados PMs'!E4845)</f>
        <v>#N/A</v>
      </c>
      <c r="G4845" s="203" t="e">
        <f t="shared" si="112"/>
        <v>#N/A</v>
      </c>
    </row>
    <row r="4846" spans="1:7" x14ac:dyDescent="0.3">
      <c r="A4846" s="257"/>
      <c r="B4846" s="257"/>
      <c r="C4846" s="265"/>
      <c r="D4846" s="208" t="e">
        <f>IF(ISBLANK(DataBase_PMs!C62),#N/A,DataBase_PMs!C62)</f>
        <v>#N/A</v>
      </c>
      <c r="E4846" s="191" t="e">
        <f>IF(ISBLANK(DataBase_PMs!BA62),#N/A,DataBase_PMs!BA62)</f>
        <v>#N/A</v>
      </c>
      <c r="F4846" s="192" t="e">
        <f>IF(E4846="Seco",ParametrosPMs!$C$102,'Dados PMs'!E4846)</f>
        <v>#N/A</v>
      </c>
      <c r="G4846" s="203" t="e">
        <f t="shared" si="112"/>
        <v>#N/A</v>
      </c>
    </row>
    <row r="4847" spans="1:7" x14ac:dyDescent="0.3">
      <c r="A4847" s="257"/>
      <c r="B4847" s="257"/>
      <c r="C4847" s="265"/>
      <c r="D4847" s="208" t="e">
        <f>IF(ISBLANK(DataBase_PMs!C63),#N/A,DataBase_PMs!C63)</f>
        <v>#N/A</v>
      </c>
      <c r="E4847" s="191" t="e">
        <f>IF(ISBLANK(DataBase_PMs!BA63),#N/A,DataBase_PMs!BA63)</f>
        <v>#N/A</v>
      </c>
      <c r="F4847" s="192" t="e">
        <f>IF(E4847="Seco",ParametrosPMs!$C$102,'Dados PMs'!E4847)</f>
        <v>#N/A</v>
      </c>
      <c r="G4847" s="203" t="e">
        <f t="shared" si="112"/>
        <v>#N/A</v>
      </c>
    </row>
    <row r="4848" spans="1:7" x14ac:dyDescent="0.3">
      <c r="A4848" s="257"/>
      <c r="B4848" s="257"/>
      <c r="C4848" s="265"/>
      <c r="D4848" s="208" t="e">
        <f>IF(ISBLANK(DataBase_PMs!C64),#N/A,DataBase_PMs!C64)</f>
        <v>#N/A</v>
      </c>
      <c r="E4848" s="191" t="e">
        <f>IF(ISBLANK(DataBase_PMs!BA64),#N/A,DataBase_PMs!BA64)</f>
        <v>#N/A</v>
      </c>
      <c r="F4848" s="192" t="e">
        <f>IF(E4848="Seco",ParametrosPMs!$C$102,'Dados PMs'!E4848)</f>
        <v>#N/A</v>
      </c>
      <c r="G4848" s="203" t="e">
        <f t="shared" si="112"/>
        <v>#N/A</v>
      </c>
    </row>
    <row r="4849" spans="1:7" x14ac:dyDescent="0.3">
      <c r="A4849" s="257"/>
      <c r="B4849" s="257"/>
      <c r="C4849" s="265"/>
      <c r="D4849" s="208" t="e">
        <f>IF(ISBLANK(DataBase_PMs!C65),#N/A,DataBase_PMs!C65)</f>
        <v>#N/A</v>
      </c>
      <c r="E4849" s="191" t="e">
        <f>IF(ISBLANK(DataBase_PMs!BA65),#N/A,DataBase_PMs!BA65)</f>
        <v>#N/A</v>
      </c>
      <c r="F4849" s="192" t="e">
        <f>IF(E4849="Seco",ParametrosPMs!$C$102,'Dados PMs'!E4849)</f>
        <v>#N/A</v>
      </c>
      <c r="G4849" s="203" t="e">
        <f t="shared" si="112"/>
        <v>#N/A</v>
      </c>
    </row>
    <row r="4850" spans="1:7" x14ac:dyDescent="0.3">
      <c r="A4850" s="257"/>
      <c r="B4850" s="257"/>
      <c r="C4850" s="265"/>
      <c r="D4850" s="208" t="e">
        <f>IF(ISBLANK(DataBase_PMs!C66),#N/A,DataBase_PMs!C66)</f>
        <v>#N/A</v>
      </c>
      <c r="E4850" s="191" t="e">
        <f>IF(ISBLANK(DataBase_PMs!BA66),#N/A,DataBase_PMs!BA66)</f>
        <v>#N/A</v>
      </c>
      <c r="F4850" s="192" t="e">
        <f>IF(E4850="Seco",ParametrosPMs!$C$102,'Dados PMs'!E4850)</f>
        <v>#N/A</v>
      </c>
      <c r="G4850" s="203" t="e">
        <f t="shared" si="112"/>
        <v>#N/A</v>
      </c>
    </row>
    <row r="4851" spans="1:7" x14ac:dyDescent="0.3">
      <c r="A4851" s="257"/>
      <c r="B4851" s="257"/>
      <c r="C4851" s="265"/>
      <c r="D4851" s="208" t="e">
        <f>IF(ISBLANK(DataBase_PMs!C67),#N/A,DataBase_PMs!C67)</f>
        <v>#N/A</v>
      </c>
      <c r="E4851" s="191" t="e">
        <f>IF(ISBLANK(DataBase_PMs!BA67),#N/A,DataBase_PMs!BA67)</f>
        <v>#N/A</v>
      </c>
      <c r="F4851" s="192" t="e">
        <f>IF(E4851="Seco",ParametrosPMs!$C$102,'Dados PMs'!E4851)</f>
        <v>#N/A</v>
      </c>
      <c r="G4851" s="203" t="e">
        <f t="shared" si="112"/>
        <v>#N/A</v>
      </c>
    </row>
    <row r="4852" spans="1:7" x14ac:dyDescent="0.3">
      <c r="A4852" s="257"/>
      <c r="B4852" s="257"/>
      <c r="C4852" s="265"/>
      <c r="D4852" s="208" t="e">
        <f>IF(ISBLANK(DataBase_PMs!C68),#N/A,DataBase_PMs!C68)</f>
        <v>#N/A</v>
      </c>
      <c r="E4852" s="191" t="e">
        <f>IF(ISBLANK(DataBase_PMs!BA68),#N/A,DataBase_PMs!BA68)</f>
        <v>#N/A</v>
      </c>
      <c r="F4852" s="192" t="e">
        <f>IF(E4852="Seco",ParametrosPMs!$C$102,'Dados PMs'!E4852)</f>
        <v>#N/A</v>
      </c>
      <c r="G4852" s="203" t="e">
        <f t="shared" si="112"/>
        <v>#N/A</v>
      </c>
    </row>
    <row r="4853" spans="1:7" x14ac:dyDescent="0.3">
      <c r="A4853" s="257"/>
      <c r="B4853" s="257"/>
      <c r="C4853" s="265"/>
      <c r="D4853" s="208" t="e">
        <f>IF(ISBLANK(DataBase_PMs!C69),#N/A,DataBase_PMs!C69)</f>
        <v>#N/A</v>
      </c>
      <c r="E4853" s="191" t="e">
        <f>IF(ISBLANK(DataBase_PMs!BA69),#N/A,DataBase_PMs!BA69)</f>
        <v>#N/A</v>
      </c>
      <c r="F4853" s="192" t="e">
        <f>IF(E4853="Seco",ParametrosPMs!$C$102,'Dados PMs'!E4853)</f>
        <v>#N/A</v>
      </c>
      <c r="G4853" s="203" t="e">
        <f t="shared" si="112"/>
        <v>#N/A</v>
      </c>
    </row>
    <row r="4854" spans="1:7" x14ac:dyDescent="0.3">
      <c r="A4854" s="257"/>
      <c r="B4854" s="257"/>
      <c r="C4854" s="265"/>
      <c r="D4854" s="208" t="e">
        <f>IF(ISBLANK(DataBase_PMs!C70),#N/A,DataBase_PMs!C70)</f>
        <v>#N/A</v>
      </c>
      <c r="E4854" s="191" t="e">
        <f>IF(ISBLANK(DataBase_PMs!BA70),#N/A,DataBase_PMs!BA70)</f>
        <v>#N/A</v>
      </c>
      <c r="F4854" s="192" t="e">
        <f>IF(E4854="Seco",ParametrosPMs!$C$102,'Dados PMs'!E4854)</f>
        <v>#N/A</v>
      </c>
      <c r="G4854" s="203" t="e">
        <f t="shared" si="112"/>
        <v>#N/A</v>
      </c>
    </row>
    <row r="4855" spans="1:7" x14ac:dyDescent="0.3">
      <c r="A4855" s="257"/>
      <c r="B4855" s="257"/>
      <c r="C4855" s="265"/>
      <c r="D4855" s="208" t="e">
        <f>IF(ISBLANK(DataBase_PMs!C71),#N/A,DataBase_PMs!C71)</f>
        <v>#N/A</v>
      </c>
      <c r="E4855" s="191" t="e">
        <f>IF(ISBLANK(DataBase_PMs!BA71),#N/A,DataBase_PMs!BA71)</f>
        <v>#N/A</v>
      </c>
      <c r="F4855" s="192" t="e">
        <f>IF(E4855="Seco",ParametrosPMs!$C$102,'Dados PMs'!E4855)</f>
        <v>#N/A</v>
      </c>
      <c r="G4855" s="203" t="e">
        <f t="shared" si="112"/>
        <v>#N/A</v>
      </c>
    </row>
    <row r="4856" spans="1:7" x14ac:dyDescent="0.3">
      <c r="A4856" s="257"/>
      <c r="B4856" s="257"/>
      <c r="C4856" s="265"/>
      <c r="D4856" s="208" t="e">
        <f>IF(ISBLANK(DataBase_PMs!C72),#N/A,DataBase_PMs!C72)</f>
        <v>#N/A</v>
      </c>
      <c r="E4856" s="191" t="e">
        <f>IF(ISBLANK(DataBase_PMs!BA72),#N/A,DataBase_PMs!BA72)</f>
        <v>#N/A</v>
      </c>
      <c r="F4856" s="192" t="e">
        <f>IF(E4856="Seco",ParametrosPMs!$C$102,'Dados PMs'!E4856)</f>
        <v>#N/A</v>
      </c>
      <c r="G4856" s="203" t="e">
        <f t="shared" si="112"/>
        <v>#N/A</v>
      </c>
    </row>
    <row r="4857" spans="1:7" x14ac:dyDescent="0.3">
      <c r="A4857" s="257"/>
      <c r="B4857" s="257"/>
      <c r="C4857" s="265"/>
      <c r="D4857" s="208" t="e">
        <f>IF(ISBLANK(DataBase_PMs!C73),#N/A,DataBase_PMs!C73)</f>
        <v>#N/A</v>
      </c>
      <c r="E4857" s="191" t="e">
        <f>IF(ISBLANK(DataBase_PMs!BA73),#N/A,DataBase_PMs!BA73)</f>
        <v>#N/A</v>
      </c>
      <c r="F4857" s="192" t="e">
        <f>IF(E4857="Seco",ParametrosPMs!$C$102,'Dados PMs'!E4857)</f>
        <v>#N/A</v>
      </c>
      <c r="G4857" s="203" t="e">
        <f t="shared" si="112"/>
        <v>#N/A</v>
      </c>
    </row>
    <row r="4858" spans="1:7" x14ac:dyDescent="0.3">
      <c r="A4858" s="257"/>
      <c r="B4858" s="257"/>
      <c r="C4858" s="265"/>
      <c r="D4858" s="208" t="e">
        <f>IF(ISBLANK(DataBase_PMs!C74),#N/A,DataBase_PMs!C74)</f>
        <v>#N/A</v>
      </c>
      <c r="E4858" s="191" t="e">
        <f>IF(ISBLANK(DataBase_PMs!BA74),#N/A,DataBase_PMs!BA74)</f>
        <v>#N/A</v>
      </c>
      <c r="F4858" s="192" t="e">
        <f>IF(E4858="Seco",ParametrosPMs!$C$102,'Dados PMs'!E4858)</f>
        <v>#N/A</v>
      </c>
      <c r="G4858" s="203" t="e">
        <f t="shared" si="112"/>
        <v>#N/A</v>
      </c>
    </row>
    <row r="4859" spans="1:7" x14ac:dyDescent="0.3">
      <c r="A4859" s="257"/>
      <c r="B4859" s="257"/>
      <c r="C4859" s="265"/>
      <c r="D4859" s="208" t="e">
        <f>IF(ISBLANK(DataBase_PMs!C75),#N/A,DataBase_PMs!C75)</f>
        <v>#N/A</v>
      </c>
      <c r="E4859" s="191" t="e">
        <f>IF(ISBLANK(DataBase_PMs!BA75),#N/A,DataBase_PMs!BA75)</f>
        <v>#N/A</v>
      </c>
      <c r="F4859" s="192" t="e">
        <f>IF(E4859="Seco",ParametrosPMs!$C$102,'Dados PMs'!E4859)</f>
        <v>#N/A</v>
      </c>
      <c r="G4859" s="203" t="e">
        <f t="shared" si="112"/>
        <v>#N/A</v>
      </c>
    </row>
    <row r="4860" spans="1:7" x14ac:dyDescent="0.3">
      <c r="A4860" s="257"/>
      <c r="B4860" s="257"/>
      <c r="C4860" s="265"/>
      <c r="D4860" s="208" t="e">
        <f>IF(ISBLANK(DataBase_PMs!C76),#N/A,DataBase_PMs!C76)</f>
        <v>#N/A</v>
      </c>
      <c r="E4860" s="191" t="e">
        <f>IF(ISBLANK(DataBase_PMs!BA76),#N/A,DataBase_PMs!BA76)</f>
        <v>#N/A</v>
      </c>
      <c r="F4860" s="192" t="e">
        <f>IF(E4860="Seco",ParametrosPMs!$C$102,'Dados PMs'!E4860)</f>
        <v>#N/A</v>
      </c>
      <c r="G4860" s="203" t="e">
        <f t="shared" si="112"/>
        <v>#N/A</v>
      </c>
    </row>
    <row r="4861" spans="1:7" x14ac:dyDescent="0.3">
      <c r="A4861" s="257"/>
      <c r="B4861" s="257"/>
      <c r="C4861" s="265"/>
      <c r="D4861" s="208" t="e">
        <f>IF(ISBLANK(DataBase_PMs!C77),#N/A,DataBase_PMs!C77)</f>
        <v>#N/A</v>
      </c>
      <c r="E4861" s="191" t="e">
        <f>IF(ISBLANK(DataBase_PMs!BA77),#N/A,DataBase_PMs!BA77)</f>
        <v>#N/A</v>
      </c>
      <c r="F4861" s="192" t="e">
        <f>IF(E4861="Seco",ParametrosPMs!$C$102,'Dados PMs'!E4861)</f>
        <v>#N/A</v>
      </c>
      <c r="G4861" s="203" t="e">
        <f t="shared" si="112"/>
        <v>#N/A</v>
      </c>
    </row>
    <row r="4862" spans="1:7" x14ac:dyDescent="0.3">
      <c r="A4862" s="257"/>
      <c r="B4862" s="257"/>
      <c r="C4862" s="265"/>
      <c r="D4862" s="208" t="e">
        <f>IF(ISBLANK(DataBase_PMs!C78),#N/A,DataBase_PMs!C78)</f>
        <v>#N/A</v>
      </c>
      <c r="E4862" s="191" t="e">
        <f>IF(ISBLANK(DataBase_PMs!BA78),#N/A,DataBase_PMs!BA78)</f>
        <v>#N/A</v>
      </c>
      <c r="F4862" s="192" t="e">
        <f>IF(E4862="Seco",ParametrosPMs!$C$102,'Dados PMs'!E4862)</f>
        <v>#N/A</v>
      </c>
      <c r="G4862" s="203" t="e">
        <f t="shared" si="112"/>
        <v>#N/A</v>
      </c>
    </row>
    <row r="4863" spans="1:7" x14ac:dyDescent="0.3">
      <c r="A4863" s="257"/>
      <c r="B4863" s="257"/>
      <c r="C4863" s="265"/>
      <c r="D4863" s="208" t="e">
        <f>IF(ISBLANK(DataBase_PMs!C79),#N/A,DataBase_PMs!C79)</f>
        <v>#N/A</v>
      </c>
      <c r="E4863" s="191" t="e">
        <f>IF(ISBLANK(DataBase_PMs!BA79),#N/A,DataBase_PMs!BA79)</f>
        <v>#N/A</v>
      </c>
      <c r="F4863" s="192" t="e">
        <f>IF(E4863="Seco",ParametrosPMs!$C$102,'Dados PMs'!E4863)</f>
        <v>#N/A</v>
      </c>
      <c r="G4863" s="203" t="e">
        <f t="shared" si="112"/>
        <v>#N/A</v>
      </c>
    </row>
    <row r="4864" spans="1:7" ht="13.5" thickBot="1" x14ac:dyDescent="0.35">
      <c r="A4864" s="258"/>
      <c r="B4864" s="258"/>
      <c r="C4864" s="268"/>
      <c r="D4864" s="208" t="e">
        <f>IF(ISBLANK(DataBase_PMs!C80),#N/A,DataBase_PMs!C80)</f>
        <v>#N/A</v>
      </c>
      <c r="E4864" s="191" t="e">
        <f>IF(ISBLANK(DataBase_PMs!BA80),#N/A,DataBase_PMs!BA80)</f>
        <v>#N/A</v>
      </c>
      <c r="F4864" s="192" t="e">
        <f>IF(E4864="Seco",ParametrosPMs!$C$102,'Dados PMs'!E4864)</f>
        <v>#N/A</v>
      </c>
      <c r="G4864" s="203" t="e">
        <f t="shared" si="112"/>
        <v>#N/A</v>
      </c>
    </row>
    <row r="4865" spans="1:7" x14ac:dyDescent="0.3">
      <c r="A4865" s="256"/>
      <c r="B4865" s="256"/>
      <c r="C4865" s="267" t="s">
        <v>118</v>
      </c>
      <c r="D4865" s="209">
        <v>43602</v>
      </c>
      <c r="E4865" s="189"/>
      <c r="F4865" s="190">
        <f>IF(E4865="Seco",ParametrosPMs!C103,'Dados PMs'!E4865)</f>
        <v>0</v>
      </c>
      <c r="G4865" s="202">
        <f>F4865-E4865</f>
        <v>0</v>
      </c>
    </row>
    <row r="4866" spans="1:7" x14ac:dyDescent="0.3">
      <c r="A4866" s="257"/>
      <c r="B4866" s="257"/>
      <c r="C4866" s="265"/>
      <c r="D4866" s="208">
        <v>43700.40625</v>
      </c>
      <c r="E4866" s="191">
        <v>7.29</v>
      </c>
      <c r="F4866" s="192">
        <f>IF(E4866="Seco",ParametrosPMs!$C$103,'Dados PMs'!E4866)</f>
        <v>7.29</v>
      </c>
      <c r="G4866" s="203">
        <f>F4866-$F$4865</f>
        <v>7.29</v>
      </c>
    </row>
    <row r="4867" spans="1:7" x14ac:dyDescent="0.3">
      <c r="A4867" s="257"/>
      <c r="B4867" s="257"/>
      <c r="C4867" s="265"/>
      <c r="D4867" s="208">
        <v>43707</v>
      </c>
      <c r="E4867" s="191">
        <v>7.44</v>
      </c>
      <c r="F4867" s="192">
        <f>IF(E4867="Seco",ParametrosPMs!$C$103,'Dados PMs'!E4867)</f>
        <v>7.44</v>
      </c>
      <c r="G4867" s="203">
        <f t="shared" ref="G4867:G4930" si="113">F4867-$F$4865</f>
        <v>7.44</v>
      </c>
    </row>
    <row r="4868" spans="1:7" x14ac:dyDescent="0.3">
      <c r="A4868" s="257"/>
      <c r="B4868" s="257"/>
      <c r="C4868" s="265"/>
      <c r="D4868" s="208">
        <v>43714</v>
      </c>
      <c r="E4868" s="191">
        <v>7.36</v>
      </c>
      <c r="F4868" s="192">
        <f>IF(E4868="Seco",ParametrosPMs!$C$103,'Dados PMs'!E4868)</f>
        <v>7.36</v>
      </c>
      <c r="G4868" s="203">
        <f t="shared" si="113"/>
        <v>7.36</v>
      </c>
    </row>
    <row r="4869" spans="1:7" x14ac:dyDescent="0.3">
      <c r="A4869" s="257"/>
      <c r="B4869" s="257"/>
      <c r="C4869" s="265"/>
      <c r="D4869" s="208">
        <v>43727</v>
      </c>
      <c r="E4869" s="191">
        <v>7.73</v>
      </c>
      <c r="F4869" s="192">
        <f>IF(E4869="Seco",ParametrosPMs!$C$103,'Dados PMs'!E4869)</f>
        <v>7.73</v>
      </c>
      <c r="G4869" s="203">
        <f t="shared" si="113"/>
        <v>7.73</v>
      </c>
    </row>
    <row r="4870" spans="1:7" x14ac:dyDescent="0.3">
      <c r="A4870" s="257"/>
      <c r="B4870" s="257"/>
      <c r="C4870" s="265"/>
      <c r="D4870" s="208">
        <v>43755</v>
      </c>
      <c r="E4870" s="191">
        <v>7.47</v>
      </c>
      <c r="F4870" s="192">
        <f>IF(E4870="Seco",ParametrosPMs!$C$103,'Dados PMs'!E4870)</f>
        <v>7.47</v>
      </c>
      <c r="G4870" s="203">
        <f t="shared" si="113"/>
        <v>7.47</v>
      </c>
    </row>
    <row r="4871" spans="1:7" x14ac:dyDescent="0.3">
      <c r="A4871" s="257"/>
      <c r="B4871" s="257"/>
      <c r="C4871" s="265"/>
      <c r="D4871" s="208">
        <v>43762</v>
      </c>
      <c r="E4871" s="191">
        <v>7.51</v>
      </c>
      <c r="F4871" s="192">
        <f>IF(E4871="Seco",ParametrosPMs!$C$103,'Dados PMs'!E4871)</f>
        <v>7.51</v>
      </c>
      <c r="G4871" s="203">
        <f t="shared" si="113"/>
        <v>7.51</v>
      </c>
    </row>
    <row r="4872" spans="1:7" x14ac:dyDescent="0.3">
      <c r="A4872" s="257"/>
      <c r="B4872" s="257"/>
      <c r="C4872" s="265"/>
      <c r="D4872" s="208">
        <v>43774</v>
      </c>
      <c r="E4872" s="191">
        <v>7.73</v>
      </c>
      <c r="F4872" s="192">
        <f>IF(E4872="Seco",ParametrosPMs!$C$103,'Dados PMs'!E4872)</f>
        <v>7.73</v>
      </c>
      <c r="G4872" s="203">
        <f t="shared" si="113"/>
        <v>7.73</v>
      </c>
    </row>
    <row r="4873" spans="1:7" x14ac:dyDescent="0.3">
      <c r="A4873" s="257"/>
      <c r="B4873" s="257"/>
      <c r="C4873" s="265"/>
      <c r="D4873" s="208">
        <v>43782</v>
      </c>
      <c r="E4873" s="191">
        <v>6.75</v>
      </c>
      <c r="F4873" s="192">
        <f>IF(E4873="Seco",ParametrosPMs!$C$103,'Dados PMs'!E4873)</f>
        <v>6.75</v>
      </c>
      <c r="G4873" s="203">
        <f t="shared" si="113"/>
        <v>6.75</v>
      </c>
    </row>
    <row r="4874" spans="1:7" x14ac:dyDescent="0.3">
      <c r="A4874" s="257"/>
      <c r="B4874" s="257"/>
      <c r="C4874" s="265"/>
      <c r="D4874" s="208">
        <v>43811</v>
      </c>
      <c r="E4874" s="191" t="s">
        <v>249</v>
      </c>
      <c r="F4874" s="192" t="str">
        <f>IF(E4874="Seco",ParametrosPMs!$C$103,'Dados PMs'!E4874)</f>
        <v>5,59</v>
      </c>
      <c r="G4874" s="203">
        <f t="shared" si="113"/>
        <v>5.59</v>
      </c>
    </row>
    <row r="4875" spans="1:7" x14ac:dyDescent="0.3">
      <c r="A4875" s="257"/>
      <c r="B4875" s="257"/>
      <c r="C4875" s="265"/>
      <c r="D4875" s="208">
        <v>43826</v>
      </c>
      <c r="E4875" s="191" t="s">
        <v>327</v>
      </c>
      <c r="F4875" s="192" t="str">
        <f>IF(E4875="Seco",ParametrosPMs!$C$103,'Dados PMs'!E4875)</f>
        <v>5,69</v>
      </c>
      <c r="G4875" s="203">
        <f t="shared" si="113"/>
        <v>5.69</v>
      </c>
    </row>
    <row r="4876" spans="1:7" x14ac:dyDescent="0.3">
      <c r="A4876" s="257"/>
      <c r="B4876" s="257"/>
      <c r="C4876" s="265"/>
      <c r="D4876" s="208">
        <v>43875</v>
      </c>
      <c r="E4876" s="191">
        <v>6.44</v>
      </c>
      <c r="F4876" s="192">
        <f>IF(E4876="Seco",ParametrosPMs!$C$103,'Dados PMs'!E4876)</f>
        <v>6.44</v>
      </c>
      <c r="G4876" s="203">
        <f t="shared" si="113"/>
        <v>6.44</v>
      </c>
    </row>
    <row r="4877" spans="1:7" x14ac:dyDescent="0.3">
      <c r="A4877" s="257"/>
      <c r="B4877" s="257"/>
      <c r="C4877" s="265"/>
      <c r="D4877" s="208">
        <v>43929</v>
      </c>
      <c r="E4877" s="191" t="s">
        <v>361</v>
      </c>
      <c r="F4877" s="192" t="str">
        <f>IF(E4877="Seco",ParametrosPMs!$C$103,'Dados PMs'!E4877)</f>
        <v>6,55</v>
      </c>
      <c r="G4877" s="203">
        <f t="shared" si="113"/>
        <v>6.55</v>
      </c>
    </row>
    <row r="4878" spans="1:7" x14ac:dyDescent="0.3">
      <c r="A4878" s="257"/>
      <c r="B4878" s="257"/>
      <c r="C4878" s="265"/>
      <c r="D4878" s="208">
        <f>IF(ISBLANK(DataBase_PMs!C4),#N/A,DataBase_PMs!C4)</f>
        <v>44001.449618055602</v>
      </c>
      <c r="E4878" s="191">
        <f>IF(ISBLANK(DataBase_PMs!BA4),#N/A,DataBase_PMs!BA4)</f>
        <v>5.93</v>
      </c>
      <c r="F4878" s="192">
        <f>IF(E4878="Seco",ParametrosPMs!$C$103,'Dados PMs'!E4878)</f>
        <v>5.93</v>
      </c>
      <c r="G4878" s="203">
        <f t="shared" si="113"/>
        <v>5.93</v>
      </c>
    </row>
    <row r="4879" spans="1:7" x14ac:dyDescent="0.3">
      <c r="A4879" s="257"/>
      <c r="B4879" s="257"/>
      <c r="C4879" s="265"/>
      <c r="D4879" s="208">
        <f>IF(ISBLANK(DataBase_PMs!C5),#N/A,DataBase_PMs!C5)</f>
        <v>44008.823020833297</v>
      </c>
      <c r="E4879" s="191">
        <f>IF(ISBLANK(DataBase_PMs!BA5),#N/A,DataBase_PMs!BA5)</f>
        <v>6.34</v>
      </c>
      <c r="F4879" s="192">
        <f>IF(E4879="Seco",ParametrosPMs!$C$103,'Dados PMs'!E4879)</f>
        <v>6.34</v>
      </c>
      <c r="G4879" s="203">
        <f t="shared" si="113"/>
        <v>6.34</v>
      </c>
    </row>
    <row r="4880" spans="1:7" x14ac:dyDescent="0.3">
      <c r="A4880" s="257"/>
      <c r="B4880" s="257"/>
      <c r="C4880" s="265"/>
      <c r="D4880" s="208" t="e">
        <f>IF(ISBLANK(DataBase_PMs!C6),#N/A,DataBase_PMs!C6)</f>
        <v>#N/A</v>
      </c>
      <c r="E4880" s="191" t="e">
        <f>IF(ISBLANK(DataBase_PMs!BA6),#N/A,DataBase_PMs!BA6)</f>
        <v>#N/A</v>
      </c>
      <c r="F4880" s="192" t="e">
        <f>IF(E4880="Seco",ParametrosPMs!$C$103,'Dados PMs'!E4880)</f>
        <v>#N/A</v>
      </c>
      <c r="G4880" s="203" t="e">
        <f t="shared" si="113"/>
        <v>#N/A</v>
      </c>
    </row>
    <row r="4881" spans="1:7" x14ac:dyDescent="0.3">
      <c r="A4881" s="257"/>
      <c r="B4881" s="257"/>
      <c r="C4881" s="265"/>
      <c r="D4881" s="208" t="e">
        <f>IF(ISBLANK(DataBase_PMs!C7),#N/A,DataBase_PMs!C7)</f>
        <v>#N/A</v>
      </c>
      <c r="E4881" s="191" t="e">
        <f>IF(ISBLANK(DataBase_PMs!BA7),#N/A,DataBase_PMs!BA7)</f>
        <v>#N/A</v>
      </c>
      <c r="F4881" s="192" t="e">
        <f>IF(E4881="Seco",ParametrosPMs!$C$103,'Dados PMs'!E4881)</f>
        <v>#N/A</v>
      </c>
      <c r="G4881" s="203" t="e">
        <f t="shared" si="113"/>
        <v>#N/A</v>
      </c>
    </row>
    <row r="4882" spans="1:7" x14ac:dyDescent="0.3">
      <c r="A4882" s="257"/>
      <c r="B4882" s="257"/>
      <c r="C4882" s="265"/>
      <c r="D4882" s="208" t="e">
        <f>IF(ISBLANK(DataBase_PMs!C8),#N/A,DataBase_PMs!C8)</f>
        <v>#N/A</v>
      </c>
      <c r="E4882" s="191" t="e">
        <f>IF(ISBLANK(DataBase_PMs!BA8),#N/A,DataBase_PMs!BA8)</f>
        <v>#N/A</v>
      </c>
      <c r="F4882" s="192" t="e">
        <f>IF(E4882="Seco",ParametrosPMs!$C$103,'Dados PMs'!E4882)</f>
        <v>#N/A</v>
      </c>
      <c r="G4882" s="203" t="e">
        <f t="shared" si="113"/>
        <v>#N/A</v>
      </c>
    </row>
    <row r="4883" spans="1:7" x14ac:dyDescent="0.3">
      <c r="A4883" s="257"/>
      <c r="B4883" s="257"/>
      <c r="C4883" s="265"/>
      <c r="D4883" s="208" t="e">
        <f>IF(ISBLANK(DataBase_PMs!C9),#N/A,DataBase_PMs!C9)</f>
        <v>#N/A</v>
      </c>
      <c r="E4883" s="191" t="e">
        <f>IF(ISBLANK(DataBase_PMs!BA9),#N/A,DataBase_PMs!BA9)</f>
        <v>#N/A</v>
      </c>
      <c r="F4883" s="192" t="e">
        <f>IF(E4883="Seco",ParametrosPMs!$C$103,'Dados PMs'!E4883)</f>
        <v>#N/A</v>
      </c>
      <c r="G4883" s="203" t="e">
        <f t="shared" si="113"/>
        <v>#N/A</v>
      </c>
    </row>
    <row r="4884" spans="1:7" x14ac:dyDescent="0.3">
      <c r="A4884" s="257"/>
      <c r="B4884" s="257"/>
      <c r="C4884" s="265"/>
      <c r="D4884" s="208" t="e">
        <f>IF(ISBLANK(DataBase_PMs!C10),#N/A,DataBase_PMs!C10)</f>
        <v>#N/A</v>
      </c>
      <c r="E4884" s="191" t="e">
        <f>IF(ISBLANK(DataBase_PMs!BA10),#N/A,DataBase_PMs!BA10)</f>
        <v>#N/A</v>
      </c>
      <c r="F4884" s="192" t="e">
        <f>IF(E4884="Seco",ParametrosPMs!$C$103,'Dados PMs'!E4884)</f>
        <v>#N/A</v>
      </c>
      <c r="G4884" s="203" t="e">
        <f t="shared" si="113"/>
        <v>#N/A</v>
      </c>
    </row>
    <row r="4885" spans="1:7" x14ac:dyDescent="0.3">
      <c r="A4885" s="257"/>
      <c r="B4885" s="257"/>
      <c r="C4885" s="265"/>
      <c r="D4885" s="208" t="e">
        <f>IF(ISBLANK(DataBase_PMs!C11),#N/A,DataBase_PMs!C11)</f>
        <v>#N/A</v>
      </c>
      <c r="E4885" s="191" t="e">
        <f>IF(ISBLANK(DataBase_PMs!BA11),#N/A,DataBase_PMs!BA11)</f>
        <v>#N/A</v>
      </c>
      <c r="F4885" s="192" t="e">
        <f>IF(E4885="Seco",ParametrosPMs!$C$103,'Dados PMs'!E4885)</f>
        <v>#N/A</v>
      </c>
      <c r="G4885" s="203" t="e">
        <f t="shared" si="113"/>
        <v>#N/A</v>
      </c>
    </row>
    <row r="4886" spans="1:7" x14ac:dyDescent="0.3">
      <c r="A4886" s="257"/>
      <c r="B4886" s="257"/>
      <c r="C4886" s="265"/>
      <c r="D4886" s="208" t="e">
        <f>IF(ISBLANK(DataBase_PMs!C12),#N/A,DataBase_PMs!C12)</f>
        <v>#N/A</v>
      </c>
      <c r="E4886" s="191" t="e">
        <f>IF(ISBLANK(DataBase_PMs!BA12),#N/A,DataBase_PMs!BA12)</f>
        <v>#N/A</v>
      </c>
      <c r="F4886" s="192" t="e">
        <f>IF(E4886="Seco",ParametrosPMs!$C$103,'Dados PMs'!E4886)</f>
        <v>#N/A</v>
      </c>
      <c r="G4886" s="203" t="e">
        <f t="shared" si="113"/>
        <v>#N/A</v>
      </c>
    </row>
    <row r="4887" spans="1:7" x14ac:dyDescent="0.3">
      <c r="A4887" s="257"/>
      <c r="B4887" s="257"/>
      <c r="C4887" s="265"/>
      <c r="D4887" s="208" t="e">
        <f>IF(ISBLANK(DataBase_PMs!C13),#N/A,DataBase_PMs!C13)</f>
        <v>#N/A</v>
      </c>
      <c r="E4887" s="191" t="e">
        <f>IF(ISBLANK(DataBase_PMs!BA13),#N/A,DataBase_PMs!BA13)</f>
        <v>#N/A</v>
      </c>
      <c r="F4887" s="192" t="e">
        <f>IF(E4887="Seco",ParametrosPMs!$C$103,'Dados PMs'!E4887)</f>
        <v>#N/A</v>
      </c>
      <c r="G4887" s="203" t="e">
        <f t="shared" si="113"/>
        <v>#N/A</v>
      </c>
    </row>
    <row r="4888" spans="1:7" x14ac:dyDescent="0.3">
      <c r="A4888" s="257"/>
      <c r="B4888" s="257"/>
      <c r="C4888" s="265"/>
      <c r="D4888" s="208" t="e">
        <f>IF(ISBLANK(DataBase_PMs!C14),#N/A,DataBase_PMs!C14)</f>
        <v>#N/A</v>
      </c>
      <c r="E4888" s="191" t="e">
        <f>IF(ISBLANK(DataBase_PMs!BA14),#N/A,DataBase_PMs!BA14)</f>
        <v>#N/A</v>
      </c>
      <c r="F4888" s="192" t="e">
        <f>IF(E4888="Seco",ParametrosPMs!$C$103,'Dados PMs'!E4888)</f>
        <v>#N/A</v>
      </c>
      <c r="G4888" s="203" t="e">
        <f t="shared" si="113"/>
        <v>#N/A</v>
      </c>
    </row>
    <row r="4889" spans="1:7" x14ac:dyDescent="0.3">
      <c r="A4889" s="257"/>
      <c r="B4889" s="257"/>
      <c r="C4889" s="265"/>
      <c r="D4889" s="208" t="e">
        <f>IF(ISBLANK(DataBase_PMs!C15),#N/A,DataBase_PMs!C15)</f>
        <v>#N/A</v>
      </c>
      <c r="E4889" s="191" t="e">
        <f>IF(ISBLANK(DataBase_PMs!BA15),#N/A,DataBase_PMs!BA15)</f>
        <v>#N/A</v>
      </c>
      <c r="F4889" s="192" t="e">
        <f>IF(E4889="Seco",ParametrosPMs!$C$103,'Dados PMs'!E4889)</f>
        <v>#N/A</v>
      </c>
      <c r="G4889" s="203" t="e">
        <f t="shared" si="113"/>
        <v>#N/A</v>
      </c>
    </row>
    <row r="4890" spans="1:7" x14ac:dyDescent="0.3">
      <c r="A4890" s="257"/>
      <c r="B4890" s="257"/>
      <c r="C4890" s="265"/>
      <c r="D4890" s="208" t="e">
        <f>IF(ISBLANK(DataBase_PMs!C16),#N/A,DataBase_PMs!C16)</f>
        <v>#N/A</v>
      </c>
      <c r="E4890" s="191" t="e">
        <f>IF(ISBLANK(DataBase_PMs!BA16),#N/A,DataBase_PMs!BA16)</f>
        <v>#N/A</v>
      </c>
      <c r="F4890" s="192" t="e">
        <f>IF(E4890="Seco",ParametrosPMs!$C$103,'Dados PMs'!E4890)</f>
        <v>#N/A</v>
      </c>
      <c r="G4890" s="203" t="e">
        <f t="shared" si="113"/>
        <v>#N/A</v>
      </c>
    </row>
    <row r="4891" spans="1:7" x14ac:dyDescent="0.3">
      <c r="A4891" s="257"/>
      <c r="B4891" s="257"/>
      <c r="C4891" s="265"/>
      <c r="D4891" s="208" t="e">
        <f>IF(ISBLANK(DataBase_PMs!C17),#N/A,DataBase_PMs!C17)</f>
        <v>#N/A</v>
      </c>
      <c r="E4891" s="191" t="e">
        <f>IF(ISBLANK(DataBase_PMs!BA17),#N/A,DataBase_PMs!BA17)</f>
        <v>#N/A</v>
      </c>
      <c r="F4891" s="192" t="e">
        <f>IF(E4891="Seco",ParametrosPMs!$C$103,'Dados PMs'!E4891)</f>
        <v>#N/A</v>
      </c>
      <c r="G4891" s="203" t="e">
        <f t="shared" si="113"/>
        <v>#N/A</v>
      </c>
    </row>
    <row r="4892" spans="1:7" x14ac:dyDescent="0.3">
      <c r="A4892" s="257"/>
      <c r="B4892" s="257"/>
      <c r="C4892" s="265"/>
      <c r="D4892" s="208" t="e">
        <f>IF(ISBLANK(DataBase_PMs!C18),#N/A,DataBase_PMs!C18)</f>
        <v>#N/A</v>
      </c>
      <c r="E4892" s="191" t="e">
        <f>IF(ISBLANK(DataBase_PMs!BA18),#N/A,DataBase_PMs!BA18)</f>
        <v>#N/A</v>
      </c>
      <c r="F4892" s="192" t="e">
        <f>IF(E4892="Seco",ParametrosPMs!$C$103,'Dados PMs'!E4892)</f>
        <v>#N/A</v>
      </c>
      <c r="G4892" s="203" t="e">
        <f t="shared" si="113"/>
        <v>#N/A</v>
      </c>
    </row>
    <row r="4893" spans="1:7" x14ac:dyDescent="0.3">
      <c r="A4893" s="257"/>
      <c r="B4893" s="257"/>
      <c r="C4893" s="265"/>
      <c r="D4893" s="208" t="e">
        <f>IF(ISBLANK(DataBase_PMs!C19),#N/A,DataBase_PMs!C19)</f>
        <v>#N/A</v>
      </c>
      <c r="E4893" s="191" t="e">
        <f>IF(ISBLANK(DataBase_PMs!BA19),#N/A,DataBase_PMs!BA19)</f>
        <v>#N/A</v>
      </c>
      <c r="F4893" s="192" t="e">
        <f>IF(E4893="Seco",ParametrosPMs!$C$103,'Dados PMs'!E4893)</f>
        <v>#N/A</v>
      </c>
      <c r="G4893" s="203" t="e">
        <f t="shared" si="113"/>
        <v>#N/A</v>
      </c>
    </row>
    <row r="4894" spans="1:7" x14ac:dyDescent="0.3">
      <c r="A4894" s="257"/>
      <c r="B4894" s="257"/>
      <c r="C4894" s="265"/>
      <c r="D4894" s="208" t="e">
        <f>IF(ISBLANK(DataBase_PMs!C20),#N/A,DataBase_PMs!C20)</f>
        <v>#N/A</v>
      </c>
      <c r="E4894" s="191" t="e">
        <f>IF(ISBLANK(DataBase_PMs!BA20),#N/A,DataBase_PMs!BA20)</f>
        <v>#N/A</v>
      </c>
      <c r="F4894" s="192" t="e">
        <f>IF(E4894="Seco",ParametrosPMs!$C$103,'Dados PMs'!E4894)</f>
        <v>#N/A</v>
      </c>
      <c r="G4894" s="203" t="e">
        <f t="shared" si="113"/>
        <v>#N/A</v>
      </c>
    </row>
    <row r="4895" spans="1:7" x14ac:dyDescent="0.3">
      <c r="A4895" s="257"/>
      <c r="B4895" s="257"/>
      <c r="C4895" s="265"/>
      <c r="D4895" s="208" t="e">
        <f>IF(ISBLANK(DataBase_PMs!C21),#N/A,DataBase_PMs!C21)</f>
        <v>#N/A</v>
      </c>
      <c r="E4895" s="191" t="e">
        <f>IF(ISBLANK(DataBase_PMs!BA21),#N/A,DataBase_PMs!BA21)</f>
        <v>#N/A</v>
      </c>
      <c r="F4895" s="192" t="e">
        <f>IF(E4895="Seco",ParametrosPMs!$C$103,'Dados PMs'!E4895)</f>
        <v>#N/A</v>
      </c>
      <c r="G4895" s="203" t="e">
        <f t="shared" si="113"/>
        <v>#N/A</v>
      </c>
    </row>
    <row r="4896" spans="1:7" x14ac:dyDescent="0.3">
      <c r="A4896" s="257"/>
      <c r="B4896" s="257"/>
      <c r="C4896" s="265"/>
      <c r="D4896" s="208" t="e">
        <f>IF(ISBLANK(DataBase_PMs!C22),#N/A,DataBase_PMs!C22)</f>
        <v>#N/A</v>
      </c>
      <c r="E4896" s="191" t="e">
        <f>IF(ISBLANK(DataBase_PMs!BA22),#N/A,DataBase_PMs!BA22)</f>
        <v>#N/A</v>
      </c>
      <c r="F4896" s="192" t="e">
        <f>IF(E4896="Seco",ParametrosPMs!$C$103,'Dados PMs'!E4896)</f>
        <v>#N/A</v>
      </c>
      <c r="G4896" s="203" t="e">
        <f t="shared" si="113"/>
        <v>#N/A</v>
      </c>
    </row>
    <row r="4897" spans="1:7" x14ac:dyDescent="0.3">
      <c r="A4897" s="257"/>
      <c r="B4897" s="257"/>
      <c r="C4897" s="265"/>
      <c r="D4897" s="208" t="e">
        <f>IF(ISBLANK(DataBase_PMs!C23),#N/A,DataBase_PMs!C23)</f>
        <v>#N/A</v>
      </c>
      <c r="E4897" s="191" t="e">
        <f>IF(ISBLANK(DataBase_PMs!BA23),#N/A,DataBase_PMs!BA23)</f>
        <v>#N/A</v>
      </c>
      <c r="F4897" s="192" t="e">
        <f>IF(E4897="Seco",ParametrosPMs!$C$103,'Dados PMs'!E4897)</f>
        <v>#N/A</v>
      </c>
      <c r="G4897" s="203" t="e">
        <f t="shared" si="113"/>
        <v>#N/A</v>
      </c>
    </row>
    <row r="4898" spans="1:7" x14ac:dyDescent="0.3">
      <c r="A4898" s="257"/>
      <c r="B4898" s="257"/>
      <c r="C4898" s="265"/>
      <c r="D4898" s="208" t="e">
        <f>IF(ISBLANK(DataBase_PMs!C24),#N/A,DataBase_PMs!C24)</f>
        <v>#N/A</v>
      </c>
      <c r="E4898" s="191" t="e">
        <f>IF(ISBLANK(DataBase_PMs!BA24),#N/A,DataBase_PMs!BA24)</f>
        <v>#N/A</v>
      </c>
      <c r="F4898" s="192" t="e">
        <f>IF(E4898="Seco",ParametrosPMs!$C$103,'Dados PMs'!E4898)</f>
        <v>#N/A</v>
      </c>
      <c r="G4898" s="203" t="e">
        <f t="shared" si="113"/>
        <v>#N/A</v>
      </c>
    </row>
    <row r="4899" spans="1:7" x14ac:dyDescent="0.3">
      <c r="A4899" s="257"/>
      <c r="B4899" s="257"/>
      <c r="C4899" s="265"/>
      <c r="D4899" s="208" t="e">
        <f>IF(ISBLANK(DataBase_PMs!C25),#N/A,DataBase_PMs!C25)</f>
        <v>#N/A</v>
      </c>
      <c r="E4899" s="191" t="e">
        <f>IF(ISBLANK(DataBase_PMs!BA25),#N/A,DataBase_PMs!BA25)</f>
        <v>#N/A</v>
      </c>
      <c r="F4899" s="192" t="e">
        <f>IF(E4899="Seco",ParametrosPMs!$C$103,'Dados PMs'!E4899)</f>
        <v>#N/A</v>
      </c>
      <c r="G4899" s="203" t="e">
        <f t="shared" si="113"/>
        <v>#N/A</v>
      </c>
    </row>
    <row r="4900" spans="1:7" x14ac:dyDescent="0.3">
      <c r="A4900" s="257"/>
      <c r="B4900" s="257"/>
      <c r="C4900" s="265"/>
      <c r="D4900" s="208" t="e">
        <f>IF(ISBLANK(DataBase_PMs!C26),#N/A,DataBase_PMs!C26)</f>
        <v>#N/A</v>
      </c>
      <c r="E4900" s="191" t="e">
        <f>IF(ISBLANK(DataBase_PMs!BA26),#N/A,DataBase_PMs!BA26)</f>
        <v>#N/A</v>
      </c>
      <c r="F4900" s="192" t="e">
        <f>IF(E4900="Seco",ParametrosPMs!$C$103,'Dados PMs'!E4900)</f>
        <v>#N/A</v>
      </c>
      <c r="G4900" s="203" t="e">
        <f t="shared" si="113"/>
        <v>#N/A</v>
      </c>
    </row>
    <row r="4901" spans="1:7" x14ac:dyDescent="0.3">
      <c r="A4901" s="257"/>
      <c r="B4901" s="257"/>
      <c r="C4901" s="265"/>
      <c r="D4901" s="208" t="e">
        <f>IF(ISBLANK(DataBase_PMs!C27),#N/A,DataBase_PMs!C27)</f>
        <v>#N/A</v>
      </c>
      <c r="E4901" s="191" t="e">
        <f>IF(ISBLANK(DataBase_PMs!BA27),#N/A,DataBase_PMs!BA27)</f>
        <v>#N/A</v>
      </c>
      <c r="F4901" s="192" t="e">
        <f>IF(E4901="Seco",ParametrosPMs!$C$103,'Dados PMs'!E4901)</f>
        <v>#N/A</v>
      </c>
      <c r="G4901" s="203" t="e">
        <f t="shared" si="113"/>
        <v>#N/A</v>
      </c>
    </row>
    <row r="4902" spans="1:7" x14ac:dyDescent="0.3">
      <c r="A4902" s="257"/>
      <c r="B4902" s="257"/>
      <c r="C4902" s="265"/>
      <c r="D4902" s="208" t="e">
        <f>IF(ISBLANK(DataBase_PMs!C28),#N/A,DataBase_PMs!C28)</f>
        <v>#N/A</v>
      </c>
      <c r="E4902" s="191" t="e">
        <f>IF(ISBLANK(DataBase_PMs!BA28),#N/A,DataBase_PMs!BA28)</f>
        <v>#N/A</v>
      </c>
      <c r="F4902" s="192" t="e">
        <f>IF(E4902="Seco",ParametrosPMs!$C$103,'Dados PMs'!E4902)</f>
        <v>#N/A</v>
      </c>
      <c r="G4902" s="203" t="e">
        <f t="shared" si="113"/>
        <v>#N/A</v>
      </c>
    </row>
    <row r="4903" spans="1:7" x14ac:dyDescent="0.3">
      <c r="A4903" s="257"/>
      <c r="B4903" s="257"/>
      <c r="C4903" s="265"/>
      <c r="D4903" s="208" t="e">
        <f>IF(ISBLANK(DataBase_PMs!C29),#N/A,DataBase_PMs!C29)</f>
        <v>#N/A</v>
      </c>
      <c r="E4903" s="191" t="e">
        <f>IF(ISBLANK(DataBase_PMs!BA29),#N/A,DataBase_PMs!BA29)</f>
        <v>#N/A</v>
      </c>
      <c r="F4903" s="192" t="e">
        <f>IF(E4903="Seco",ParametrosPMs!$C$103,'Dados PMs'!E4903)</f>
        <v>#N/A</v>
      </c>
      <c r="G4903" s="203" t="e">
        <f t="shared" si="113"/>
        <v>#N/A</v>
      </c>
    </row>
    <row r="4904" spans="1:7" x14ac:dyDescent="0.3">
      <c r="A4904" s="257"/>
      <c r="B4904" s="257"/>
      <c r="C4904" s="265"/>
      <c r="D4904" s="208" t="e">
        <f>IF(ISBLANK(DataBase_PMs!C30),#N/A,DataBase_PMs!C30)</f>
        <v>#N/A</v>
      </c>
      <c r="E4904" s="191" t="e">
        <f>IF(ISBLANK(DataBase_PMs!BA30),#N/A,DataBase_PMs!BA30)</f>
        <v>#N/A</v>
      </c>
      <c r="F4904" s="192" t="e">
        <f>IF(E4904="Seco",ParametrosPMs!$C$103,'Dados PMs'!E4904)</f>
        <v>#N/A</v>
      </c>
      <c r="G4904" s="203" t="e">
        <f t="shared" si="113"/>
        <v>#N/A</v>
      </c>
    </row>
    <row r="4905" spans="1:7" x14ac:dyDescent="0.3">
      <c r="A4905" s="257"/>
      <c r="B4905" s="257"/>
      <c r="C4905" s="265"/>
      <c r="D4905" s="208" t="e">
        <f>IF(ISBLANK(DataBase_PMs!C31),#N/A,DataBase_PMs!C31)</f>
        <v>#N/A</v>
      </c>
      <c r="E4905" s="191" t="e">
        <f>IF(ISBLANK(DataBase_PMs!BA31),#N/A,DataBase_PMs!BA31)</f>
        <v>#N/A</v>
      </c>
      <c r="F4905" s="192" t="e">
        <f>IF(E4905="Seco",ParametrosPMs!$C$103,'Dados PMs'!E4905)</f>
        <v>#N/A</v>
      </c>
      <c r="G4905" s="203" t="e">
        <f t="shared" si="113"/>
        <v>#N/A</v>
      </c>
    </row>
    <row r="4906" spans="1:7" x14ac:dyDescent="0.3">
      <c r="A4906" s="257"/>
      <c r="B4906" s="257"/>
      <c r="C4906" s="265"/>
      <c r="D4906" s="208" t="e">
        <f>IF(ISBLANK(DataBase_PMs!C32),#N/A,DataBase_PMs!C32)</f>
        <v>#N/A</v>
      </c>
      <c r="E4906" s="191" t="e">
        <f>IF(ISBLANK(DataBase_PMs!BA32),#N/A,DataBase_PMs!BA32)</f>
        <v>#N/A</v>
      </c>
      <c r="F4906" s="192" t="e">
        <f>IF(E4906="Seco",ParametrosPMs!$C$103,'Dados PMs'!E4906)</f>
        <v>#N/A</v>
      </c>
      <c r="G4906" s="203" t="e">
        <f t="shared" si="113"/>
        <v>#N/A</v>
      </c>
    </row>
    <row r="4907" spans="1:7" x14ac:dyDescent="0.3">
      <c r="A4907" s="257"/>
      <c r="B4907" s="257"/>
      <c r="C4907" s="265"/>
      <c r="D4907" s="208" t="e">
        <f>IF(ISBLANK(DataBase_PMs!C33),#N/A,DataBase_PMs!C33)</f>
        <v>#N/A</v>
      </c>
      <c r="E4907" s="191" t="e">
        <f>IF(ISBLANK(DataBase_PMs!BA33),#N/A,DataBase_PMs!BA33)</f>
        <v>#N/A</v>
      </c>
      <c r="F4907" s="192" t="e">
        <f>IF(E4907="Seco",ParametrosPMs!$C$103,'Dados PMs'!E4907)</f>
        <v>#N/A</v>
      </c>
      <c r="G4907" s="203" t="e">
        <f t="shared" si="113"/>
        <v>#N/A</v>
      </c>
    </row>
    <row r="4908" spans="1:7" x14ac:dyDescent="0.3">
      <c r="A4908" s="257"/>
      <c r="B4908" s="257"/>
      <c r="C4908" s="265"/>
      <c r="D4908" s="208" t="e">
        <f>IF(ISBLANK(DataBase_PMs!C34),#N/A,DataBase_PMs!C34)</f>
        <v>#N/A</v>
      </c>
      <c r="E4908" s="191" t="e">
        <f>IF(ISBLANK(DataBase_PMs!BA34),#N/A,DataBase_PMs!BA34)</f>
        <v>#N/A</v>
      </c>
      <c r="F4908" s="192" t="e">
        <f>IF(E4908="Seco",ParametrosPMs!$C$103,'Dados PMs'!E4908)</f>
        <v>#N/A</v>
      </c>
      <c r="G4908" s="203" t="e">
        <f t="shared" si="113"/>
        <v>#N/A</v>
      </c>
    </row>
    <row r="4909" spans="1:7" x14ac:dyDescent="0.3">
      <c r="A4909" s="257"/>
      <c r="B4909" s="257"/>
      <c r="C4909" s="265"/>
      <c r="D4909" s="208" t="e">
        <f>IF(ISBLANK(DataBase_PMs!C35),#N/A,DataBase_PMs!C35)</f>
        <v>#N/A</v>
      </c>
      <c r="E4909" s="191" t="e">
        <f>IF(ISBLANK(DataBase_PMs!BA35),#N/A,DataBase_PMs!BA35)</f>
        <v>#N/A</v>
      </c>
      <c r="F4909" s="192" t="e">
        <f>IF(E4909="Seco",ParametrosPMs!$C$103,'Dados PMs'!E4909)</f>
        <v>#N/A</v>
      </c>
      <c r="G4909" s="203" t="e">
        <f t="shared" si="113"/>
        <v>#N/A</v>
      </c>
    </row>
    <row r="4910" spans="1:7" x14ac:dyDescent="0.3">
      <c r="A4910" s="257"/>
      <c r="B4910" s="257"/>
      <c r="C4910" s="265"/>
      <c r="D4910" s="208" t="e">
        <f>IF(ISBLANK(DataBase_PMs!C36),#N/A,DataBase_PMs!C36)</f>
        <v>#N/A</v>
      </c>
      <c r="E4910" s="191" t="e">
        <f>IF(ISBLANK(DataBase_PMs!BA36),#N/A,DataBase_PMs!BA36)</f>
        <v>#N/A</v>
      </c>
      <c r="F4910" s="192" t="e">
        <f>IF(E4910="Seco",ParametrosPMs!$C$103,'Dados PMs'!E4910)</f>
        <v>#N/A</v>
      </c>
      <c r="G4910" s="203" t="e">
        <f t="shared" si="113"/>
        <v>#N/A</v>
      </c>
    </row>
    <row r="4911" spans="1:7" x14ac:dyDescent="0.3">
      <c r="A4911" s="257"/>
      <c r="B4911" s="257"/>
      <c r="C4911" s="265"/>
      <c r="D4911" s="208" t="e">
        <f>IF(ISBLANK(DataBase_PMs!C37),#N/A,DataBase_PMs!C37)</f>
        <v>#N/A</v>
      </c>
      <c r="E4911" s="191" t="e">
        <f>IF(ISBLANK(DataBase_PMs!BA37),#N/A,DataBase_PMs!BA37)</f>
        <v>#N/A</v>
      </c>
      <c r="F4911" s="192" t="e">
        <f>IF(E4911="Seco",ParametrosPMs!$C$103,'Dados PMs'!E4911)</f>
        <v>#N/A</v>
      </c>
      <c r="G4911" s="203" t="e">
        <f t="shared" si="113"/>
        <v>#N/A</v>
      </c>
    </row>
    <row r="4912" spans="1:7" x14ac:dyDescent="0.3">
      <c r="A4912" s="257"/>
      <c r="B4912" s="257"/>
      <c r="C4912" s="265"/>
      <c r="D4912" s="208" t="e">
        <f>IF(ISBLANK(DataBase_PMs!C38),#N/A,DataBase_PMs!C38)</f>
        <v>#N/A</v>
      </c>
      <c r="E4912" s="191" t="e">
        <f>IF(ISBLANK(DataBase_PMs!BA38),#N/A,DataBase_PMs!BA38)</f>
        <v>#N/A</v>
      </c>
      <c r="F4912" s="192" t="e">
        <f>IF(E4912="Seco",ParametrosPMs!$C$103,'Dados PMs'!E4912)</f>
        <v>#N/A</v>
      </c>
      <c r="G4912" s="203" t="e">
        <f t="shared" si="113"/>
        <v>#N/A</v>
      </c>
    </row>
    <row r="4913" spans="1:7" x14ac:dyDescent="0.3">
      <c r="A4913" s="257"/>
      <c r="B4913" s="257"/>
      <c r="C4913" s="265"/>
      <c r="D4913" s="208" t="e">
        <f>IF(ISBLANK(DataBase_PMs!C39),#N/A,DataBase_PMs!C39)</f>
        <v>#N/A</v>
      </c>
      <c r="E4913" s="191" t="e">
        <f>IF(ISBLANK(DataBase_PMs!BA39),#N/A,DataBase_PMs!BA39)</f>
        <v>#N/A</v>
      </c>
      <c r="F4913" s="192" t="e">
        <f>IF(E4913="Seco",ParametrosPMs!$C$103,'Dados PMs'!E4913)</f>
        <v>#N/A</v>
      </c>
      <c r="G4913" s="203" t="e">
        <f t="shared" si="113"/>
        <v>#N/A</v>
      </c>
    </row>
    <row r="4914" spans="1:7" x14ac:dyDescent="0.3">
      <c r="A4914" s="257"/>
      <c r="B4914" s="257"/>
      <c r="C4914" s="265"/>
      <c r="D4914" s="208" t="e">
        <f>IF(ISBLANK(DataBase_PMs!C40),#N/A,DataBase_PMs!C40)</f>
        <v>#N/A</v>
      </c>
      <c r="E4914" s="191" t="e">
        <f>IF(ISBLANK(DataBase_PMs!BA40),#N/A,DataBase_PMs!BA40)</f>
        <v>#N/A</v>
      </c>
      <c r="F4914" s="192" t="e">
        <f>IF(E4914="Seco",ParametrosPMs!$C$103,'Dados PMs'!E4914)</f>
        <v>#N/A</v>
      </c>
      <c r="G4914" s="203" t="e">
        <f t="shared" si="113"/>
        <v>#N/A</v>
      </c>
    </row>
    <row r="4915" spans="1:7" x14ac:dyDescent="0.3">
      <c r="A4915" s="257"/>
      <c r="B4915" s="257"/>
      <c r="C4915" s="265"/>
      <c r="D4915" s="208" t="e">
        <f>IF(ISBLANK(DataBase_PMs!C41),#N/A,DataBase_PMs!C41)</f>
        <v>#N/A</v>
      </c>
      <c r="E4915" s="191" t="e">
        <f>IF(ISBLANK(DataBase_PMs!BA41),#N/A,DataBase_PMs!BA41)</f>
        <v>#N/A</v>
      </c>
      <c r="F4915" s="192" t="e">
        <f>IF(E4915="Seco",ParametrosPMs!$C$103,'Dados PMs'!E4915)</f>
        <v>#N/A</v>
      </c>
      <c r="G4915" s="203" t="e">
        <f t="shared" si="113"/>
        <v>#N/A</v>
      </c>
    </row>
    <row r="4916" spans="1:7" x14ac:dyDescent="0.3">
      <c r="A4916" s="257"/>
      <c r="B4916" s="257"/>
      <c r="C4916" s="265"/>
      <c r="D4916" s="208" t="e">
        <f>IF(ISBLANK(DataBase_PMs!C42),#N/A,DataBase_PMs!C42)</f>
        <v>#N/A</v>
      </c>
      <c r="E4916" s="191" t="e">
        <f>IF(ISBLANK(DataBase_PMs!BA42),#N/A,DataBase_PMs!BA42)</f>
        <v>#N/A</v>
      </c>
      <c r="F4916" s="192" t="e">
        <f>IF(E4916="Seco",ParametrosPMs!$C$103,'Dados PMs'!E4916)</f>
        <v>#N/A</v>
      </c>
      <c r="G4916" s="203" t="e">
        <f t="shared" si="113"/>
        <v>#N/A</v>
      </c>
    </row>
    <row r="4917" spans="1:7" x14ac:dyDescent="0.3">
      <c r="A4917" s="257"/>
      <c r="B4917" s="257"/>
      <c r="C4917" s="265"/>
      <c r="D4917" s="208" t="e">
        <f>IF(ISBLANK(DataBase_PMs!C43),#N/A,DataBase_PMs!C43)</f>
        <v>#N/A</v>
      </c>
      <c r="E4917" s="191" t="e">
        <f>IF(ISBLANK(DataBase_PMs!BA43),#N/A,DataBase_PMs!BA43)</f>
        <v>#N/A</v>
      </c>
      <c r="F4917" s="192" t="e">
        <f>IF(E4917="Seco",ParametrosPMs!$C$103,'Dados PMs'!E4917)</f>
        <v>#N/A</v>
      </c>
      <c r="G4917" s="203" t="e">
        <f t="shared" si="113"/>
        <v>#N/A</v>
      </c>
    </row>
    <row r="4918" spans="1:7" x14ac:dyDescent="0.3">
      <c r="A4918" s="257"/>
      <c r="B4918" s="257"/>
      <c r="C4918" s="265"/>
      <c r="D4918" s="208" t="e">
        <f>IF(ISBLANK(DataBase_PMs!C44),#N/A,DataBase_PMs!C44)</f>
        <v>#N/A</v>
      </c>
      <c r="E4918" s="191" t="e">
        <f>IF(ISBLANK(DataBase_PMs!BA44),#N/A,DataBase_PMs!BA44)</f>
        <v>#N/A</v>
      </c>
      <c r="F4918" s="192" t="e">
        <f>IF(E4918="Seco",ParametrosPMs!$C$103,'Dados PMs'!E4918)</f>
        <v>#N/A</v>
      </c>
      <c r="G4918" s="203" t="e">
        <f t="shared" si="113"/>
        <v>#N/A</v>
      </c>
    </row>
    <row r="4919" spans="1:7" x14ac:dyDescent="0.3">
      <c r="A4919" s="257"/>
      <c r="B4919" s="257"/>
      <c r="C4919" s="265"/>
      <c r="D4919" s="208" t="e">
        <f>IF(ISBLANK(DataBase_PMs!C45),#N/A,DataBase_PMs!C45)</f>
        <v>#N/A</v>
      </c>
      <c r="E4919" s="191" t="e">
        <f>IF(ISBLANK(DataBase_PMs!BA45),#N/A,DataBase_PMs!BA45)</f>
        <v>#N/A</v>
      </c>
      <c r="F4919" s="192" t="e">
        <f>IF(E4919="Seco",ParametrosPMs!$C$103,'Dados PMs'!E4919)</f>
        <v>#N/A</v>
      </c>
      <c r="G4919" s="203" t="e">
        <f t="shared" si="113"/>
        <v>#N/A</v>
      </c>
    </row>
    <row r="4920" spans="1:7" x14ac:dyDescent="0.3">
      <c r="A4920" s="257"/>
      <c r="B4920" s="257"/>
      <c r="C4920" s="265"/>
      <c r="D4920" s="208" t="e">
        <f>IF(ISBLANK(DataBase_PMs!C46),#N/A,DataBase_PMs!C46)</f>
        <v>#N/A</v>
      </c>
      <c r="E4920" s="191" t="e">
        <f>IF(ISBLANK(DataBase_PMs!BA46),#N/A,DataBase_PMs!BA46)</f>
        <v>#N/A</v>
      </c>
      <c r="F4920" s="192" t="e">
        <f>IF(E4920="Seco",ParametrosPMs!$C$103,'Dados PMs'!E4920)</f>
        <v>#N/A</v>
      </c>
      <c r="G4920" s="203" t="e">
        <f t="shared" si="113"/>
        <v>#N/A</v>
      </c>
    </row>
    <row r="4921" spans="1:7" x14ac:dyDescent="0.3">
      <c r="A4921" s="257"/>
      <c r="B4921" s="257"/>
      <c r="C4921" s="265"/>
      <c r="D4921" s="208" t="e">
        <f>IF(ISBLANK(DataBase_PMs!C47),#N/A,DataBase_PMs!C47)</f>
        <v>#N/A</v>
      </c>
      <c r="E4921" s="191" t="e">
        <f>IF(ISBLANK(DataBase_PMs!BA47),#N/A,DataBase_PMs!BA47)</f>
        <v>#N/A</v>
      </c>
      <c r="F4921" s="192" t="e">
        <f>IF(E4921="Seco",ParametrosPMs!$C$103,'Dados PMs'!E4921)</f>
        <v>#N/A</v>
      </c>
      <c r="G4921" s="203" t="e">
        <f t="shared" si="113"/>
        <v>#N/A</v>
      </c>
    </row>
    <row r="4922" spans="1:7" x14ac:dyDescent="0.3">
      <c r="A4922" s="257"/>
      <c r="B4922" s="257"/>
      <c r="C4922" s="265"/>
      <c r="D4922" s="208" t="e">
        <f>IF(ISBLANK(DataBase_PMs!C48),#N/A,DataBase_PMs!C48)</f>
        <v>#N/A</v>
      </c>
      <c r="E4922" s="191" t="e">
        <f>IF(ISBLANK(DataBase_PMs!BA48),#N/A,DataBase_PMs!BA48)</f>
        <v>#N/A</v>
      </c>
      <c r="F4922" s="192" t="e">
        <f>IF(E4922="Seco",ParametrosPMs!$C$103,'Dados PMs'!E4922)</f>
        <v>#N/A</v>
      </c>
      <c r="G4922" s="203" t="e">
        <f t="shared" si="113"/>
        <v>#N/A</v>
      </c>
    </row>
    <row r="4923" spans="1:7" x14ac:dyDescent="0.3">
      <c r="A4923" s="257"/>
      <c r="B4923" s="257"/>
      <c r="C4923" s="265"/>
      <c r="D4923" s="208" t="e">
        <f>IF(ISBLANK(DataBase_PMs!C49),#N/A,DataBase_PMs!C49)</f>
        <v>#N/A</v>
      </c>
      <c r="E4923" s="191" t="e">
        <f>IF(ISBLANK(DataBase_PMs!BA49),#N/A,DataBase_PMs!BA49)</f>
        <v>#N/A</v>
      </c>
      <c r="F4923" s="192" t="e">
        <f>IF(E4923="Seco",ParametrosPMs!$C$103,'Dados PMs'!E4923)</f>
        <v>#N/A</v>
      </c>
      <c r="G4923" s="203" t="e">
        <f t="shared" si="113"/>
        <v>#N/A</v>
      </c>
    </row>
    <row r="4924" spans="1:7" x14ac:dyDescent="0.3">
      <c r="A4924" s="257"/>
      <c r="B4924" s="257"/>
      <c r="C4924" s="265"/>
      <c r="D4924" s="208" t="e">
        <f>IF(ISBLANK(DataBase_PMs!C50),#N/A,DataBase_PMs!C50)</f>
        <v>#N/A</v>
      </c>
      <c r="E4924" s="191" t="e">
        <f>IF(ISBLANK(DataBase_PMs!BA50),#N/A,DataBase_PMs!BA50)</f>
        <v>#N/A</v>
      </c>
      <c r="F4924" s="192" t="e">
        <f>IF(E4924="Seco",ParametrosPMs!$C$103,'Dados PMs'!E4924)</f>
        <v>#N/A</v>
      </c>
      <c r="G4924" s="203" t="e">
        <f t="shared" si="113"/>
        <v>#N/A</v>
      </c>
    </row>
    <row r="4925" spans="1:7" x14ac:dyDescent="0.3">
      <c r="A4925" s="257"/>
      <c r="B4925" s="257"/>
      <c r="C4925" s="265"/>
      <c r="D4925" s="208" t="e">
        <f>IF(ISBLANK(DataBase_PMs!C51),#N/A,DataBase_PMs!C51)</f>
        <v>#N/A</v>
      </c>
      <c r="E4925" s="191" t="e">
        <f>IF(ISBLANK(DataBase_PMs!BA51),#N/A,DataBase_PMs!BA51)</f>
        <v>#N/A</v>
      </c>
      <c r="F4925" s="192" t="e">
        <f>IF(E4925="Seco",ParametrosPMs!$C$103,'Dados PMs'!E4925)</f>
        <v>#N/A</v>
      </c>
      <c r="G4925" s="203" t="e">
        <f t="shared" si="113"/>
        <v>#N/A</v>
      </c>
    </row>
    <row r="4926" spans="1:7" x14ac:dyDescent="0.3">
      <c r="A4926" s="257"/>
      <c r="B4926" s="257"/>
      <c r="C4926" s="265"/>
      <c r="D4926" s="208" t="e">
        <f>IF(ISBLANK(DataBase_PMs!C52),#N/A,DataBase_PMs!C52)</f>
        <v>#N/A</v>
      </c>
      <c r="E4926" s="191" t="e">
        <f>IF(ISBLANK(DataBase_PMs!BA52),#N/A,DataBase_PMs!BA52)</f>
        <v>#N/A</v>
      </c>
      <c r="F4926" s="192" t="e">
        <f>IF(E4926="Seco",ParametrosPMs!$C$103,'Dados PMs'!E4926)</f>
        <v>#N/A</v>
      </c>
      <c r="G4926" s="203" t="e">
        <f t="shared" si="113"/>
        <v>#N/A</v>
      </c>
    </row>
    <row r="4927" spans="1:7" x14ac:dyDescent="0.3">
      <c r="A4927" s="257"/>
      <c r="B4927" s="257"/>
      <c r="C4927" s="265"/>
      <c r="D4927" s="208" t="e">
        <f>IF(ISBLANK(DataBase_PMs!C53),#N/A,DataBase_PMs!C53)</f>
        <v>#N/A</v>
      </c>
      <c r="E4927" s="191" t="e">
        <f>IF(ISBLANK(DataBase_PMs!BA53),#N/A,DataBase_PMs!BA53)</f>
        <v>#N/A</v>
      </c>
      <c r="F4927" s="192" t="e">
        <f>IF(E4927="Seco",ParametrosPMs!$C$103,'Dados PMs'!E4927)</f>
        <v>#N/A</v>
      </c>
      <c r="G4927" s="203" t="e">
        <f t="shared" si="113"/>
        <v>#N/A</v>
      </c>
    </row>
    <row r="4928" spans="1:7" x14ac:dyDescent="0.3">
      <c r="A4928" s="257"/>
      <c r="B4928" s="257"/>
      <c r="C4928" s="265"/>
      <c r="D4928" s="208" t="e">
        <f>IF(ISBLANK(DataBase_PMs!C54),#N/A,DataBase_PMs!C54)</f>
        <v>#N/A</v>
      </c>
      <c r="E4928" s="191" t="e">
        <f>IF(ISBLANK(DataBase_PMs!BA54),#N/A,DataBase_PMs!BA54)</f>
        <v>#N/A</v>
      </c>
      <c r="F4928" s="192" t="e">
        <f>IF(E4928="Seco",ParametrosPMs!$C$103,'Dados PMs'!E4928)</f>
        <v>#N/A</v>
      </c>
      <c r="G4928" s="203" t="e">
        <f t="shared" si="113"/>
        <v>#N/A</v>
      </c>
    </row>
    <row r="4929" spans="1:7" x14ac:dyDescent="0.3">
      <c r="A4929" s="257"/>
      <c r="B4929" s="257"/>
      <c r="C4929" s="265"/>
      <c r="D4929" s="208" t="e">
        <f>IF(ISBLANK(DataBase_PMs!C55),#N/A,DataBase_PMs!C55)</f>
        <v>#N/A</v>
      </c>
      <c r="E4929" s="191" t="e">
        <f>IF(ISBLANK(DataBase_PMs!BA55),#N/A,DataBase_PMs!BA55)</f>
        <v>#N/A</v>
      </c>
      <c r="F4929" s="192" t="e">
        <f>IF(E4929="Seco",ParametrosPMs!$C$103,'Dados PMs'!E4929)</f>
        <v>#N/A</v>
      </c>
      <c r="G4929" s="203" t="e">
        <f t="shared" si="113"/>
        <v>#N/A</v>
      </c>
    </row>
    <row r="4930" spans="1:7" x14ac:dyDescent="0.3">
      <c r="A4930" s="257"/>
      <c r="B4930" s="257"/>
      <c r="C4930" s="265"/>
      <c r="D4930" s="208" t="e">
        <f>IF(ISBLANK(DataBase_PMs!C56),#N/A,DataBase_PMs!C56)</f>
        <v>#N/A</v>
      </c>
      <c r="E4930" s="191" t="e">
        <f>IF(ISBLANK(DataBase_PMs!BA56),#N/A,DataBase_PMs!BA56)</f>
        <v>#N/A</v>
      </c>
      <c r="F4930" s="192" t="e">
        <f>IF(E4930="Seco",ParametrosPMs!$C$103,'Dados PMs'!E4930)</f>
        <v>#N/A</v>
      </c>
      <c r="G4930" s="203" t="e">
        <f t="shared" si="113"/>
        <v>#N/A</v>
      </c>
    </row>
    <row r="4931" spans="1:7" x14ac:dyDescent="0.3">
      <c r="A4931" s="257"/>
      <c r="B4931" s="257"/>
      <c r="C4931" s="265"/>
      <c r="D4931" s="208" t="e">
        <f>IF(ISBLANK(DataBase_PMs!C57),#N/A,DataBase_PMs!C57)</f>
        <v>#N/A</v>
      </c>
      <c r="E4931" s="191" t="e">
        <f>IF(ISBLANK(DataBase_PMs!BA57),#N/A,DataBase_PMs!BA57)</f>
        <v>#N/A</v>
      </c>
      <c r="F4931" s="192" t="e">
        <f>IF(E4931="Seco",ParametrosPMs!$C$103,'Dados PMs'!E4931)</f>
        <v>#N/A</v>
      </c>
      <c r="G4931" s="203" t="e">
        <f t="shared" ref="G4931:G4936" si="114">F4931-$F$4865</f>
        <v>#N/A</v>
      </c>
    </row>
    <row r="4932" spans="1:7" x14ac:dyDescent="0.3">
      <c r="A4932" s="257"/>
      <c r="B4932" s="257"/>
      <c r="C4932" s="265"/>
      <c r="D4932" s="208" t="e">
        <f>IF(ISBLANK(DataBase_PMs!C58),#N/A,DataBase_PMs!C58)</f>
        <v>#N/A</v>
      </c>
      <c r="E4932" s="191" t="e">
        <f>IF(ISBLANK(DataBase_PMs!BA58),#N/A,DataBase_PMs!BA58)</f>
        <v>#N/A</v>
      </c>
      <c r="F4932" s="192" t="e">
        <f>IF(E4932="Seco",ParametrosPMs!$C$103,'Dados PMs'!E4932)</f>
        <v>#N/A</v>
      </c>
      <c r="G4932" s="203" t="e">
        <f t="shared" si="114"/>
        <v>#N/A</v>
      </c>
    </row>
    <row r="4933" spans="1:7" x14ac:dyDescent="0.3">
      <c r="A4933" s="257"/>
      <c r="B4933" s="257"/>
      <c r="C4933" s="265"/>
      <c r="D4933" s="208" t="e">
        <f>IF(ISBLANK(DataBase_PMs!C59),#N/A,DataBase_PMs!C59)</f>
        <v>#N/A</v>
      </c>
      <c r="E4933" s="191" t="e">
        <f>IF(ISBLANK(DataBase_PMs!BA59),#N/A,DataBase_PMs!BA59)</f>
        <v>#N/A</v>
      </c>
      <c r="F4933" s="192" t="e">
        <f>IF(E4933="Seco",ParametrosPMs!$C$103,'Dados PMs'!E4933)</f>
        <v>#N/A</v>
      </c>
      <c r="G4933" s="203" t="e">
        <f t="shared" si="114"/>
        <v>#N/A</v>
      </c>
    </row>
    <row r="4934" spans="1:7" x14ac:dyDescent="0.3">
      <c r="A4934" s="257"/>
      <c r="B4934" s="257"/>
      <c r="C4934" s="265"/>
      <c r="D4934" s="208" t="e">
        <f>IF(ISBLANK(DataBase_PMs!C60),#N/A,DataBase_PMs!C60)</f>
        <v>#N/A</v>
      </c>
      <c r="E4934" s="191" t="e">
        <f>IF(ISBLANK(DataBase_PMs!BA60),#N/A,DataBase_PMs!BA60)</f>
        <v>#N/A</v>
      </c>
      <c r="F4934" s="192" t="e">
        <f>IF(E4934="Seco",ParametrosPMs!$C$103,'Dados PMs'!E4934)</f>
        <v>#N/A</v>
      </c>
      <c r="G4934" s="203" t="e">
        <f t="shared" si="114"/>
        <v>#N/A</v>
      </c>
    </row>
    <row r="4935" spans="1:7" x14ac:dyDescent="0.3">
      <c r="A4935" s="257"/>
      <c r="B4935" s="257"/>
      <c r="C4935" s="265"/>
      <c r="D4935" s="208" t="e">
        <f>IF(ISBLANK(DataBase_PMs!C61),#N/A,DataBase_PMs!C61)</f>
        <v>#N/A</v>
      </c>
      <c r="E4935" s="191" t="e">
        <f>IF(ISBLANK(DataBase_PMs!BA61),#N/A,DataBase_PMs!BA61)</f>
        <v>#N/A</v>
      </c>
      <c r="F4935" s="192" t="e">
        <f>IF(E4935="Seco",ParametrosPMs!$C$103,'Dados PMs'!E4935)</f>
        <v>#N/A</v>
      </c>
      <c r="G4935" s="203" t="e">
        <f t="shared" si="114"/>
        <v>#N/A</v>
      </c>
    </row>
    <row r="4936" spans="1:7" ht="13.5" thickBot="1" x14ac:dyDescent="0.35">
      <c r="A4936" s="258"/>
      <c r="B4936" s="258"/>
      <c r="C4936" s="268"/>
      <c r="D4936" s="208" t="e">
        <f>IF(ISBLANK(DataBase_PMs!C62),#N/A,DataBase_PMs!C62)</f>
        <v>#N/A</v>
      </c>
      <c r="E4936" s="191" t="e">
        <f>IF(ISBLANK(DataBase_PMs!BA62),#N/A,DataBase_PMs!BA62)</f>
        <v>#N/A</v>
      </c>
      <c r="F4936" s="192" t="e">
        <f>IF(E4936="Seco",ParametrosPMs!$C$103,'Dados PMs'!E4936)</f>
        <v>#N/A</v>
      </c>
      <c r="G4936" s="203" t="e">
        <f t="shared" si="114"/>
        <v>#N/A</v>
      </c>
    </row>
  </sheetData>
  <mergeCells count="183">
    <mergeCell ref="A4865:A4936"/>
    <mergeCell ref="C4865:C4936"/>
    <mergeCell ref="A4631:A4701"/>
    <mergeCell ref="C4631:C4701"/>
    <mergeCell ref="A4702:A4774"/>
    <mergeCell ref="C4702:C4774"/>
    <mergeCell ref="A4775:A4864"/>
    <mergeCell ref="C4775:C4864"/>
    <mergeCell ref="A4428:A4492"/>
    <mergeCell ref="C4428:C4492"/>
    <mergeCell ref="A4493:A4561"/>
    <mergeCell ref="C4493:C4561"/>
    <mergeCell ref="A4562:A4630"/>
    <mergeCell ref="C4562:C4630"/>
    <mergeCell ref="B4428:B4492"/>
    <mergeCell ref="B4493:B4561"/>
    <mergeCell ref="B4562:B4630"/>
    <mergeCell ref="B4631:B4701"/>
    <mergeCell ref="B4702:B4774"/>
    <mergeCell ref="B4775:B4864"/>
    <mergeCell ref="B4865:B4936"/>
    <mergeCell ref="A4175:A4264"/>
    <mergeCell ref="C4175:C4264"/>
    <mergeCell ref="A4265:A4337"/>
    <mergeCell ref="C4265:C4337"/>
    <mergeCell ref="A4338:A4427"/>
    <mergeCell ref="C4338:C4427"/>
    <mergeCell ref="A4004:A4056"/>
    <mergeCell ref="C4004:C4056"/>
    <mergeCell ref="A4057:A4117"/>
    <mergeCell ref="C4057:C4117"/>
    <mergeCell ref="A4118:A4174"/>
    <mergeCell ref="C4118:C4174"/>
    <mergeCell ref="B4004:B4056"/>
    <mergeCell ref="B4057:B4117"/>
    <mergeCell ref="B4118:B4174"/>
    <mergeCell ref="B4175:B4264"/>
    <mergeCell ref="B4265:B4337"/>
    <mergeCell ref="B4338:B4427"/>
    <mergeCell ref="A3827:A3905"/>
    <mergeCell ref="C3827:C3905"/>
    <mergeCell ref="A3906:A3954"/>
    <mergeCell ref="C3906:C3954"/>
    <mergeCell ref="A3955:A4003"/>
    <mergeCell ref="C3955:C4003"/>
    <mergeCell ref="A3600:A3670"/>
    <mergeCell ref="C3600:C3670"/>
    <mergeCell ref="A3671:A3739"/>
    <mergeCell ref="C3671:C3739"/>
    <mergeCell ref="A3740:A3826"/>
    <mergeCell ref="C3740:C3826"/>
    <mergeCell ref="B3600:B3670"/>
    <mergeCell ref="B3671:B3739"/>
    <mergeCell ref="B3740:B3826"/>
    <mergeCell ref="B3827:B3905"/>
    <mergeCell ref="B3906:B3954"/>
    <mergeCell ref="B3955:B4003"/>
    <mergeCell ref="A3250:A3367"/>
    <mergeCell ref="C3250:C3367"/>
    <mergeCell ref="A3368:A3481"/>
    <mergeCell ref="C3368:C3481"/>
    <mergeCell ref="A3482:A3599"/>
    <mergeCell ref="C3482:C3599"/>
    <mergeCell ref="A2998:A3081"/>
    <mergeCell ref="C2998:C3081"/>
    <mergeCell ref="A3082:A3172"/>
    <mergeCell ref="C3082:C3172"/>
    <mergeCell ref="A3173:A3249"/>
    <mergeCell ref="C3173:C3249"/>
    <mergeCell ref="B2998:B3081"/>
    <mergeCell ref="B3082:B3172"/>
    <mergeCell ref="B3173:B3249"/>
    <mergeCell ref="B3250:B3367"/>
    <mergeCell ref="B3368:B3481"/>
    <mergeCell ref="B3482:B3599"/>
    <mergeCell ref="A2760:A2849"/>
    <mergeCell ref="C2760:C2849"/>
    <mergeCell ref="A2850:A2933"/>
    <mergeCell ref="C2850:C2933"/>
    <mergeCell ref="A2934:A2997"/>
    <mergeCell ref="C2934:C2997"/>
    <mergeCell ref="A2446:A2530"/>
    <mergeCell ref="C2446:C2530"/>
    <mergeCell ref="A2531:A2633"/>
    <mergeCell ref="C2531:C2633"/>
    <mergeCell ref="A2634:A2759"/>
    <mergeCell ref="C2634:C2759"/>
    <mergeCell ref="B2446:B2530"/>
    <mergeCell ref="B2531:B2633"/>
    <mergeCell ref="B2634:B2759"/>
    <mergeCell ref="B2760:B2849"/>
    <mergeCell ref="B2850:B2933"/>
    <mergeCell ref="B2934:B2997"/>
    <mergeCell ref="A2186:A2261"/>
    <mergeCell ref="C2186:C2261"/>
    <mergeCell ref="A2262:A2352"/>
    <mergeCell ref="C2262:C2352"/>
    <mergeCell ref="A2353:A2445"/>
    <mergeCell ref="C2353:C2445"/>
    <mergeCell ref="A1922:A2000"/>
    <mergeCell ref="C1922:C2000"/>
    <mergeCell ref="A2001:A2099"/>
    <mergeCell ref="C2001:C2099"/>
    <mergeCell ref="A2100:A2185"/>
    <mergeCell ref="C2100:C2185"/>
    <mergeCell ref="B1922:B2000"/>
    <mergeCell ref="B2001:B2099"/>
    <mergeCell ref="B2100:B2185"/>
    <mergeCell ref="B2186:B2261"/>
    <mergeCell ref="B2262:B2352"/>
    <mergeCell ref="B2353:B2445"/>
    <mergeCell ref="A1693:A1766"/>
    <mergeCell ref="C1693:C1766"/>
    <mergeCell ref="A1767:A1842"/>
    <mergeCell ref="C1767:C1842"/>
    <mergeCell ref="A1843:A1921"/>
    <mergeCell ref="C1843:C1921"/>
    <mergeCell ref="A1468:A1547"/>
    <mergeCell ref="C1468:C1547"/>
    <mergeCell ref="A1548:A1617"/>
    <mergeCell ref="C1548:C1617"/>
    <mergeCell ref="A1618:A1692"/>
    <mergeCell ref="C1618:C1692"/>
    <mergeCell ref="B1468:B1547"/>
    <mergeCell ref="B1548:B1617"/>
    <mergeCell ref="B1618:B1692"/>
    <mergeCell ref="B1693:B1766"/>
    <mergeCell ref="B1767:B1842"/>
    <mergeCell ref="B1843:B1921"/>
    <mergeCell ref="A1219:A1304"/>
    <mergeCell ref="C1219:C1304"/>
    <mergeCell ref="A1305:A1376"/>
    <mergeCell ref="C1305:C1376"/>
    <mergeCell ref="A1377:A1467"/>
    <mergeCell ref="C1377:C1467"/>
    <mergeCell ref="A936:A1032"/>
    <mergeCell ref="C936:C1032"/>
    <mergeCell ref="A1033:A1116"/>
    <mergeCell ref="C1033:C1116"/>
    <mergeCell ref="A1117:A1218"/>
    <mergeCell ref="C1117:C1218"/>
    <mergeCell ref="B936:B1032"/>
    <mergeCell ref="B1033:B1116"/>
    <mergeCell ref="B1117:B1218"/>
    <mergeCell ref="B1219:B1304"/>
    <mergeCell ref="B1305:B1376"/>
    <mergeCell ref="B1377:B1467"/>
    <mergeCell ref="A704:A774"/>
    <mergeCell ref="C704:C774"/>
    <mergeCell ref="A775:A852"/>
    <mergeCell ref="C775:C852"/>
    <mergeCell ref="A853:A935"/>
    <mergeCell ref="C853:C935"/>
    <mergeCell ref="A485:A550"/>
    <mergeCell ref="C485:C550"/>
    <mergeCell ref="A551:A630"/>
    <mergeCell ref="C551:C630"/>
    <mergeCell ref="A631:A703"/>
    <mergeCell ref="C631:C703"/>
    <mergeCell ref="B485:B550"/>
    <mergeCell ref="B551:B630"/>
    <mergeCell ref="B631:B703"/>
    <mergeCell ref="B704:B774"/>
    <mergeCell ref="B775:B852"/>
    <mergeCell ref="B853:B935"/>
    <mergeCell ref="A239:A307"/>
    <mergeCell ref="C239:C307"/>
    <mergeCell ref="A308:A407"/>
    <mergeCell ref="C308:C407"/>
    <mergeCell ref="A408:A484"/>
    <mergeCell ref="C408:C484"/>
    <mergeCell ref="A2:A73"/>
    <mergeCell ref="C2:C73"/>
    <mergeCell ref="A74:A141"/>
    <mergeCell ref="C74:C141"/>
    <mergeCell ref="A142:A238"/>
    <mergeCell ref="C142:C238"/>
    <mergeCell ref="B2:B73"/>
    <mergeCell ref="B74:B141"/>
    <mergeCell ref="B142:B238"/>
    <mergeCell ref="B239:B307"/>
    <mergeCell ref="B308:B407"/>
    <mergeCell ref="B408:B484"/>
  </mergeCells>
  <phoneticPr fontId="12" type="noConversion"/>
  <conditionalFormatting sqref="G2:G4174 G4265:G4337 G4428:G4774 G4865:G4936">
    <cfRule type="cellIs" dxfId="94" priority="42" operator="greaterThan">
      <formula>10</formula>
    </cfRule>
  </conditionalFormatting>
  <conditionalFormatting sqref="E2:G4936">
    <cfRule type="containsErrors" dxfId="93" priority="41">
      <formula>ISERROR(E2)</formula>
    </cfRule>
  </conditionalFormatting>
  <conditionalFormatting sqref="G4175:G4264">
    <cfRule type="cellIs" dxfId="92" priority="37" operator="greaterThan">
      <formula>10</formula>
    </cfRule>
  </conditionalFormatting>
  <conditionalFormatting sqref="G4338:G4427">
    <cfRule type="cellIs" dxfId="91" priority="33" operator="greaterThan">
      <formula>10</formula>
    </cfRule>
  </conditionalFormatting>
  <conditionalFormatting sqref="G4775:G4864">
    <cfRule type="cellIs" dxfId="90" priority="21" operator="greaterThan">
      <formula>10</formula>
    </cfRule>
  </conditionalFormatting>
  <conditionalFormatting sqref="D16:D307">
    <cfRule type="containsErrors" dxfId="89" priority="17">
      <formula>ISERROR(D16)</formula>
    </cfRule>
  </conditionalFormatting>
  <conditionalFormatting sqref="G4175:G4264">
    <cfRule type="cellIs" dxfId="88" priority="16" operator="greaterThan">
      <formula>10</formula>
    </cfRule>
  </conditionalFormatting>
  <conditionalFormatting sqref="G4338:G4427">
    <cfRule type="cellIs" dxfId="87" priority="15" operator="greaterThan">
      <formula>10</formula>
    </cfRule>
  </conditionalFormatting>
  <conditionalFormatting sqref="G4428:G4492">
    <cfRule type="cellIs" dxfId="86" priority="14" operator="greaterThan">
      <formula>10</formula>
    </cfRule>
  </conditionalFormatting>
  <conditionalFormatting sqref="G4428:G4492">
    <cfRule type="cellIs" dxfId="85" priority="13" operator="greaterThan">
      <formula>10</formula>
    </cfRule>
  </conditionalFormatting>
  <conditionalFormatting sqref="G4493:G4561">
    <cfRule type="cellIs" dxfId="84" priority="12" operator="greaterThan">
      <formula>10</formula>
    </cfRule>
  </conditionalFormatting>
  <conditionalFormatting sqref="G4493:G4561">
    <cfRule type="cellIs" dxfId="83" priority="11" operator="greaterThan">
      <formula>10</formula>
    </cfRule>
  </conditionalFormatting>
  <conditionalFormatting sqref="G4562:G4630">
    <cfRule type="cellIs" dxfId="82" priority="10" operator="greaterThan">
      <formula>10</formula>
    </cfRule>
  </conditionalFormatting>
  <conditionalFormatting sqref="G4562:G4630">
    <cfRule type="cellIs" dxfId="81" priority="9" operator="greaterThan">
      <formula>10</formula>
    </cfRule>
  </conditionalFormatting>
  <conditionalFormatting sqref="G4631:G4701">
    <cfRule type="cellIs" dxfId="80" priority="8" operator="greaterThan">
      <formula>10</formula>
    </cfRule>
  </conditionalFormatting>
  <conditionalFormatting sqref="G4631:G4701">
    <cfRule type="cellIs" dxfId="79" priority="7" operator="greaterThan">
      <formula>10</formula>
    </cfRule>
  </conditionalFormatting>
  <conditionalFormatting sqref="G4702:G4774">
    <cfRule type="cellIs" dxfId="78" priority="6" operator="greaterThan">
      <formula>10</formula>
    </cfRule>
  </conditionalFormatting>
  <conditionalFormatting sqref="G4702:G4774">
    <cfRule type="cellIs" dxfId="77" priority="5" operator="greaterThan">
      <formula>10</formula>
    </cfRule>
  </conditionalFormatting>
  <conditionalFormatting sqref="G4775:G4864">
    <cfRule type="cellIs" dxfId="76" priority="4" operator="greaterThan">
      <formula>10</formula>
    </cfRule>
  </conditionalFormatting>
  <conditionalFormatting sqref="G4775:G4864">
    <cfRule type="cellIs" dxfId="75" priority="3" operator="greaterThan">
      <formula>10</formula>
    </cfRule>
  </conditionalFormatting>
  <conditionalFormatting sqref="G4865:G4936">
    <cfRule type="cellIs" dxfId="74" priority="2" operator="greaterThan">
      <formula>10</formula>
    </cfRule>
  </conditionalFormatting>
  <conditionalFormatting sqref="G4865:G4936">
    <cfRule type="cellIs" dxfId="73" priority="1" operator="greaterThan">
      <formula>10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51720-F3D8-4407-BF30-80D844E0EE25}">
  <sheetPr>
    <tabColor theme="1"/>
  </sheetPr>
  <dimension ref="A2:AX39"/>
  <sheetViews>
    <sheetView topLeftCell="F14" workbookViewId="0">
      <selection activeCell="N45" sqref="N45"/>
    </sheetView>
  </sheetViews>
  <sheetFormatPr defaultColWidth="15.08984375" defaultRowHeight="14.5" x14ac:dyDescent="0.35"/>
  <cols>
    <col min="1" max="5" width="0" hidden="1" customWidth="1"/>
    <col min="7" max="11" width="0" hidden="1" customWidth="1"/>
    <col min="14" max="14" width="0" hidden="1" customWidth="1"/>
  </cols>
  <sheetData>
    <row r="2" spans="1:50" s="160" customFormat="1" ht="72.5" x14ac:dyDescent="0.35">
      <c r="A2" s="160" t="s">
        <v>391</v>
      </c>
      <c r="B2" s="160" t="s">
        <v>504</v>
      </c>
      <c r="C2" s="160" t="s">
        <v>392</v>
      </c>
      <c r="D2" s="160" t="s">
        <v>228</v>
      </c>
      <c r="E2" s="160" t="s">
        <v>229</v>
      </c>
      <c r="F2" s="161" t="s">
        <v>0</v>
      </c>
      <c r="G2" s="161" t="s">
        <v>505</v>
      </c>
      <c r="H2" s="161" t="s">
        <v>506</v>
      </c>
      <c r="I2" s="161" t="s">
        <v>507</v>
      </c>
      <c r="J2" s="161" t="s">
        <v>508</v>
      </c>
      <c r="K2" s="161" t="s">
        <v>509</v>
      </c>
      <c r="L2" s="161" t="s">
        <v>510</v>
      </c>
      <c r="M2" s="161" t="s">
        <v>511</v>
      </c>
      <c r="N2" s="161" t="s">
        <v>512</v>
      </c>
      <c r="O2" s="161" t="s">
        <v>513</v>
      </c>
      <c r="P2" s="161" t="s">
        <v>514</v>
      </c>
      <c r="Q2" s="161" t="s">
        <v>515</v>
      </c>
      <c r="R2" s="161" t="s">
        <v>516</v>
      </c>
      <c r="S2" s="161" t="s">
        <v>517</v>
      </c>
      <c r="T2" s="161" t="s">
        <v>518</v>
      </c>
      <c r="U2" s="161" t="s">
        <v>519</v>
      </c>
      <c r="V2" s="161" t="s">
        <v>520</v>
      </c>
      <c r="W2" s="161" t="s">
        <v>521</v>
      </c>
      <c r="X2" s="161" t="s">
        <v>522</v>
      </c>
      <c r="Y2" s="161" t="s">
        <v>523</v>
      </c>
      <c r="Z2" s="161" t="s">
        <v>524</v>
      </c>
      <c r="AA2" s="161" t="s">
        <v>525</v>
      </c>
      <c r="AB2" s="161" t="s">
        <v>526</v>
      </c>
      <c r="AC2" s="161" t="s">
        <v>527</v>
      </c>
      <c r="AD2" s="161" t="s">
        <v>528</v>
      </c>
      <c r="AE2" s="161" t="s">
        <v>529</v>
      </c>
      <c r="AF2" s="161" t="s">
        <v>530</v>
      </c>
      <c r="AG2" s="161" t="s">
        <v>531</v>
      </c>
      <c r="AH2" s="161" t="s">
        <v>532</v>
      </c>
      <c r="AI2" s="161" t="s">
        <v>533</v>
      </c>
      <c r="AJ2" s="161" t="s">
        <v>534</v>
      </c>
      <c r="AK2" s="161" t="s">
        <v>535</v>
      </c>
      <c r="AL2" s="161" t="s">
        <v>536</v>
      </c>
      <c r="AM2" s="161" t="s">
        <v>537</v>
      </c>
      <c r="AN2" s="161" t="s">
        <v>538</v>
      </c>
      <c r="AO2" s="161" t="s">
        <v>539</v>
      </c>
      <c r="AP2" s="161" t="s">
        <v>540</v>
      </c>
      <c r="AQ2" s="161" t="s">
        <v>541</v>
      </c>
      <c r="AR2" s="161" t="s">
        <v>542</v>
      </c>
      <c r="AS2" s="161" t="s">
        <v>543</v>
      </c>
      <c r="AT2" s="161" t="s">
        <v>544</v>
      </c>
      <c r="AU2" s="161" t="s">
        <v>545</v>
      </c>
      <c r="AV2" s="161" t="s">
        <v>546</v>
      </c>
      <c r="AW2" s="161" t="s">
        <v>547</v>
      </c>
      <c r="AX2" s="161" t="s">
        <v>548</v>
      </c>
    </row>
    <row r="3" spans="1:50" s="168" customFormat="1" x14ac:dyDescent="0.35">
      <c r="A3" s="162">
        <v>11</v>
      </c>
      <c r="B3" s="163">
        <v>44001.453715277799</v>
      </c>
      <c r="C3" s="163">
        <v>44001.458703703698</v>
      </c>
      <c r="D3" s="164" t="s">
        <v>230</v>
      </c>
      <c r="E3" s="164"/>
      <c r="F3" s="165">
        <v>44001</v>
      </c>
      <c r="G3" s="166" t="s">
        <v>475</v>
      </c>
      <c r="H3" s="166" t="s">
        <v>476</v>
      </c>
      <c r="I3" s="166" t="s">
        <v>477</v>
      </c>
      <c r="J3" s="166" t="s">
        <v>478</v>
      </c>
      <c r="K3" s="166" t="s">
        <v>479</v>
      </c>
      <c r="L3" s="166" t="s">
        <v>374</v>
      </c>
      <c r="M3" s="166"/>
      <c r="N3" s="166" t="s">
        <v>480</v>
      </c>
      <c r="O3" s="165">
        <v>43921</v>
      </c>
      <c r="P3" s="174">
        <v>8311</v>
      </c>
      <c r="Q3" s="174">
        <v>3370</v>
      </c>
      <c r="R3" s="174">
        <v>7240</v>
      </c>
      <c r="S3" s="174">
        <v>4698</v>
      </c>
      <c r="T3" s="174">
        <v>47163</v>
      </c>
      <c r="U3" s="167" t="s">
        <v>550</v>
      </c>
      <c r="V3" s="174">
        <v>50</v>
      </c>
      <c r="W3" s="174">
        <v>75</v>
      </c>
      <c r="X3" s="167" t="s">
        <v>563</v>
      </c>
      <c r="Y3" s="174">
        <v>88</v>
      </c>
      <c r="Z3" s="167" t="s">
        <v>564</v>
      </c>
      <c r="AA3" s="174">
        <v>82</v>
      </c>
      <c r="AB3" s="174">
        <v>15</v>
      </c>
      <c r="AC3" s="174">
        <v>28</v>
      </c>
      <c r="AD3" s="174">
        <v>28</v>
      </c>
      <c r="AE3" s="174">
        <v>28</v>
      </c>
      <c r="AF3" s="174">
        <v>28</v>
      </c>
      <c r="AG3" s="167" t="s">
        <v>565</v>
      </c>
      <c r="AH3" s="174">
        <v>46</v>
      </c>
      <c r="AI3" s="174">
        <v>42</v>
      </c>
      <c r="AJ3" s="174">
        <v>44</v>
      </c>
      <c r="AK3" s="174">
        <v>46</v>
      </c>
      <c r="AL3" s="174">
        <v>40</v>
      </c>
      <c r="AM3" s="174">
        <v>0</v>
      </c>
      <c r="AN3" s="174">
        <v>0</v>
      </c>
      <c r="AO3" s="174">
        <v>20</v>
      </c>
      <c r="AP3" s="174">
        <v>26</v>
      </c>
      <c r="AQ3" s="166" t="s">
        <v>362</v>
      </c>
      <c r="AR3" s="166" t="s">
        <v>362</v>
      </c>
      <c r="AS3" s="174">
        <v>0</v>
      </c>
      <c r="AT3" s="174">
        <v>0</v>
      </c>
      <c r="AU3" s="174">
        <v>26</v>
      </c>
      <c r="AV3" s="174">
        <v>28</v>
      </c>
      <c r="AW3" s="166" t="s">
        <v>362</v>
      </c>
      <c r="AX3" s="166" t="s">
        <v>362</v>
      </c>
    </row>
    <row r="4" spans="1:50" s="168" customFormat="1" x14ac:dyDescent="0.35">
      <c r="A4" s="169">
        <v>12</v>
      </c>
      <c r="B4" s="170">
        <v>44007.4551967593</v>
      </c>
      <c r="C4" s="170">
        <v>44007.460347222201</v>
      </c>
      <c r="D4" s="171" t="s">
        <v>230</v>
      </c>
      <c r="E4" s="171"/>
      <c r="F4" s="172">
        <v>44007</v>
      </c>
      <c r="G4" s="100" t="s">
        <v>481</v>
      </c>
      <c r="H4" s="100" t="s">
        <v>476</v>
      </c>
      <c r="I4" s="100" t="s">
        <v>477</v>
      </c>
      <c r="J4" s="100" t="s">
        <v>478</v>
      </c>
      <c r="K4" s="100" t="s">
        <v>482</v>
      </c>
      <c r="L4" s="100" t="s">
        <v>374</v>
      </c>
      <c r="M4" s="100"/>
      <c r="N4" s="100"/>
      <c r="O4" s="172">
        <v>43921</v>
      </c>
      <c r="P4" s="110">
        <v>8453</v>
      </c>
      <c r="Q4" s="110">
        <v>3422</v>
      </c>
      <c r="R4" s="110">
        <v>7383</v>
      </c>
      <c r="S4" s="110">
        <v>4836</v>
      </c>
      <c r="T4" s="110">
        <v>47929</v>
      </c>
      <c r="U4" s="173" t="s">
        <v>551</v>
      </c>
      <c r="V4" s="110">
        <v>50</v>
      </c>
      <c r="W4" s="100"/>
      <c r="X4" s="173" t="s">
        <v>566</v>
      </c>
      <c r="Y4" s="110">
        <v>95</v>
      </c>
      <c r="Z4" s="173" t="s">
        <v>567</v>
      </c>
      <c r="AA4" s="110">
        <v>90</v>
      </c>
      <c r="AB4" s="110">
        <v>15</v>
      </c>
      <c r="AC4" s="110">
        <v>38</v>
      </c>
      <c r="AD4" s="110">
        <v>38</v>
      </c>
      <c r="AE4" s="110">
        <v>38</v>
      </c>
      <c r="AF4" s="110">
        <v>38</v>
      </c>
      <c r="AG4" s="173" t="s">
        <v>568</v>
      </c>
      <c r="AH4" s="110">
        <v>42</v>
      </c>
      <c r="AI4" s="110">
        <v>36</v>
      </c>
      <c r="AJ4" s="110">
        <v>34</v>
      </c>
      <c r="AK4" s="110">
        <v>36</v>
      </c>
      <c r="AL4" s="110">
        <v>32</v>
      </c>
      <c r="AM4" s="110">
        <v>0</v>
      </c>
      <c r="AN4" s="110">
        <v>0</v>
      </c>
      <c r="AO4" s="110">
        <v>20</v>
      </c>
      <c r="AP4" s="110">
        <v>24</v>
      </c>
      <c r="AQ4" s="100" t="s">
        <v>362</v>
      </c>
      <c r="AR4" s="100" t="s">
        <v>362</v>
      </c>
      <c r="AS4" s="110">
        <v>0</v>
      </c>
      <c r="AT4" s="110">
        <v>0</v>
      </c>
      <c r="AU4" s="110">
        <v>24</v>
      </c>
      <c r="AV4" s="110">
        <v>26</v>
      </c>
      <c r="AW4" s="100" t="s">
        <v>362</v>
      </c>
      <c r="AX4" s="100" t="s">
        <v>362</v>
      </c>
    </row>
    <row r="5" spans="1:50" s="168" customFormat="1" x14ac:dyDescent="0.35">
      <c r="A5" s="162">
        <v>13</v>
      </c>
      <c r="B5" s="163">
        <v>44008.4515972222</v>
      </c>
      <c r="C5" s="163">
        <v>44008.463171296302</v>
      </c>
      <c r="D5" s="164" t="s">
        <v>230</v>
      </c>
      <c r="E5" s="164"/>
      <c r="F5" s="165">
        <f>B5</f>
        <v>44008.4515972222</v>
      </c>
      <c r="G5" s="166" t="s">
        <v>481</v>
      </c>
      <c r="H5" s="166" t="s">
        <v>476</v>
      </c>
      <c r="I5" s="166" t="s">
        <v>477</v>
      </c>
      <c r="J5" s="166" t="s">
        <v>478</v>
      </c>
      <c r="K5" s="166" t="s">
        <v>483</v>
      </c>
      <c r="L5" s="166" t="s">
        <v>374</v>
      </c>
      <c r="M5" s="166"/>
      <c r="N5" s="166"/>
      <c r="O5" s="165">
        <v>43921</v>
      </c>
      <c r="P5" s="174">
        <v>8472</v>
      </c>
      <c r="Q5" s="174">
        <v>3429</v>
      </c>
      <c r="R5" s="174">
        <v>7402</v>
      </c>
      <c r="S5" s="174">
        <v>4854</v>
      </c>
      <c r="T5" s="174">
        <v>48027</v>
      </c>
      <c r="U5" s="167" t="s">
        <v>552</v>
      </c>
      <c r="V5" s="174">
        <v>20</v>
      </c>
      <c r="W5" s="174">
        <v>115</v>
      </c>
      <c r="X5" s="167" t="s">
        <v>569</v>
      </c>
      <c r="Y5" s="174">
        <v>92</v>
      </c>
      <c r="Z5" s="167" t="s">
        <v>566</v>
      </c>
      <c r="AA5" s="174">
        <v>90</v>
      </c>
      <c r="AB5" s="174">
        <v>15</v>
      </c>
      <c r="AC5" s="174">
        <v>36</v>
      </c>
      <c r="AD5" s="174">
        <v>36</v>
      </c>
      <c r="AE5" s="174">
        <v>36</v>
      </c>
      <c r="AF5" s="174">
        <v>36</v>
      </c>
      <c r="AG5" s="167" t="s">
        <v>570</v>
      </c>
      <c r="AH5" s="174">
        <v>40</v>
      </c>
      <c r="AI5" s="174">
        <v>38</v>
      </c>
      <c r="AJ5" s="174">
        <v>36</v>
      </c>
      <c r="AK5" s="174">
        <v>38</v>
      </c>
      <c r="AL5" s="174">
        <v>32</v>
      </c>
      <c r="AM5" s="174">
        <v>0</v>
      </c>
      <c r="AN5" s="174">
        <v>0</v>
      </c>
      <c r="AO5" s="174">
        <v>18</v>
      </c>
      <c r="AP5" s="174">
        <v>22</v>
      </c>
      <c r="AQ5" s="166" t="s">
        <v>362</v>
      </c>
      <c r="AR5" s="166" t="s">
        <v>362</v>
      </c>
      <c r="AS5" s="174">
        <v>0</v>
      </c>
      <c r="AT5" s="174">
        <v>0</v>
      </c>
      <c r="AU5" s="174">
        <v>22</v>
      </c>
      <c r="AV5" s="174">
        <v>26</v>
      </c>
      <c r="AW5" s="166" t="s">
        <v>362</v>
      </c>
      <c r="AX5" s="166" t="s">
        <v>362</v>
      </c>
    </row>
    <row r="6" spans="1:50" s="168" customFormat="1" x14ac:dyDescent="0.35">
      <c r="A6" s="169">
        <v>14</v>
      </c>
      <c r="B6" s="170">
        <v>44022.3644907407</v>
      </c>
      <c r="C6" s="170">
        <v>44022.368067129602</v>
      </c>
      <c r="D6" s="171" t="s">
        <v>230</v>
      </c>
      <c r="E6" s="171"/>
      <c r="F6" s="172">
        <f>C6</f>
        <v>44022.368067129602</v>
      </c>
      <c r="G6" s="100" t="s">
        <v>484</v>
      </c>
      <c r="H6" s="100" t="s">
        <v>476</v>
      </c>
      <c r="I6" s="100" t="s">
        <v>477</v>
      </c>
      <c r="J6" s="100" t="s">
        <v>478</v>
      </c>
      <c r="K6" s="100" t="s">
        <v>483</v>
      </c>
      <c r="L6" s="100" t="s">
        <v>374</v>
      </c>
      <c r="M6" s="100"/>
      <c r="N6" s="100"/>
      <c r="O6" s="172">
        <v>43921</v>
      </c>
      <c r="P6" s="110">
        <v>8801</v>
      </c>
      <c r="Q6" s="110">
        <v>3551</v>
      </c>
      <c r="R6" s="110">
        <v>7731</v>
      </c>
      <c r="S6" s="110">
        <v>5043</v>
      </c>
      <c r="T6" s="110">
        <v>49751</v>
      </c>
      <c r="U6" s="173" t="s">
        <v>553</v>
      </c>
      <c r="V6" s="110">
        <v>60</v>
      </c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10">
        <v>50</v>
      </c>
      <c r="AJ6" s="110">
        <v>44</v>
      </c>
      <c r="AK6" s="110">
        <v>42</v>
      </c>
      <c r="AL6" s="110">
        <v>38</v>
      </c>
      <c r="AM6" s="110">
        <v>0</v>
      </c>
      <c r="AN6" s="110">
        <v>0</v>
      </c>
      <c r="AO6" s="110">
        <v>16</v>
      </c>
      <c r="AP6" s="110">
        <v>20</v>
      </c>
      <c r="AQ6" s="100" t="s">
        <v>362</v>
      </c>
      <c r="AR6" s="100" t="s">
        <v>362</v>
      </c>
      <c r="AS6" s="110">
        <v>0</v>
      </c>
      <c r="AT6" s="110">
        <v>0</v>
      </c>
      <c r="AU6" s="110">
        <v>20</v>
      </c>
      <c r="AV6" s="110">
        <v>20</v>
      </c>
      <c r="AW6" s="100" t="s">
        <v>362</v>
      </c>
      <c r="AX6" s="100" t="s">
        <v>362</v>
      </c>
    </row>
    <row r="7" spans="1:50" s="168" customFormat="1" x14ac:dyDescent="0.35">
      <c r="A7" s="162">
        <v>15</v>
      </c>
      <c r="B7" s="163">
        <v>44022.368136574099</v>
      </c>
      <c r="C7" s="163">
        <v>44022.374768518501</v>
      </c>
      <c r="D7" s="164" t="s">
        <v>230</v>
      </c>
      <c r="E7" s="164"/>
      <c r="F7" s="165">
        <v>44023</v>
      </c>
      <c r="G7" s="166" t="s">
        <v>484</v>
      </c>
      <c r="H7" s="166" t="s">
        <v>476</v>
      </c>
      <c r="I7" s="166" t="s">
        <v>477</v>
      </c>
      <c r="J7" s="166" t="s">
        <v>478</v>
      </c>
      <c r="K7" s="166" t="s">
        <v>479</v>
      </c>
      <c r="L7" s="166" t="s">
        <v>374</v>
      </c>
      <c r="M7" s="166"/>
      <c r="N7" s="166"/>
      <c r="O7" s="165">
        <v>43921</v>
      </c>
      <c r="P7" s="174">
        <v>8801</v>
      </c>
      <c r="Q7" s="174">
        <v>3552</v>
      </c>
      <c r="R7" s="174">
        <v>7731</v>
      </c>
      <c r="S7" s="174">
        <v>5043</v>
      </c>
      <c r="T7" s="174">
        <v>49749</v>
      </c>
      <c r="U7" s="167" t="s">
        <v>554</v>
      </c>
      <c r="V7" s="174">
        <v>60</v>
      </c>
      <c r="W7" s="174">
        <v>100</v>
      </c>
      <c r="X7" s="167" t="s">
        <v>571</v>
      </c>
      <c r="Y7" s="174">
        <v>87</v>
      </c>
      <c r="Z7" s="167" t="s">
        <v>572</v>
      </c>
      <c r="AA7" s="174">
        <v>84</v>
      </c>
      <c r="AB7" s="174">
        <v>15</v>
      </c>
      <c r="AC7" s="174">
        <v>34</v>
      </c>
      <c r="AD7" s="174">
        <v>34</v>
      </c>
      <c r="AE7" s="174">
        <v>34</v>
      </c>
      <c r="AF7" s="174">
        <v>34</v>
      </c>
      <c r="AG7" s="167" t="s">
        <v>573</v>
      </c>
      <c r="AH7" s="174">
        <v>44</v>
      </c>
      <c r="AI7" s="174">
        <v>56</v>
      </c>
      <c r="AJ7" s="174">
        <v>50</v>
      </c>
      <c r="AK7" s="174">
        <v>40</v>
      </c>
      <c r="AL7" s="174">
        <v>38</v>
      </c>
      <c r="AM7" s="174">
        <v>0</v>
      </c>
      <c r="AN7" s="174">
        <v>0</v>
      </c>
      <c r="AO7" s="174">
        <v>16</v>
      </c>
      <c r="AP7" s="174">
        <v>20</v>
      </c>
      <c r="AQ7" s="166" t="s">
        <v>362</v>
      </c>
      <c r="AR7" s="166" t="s">
        <v>362</v>
      </c>
      <c r="AS7" s="174">
        <v>0</v>
      </c>
      <c r="AT7" s="174">
        <v>0</v>
      </c>
      <c r="AU7" s="174">
        <v>20</v>
      </c>
      <c r="AV7" s="174">
        <v>20</v>
      </c>
      <c r="AW7" s="166" t="s">
        <v>362</v>
      </c>
      <c r="AX7" s="166" t="s">
        <v>362</v>
      </c>
    </row>
    <row r="8" spans="1:50" s="168" customFormat="1" x14ac:dyDescent="0.35">
      <c r="A8" s="169">
        <v>16</v>
      </c>
      <c r="B8" s="170">
        <v>44029.352893518502</v>
      </c>
      <c r="C8" s="170">
        <v>44029.358020833301</v>
      </c>
      <c r="D8" s="171" t="s">
        <v>230</v>
      </c>
      <c r="E8" s="171"/>
      <c r="F8" s="172">
        <f>B8</f>
        <v>44029.352893518502</v>
      </c>
      <c r="G8" s="100" t="s">
        <v>484</v>
      </c>
      <c r="H8" s="100" t="s">
        <v>476</v>
      </c>
      <c r="I8" s="100" t="s">
        <v>477</v>
      </c>
      <c r="J8" s="100" t="s">
        <v>478</v>
      </c>
      <c r="K8" s="100" t="s">
        <v>485</v>
      </c>
      <c r="L8" s="100" t="s">
        <v>374</v>
      </c>
      <c r="M8" s="100"/>
      <c r="N8" s="100"/>
      <c r="O8" s="172">
        <v>43921</v>
      </c>
      <c r="P8" s="110">
        <v>8968</v>
      </c>
      <c r="Q8" s="110">
        <v>3612</v>
      </c>
      <c r="R8" s="110">
        <v>7897</v>
      </c>
      <c r="S8" s="110">
        <v>5186</v>
      </c>
      <c r="T8" s="110">
        <v>50593</v>
      </c>
      <c r="U8" s="173" t="s">
        <v>555</v>
      </c>
      <c r="V8" s="110">
        <v>60</v>
      </c>
      <c r="W8" s="110">
        <v>100</v>
      </c>
      <c r="X8" s="173" t="s">
        <v>574</v>
      </c>
      <c r="Y8" s="110">
        <v>82</v>
      </c>
      <c r="Z8" s="173" t="s">
        <v>571</v>
      </c>
      <c r="AA8" s="110">
        <v>86</v>
      </c>
      <c r="AB8" s="110">
        <v>15</v>
      </c>
      <c r="AC8" s="110">
        <v>34</v>
      </c>
      <c r="AD8" s="110">
        <v>34</v>
      </c>
      <c r="AE8" s="110">
        <v>34</v>
      </c>
      <c r="AF8" s="110">
        <v>34</v>
      </c>
      <c r="AG8" s="173" t="s">
        <v>573</v>
      </c>
      <c r="AH8" s="110">
        <v>40</v>
      </c>
      <c r="AI8" s="110">
        <v>38</v>
      </c>
      <c r="AJ8" s="110">
        <v>36</v>
      </c>
      <c r="AK8" s="110">
        <v>38</v>
      </c>
      <c r="AL8" s="110">
        <v>34</v>
      </c>
      <c r="AM8" s="110">
        <v>0</v>
      </c>
      <c r="AN8" s="110">
        <v>0</v>
      </c>
      <c r="AO8" s="110">
        <v>18</v>
      </c>
      <c r="AP8" s="110">
        <v>20</v>
      </c>
      <c r="AQ8" s="100" t="s">
        <v>362</v>
      </c>
      <c r="AR8" s="100" t="s">
        <v>362</v>
      </c>
      <c r="AS8" s="110">
        <v>0</v>
      </c>
      <c r="AT8" s="110">
        <v>0</v>
      </c>
      <c r="AU8" s="110">
        <v>20</v>
      </c>
      <c r="AV8" s="110">
        <v>22</v>
      </c>
      <c r="AW8" s="100" t="s">
        <v>362</v>
      </c>
      <c r="AX8" s="100" t="s">
        <v>362</v>
      </c>
    </row>
    <row r="9" spans="1:50" s="168" customFormat="1" x14ac:dyDescent="0.35">
      <c r="A9" s="162">
        <v>17</v>
      </c>
      <c r="B9" s="163">
        <v>44040.419467592597</v>
      </c>
      <c r="C9" s="163">
        <v>44040.445729166699</v>
      </c>
      <c r="D9" s="164" t="s">
        <v>230</v>
      </c>
      <c r="E9" s="164"/>
      <c r="F9" s="165">
        <v>44040</v>
      </c>
      <c r="G9" s="166" t="s">
        <v>486</v>
      </c>
      <c r="H9" s="166" t="s">
        <v>476</v>
      </c>
      <c r="I9" s="166" t="s">
        <v>477</v>
      </c>
      <c r="J9" s="166" t="s">
        <v>478</v>
      </c>
      <c r="K9" s="166" t="s">
        <v>549</v>
      </c>
      <c r="L9" s="166" t="s">
        <v>374</v>
      </c>
      <c r="M9" s="166"/>
      <c r="N9" s="166"/>
      <c r="O9" s="165">
        <v>43921</v>
      </c>
      <c r="P9" s="166">
        <v>9232</v>
      </c>
      <c r="Q9" s="166">
        <v>3706</v>
      </c>
      <c r="R9" s="166">
        <v>8162</v>
      </c>
      <c r="S9" s="166">
        <v>5418</v>
      </c>
      <c r="T9" s="174">
        <v>51891</v>
      </c>
      <c r="U9" s="167" t="s">
        <v>556</v>
      </c>
      <c r="V9" s="166">
        <v>80</v>
      </c>
      <c r="W9" s="174">
        <v>115</v>
      </c>
      <c r="X9" s="167" t="s">
        <v>575</v>
      </c>
      <c r="Y9" s="174">
        <v>85</v>
      </c>
      <c r="Z9" s="167" t="s">
        <v>576</v>
      </c>
      <c r="AA9" s="174">
        <v>92</v>
      </c>
      <c r="AB9" s="174">
        <v>15</v>
      </c>
      <c r="AC9" s="174">
        <v>34</v>
      </c>
      <c r="AD9" s="174">
        <v>34</v>
      </c>
      <c r="AE9" s="174">
        <v>34</v>
      </c>
      <c r="AF9" s="174">
        <v>34</v>
      </c>
      <c r="AG9" s="167" t="s">
        <v>568</v>
      </c>
      <c r="AH9" s="174">
        <v>40</v>
      </c>
      <c r="AI9" s="174">
        <v>36</v>
      </c>
      <c r="AJ9" s="174">
        <v>36</v>
      </c>
      <c r="AK9" s="174">
        <v>36</v>
      </c>
      <c r="AL9" s="174">
        <v>34</v>
      </c>
      <c r="AM9" s="174">
        <v>0</v>
      </c>
      <c r="AN9" s="174">
        <v>0</v>
      </c>
      <c r="AO9" s="174">
        <v>22</v>
      </c>
      <c r="AP9" s="174">
        <v>26</v>
      </c>
      <c r="AQ9" s="166"/>
      <c r="AR9" s="166"/>
      <c r="AS9" s="174">
        <v>0</v>
      </c>
      <c r="AT9" s="174">
        <v>0</v>
      </c>
      <c r="AU9" s="166"/>
      <c r="AV9" s="174">
        <v>26</v>
      </c>
      <c r="AW9" s="166"/>
      <c r="AX9" s="166"/>
    </row>
    <row r="10" spans="1:50" s="168" customFormat="1" x14ac:dyDescent="0.35">
      <c r="A10" s="169">
        <v>18</v>
      </c>
      <c r="B10" s="170">
        <v>44042.396261574097</v>
      </c>
      <c r="C10" s="170">
        <v>44042.472256944398</v>
      </c>
      <c r="D10" s="171" t="s">
        <v>230</v>
      </c>
      <c r="E10" s="171"/>
      <c r="F10" s="172">
        <v>44043</v>
      </c>
      <c r="G10" s="100" t="s">
        <v>475</v>
      </c>
      <c r="H10" s="100" t="s">
        <v>476</v>
      </c>
      <c r="I10" s="100" t="s">
        <v>477</v>
      </c>
      <c r="J10" s="100" t="s">
        <v>478</v>
      </c>
      <c r="K10" s="100" t="s">
        <v>479</v>
      </c>
      <c r="L10" s="100" t="s">
        <v>374</v>
      </c>
      <c r="M10" s="100"/>
      <c r="N10" s="100"/>
      <c r="O10" s="172">
        <v>43921</v>
      </c>
      <c r="P10" s="110">
        <v>9280</v>
      </c>
      <c r="Q10" s="110">
        <v>3723</v>
      </c>
      <c r="R10" s="110">
        <v>8209</v>
      </c>
      <c r="S10" s="110">
        <v>5461</v>
      </c>
      <c r="T10" s="110">
        <v>52126</v>
      </c>
      <c r="U10" s="173" t="s">
        <v>557</v>
      </c>
      <c r="V10" s="110">
        <v>50</v>
      </c>
      <c r="W10" s="110">
        <v>100</v>
      </c>
      <c r="X10" s="173" t="s">
        <v>577</v>
      </c>
      <c r="Y10" s="110">
        <v>89</v>
      </c>
      <c r="Z10" s="173" t="s">
        <v>576</v>
      </c>
      <c r="AA10" s="110">
        <v>80</v>
      </c>
      <c r="AB10" s="110">
        <v>15</v>
      </c>
      <c r="AC10" s="110">
        <v>30</v>
      </c>
      <c r="AD10" s="110">
        <v>30</v>
      </c>
      <c r="AE10" s="110">
        <v>30</v>
      </c>
      <c r="AF10" s="110">
        <v>30</v>
      </c>
      <c r="AG10" s="173" t="s">
        <v>578</v>
      </c>
      <c r="AH10" s="110">
        <v>40</v>
      </c>
      <c r="AI10" s="110">
        <v>44</v>
      </c>
      <c r="AJ10" s="110">
        <v>40</v>
      </c>
      <c r="AK10" s="110">
        <v>46</v>
      </c>
      <c r="AL10" s="110">
        <v>44</v>
      </c>
      <c r="AM10" s="110">
        <v>0</v>
      </c>
      <c r="AN10" s="110">
        <v>0</v>
      </c>
      <c r="AO10" s="110">
        <v>18</v>
      </c>
      <c r="AP10" s="110">
        <v>20</v>
      </c>
      <c r="AQ10" s="100"/>
      <c r="AR10" s="100"/>
      <c r="AS10" s="110">
        <v>0</v>
      </c>
      <c r="AT10" s="110">
        <v>0</v>
      </c>
      <c r="AU10" s="110">
        <v>20</v>
      </c>
      <c r="AV10" s="110">
        <v>20</v>
      </c>
      <c r="AW10" s="100"/>
      <c r="AX10" s="100"/>
    </row>
    <row r="11" spans="1:50" s="168" customFormat="1" x14ac:dyDescent="0.35">
      <c r="A11" s="162">
        <v>19</v>
      </c>
      <c r="B11" s="163">
        <v>44047.370775463001</v>
      </c>
      <c r="C11" s="163">
        <v>44047.377280092602</v>
      </c>
      <c r="D11" s="164" t="s">
        <v>230</v>
      </c>
      <c r="E11" s="164"/>
      <c r="F11" s="165">
        <v>44047</v>
      </c>
      <c r="G11" s="166" t="s">
        <v>487</v>
      </c>
      <c r="H11" s="166" t="s">
        <v>476</v>
      </c>
      <c r="I11" s="166" t="s">
        <v>477</v>
      </c>
      <c r="J11" s="166" t="s">
        <v>478</v>
      </c>
      <c r="K11" s="166" t="s">
        <v>488</v>
      </c>
      <c r="L11" s="166" t="s">
        <v>374</v>
      </c>
      <c r="M11" s="166"/>
      <c r="N11" s="166"/>
      <c r="O11" s="165">
        <v>43921</v>
      </c>
      <c r="P11" s="174">
        <v>9369</v>
      </c>
      <c r="Q11" s="174">
        <v>3756</v>
      </c>
      <c r="R11" s="174">
        <v>8299</v>
      </c>
      <c r="S11" s="174">
        <v>5548</v>
      </c>
      <c r="T11" s="174">
        <v>52592</v>
      </c>
      <c r="U11" s="167" t="s">
        <v>558</v>
      </c>
      <c r="V11" s="174">
        <v>70</v>
      </c>
      <c r="W11" s="174">
        <v>90</v>
      </c>
      <c r="X11" s="167" t="s">
        <v>575</v>
      </c>
      <c r="Y11" s="174">
        <v>80</v>
      </c>
      <c r="Z11" s="167" t="s">
        <v>579</v>
      </c>
      <c r="AA11" s="174">
        <v>94</v>
      </c>
      <c r="AB11" s="174">
        <v>15</v>
      </c>
      <c r="AC11" s="174">
        <v>32</v>
      </c>
      <c r="AD11" s="174">
        <v>32</v>
      </c>
      <c r="AE11" s="174">
        <v>32</v>
      </c>
      <c r="AF11" s="174">
        <v>32</v>
      </c>
      <c r="AG11" s="167" t="s">
        <v>580</v>
      </c>
      <c r="AH11" s="174">
        <v>40</v>
      </c>
      <c r="AI11" s="174">
        <v>40</v>
      </c>
      <c r="AJ11" s="174">
        <v>38</v>
      </c>
      <c r="AK11" s="174">
        <v>40</v>
      </c>
      <c r="AL11" s="174">
        <v>34</v>
      </c>
      <c r="AM11" s="174">
        <v>0</v>
      </c>
      <c r="AN11" s="174">
        <v>0</v>
      </c>
      <c r="AO11" s="174">
        <v>18</v>
      </c>
      <c r="AP11" s="174">
        <v>20</v>
      </c>
      <c r="AQ11" s="166" t="s">
        <v>362</v>
      </c>
      <c r="AR11" s="166" t="s">
        <v>362</v>
      </c>
      <c r="AS11" s="174">
        <v>0</v>
      </c>
      <c r="AT11" s="174">
        <v>0</v>
      </c>
      <c r="AU11" s="174">
        <v>20</v>
      </c>
      <c r="AV11" s="174">
        <v>20</v>
      </c>
      <c r="AW11" s="166" t="s">
        <v>363</v>
      </c>
      <c r="AX11" s="166" t="s">
        <v>362</v>
      </c>
    </row>
    <row r="12" spans="1:50" s="168" customFormat="1" x14ac:dyDescent="0.35">
      <c r="A12" s="169">
        <v>20</v>
      </c>
      <c r="B12" s="170">
        <v>44050.442766203698</v>
      </c>
      <c r="C12" s="170">
        <v>44050.448506944398</v>
      </c>
      <c r="D12" s="171" t="s">
        <v>230</v>
      </c>
      <c r="E12" s="171"/>
      <c r="F12" s="172">
        <v>44050</v>
      </c>
      <c r="G12" s="100" t="s">
        <v>489</v>
      </c>
      <c r="H12" s="100" t="s">
        <v>476</v>
      </c>
      <c r="I12" s="100" t="s">
        <v>477</v>
      </c>
      <c r="J12" s="100" t="s">
        <v>478</v>
      </c>
      <c r="K12" s="100" t="s">
        <v>490</v>
      </c>
      <c r="L12" s="100" t="s">
        <v>374</v>
      </c>
      <c r="M12" s="100"/>
      <c r="N12" s="100"/>
      <c r="O12" s="172">
        <v>43921</v>
      </c>
      <c r="P12" s="110">
        <v>9443</v>
      </c>
      <c r="Q12" s="110">
        <v>3778</v>
      </c>
      <c r="R12" s="110">
        <v>8373</v>
      </c>
      <c r="S12" s="110">
        <v>5622</v>
      </c>
      <c r="T12" s="110">
        <v>52893</v>
      </c>
      <c r="U12" s="173" t="s">
        <v>559</v>
      </c>
      <c r="V12" s="110">
        <v>60</v>
      </c>
      <c r="W12" s="110">
        <v>100</v>
      </c>
      <c r="X12" s="173" t="s">
        <v>572</v>
      </c>
      <c r="Y12" s="110">
        <v>72</v>
      </c>
      <c r="Z12" s="173" t="s">
        <v>579</v>
      </c>
      <c r="AA12" s="110">
        <v>100</v>
      </c>
      <c r="AB12" s="110">
        <v>15</v>
      </c>
      <c r="AC12" s="110">
        <v>38</v>
      </c>
      <c r="AD12" s="110">
        <v>38</v>
      </c>
      <c r="AE12" s="110">
        <v>38</v>
      </c>
      <c r="AF12" s="110">
        <v>38</v>
      </c>
      <c r="AG12" s="173" t="s">
        <v>570</v>
      </c>
      <c r="AH12" s="110">
        <v>40</v>
      </c>
      <c r="AI12" s="110">
        <v>38</v>
      </c>
      <c r="AJ12" s="110">
        <v>34</v>
      </c>
      <c r="AK12" s="110">
        <v>40</v>
      </c>
      <c r="AL12" s="110">
        <v>32</v>
      </c>
      <c r="AM12" s="110">
        <v>0</v>
      </c>
      <c r="AN12" s="110">
        <v>0</v>
      </c>
      <c r="AO12" s="110">
        <v>20</v>
      </c>
      <c r="AP12" s="110">
        <v>22</v>
      </c>
      <c r="AQ12" s="100" t="s">
        <v>362</v>
      </c>
      <c r="AR12" s="100" t="s">
        <v>362</v>
      </c>
      <c r="AS12" s="110">
        <v>0</v>
      </c>
      <c r="AT12" s="110">
        <v>0</v>
      </c>
      <c r="AU12" s="110">
        <v>22</v>
      </c>
      <c r="AV12" s="110">
        <v>24</v>
      </c>
      <c r="AW12" s="100" t="s">
        <v>362</v>
      </c>
      <c r="AX12" s="100" t="s">
        <v>363</v>
      </c>
    </row>
    <row r="13" spans="1:50" s="168" customFormat="1" x14ac:dyDescent="0.35">
      <c r="A13" s="162">
        <v>21</v>
      </c>
      <c r="B13" s="163">
        <v>44056.439259259299</v>
      </c>
      <c r="C13" s="163">
        <v>44056.445162037002</v>
      </c>
      <c r="D13" s="164" t="s">
        <v>230</v>
      </c>
      <c r="E13" s="164"/>
      <c r="F13" s="165">
        <f>B13</f>
        <v>44056.439259259299</v>
      </c>
      <c r="G13" s="166" t="s">
        <v>487</v>
      </c>
      <c r="H13" s="166" t="s">
        <v>476</v>
      </c>
      <c r="I13" s="166" t="s">
        <v>477</v>
      </c>
      <c r="J13" s="166" t="s">
        <v>478</v>
      </c>
      <c r="K13" s="166" t="s">
        <v>479</v>
      </c>
      <c r="L13" s="166" t="s">
        <v>374</v>
      </c>
      <c r="M13" s="166"/>
      <c r="N13" s="166"/>
      <c r="O13" s="165">
        <v>43921</v>
      </c>
      <c r="P13" s="174">
        <v>9586</v>
      </c>
      <c r="Q13" s="174">
        <v>3816</v>
      </c>
      <c r="R13" s="174">
        <v>8515</v>
      </c>
      <c r="S13" s="174">
        <v>5765</v>
      </c>
      <c r="T13" s="174">
        <v>53423</v>
      </c>
      <c r="U13" s="167" t="s">
        <v>560</v>
      </c>
      <c r="V13" s="174">
        <v>60</v>
      </c>
      <c r="W13" s="174">
        <v>70</v>
      </c>
      <c r="X13" s="167" t="s">
        <v>581</v>
      </c>
      <c r="Y13" s="174">
        <v>77</v>
      </c>
      <c r="Z13" s="167" t="s">
        <v>582</v>
      </c>
      <c r="AA13" s="174">
        <v>98</v>
      </c>
      <c r="AB13" s="174">
        <v>15</v>
      </c>
      <c r="AC13" s="174">
        <v>30</v>
      </c>
      <c r="AD13" s="174">
        <v>30</v>
      </c>
      <c r="AE13" s="174">
        <v>30</v>
      </c>
      <c r="AF13" s="174">
        <v>30</v>
      </c>
      <c r="AG13" s="167" t="s">
        <v>565</v>
      </c>
      <c r="AH13" s="174">
        <v>40</v>
      </c>
      <c r="AI13" s="174">
        <v>42</v>
      </c>
      <c r="AJ13" s="174">
        <v>36</v>
      </c>
      <c r="AK13" s="174">
        <v>40</v>
      </c>
      <c r="AL13" s="174">
        <v>34</v>
      </c>
      <c r="AM13" s="174">
        <v>0</v>
      </c>
      <c r="AN13" s="174">
        <v>0</v>
      </c>
      <c r="AO13" s="174">
        <v>20</v>
      </c>
      <c r="AP13" s="174">
        <v>24</v>
      </c>
      <c r="AQ13" s="166" t="s">
        <v>362</v>
      </c>
      <c r="AR13" s="166" t="s">
        <v>362</v>
      </c>
      <c r="AS13" s="174">
        <v>0</v>
      </c>
      <c r="AT13" s="174">
        <v>0</v>
      </c>
      <c r="AU13" s="174">
        <v>24</v>
      </c>
      <c r="AV13" s="174">
        <v>26</v>
      </c>
      <c r="AW13" s="166" t="s">
        <v>362</v>
      </c>
      <c r="AX13" s="166" t="s">
        <v>362</v>
      </c>
    </row>
    <row r="14" spans="1:50" s="168" customFormat="1" x14ac:dyDescent="0.35">
      <c r="A14" s="169">
        <v>22</v>
      </c>
      <c r="B14" s="170">
        <v>44063.628969907397</v>
      </c>
      <c r="C14" s="170">
        <v>44063.636481481502</v>
      </c>
      <c r="D14" s="171" t="s">
        <v>230</v>
      </c>
      <c r="E14" s="171"/>
      <c r="F14" s="172">
        <v>44063</v>
      </c>
      <c r="G14" s="100" t="s">
        <v>487</v>
      </c>
      <c r="H14" s="100" t="s">
        <v>476</v>
      </c>
      <c r="I14" s="100" t="s">
        <v>477</v>
      </c>
      <c r="J14" s="100" t="s">
        <v>478</v>
      </c>
      <c r="K14" s="100" t="s">
        <v>491</v>
      </c>
      <c r="L14" s="100" t="s">
        <v>374</v>
      </c>
      <c r="M14" s="100"/>
      <c r="N14" s="100"/>
      <c r="O14" s="172">
        <v>43921</v>
      </c>
      <c r="P14" s="110">
        <v>9726</v>
      </c>
      <c r="Q14" s="110">
        <v>3851</v>
      </c>
      <c r="R14" s="110">
        <v>8656</v>
      </c>
      <c r="S14" s="110">
        <v>5905</v>
      </c>
      <c r="T14" s="110">
        <v>53909</v>
      </c>
      <c r="U14" s="173" t="s">
        <v>561</v>
      </c>
      <c r="V14" s="175">
        <v>50</v>
      </c>
      <c r="W14" s="110">
        <v>140</v>
      </c>
      <c r="X14" s="173" t="s">
        <v>577</v>
      </c>
      <c r="Y14" s="110">
        <v>68</v>
      </c>
      <c r="Z14" s="173" t="s">
        <v>579</v>
      </c>
      <c r="AA14" s="110">
        <v>100</v>
      </c>
      <c r="AB14" s="110">
        <v>15</v>
      </c>
      <c r="AC14" s="110">
        <v>30</v>
      </c>
      <c r="AD14" s="110">
        <v>30</v>
      </c>
      <c r="AE14" s="110">
        <v>30</v>
      </c>
      <c r="AF14" s="110">
        <v>30</v>
      </c>
      <c r="AG14" s="173" t="s">
        <v>580</v>
      </c>
      <c r="AH14" s="110">
        <v>40</v>
      </c>
      <c r="AI14" s="110">
        <v>38</v>
      </c>
      <c r="AJ14" s="110">
        <v>34</v>
      </c>
      <c r="AK14" s="110">
        <v>38</v>
      </c>
      <c r="AL14" s="110">
        <v>36</v>
      </c>
      <c r="AM14" s="110">
        <v>0</v>
      </c>
      <c r="AN14" s="110">
        <v>0</v>
      </c>
      <c r="AO14" s="110">
        <v>18</v>
      </c>
      <c r="AP14" s="110">
        <v>20</v>
      </c>
      <c r="AQ14" s="100" t="s">
        <v>363</v>
      </c>
      <c r="AR14" s="100" t="s">
        <v>492</v>
      </c>
      <c r="AS14" s="110">
        <v>0</v>
      </c>
      <c r="AT14" s="110">
        <v>0</v>
      </c>
      <c r="AU14" s="110">
        <v>20</v>
      </c>
      <c r="AV14" s="110">
        <v>20</v>
      </c>
      <c r="AW14" s="100" t="s">
        <v>493</v>
      </c>
      <c r="AX14" s="100" t="s">
        <v>492</v>
      </c>
    </row>
    <row r="15" spans="1:50" s="168" customFormat="1" x14ac:dyDescent="0.35">
      <c r="A15" s="162">
        <v>23</v>
      </c>
      <c r="B15" s="163">
        <v>44071.424062500002</v>
      </c>
      <c r="C15" s="163">
        <v>44071.432210648098</v>
      </c>
      <c r="D15" s="164" t="s">
        <v>230</v>
      </c>
      <c r="E15" s="164"/>
      <c r="F15" s="165">
        <v>44071</v>
      </c>
      <c r="G15" s="166" t="s">
        <v>475</v>
      </c>
      <c r="H15" s="166" t="s">
        <v>476</v>
      </c>
      <c r="I15" s="166" t="s">
        <v>477</v>
      </c>
      <c r="J15" s="166" t="s">
        <v>478</v>
      </c>
      <c r="K15" s="166" t="s">
        <v>494</v>
      </c>
      <c r="L15" s="166" t="s">
        <v>374</v>
      </c>
      <c r="M15" s="166"/>
      <c r="N15" s="166"/>
      <c r="O15" s="165">
        <v>43921</v>
      </c>
      <c r="P15" s="174">
        <v>9913</v>
      </c>
      <c r="Q15" s="174">
        <v>3905</v>
      </c>
      <c r="R15" s="174">
        <v>8843</v>
      </c>
      <c r="S15" s="174">
        <v>6092</v>
      </c>
      <c r="T15" s="174">
        <v>54686</v>
      </c>
      <c r="U15" s="167" t="s">
        <v>562</v>
      </c>
      <c r="V15" s="174">
        <v>50</v>
      </c>
      <c r="W15" s="174">
        <v>90</v>
      </c>
      <c r="X15" s="167" t="s">
        <v>583</v>
      </c>
      <c r="Y15" s="174">
        <v>91</v>
      </c>
      <c r="Z15" s="167" t="s">
        <v>584</v>
      </c>
      <c r="AA15" s="174">
        <v>100</v>
      </c>
      <c r="AB15" s="174">
        <v>15</v>
      </c>
      <c r="AC15" s="174">
        <v>34</v>
      </c>
      <c r="AD15" s="174">
        <v>34</v>
      </c>
      <c r="AE15" s="174">
        <v>34</v>
      </c>
      <c r="AF15" s="174">
        <v>34</v>
      </c>
      <c r="AG15" s="167" t="s">
        <v>568</v>
      </c>
      <c r="AH15" s="174">
        <v>50</v>
      </c>
      <c r="AI15" s="174">
        <v>50</v>
      </c>
      <c r="AJ15" s="174">
        <v>42</v>
      </c>
      <c r="AK15" s="174">
        <v>48</v>
      </c>
      <c r="AL15" s="174">
        <v>40</v>
      </c>
      <c r="AM15" s="174">
        <v>0</v>
      </c>
      <c r="AN15" s="174">
        <v>0</v>
      </c>
      <c r="AO15" s="174">
        <v>20</v>
      </c>
      <c r="AP15" s="174">
        <v>26</v>
      </c>
      <c r="AQ15" s="166" t="s">
        <v>362</v>
      </c>
      <c r="AR15" s="166" t="s">
        <v>362</v>
      </c>
      <c r="AS15" s="174">
        <v>0</v>
      </c>
      <c r="AT15" s="174">
        <v>0</v>
      </c>
      <c r="AU15" s="174">
        <v>26</v>
      </c>
      <c r="AV15" s="174">
        <v>28</v>
      </c>
      <c r="AW15" s="166" t="s">
        <v>362</v>
      </c>
      <c r="AX15" s="166" t="s">
        <v>362</v>
      </c>
    </row>
    <row r="16" spans="1:50" s="168" customFormat="1" x14ac:dyDescent="0.35">
      <c r="A16" s="169">
        <v>24</v>
      </c>
      <c r="B16" s="170">
        <v>44078.476944444403</v>
      </c>
      <c r="C16" s="170">
        <v>44078.481331018498</v>
      </c>
      <c r="D16" s="171" t="s">
        <v>230</v>
      </c>
      <c r="E16" s="171"/>
      <c r="F16" s="172">
        <v>44078</v>
      </c>
      <c r="G16" s="100" t="s">
        <v>487</v>
      </c>
      <c r="H16" s="100" t="s">
        <v>476</v>
      </c>
      <c r="I16" s="100" t="s">
        <v>477</v>
      </c>
      <c r="J16" s="100" t="s">
        <v>478</v>
      </c>
      <c r="K16" s="100" t="s">
        <v>479</v>
      </c>
      <c r="L16" s="100" t="s">
        <v>374</v>
      </c>
      <c r="M16" s="100"/>
      <c r="N16" s="100"/>
      <c r="O16" s="172">
        <v>43921</v>
      </c>
      <c r="P16" s="110">
        <v>10081</v>
      </c>
      <c r="Q16" s="110">
        <v>3956</v>
      </c>
      <c r="R16" s="110">
        <v>9011</v>
      </c>
      <c r="S16" s="110">
        <v>6259</v>
      </c>
      <c r="T16" s="100" t="str">
        <f>U16</f>
        <v>55415,25</v>
      </c>
      <c r="U16" s="173" t="s">
        <v>585</v>
      </c>
      <c r="V16" s="110">
        <v>50</v>
      </c>
      <c r="W16" s="110">
        <v>90</v>
      </c>
      <c r="X16" s="173" t="s">
        <v>577</v>
      </c>
      <c r="Y16" s="110">
        <v>98</v>
      </c>
      <c r="Z16" s="173" t="s">
        <v>586</v>
      </c>
      <c r="AA16" s="110">
        <v>100</v>
      </c>
      <c r="AB16" s="110">
        <v>15</v>
      </c>
      <c r="AC16" s="110">
        <v>34</v>
      </c>
      <c r="AD16" s="110">
        <v>34</v>
      </c>
      <c r="AE16" s="110">
        <v>34</v>
      </c>
      <c r="AF16" s="110">
        <v>34</v>
      </c>
      <c r="AG16" s="173" t="s">
        <v>587</v>
      </c>
      <c r="AH16" s="110">
        <v>48</v>
      </c>
      <c r="AI16" s="110">
        <v>44</v>
      </c>
      <c r="AJ16" s="110">
        <v>39</v>
      </c>
      <c r="AK16" s="110">
        <v>42</v>
      </c>
      <c r="AL16" s="110">
        <v>38</v>
      </c>
      <c r="AM16" s="110">
        <v>0</v>
      </c>
      <c r="AN16" s="110">
        <v>0</v>
      </c>
      <c r="AO16" s="110">
        <v>20</v>
      </c>
      <c r="AP16" s="110">
        <v>30</v>
      </c>
      <c r="AQ16" s="100" t="s">
        <v>362</v>
      </c>
      <c r="AR16" s="100" t="s">
        <v>362</v>
      </c>
      <c r="AS16" s="110">
        <v>0</v>
      </c>
      <c r="AT16" s="110">
        <v>0</v>
      </c>
      <c r="AU16" s="110">
        <v>30</v>
      </c>
      <c r="AV16" s="110">
        <v>32</v>
      </c>
      <c r="AW16" s="100" t="s">
        <v>362</v>
      </c>
      <c r="AX16" s="100" t="s">
        <v>362</v>
      </c>
    </row>
    <row r="17" spans="1:50" s="168" customFormat="1" x14ac:dyDescent="0.35">
      <c r="A17" s="162">
        <v>25</v>
      </c>
      <c r="B17" s="163">
        <v>44085.393043981501</v>
      </c>
      <c r="C17" s="163">
        <v>44085.399178240703</v>
      </c>
      <c r="D17" s="164" t="s">
        <v>230</v>
      </c>
      <c r="E17" s="164"/>
      <c r="F17" s="165">
        <v>44085</v>
      </c>
      <c r="G17" s="166" t="s">
        <v>487</v>
      </c>
      <c r="H17" s="166" t="s">
        <v>476</v>
      </c>
      <c r="I17" s="166" t="s">
        <v>477</v>
      </c>
      <c r="J17" s="166" t="s">
        <v>478</v>
      </c>
      <c r="K17" s="166" t="s">
        <v>479</v>
      </c>
      <c r="L17" s="166" t="s">
        <v>374</v>
      </c>
      <c r="M17" s="166"/>
      <c r="N17" s="166"/>
      <c r="O17" s="165">
        <v>43921</v>
      </c>
      <c r="P17" s="174">
        <v>10208</v>
      </c>
      <c r="Q17" s="174">
        <v>3993</v>
      </c>
      <c r="R17" s="174">
        <v>9138</v>
      </c>
      <c r="S17" s="174">
        <v>6386</v>
      </c>
      <c r="T17" s="174">
        <v>55947</v>
      </c>
      <c r="U17" s="167" t="s">
        <v>588</v>
      </c>
      <c r="V17" s="174">
        <v>30</v>
      </c>
      <c r="W17" s="174">
        <v>80</v>
      </c>
      <c r="X17" s="167" t="s">
        <v>589</v>
      </c>
      <c r="Y17" s="174">
        <v>77</v>
      </c>
      <c r="Z17" s="167" t="s">
        <v>581</v>
      </c>
      <c r="AA17" s="174">
        <v>96</v>
      </c>
      <c r="AB17" s="174">
        <v>15</v>
      </c>
      <c r="AC17" s="174">
        <v>30</v>
      </c>
      <c r="AD17" s="174">
        <v>30</v>
      </c>
      <c r="AE17" s="174">
        <v>30</v>
      </c>
      <c r="AF17" s="174">
        <v>30</v>
      </c>
      <c r="AG17" s="167" t="s">
        <v>573</v>
      </c>
      <c r="AH17" s="174">
        <v>50</v>
      </c>
      <c r="AI17" s="174">
        <v>48</v>
      </c>
      <c r="AJ17" s="174">
        <v>42</v>
      </c>
      <c r="AK17" s="174">
        <v>48</v>
      </c>
      <c r="AL17" s="174">
        <v>40</v>
      </c>
      <c r="AM17" s="174">
        <v>0</v>
      </c>
      <c r="AN17" s="174">
        <v>0</v>
      </c>
      <c r="AO17" s="174">
        <v>20</v>
      </c>
      <c r="AP17" s="174">
        <v>24</v>
      </c>
      <c r="AQ17" s="166" t="s">
        <v>362</v>
      </c>
      <c r="AR17" s="166" t="s">
        <v>362</v>
      </c>
      <c r="AS17" s="174">
        <v>0</v>
      </c>
      <c r="AT17" s="174">
        <v>0</v>
      </c>
      <c r="AU17" s="174">
        <v>24</v>
      </c>
      <c r="AV17" s="174">
        <v>26</v>
      </c>
      <c r="AW17" s="166" t="s">
        <v>362</v>
      </c>
      <c r="AX17" s="166" t="s">
        <v>362</v>
      </c>
    </row>
    <row r="18" spans="1:50" s="168" customFormat="1" x14ac:dyDescent="0.35">
      <c r="A18" s="162">
        <v>27</v>
      </c>
      <c r="B18" s="163">
        <v>44092.466527777797</v>
      </c>
      <c r="C18" s="163">
        <v>44092.4694212963</v>
      </c>
      <c r="D18" s="164" t="s">
        <v>230</v>
      </c>
      <c r="E18" s="164"/>
      <c r="F18" s="165">
        <v>44092</v>
      </c>
      <c r="G18" s="166" t="s">
        <v>495</v>
      </c>
      <c r="H18" s="166" t="s">
        <v>476</v>
      </c>
      <c r="I18" s="166" t="s">
        <v>477</v>
      </c>
      <c r="J18" s="166" t="s">
        <v>478</v>
      </c>
      <c r="K18" s="166" t="s">
        <v>479</v>
      </c>
      <c r="L18" s="166" t="s">
        <v>374</v>
      </c>
      <c r="M18" s="166"/>
      <c r="N18" s="166"/>
      <c r="O18" s="165">
        <v>43921</v>
      </c>
      <c r="P18" s="174">
        <v>10378</v>
      </c>
      <c r="Q18" s="174">
        <v>4047</v>
      </c>
      <c r="R18" s="174">
        <v>9307</v>
      </c>
      <c r="S18" s="174">
        <v>6555</v>
      </c>
      <c r="T18" s="167" t="s">
        <v>590</v>
      </c>
      <c r="U18" s="174">
        <v>56733</v>
      </c>
      <c r="V18" s="174">
        <v>80</v>
      </c>
      <c r="W18" s="174">
        <v>90</v>
      </c>
      <c r="X18" s="167" t="s">
        <v>577</v>
      </c>
      <c r="Y18" s="174">
        <v>90</v>
      </c>
      <c r="Z18" s="167" t="s">
        <v>584</v>
      </c>
      <c r="AA18" s="174">
        <v>100</v>
      </c>
      <c r="AB18" s="174">
        <v>15</v>
      </c>
      <c r="AC18" s="174">
        <v>32</v>
      </c>
      <c r="AD18" s="174">
        <v>32</v>
      </c>
      <c r="AE18" s="174">
        <v>32</v>
      </c>
      <c r="AF18" s="174">
        <v>32</v>
      </c>
      <c r="AG18" s="167" t="s">
        <v>568</v>
      </c>
      <c r="AH18" s="174">
        <v>50</v>
      </c>
      <c r="AI18" s="174">
        <v>50</v>
      </c>
      <c r="AJ18" s="174">
        <v>40</v>
      </c>
      <c r="AK18" s="174">
        <v>48</v>
      </c>
      <c r="AL18" s="174">
        <v>40</v>
      </c>
      <c r="AM18" s="174">
        <v>0</v>
      </c>
      <c r="AN18" s="174">
        <v>0</v>
      </c>
      <c r="AO18" s="174">
        <v>20</v>
      </c>
      <c r="AP18" s="174">
        <v>26</v>
      </c>
      <c r="AQ18" s="166" t="s">
        <v>362</v>
      </c>
      <c r="AR18" s="166" t="s">
        <v>362</v>
      </c>
      <c r="AS18" s="174">
        <v>0</v>
      </c>
      <c r="AT18" s="174">
        <v>0</v>
      </c>
      <c r="AU18" s="174">
        <v>26</v>
      </c>
      <c r="AV18" s="174">
        <v>28</v>
      </c>
      <c r="AW18" s="166" t="s">
        <v>362</v>
      </c>
      <c r="AX18" s="166" t="s">
        <v>362</v>
      </c>
    </row>
    <row r="19" spans="1:50" s="168" customFormat="1" x14ac:dyDescent="0.35">
      <c r="A19" s="169">
        <v>28</v>
      </c>
      <c r="B19" s="170">
        <v>44099.468541666698</v>
      </c>
      <c r="C19" s="170">
        <v>44099.473449074103</v>
      </c>
      <c r="D19" s="171" t="s">
        <v>230</v>
      </c>
      <c r="E19" s="171"/>
      <c r="F19" s="172">
        <f>B19</f>
        <v>44099.468541666698</v>
      </c>
      <c r="G19" s="100" t="s">
        <v>475</v>
      </c>
      <c r="H19" s="100" t="s">
        <v>476</v>
      </c>
      <c r="I19" s="100" t="s">
        <v>477</v>
      </c>
      <c r="J19" s="100" t="s">
        <v>478</v>
      </c>
      <c r="K19" s="100" t="s">
        <v>496</v>
      </c>
      <c r="L19" s="100" t="s">
        <v>374</v>
      </c>
      <c r="M19" s="100"/>
      <c r="N19" s="100"/>
      <c r="O19" s="172">
        <v>43921</v>
      </c>
      <c r="P19" s="110">
        <v>10494</v>
      </c>
      <c r="Q19" s="110">
        <v>4086</v>
      </c>
      <c r="R19" s="110">
        <v>9424</v>
      </c>
      <c r="S19" s="110">
        <v>6672</v>
      </c>
      <c r="T19" s="100" t="str">
        <f>U19</f>
        <v>57303,08</v>
      </c>
      <c r="U19" s="173" t="s">
        <v>591</v>
      </c>
      <c r="V19" s="110">
        <v>70</v>
      </c>
      <c r="W19" s="110">
        <v>80</v>
      </c>
      <c r="X19" s="173" t="s">
        <v>592</v>
      </c>
      <c r="Y19" s="110">
        <v>94</v>
      </c>
      <c r="Z19" s="173" t="s">
        <v>593</v>
      </c>
      <c r="AA19" s="110">
        <v>100</v>
      </c>
      <c r="AB19" s="110">
        <v>15</v>
      </c>
      <c r="AC19" s="110">
        <v>30</v>
      </c>
      <c r="AD19" s="110">
        <v>30</v>
      </c>
      <c r="AE19" s="110">
        <v>30</v>
      </c>
      <c r="AF19" s="110">
        <v>30</v>
      </c>
      <c r="AG19" s="173" t="s">
        <v>587</v>
      </c>
      <c r="AH19" s="110">
        <v>46</v>
      </c>
      <c r="AI19" s="110">
        <v>46</v>
      </c>
      <c r="AJ19" s="110">
        <v>40</v>
      </c>
      <c r="AK19" s="110">
        <v>42</v>
      </c>
      <c r="AL19" s="110">
        <v>40</v>
      </c>
      <c r="AM19" s="110">
        <v>0</v>
      </c>
      <c r="AN19" s="110">
        <v>0</v>
      </c>
      <c r="AO19" s="110">
        <v>20</v>
      </c>
      <c r="AP19" s="110">
        <v>30</v>
      </c>
      <c r="AQ19" s="100"/>
      <c r="AR19" s="100"/>
      <c r="AS19" s="110">
        <v>0</v>
      </c>
      <c r="AT19" s="110">
        <v>0</v>
      </c>
      <c r="AU19" s="110">
        <v>30</v>
      </c>
      <c r="AV19" s="110">
        <v>34</v>
      </c>
      <c r="AW19" s="100"/>
      <c r="AX19" s="100"/>
    </row>
    <row r="20" spans="1:50" s="168" customFormat="1" x14ac:dyDescent="0.35">
      <c r="A20" s="162">
        <v>29</v>
      </c>
      <c r="B20" s="163">
        <v>44106.4405555556</v>
      </c>
      <c r="C20" s="163">
        <v>44106.445972222202</v>
      </c>
      <c r="D20" s="164" t="s">
        <v>230</v>
      </c>
      <c r="E20" s="164"/>
      <c r="F20" s="165">
        <v>44106</v>
      </c>
      <c r="G20" s="166" t="s">
        <v>497</v>
      </c>
      <c r="H20" s="166" t="s">
        <v>476</v>
      </c>
      <c r="I20" s="166" t="s">
        <v>477</v>
      </c>
      <c r="J20" s="166" t="s">
        <v>478</v>
      </c>
      <c r="K20" s="166" t="s">
        <v>479</v>
      </c>
      <c r="L20" s="166" t="s">
        <v>374</v>
      </c>
      <c r="M20" s="166"/>
      <c r="N20" s="166"/>
      <c r="O20" s="165">
        <v>43921</v>
      </c>
      <c r="P20" s="174">
        <v>10655</v>
      </c>
      <c r="Q20" s="174">
        <v>4133</v>
      </c>
      <c r="R20" s="174">
        <v>9585</v>
      </c>
      <c r="S20" s="174">
        <v>6833</v>
      </c>
      <c r="T20" s="174">
        <v>57955</v>
      </c>
      <c r="U20" s="167" t="s">
        <v>594</v>
      </c>
      <c r="V20" s="174">
        <v>30</v>
      </c>
      <c r="W20" s="174">
        <v>90</v>
      </c>
      <c r="X20" s="167" t="s">
        <v>575</v>
      </c>
      <c r="Y20" s="174">
        <v>98</v>
      </c>
      <c r="Z20" s="167" t="s">
        <v>577</v>
      </c>
      <c r="AA20" s="174">
        <v>90</v>
      </c>
      <c r="AB20" s="174">
        <v>15</v>
      </c>
      <c r="AC20" s="174">
        <v>30</v>
      </c>
      <c r="AD20" s="174">
        <v>30</v>
      </c>
      <c r="AE20" s="174">
        <v>30</v>
      </c>
      <c r="AF20" s="174">
        <v>30</v>
      </c>
      <c r="AG20" s="167" t="s">
        <v>565</v>
      </c>
      <c r="AH20" s="174">
        <v>40</v>
      </c>
      <c r="AI20" s="174">
        <v>44</v>
      </c>
      <c r="AJ20" s="174">
        <v>40</v>
      </c>
      <c r="AK20" s="174">
        <v>42</v>
      </c>
      <c r="AL20" s="174">
        <v>38</v>
      </c>
      <c r="AM20" s="174">
        <v>0</v>
      </c>
      <c r="AN20" s="174">
        <v>0</v>
      </c>
      <c r="AO20" s="174">
        <v>20</v>
      </c>
      <c r="AP20" s="174">
        <v>22</v>
      </c>
      <c r="AQ20" s="166"/>
      <c r="AR20" s="166"/>
      <c r="AS20" s="174">
        <v>0</v>
      </c>
      <c r="AT20" s="174">
        <v>0</v>
      </c>
      <c r="AU20" s="174">
        <v>22</v>
      </c>
      <c r="AV20" s="174">
        <v>26</v>
      </c>
      <c r="AW20" s="166"/>
      <c r="AX20" s="166"/>
    </row>
    <row r="21" spans="1:50" s="168" customFormat="1" x14ac:dyDescent="0.35">
      <c r="A21" s="169">
        <v>30</v>
      </c>
      <c r="B21" s="170">
        <v>44120.498993055597</v>
      </c>
      <c r="C21" s="170">
        <v>44120.504131944399</v>
      </c>
      <c r="D21" s="171" t="s">
        <v>230</v>
      </c>
      <c r="E21" s="171"/>
      <c r="F21" s="172">
        <v>44120</v>
      </c>
      <c r="G21" s="100" t="s">
        <v>498</v>
      </c>
      <c r="H21" s="100" t="s">
        <v>476</v>
      </c>
      <c r="I21" s="100" t="s">
        <v>477</v>
      </c>
      <c r="J21" s="100" t="s">
        <v>478</v>
      </c>
      <c r="K21" s="100" t="s">
        <v>499</v>
      </c>
      <c r="L21" s="100" t="s">
        <v>374</v>
      </c>
      <c r="M21" s="100"/>
      <c r="N21" s="100"/>
      <c r="O21" s="172">
        <v>43903</v>
      </c>
      <c r="P21" s="110">
        <v>10985</v>
      </c>
      <c r="Q21" s="110">
        <v>4244</v>
      </c>
      <c r="R21" s="110">
        <v>9914</v>
      </c>
      <c r="S21" s="110">
        <v>6994</v>
      </c>
      <c r="T21" s="110">
        <v>59538</v>
      </c>
      <c r="U21" s="173" t="s">
        <v>595</v>
      </c>
      <c r="V21" s="110">
        <v>70</v>
      </c>
      <c r="W21" s="110">
        <v>110</v>
      </c>
      <c r="X21" s="173" t="s">
        <v>596</v>
      </c>
      <c r="Y21" s="110">
        <v>89</v>
      </c>
      <c r="Z21" s="173" t="s">
        <v>571</v>
      </c>
      <c r="AA21" s="110">
        <v>70</v>
      </c>
      <c r="AB21" s="110">
        <v>15</v>
      </c>
      <c r="AC21" s="110">
        <v>34</v>
      </c>
      <c r="AD21" s="110">
        <v>34</v>
      </c>
      <c r="AE21" s="110">
        <v>34</v>
      </c>
      <c r="AF21" s="110">
        <v>34</v>
      </c>
      <c r="AG21" s="173" t="s">
        <v>573</v>
      </c>
      <c r="AH21" s="110">
        <v>62</v>
      </c>
      <c r="AI21" s="110">
        <v>36</v>
      </c>
      <c r="AJ21" s="110">
        <v>36</v>
      </c>
      <c r="AK21" s="110">
        <v>40</v>
      </c>
      <c r="AL21" s="110">
        <v>34</v>
      </c>
      <c r="AM21" s="110">
        <v>0</v>
      </c>
      <c r="AN21" s="110">
        <v>0</v>
      </c>
      <c r="AO21" s="110">
        <v>18</v>
      </c>
      <c r="AP21" s="110">
        <v>20</v>
      </c>
      <c r="AQ21" s="100"/>
      <c r="AR21" s="100"/>
      <c r="AS21" s="110">
        <v>0</v>
      </c>
      <c r="AT21" s="110">
        <v>0</v>
      </c>
      <c r="AU21" s="110">
        <v>20</v>
      </c>
      <c r="AV21" s="110">
        <v>28</v>
      </c>
      <c r="AW21" s="100"/>
      <c r="AX21" s="100"/>
    </row>
    <row r="22" spans="1:50" s="168" customFormat="1" x14ac:dyDescent="0.35">
      <c r="A22" s="169">
        <v>32</v>
      </c>
      <c r="B22" s="170">
        <v>44127.448449074102</v>
      </c>
      <c r="C22" s="170">
        <v>44127.453310185199</v>
      </c>
      <c r="D22" s="171" t="s">
        <v>230</v>
      </c>
      <c r="E22" s="171"/>
      <c r="F22" s="172">
        <v>44127</v>
      </c>
      <c r="G22" s="100" t="s">
        <v>500</v>
      </c>
      <c r="H22" s="100" t="s">
        <v>476</v>
      </c>
      <c r="I22" s="100" t="s">
        <v>477</v>
      </c>
      <c r="J22" s="100" t="s">
        <v>478</v>
      </c>
      <c r="K22" s="100" t="s">
        <v>501</v>
      </c>
      <c r="L22" s="100" t="s">
        <v>374</v>
      </c>
      <c r="M22" s="100"/>
      <c r="N22" s="100"/>
      <c r="O22" s="172">
        <v>43921</v>
      </c>
      <c r="P22" s="110">
        <v>11149</v>
      </c>
      <c r="Q22" s="110">
        <v>4293</v>
      </c>
      <c r="R22" s="110">
        <v>10078</v>
      </c>
      <c r="S22" s="110">
        <v>7097</v>
      </c>
      <c r="T22" s="110">
        <v>60232</v>
      </c>
      <c r="U22" s="173" t="s">
        <v>597</v>
      </c>
      <c r="V22" s="110">
        <v>70</v>
      </c>
      <c r="W22" s="110">
        <v>120</v>
      </c>
      <c r="X22" s="173" t="s">
        <v>598</v>
      </c>
      <c r="Y22" s="110">
        <v>100</v>
      </c>
      <c r="Z22" s="173" t="s">
        <v>599</v>
      </c>
      <c r="AA22" s="110">
        <v>30</v>
      </c>
      <c r="AB22" s="110">
        <v>15</v>
      </c>
      <c r="AC22" s="110">
        <v>32</v>
      </c>
      <c r="AD22" s="110">
        <v>32</v>
      </c>
      <c r="AE22" s="110">
        <v>32</v>
      </c>
      <c r="AF22" s="110">
        <v>32</v>
      </c>
      <c r="AG22" s="173" t="s">
        <v>587</v>
      </c>
      <c r="AH22" s="110">
        <v>40</v>
      </c>
      <c r="AI22" s="110">
        <v>50</v>
      </c>
      <c r="AJ22" s="110">
        <v>48</v>
      </c>
      <c r="AK22" s="110">
        <v>38</v>
      </c>
      <c r="AL22" s="110">
        <v>36</v>
      </c>
      <c r="AM22" s="110">
        <v>0</v>
      </c>
      <c r="AN22" s="110">
        <v>0</v>
      </c>
      <c r="AO22" s="110">
        <v>24</v>
      </c>
      <c r="AP22" s="110">
        <v>32</v>
      </c>
      <c r="AQ22" s="100"/>
      <c r="AR22" s="100"/>
      <c r="AS22" s="110">
        <v>0</v>
      </c>
      <c r="AT22" s="110">
        <v>0</v>
      </c>
      <c r="AU22" s="110">
        <v>32</v>
      </c>
      <c r="AV22" s="110">
        <v>36</v>
      </c>
      <c r="AW22" s="100"/>
      <c r="AX22" s="100"/>
    </row>
    <row r="23" spans="1:50" s="168" customFormat="1" x14ac:dyDescent="0.35">
      <c r="A23" s="162">
        <v>33</v>
      </c>
      <c r="B23" s="163">
        <v>44132.5766435185</v>
      </c>
      <c r="C23" s="163">
        <v>44132.581689814797</v>
      </c>
      <c r="D23" s="164" t="s">
        <v>230</v>
      </c>
      <c r="E23" s="164"/>
      <c r="F23" s="165">
        <v>44132</v>
      </c>
      <c r="G23" s="166" t="s">
        <v>475</v>
      </c>
      <c r="H23" s="166" t="s">
        <v>476</v>
      </c>
      <c r="I23" s="166" t="s">
        <v>477</v>
      </c>
      <c r="J23" s="166" t="s">
        <v>478</v>
      </c>
      <c r="K23" s="166" t="s">
        <v>501</v>
      </c>
      <c r="L23" s="166" t="s">
        <v>374</v>
      </c>
      <c r="M23" s="166"/>
      <c r="N23" s="166"/>
      <c r="O23" s="165">
        <v>43921</v>
      </c>
      <c r="P23" s="174">
        <v>11271</v>
      </c>
      <c r="Q23" s="174">
        <v>4330</v>
      </c>
      <c r="R23" s="174">
        <v>10201</v>
      </c>
      <c r="S23" s="174">
        <v>7186</v>
      </c>
      <c r="T23" s="166" t="str">
        <f>U23</f>
        <v>60764,25</v>
      </c>
      <c r="U23" s="167" t="s">
        <v>600</v>
      </c>
      <c r="V23" s="174">
        <v>50</v>
      </c>
      <c r="W23" s="174">
        <v>100</v>
      </c>
      <c r="X23" s="167" t="s">
        <v>601</v>
      </c>
      <c r="Y23" s="174">
        <v>101</v>
      </c>
      <c r="Z23" s="167" t="s">
        <v>572</v>
      </c>
      <c r="AA23" s="174">
        <v>30</v>
      </c>
      <c r="AB23" s="174">
        <v>15</v>
      </c>
      <c r="AC23" s="174">
        <v>30</v>
      </c>
      <c r="AD23" s="174">
        <v>30</v>
      </c>
      <c r="AE23" s="174">
        <v>30</v>
      </c>
      <c r="AF23" s="174">
        <v>30</v>
      </c>
      <c r="AG23" s="167" t="s">
        <v>602</v>
      </c>
      <c r="AH23" s="174">
        <v>30</v>
      </c>
      <c r="AI23" s="174">
        <v>30</v>
      </c>
      <c r="AJ23" s="174">
        <v>34</v>
      </c>
      <c r="AK23" s="174">
        <v>30</v>
      </c>
      <c r="AL23" s="174">
        <v>32</v>
      </c>
      <c r="AM23" s="174">
        <v>0</v>
      </c>
      <c r="AN23" s="174">
        <v>0</v>
      </c>
      <c r="AO23" s="174">
        <v>30</v>
      </c>
      <c r="AP23" s="174">
        <v>38</v>
      </c>
      <c r="AQ23" s="166"/>
      <c r="AR23" s="166"/>
      <c r="AS23" s="174">
        <v>0</v>
      </c>
      <c r="AT23" s="174">
        <v>0</v>
      </c>
      <c r="AU23" s="174">
        <v>38</v>
      </c>
      <c r="AV23" s="174">
        <v>42</v>
      </c>
      <c r="AW23" s="166"/>
      <c r="AX23" s="166"/>
    </row>
    <row r="24" spans="1:50" s="168" customFormat="1" x14ac:dyDescent="0.35">
      <c r="A24" s="169">
        <v>34</v>
      </c>
      <c r="B24" s="170">
        <v>44141.572824074101</v>
      </c>
      <c r="C24" s="170">
        <v>44141.578356481499</v>
      </c>
      <c r="D24" s="171" t="s">
        <v>230</v>
      </c>
      <c r="E24" s="171"/>
      <c r="F24" s="172">
        <v>44141</v>
      </c>
      <c r="G24" s="100" t="s">
        <v>502</v>
      </c>
      <c r="H24" s="100" t="s">
        <v>476</v>
      </c>
      <c r="I24" s="100" t="s">
        <v>477</v>
      </c>
      <c r="J24" s="100" t="s">
        <v>478</v>
      </c>
      <c r="K24" s="100" t="s">
        <v>499</v>
      </c>
      <c r="L24" s="100" t="s">
        <v>374</v>
      </c>
      <c r="M24" s="100"/>
      <c r="N24" s="100"/>
      <c r="O24" s="172">
        <v>43921</v>
      </c>
      <c r="P24" s="110">
        <v>11487</v>
      </c>
      <c r="Q24" s="110">
        <v>4386</v>
      </c>
      <c r="R24" s="110">
        <v>10417</v>
      </c>
      <c r="S24" s="110">
        <v>7401</v>
      </c>
      <c r="T24" s="100">
        <f>U24</f>
        <v>61599</v>
      </c>
      <c r="U24" s="110">
        <v>61599</v>
      </c>
      <c r="V24" s="175">
        <v>50</v>
      </c>
      <c r="W24" s="110">
        <v>100</v>
      </c>
      <c r="X24" s="173" t="s">
        <v>603</v>
      </c>
      <c r="Y24" s="110">
        <v>79</v>
      </c>
      <c r="Z24" s="173" t="s">
        <v>583</v>
      </c>
      <c r="AA24" s="110">
        <v>90</v>
      </c>
      <c r="AB24" s="110">
        <v>15</v>
      </c>
      <c r="AC24" s="110">
        <v>30</v>
      </c>
      <c r="AD24" s="110">
        <v>30</v>
      </c>
      <c r="AE24" s="110">
        <v>30</v>
      </c>
      <c r="AF24" s="110">
        <v>30</v>
      </c>
      <c r="AG24" s="173" t="s">
        <v>568</v>
      </c>
      <c r="AH24" s="110">
        <v>40</v>
      </c>
      <c r="AI24" s="110">
        <v>44</v>
      </c>
      <c r="AJ24" s="110">
        <v>40</v>
      </c>
      <c r="AK24" s="110">
        <v>40</v>
      </c>
      <c r="AL24" s="110">
        <v>38</v>
      </c>
      <c r="AM24" s="110">
        <v>0</v>
      </c>
      <c r="AN24" s="110">
        <v>0</v>
      </c>
      <c r="AO24" s="110">
        <v>22</v>
      </c>
      <c r="AP24" s="110">
        <v>30</v>
      </c>
      <c r="AQ24" s="100"/>
      <c r="AR24" s="100"/>
      <c r="AS24" s="110">
        <v>0</v>
      </c>
      <c r="AT24" s="110">
        <v>0</v>
      </c>
      <c r="AU24" s="110">
        <v>32</v>
      </c>
      <c r="AV24" s="110">
        <v>34</v>
      </c>
      <c r="AW24" s="100"/>
      <c r="AX24" s="100"/>
    </row>
    <row r="25" spans="1:50" s="168" customFormat="1" x14ac:dyDescent="0.35">
      <c r="A25" s="162">
        <v>35</v>
      </c>
      <c r="B25" s="163">
        <v>44148.595474537004</v>
      </c>
      <c r="C25" s="163">
        <v>44148.6010648148</v>
      </c>
      <c r="D25" s="164" t="s">
        <v>230</v>
      </c>
      <c r="E25" s="164"/>
      <c r="F25" s="165">
        <v>44148</v>
      </c>
      <c r="G25" s="166" t="s">
        <v>475</v>
      </c>
      <c r="H25" s="166" t="s">
        <v>476</v>
      </c>
      <c r="I25" s="166" t="s">
        <v>477</v>
      </c>
      <c r="J25" s="166" t="s">
        <v>478</v>
      </c>
      <c r="K25" s="166" t="s">
        <v>501</v>
      </c>
      <c r="L25" s="166" t="s">
        <v>374</v>
      </c>
      <c r="M25" s="166"/>
      <c r="N25" s="166"/>
      <c r="O25" s="165">
        <v>43921</v>
      </c>
      <c r="P25" s="174">
        <v>11651</v>
      </c>
      <c r="Q25" s="174">
        <v>4422</v>
      </c>
      <c r="R25" s="174">
        <v>10581</v>
      </c>
      <c r="S25" s="174">
        <v>7565</v>
      </c>
      <c r="T25" s="174">
        <v>62140</v>
      </c>
      <c r="U25" s="167" t="s">
        <v>604</v>
      </c>
      <c r="V25" s="174">
        <v>60</v>
      </c>
      <c r="W25" s="174">
        <v>70</v>
      </c>
      <c r="X25" s="167" t="s">
        <v>564</v>
      </c>
      <c r="Y25" s="174">
        <v>79</v>
      </c>
      <c r="Z25" s="167" t="s">
        <v>605</v>
      </c>
      <c r="AA25" s="174">
        <v>36</v>
      </c>
      <c r="AB25" s="174">
        <v>15</v>
      </c>
      <c r="AC25" s="174">
        <v>30</v>
      </c>
      <c r="AD25" s="174">
        <v>30</v>
      </c>
      <c r="AE25" s="174">
        <v>30</v>
      </c>
      <c r="AF25" s="174">
        <v>30</v>
      </c>
      <c r="AG25" s="167" t="s">
        <v>568</v>
      </c>
      <c r="AH25" s="174">
        <v>40</v>
      </c>
      <c r="AI25" s="174">
        <v>40</v>
      </c>
      <c r="AJ25" s="174">
        <v>38</v>
      </c>
      <c r="AK25" s="174">
        <v>40</v>
      </c>
      <c r="AL25" s="174">
        <v>32</v>
      </c>
      <c r="AM25" s="174">
        <v>0</v>
      </c>
      <c r="AN25" s="174">
        <v>0</v>
      </c>
      <c r="AO25" s="174">
        <v>20</v>
      </c>
      <c r="AP25" s="174">
        <v>26</v>
      </c>
      <c r="AQ25" s="166"/>
      <c r="AR25" s="166"/>
      <c r="AS25" s="174">
        <v>0</v>
      </c>
      <c r="AT25" s="174">
        <v>0</v>
      </c>
      <c r="AU25" s="174">
        <v>26</v>
      </c>
      <c r="AV25" s="174">
        <v>30</v>
      </c>
      <c r="AW25" s="166"/>
      <c r="AX25" s="166"/>
    </row>
    <row r="26" spans="1:50" s="168" customFormat="1" x14ac:dyDescent="0.35">
      <c r="A26" s="169">
        <v>36</v>
      </c>
      <c r="B26" s="170">
        <v>44159.450277777803</v>
      </c>
      <c r="C26" s="170">
        <v>44159.462731481501</v>
      </c>
      <c r="D26" s="171" t="s">
        <v>230</v>
      </c>
      <c r="E26" s="171"/>
      <c r="F26" s="172">
        <v>44159</v>
      </c>
      <c r="G26" s="100" t="s">
        <v>487</v>
      </c>
      <c r="H26" s="100" t="s">
        <v>476</v>
      </c>
      <c r="I26" s="100" t="s">
        <v>477</v>
      </c>
      <c r="J26" s="100" t="s">
        <v>478</v>
      </c>
      <c r="K26" s="100" t="s">
        <v>503</v>
      </c>
      <c r="L26" s="100" t="s">
        <v>374</v>
      </c>
      <c r="M26" s="100"/>
      <c r="N26" s="100"/>
      <c r="O26" s="172">
        <v>43921</v>
      </c>
      <c r="P26" s="110">
        <v>11911</v>
      </c>
      <c r="Q26" s="110">
        <v>4478</v>
      </c>
      <c r="R26" s="110">
        <v>10840</v>
      </c>
      <c r="S26" s="110">
        <v>7825</v>
      </c>
      <c r="T26" s="110">
        <v>62900</v>
      </c>
      <c r="U26" s="173" t="s">
        <v>606</v>
      </c>
      <c r="V26" s="110">
        <v>70</v>
      </c>
      <c r="W26" s="110">
        <v>110</v>
      </c>
      <c r="X26" s="173" t="s">
        <v>582</v>
      </c>
      <c r="Y26" s="110">
        <v>74</v>
      </c>
      <c r="Z26" s="173" t="s">
        <v>563</v>
      </c>
      <c r="AA26" s="110">
        <v>36</v>
      </c>
      <c r="AB26" s="110">
        <v>15</v>
      </c>
      <c r="AC26" s="110">
        <v>30</v>
      </c>
      <c r="AD26" s="110">
        <v>30</v>
      </c>
      <c r="AE26" s="110">
        <v>30</v>
      </c>
      <c r="AF26" s="110">
        <v>30</v>
      </c>
      <c r="AG26" s="173" t="s">
        <v>587</v>
      </c>
      <c r="AH26" s="110">
        <v>38</v>
      </c>
      <c r="AI26" s="110">
        <v>36</v>
      </c>
      <c r="AJ26" s="110">
        <v>36</v>
      </c>
      <c r="AK26" s="110">
        <v>38</v>
      </c>
      <c r="AL26" s="110">
        <v>34</v>
      </c>
      <c r="AM26" s="110">
        <v>0</v>
      </c>
      <c r="AN26" s="110">
        <v>0</v>
      </c>
      <c r="AO26" s="110">
        <v>24</v>
      </c>
      <c r="AP26" s="110">
        <v>32</v>
      </c>
      <c r="AQ26" s="100"/>
      <c r="AR26" s="100"/>
      <c r="AS26" s="110">
        <v>0</v>
      </c>
      <c r="AT26" s="110">
        <v>0</v>
      </c>
      <c r="AU26" s="110">
        <v>32</v>
      </c>
      <c r="AV26" s="110">
        <v>36</v>
      </c>
      <c r="AW26" s="100"/>
      <c r="AX26" s="100"/>
    </row>
    <row r="27" spans="1:50" s="168" customFormat="1" x14ac:dyDescent="0.35">
      <c r="A27" s="162">
        <v>37</v>
      </c>
      <c r="B27" s="163">
        <v>44162.578923611101</v>
      </c>
      <c r="C27" s="163">
        <v>44162.587476851797</v>
      </c>
      <c r="D27" s="164" t="s">
        <v>230</v>
      </c>
      <c r="E27" s="164"/>
      <c r="F27" s="165">
        <v>44162</v>
      </c>
      <c r="G27" s="166" t="s">
        <v>481</v>
      </c>
      <c r="H27" s="166" t="s">
        <v>476</v>
      </c>
      <c r="I27" s="166" t="s">
        <v>477</v>
      </c>
      <c r="J27" s="166" t="s">
        <v>478</v>
      </c>
      <c r="K27" s="166" t="s">
        <v>501</v>
      </c>
      <c r="L27" s="166" t="s">
        <v>374</v>
      </c>
      <c r="M27" s="166"/>
      <c r="N27" s="166"/>
      <c r="O27" s="165">
        <v>43921</v>
      </c>
      <c r="P27" s="174">
        <v>11986</v>
      </c>
      <c r="Q27" s="174">
        <v>4495</v>
      </c>
      <c r="R27" s="174">
        <v>10915</v>
      </c>
      <c r="S27" s="174">
        <v>7900</v>
      </c>
      <c r="T27" s="174">
        <v>63225</v>
      </c>
      <c r="U27" s="167" t="s">
        <v>607</v>
      </c>
      <c r="V27" s="174">
        <v>60</v>
      </c>
      <c r="W27" s="174">
        <v>70</v>
      </c>
      <c r="X27" s="167" t="s">
        <v>564</v>
      </c>
      <c r="Y27" s="176">
        <v>90</v>
      </c>
      <c r="Z27" s="167" t="s">
        <v>605</v>
      </c>
      <c r="AA27" s="174">
        <v>36</v>
      </c>
      <c r="AB27" s="174">
        <v>15</v>
      </c>
      <c r="AC27" s="174">
        <v>32</v>
      </c>
      <c r="AD27" s="174">
        <v>32</v>
      </c>
      <c r="AE27" s="174">
        <v>32</v>
      </c>
      <c r="AF27" s="174">
        <v>32</v>
      </c>
      <c r="AG27" s="167" t="s">
        <v>602</v>
      </c>
      <c r="AH27" s="174">
        <v>40</v>
      </c>
      <c r="AI27" s="174">
        <v>40</v>
      </c>
      <c r="AJ27" s="174">
        <v>36</v>
      </c>
      <c r="AK27" s="174">
        <v>38</v>
      </c>
      <c r="AL27" s="174">
        <v>36</v>
      </c>
      <c r="AM27" s="174">
        <v>0</v>
      </c>
      <c r="AN27" s="174">
        <v>0</v>
      </c>
      <c r="AO27" s="174">
        <v>30</v>
      </c>
      <c r="AP27" s="174">
        <v>36</v>
      </c>
      <c r="AQ27" s="166"/>
      <c r="AR27" s="166"/>
      <c r="AS27" s="174">
        <v>0</v>
      </c>
      <c r="AT27" s="174">
        <v>0</v>
      </c>
      <c r="AU27" s="174">
        <v>36</v>
      </c>
      <c r="AV27" s="174">
        <v>40</v>
      </c>
      <c r="AW27" s="166"/>
      <c r="AX27" s="166"/>
    </row>
    <row r="28" spans="1:50" s="168" customFormat="1" x14ac:dyDescent="0.35">
      <c r="A28" s="162">
        <v>39</v>
      </c>
      <c r="B28" s="163">
        <v>44169.560104166703</v>
      </c>
      <c r="C28" s="163">
        <v>44169.564594907402</v>
      </c>
      <c r="D28" s="164" t="s">
        <v>230</v>
      </c>
      <c r="E28" s="164"/>
      <c r="F28" s="165">
        <v>44169</v>
      </c>
      <c r="G28" s="166" t="s">
        <v>475</v>
      </c>
      <c r="H28" s="166" t="s">
        <v>476</v>
      </c>
      <c r="I28" s="166" t="s">
        <v>477</v>
      </c>
      <c r="J28" s="166" t="s">
        <v>478</v>
      </c>
      <c r="K28" s="166" t="s">
        <v>501</v>
      </c>
      <c r="L28" s="166" t="s">
        <v>374</v>
      </c>
      <c r="M28" s="166"/>
      <c r="N28" s="166"/>
      <c r="O28" s="165">
        <v>43921</v>
      </c>
      <c r="P28" s="174">
        <v>12148</v>
      </c>
      <c r="Q28" s="174">
        <v>4528</v>
      </c>
      <c r="R28" s="174">
        <v>11077</v>
      </c>
      <c r="S28" s="174">
        <v>8062</v>
      </c>
      <c r="T28" s="167" t="s">
        <v>608</v>
      </c>
      <c r="U28" s="174">
        <v>63720</v>
      </c>
      <c r="V28" s="174">
        <v>60</v>
      </c>
      <c r="W28" s="174">
        <v>125</v>
      </c>
      <c r="X28" s="167" t="s">
        <v>603</v>
      </c>
      <c r="Y28" s="174">
        <v>833</v>
      </c>
      <c r="Z28" s="167" t="s">
        <v>586</v>
      </c>
      <c r="AA28" s="174">
        <v>40</v>
      </c>
      <c r="AB28" s="174">
        <v>15</v>
      </c>
      <c r="AC28" s="174">
        <v>36</v>
      </c>
      <c r="AD28" s="174">
        <v>36</v>
      </c>
      <c r="AE28" s="174">
        <v>36</v>
      </c>
      <c r="AF28" s="174">
        <v>36</v>
      </c>
      <c r="AG28" s="167" t="s">
        <v>602</v>
      </c>
      <c r="AH28" s="174">
        <v>40</v>
      </c>
      <c r="AI28" s="174">
        <v>38</v>
      </c>
      <c r="AJ28" s="174">
        <v>36</v>
      </c>
      <c r="AK28" s="174">
        <v>38</v>
      </c>
      <c r="AL28" s="174">
        <v>34</v>
      </c>
      <c r="AM28" s="174">
        <v>0</v>
      </c>
      <c r="AN28" s="174">
        <v>0</v>
      </c>
      <c r="AO28" s="174">
        <v>38</v>
      </c>
      <c r="AP28" s="174">
        <v>32</v>
      </c>
      <c r="AQ28" s="166"/>
      <c r="AR28" s="166"/>
      <c r="AS28" s="174">
        <v>0</v>
      </c>
      <c r="AT28" s="174">
        <v>0</v>
      </c>
      <c r="AU28" s="174">
        <v>32</v>
      </c>
      <c r="AV28" s="174">
        <v>34</v>
      </c>
      <c r="AW28" s="166"/>
      <c r="AX28" s="166"/>
    </row>
    <row r="29" spans="1:50" s="168" customFormat="1" x14ac:dyDescent="0.35">
      <c r="A29" s="169">
        <v>40</v>
      </c>
      <c r="B29" s="170">
        <v>44195.554224537002</v>
      </c>
      <c r="C29" s="170">
        <v>44195.563321759299</v>
      </c>
      <c r="D29" s="171" t="s">
        <v>230</v>
      </c>
      <c r="E29" s="171"/>
      <c r="F29" s="172">
        <v>44195</v>
      </c>
      <c r="G29" s="100" t="s">
        <v>500</v>
      </c>
      <c r="H29" s="100" t="s">
        <v>476</v>
      </c>
      <c r="I29" s="100" t="s">
        <v>477</v>
      </c>
      <c r="J29" s="100" t="s">
        <v>478</v>
      </c>
      <c r="K29" s="100" t="s">
        <v>499</v>
      </c>
      <c r="L29" s="100" t="s">
        <v>374</v>
      </c>
      <c r="M29" s="100"/>
      <c r="N29" s="100"/>
      <c r="O29" s="172">
        <v>43921</v>
      </c>
      <c r="P29" s="110">
        <v>12440</v>
      </c>
      <c r="Q29" s="110">
        <v>4616</v>
      </c>
      <c r="R29" s="110">
        <v>11369</v>
      </c>
      <c r="S29" s="110">
        <v>8354</v>
      </c>
      <c r="T29" s="100" t="str">
        <f>U29</f>
        <v>65078,05</v>
      </c>
      <c r="U29" s="173" t="s">
        <v>609</v>
      </c>
      <c r="V29" s="110">
        <v>50</v>
      </c>
      <c r="W29" s="110">
        <v>100</v>
      </c>
      <c r="X29" s="173" t="s">
        <v>610</v>
      </c>
      <c r="Y29" s="110">
        <v>81</v>
      </c>
      <c r="Z29" s="173" t="s">
        <v>589</v>
      </c>
      <c r="AA29" s="110">
        <v>38</v>
      </c>
      <c r="AB29" s="110">
        <v>15</v>
      </c>
      <c r="AC29" s="110">
        <v>32</v>
      </c>
      <c r="AD29" s="110">
        <v>32</v>
      </c>
      <c r="AE29" s="110">
        <v>32</v>
      </c>
      <c r="AF29" s="110">
        <v>32</v>
      </c>
      <c r="AG29" s="173" t="s">
        <v>611</v>
      </c>
      <c r="AH29" s="110">
        <v>40</v>
      </c>
      <c r="AI29" s="110">
        <v>40</v>
      </c>
      <c r="AJ29" s="110">
        <v>38</v>
      </c>
      <c r="AK29" s="110">
        <v>38</v>
      </c>
      <c r="AL29" s="110">
        <v>36</v>
      </c>
      <c r="AM29" s="110">
        <v>0</v>
      </c>
      <c r="AN29" s="110">
        <v>0</v>
      </c>
      <c r="AO29" s="110">
        <v>36</v>
      </c>
      <c r="AP29" s="110">
        <v>36</v>
      </c>
      <c r="AQ29" s="100"/>
      <c r="AR29" s="100"/>
      <c r="AS29" s="110">
        <v>0</v>
      </c>
      <c r="AT29" s="110">
        <v>0</v>
      </c>
      <c r="AU29" s="110">
        <v>36</v>
      </c>
      <c r="AV29" s="110">
        <v>38</v>
      </c>
      <c r="AW29" s="100"/>
      <c r="AX29" s="100"/>
    </row>
    <row r="30" spans="1:50" s="168" customFormat="1" x14ac:dyDescent="0.35"/>
    <row r="31" spans="1:50" s="168" customFormat="1" x14ac:dyDescent="0.35"/>
    <row r="32" spans="1:50" s="15" customFormat="1" x14ac:dyDescent="0.35"/>
    <row r="33" s="15" customFormat="1" x14ac:dyDescent="0.35"/>
    <row r="34" s="15" customFormat="1" x14ac:dyDescent="0.35"/>
    <row r="35" s="15" customFormat="1" x14ac:dyDescent="0.35"/>
    <row r="36" s="15" customFormat="1" x14ac:dyDescent="0.35"/>
    <row r="37" s="15" customFormat="1" x14ac:dyDescent="0.35"/>
    <row r="38" s="15" customFormat="1" x14ac:dyDescent="0.35"/>
    <row r="39" s="15" customFormat="1" x14ac:dyDescent="0.35"/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84E38-F15A-4345-A4C2-CB290C7D1101}">
  <sheetPr>
    <tabColor theme="1"/>
  </sheetPr>
  <dimension ref="A1:DA64"/>
  <sheetViews>
    <sheetView topLeftCell="A7" zoomScaleNormal="100" workbookViewId="0">
      <pane xSplit="5" topLeftCell="F1" activePane="topRight" state="frozen"/>
      <selection activeCell="N45" sqref="N45"/>
      <selection pane="topRight" activeCell="N45" sqref="N45"/>
    </sheetView>
  </sheetViews>
  <sheetFormatPr defaultRowHeight="14.5" x14ac:dyDescent="0.35"/>
  <cols>
    <col min="1" max="2" width="0" style="37" hidden="1" customWidth="1"/>
    <col min="3" max="3" width="10.453125" style="97" bestFit="1" customWidth="1"/>
    <col min="4" max="4" width="10.6328125" style="37" hidden="1" customWidth="1"/>
    <col min="5" max="5" width="5.81640625" style="37" hidden="1" customWidth="1"/>
    <col min="6" max="6" width="5.54296875" style="37" bestFit="1" customWidth="1"/>
    <col min="7" max="7" width="6.81640625" style="37" bestFit="1" customWidth="1"/>
    <col min="8" max="8" width="7.26953125" style="37" bestFit="1" customWidth="1"/>
    <col min="9" max="9" width="8.81640625" style="37" bestFit="1" customWidth="1"/>
    <col min="10" max="10" width="8.7265625" style="37" bestFit="1" customWidth="1"/>
    <col min="11" max="11" width="7.26953125" style="37" bestFit="1" customWidth="1"/>
    <col min="12" max="13" width="7.1796875" style="37" bestFit="1" customWidth="1"/>
    <col min="14" max="14" width="8.81640625" style="37" bestFit="1" customWidth="1"/>
    <col min="15" max="15" width="8.7265625" style="37" bestFit="1" customWidth="1"/>
    <col min="16" max="16" width="7.26953125" style="37" bestFit="1" customWidth="1"/>
    <col min="17" max="18" width="7.1796875" style="37" bestFit="1" customWidth="1"/>
    <col min="19" max="19" width="8.81640625" style="37" bestFit="1" customWidth="1"/>
    <col min="20" max="20" width="8.7265625" style="37" bestFit="1" customWidth="1"/>
    <col min="21" max="21" width="7.26953125" style="37" bestFit="1" customWidth="1"/>
    <col min="22" max="23" width="7.1796875" style="37" bestFit="1" customWidth="1"/>
    <col min="24" max="24" width="8.81640625" style="37" bestFit="1" customWidth="1"/>
    <col min="25" max="25" width="8.7265625" style="37" bestFit="1" customWidth="1"/>
    <col min="26" max="26" width="7.26953125" style="37" bestFit="1" customWidth="1"/>
    <col min="27" max="28" width="7.1796875" style="37" bestFit="1" customWidth="1"/>
    <col min="29" max="29" width="7.26953125" style="37" bestFit="1" customWidth="1"/>
    <col min="30" max="31" width="7.1796875" style="37" bestFit="1" customWidth="1"/>
    <col min="32" max="32" width="7.26953125" style="37" bestFit="1" customWidth="1"/>
    <col min="33" max="34" width="7.1796875" style="37" bestFit="1" customWidth="1"/>
    <col min="35" max="35" width="8.81640625" style="37" bestFit="1" customWidth="1"/>
    <col min="36" max="36" width="8.7265625" style="37" bestFit="1" customWidth="1"/>
    <col min="37" max="37" width="7.26953125" style="37" bestFit="1" customWidth="1"/>
    <col min="38" max="38" width="7.1796875" style="37" bestFit="1" customWidth="1"/>
    <col min="39" max="39" width="8.81640625" style="37" bestFit="1" customWidth="1"/>
    <col min="40" max="40" width="8.7265625" style="37" bestFit="1" customWidth="1"/>
    <col min="41" max="41" width="7.26953125" style="37" bestFit="1" customWidth="1"/>
    <col min="42" max="42" width="7.1796875" style="37" bestFit="1" customWidth="1"/>
    <col min="43" max="43" width="8.81640625" style="37" bestFit="1" customWidth="1"/>
    <col min="44" max="44" width="8.7265625" style="37" bestFit="1" customWidth="1"/>
    <col min="45" max="45" width="7.26953125" style="37" bestFit="1" customWidth="1"/>
    <col min="46" max="46" width="7.1796875" style="37" bestFit="1" customWidth="1"/>
    <col min="47" max="47" width="8.81640625" style="37" bestFit="1" customWidth="1"/>
    <col min="48" max="48" width="8.7265625" style="37" bestFit="1" customWidth="1"/>
    <col min="49" max="49" width="7.26953125" style="37" bestFit="1" customWidth="1"/>
    <col min="50" max="50" width="7.1796875" style="37" bestFit="1" customWidth="1"/>
    <col min="51" max="55" width="7.26953125" style="37" bestFit="1" customWidth="1"/>
    <col min="56" max="58" width="8.26953125" style="37" bestFit="1" customWidth="1"/>
    <col min="59" max="59" width="8.81640625" style="37" bestFit="1" customWidth="1"/>
    <col min="60" max="60" width="8.7265625" style="37" bestFit="1" customWidth="1"/>
    <col min="61" max="63" width="8.26953125" style="37" bestFit="1" customWidth="1"/>
    <col min="64" max="64" width="8.81640625" style="37" bestFit="1" customWidth="1"/>
    <col min="65" max="65" width="8.7265625" style="37" bestFit="1" customWidth="1"/>
    <col min="66" max="68" width="8.26953125" style="37" bestFit="1" customWidth="1"/>
    <col min="69" max="69" width="8.81640625" style="37" bestFit="1" customWidth="1"/>
    <col min="70" max="70" width="8.7265625" style="37" bestFit="1" customWidth="1"/>
    <col min="71" max="73" width="8.26953125" style="37" bestFit="1" customWidth="1"/>
    <col min="74" max="74" width="8.81640625" style="37" bestFit="1" customWidth="1"/>
    <col min="75" max="75" width="8.7265625" style="37" bestFit="1" customWidth="1"/>
    <col min="76" max="82" width="8.26953125" style="37" bestFit="1" customWidth="1"/>
    <col min="83" max="84" width="9.26953125" style="37" bestFit="1" customWidth="1"/>
    <col min="85" max="85" width="8.81640625" style="37" bestFit="1" customWidth="1"/>
    <col min="86" max="86" width="8.7265625" style="37" bestFit="1" customWidth="1"/>
    <col min="87" max="88" width="8.26953125" style="37" bestFit="1" customWidth="1"/>
    <col min="89" max="89" width="9.26953125" style="37" bestFit="1" customWidth="1"/>
    <col min="90" max="90" width="8.7265625" style="37" bestFit="1" customWidth="1"/>
    <col min="91" max="92" width="8.26953125" style="37" bestFit="1" customWidth="1"/>
    <col min="93" max="93" width="8.81640625" style="37" bestFit="1" customWidth="1"/>
    <col min="94" max="94" width="8.7265625" style="37" bestFit="1" customWidth="1"/>
    <col min="95" max="96" width="8.26953125" style="37" bestFit="1" customWidth="1"/>
    <col min="97" max="97" width="8.81640625" style="37" bestFit="1" customWidth="1"/>
    <col min="98" max="98" width="8.7265625" style="37" bestFit="1" customWidth="1"/>
    <col min="99" max="105" width="8.26953125" style="37" bestFit="1" customWidth="1"/>
    <col min="106" max="16384" width="8.7265625" style="37"/>
  </cols>
  <sheetData>
    <row r="1" spans="3:105" x14ac:dyDescent="0.35">
      <c r="C1" s="280" t="s">
        <v>0</v>
      </c>
      <c r="F1" s="281" t="s">
        <v>369</v>
      </c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  <c r="R1" s="282"/>
      <c r="S1" s="282"/>
      <c r="T1" s="282"/>
      <c r="U1" s="282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A1" s="282"/>
      <c r="BB1" s="282"/>
      <c r="BC1" s="283"/>
      <c r="BD1" s="284" t="s">
        <v>370</v>
      </c>
      <c r="BE1" s="285"/>
      <c r="BF1" s="285"/>
      <c r="BG1" s="285"/>
      <c r="BH1" s="285"/>
      <c r="BI1" s="285"/>
      <c r="BJ1" s="285"/>
      <c r="BK1" s="285"/>
      <c r="BL1" s="285"/>
      <c r="BM1" s="285"/>
      <c r="BN1" s="285"/>
      <c r="BO1" s="285"/>
      <c r="BP1" s="285"/>
      <c r="BQ1" s="285"/>
      <c r="BR1" s="285"/>
      <c r="BS1" s="285"/>
      <c r="BT1" s="285"/>
      <c r="BU1" s="285"/>
      <c r="BV1" s="285"/>
      <c r="BW1" s="285"/>
      <c r="BX1" s="285"/>
      <c r="BY1" s="285"/>
      <c r="BZ1" s="285"/>
      <c r="CA1" s="285"/>
      <c r="CB1" s="285"/>
      <c r="CC1" s="285"/>
      <c r="CD1" s="285"/>
      <c r="CE1" s="285"/>
      <c r="CF1" s="285"/>
      <c r="CG1" s="285"/>
      <c r="CH1" s="285"/>
      <c r="CI1" s="285"/>
      <c r="CJ1" s="285"/>
      <c r="CK1" s="285"/>
      <c r="CL1" s="285"/>
      <c r="CM1" s="285"/>
      <c r="CN1" s="285"/>
      <c r="CO1" s="285"/>
      <c r="CP1" s="285"/>
      <c r="CQ1" s="285"/>
      <c r="CR1" s="285"/>
      <c r="CS1" s="285"/>
      <c r="CT1" s="285"/>
      <c r="CU1" s="285"/>
      <c r="CV1" s="285"/>
      <c r="CW1" s="285"/>
      <c r="CX1" s="285"/>
      <c r="CY1" s="285"/>
      <c r="CZ1" s="285"/>
      <c r="DA1" s="286"/>
    </row>
    <row r="2" spans="3:105" ht="18.5" customHeight="1" thickBot="1" x14ac:dyDescent="0.4">
      <c r="C2" s="280"/>
      <c r="D2" s="98" t="s">
        <v>228</v>
      </c>
      <c r="E2" s="98" t="s">
        <v>229</v>
      </c>
      <c r="F2" s="120" t="s">
        <v>2</v>
      </c>
      <c r="G2" s="121" t="s">
        <v>170</v>
      </c>
      <c r="H2" s="121" t="s">
        <v>4</v>
      </c>
      <c r="I2" s="121" t="s">
        <v>5</v>
      </c>
      <c r="J2" s="121" t="s">
        <v>6</v>
      </c>
      <c r="K2" s="121" t="s">
        <v>7</v>
      </c>
      <c r="L2" s="121" t="s">
        <v>8</v>
      </c>
      <c r="M2" s="121" t="s">
        <v>9</v>
      </c>
      <c r="N2" s="121" t="s">
        <v>10</v>
      </c>
      <c r="O2" s="121" t="s">
        <v>11</v>
      </c>
      <c r="P2" s="121" t="s">
        <v>12</v>
      </c>
      <c r="Q2" s="121" t="s">
        <v>13</v>
      </c>
      <c r="R2" s="121" t="s">
        <v>14</v>
      </c>
      <c r="S2" s="121" t="s">
        <v>15</v>
      </c>
      <c r="T2" s="121" t="s">
        <v>16</v>
      </c>
      <c r="U2" s="121" t="s">
        <v>17</v>
      </c>
      <c r="V2" s="121" t="s">
        <v>18</v>
      </c>
      <c r="W2" s="121" t="s">
        <v>19</v>
      </c>
      <c r="X2" s="121" t="s">
        <v>20</v>
      </c>
      <c r="Y2" s="121" t="s">
        <v>21</v>
      </c>
      <c r="Z2" s="121" t="s">
        <v>22</v>
      </c>
      <c r="AA2" s="121" t="s">
        <v>23</v>
      </c>
      <c r="AB2" s="121" t="s">
        <v>24</v>
      </c>
      <c r="AC2" s="121" t="s">
        <v>25</v>
      </c>
      <c r="AD2" s="121" t="s">
        <v>26</v>
      </c>
      <c r="AE2" s="121" t="s">
        <v>27</v>
      </c>
      <c r="AF2" s="121" t="s">
        <v>28</v>
      </c>
      <c r="AG2" s="121" t="s">
        <v>29</v>
      </c>
      <c r="AH2" s="121" t="s">
        <v>30</v>
      </c>
      <c r="AI2" s="121" t="s">
        <v>31</v>
      </c>
      <c r="AJ2" s="121" t="s">
        <v>32</v>
      </c>
      <c r="AK2" s="121" t="s">
        <v>33</v>
      </c>
      <c r="AL2" s="121" t="s">
        <v>34</v>
      </c>
      <c r="AM2" s="121" t="s">
        <v>35</v>
      </c>
      <c r="AN2" s="121" t="s">
        <v>36</v>
      </c>
      <c r="AO2" s="121" t="s">
        <v>37</v>
      </c>
      <c r="AP2" s="121" t="s">
        <v>38</v>
      </c>
      <c r="AQ2" s="121" t="s">
        <v>39</v>
      </c>
      <c r="AR2" s="121" t="s">
        <v>40</v>
      </c>
      <c r="AS2" s="121" t="s">
        <v>41</v>
      </c>
      <c r="AT2" s="121" t="s">
        <v>42</v>
      </c>
      <c r="AU2" s="121" t="s">
        <v>43</v>
      </c>
      <c r="AV2" s="121" t="s">
        <v>44</v>
      </c>
      <c r="AW2" s="121" t="s">
        <v>45</v>
      </c>
      <c r="AX2" s="121" t="s">
        <v>46</v>
      </c>
      <c r="AY2" s="121" t="s">
        <v>47</v>
      </c>
      <c r="AZ2" s="121" t="s">
        <v>48</v>
      </c>
      <c r="BA2" s="121" t="s">
        <v>49</v>
      </c>
      <c r="BB2" s="121" t="s">
        <v>50</v>
      </c>
      <c r="BC2" s="122" t="s">
        <v>51</v>
      </c>
      <c r="BD2" s="123" t="s">
        <v>2</v>
      </c>
      <c r="BE2" s="101" t="s">
        <v>170</v>
      </c>
      <c r="BF2" s="101" t="s">
        <v>4</v>
      </c>
      <c r="BG2" s="101" t="s">
        <v>5</v>
      </c>
      <c r="BH2" s="101" t="s">
        <v>6</v>
      </c>
      <c r="BI2" s="101" t="s">
        <v>7</v>
      </c>
      <c r="BJ2" s="101" t="s">
        <v>8</v>
      </c>
      <c r="BK2" s="101" t="s">
        <v>9</v>
      </c>
      <c r="BL2" s="101" t="s">
        <v>10</v>
      </c>
      <c r="BM2" s="101" t="s">
        <v>11</v>
      </c>
      <c r="BN2" s="101" t="s">
        <v>12</v>
      </c>
      <c r="BO2" s="101" t="s">
        <v>13</v>
      </c>
      <c r="BP2" s="101" t="s">
        <v>14</v>
      </c>
      <c r="BQ2" s="101" t="s">
        <v>15</v>
      </c>
      <c r="BR2" s="101" t="s">
        <v>16</v>
      </c>
      <c r="BS2" s="101" t="s">
        <v>17</v>
      </c>
      <c r="BT2" s="101" t="s">
        <v>18</v>
      </c>
      <c r="BU2" s="101" t="s">
        <v>19</v>
      </c>
      <c r="BV2" s="101" t="s">
        <v>20</v>
      </c>
      <c r="BW2" s="101" t="s">
        <v>21</v>
      </c>
      <c r="BX2" s="101" t="s">
        <v>22</v>
      </c>
      <c r="BY2" s="101" t="s">
        <v>23</v>
      </c>
      <c r="BZ2" s="101" t="s">
        <v>24</v>
      </c>
      <c r="CA2" s="101" t="s">
        <v>25</v>
      </c>
      <c r="CB2" s="101" t="s">
        <v>26</v>
      </c>
      <c r="CC2" s="101" t="s">
        <v>27</v>
      </c>
      <c r="CD2" s="101" t="s">
        <v>28</v>
      </c>
      <c r="CE2" s="101" t="s">
        <v>29</v>
      </c>
      <c r="CF2" s="101" t="s">
        <v>30</v>
      </c>
      <c r="CG2" s="101" t="s">
        <v>31</v>
      </c>
      <c r="CH2" s="101" t="s">
        <v>32</v>
      </c>
      <c r="CI2" s="101" t="s">
        <v>33</v>
      </c>
      <c r="CJ2" s="101" t="s">
        <v>34</v>
      </c>
      <c r="CK2" s="101" t="s">
        <v>35</v>
      </c>
      <c r="CL2" s="101" t="s">
        <v>36</v>
      </c>
      <c r="CM2" s="101" t="s">
        <v>37</v>
      </c>
      <c r="CN2" s="101" t="s">
        <v>38</v>
      </c>
      <c r="CO2" s="101" t="s">
        <v>39</v>
      </c>
      <c r="CP2" s="101" t="s">
        <v>40</v>
      </c>
      <c r="CQ2" s="101" t="s">
        <v>41</v>
      </c>
      <c r="CR2" s="101" t="s">
        <v>42</v>
      </c>
      <c r="CS2" s="101" t="s">
        <v>43</v>
      </c>
      <c r="CT2" s="101" t="s">
        <v>44</v>
      </c>
      <c r="CU2" s="101" t="s">
        <v>45</v>
      </c>
      <c r="CV2" s="101" t="s">
        <v>46</v>
      </c>
      <c r="CW2" s="101" t="s">
        <v>47</v>
      </c>
      <c r="CX2" s="101" t="s">
        <v>48</v>
      </c>
      <c r="CY2" s="101" t="s">
        <v>49</v>
      </c>
      <c r="CZ2" s="101" t="s">
        <v>50</v>
      </c>
      <c r="DA2" s="102" t="s">
        <v>51</v>
      </c>
    </row>
    <row r="3" spans="3:105" s="100" customFormat="1" x14ac:dyDescent="0.35">
      <c r="C3" s="99">
        <v>43860.595810185201</v>
      </c>
      <c r="D3" s="100" t="s">
        <v>230</v>
      </c>
      <c r="F3" s="103">
        <v>4</v>
      </c>
      <c r="G3" s="103">
        <v>4</v>
      </c>
      <c r="H3" s="103">
        <v>4</v>
      </c>
      <c r="I3" s="103">
        <v>4</v>
      </c>
      <c r="J3" s="103">
        <v>3.8</v>
      </c>
      <c r="K3" s="103">
        <v>3.8</v>
      </c>
      <c r="L3" s="103">
        <v>4</v>
      </c>
      <c r="M3" s="103">
        <v>3.6</v>
      </c>
      <c r="N3" s="103">
        <v>3.6</v>
      </c>
      <c r="O3" s="103">
        <v>3.6</v>
      </c>
      <c r="P3" s="103">
        <v>3.6</v>
      </c>
      <c r="Q3" s="103">
        <v>3.6</v>
      </c>
      <c r="R3" s="103">
        <v>3.6</v>
      </c>
      <c r="S3" s="103">
        <v>3.6</v>
      </c>
      <c r="T3" s="103">
        <v>3.6</v>
      </c>
      <c r="U3" s="103">
        <v>3.6</v>
      </c>
      <c r="V3" s="103">
        <v>3.6</v>
      </c>
      <c r="W3" s="103">
        <v>3.6</v>
      </c>
      <c r="X3" s="103">
        <v>3.6</v>
      </c>
      <c r="Y3" s="103">
        <v>3.6</v>
      </c>
      <c r="Z3" s="103">
        <v>3</v>
      </c>
      <c r="AA3" s="103">
        <v>3.8</v>
      </c>
      <c r="AB3" s="103">
        <v>3.6</v>
      </c>
      <c r="AC3" s="103">
        <v>3.6</v>
      </c>
      <c r="AD3" s="103">
        <v>3.6</v>
      </c>
      <c r="AE3" s="103">
        <v>3.2</v>
      </c>
      <c r="AF3" s="103">
        <v>3.6</v>
      </c>
      <c r="AG3" s="103">
        <v>3.8</v>
      </c>
      <c r="AH3" s="103">
        <v>3.4</v>
      </c>
      <c r="AI3" s="103">
        <v>3.8</v>
      </c>
      <c r="AJ3" s="103">
        <v>3</v>
      </c>
      <c r="AK3" s="103">
        <v>3.8</v>
      </c>
      <c r="AL3" s="103">
        <v>3.4</v>
      </c>
      <c r="AM3" s="103">
        <v>3.8</v>
      </c>
      <c r="AN3" s="103">
        <v>3.8</v>
      </c>
      <c r="AO3" s="103">
        <v>3.8</v>
      </c>
      <c r="AP3" s="103">
        <v>4</v>
      </c>
      <c r="AQ3" s="103">
        <v>3.8</v>
      </c>
      <c r="AR3" s="103">
        <v>3.8</v>
      </c>
      <c r="AS3" s="103">
        <v>4</v>
      </c>
      <c r="AT3" s="103">
        <v>4</v>
      </c>
      <c r="AU3" s="103">
        <v>3.8</v>
      </c>
      <c r="AV3" s="103">
        <v>4</v>
      </c>
      <c r="AW3" s="103">
        <v>4</v>
      </c>
      <c r="AX3" s="103">
        <v>3.8</v>
      </c>
      <c r="AY3" s="103">
        <v>3.6</v>
      </c>
      <c r="AZ3" s="103">
        <v>3.8</v>
      </c>
      <c r="BA3" s="103">
        <v>4</v>
      </c>
      <c r="BB3" s="103">
        <v>4</v>
      </c>
      <c r="BC3" s="124">
        <v>3.4</v>
      </c>
      <c r="BD3" s="103">
        <v>521.91</v>
      </c>
      <c r="BE3" s="103">
        <v>63.73</v>
      </c>
      <c r="BF3" s="103">
        <v>1632.47</v>
      </c>
      <c r="BG3" s="103">
        <v>618.13</v>
      </c>
      <c r="BH3" s="103">
        <v>121.67</v>
      </c>
      <c r="BI3" s="103">
        <v>421.88</v>
      </c>
      <c r="BJ3" s="103">
        <v>228.75</v>
      </c>
      <c r="BK3" s="103">
        <v>2223.33</v>
      </c>
      <c r="BL3" s="103">
        <v>171.04</v>
      </c>
      <c r="BM3" s="103">
        <v>786.96</v>
      </c>
      <c r="BN3" s="103">
        <v>164.86</v>
      </c>
      <c r="BO3" s="103">
        <v>235.9</v>
      </c>
      <c r="BP3" s="103">
        <v>1277.52</v>
      </c>
      <c r="BQ3" s="103">
        <v>131.15</v>
      </c>
      <c r="BR3" s="103">
        <v>783.57</v>
      </c>
      <c r="BS3" s="103">
        <v>124.75</v>
      </c>
      <c r="BT3" s="103">
        <v>726.16</v>
      </c>
      <c r="BU3" s="103">
        <v>801.57</v>
      </c>
      <c r="BV3" s="103">
        <v>503.55</v>
      </c>
      <c r="BW3" s="103">
        <v>1268.99</v>
      </c>
      <c r="BX3" s="103">
        <v>88.24</v>
      </c>
      <c r="BY3" s="103">
        <v>704.03</v>
      </c>
      <c r="BZ3" s="103">
        <v>565.9</v>
      </c>
      <c r="CA3" s="103">
        <v>48.6</v>
      </c>
      <c r="CB3" s="103">
        <v>982.01</v>
      </c>
      <c r="CC3" s="103">
        <v>2022.17</v>
      </c>
      <c r="CD3" s="103">
        <v>238.46</v>
      </c>
      <c r="CE3" s="103">
        <v>1141.04</v>
      </c>
      <c r="CF3" s="103">
        <v>368.99</v>
      </c>
      <c r="CG3" s="103">
        <v>893.43</v>
      </c>
      <c r="CH3" s="103">
        <v>2894.26</v>
      </c>
      <c r="CI3" s="103">
        <v>471.99</v>
      </c>
      <c r="CJ3" s="103">
        <v>1800.64</v>
      </c>
      <c r="CK3" s="103">
        <v>190.67</v>
      </c>
      <c r="CL3" s="103">
        <v>2020.84</v>
      </c>
      <c r="CM3" s="103">
        <v>240.22</v>
      </c>
      <c r="CN3" s="103">
        <v>2332.9499999999998</v>
      </c>
      <c r="CO3" s="103">
        <v>89.28</v>
      </c>
      <c r="CP3" s="103">
        <v>1356.94</v>
      </c>
      <c r="CQ3" s="103">
        <v>341.35</v>
      </c>
      <c r="CR3" s="103">
        <v>189.14</v>
      </c>
      <c r="CS3" s="103">
        <v>180.38</v>
      </c>
      <c r="CT3" s="103">
        <v>532.04</v>
      </c>
      <c r="CU3" s="103">
        <v>475.08</v>
      </c>
      <c r="CV3" s="103">
        <v>1918.57</v>
      </c>
      <c r="CW3" s="103">
        <v>1289.5899999999999</v>
      </c>
      <c r="CX3" s="103">
        <v>820.64</v>
      </c>
      <c r="CY3" s="103">
        <v>404.65</v>
      </c>
      <c r="CZ3" s="103">
        <v>361.21</v>
      </c>
      <c r="DA3" s="103">
        <v>601.44000000000005</v>
      </c>
    </row>
    <row r="4" spans="3:105" s="100" customFormat="1" x14ac:dyDescent="0.35">
      <c r="C4" s="99">
        <v>43867.627719907403</v>
      </c>
      <c r="D4" s="100" t="s">
        <v>230</v>
      </c>
      <c r="F4" s="103">
        <v>3.2</v>
      </c>
      <c r="G4" s="103">
        <v>3.2</v>
      </c>
      <c r="H4" s="103">
        <v>3.2</v>
      </c>
      <c r="I4" s="103">
        <v>3.2</v>
      </c>
      <c r="J4" s="103">
        <v>3.2</v>
      </c>
      <c r="K4" s="103">
        <v>3.2</v>
      </c>
      <c r="L4" s="103">
        <v>3.2</v>
      </c>
      <c r="M4" s="103">
        <v>3</v>
      </c>
      <c r="N4" s="103">
        <v>3</v>
      </c>
      <c r="O4" s="103">
        <v>3</v>
      </c>
      <c r="P4" s="103">
        <v>3</v>
      </c>
      <c r="Q4" s="103">
        <v>3</v>
      </c>
      <c r="R4" s="103">
        <v>3</v>
      </c>
      <c r="S4" s="103">
        <v>3</v>
      </c>
      <c r="T4" s="103">
        <v>3</v>
      </c>
      <c r="U4" s="103">
        <v>3</v>
      </c>
      <c r="V4" s="103">
        <v>3</v>
      </c>
      <c r="W4" s="103">
        <v>3</v>
      </c>
      <c r="X4" s="103">
        <v>3</v>
      </c>
      <c r="Y4" s="103">
        <v>3</v>
      </c>
      <c r="Z4" s="103">
        <v>3</v>
      </c>
      <c r="AA4" s="103">
        <v>3.2</v>
      </c>
      <c r="AB4" s="103">
        <v>3</v>
      </c>
      <c r="AC4" s="103">
        <v>3.2</v>
      </c>
      <c r="AD4" s="103">
        <v>3</v>
      </c>
      <c r="AE4" s="103">
        <v>3</v>
      </c>
      <c r="AF4" s="103">
        <v>3</v>
      </c>
      <c r="AG4" s="103">
        <v>3</v>
      </c>
      <c r="AH4" s="103">
        <v>3</v>
      </c>
      <c r="AI4" s="103">
        <v>3</v>
      </c>
      <c r="AJ4" s="103">
        <v>2.8</v>
      </c>
      <c r="AK4" s="103">
        <v>3.4</v>
      </c>
      <c r="AL4" s="103">
        <v>3</v>
      </c>
      <c r="AM4" s="103">
        <v>3</v>
      </c>
      <c r="AN4" s="103">
        <v>4</v>
      </c>
      <c r="AO4" s="103">
        <v>3.4</v>
      </c>
      <c r="AP4" s="103">
        <v>3.4</v>
      </c>
      <c r="AQ4" s="103">
        <v>3.4</v>
      </c>
      <c r="AR4" s="103">
        <v>3.6</v>
      </c>
      <c r="AS4" s="103">
        <v>3</v>
      </c>
      <c r="AT4" s="103">
        <v>3.6</v>
      </c>
      <c r="AU4" s="103">
        <v>3.4</v>
      </c>
      <c r="AV4" s="103">
        <v>3.4</v>
      </c>
      <c r="AW4" s="103">
        <v>3.6</v>
      </c>
      <c r="AX4" s="103">
        <v>3.2</v>
      </c>
      <c r="AY4" s="103">
        <v>3</v>
      </c>
      <c r="AZ4" s="103">
        <v>3.2</v>
      </c>
      <c r="BA4" s="103">
        <v>3.6</v>
      </c>
      <c r="BB4" s="103">
        <v>3.6</v>
      </c>
      <c r="BC4" s="124">
        <v>3.6</v>
      </c>
      <c r="BD4" s="103">
        <v>545.07000000000005</v>
      </c>
      <c r="BE4" s="103">
        <v>67.680000000000007</v>
      </c>
      <c r="BF4" s="103">
        <v>1660</v>
      </c>
      <c r="BG4" s="103">
        <v>635.44000000000005</v>
      </c>
      <c r="BH4" s="103">
        <v>125.11</v>
      </c>
      <c r="BI4" s="103">
        <v>430.42</v>
      </c>
      <c r="BJ4" s="103">
        <v>235.03</v>
      </c>
      <c r="BK4" s="103">
        <v>2390.04</v>
      </c>
      <c r="BL4" s="103">
        <v>174.11</v>
      </c>
      <c r="BM4" s="103">
        <v>799.5</v>
      </c>
      <c r="BN4" s="103">
        <v>166.62</v>
      </c>
      <c r="BO4" s="103">
        <v>241.44</v>
      </c>
      <c r="BP4" s="103">
        <v>1322.18</v>
      </c>
      <c r="BQ4" s="103">
        <v>133.02000000000001</v>
      </c>
      <c r="BR4" s="103">
        <v>806.56</v>
      </c>
      <c r="BS4" s="103">
        <v>124.97</v>
      </c>
      <c r="BT4" s="103">
        <v>726.16</v>
      </c>
      <c r="BU4" s="103">
        <v>818.98</v>
      </c>
      <c r="BV4" s="103">
        <v>512.55999999999995</v>
      </c>
      <c r="BW4" s="103">
        <v>1304.31</v>
      </c>
      <c r="BX4" s="103">
        <v>88.24</v>
      </c>
      <c r="BY4" s="103">
        <v>724.22</v>
      </c>
      <c r="BZ4" s="103">
        <v>578.02</v>
      </c>
      <c r="CA4" s="103">
        <v>48.6</v>
      </c>
      <c r="CB4" s="103">
        <v>1022.42</v>
      </c>
      <c r="CC4" s="103">
        <v>2092.08</v>
      </c>
      <c r="CD4" s="103">
        <v>251.04</v>
      </c>
      <c r="CE4" s="103">
        <v>1192.06</v>
      </c>
      <c r="CF4" s="103">
        <v>368.99</v>
      </c>
      <c r="CG4" s="103">
        <v>910.9</v>
      </c>
      <c r="CH4" s="103">
        <v>2946.47</v>
      </c>
      <c r="CI4" s="103">
        <v>482.15</v>
      </c>
      <c r="CJ4" s="103">
        <v>1856.76</v>
      </c>
      <c r="CK4" s="103">
        <v>191.21</v>
      </c>
      <c r="CL4" s="103">
        <v>2078.63</v>
      </c>
      <c r="CM4" s="103">
        <v>249.32</v>
      </c>
      <c r="CN4" s="103">
        <v>2339.81</v>
      </c>
      <c r="CO4" s="103">
        <v>91.23</v>
      </c>
      <c r="CP4" s="103">
        <v>1395.03</v>
      </c>
      <c r="CQ4" s="103">
        <v>354.61</v>
      </c>
      <c r="CR4" s="103">
        <v>199.04</v>
      </c>
      <c r="CS4" s="103">
        <v>182.59</v>
      </c>
      <c r="CT4" s="103">
        <v>532.05999999999995</v>
      </c>
      <c r="CU4" s="103">
        <v>475.08</v>
      </c>
      <c r="CV4" s="103">
        <v>1985.16</v>
      </c>
      <c r="CW4" s="103">
        <v>1325.37</v>
      </c>
      <c r="CX4" s="103">
        <v>849.34</v>
      </c>
      <c r="CY4" s="103">
        <v>510.38</v>
      </c>
      <c r="CZ4" s="103">
        <v>378.82</v>
      </c>
      <c r="DA4" s="103">
        <v>601.48</v>
      </c>
    </row>
    <row r="5" spans="3:105" s="100" customFormat="1" x14ac:dyDescent="0.35">
      <c r="C5" s="99">
        <v>43875.484027777798</v>
      </c>
      <c r="D5" s="100" t="s">
        <v>230</v>
      </c>
      <c r="F5" s="103">
        <v>4</v>
      </c>
      <c r="G5" s="103">
        <v>4</v>
      </c>
      <c r="H5" s="103">
        <v>4.2</v>
      </c>
      <c r="I5" s="103">
        <v>4.2</v>
      </c>
      <c r="J5" s="103">
        <v>4</v>
      </c>
      <c r="K5" s="103">
        <v>4.2</v>
      </c>
      <c r="L5" s="103">
        <v>4.2</v>
      </c>
      <c r="M5" s="103">
        <v>3.8</v>
      </c>
      <c r="N5" s="103">
        <v>4</v>
      </c>
      <c r="O5" s="103">
        <v>4</v>
      </c>
      <c r="P5" s="103">
        <v>4</v>
      </c>
      <c r="Q5" s="103">
        <v>3.8</v>
      </c>
      <c r="R5" s="103">
        <v>4</v>
      </c>
      <c r="S5" s="103">
        <v>4</v>
      </c>
      <c r="T5" s="103">
        <v>4</v>
      </c>
      <c r="U5" s="103">
        <v>4</v>
      </c>
      <c r="V5" s="103">
        <v>4</v>
      </c>
      <c r="W5" s="103">
        <v>4</v>
      </c>
      <c r="X5" s="103">
        <v>4</v>
      </c>
      <c r="Y5" s="103">
        <v>4</v>
      </c>
      <c r="Z5" s="103">
        <v>3.4</v>
      </c>
      <c r="AA5" s="103">
        <v>4</v>
      </c>
      <c r="AB5" s="103">
        <v>3.8</v>
      </c>
      <c r="AC5" s="103">
        <v>4</v>
      </c>
      <c r="AD5" s="103">
        <v>4</v>
      </c>
      <c r="AE5" s="103">
        <v>4</v>
      </c>
      <c r="AF5" s="103">
        <v>4</v>
      </c>
      <c r="AG5" s="103">
        <v>4</v>
      </c>
      <c r="AH5" s="103">
        <v>4</v>
      </c>
      <c r="AI5" s="103">
        <v>4</v>
      </c>
      <c r="AJ5" s="103">
        <v>3.4</v>
      </c>
      <c r="AK5" s="103">
        <v>4</v>
      </c>
      <c r="AL5" s="103">
        <v>4</v>
      </c>
      <c r="AM5" s="103">
        <v>4</v>
      </c>
      <c r="AN5" s="103">
        <v>4</v>
      </c>
      <c r="AO5" s="103">
        <v>4</v>
      </c>
      <c r="AP5" s="103">
        <v>4</v>
      </c>
      <c r="AQ5" s="103">
        <v>4</v>
      </c>
      <c r="AR5" s="103">
        <v>4</v>
      </c>
      <c r="AS5" s="103">
        <v>4</v>
      </c>
      <c r="AT5" s="103">
        <v>4</v>
      </c>
      <c r="AU5" s="103">
        <v>4</v>
      </c>
      <c r="AV5" s="103">
        <v>4</v>
      </c>
      <c r="AW5" s="103">
        <v>4</v>
      </c>
      <c r="AX5" s="103">
        <v>4</v>
      </c>
      <c r="AY5" s="103">
        <v>3.8</v>
      </c>
      <c r="AZ5" s="103">
        <v>4</v>
      </c>
      <c r="BA5" s="103">
        <v>4</v>
      </c>
      <c r="BB5" s="103">
        <v>4</v>
      </c>
      <c r="BC5" s="124">
        <v>3.8</v>
      </c>
      <c r="BD5" s="103">
        <v>582.91999999999996</v>
      </c>
      <c r="BE5" s="103">
        <v>75.61</v>
      </c>
      <c r="BF5" s="103">
        <v>1660</v>
      </c>
      <c r="BG5" s="103">
        <v>683.87</v>
      </c>
      <c r="BH5" s="103">
        <v>132.19999999999999</v>
      </c>
      <c r="BI5" s="103">
        <v>476.77</v>
      </c>
      <c r="BJ5" s="103">
        <v>246.71</v>
      </c>
      <c r="BK5" s="103">
        <v>2810.41</v>
      </c>
      <c r="BL5" s="103">
        <v>183.91</v>
      </c>
      <c r="BM5" s="103">
        <v>815.91</v>
      </c>
      <c r="BN5" s="103">
        <v>173.35</v>
      </c>
      <c r="BO5" s="103">
        <v>251.78</v>
      </c>
      <c r="BP5" s="103">
        <v>1393.22</v>
      </c>
      <c r="BQ5" s="103">
        <v>138.41999999999999</v>
      </c>
      <c r="BR5" s="103">
        <v>847.2</v>
      </c>
      <c r="BS5" s="103">
        <v>125.62</v>
      </c>
      <c r="BT5" s="103">
        <v>726.16</v>
      </c>
      <c r="BU5" s="103">
        <v>843.13</v>
      </c>
      <c r="BV5" s="103">
        <v>530.20000000000005</v>
      </c>
      <c r="BW5" s="103">
        <v>1360.28</v>
      </c>
      <c r="BX5" s="103">
        <v>92.02</v>
      </c>
      <c r="BY5" s="103">
        <v>757.87</v>
      </c>
      <c r="BZ5" s="103">
        <v>592.11</v>
      </c>
      <c r="CA5" s="103">
        <v>48.66</v>
      </c>
      <c r="CB5" s="103">
        <v>1090.3399999999999</v>
      </c>
      <c r="CC5" s="103">
        <v>2199.3000000000002</v>
      </c>
      <c r="CD5" s="103">
        <v>273.87</v>
      </c>
      <c r="CE5" s="103">
        <v>1272.08</v>
      </c>
      <c r="CF5" s="103">
        <v>368.99</v>
      </c>
      <c r="CG5" s="103">
        <v>940.79</v>
      </c>
      <c r="CH5" s="103">
        <v>3876.62</v>
      </c>
      <c r="CI5" s="103">
        <v>501.2</v>
      </c>
      <c r="CJ5" s="103">
        <v>1946.21</v>
      </c>
      <c r="CK5" s="103">
        <v>191.4</v>
      </c>
      <c r="CL5" s="103">
        <v>2167.27</v>
      </c>
      <c r="CM5" s="103">
        <v>254.56</v>
      </c>
      <c r="CN5" s="103">
        <v>2445.61</v>
      </c>
      <c r="CO5" s="103">
        <v>93.15</v>
      </c>
      <c r="CP5" s="103">
        <v>1453.97</v>
      </c>
      <c r="CQ5" s="103">
        <v>374.44</v>
      </c>
      <c r="CR5" s="103">
        <v>213.92</v>
      </c>
      <c r="CS5" s="103">
        <v>183.07</v>
      </c>
      <c r="CT5" s="103">
        <v>532.05999999999995</v>
      </c>
      <c r="CU5" s="103">
        <v>475.08</v>
      </c>
      <c r="CV5" s="103">
        <v>2088.48</v>
      </c>
      <c r="CW5" s="103">
        <v>1385.33</v>
      </c>
      <c r="CX5" s="103">
        <v>920.62</v>
      </c>
      <c r="CY5" s="103">
        <v>520.89</v>
      </c>
      <c r="CZ5" s="103">
        <v>416.1</v>
      </c>
      <c r="DA5" s="103">
        <v>601.59</v>
      </c>
    </row>
    <row r="6" spans="3:105" s="100" customFormat="1" x14ac:dyDescent="0.35">
      <c r="C6" s="99">
        <v>43881.625196759298</v>
      </c>
      <c r="D6" s="100" t="s">
        <v>230</v>
      </c>
      <c r="F6" s="103">
        <v>4</v>
      </c>
      <c r="G6" s="103">
        <v>4</v>
      </c>
      <c r="H6" s="103">
        <v>4</v>
      </c>
      <c r="I6" s="103">
        <v>3.8</v>
      </c>
      <c r="J6" s="103">
        <v>4</v>
      </c>
      <c r="K6" s="103">
        <v>4</v>
      </c>
      <c r="L6" s="103">
        <v>3.8</v>
      </c>
      <c r="M6" s="103">
        <v>3.6</v>
      </c>
      <c r="N6" s="103">
        <v>3.6</v>
      </c>
      <c r="O6" s="103">
        <v>3.6</v>
      </c>
      <c r="P6" s="103">
        <v>3.6</v>
      </c>
      <c r="Q6" s="103">
        <v>3.6</v>
      </c>
      <c r="R6" s="103">
        <v>3.6</v>
      </c>
      <c r="S6" s="103">
        <v>3.6</v>
      </c>
      <c r="T6" s="103">
        <v>3.6</v>
      </c>
      <c r="U6" s="103">
        <v>3.6</v>
      </c>
      <c r="V6" s="103">
        <v>3.6</v>
      </c>
      <c r="W6" s="103">
        <v>3.6</v>
      </c>
      <c r="X6" s="103">
        <v>3.6</v>
      </c>
      <c r="Y6" s="103">
        <v>3.6</v>
      </c>
      <c r="Z6" s="103">
        <v>3</v>
      </c>
      <c r="AA6" s="103">
        <v>3.8</v>
      </c>
      <c r="AB6" s="103">
        <v>3.6</v>
      </c>
      <c r="AC6" s="103">
        <v>3.6</v>
      </c>
      <c r="AD6" s="103">
        <v>3.6</v>
      </c>
      <c r="AE6" s="103">
        <v>3.6</v>
      </c>
      <c r="AF6" s="103">
        <v>3.6</v>
      </c>
      <c r="AG6" s="103">
        <v>3.6</v>
      </c>
      <c r="AH6" s="103">
        <v>3.6</v>
      </c>
      <c r="AI6" s="103">
        <v>3.6</v>
      </c>
      <c r="AJ6" s="103">
        <v>3.4</v>
      </c>
      <c r="AK6" s="103">
        <v>3</v>
      </c>
      <c r="AL6" s="103">
        <v>3.8</v>
      </c>
      <c r="AM6" s="103">
        <v>3.6</v>
      </c>
      <c r="AN6" s="103">
        <v>4</v>
      </c>
      <c r="AO6" s="103">
        <v>4</v>
      </c>
      <c r="AP6" s="103">
        <v>4</v>
      </c>
      <c r="AQ6" s="103">
        <v>4</v>
      </c>
      <c r="AR6" s="103">
        <v>3.8</v>
      </c>
      <c r="AS6" s="103">
        <v>3.6</v>
      </c>
      <c r="AT6" s="103">
        <v>4</v>
      </c>
      <c r="AU6" s="103">
        <v>4</v>
      </c>
      <c r="AV6" s="103">
        <v>4</v>
      </c>
      <c r="AW6" s="103">
        <v>4</v>
      </c>
      <c r="AX6" s="103">
        <v>4</v>
      </c>
      <c r="AY6" s="103">
        <v>3.8</v>
      </c>
      <c r="AZ6" s="103">
        <v>4</v>
      </c>
      <c r="BA6" s="103">
        <v>4</v>
      </c>
      <c r="BB6" s="103">
        <v>4</v>
      </c>
      <c r="BC6" s="124">
        <v>3.8</v>
      </c>
      <c r="BD6" s="103">
        <v>605.73</v>
      </c>
      <c r="BE6" s="103">
        <v>80.75</v>
      </c>
      <c r="BF6" s="103">
        <v>1660</v>
      </c>
      <c r="BG6" s="103">
        <v>713.63</v>
      </c>
      <c r="BH6" s="103">
        <v>135.86000000000001</v>
      </c>
      <c r="BI6" s="103">
        <v>501.78</v>
      </c>
      <c r="BJ6" s="103">
        <v>253.73</v>
      </c>
      <c r="BK6" s="103">
        <v>2900.56</v>
      </c>
      <c r="BL6" s="103">
        <v>189.19</v>
      </c>
      <c r="BM6" s="103">
        <v>824.98</v>
      </c>
      <c r="BN6" s="103">
        <v>173.66</v>
      </c>
      <c r="BO6" s="103">
        <v>257.98</v>
      </c>
      <c r="BP6" s="103">
        <v>1436.48</v>
      </c>
      <c r="BQ6" s="103">
        <v>141.06</v>
      </c>
      <c r="BR6" s="103">
        <v>871.87</v>
      </c>
      <c r="BS6" s="103">
        <v>127.28</v>
      </c>
      <c r="BT6" s="103">
        <v>726.16</v>
      </c>
      <c r="BU6" s="103">
        <v>856.79</v>
      </c>
      <c r="BV6" s="103">
        <v>539.1</v>
      </c>
      <c r="BW6" s="103">
        <v>1393.48</v>
      </c>
      <c r="BX6" s="103">
        <v>92.02</v>
      </c>
      <c r="BY6" s="103">
        <v>778.34</v>
      </c>
      <c r="BZ6" s="103">
        <v>600.49</v>
      </c>
      <c r="CA6" s="103">
        <v>48.72</v>
      </c>
      <c r="CB6" s="103">
        <v>1130.48</v>
      </c>
      <c r="CC6" s="103">
        <v>2264.3000000000002</v>
      </c>
      <c r="CD6" s="103">
        <v>287.64999999999998</v>
      </c>
      <c r="CE6" s="103">
        <v>1318.29</v>
      </c>
      <c r="CF6" s="103">
        <v>368.99</v>
      </c>
      <c r="CG6" s="103">
        <v>957.61</v>
      </c>
      <c r="CH6" s="103">
        <v>4493.08</v>
      </c>
      <c r="CI6" s="103">
        <v>512.22</v>
      </c>
      <c r="CJ6" s="103">
        <v>1999.42</v>
      </c>
      <c r="CK6" s="103">
        <v>191.4</v>
      </c>
      <c r="CL6" s="103">
        <v>2219.13</v>
      </c>
      <c r="CM6" s="103">
        <v>256.52999999999997</v>
      </c>
      <c r="CN6" s="103">
        <v>2516.09</v>
      </c>
      <c r="CO6" s="103">
        <v>94.11</v>
      </c>
      <c r="CP6" s="103">
        <v>1489.66</v>
      </c>
      <c r="CQ6" s="103">
        <v>385.25</v>
      </c>
      <c r="CR6" s="103">
        <v>222.39</v>
      </c>
      <c r="CS6" s="103">
        <v>183.7</v>
      </c>
      <c r="CT6" s="103">
        <v>532.08000000000004</v>
      </c>
      <c r="CU6" s="103">
        <v>475.08</v>
      </c>
      <c r="CV6" s="103">
        <v>2150.81</v>
      </c>
      <c r="CW6" s="103">
        <v>1421.76</v>
      </c>
      <c r="CX6" s="103">
        <v>947.51</v>
      </c>
      <c r="CY6" s="103">
        <v>528.12</v>
      </c>
      <c r="CZ6" s="103">
        <v>439.08</v>
      </c>
      <c r="DA6" s="103">
        <v>601.59</v>
      </c>
    </row>
    <row r="7" spans="3:105" s="100" customFormat="1" x14ac:dyDescent="0.35">
      <c r="C7" s="99">
        <v>43903.637962963003</v>
      </c>
      <c r="D7" s="100" t="s">
        <v>230</v>
      </c>
      <c r="F7" s="103">
        <v>3</v>
      </c>
      <c r="G7" s="103">
        <v>3.4</v>
      </c>
      <c r="H7" s="103">
        <v>3.4</v>
      </c>
      <c r="I7" s="103">
        <v>3.4</v>
      </c>
      <c r="J7" s="103">
        <v>3.4</v>
      </c>
      <c r="K7" s="103">
        <v>3.4</v>
      </c>
      <c r="L7" s="103">
        <v>3.4</v>
      </c>
      <c r="M7" s="103">
        <v>3</v>
      </c>
      <c r="N7" s="103">
        <v>3.2</v>
      </c>
      <c r="O7" s="103">
        <v>3.2</v>
      </c>
      <c r="P7" s="103">
        <v>3.2</v>
      </c>
      <c r="Q7" s="103">
        <v>3.2</v>
      </c>
      <c r="R7" s="103">
        <v>3.2</v>
      </c>
      <c r="S7" s="103">
        <v>3.2</v>
      </c>
      <c r="T7" s="103">
        <v>3.2</v>
      </c>
      <c r="U7" s="103">
        <v>3.2</v>
      </c>
      <c r="V7" s="103">
        <v>3.4</v>
      </c>
      <c r="W7" s="103">
        <v>3.2</v>
      </c>
      <c r="X7" s="103">
        <v>3.2</v>
      </c>
      <c r="Y7" s="103">
        <v>3.2</v>
      </c>
      <c r="Z7" s="103">
        <v>3.2</v>
      </c>
      <c r="AA7" s="103">
        <v>3.2</v>
      </c>
      <c r="AB7" s="103">
        <v>3</v>
      </c>
      <c r="AC7" s="103">
        <v>3</v>
      </c>
      <c r="AD7" s="103">
        <v>3</v>
      </c>
      <c r="AE7" s="103">
        <v>3</v>
      </c>
      <c r="AF7" s="103">
        <v>3.2</v>
      </c>
      <c r="AG7" s="103">
        <v>3.2</v>
      </c>
      <c r="AH7" s="103">
        <v>3.2</v>
      </c>
      <c r="AI7" s="103">
        <v>3.2</v>
      </c>
      <c r="AJ7" s="103">
        <v>3.2</v>
      </c>
      <c r="AK7" s="103">
        <v>3.4</v>
      </c>
      <c r="AL7" s="103">
        <v>3</v>
      </c>
      <c r="AM7" s="103">
        <v>3</v>
      </c>
      <c r="AN7" s="103">
        <v>3.2</v>
      </c>
      <c r="AO7" s="103">
        <v>3.2</v>
      </c>
      <c r="AP7" s="103">
        <v>3.2</v>
      </c>
      <c r="AQ7" s="103">
        <v>3.2</v>
      </c>
      <c r="AR7" s="103">
        <v>3.2</v>
      </c>
      <c r="AS7" s="103">
        <v>3.2</v>
      </c>
      <c r="AT7" s="103">
        <v>3.2</v>
      </c>
      <c r="AU7" s="103">
        <v>3.4</v>
      </c>
      <c r="AV7" s="103">
        <v>3.2</v>
      </c>
      <c r="AW7" s="103">
        <v>3.2</v>
      </c>
      <c r="AX7" s="103">
        <v>3</v>
      </c>
      <c r="AY7" s="103">
        <v>3.2</v>
      </c>
      <c r="AZ7" s="103">
        <v>3.6</v>
      </c>
      <c r="BA7" s="103">
        <v>3.6</v>
      </c>
      <c r="BB7" s="103">
        <v>3.8</v>
      </c>
      <c r="BC7" s="124">
        <v>3.6</v>
      </c>
      <c r="BD7" s="103">
        <v>703.7</v>
      </c>
      <c r="BE7" s="103">
        <v>103.78</v>
      </c>
      <c r="BF7" s="103">
        <v>1776.54</v>
      </c>
      <c r="BG7" s="103">
        <v>833.65</v>
      </c>
      <c r="BH7" s="103">
        <v>158.85</v>
      </c>
      <c r="BI7" s="103">
        <v>608.96</v>
      </c>
      <c r="BJ7" s="103">
        <v>263.95999999999998</v>
      </c>
      <c r="BK7" s="103">
        <v>2900.56</v>
      </c>
      <c r="BL7" s="103">
        <v>212.58</v>
      </c>
      <c r="BM7" s="103">
        <v>872.58</v>
      </c>
      <c r="BN7" s="103">
        <v>250.37</v>
      </c>
      <c r="BO7" s="103">
        <v>283.92</v>
      </c>
      <c r="BP7" s="103">
        <v>1627.78</v>
      </c>
      <c r="BQ7" s="103">
        <v>146.97</v>
      </c>
      <c r="BR7" s="103">
        <v>981.5</v>
      </c>
      <c r="BS7" s="103">
        <v>132.12</v>
      </c>
      <c r="BT7" s="103">
        <v>726.16</v>
      </c>
      <c r="BU7" s="103">
        <v>925.79</v>
      </c>
      <c r="BV7" s="103">
        <v>566.79999999999995</v>
      </c>
      <c r="BW7" s="103">
        <v>1540.82</v>
      </c>
      <c r="BX7" s="103">
        <v>93.5</v>
      </c>
      <c r="BY7" s="103">
        <v>888.29</v>
      </c>
      <c r="BZ7" s="103">
        <v>631.67999999999995</v>
      </c>
      <c r="CA7" s="103">
        <v>49.91</v>
      </c>
      <c r="CB7" s="103">
        <v>1318.25</v>
      </c>
      <c r="CC7" s="103">
        <v>2535.4</v>
      </c>
      <c r="CD7" s="103">
        <v>368.35</v>
      </c>
      <c r="CE7" s="103">
        <v>1501.9</v>
      </c>
      <c r="CF7" s="103">
        <v>368.99</v>
      </c>
      <c r="CG7" s="103">
        <v>1045.98</v>
      </c>
      <c r="CH7" s="103">
        <v>5297.92</v>
      </c>
      <c r="CI7" s="103">
        <v>567.11</v>
      </c>
      <c r="CJ7" s="103">
        <v>2237.9499999999998</v>
      </c>
      <c r="CK7" s="103">
        <v>192.26</v>
      </c>
      <c r="CL7" s="103">
        <v>2434.58</v>
      </c>
      <c r="CM7" s="103">
        <v>276.85000000000002</v>
      </c>
      <c r="CN7" s="103">
        <v>2848.65</v>
      </c>
      <c r="CO7" s="103">
        <v>99.38</v>
      </c>
      <c r="CP7" s="103">
        <v>1553.87</v>
      </c>
      <c r="CQ7" s="103">
        <v>543.41999999999996</v>
      </c>
      <c r="CR7" s="103">
        <v>268.70999999999998</v>
      </c>
      <c r="CS7" s="103">
        <v>185.06</v>
      </c>
      <c r="CT7" s="103">
        <v>560.88</v>
      </c>
      <c r="CU7" s="103">
        <v>477.07</v>
      </c>
      <c r="CV7" s="103">
        <v>2430.54</v>
      </c>
      <c r="CW7" s="103">
        <v>1596.18</v>
      </c>
      <c r="CX7" s="103">
        <v>1147</v>
      </c>
      <c r="CY7" s="103">
        <v>584.51</v>
      </c>
      <c r="CZ7" s="103">
        <v>546.41999999999996</v>
      </c>
      <c r="DA7" s="103">
        <v>770.38</v>
      </c>
    </row>
    <row r="8" spans="3:105" s="100" customFormat="1" x14ac:dyDescent="0.35">
      <c r="C8" s="99">
        <v>43929.826921296299</v>
      </c>
      <c r="D8" s="100" t="s">
        <v>230</v>
      </c>
      <c r="F8" s="103">
        <v>5</v>
      </c>
      <c r="G8" s="103">
        <v>5.2</v>
      </c>
      <c r="H8" s="103">
        <v>5</v>
      </c>
      <c r="I8" s="103">
        <v>4.9000000000000004</v>
      </c>
      <c r="J8" s="103">
        <v>4.4000000000000004</v>
      </c>
      <c r="K8" s="103">
        <v>5</v>
      </c>
      <c r="L8" s="103">
        <v>5</v>
      </c>
      <c r="M8" s="103">
        <v>4.8</v>
      </c>
      <c r="N8" s="103">
        <v>5</v>
      </c>
      <c r="O8" s="103">
        <v>5</v>
      </c>
      <c r="P8" s="103">
        <v>3.8</v>
      </c>
      <c r="Q8" s="103">
        <v>4</v>
      </c>
      <c r="R8" s="103">
        <v>4.2</v>
      </c>
      <c r="S8" s="103">
        <v>3.9</v>
      </c>
      <c r="T8" s="103">
        <v>5.2</v>
      </c>
      <c r="U8" s="103">
        <v>4.3</v>
      </c>
      <c r="V8" s="103">
        <v>5.0999999999999996</v>
      </c>
      <c r="W8" s="103">
        <v>5.0999999999999996</v>
      </c>
      <c r="X8" s="103">
        <v>5.2</v>
      </c>
      <c r="Y8" s="103">
        <v>5.2</v>
      </c>
      <c r="Z8" s="103">
        <v>4.4000000000000004</v>
      </c>
      <c r="AA8" s="103">
        <v>5.2</v>
      </c>
      <c r="AB8" s="103">
        <v>4.4000000000000004</v>
      </c>
      <c r="AC8" s="103">
        <v>3.8</v>
      </c>
      <c r="AD8" s="103">
        <v>4</v>
      </c>
      <c r="AE8" s="103">
        <v>5</v>
      </c>
      <c r="AF8" s="103">
        <v>5</v>
      </c>
      <c r="AG8" s="103">
        <v>5</v>
      </c>
      <c r="AH8" s="103">
        <v>5</v>
      </c>
      <c r="AI8" s="103">
        <v>3.8</v>
      </c>
      <c r="AJ8" s="103">
        <v>4.2</v>
      </c>
      <c r="AK8" s="103">
        <v>5.2</v>
      </c>
      <c r="AL8" s="103">
        <v>5</v>
      </c>
      <c r="AM8" s="103">
        <v>4.2</v>
      </c>
      <c r="AN8" s="103">
        <v>4</v>
      </c>
      <c r="AO8" s="103">
        <v>4.4000000000000004</v>
      </c>
      <c r="AP8" s="103">
        <v>5.2</v>
      </c>
      <c r="AQ8" s="103">
        <v>5</v>
      </c>
      <c r="AR8" s="32">
        <v>0</v>
      </c>
      <c r="AS8" s="103">
        <v>5</v>
      </c>
      <c r="AT8" s="103">
        <v>5.0999999999999996</v>
      </c>
      <c r="AU8" s="103">
        <v>5.0999999999999996</v>
      </c>
      <c r="AV8" s="103">
        <v>5.4</v>
      </c>
      <c r="AW8" s="103">
        <v>5.3</v>
      </c>
      <c r="AX8" s="103">
        <v>5.3</v>
      </c>
      <c r="AY8" s="103">
        <v>5</v>
      </c>
      <c r="AZ8" s="103">
        <v>5.4</v>
      </c>
      <c r="BA8" s="103">
        <v>5.4</v>
      </c>
      <c r="BB8" s="103">
        <v>5</v>
      </c>
      <c r="BC8" s="124">
        <v>4.2</v>
      </c>
      <c r="BD8" s="32">
        <v>791.1</v>
      </c>
      <c r="BE8" s="32">
        <v>133.71</v>
      </c>
      <c r="BF8" s="32">
        <v>2095.23</v>
      </c>
      <c r="BG8" s="32">
        <v>930.56</v>
      </c>
      <c r="BH8" s="32">
        <v>180.39</v>
      </c>
      <c r="BI8" s="32">
        <v>650.14</v>
      </c>
      <c r="BJ8" s="32">
        <v>266.08</v>
      </c>
      <c r="BK8" s="32">
        <v>3945.47</v>
      </c>
      <c r="BL8" s="32">
        <v>237.21</v>
      </c>
      <c r="BM8" s="32">
        <v>899.87</v>
      </c>
      <c r="BN8" s="103">
        <v>351.21</v>
      </c>
      <c r="BO8" s="32">
        <v>311.66000000000003</v>
      </c>
      <c r="BP8" s="32">
        <v>1850.66</v>
      </c>
      <c r="BQ8" s="32">
        <v>157.05000000000001</v>
      </c>
      <c r="BR8" s="32">
        <v>1109.33</v>
      </c>
      <c r="BS8" s="32">
        <v>134.16999999999999</v>
      </c>
      <c r="BT8" s="32">
        <v>726.2</v>
      </c>
      <c r="BU8" s="32">
        <v>992.76</v>
      </c>
      <c r="BV8" s="32">
        <v>625.64</v>
      </c>
      <c r="BW8" s="32">
        <v>1722.98</v>
      </c>
      <c r="BX8" s="32">
        <v>94.92</v>
      </c>
      <c r="BY8" s="32">
        <v>1034.3599999999999</v>
      </c>
      <c r="BZ8" s="32">
        <v>678.79</v>
      </c>
      <c r="CA8" s="32">
        <v>51.68</v>
      </c>
      <c r="CB8" s="32">
        <v>1570.51</v>
      </c>
      <c r="CC8" s="32">
        <v>2837.16</v>
      </c>
      <c r="CD8" s="32">
        <v>405.38</v>
      </c>
      <c r="CE8" s="32">
        <v>1761.64</v>
      </c>
      <c r="CF8" s="32">
        <v>929.07</v>
      </c>
      <c r="CG8" s="32">
        <v>1169.83</v>
      </c>
      <c r="CH8" s="32">
        <v>5308.78</v>
      </c>
      <c r="CI8" s="32">
        <v>643.78</v>
      </c>
      <c r="CJ8" s="32">
        <v>2498.1799999999998</v>
      </c>
      <c r="CK8" s="32">
        <v>192.73</v>
      </c>
      <c r="CL8" s="32">
        <v>2728.85</v>
      </c>
      <c r="CM8" s="32">
        <v>312.19</v>
      </c>
      <c r="CN8" s="32">
        <v>3260.48</v>
      </c>
      <c r="CO8" s="32">
        <v>108.73</v>
      </c>
      <c r="CP8" s="32">
        <v>1553.87</v>
      </c>
      <c r="CQ8" s="32">
        <v>583.23</v>
      </c>
      <c r="CR8" s="32">
        <v>331.23</v>
      </c>
      <c r="CS8" s="32">
        <v>188.48</v>
      </c>
      <c r="CT8" s="32">
        <v>563.4</v>
      </c>
      <c r="CU8" s="32">
        <v>506.71</v>
      </c>
      <c r="CV8" s="32">
        <v>2724.96</v>
      </c>
      <c r="CW8" s="32">
        <v>1749.15</v>
      </c>
      <c r="CX8" s="32">
        <v>1333.3</v>
      </c>
      <c r="CY8" s="32">
        <v>650.22</v>
      </c>
      <c r="CZ8" s="32">
        <v>642.20000000000005</v>
      </c>
      <c r="DA8" s="103">
        <v>871.48</v>
      </c>
    </row>
    <row r="9" spans="3:105" s="100" customFormat="1" x14ac:dyDescent="0.35">
      <c r="C9" s="99">
        <v>43965.417511574102</v>
      </c>
      <c r="D9" s="100" t="s">
        <v>230</v>
      </c>
      <c r="F9" s="103">
        <v>4.2</v>
      </c>
      <c r="G9" s="103">
        <v>4.5999999999999996</v>
      </c>
      <c r="H9" s="103">
        <v>4.4000000000000004</v>
      </c>
      <c r="I9" s="103">
        <v>4.2</v>
      </c>
      <c r="J9" s="103">
        <v>4.4000000000000004</v>
      </c>
      <c r="K9" s="103">
        <v>4.4000000000000004</v>
      </c>
      <c r="L9" s="103">
        <v>4.4000000000000004</v>
      </c>
      <c r="M9" s="103">
        <v>3.8</v>
      </c>
      <c r="N9" s="103">
        <v>4.2</v>
      </c>
      <c r="O9" s="103">
        <v>4.2</v>
      </c>
      <c r="P9" s="103">
        <v>3.8</v>
      </c>
      <c r="Q9" s="103">
        <v>3.8</v>
      </c>
      <c r="R9" s="103">
        <v>4</v>
      </c>
      <c r="S9" s="103">
        <v>3.6</v>
      </c>
      <c r="T9" s="103">
        <v>4.2</v>
      </c>
      <c r="U9" s="103">
        <v>4.2</v>
      </c>
      <c r="V9" s="103">
        <v>4.2</v>
      </c>
      <c r="W9" s="103">
        <v>4.2</v>
      </c>
      <c r="X9" s="103">
        <v>4.2</v>
      </c>
      <c r="Y9" s="103">
        <v>4.2</v>
      </c>
      <c r="Z9" s="103">
        <v>3.8</v>
      </c>
      <c r="AA9" s="103">
        <v>4.8</v>
      </c>
      <c r="AB9" s="103">
        <v>4</v>
      </c>
      <c r="AC9" s="103">
        <v>3.6</v>
      </c>
      <c r="AD9" s="103">
        <v>4</v>
      </c>
      <c r="AE9" s="103">
        <v>4.2</v>
      </c>
      <c r="AF9" s="103">
        <v>4.4000000000000004</v>
      </c>
      <c r="AG9" s="103">
        <v>4.8</v>
      </c>
      <c r="AH9" s="103">
        <v>4</v>
      </c>
      <c r="AI9" s="103">
        <v>4</v>
      </c>
      <c r="AJ9" s="103">
        <v>3.6</v>
      </c>
      <c r="AK9" s="103">
        <v>4.4000000000000004</v>
      </c>
      <c r="AL9" s="103">
        <v>4</v>
      </c>
      <c r="AM9" s="103">
        <v>4.2</v>
      </c>
      <c r="AN9" s="103">
        <v>4.2</v>
      </c>
      <c r="AO9" s="103">
        <v>4.4000000000000004</v>
      </c>
      <c r="AP9" s="103">
        <v>4.4000000000000004</v>
      </c>
      <c r="AQ9" s="103">
        <v>4.2</v>
      </c>
      <c r="AR9" s="32">
        <v>0</v>
      </c>
      <c r="AS9" s="103">
        <v>4</v>
      </c>
      <c r="AT9" s="103">
        <v>4.2</v>
      </c>
      <c r="AU9" s="103">
        <v>4.2</v>
      </c>
      <c r="AV9" s="103">
        <v>4.5999999999999996</v>
      </c>
      <c r="AW9" s="103">
        <v>4.4000000000000004</v>
      </c>
      <c r="AX9" s="103">
        <v>4.4000000000000004</v>
      </c>
      <c r="AY9" s="103">
        <v>4</v>
      </c>
      <c r="AZ9" s="103">
        <v>4.5999999999999996</v>
      </c>
      <c r="BA9" s="103">
        <v>4.5999999999999996</v>
      </c>
      <c r="BB9" s="103">
        <v>4.8</v>
      </c>
      <c r="BC9" s="124">
        <v>4.4000000000000004</v>
      </c>
      <c r="BD9" s="103">
        <v>905.41</v>
      </c>
      <c r="BE9" s="103">
        <v>169.02</v>
      </c>
      <c r="BF9" s="103">
        <v>2424.34</v>
      </c>
      <c r="BG9" s="103">
        <v>1053.49</v>
      </c>
      <c r="BH9" s="103">
        <v>206.37</v>
      </c>
      <c r="BI9" s="103">
        <v>713</v>
      </c>
      <c r="BJ9" s="103">
        <v>269.75</v>
      </c>
      <c r="BK9" s="103">
        <v>4129.83</v>
      </c>
      <c r="BL9" s="103">
        <v>256.08</v>
      </c>
      <c r="BM9" s="103">
        <v>970.51</v>
      </c>
      <c r="BN9" s="103">
        <v>351.21</v>
      </c>
      <c r="BO9" s="103">
        <v>347.43</v>
      </c>
      <c r="BP9" s="103">
        <v>2139.58</v>
      </c>
      <c r="BQ9" s="103">
        <v>169.01</v>
      </c>
      <c r="BR9" s="103">
        <v>1261.98</v>
      </c>
      <c r="BS9" s="103">
        <v>136.44</v>
      </c>
      <c r="BT9" s="103">
        <v>726.2</v>
      </c>
      <c r="BU9" s="103">
        <v>1109.9100000000001</v>
      </c>
      <c r="BV9" s="103">
        <v>685.77</v>
      </c>
      <c r="BW9" s="103">
        <v>1969.75</v>
      </c>
      <c r="BX9" s="103">
        <v>108.54</v>
      </c>
      <c r="BY9" s="103">
        <v>1231.53</v>
      </c>
      <c r="BZ9" s="103">
        <v>728.33</v>
      </c>
      <c r="CA9" s="103">
        <v>53.63</v>
      </c>
      <c r="CB9" s="103">
        <v>1889.36</v>
      </c>
      <c r="CC9" s="103">
        <v>3218.16</v>
      </c>
      <c r="CD9" s="103">
        <v>416.88</v>
      </c>
      <c r="CE9" s="103">
        <v>2094.5</v>
      </c>
      <c r="CF9" s="103">
        <v>2376.5</v>
      </c>
      <c r="CG9" s="103">
        <v>1312.91</v>
      </c>
      <c r="CH9" s="103">
        <v>5309.26</v>
      </c>
      <c r="CI9" s="103">
        <v>747.81</v>
      </c>
      <c r="CJ9" s="103">
        <v>2914.46</v>
      </c>
      <c r="CK9" s="103">
        <v>193.38</v>
      </c>
      <c r="CL9" s="103">
        <v>3107.79</v>
      </c>
      <c r="CM9" s="103">
        <v>343.77</v>
      </c>
      <c r="CN9" s="103">
        <v>3771.96</v>
      </c>
      <c r="CO9" s="103">
        <v>118.03</v>
      </c>
      <c r="CP9" s="103">
        <v>1553.87</v>
      </c>
      <c r="CQ9" s="103">
        <v>620.58000000000004</v>
      </c>
      <c r="CR9" s="103">
        <v>400.1</v>
      </c>
      <c r="CS9" s="103">
        <v>200.09</v>
      </c>
      <c r="CT9" s="103">
        <v>565.42999999999995</v>
      </c>
      <c r="CU9" s="103">
        <v>583.66</v>
      </c>
      <c r="CV9" s="103">
        <v>3116.23</v>
      </c>
      <c r="CW9" s="103">
        <v>1990.76</v>
      </c>
      <c r="CX9" s="103">
        <v>1475.91</v>
      </c>
      <c r="CY9" s="103">
        <v>743</v>
      </c>
      <c r="CZ9" s="103">
        <v>746.37</v>
      </c>
      <c r="DA9" s="103">
        <v>871.48</v>
      </c>
    </row>
    <row r="10" spans="3:105" s="100" customFormat="1" x14ac:dyDescent="0.35">
      <c r="C10" s="99">
        <v>43972.432581018496</v>
      </c>
      <c r="D10" s="100" t="s">
        <v>230</v>
      </c>
      <c r="F10" s="103">
        <v>4.8</v>
      </c>
      <c r="G10" s="103">
        <v>4.8</v>
      </c>
      <c r="H10" s="103">
        <v>4.4000000000000004</v>
      </c>
      <c r="I10" s="103">
        <v>4.5999999999999996</v>
      </c>
      <c r="J10" s="103">
        <v>4.5999999999999996</v>
      </c>
      <c r="K10" s="103">
        <v>4.8</v>
      </c>
      <c r="L10" s="103">
        <v>4.8</v>
      </c>
      <c r="M10" s="103">
        <v>4.2</v>
      </c>
      <c r="N10" s="103">
        <v>4.5999999999999996</v>
      </c>
      <c r="O10" s="103">
        <v>4.5999999999999996</v>
      </c>
      <c r="P10" s="32">
        <v>4.04</v>
      </c>
      <c r="Q10" s="103">
        <v>4</v>
      </c>
      <c r="R10" s="103">
        <v>3.8</v>
      </c>
      <c r="S10" s="103">
        <v>4.5999999999999996</v>
      </c>
      <c r="T10" s="103">
        <v>4.4000000000000004</v>
      </c>
      <c r="U10" s="103">
        <v>4.5999999999999996</v>
      </c>
      <c r="V10" s="103">
        <v>4.4000000000000004</v>
      </c>
      <c r="W10" s="103">
        <v>4.5999999999999996</v>
      </c>
      <c r="X10" s="103">
        <v>4.5</v>
      </c>
      <c r="Y10" s="103">
        <v>4.2</v>
      </c>
      <c r="Z10" s="103">
        <v>4</v>
      </c>
      <c r="AA10" s="103">
        <v>5</v>
      </c>
      <c r="AB10" s="103">
        <v>4</v>
      </c>
      <c r="AC10" s="103">
        <v>3.8</v>
      </c>
      <c r="AD10" s="103">
        <v>4</v>
      </c>
      <c r="AE10" s="103">
        <v>4.5999999999999996</v>
      </c>
      <c r="AF10" s="103">
        <v>4.5999999999999996</v>
      </c>
      <c r="AG10" s="103">
        <v>4.8</v>
      </c>
      <c r="AH10" s="103">
        <v>4</v>
      </c>
      <c r="AI10" s="103">
        <v>4</v>
      </c>
      <c r="AJ10" s="103">
        <v>4</v>
      </c>
      <c r="AK10" s="103">
        <v>4.4000000000000004</v>
      </c>
      <c r="AL10" s="103">
        <v>4.4000000000000004</v>
      </c>
      <c r="AM10" s="103">
        <v>4.4000000000000004</v>
      </c>
      <c r="AN10" s="103">
        <v>4</v>
      </c>
      <c r="AO10" s="103">
        <v>4.5999999999999996</v>
      </c>
      <c r="AP10" s="103">
        <v>4.8</v>
      </c>
      <c r="AQ10" s="103">
        <v>4.8</v>
      </c>
      <c r="AR10" s="32">
        <v>0</v>
      </c>
      <c r="AS10" s="103">
        <v>4.4000000000000004</v>
      </c>
      <c r="AT10" s="103">
        <v>5</v>
      </c>
      <c r="AU10" s="103">
        <v>4.5999999999999996</v>
      </c>
      <c r="AV10" s="103">
        <v>4.8</v>
      </c>
      <c r="AW10" s="103">
        <v>4.8</v>
      </c>
      <c r="AX10" s="103">
        <v>4.8</v>
      </c>
      <c r="AY10" s="103">
        <v>4.4000000000000004</v>
      </c>
      <c r="AZ10" s="103">
        <v>5</v>
      </c>
      <c r="BA10" s="103">
        <v>5</v>
      </c>
      <c r="BB10" s="103">
        <v>5</v>
      </c>
      <c r="BC10" s="124">
        <v>4.5999999999999996</v>
      </c>
      <c r="BD10" s="103">
        <v>929.33</v>
      </c>
      <c r="BE10" s="103">
        <v>174.99</v>
      </c>
      <c r="BF10" s="103">
        <v>2458.71</v>
      </c>
      <c r="BG10" s="103">
        <v>1078.33</v>
      </c>
      <c r="BH10" s="103">
        <v>210.61</v>
      </c>
      <c r="BI10" s="103">
        <v>723.97</v>
      </c>
      <c r="BJ10" s="103">
        <v>270.61</v>
      </c>
      <c r="BK10" s="103">
        <v>4129.91</v>
      </c>
      <c r="BL10" s="103">
        <v>260.73</v>
      </c>
      <c r="BM10" s="103">
        <v>976.16</v>
      </c>
      <c r="BN10" s="103">
        <v>351.6</v>
      </c>
      <c r="BO10" s="103">
        <v>353.95</v>
      </c>
      <c r="BP10" s="103">
        <v>2198.87</v>
      </c>
      <c r="BQ10" s="103">
        <v>170.42</v>
      </c>
      <c r="BR10" s="103">
        <v>1293.3499999999999</v>
      </c>
      <c r="BS10" s="103">
        <v>136.5</v>
      </c>
      <c r="BT10" s="103">
        <v>726.2</v>
      </c>
      <c r="BU10" s="103">
        <v>1135.5899999999999</v>
      </c>
      <c r="BV10" s="103">
        <v>693.17</v>
      </c>
      <c r="BW10" s="103">
        <v>2021.06</v>
      </c>
      <c r="BX10" s="103">
        <v>114.31</v>
      </c>
      <c r="BY10" s="103">
        <v>1268.7</v>
      </c>
      <c r="BZ10" s="103">
        <v>747.99</v>
      </c>
      <c r="CA10" s="103">
        <v>54.17</v>
      </c>
      <c r="CB10" s="103">
        <v>1945.53</v>
      </c>
      <c r="CC10" s="103">
        <v>3308.71</v>
      </c>
      <c r="CD10" s="103">
        <v>433.86</v>
      </c>
      <c r="CE10" s="103">
        <v>2180.61</v>
      </c>
      <c r="CF10" s="103">
        <v>2844.19</v>
      </c>
      <c r="CG10" s="103">
        <v>1333.99</v>
      </c>
      <c r="CH10" s="103">
        <v>5309.37</v>
      </c>
      <c r="CI10" s="103">
        <v>761.79</v>
      </c>
      <c r="CJ10" s="103">
        <v>2995.4</v>
      </c>
      <c r="CK10" s="103">
        <v>193.49</v>
      </c>
      <c r="CL10" s="103">
        <v>3177.72</v>
      </c>
      <c r="CM10" s="103">
        <v>345.59</v>
      </c>
      <c r="CN10" s="103">
        <v>3880.43</v>
      </c>
      <c r="CO10" s="103">
        <v>118.41</v>
      </c>
      <c r="CP10" s="103">
        <v>1553.87</v>
      </c>
      <c r="CQ10" s="103">
        <v>635.80999999999995</v>
      </c>
      <c r="CR10" s="103">
        <v>404.42</v>
      </c>
      <c r="CS10" s="103">
        <v>200.27</v>
      </c>
      <c r="CT10" s="103">
        <v>585.17999999999995</v>
      </c>
      <c r="CU10" s="103">
        <v>593.23</v>
      </c>
      <c r="CV10" s="103">
        <v>3188.74</v>
      </c>
      <c r="CW10" s="103">
        <v>2032.23</v>
      </c>
      <c r="CX10" s="103">
        <v>1502.14</v>
      </c>
      <c r="CY10" s="103">
        <v>759.81</v>
      </c>
      <c r="CZ10" s="103">
        <v>765.81</v>
      </c>
      <c r="DA10" s="103">
        <v>871.48</v>
      </c>
    </row>
    <row r="11" spans="3:105" s="100" customFormat="1" x14ac:dyDescent="0.35">
      <c r="C11" s="99">
        <v>44001.467812499999</v>
      </c>
      <c r="D11" s="100" t="s">
        <v>230</v>
      </c>
      <c r="F11" s="32">
        <v>0</v>
      </c>
      <c r="G11" s="32">
        <v>0</v>
      </c>
      <c r="H11" s="32">
        <v>0</v>
      </c>
      <c r="I11" s="32">
        <v>0</v>
      </c>
      <c r="J11" s="103">
        <v>4</v>
      </c>
      <c r="K11" s="103">
        <v>4</v>
      </c>
      <c r="L11" s="103">
        <v>4</v>
      </c>
      <c r="M11" s="103">
        <v>4</v>
      </c>
      <c r="N11" s="103">
        <v>3.8</v>
      </c>
      <c r="O11" s="103">
        <v>3.8</v>
      </c>
      <c r="P11" s="103">
        <v>4</v>
      </c>
      <c r="Q11" s="103">
        <v>3.8</v>
      </c>
      <c r="R11" s="103">
        <v>3.8</v>
      </c>
      <c r="S11" s="103">
        <v>3.8</v>
      </c>
      <c r="T11" s="103">
        <v>3.8</v>
      </c>
      <c r="U11" s="103">
        <v>4</v>
      </c>
      <c r="V11" s="103">
        <v>4</v>
      </c>
      <c r="W11" s="103">
        <v>4</v>
      </c>
      <c r="X11" s="103">
        <v>4</v>
      </c>
      <c r="Y11" s="103">
        <v>3.8</v>
      </c>
      <c r="Z11" s="103">
        <v>3.2</v>
      </c>
      <c r="AA11" s="103">
        <v>4.2</v>
      </c>
      <c r="AB11" s="103">
        <v>4</v>
      </c>
      <c r="AC11" s="103">
        <v>4</v>
      </c>
      <c r="AD11" s="103">
        <v>3.8</v>
      </c>
      <c r="AE11" s="103">
        <v>4</v>
      </c>
      <c r="AF11" s="103">
        <v>3.8</v>
      </c>
      <c r="AG11" s="103">
        <v>4</v>
      </c>
      <c r="AH11" s="103">
        <v>4</v>
      </c>
      <c r="AI11" s="103">
        <v>3.6</v>
      </c>
      <c r="AJ11" s="103">
        <v>4</v>
      </c>
      <c r="AK11" s="103">
        <v>3.6</v>
      </c>
      <c r="AL11" s="103">
        <v>4</v>
      </c>
      <c r="AM11" s="103">
        <v>3.6</v>
      </c>
      <c r="AN11" s="103">
        <v>4</v>
      </c>
      <c r="AO11" s="103">
        <v>4</v>
      </c>
      <c r="AP11" s="103">
        <v>4</v>
      </c>
      <c r="AQ11" s="103">
        <v>4</v>
      </c>
      <c r="AR11" s="103">
        <v>4</v>
      </c>
      <c r="AS11" s="103">
        <v>4</v>
      </c>
      <c r="AT11" s="103">
        <v>4</v>
      </c>
      <c r="AU11" s="103">
        <v>4</v>
      </c>
      <c r="AV11" s="103">
        <v>4.4000000000000004</v>
      </c>
      <c r="AW11" s="103">
        <v>4.4000000000000004</v>
      </c>
      <c r="AX11" s="103">
        <v>4.2</v>
      </c>
      <c r="AY11" s="103">
        <v>4</v>
      </c>
      <c r="AZ11" s="103">
        <v>4.2</v>
      </c>
      <c r="BA11" s="103">
        <v>4.2</v>
      </c>
      <c r="BB11" s="103">
        <v>4.2</v>
      </c>
      <c r="BC11" s="125">
        <v>0</v>
      </c>
      <c r="BD11" s="103">
        <v>977.21</v>
      </c>
      <c r="BE11" s="103">
        <v>184.86</v>
      </c>
      <c r="BF11" s="103">
        <v>2574.9299999999998</v>
      </c>
      <c r="BG11" s="103">
        <v>1120.56</v>
      </c>
      <c r="BH11" s="103">
        <v>222.86</v>
      </c>
      <c r="BI11" s="103">
        <v>754.79</v>
      </c>
      <c r="BJ11" s="103">
        <v>272.51</v>
      </c>
      <c r="BK11" s="103">
        <v>4135.26</v>
      </c>
      <c r="BL11" s="103">
        <v>270.63</v>
      </c>
      <c r="BM11" s="103">
        <v>1005.73</v>
      </c>
      <c r="BN11" s="103">
        <v>361.77</v>
      </c>
      <c r="BO11" s="103">
        <v>365.41</v>
      </c>
      <c r="BP11" s="103">
        <v>2322.54</v>
      </c>
      <c r="BQ11" s="103">
        <v>174.54</v>
      </c>
      <c r="BR11" s="103">
        <v>1355.33</v>
      </c>
      <c r="BS11" s="103">
        <v>150.62</v>
      </c>
      <c r="BT11" s="103">
        <v>726.2</v>
      </c>
      <c r="BU11" s="103">
        <v>1171.74</v>
      </c>
      <c r="BV11" s="103">
        <v>717.68</v>
      </c>
      <c r="BW11" s="103">
        <v>2116.91</v>
      </c>
      <c r="BX11" s="103">
        <v>115.71</v>
      </c>
      <c r="BY11" s="103">
        <v>1358.78</v>
      </c>
      <c r="BZ11" s="103">
        <v>790.21</v>
      </c>
      <c r="CA11" s="103">
        <v>56.26</v>
      </c>
      <c r="CB11" s="103">
        <v>2065.41</v>
      </c>
      <c r="CC11" s="103">
        <v>3420.43</v>
      </c>
      <c r="CD11" s="103">
        <v>475.53</v>
      </c>
      <c r="CE11" s="103">
        <v>2426.2800000000002</v>
      </c>
      <c r="CF11" s="103">
        <v>2902.97</v>
      </c>
      <c r="CG11" s="103">
        <v>1391.09</v>
      </c>
      <c r="CH11" s="103">
        <v>5310.17</v>
      </c>
      <c r="CI11" s="103">
        <v>812.86</v>
      </c>
      <c r="CJ11" s="103">
        <v>3215.08</v>
      </c>
      <c r="CK11" s="103">
        <v>194.84</v>
      </c>
      <c r="CL11" s="103">
        <v>3281.84</v>
      </c>
      <c r="CM11" s="103">
        <v>364.76</v>
      </c>
      <c r="CN11" s="103">
        <v>4093.1</v>
      </c>
      <c r="CO11" s="103">
        <v>119.16</v>
      </c>
      <c r="CP11" s="103">
        <v>1574.07</v>
      </c>
      <c r="CQ11" s="103">
        <v>659.81</v>
      </c>
      <c r="CR11" s="103">
        <v>420.06</v>
      </c>
      <c r="CS11" s="103">
        <v>218.05</v>
      </c>
      <c r="CT11" s="103">
        <v>605.72</v>
      </c>
      <c r="CU11" s="103">
        <v>617.66</v>
      </c>
      <c r="CV11" s="32">
        <v>3334.45</v>
      </c>
      <c r="CW11" s="103">
        <v>2123.31</v>
      </c>
      <c r="CX11" s="103">
        <v>1560.44</v>
      </c>
      <c r="CY11" s="103">
        <v>795.7</v>
      </c>
      <c r="CZ11" s="103">
        <v>807.1</v>
      </c>
      <c r="DA11" s="103">
        <v>871.49</v>
      </c>
    </row>
    <row r="12" spans="3:105" s="100" customFormat="1" x14ac:dyDescent="0.35">
      <c r="C12" s="99">
        <v>44008.489027777803</v>
      </c>
      <c r="D12" s="100" t="s">
        <v>230</v>
      </c>
      <c r="F12" s="32">
        <v>0</v>
      </c>
      <c r="G12" s="32">
        <v>0</v>
      </c>
      <c r="H12" s="103">
        <v>6</v>
      </c>
      <c r="I12" s="103">
        <v>6</v>
      </c>
      <c r="J12" s="103">
        <v>6</v>
      </c>
      <c r="K12" s="103">
        <v>6</v>
      </c>
      <c r="L12" s="103">
        <v>4.8</v>
      </c>
      <c r="M12" s="103">
        <v>6</v>
      </c>
      <c r="N12" s="103">
        <v>6</v>
      </c>
      <c r="O12" s="103">
        <v>6</v>
      </c>
      <c r="P12" s="103">
        <v>4.4000000000000004</v>
      </c>
      <c r="Q12" s="103">
        <v>6</v>
      </c>
      <c r="R12" s="103">
        <v>4.4000000000000004</v>
      </c>
      <c r="S12" s="103">
        <v>5</v>
      </c>
      <c r="T12" s="103">
        <v>6.4</v>
      </c>
      <c r="U12" s="103">
        <v>4.4000000000000004</v>
      </c>
      <c r="V12" s="103">
        <v>5.8</v>
      </c>
      <c r="W12" s="103">
        <v>6.6</v>
      </c>
      <c r="X12" s="103">
        <v>5.8</v>
      </c>
      <c r="Y12" s="103">
        <v>5.8</v>
      </c>
      <c r="Z12" s="103">
        <v>6</v>
      </c>
      <c r="AA12" s="103">
        <v>6.6</v>
      </c>
      <c r="AB12" s="103">
        <v>6.2</v>
      </c>
      <c r="AC12" s="103">
        <v>6.4</v>
      </c>
      <c r="AD12" s="103">
        <v>6</v>
      </c>
      <c r="AE12" s="103">
        <v>6.4</v>
      </c>
      <c r="AF12" s="103">
        <v>6.4</v>
      </c>
      <c r="AG12" s="103">
        <v>6.4</v>
      </c>
      <c r="AH12" s="103">
        <v>6.4</v>
      </c>
      <c r="AI12" s="103">
        <v>4</v>
      </c>
      <c r="AJ12" s="103">
        <v>5.8</v>
      </c>
      <c r="AK12" s="103">
        <v>5.4</v>
      </c>
      <c r="AL12" s="103">
        <v>6.4</v>
      </c>
      <c r="AM12" s="103">
        <v>4.8</v>
      </c>
      <c r="AN12" s="103">
        <v>3.6</v>
      </c>
      <c r="AO12" s="103">
        <v>4.4000000000000004</v>
      </c>
      <c r="AP12" s="103">
        <v>6.6</v>
      </c>
      <c r="AQ12" s="103">
        <v>6.6</v>
      </c>
      <c r="AR12" s="103">
        <v>5.8</v>
      </c>
      <c r="AS12" s="103">
        <v>6.4</v>
      </c>
      <c r="AT12" s="103">
        <v>6.6</v>
      </c>
      <c r="AU12" s="103">
        <v>4.4000000000000004</v>
      </c>
      <c r="AV12" s="103">
        <v>5</v>
      </c>
      <c r="AW12" s="103">
        <v>6.8</v>
      </c>
      <c r="AX12" s="103">
        <v>6</v>
      </c>
      <c r="AY12" s="103">
        <v>5.8</v>
      </c>
      <c r="AZ12" s="103">
        <v>6</v>
      </c>
      <c r="BA12" s="103">
        <v>5.8</v>
      </c>
      <c r="BB12" s="103">
        <v>4.8</v>
      </c>
      <c r="BC12" s="125">
        <v>0</v>
      </c>
      <c r="BD12" s="103">
        <v>1002.53</v>
      </c>
      <c r="BE12" s="103">
        <v>189.44</v>
      </c>
      <c r="BF12" s="103">
        <v>2604.2199999999998</v>
      </c>
      <c r="BG12" s="103">
        <v>1138.97</v>
      </c>
      <c r="BH12" s="103">
        <v>232.63</v>
      </c>
      <c r="BI12" s="103">
        <v>754.79</v>
      </c>
      <c r="BJ12" s="103">
        <v>273.77</v>
      </c>
      <c r="BK12" s="103">
        <v>4135.26</v>
      </c>
      <c r="BL12" s="103">
        <v>274.29000000000002</v>
      </c>
      <c r="BM12" s="103">
        <v>1019.06</v>
      </c>
      <c r="BN12" s="103">
        <v>365.73</v>
      </c>
      <c r="BO12" s="103">
        <v>370.25</v>
      </c>
      <c r="BP12" s="103">
        <v>2397.9299999999998</v>
      </c>
      <c r="BQ12" s="103">
        <v>175.51</v>
      </c>
      <c r="BR12" s="103">
        <v>1384.6</v>
      </c>
      <c r="BS12" s="103">
        <v>156.53</v>
      </c>
      <c r="BT12" s="103">
        <v>726.2</v>
      </c>
      <c r="BU12" s="103">
        <v>1199.31</v>
      </c>
      <c r="BV12" s="103">
        <v>725.18</v>
      </c>
      <c r="BW12" s="103">
        <v>2165.4899999999998</v>
      </c>
      <c r="BX12" s="103">
        <v>115.71</v>
      </c>
      <c r="BY12" s="103">
        <v>1396.03</v>
      </c>
      <c r="BZ12" s="103">
        <v>814.39</v>
      </c>
      <c r="CA12" s="103">
        <v>56.31</v>
      </c>
      <c r="CB12" s="103">
        <v>2120.38</v>
      </c>
      <c r="CC12" s="103">
        <v>3464.24</v>
      </c>
      <c r="CD12" s="103">
        <v>486.9</v>
      </c>
      <c r="CE12" s="103">
        <v>2498.1999999999998</v>
      </c>
      <c r="CF12" s="103">
        <v>2902.97</v>
      </c>
      <c r="CG12" s="103">
        <v>1411.61</v>
      </c>
      <c r="CH12" s="103">
        <v>5330.43</v>
      </c>
      <c r="CI12" s="103">
        <v>825.14</v>
      </c>
      <c r="CJ12" s="103">
        <v>3333.86</v>
      </c>
      <c r="CK12" s="103">
        <v>199.92</v>
      </c>
      <c r="CL12" s="103">
        <v>3317.67</v>
      </c>
      <c r="CM12" s="103">
        <v>371.69</v>
      </c>
      <c r="CN12" s="103">
        <v>4192.29</v>
      </c>
      <c r="CO12" s="103">
        <v>120.79</v>
      </c>
      <c r="CP12" s="103">
        <v>1601.23</v>
      </c>
      <c r="CQ12" s="103">
        <v>676.18</v>
      </c>
      <c r="CR12" s="103">
        <v>427.88</v>
      </c>
      <c r="CS12" s="103">
        <v>222.38</v>
      </c>
      <c r="CT12" s="103">
        <v>605.72</v>
      </c>
      <c r="CU12" s="103">
        <v>618.33000000000004</v>
      </c>
      <c r="CV12" s="103">
        <v>3413.49</v>
      </c>
      <c r="CW12" s="103">
        <v>2167.56</v>
      </c>
      <c r="CX12" s="103">
        <v>1560.8</v>
      </c>
      <c r="CY12" s="103">
        <v>814.38</v>
      </c>
      <c r="CZ12" s="103">
        <v>823.3</v>
      </c>
      <c r="DA12" s="103">
        <v>871.49</v>
      </c>
    </row>
    <row r="13" spans="3:105" s="100" customFormat="1" x14ac:dyDescent="0.35">
      <c r="C13" s="99">
        <v>44022.402557870402</v>
      </c>
      <c r="D13" s="100" t="s">
        <v>230</v>
      </c>
      <c r="F13" s="103">
        <v>6.6</v>
      </c>
      <c r="G13" s="103">
        <v>7</v>
      </c>
      <c r="H13" s="103">
        <v>5.8</v>
      </c>
      <c r="I13" s="103">
        <v>5.4</v>
      </c>
      <c r="J13" s="103">
        <v>5.4</v>
      </c>
      <c r="K13" s="103">
        <v>5.4</v>
      </c>
      <c r="L13" s="103">
        <v>4.8</v>
      </c>
      <c r="M13" s="103">
        <v>6</v>
      </c>
      <c r="N13" s="103">
        <v>6</v>
      </c>
      <c r="O13" s="103">
        <v>6</v>
      </c>
      <c r="P13" s="103">
        <v>4.2</v>
      </c>
      <c r="Q13" s="103">
        <v>4.8</v>
      </c>
      <c r="R13" s="103">
        <v>4.2</v>
      </c>
      <c r="S13" s="103">
        <v>5</v>
      </c>
      <c r="T13" s="103">
        <v>6.6</v>
      </c>
      <c r="U13" s="103">
        <v>4.4000000000000004</v>
      </c>
      <c r="V13" s="103">
        <v>5.8</v>
      </c>
      <c r="W13" s="103">
        <v>5</v>
      </c>
      <c r="X13" s="103">
        <v>5.8</v>
      </c>
      <c r="Y13" s="103">
        <v>5.4</v>
      </c>
      <c r="Z13" s="103">
        <v>6.2</v>
      </c>
      <c r="AA13" s="103">
        <v>7</v>
      </c>
      <c r="AB13" s="103">
        <v>6.8</v>
      </c>
      <c r="AC13" s="103">
        <v>6.6</v>
      </c>
      <c r="AD13" s="103">
        <v>6.8</v>
      </c>
      <c r="AE13" s="103">
        <v>6.6</v>
      </c>
      <c r="AF13" s="103">
        <v>6</v>
      </c>
      <c r="AG13" s="103">
        <v>4</v>
      </c>
      <c r="AH13" s="103">
        <v>3.2</v>
      </c>
      <c r="AI13" s="103">
        <v>4</v>
      </c>
      <c r="AJ13" s="103">
        <v>5.8</v>
      </c>
      <c r="AK13" s="103">
        <v>5.4</v>
      </c>
      <c r="AL13" s="103">
        <v>6</v>
      </c>
      <c r="AM13" s="103">
        <v>4.8</v>
      </c>
      <c r="AN13" s="103">
        <v>4.4000000000000004</v>
      </c>
      <c r="AO13" s="103">
        <v>4.2</v>
      </c>
      <c r="AP13" s="103">
        <v>4.8</v>
      </c>
      <c r="AQ13" s="103">
        <v>4.5999999999999996</v>
      </c>
      <c r="AR13" s="103">
        <v>5.6</v>
      </c>
      <c r="AS13" s="103">
        <v>6.2</v>
      </c>
      <c r="AT13" s="103">
        <v>4.4000000000000004</v>
      </c>
      <c r="AU13" s="103">
        <v>4.2</v>
      </c>
      <c r="AV13" s="103">
        <v>4.8</v>
      </c>
      <c r="AW13" s="103">
        <v>6.4</v>
      </c>
      <c r="AX13" s="103">
        <v>6</v>
      </c>
      <c r="AY13" s="103">
        <v>5.2</v>
      </c>
      <c r="AZ13" s="103">
        <v>5</v>
      </c>
      <c r="BA13" s="103">
        <v>5.8</v>
      </c>
      <c r="BB13" s="103">
        <v>5.6</v>
      </c>
      <c r="BC13" s="124">
        <v>0</v>
      </c>
      <c r="BD13" s="103">
        <v>1049.27</v>
      </c>
      <c r="BE13" s="103">
        <v>200.66</v>
      </c>
      <c r="BF13" s="103">
        <v>2644.66</v>
      </c>
      <c r="BG13" s="103">
        <v>1179.3399999999999</v>
      </c>
      <c r="BH13" s="103">
        <v>251.65</v>
      </c>
      <c r="BI13" s="103">
        <v>771.13</v>
      </c>
      <c r="BJ13" s="103">
        <v>276.01</v>
      </c>
      <c r="BK13" s="103">
        <v>4135.26</v>
      </c>
      <c r="BL13" s="103">
        <v>281.64999999999998</v>
      </c>
      <c r="BM13" s="103">
        <v>1039.5999999999999</v>
      </c>
      <c r="BN13" s="103">
        <v>368.5</v>
      </c>
      <c r="BO13" s="103">
        <v>379.1</v>
      </c>
      <c r="BP13" s="103">
        <v>2581.69</v>
      </c>
      <c r="BQ13" s="103">
        <v>177.07</v>
      </c>
      <c r="BR13" s="103">
        <v>1441.6</v>
      </c>
      <c r="BS13" s="103">
        <v>157.68</v>
      </c>
      <c r="BT13" s="103">
        <v>726.2</v>
      </c>
      <c r="BU13" s="103">
        <v>1240.22</v>
      </c>
      <c r="BV13" s="103">
        <v>736.23</v>
      </c>
      <c r="BW13" s="103">
        <v>2270.85</v>
      </c>
      <c r="BX13" s="103">
        <v>115.78</v>
      </c>
      <c r="BY13" s="103">
        <v>1467.72</v>
      </c>
      <c r="BZ13" s="103">
        <v>854.71</v>
      </c>
      <c r="CA13" s="103">
        <v>56.94</v>
      </c>
      <c r="CB13" s="103">
        <v>2225.9</v>
      </c>
      <c r="CC13" s="103">
        <v>3733.51</v>
      </c>
      <c r="CD13" s="103">
        <v>500.87</v>
      </c>
      <c r="CE13" s="103">
        <v>2632.72</v>
      </c>
      <c r="CF13" s="103">
        <v>2902.97</v>
      </c>
      <c r="CG13" s="103">
        <v>1442.65</v>
      </c>
      <c r="CH13" s="103">
        <v>5337.75</v>
      </c>
      <c r="CI13" s="103">
        <v>840.95</v>
      </c>
      <c r="CJ13" s="103">
        <v>3571.15</v>
      </c>
      <c r="CK13" s="103">
        <v>200.18</v>
      </c>
      <c r="CL13" s="103">
        <v>3411.79</v>
      </c>
      <c r="CM13" s="103">
        <v>381.93</v>
      </c>
      <c r="CN13" s="103">
        <v>4392.7</v>
      </c>
      <c r="CO13" s="103">
        <v>123.68</v>
      </c>
      <c r="CP13" s="103">
        <v>1651.17</v>
      </c>
      <c r="CQ13" s="103">
        <v>707.31</v>
      </c>
      <c r="CR13" s="103">
        <v>438.44</v>
      </c>
      <c r="CS13" s="103">
        <v>222.95</v>
      </c>
      <c r="CT13" s="103">
        <v>605.74</v>
      </c>
      <c r="CU13" s="103">
        <v>629.47</v>
      </c>
      <c r="CV13" s="103">
        <v>3578.21</v>
      </c>
      <c r="CW13" s="103">
        <v>2259.06</v>
      </c>
      <c r="CX13" s="103">
        <v>1580.69</v>
      </c>
      <c r="CY13" s="103">
        <v>855.14</v>
      </c>
      <c r="CZ13" s="103">
        <v>858.39</v>
      </c>
      <c r="DA13" s="103">
        <v>871.49</v>
      </c>
    </row>
    <row r="14" spans="3:105" s="100" customFormat="1" x14ac:dyDescent="0.35">
      <c r="C14" s="99">
        <v>44029.3745486111</v>
      </c>
      <c r="D14" s="100" t="s">
        <v>230</v>
      </c>
      <c r="F14" s="103">
        <v>5.8</v>
      </c>
      <c r="G14" s="103">
        <v>6</v>
      </c>
      <c r="H14" s="103">
        <v>5.8</v>
      </c>
      <c r="I14" s="103">
        <v>6</v>
      </c>
      <c r="J14" s="103">
        <v>6</v>
      </c>
      <c r="K14" s="103">
        <v>6</v>
      </c>
      <c r="L14" s="103">
        <v>4.4000000000000004</v>
      </c>
      <c r="M14" s="103">
        <v>6.2</v>
      </c>
      <c r="N14" s="103">
        <v>6.6</v>
      </c>
      <c r="O14" s="103">
        <v>6.6</v>
      </c>
      <c r="P14" s="103">
        <v>4</v>
      </c>
      <c r="Q14" s="103">
        <v>4.4000000000000004</v>
      </c>
      <c r="R14" s="103">
        <v>4</v>
      </c>
      <c r="S14" s="103">
        <v>4.8</v>
      </c>
      <c r="T14" s="103">
        <v>5.8</v>
      </c>
      <c r="U14" s="103">
        <v>4.4000000000000004</v>
      </c>
      <c r="V14" s="103">
        <v>5.4</v>
      </c>
      <c r="W14" s="103">
        <v>5</v>
      </c>
      <c r="X14" s="103">
        <v>5.6</v>
      </c>
      <c r="Y14" s="103">
        <v>5.4</v>
      </c>
      <c r="Z14" s="103">
        <v>5.4</v>
      </c>
      <c r="AA14" s="103">
        <v>6.2</v>
      </c>
      <c r="AB14" s="103">
        <v>6.2</v>
      </c>
      <c r="AC14" s="103">
        <v>6.2</v>
      </c>
      <c r="AD14" s="103">
        <v>6.2</v>
      </c>
      <c r="AE14" s="103">
        <v>6.2</v>
      </c>
      <c r="AF14" s="103">
        <v>6.2</v>
      </c>
      <c r="AG14" s="103">
        <v>3</v>
      </c>
      <c r="AH14" s="103">
        <v>3</v>
      </c>
      <c r="AI14" s="103">
        <v>4</v>
      </c>
      <c r="AJ14" s="103">
        <v>5.6</v>
      </c>
      <c r="AK14" s="103">
        <v>5.6</v>
      </c>
      <c r="AL14" s="103">
        <v>5.6</v>
      </c>
      <c r="AM14" s="103">
        <v>4.5999999999999996</v>
      </c>
      <c r="AN14" s="103">
        <v>3.4</v>
      </c>
      <c r="AO14" s="103">
        <v>4.4000000000000004</v>
      </c>
      <c r="AP14" s="103">
        <v>4.5999999999999996</v>
      </c>
      <c r="AQ14" s="103">
        <v>4.8</v>
      </c>
      <c r="AR14" s="103">
        <v>5.4</v>
      </c>
      <c r="AS14" s="103">
        <v>6</v>
      </c>
      <c r="AT14" s="103">
        <v>3.2</v>
      </c>
      <c r="AU14" s="103">
        <v>4</v>
      </c>
      <c r="AV14" s="103">
        <v>5</v>
      </c>
      <c r="AW14" s="103">
        <v>6</v>
      </c>
      <c r="AX14" s="103">
        <v>5.6</v>
      </c>
      <c r="AY14" s="103">
        <v>5.6</v>
      </c>
      <c r="AZ14" s="103">
        <v>6</v>
      </c>
      <c r="BA14" s="103">
        <v>5.2</v>
      </c>
      <c r="BB14" s="103">
        <v>5.4</v>
      </c>
      <c r="BC14" s="124">
        <v>0</v>
      </c>
      <c r="BD14" s="103">
        <v>1073.1199999999999</v>
      </c>
      <c r="BE14" s="103">
        <v>206.37</v>
      </c>
      <c r="BF14" s="103">
        <v>2648.73</v>
      </c>
      <c r="BG14" s="103">
        <v>1200.47</v>
      </c>
      <c r="BH14" s="103">
        <v>260.97000000000003</v>
      </c>
      <c r="BI14" s="103">
        <v>779.66</v>
      </c>
      <c r="BJ14" s="103">
        <v>277.02999999999997</v>
      </c>
      <c r="BK14" s="103">
        <v>4135.26</v>
      </c>
      <c r="BL14" s="103">
        <v>285.5</v>
      </c>
      <c r="BM14" s="103">
        <v>1041.8599999999999</v>
      </c>
      <c r="BN14" s="103">
        <v>369.55</v>
      </c>
      <c r="BO14" s="103">
        <v>383.64</v>
      </c>
      <c r="BP14" s="103">
        <v>2668.22</v>
      </c>
      <c r="BQ14" s="103">
        <v>177.86</v>
      </c>
      <c r="BR14" s="103">
        <v>1469.39</v>
      </c>
      <c r="BS14" s="103">
        <v>157.86000000000001</v>
      </c>
      <c r="BT14" s="103">
        <v>744.72</v>
      </c>
      <c r="BU14" s="103">
        <v>1267.76</v>
      </c>
      <c r="BV14" s="103">
        <v>740.61</v>
      </c>
      <c r="BW14" s="103">
        <v>2323.42</v>
      </c>
      <c r="BX14" s="103">
        <v>115.82</v>
      </c>
      <c r="BY14" s="103">
        <v>1500.3</v>
      </c>
      <c r="BZ14" s="103">
        <v>871.99</v>
      </c>
      <c r="CA14" s="103">
        <v>56.97</v>
      </c>
      <c r="CB14" s="103">
        <v>2273.87</v>
      </c>
      <c r="CC14" s="103">
        <v>3863.29</v>
      </c>
      <c r="CD14" s="103">
        <v>502.88</v>
      </c>
      <c r="CE14" s="103">
        <v>2664.19</v>
      </c>
      <c r="CF14" s="103">
        <v>2980.77</v>
      </c>
      <c r="CG14" s="103">
        <v>1448.67</v>
      </c>
      <c r="CH14" s="103">
        <v>5337.82</v>
      </c>
      <c r="CI14" s="103">
        <v>849.69</v>
      </c>
      <c r="CJ14" s="103">
        <v>3694.16</v>
      </c>
      <c r="CK14" s="103">
        <v>200.23</v>
      </c>
      <c r="CL14" s="103">
        <v>3461.56</v>
      </c>
      <c r="CM14" s="103">
        <v>386.19</v>
      </c>
      <c r="CN14" s="103">
        <v>4489.8999999999996</v>
      </c>
      <c r="CO14" s="103">
        <v>125.09</v>
      </c>
      <c r="CP14" s="103">
        <v>1676.29</v>
      </c>
      <c r="CQ14" s="103">
        <v>723.46</v>
      </c>
      <c r="CR14" s="103">
        <v>441.83</v>
      </c>
      <c r="CS14" s="103">
        <v>223.06</v>
      </c>
      <c r="CT14" s="103">
        <v>605.74</v>
      </c>
      <c r="CU14" s="103">
        <v>643.9</v>
      </c>
      <c r="CV14" s="103">
        <v>3616.15</v>
      </c>
      <c r="CW14" s="103">
        <v>2306.1999999999998</v>
      </c>
      <c r="CX14" s="103">
        <v>1580.69</v>
      </c>
      <c r="CY14" s="103">
        <v>874.78</v>
      </c>
      <c r="CZ14" s="103">
        <v>871.02</v>
      </c>
      <c r="DA14" s="103">
        <v>871.49</v>
      </c>
    </row>
    <row r="15" spans="3:105" s="100" customFormat="1" x14ac:dyDescent="0.35">
      <c r="C15" s="99">
        <v>44040.462905092601</v>
      </c>
      <c r="D15" s="100" t="s">
        <v>230</v>
      </c>
      <c r="F15" s="103">
        <v>6</v>
      </c>
      <c r="G15" s="103">
        <v>7</v>
      </c>
      <c r="H15" s="103">
        <v>7</v>
      </c>
      <c r="I15" s="103">
        <v>6</v>
      </c>
      <c r="J15" s="103">
        <v>5.8</v>
      </c>
      <c r="K15" s="103">
        <v>5.8</v>
      </c>
      <c r="L15" s="103">
        <v>4.4000000000000004</v>
      </c>
      <c r="M15" s="103">
        <v>6</v>
      </c>
      <c r="N15" s="103">
        <v>6</v>
      </c>
      <c r="O15" s="103">
        <v>6</v>
      </c>
      <c r="P15" s="32">
        <v>4.4000000000000004</v>
      </c>
      <c r="Q15" s="103">
        <v>4.4000000000000004</v>
      </c>
      <c r="R15" s="103">
        <v>4.2</v>
      </c>
      <c r="S15" s="103">
        <v>4.8</v>
      </c>
      <c r="T15" s="103">
        <v>6.6</v>
      </c>
      <c r="U15" s="103">
        <v>4.2</v>
      </c>
      <c r="V15" s="103">
        <v>5.4</v>
      </c>
      <c r="W15" s="103">
        <v>5</v>
      </c>
      <c r="X15" s="103">
        <v>5.4</v>
      </c>
      <c r="Y15" s="103">
        <v>5.6</v>
      </c>
      <c r="Z15" s="103">
        <v>6.4</v>
      </c>
      <c r="AA15" s="103">
        <v>6.8</v>
      </c>
      <c r="AB15" s="103">
        <v>6.2</v>
      </c>
      <c r="AC15" s="103">
        <v>6.4</v>
      </c>
      <c r="AD15" s="103">
        <v>5.4</v>
      </c>
      <c r="AE15" s="103">
        <v>5.4</v>
      </c>
      <c r="AF15" s="103">
        <v>5.8</v>
      </c>
      <c r="AG15" s="103">
        <v>3.6</v>
      </c>
      <c r="AH15" s="103">
        <v>2.6</v>
      </c>
      <c r="AI15" s="103">
        <v>4</v>
      </c>
      <c r="AJ15" s="103">
        <v>6</v>
      </c>
      <c r="AK15" s="103">
        <v>5.4</v>
      </c>
      <c r="AL15" s="103">
        <v>6.2</v>
      </c>
      <c r="AM15" s="103">
        <v>4</v>
      </c>
      <c r="AN15" s="103">
        <v>3.4</v>
      </c>
      <c r="AO15" s="103">
        <v>4.2</v>
      </c>
      <c r="AP15" s="103">
        <v>4.5999999999999996</v>
      </c>
      <c r="AQ15" s="103">
        <v>4.5999999999999996</v>
      </c>
      <c r="AR15" s="103">
        <v>5.6</v>
      </c>
      <c r="AS15" s="103">
        <v>6.2</v>
      </c>
      <c r="AT15" s="103">
        <v>3.2</v>
      </c>
      <c r="AU15" s="103">
        <v>4.2</v>
      </c>
      <c r="AV15" s="103">
        <v>5</v>
      </c>
      <c r="AW15" s="103">
        <v>7</v>
      </c>
      <c r="AX15" s="103">
        <v>6.4</v>
      </c>
      <c r="AY15" s="103">
        <v>6.6</v>
      </c>
      <c r="AZ15" s="103">
        <v>6</v>
      </c>
      <c r="BA15" s="103">
        <v>5.4</v>
      </c>
      <c r="BB15" s="103">
        <v>5.2</v>
      </c>
      <c r="BC15" s="124">
        <v>0</v>
      </c>
      <c r="BD15" s="103">
        <v>1107.95</v>
      </c>
      <c r="BE15" s="103">
        <v>214.04</v>
      </c>
      <c r="BF15" s="103">
        <v>2652.55</v>
      </c>
      <c r="BG15" s="103">
        <v>1235.43</v>
      </c>
      <c r="BH15" s="103">
        <v>273.32</v>
      </c>
      <c r="BI15" s="103">
        <v>793.33</v>
      </c>
      <c r="BJ15" s="103">
        <v>278.66000000000003</v>
      </c>
      <c r="BK15" s="103">
        <v>4135.26</v>
      </c>
      <c r="BL15" s="103">
        <v>291.5</v>
      </c>
      <c r="BM15" s="103">
        <v>1044.8699999999999</v>
      </c>
      <c r="BN15" s="103">
        <v>371.68</v>
      </c>
      <c r="BO15" s="103">
        <v>390.8</v>
      </c>
      <c r="BP15" s="103">
        <v>2802.16</v>
      </c>
      <c r="BQ15" s="103">
        <v>178.96</v>
      </c>
      <c r="BR15" s="103">
        <v>1511.82</v>
      </c>
      <c r="BS15" s="103">
        <v>157.91999999999999</v>
      </c>
      <c r="BT15" s="103">
        <v>766.95</v>
      </c>
      <c r="BU15" s="103">
        <v>1312.74</v>
      </c>
      <c r="BV15" s="103">
        <v>746.41</v>
      </c>
      <c r="BW15" s="103">
        <v>2405.5100000000002</v>
      </c>
      <c r="BX15" s="103">
        <v>115.82</v>
      </c>
      <c r="BY15" s="103">
        <v>1548.82</v>
      </c>
      <c r="BZ15" s="103">
        <v>903.06</v>
      </c>
      <c r="CA15" s="103">
        <v>56.97</v>
      </c>
      <c r="CB15" s="103">
        <v>2345.8200000000002</v>
      </c>
      <c r="CC15" s="103">
        <v>4057.51</v>
      </c>
      <c r="CD15" s="103">
        <v>506.86</v>
      </c>
      <c r="CE15" s="103">
        <v>2665.99</v>
      </c>
      <c r="CF15" s="103">
        <v>3106.96</v>
      </c>
      <c r="CG15" s="103">
        <v>1456.37</v>
      </c>
      <c r="CH15" s="103">
        <v>5337.85</v>
      </c>
      <c r="CI15" s="103">
        <v>852.29</v>
      </c>
      <c r="CJ15" s="103">
        <v>3847.34</v>
      </c>
      <c r="CK15" s="103">
        <v>202.26</v>
      </c>
      <c r="CL15" s="103">
        <v>3546.88</v>
      </c>
      <c r="CM15" s="103">
        <v>390.62</v>
      </c>
      <c r="CN15" s="103">
        <v>4638.62</v>
      </c>
      <c r="CO15" s="103">
        <v>127.01</v>
      </c>
      <c r="CP15" s="103">
        <v>1714.63</v>
      </c>
      <c r="CQ15" s="103">
        <v>745.46</v>
      </c>
      <c r="CR15" s="103">
        <v>441.94</v>
      </c>
      <c r="CS15" s="103">
        <v>223.14</v>
      </c>
      <c r="CT15" s="103">
        <v>605.74</v>
      </c>
      <c r="CU15" s="103">
        <v>657.55</v>
      </c>
      <c r="CV15" s="103">
        <v>3743.45</v>
      </c>
      <c r="CW15" s="103">
        <v>2373.9299999999998</v>
      </c>
      <c r="CX15" s="103">
        <v>1580.69</v>
      </c>
      <c r="CY15" s="103">
        <v>905.42</v>
      </c>
      <c r="CZ15" s="103">
        <v>871.02</v>
      </c>
      <c r="DA15" s="103">
        <v>871.49</v>
      </c>
    </row>
    <row r="16" spans="3:105" s="100" customFormat="1" x14ac:dyDescent="0.35">
      <c r="C16" s="99">
        <v>44047.398090277798</v>
      </c>
      <c r="D16" s="100" t="s">
        <v>230</v>
      </c>
      <c r="F16" s="103">
        <v>5.4</v>
      </c>
      <c r="G16" s="103">
        <v>5.6</v>
      </c>
      <c r="H16" s="103">
        <v>5.8</v>
      </c>
      <c r="I16" s="103">
        <v>5.8</v>
      </c>
      <c r="J16" s="103">
        <v>5.8</v>
      </c>
      <c r="K16" s="103">
        <v>5.8</v>
      </c>
      <c r="L16" s="103">
        <v>4.4000000000000004</v>
      </c>
      <c r="M16" s="103">
        <v>5.4</v>
      </c>
      <c r="N16" s="103">
        <v>6</v>
      </c>
      <c r="O16" s="103">
        <v>6</v>
      </c>
      <c r="P16" s="103">
        <v>4.2</v>
      </c>
      <c r="Q16" s="103">
        <v>4.5999999999999996</v>
      </c>
      <c r="R16" s="103">
        <v>4.2</v>
      </c>
      <c r="S16" s="103">
        <v>5</v>
      </c>
      <c r="T16" s="103">
        <v>6</v>
      </c>
      <c r="U16" s="103">
        <v>4.2</v>
      </c>
      <c r="V16" s="103">
        <v>5.6</v>
      </c>
      <c r="W16" s="103">
        <v>5</v>
      </c>
      <c r="X16" s="103">
        <v>5.8</v>
      </c>
      <c r="Y16" s="103">
        <v>5.4</v>
      </c>
      <c r="Z16" s="103">
        <v>6</v>
      </c>
      <c r="AA16" s="103">
        <v>6.6</v>
      </c>
      <c r="AB16" s="103">
        <v>6.6</v>
      </c>
      <c r="AC16" s="103">
        <v>6.4</v>
      </c>
      <c r="AD16" s="103">
        <v>6.4</v>
      </c>
      <c r="AE16" s="103">
        <v>6.4</v>
      </c>
      <c r="AF16" s="103">
        <v>6</v>
      </c>
      <c r="AG16" s="103">
        <v>3.8</v>
      </c>
      <c r="AH16" s="103">
        <v>3</v>
      </c>
      <c r="AI16" s="103">
        <v>4</v>
      </c>
      <c r="AJ16" s="103">
        <v>5.6</v>
      </c>
      <c r="AK16" s="103">
        <v>5.4</v>
      </c>
      <c r="AL16" s="103">
        <v>5.8</v>
      </c>
      <c r="AM16" s="103">
        <v>4.8</v>
      </c>
      <c r="AN16" s="103">
        <v>3.4</v>
      </c>
      <c r="AO16" s="103">
        <v>4.2</v>
      </c>
      <c r="AP16" s="103">
        <v>4.5999999999999996</v>
      </c>
      <c r="AQ16" s="103">
        <v>5</v>
      </c>
      <c r="AR16" s="103">
        <v>5.4</v>
      </c>
      <c r="AS16" s="103">
        <v>6</v>
      </c>
      <c r="AT16" s="103">
        <v>3.4</v>
      </c>
      <c r="AU16" s="103">
        <v>4</v>
      </c>
      <c r="AV16" s="103">
        <v>5</v>
      </c>
      <c r="AW16" s="103">
        <v>6.4</v>
      </c>
      <c r="AX16" s="103">
        <v>6</v>
      </c>
      <c r="AY16" s="103">
        <v>6</v>
      </c>
      <c r="AZ16" s="103">
        <v>0</v>
      </c>
      <c r="BA16" s="103">
        <v>6</v>
      </c>
      <c r="BB16" s="103">
        <v>5</v>
      </c>
      <c r="BC16" s="124">
        <v>4</v>
      </c>
      <c r="BD16" s="103">
        <v>1128.1199999999999</v>
      </c>
      <c r="BE16" s="103">
        <v>217.72</v>
      </c>
      <c r="BF16" s="103">
        <v>2669.79</v>
      </c>
      <c r="BG16" s="103">
        <v>1251.92</v>
      </c>
      <c r="BH16" s="103">
        <v>280.61</v>
      </c>
      <c r="BI16" s="103">
        <v>800.22</v>
      </c>
      <c r="BJ16" s="103">
        <v>280.02</v>
      </c>
      <c r="BK16" s="103">
        <v>4135.26</v>
      </c>
      <c r="BL16" s="103">
        <v>294.39999999999998</v>
      </c>
      <c r="BM16" s="103">
        <v>1054.43</v>
      </c>
      <c r="BN16" s="103">
        <v>373.4</v>
      </c>
      <c r="BO16" s="103">
        <v>394.81</v>
      </c>
      <c r="BP16" s="103">
        <v>2862.4</v>
      </c>
      <c r="BQ16" s="103">
        <v>179.65</v>
      </c>
      <c r="BR16" s="103">
        <v>1534.71</v>
      </c>
      <c r="BS16" s="103">
        <v>160.79</v>
      </c>
      <c r="BT16" s="103">
        <v>769.78</v>
      </c>
      <c r="BU16" s="103">
        <v>1333.27</v>
      </c>
      <c r="BV16" s="103">
        <v>750.39</v>
      </c>
      <c r="BW16" s="103">
        <v>2444.71</v>
      </c>
      <c r="BX16" s="103">
        <v>115.82</v>
      </c>
      <c r="BY16" s="103">
        <v>1575.26</v>
      </c>
      <c r="BZ16" s="103">
        <v>918.81</v>
      </c>
      <c r="CA16" s="103">
        <v>57.08</v>
      </c>
      <c r="CB16" s="103">
        <v>2383.37</v>
      </c>
      <c r="CC16" s="103">
        <v>4164.08</v>
      </c>
      <c r="CD16" s="103">
        <v>508.16</v>
      </c>
      <c r="CE16" s="103">
        <v>2705.09</v>
      </c>
      <c r="CF16" s="103">
        <v>3157.81</v>
      </c>
      <c r="CG16" s="103">
        <v>1460.97</v>
      </c>
      <c r="CH16" s="103">
        <v>5337.88</v>
      </c>
      <c r="CI16" s="103">
        <v>855.98</v>
      </c>
      <c r="CJ16" s="103">
        <v>3920.94</v>
      </c>
      <c r="CK16" s="103">
        <v>202.57</v>
      </c>
      <c r="CL16" s="103">
        <v>3577.4</v>
      </c>
      <c r="CM16" s="103">
        <v>395.26</v>
      </c>
      <c r="CN16" s="103">
        <v>4710.3900000000003</v>
      </c>
      <c r="CO16" s="103">
        <v>128.07</v>
      </c>
      <c r="CP16" s="103">
        <v>1729.34</v>
      </c>
      <c r="CQ16" s="103">
        <v>758.08</v>
      </c>
      <c r="CR16" s="103">
        <v>444.64</v>
      </c>
      <c r="CS16" s="103">
        <v>227.21</v>
      </c>
      <c r="CT16" s="103">
        <v>607.1</v>
      </c>
      <c r="CU16" s="103">
        <v>657.72</v>
      </c>
      <c r="CV16" s="103">
        <v>3808.11</v>
      </c>
      <c r="CW16" s="103">
        <v>2409.66</v>
      </c>
      <c r="CX16" s="103">
        <v>1580.69</v>
      </c>
      <c r="CY16" s="103">
        <v>921.37</v>
      </c>
      <c r="CZ16" s="103">
        <v>871.02</v>
      </c>
      <c r="DA16" s="103">
        <v>877.91</v>
      </c>
    </row>
    <row r="17" spans="3:105" s="100" customFormat="1" x14ac:dyDescent="0.35">
      <c r="C17" s="99">
        <v>44050.4674421296</v>
      </c>
      <c r="D17" s="100" t="s">
        <v>230</v>
      </c>
      <c r="F17" s="103">
        <v>4</v>
      </c>
      <c r="G17" s="103">
        <v>4.4000000000000004</v>
      </c>
      <c r="H17" s="103">
        <v>4.2</v>
      </c>
      <c r="I17" s="103">
        <v>4</v>
      </c>
      <c r="J17" s="103">
        <v>4.4000000000000004</v>
      </c>
      <c r="K17" s="103">
        <v>4.2</v>
      </c>
      <c r="L17" s="103">
        <v>4.4000000000000004</v>
      </c>
      <c r="M17" s="103">
        <v>4</v>
      </c>
      <c r="N17" s="103">
        <v>4.2</v>
      </c>
      <c r="O17" s="103">
        <v>4.2</v>
      </c>
      <c r="P17" s="103">
        <v>4.4000000000000004</v>
      </c>
      <c r="Q17" s="103">
        <v>4.2</v>
      </c>
      <c r="R17" s="103">
        <v>4.2</v>
      </c>
      <c r="S17" s="103">
        <v>4.2</v>
      </c>
      <c r="T17" s="103">
        <v>4.4000000000000004</v>
      </c>
      <c r="U17" s="103">
        <v>4</v>
      </c>
      <c r="V17" s="103">
        <v>4</v>
      </c>
      <c r="W17" s="103">
        <v>4</v>
      </c>
      <c r="X17" s="103">
        <v>4</v>
      </c>
      <c r="Y17" s="103">
        <v>3.6</v>
      </c>
      <c r="Z17" s="103">
        <v>4.4000000000000004</v>
      </c>
      <c r="AA17" s="103">
        <v>4</v>
      </c>
      <c r="AB17" s="103">
        <v>4</v>
      </c>
      <c r="AC17" s="103">
        <v>4</v>
      </c>
      <c r="AD17" s="103">
        <v>4</v>
      </c>
      <c r="AE17" s="103">
        <v>4</v>
      </c>
      <c r="AF17" s="103">
        <v>4</v>
      </c>
      <c r="AG17" s="103">
        <v>3.4</v>
      </c>
      <c r="AH17" s="103">
        <v>3</v>
      </c>
      <c r="AI17" s="103">
        <v>4</v>
      </c>
      <c r="AJ17" s="103">
        <v>4</v>
      </c>
      <c r="AK17" s="103">
        <v>4</v>
      </c>
      <c r="AL17" s="103">
        <v>4</v>
      </c>
      <c r="AM17" s="103">
        <v>4</v>
      </c>
      <c r="AN17" s="103">
        <v>3.6</v>
      </c>
      <c r="AO17" s="103">
        <v>4.4000000000000004</v>
      </c>
      <c r="AP17" s="103">
        <v>4</v>
      </c>
      <c r="AQ17" s="103">
        <v>4.2</v>
      </c>
      <c r="AR17" s="103">
        <v>4</v>
      </c>
      <c r="AS17" s="103">
        <v>4</v>
      </c>
      <c r="AT17" s="103">
        <v>4.2</v>
      </c>
      <c r="AU17" s="103">
        <v>4</v>
      </c>
      <c r="AV17" s="103">
        <v>4</v>
      </c>
      <c r="AW17" s="103">
        <v>4</v>
      </c>
      <c r="AX17" s="103">
        <v>3.6</v>
      </c>
      <c r="AY17" s="103">
        <v>3.8</v>
      </c>
      <c r="AZ17" s="103">
        <v>4</v>
      </c>
      <c r="BA17" s="103">
        <v>4.2</v>
      </c>
      <c r="BB17" s="103">
        <v>4.2</v>
      </c>
      <c r="BC17" s="124">
        <v>4.4000000000000004</v>
      </c>
      <c r="BD17" s="103">
        <v>1140.42</v>
      </c>
      <c r="BE17" s="103">
        <v>219.46</v>
      </c>
      <c r="BF17" s="103">
        <v>2692.87</v>
      </c>
      <c r="BG17" s="103">
        <v>1258.3800000000001</v>
      </c>
      <c r="BH17" s="103">
        <v>284.18</v>
      </c>
      <c r="BI17" s="103">
        <v>803.11</v>
      </c>
      <c r="BJ17" s="103">
        <v>281.75</v>
      </c>
      <c r="BK17" s="103">
        <v>4135.3500000000004</v>
      </c>
      <c r="BL17" s="103">
        <v>295.67</v>
      </c>
      <c r="BM17" s="103">
        <v>1061.45</v>
      </c>
      <c r="BN17" s="103">
        <v>375.21</v>
      </c>
      <c r="BO17" s="103">
        <v>397.38</v>
      </c>
      <c r="BP17" s="103">
        <v>2877.86</v>
      </c>
      <c r="BQ17" s="103">
        <v>180.03</v>
      </c>
      <c r="BR17" s="103">
        <v>1545.15</v>
      </c>
      <c r="BS17" s="103">
        <v>165.14</v>
      </c>
      <c r="BT17" s="103">
        <v>769.78</v>
      </c>
      <c r="BU17" s="103">
        <v>1340.07</v>
      </c>
      <c r="BV17" s="103">
        <v>752.83</v>
      </c>
      <c r="BW17" s="103">
        <v>2456.21</v>
      </c>
      <c r="BX17" s="103">
        <v>115.82</v>
      </c>
      <c r="BY17" s="103">
        <v>1588.52</v>
      </c>
      <c r="BZ17" s="103">
        <v>922.63</v>
      </c>
      <c r="CA17" s="103">
        <v>57.19</v>
      </c>
      <c r="CB17" s="103">
        <v>2401.71</v>
      </c>
      <c r="CC17" s="103">
        <v>4185.6000000000004</v>
      </c>
      <c r="CD17" s="103">
        <v>509.87</v>
      </c>
      <c r="CE17" s="103">
        <v>2722.22</v>
      </c>
      <c r="CF17" s="103">
        <v>3174.06</v>
      </c>
      <c r="CG17" s="103">
        <v>1465.53</v>
      </c>
      <c r="CH17" s="103">
        <v>5337.91</v>
      </c>
      <c r="CI17" s="103">
        <v>861.16</v>
      </c>
      <c r="CJ17" s="103">
        <v>3951.71</v>
      </c>
      <c r="CK17" s="103">
        <v>208.59</v>
      </c>
      <c r="CL17" s="103">
        <v>3586.16</v>
      </c>
      <c r="CM17" s="103">
        <v>401.04</v>
      </c>
      <c r="CN17" s="103">
        <v>4730.2</v>
      </c>
      <c r="CO17" s="103">
        <v>128.94</v>
      </c>
      <c r="CP17" s="103">
        <v>1731.34</v>
      </c>
      <c r="CQ17" s="103">
        <v>764.56</v>
      </c>
      <c r="CR17" s="103">
        <v>449.43</v>
      </c>
      <c r="CS17" s="103">
        <v>236.75</v>
      </c>
      <c r="CT17" s="103">
        <v>607.1</v>
      </c>
      <c r="CU17" s="103">
        <v>657.72</v>
      </c>
      <c r="CV17" s="103">
        <v>3830.77</v>
      </c>
      <c r="CW17" s="103">
        <v>2425.0300000000002</v>
      </c>
      <c r="CX17" s="103">
        <v>1580.69</v>
      </c>
      <c r="CY17" s="103">
        <v>929.29</v>
      </c>
      <c r="CZ17" s="103">
        <v>871.02</v>
      </c>
      <c r="DA17" s="103">
        <v>882.41</v>
      </c>
    </row>
    <row r="18" spans="3:105" s="100" customFormat="1" x14ac:dyDescent="0.35">
      <c r="C18" s="99">
        <v>44056.465069444399</v>
      </c>
      <c r="D18" s="100" t="s">
        <v>230</v>
      </c>
      <c r="F18" s="103">
        <v>3</v>
      </c>
      <c r="G18" s="103">
        <v>3</v>
      </c>
      <c r="H18" s="103">
        <v>3</v>
      </c>
      <c r="I18" s="103">
        <v>3</v>
      </c>
      <c r="J18" s="103">
        <v>3</v>
      </c>
      <c r="K18" s="103">
        <v>3</v>
      </c>
      <c r="L18" s="103">
        <v>3</v>
      </c>
      <c r="M18" s="103">
        <v>3</v>
      </c>
      <c r="N18" s="103">
        <v>3</v>
      </c>
      <c r="O18" s="103">
        <v>3</v>
      </c>
      <c r="P18" s="103">
        <v>3</v>
      </c>
      <c r="Q18" s="103">
        <v>3</v>
      </c>
      <c r="R18" s="103">
        <v>3</v>
      </c>
      <c r="S18" s="103">
        <v>3</v>
      </c>
      <c r="T18" s="103">
        <v>3</v>
      </c>
      <c r="U18" s="103">
        <v>3</v>
      </c>
      <c r="V18" s="103">
        <v>3.6</v>
      </c>
      <c r="W18" s="103">
        <v>3.8</v>
      </c>
      <c r="X18" s="103">
        <v>3.8</v>
      </c>
      <c r="Y18" s="103">
        <v>3.6</v>
      </c>
      <c r="Z18" s="103">
        <v>3</v>
      </c>
      <c r="AA18" s="103">
        <v>4</v>
      </c>
      <c r="AB18" s="103">
        <v>4</v>
      </c>
      <c r="AC18" s="103">
        <v>3.8</v>
      </c>
      <c r="AD18" s="103">
        <v>3.8</v>
      </c>
      <c r="AE18" s="103">
        <v>3.7</v>
      </c>
      <c r="AF18" s="103">
        <v>4</v>
      </c>
      <c r="AG18" s="103">
        <v>3.6</v>
      </c>
      <c r="AH18" s="103">
        <v>3</v>
      </c>
      <c r="AI18" s="103">
        <v>4</v>
      </c>
      <c r="AJ18" s="103">
        <v>4</v>
      </c>
      <c r="AK18" s="103">
        <v>4</v>
      </c>
      <c r="AL18" s="103">
        <v>4</v>
      </c>
      <c r="AM18" s="103">
        <v>4</v>
      </c>
      <c r="AN18" s="103">
        <v>4</v>
      </c>
      <c r="AO18" s="103">
        <v>4</v>
      </c>
      <c r="AP18" s="103">
        <v>4.2</v>
      </c>
      <c r="AQ18" s="103">
        <v>4.4000000000000004</v>
      </c>
      <c r="AR18" s="103">
        <v>4</v>
      </c>
      <c r="AS18" s="103">
        <v>4</v>
      </c>
      <c r="AT18" s="103">
        <v>4.4000000000000004</v>
      </c>
      <c r="AU18" s="103">
        <v>4.4000000000000004</v>
      </c>
      <c r="AV18" s="103">
        <v>4.4000000000000004</v>
      </c>
      <c r="AW18" s="103">
        <v>4</v>
      </c>
      <c r="AX18" s="103">
        <v>4</v>
      </c>
      <c r="AY18" s="103">
        <v>4.2</v>
      </c>
      <c r="AZ18" s="103">
        <v>0</v>
      </c>
      <c r="BA18" s="103">
        <v>0</v>
      </c>
      <c r="BB18" s="103">
        <v>0</v>
      </c>
      <c r="BC18" s="124">
        <v>0</v>
      </c>
      <c r="BD18" s="103">
        <v>1162.7</v>
      </c>
      <c r="BE18" s="103">
        <v>222.69</v>
      </c>
      <c r="BF18" s="103">
        <v>2734.44</v>
      </c>
      <c r="BG18" s="103">
        <v>1269.97</v>
      </c>
      <c r="BH18" s="103">
        <v>291.33999999999997</v>
      </c>
      <c r="BI18" s="103">
        <v>808.37</v>
      </c>
      <c r="BJ18" s="103">
        <v>285.06</v>
      </c>
      <c r="BK18" s="103">
        <v>4135.53</v>
      </c>
      <c r="BL18" s="103">
        <v>298.33</v>
      </c>
      <c r="BM18" s="103">
        <v>1069.78</v>
      </c>
      <c r="BN18" s="103">
        <v>380.18</v>
      </c>
      <c r="BO18" s="103">
        <v>403.06</v>
      </c>
      <c r="BP18" s="103">
        <v>2902.5</v>
      </c>
      <c r="BQ18" s="103">
        <v>180.92</v>
      </c>
      <c r="BR18" s="103">
        <v>1564.53</v>
      </c>
      <c r="BS18" s="103">
        <v>174.14</v>
      </c>
      <c r="BT18" s="103">
        <v>771.47</v>
      </c>
      <c r="BU18" s="103">
        <v>1349.2</v>
      </c>
      <c r="BV18" s="103">
        <v>758.89</v>
      </c>
      <c r="BW18" s="103">
        <v>2475.5100000000002</v>
      </c>
      <c r="BX18" s="103">
        <v>115.82</v>
      </c>
      <c r="BY18" s="103">
        <v>1610.66</v>
      </c>
      <c r="BZ18" s="103">
        <v>934.22</v>
      </c>
      <c r="CA18" s="103">
        <v>57.84</v>
      </c>
      <c r="CB18" s="103">
        <v>2436.13</v>
      </c>
      <c r="CC18" s="103">
        <v>4197.96</v>
      </c>
      <c r="CD18" s="103">
        <v>520.20000000000005</v>
      </c>
      <c r="CE18" s="103">
        <v>2765.11</v>
      </c>
      <c r="CF18" s="103">
        <v>3256.54</v>
      </c>
      <c r="CG18" s="103">
        <v>1480.15</v>
      </c>
      <c r="CH18" s="103">
        <v>5337.95</v>
      </c>
      <c r="CI18" s="103">
        <v>877.63</v>
      </c>
      <c r="CJ18" s="103">
        <v>4004.21</v>
      </c>
      <c r="CK18" s="103">
        <v>223.32</v>
      </c>
      <c r="CL18" s="103">
        <v>3600.92</v>
      </c>
      <c r="CM18" s="103">
        <v>414.65</v>
      </c>
      <c r="CN18" s="103">
        <v>4763.78</v>
      </c>
      <c r="CO18" s="103">
        <v>130.94999999999999</v>
      </c>
      <c r="CP18" s="103">
        <v>1734.5</v>
      </c>
      <c r="CQ18" s="103">
        <v>778.56</v>
      </c>
      <c r="CR18" s="103">
        <v>458.56</v>
      </c>
      <c r="CS18" s="103">
        <v>255.78</v>
      </c>
      <c r="CT18" s="103">
        <v>607.1</v>
      </c>
      <c r="CU18" s="103">
        <v>657.72</v>
      </c>
      <c r="CV18" s="103">
        <v>3870.71</v>
      </c>
      <c r="CW18" s="103">
        <v>2454.9699999999998</v>
      </c>
      <c r="CX18" s="103">
        <v>1580.69</v>
      </c>
      <c r="CY18" s="103">
        <v>929.69</v>
      </c>
      <c r="CZ18" s="103">
        <v>871.02</v>
      </c>
      <c r="DA18" s="103">
        <v>882.64</v>
      </c>
    </row>
    <row r="19" spans="3:105" s="100" customFormat="1" x14ac:dyDescent="0.35">
      <c r="C19" s="99">
        <v>44063.603761574101</v>
      </c>
      <c r="D19" s="100" t="s">
        <v>230</v>
      </c>
      <c r="F19" s="103">
        <v>3.8</v>
      </c>
      <c r="G19" s="103">
        <v>3.8</v>
      </c>
      <c r="H19" s="103">
        <v>3.6</v>
      </c>
      <c r="I19" s="103">
        <v>4</v>
      </c>
      <c r="J19" s="103">
        <v>3.8</v>
      </c>
      <c r="K19" s="103">
        <v>4</v>
      </c>
      <c r="L19" s="103">
        <v>3.6</v>
      </c>
      <c r="M19" s="103">
        <v>3.4</v>
      </c>
      <c r="N19" s="103">
        <v>3.6</v>
      </c>
      <c r="O19" s="103">
        <v>3.6</v>
      </c>
      <c r="P19" s="103">
        <v>4</v>
      </c>
      <c r="Q19" s="103">
        <v>3.6</v>
      </c>
      <c r="R19" s="103">
        <v>3.8</v>
      </c>
      <c r="S19" s="103">
        <v>3.8</v>
      </c>
      <c r="T19" s="103">
        <v>3.8</v>
      </c>
      <c r="U19" s="103">
        <v>4</v>
      </c>
      <c r="V19" s="103">
        <v>4</v>
      </c>
      <c r="W19" s="103">
        <v>4</v>
      </c>
      <c r="X19" s="103">
        <v>3.6</v>
      </c>
      <c r="Y19" s="103">
        <v>3.2</v>
      </c>
      <c r="Z19" s="103">
        <v>2.8</v>
      </c>
      <c r="AA19" s="103">
        <v>3.6</v>
      </c>
      <c r="AB19" s="103">
        <v>3.4</v>
      </c>
      <c r="AC19" s="103">
        <v>3.6</v>
      </c>
      <c r="AD19" s="103">
        <v>3.4</v>
      </c>
      <c r="AE19" s="103">
        <v>3.4</v>
      </c>
      <c r="AF19" s="103">
        <v>3.6</v>
      </c>
      <c r="AG19" s="103">
        <v>2.8</v>
      </c>
      <c r="AH19" s="103">
        <v>3</v>
      </c>
      <c r="AI19" s="103">
        <v>3</v>
      </c>
      <c r="AJ19" s="103">
        <v>3.6</v>
      </c>
      <c r="AK19" s="103">
        <v>4</v>
      </c>
      <c r="AL19" s="103">
        <v>3.6</v>
      </c>
      <c r="AM19" s="103">
        <v>3.6</v>
      </c>
      <c r="AN19" s="103">
        <v>3.8</v>
      </c>
      <c r="AO19" s="103">
        <v>4</v>
      </c>
      <c r="AP19" s="103">
        <v>3.8</v>
      </c>
      <c r="AQ19" s="103">
        <v>3.8</v>
      </c>
      <c r="AR19" s="103">
        <v>4</v>
      </c>
      <c r="AS19" s="103">
        <v>3.6</v>
      </c>
      <c r="AT19" s="103">
        <v>4.2</v>
      </c>
      <c r="AU19" s="103">
        <v>4.2</v>
      </c>
      <c r="AV19" s="103">
        <v>4.2</v>
      </c>
      <c r="AW19" s="103">
        <v>4</v>
      </c>
      <c r="AX19" s="103">
        <v>4</v>
      </c>
      <c r="AY19" s="103">
        <v>3.8</v>
      </c>
      <c r="AZ19" s="103">
        <v>4</v>
      </c>
      <c r="BA19" s="32">
        <v>0</v>
      </c>
      <c r="BB19" s="103">
        <v>4</v>
      </c>
      <c r="BC19" s="125">
        <v>0</v>
      </c>
      <c r="BD19" s="103">
        <v>1180.1300000000001</v>
      </c>
      <c r="BE19" s="103">
        <v>225.73</v>
      </c>
      <c r="BF19" s="103">
        <v>2765.78</v>
      </c>
      <c r="BG19" s="103">
        <v>1281.8900000000001</v>
      </c>
      <c r="BH19" s="103">
        <v>299.14</v>
      </c>
      <c r="BI19" s="103">
        <v>814.17</v>
      </c>
      <c r="BJ19" s="103">
        <v>289.19</v>
      </c>
      <c r="BK19" s="103">
        <v>4135.57</v>
      </c>
      <c r="BL19" s="103">
        <v>301.04000000000002</v>
      </c>
      <c r="BM19" s="103">
        <v>1085.3</v>
      </c>
      <c r="BN19" s="103">
        <v>384.4</v>
      </c>
      <c r="BO19" s="103">
        <v>409.21</v>
      </c>
      <c r="BP19" s="103">
        <v>2920.32</v>
      </c>
      <c r="BQ19" s="103">
        <v>182.17</v>
      </c>
      <c r="BR19" s="103">
        <v>1578.82</v>
      </c>
      <c r="BS19" s="103">
        <v>182.06</v>
      </c>
      <c r="BT19" s="103">
        <v>792.82</v>
      </c>
      <c r="BU19" s="103">
        <v>1355.5</v>
      </c>
      <c r="BV19" s="103">
        <v>766.12</v>
      </c>
      <c r="BW19" s="103">
        <v>2490.17</v>
      </c>
      <c r="BX19" s="103">
        <v>115.92</v>
      </c>
      <c r="BY19" s="103">
        <v>1628.85</v>
      </c>
      <c r="BZ19" s="103">
        <v>943.34</v>
      </c>
      <c r="CA19" s="103">
        <v>58.32</v>
      </c>
      <c r="CB19" s="103">
        <v>2462.65</v>
      </c>
      <c r="CC19" s="103">
        <v>4202.66</v>
      </c>
      <c r="CD19" s="103">
        <v>533.72</v>
      </c>
      <c r="CE19" s="103">
        <v>2820.08</v>
      </c>
      <c r="CF19" s="103">
        <v>3323.09</v>
      </c>
      <c r="CG19" s="103">
        <v>1497.68</v>
      </c>
      <c r="CH19" s="103">
        <v>5337.97</v>
      </c>
      <c r="CI19" s="103">
        <v>896.85</v>
      </c>
      <c r="CJ19" s="103">
        <v>4045.46</v>
      </c>
      <c r="CK19" s="103">
        <v>240.07</v>
      </c>
      <c r="CL19" s="103">
        <v>3617.85</v>
      </c>
      <c r="CM19" s="103">
        <v>429.68</v>
      </c>
      <c r="CN19" s="103">
        <v>4789.2299999999996</v>
      </c>
      <c r="CO19" s="103">
        <v>133.34</v>
      </c>
      <c r="CP19" s="103">
        <v>1735.91</v>
      </c>
      <c r="CQ19" s="103">
        <v>793.34</v>
      </c>
      <c r="CR19" s="103">
        <v>467.62</v>
      </c>
      <c r="CS19" s="103">
        <v>273.39999999999998</v>
      </c>
      <c r="CT19" s="103">
        <v>607.13</v>
      </c>
      <c r="CU19" s="103">
        <v>657.72</v>
      </c>
      <c r="CV19" s="103">
        <v>3900.61</v>
      </c>
      <c r="CW19" s="103">
        <v>2479.6</v>
      </c>
      <c r="CX19" s="103">
        <v>1580.69</v>
      </c>
      <c r="CY19" s="103">
        <v>929.69</v>
      </c>
      <c r="CZ19" s="103">
        <v>871.02</v>
      </c>
      <c r="DA19" s="103">
        <v>882.64</v>
      </c>
    </row>
    <row r="20" spans="3:105" s="100" customFormat="1" x14ac:dyDescent="0.35">
      <c r="C20" s="99">
        <v>44071.447164351797</v>
      </c>
      <c r="D20" s="100" t="s">
        <v>230</v>
      </c>
      <c r="F20" s="103">
        <v>4.2</v>
      </c>
      <c r="G20" s="103">
        <v>4.4000000000000004</v>
      </c>
      <c r="H20" s="103">
        <v>4.4000000000000004</v>
      </c>
      <c r="I20" s="103">
        <v>4.4000000000000004</v>
      </c>
      <c r="J20" s="103">
        <v>4.4000000000000004</v>
      </c>
      <c r="K20" s="103">
        <v>4.4000000000000004</v>
      </c>
      <c r="L20" s="103">
        <v>4</v>
      </c>
      <c r="M20" s="103">
        <v>4</v>
      </c>
      <c r="N20" s="103">
        <v>4.4000000000000004</v>
      </c>
      <c r="O20" s="103">
        <v>4.4000000000000004</v>
      </c>
      <c r="P20" s="103">
        <v>4.4000000000000004</v>
      </c>
      <c r="Q20" s="103">
        <v>4.4000000000000004</v>
      </c>
      <c r="R20" s="103">
        <v>4</v>
      </c>
      <c r="S20" s="103">
        <v>4.4000000000000004</v>
      </c>
      <c r="T20" s="103">
        <v>4.4000000000000004</v>
      </c>
      <c r="U20" s="103">
        <v>4.4000000000000004</v>
      </c>
      <c r="V20" s="103">
        <v>4.4000000000000004</v>
      </c>
      <c r="W20" s="103">
        <v>4.4000000000000004</v>
      </c>
      <c r="X20" s="103">
        <v>4.4000000000000004</v>
      </c>
      <c r="Y20" s="103">
        <v>4.4000000000000004</v>
      </c>
      <c r="Z20" s="103">
        <v>4</v>
      </c>
      <c r="AA20" s="103">
        <v>4.8</v>
      </c>
      <c r="AB20" s="103">
        <v>4.4000000000000004</v>
      </c>
      <c r="AC20" s="103">
        <v>4.4000000000000004</v>
      </c>
      <c r="AD20" s="103">
        <v>4</v>
      </c>
      <c r="AE20" s="103">
        <v>4</v>
      </c>
      <c r="AF20" s="103">
        <v>4.4000000000000004</v>
      </c>
      <c r="AG20" s="103">
        <v>3.4</v>
      </c>
      <c r="AH20" s="103">
        <v>3</v>
      </c>
      <c r="AI20" s="103">
        <v>4</v>
      </c>
      <c r="AJ20" s="103">
        <v>4.4000000000000004</v>
      </c>
      <c r="AK20" s="103">
        <v>4.4000000000000004</v>
      </c>
      <c r="AL20" s="103">
        <v>4</v>
      </c>
      <c r="AM20" s="103">
        <v>4.4000000000000004</v>
      </c>
      <c r="AN20" s="103">
        <v>3.8</v>
      </c>
      <c r="AO20" s="103">
        <v>4</v>
      </c>
      <c r="AP20" s="103">
        <v>4</v>
      </c>
      <c r="AQ20" s="103">
        <v>4.4000000000000004</v>
      </c>
      <c r="AR20" s="103">
        <v>4.4000000000000004</v>
      </c>
      <c r="AS20" s="103">
        <v>4.4000000000000004</v>
      </c>
      <c r="AT20" s="103">
        <v>4.4000000000000004</v>
      </c>
      <c r="AU20" s="103">
        <v>4.5999999999999996</v>
      </c>
      <c r="AV20" s="103">
        <v>4.4000000000000004</v>
      </c>
      <c r="AW20" s="103">
        <v>4</v>
      </c>
      <c r="AX20" s="103">
        <v>4.4000000000000004</v>
      </c>
      <c r="AY20" s="103">
        <v>4.4000000000000004</v>
      </c>
      <c r="AZ20" s="103">
        <v>0</v>
      </c>
      <c r="BA20" s="103">
        <v>0</v>
      </c>
      <c r="BB20" s="103">
        <v>0</v>
      </c>
      <c r="BC20" s="124">
        <v>0</v>
      </c>
      <c r="BD20" s="103">
        <v>1203.8</v>
      </c>
      <c r="BE20" s="103">
        <v>230.53</v>
      </c>
      <c r="BF20" s="103">
        <v>2810.91</v>
      </c>
      <c r="BG20" s="103">
        <v>1298.81</v>
      </c>
      <c r="BH20" s="103">
        <v>309.17</v>
      </c>
      <c r="BI20" s="103">
        <v>821.6</v>
      </c>
      <c r="BJ20" s="103">
        <v>295.01</v>
      </c>
      <c r="BK20" s="103">
        <v>4138.3</v>
      </c>
      <c r="BL20" s="103">
        <v>304.58999999999997</v>
      </c>
      <c r="BM20" s="103">
        <v>1111.2</v>
      </c>
      <c r="BN20" s="103">
        <v>392.61</v>
      </c>
      <c r="BO20" s="103">
        <v>416.68</v>
      </c>
      <c r="BP20" s="103">
        <v>2956.42</v>
      </c>
      <c r="BQ20" s="103">
        <v>183.86</v>
      </c>
      <c r="BR20" s="103">
        <v>1603.78</v>
      </c>
      <c r="BS20" s="103">
        <v>193.94</v>
      </c>
      <c r="BT20" s="103">
        <v>819.69</v>
      </c>
      <c r="BU20" s="103">
        <v>1371.28</v>
      </c>
      <c r="BV20" s="103">
        <v>776.99</v>
      </c>
      <c r="BW20" s="103">
        <v>2521.9</v>
      </c>
      <c r="BX20" s="103">
        <v>116.64</v>
      </c>
      <c r="BY20" s="103">
        <v>1628.85</v>
      </c>
      <c r="BZ20" s="103">
        <v>961.82</v>
      </c>
      <c r="CA20" s="103">
        <v>58.32</v>
      </c>
      <c r="CB20" s="103">
        <v>2514.39</v>
      </c>
      <c r="CC20" s="103">
        <v>4221.13</v>
      </c>
      <c r="CD20" s="103">
        <v>551.51</v>
      </c>
      <c r="CE20" s="103">
        <v>2924.19</v>
      </c>
      <c r="CF20" s="103">
        <v>3453.55</v>
      </c>
      <c r="CG20" s="103">
        <v>1522.23</v>
      </c>
      <c r="CH20" s="103">
        <v>5338</v>
      </c>
      <c r="CI20" s="103">
        <v>920.95</v>
      </c>
      <c r="CJ20" s="103">
        <v>4112.1499999999996</v>
      </c>
      <c r="CK20" s="103">
        <v>255.48</v>
      </c>
      <c r="CL20" s="103">
        <v>3644.4</v>
      </c>
      <c r="CM20" s="103">
        <v>448.08</v>
      </c>
      <c r="CN20" s="103">
        <v>4844.99</v>
      </c>
      <c r="CO20" s="103">
        <v>137.12</v>
      </c>
      <c r="CP20" s="103">
        <v>1742.04</v>
      </c>
      <c r="CQ20" s="103">
        <v>814.32</v>
      </c>
      <c r="CR20" s="103">
        <v>479.47</v>
      </c>
      <c r="CS20" s="103">
        <v>291.43</v>
      </c>
      <c r="CT20" s="103">
        <v>607.13</v>
      </c>
      <c r="CU20" s="103">
        <v>657.72</v>
      </c>
      <c r="CV20" s="103">
        <v>3965.61</v>
      </c>
      <c r="CW20" s="103">
        <v>2525.02</v>
      </c>
      <c r="CX20" s="103">
        <v>1580.69</v>
      </c>
      <c r="CY20" s="103">
        <v>929.69</v>
      </c>
      <c r="CZ20" s="103">
        <v>871.02</v>
      </c>
      <c r="DA20" s="103">
        <v>882.64</v>
      </c>
    </row>
    <row r="21" spans="3:105" s="100" customFormat="1" x14ac:dyDescent="0.35">
      <c r="C21" s="99">
        <v>44078.492557870399</v>
      </c>
      <c r="D21" s="100" t="s">
        <v>230</v>
      </c>
      <c r="F21" s="103">
        <v>5</v>
      </c>
      <c r="G21" s="103">
        <v>5.2</v>
      </c>
      <c r="H21" s="103">
        <v>5</v>
      </c>
      <c r="I21" s="103">
        <v>5</v>
      </c>
      <c r="J21" s="103">
        <v>5</v>
      </c>
      <c r="K21" s="103">
        <v>5</v>
      </c>
      <c r="L21" s="103">
        <v>5</v>
      </c>
      <c r="M21" s="103">
        <v>5</v>
      </c>
      <c r="N21" s="103">
        <v>5</v>
      </c>
      <c r="O21" s="103">
        <v>5</v>
      </c>
      <c r="P21" s="103">
        <v>4</v>
      </c>
      <c r="Q21" s="103">
        <v>4.5999999999999996</v>
      </c>
      <c r="R21" s="103">
        <v>4</v>
      </c>
      <c r="S21" s="103">
        <v>5</v>
      </c>
      <c r="T21" s="103">
        <v>5</v>
      </c>
      <c r="U21" s="103">
        <v>4</v>
      </c>
      <c r="V21" s="103">
        <v>5</v>
      </c>
      <c r="W21" s="103">
        <v>5</v>
      </c>
      <c r="X21" s="103">
        <v>5</v>
      </c>
      <c r="Y21" s="103">
        <v>5</v>
      </c>
      <c r="Z21" s="103">
        <v>4.5999999999999996</v>
      </c>
      <c r="AA21" s="103">
        <v>5</v>
      </c>
      <c r="AB21" s="103">
        <v>5</v>
      </c>
      <c r="AC21" s="103">
        <v>5</v>
      </c>
      <c r="AD21" s="103">
        <v>5</v>
      </c>
      <c r="AE21" s="103">
        <v>5</v>
      </c>
      <c r="AF21" s="103">
        <v>5</v>
      </c>
      <c r="AG21" s="103">
        <v>3.6</v>
      </c>
      <c r="AH21" s="103">
        <v>3.6</v>
      </c>
      <c r="AI21" s="103">
        <v>4</v>
      </c>
      <c r="AJ21" s="103">
        <v>5</v>
      </c>
      <c r="AK21" s="103">
        <v>5</v>
      </c>
      <c r="AL21" s="103">
        <v>5</v>
      </c>
      <c r="AM21" s="103">
        <v>5</v>
      </c>
      <c r="AN21" s="103">
        <v>3.2</v>
      </c>
      <c r="AO21" s="103">
        <v>4</v>
      </c>
      <c r="AP21" s="103">
        <v>4</v>
      </c>
      <c r="AQ21" s="103">
        <v>4</v>
      </c>
      <c r="AR21" s="103">
        <v>5</v>
      </c>
      <c r="AS21" s="103">
        <v>5</v>
      </c>
      <c r="AT21" s="103">
        <v>4</v>
      </c>
      <c r="AU21" s="103">
        <v>4</v>
      </c>
      <c r="AV21" s="103">
        <v>5</v>
      </c>
      <c r="AW21" s="103">
        <v>5</v>
      </c>
      <c r="AX21" s="103">
        <v>4.8</v>
      </c>
      <c r="AY21" s="103">
        <v>5</v>
      </c>
      <c r="AZ21" s="103">
        <v>0</v>
      </c>
      <c r="BA21" s="103">
        <v>0</v>
      </c>
      <c r="BB21" s="103">
        <v>0</v>
      </c>
      <c r="BC21" s="124">
        <v>0</v>
      </c>
      <c r="BD21" s="103">
        <v>1225.8699999999999</v>
      </c>
      <c r="BE21" s="103">
        <v>235.49</v>
      </c>
      <c r="BF21" s="103">
        <v>2825.4</v>
      </c>
      <c r="BG21" s="103">
        <v>1316.99</v>
      </c>
      <c r="BH21" s="103">
        <v>317.77999999999997</v>
      </c>
      <c r="BI21" s="103">
        <v>829.3</v>
      </c>
      <c r="BJ21" s="103">
        <v>297.17</v>
      </c>
      <c r="BK21" s="103">
        <v>4138.51</v>
      </c>
      <c r="BL21" s="103">
        <v>308.2</v>
      </c>
      <c r="BM21" s="103">
        <v>1120.69</v>
      </c>
      <c r="BN21" s="103">
        <v>394.44</v>
      </c>
      <c r="BO21" s="103">
        <v>422.07</v>
      </c>
      <c r="BP21" s="103">
        <v>3018</v>
      </c>
      <c r="BQ21" s="103">
        <v>184.76</v>
      </c>
      <c r="BR21" s="103">
        <v>1636.63</v>
      </c>
      <c r="BS21" s="103">
        <v>200.98</v>
      </c>
      <c r="BT21" s="103">
        <v>819.69</v>
      </c>
      <c r="BU21" s="103">
        <v>1395.83</v>
      </c>
      <c r="BV21" s="103">
        <v>783.54</v>
      </c>
      <c r="BW21" s="103">
        <v>2571.5</v>
      </c>
      <c r="BX21" s="103">
        <v>116.64</v>
      </c>
      <c r="BY21" s="103">
        <v>1629.93</v>
      </c>
      <c r="BZ21" s="103">
        <v>979.28</v>
      </c>
      <c r="CA21" s="103">
        <v>58.32</v>
      </c>
      <c r="CB21" s="103">
        <v>2564.81</v>
      </c>
      <c r="CC21" s="103">
        <v>4256.34</v>
      </c>
      <c r="CD21" s="103">
        <v>563.54</v>
      </c>
      <c r="CE21" s="103">
        <v>3060.26</v>
      </c>
      <c r="CF21" s="103">
        <v>3725.68</v>
      </c>
      <c r="CG21" s="103">
        <v>1539.83</v>
      </c>
      <c r="CH21" s="103">
        <v>5338.02</v>
      </c>
      <c r="CI21" s="103">
        <v>940.36</v>
      </c>
      <c r="CJ21" s="103">
        <v>4177.51</v>
      </c>
      <c r="CK21" s="103">
        <v>256.29000000000002</v>
      </c>
      <c r="CL21" s="103">
        <v>3693.09</v>
      </c>
      <c r="CM21" s="103">
        <v>459.34</v>
      </c>
      <c r="CN21" s="103">
        <v>4930.3500000000004</v>
      </c>
      <c r="CO21" s="103">
        <v>138.72999999999999</v>
      </c>
      <c r="CP21" s="103">
        <v>1755.65</v>
      </c>
      <c r="CQ21" s="103">
        <v>833.06</v>
      </c>
      <c r="CR21" s="103">
        <v>487.52</v>
      </c>
      <c r="CS21" s="103">
        <v>300.52999999999997</v>
      </c>
      <c r="CT21" s="103">
        <v>607.14</v>
      </c>
      <c r="CU21" s="103">
        <v>658.16</v>
      </c>
      <c r="CV21" s="103">
        <v>4006.79</v>
      </c>
      <c r="CW21" s="103">
        <v>2581.4</v>
      </c>
      <c r="CX21" s="103">
        <v>1580.69</v>
      </c>
      <c r="CY21" s="103">
        <v>929.8</v>
      </c>
      <c r="CZ21" s="103">
        <v>871.02</v>
      </c>
      <c r="DA21" s="103">
        <v>882.64</v>
      </c>
    </row>
    <row r="22" spans="3:105" s="100" customFormat="1" x14ac:dyDescent="0.35">
      <c r="C22" s="99">
        <v>44085.409629629597</v>
      </c>
      <c r="D22" s="100" t="s">
        <v>230</v>
      </c>
      <c r="F22" s="103">
        <v>4</v>
      </c>
      <c r="G22" s="103">
        <v>4.2</v>
      </c>
      <c r="H22" s="103">
        <v>4.2</v>
      </c>
      <c r="I22" s="103">
        <v>4.2</v>
      </c>
      <c r="J22" s="103">
        <v>4.2</v>
      </c>
      <c r="K22" s="103">
        <v>4.2</v>
      </c>
      <c r="L22" s="103">
        <v>4.2</v>
      </c>
      <c r="M22" s="103">
        <v>4.2</v>
      </c>
      <c r="N22" s="103">
        <v>4</v>
      </c>
      <c r="O22" s="103">
        <v>4</v>
      </c>
      <c r="P22" s="103">
        <v>4</v>
      </c>
      <c r="Q22" s="103">
        <v>4</v>
      </c>
      <c r="R22" s="103">
        <v>4</v>
      </c>
      <c r="S22" s="103">
        <v>4</v>
      </c>
      <c r="T22" s="103">
        <v>4</v>
      </c>
      <c r="U22" s="103">
        <v>4</v>
      </c>
      <c r="V22" s="103">
        <v>4</v>
      </c>
      <c r="W22" s="103">
        <v>4</v>
      </c>
      <c r="X22" s="103">
        <v>4</v>
      </c>
      <c r="Y22" s="103">
        <v>4</v>
      </c>
      <c r="Z22" s="103">
        <v>3.6</v>
      </c>
      <c r="AA22" s="103">
        <v>4.4000000000000004</v>
      </c>
      <c r="AB22" s="103">
        <v>4.4000000000000004</v>
      </c>
      <c r="AC22" s="103">
        <v>4.4000000000000004</v>
      </c>
      <c r="AD22" s="103">
        <v>4</v>
      </c>
      <c r="AE22" s="103">
        <v>4</v>
      </c>
      <c r="AF22" s="103">
        <v>4</v>
      </c>
      <c r="AG22" s="103">
        <v>4</v>
      </c>
      <c r="AH22" s="103">
        <v>4</v>
      </c>
      <c r="AI22" s="103">
        <v>4</v>
      </c>
      <c r="AJ22" s="103">
        <v>4</v>
      </c>
      <c r="AK22" s="103">
        <v>4</v>
      </c>
      <c r="AL22" s="103">
        <v>4</v>
      </c>
      <c r="AM22" s="103">
        <v>3.6</v>
      </c>
      <c r="AN22" s="103">
        <v>4.2</v>
      </c>
      <c r="AO22" s="103">
        <v>4</v>
      </c>
      <c r="AP22" s="103">
        <v>4</v>
      </c>
      <c r="AQ22" s="103">
        <v>4</v>
      </c>
      <c r="AR22" s="103">
        <v>4</v>
      </c>
      <c r="AS22" s="103">
        <v>4</v>
      </c>
      <c r="AT22" s="103">
        <v>3.4</v>
      </c>
      <c r="AU22" s="103">
        <v>4.5999999999999996</v>
      </c>
      <c r="AV22" s="103">
        <v>4.5999999999999996</v>
      </c>
      <c r="AW22" s="103">
        <v>4.2</v>
      </c>
      <c r="AX22" s="103">
        <v>4</v>
      </c>
      <c r="AY22" s="103">
        <v>4</v>
      </c>
      <c r="AZ22" s="103">
        <v>0</v>
      </c>
      <c r="BA22" s="103">
        <v>4</v>
      </c>
      <c r="BB22" s="103">
        <v>4</v>
      </c>
      <c r="BC22" s="124">
        <v>4</v>
      </c>
      <c r="BD22" s="103">
        <v>1242.0999999999999</v>
      </c>
      <c r="BE22" s="103">
        <v>238.83</v>
      </c>
      <c r="BF22" s="103">
        <v>2825.41</v>
      </c>
      <c r="BG22" s="103">
        <v>1333.04</v>
      </c>
      <c r="BH22" s="103">
        <v>324.07</v>
      </c>
      <c r="BI22" s="103">
        <v>836.03</v>
      </c>
      <c r="BJ22" s="103">
        <v>298.8</v>
      </c>
      <c r="BK22" s="103">
        <v>4138.7299999999996</v>
      </c>
      <c r="BL22" s="103">
        <v>311.37</v>
      </c>
      <c r="BM22" s="103">
        <v>1120.69</v>
      </c>
      <c r="BN22" s="103">
        <v>396.88</v>
      </c>
      <c r="BO22" s="103">
        <v>426.33</v>
      </c>
      <c r="BP22" s="103">
        <v>3054.87</v>
      </c>
      <c r="BQ22" s="103">
        <v>185.44</v>
      </c>
      <c r="BR22" s="103">
        <v>1661.46</v>
      </c>
      <c r="BS22" s="103">
        <v>205.33</v>
      </c>
      <c r="BT22" s="103">
        <v>832.43</v>
      </c>
      <c r="BU22" s="103">
        <v>1416.9</v>
      </c>
      <c r="BV22" s="103">
        <v>788.5</v>
      </c>
      <c r="BW22" s="103">
        <v>2610.42</v>
      </c>
      <c r="BX22" s="103">
        <v>116.64</v>
      </c>
      <c r="BY22" s="103">
        <v>1632.28</v>
      </c>
      <c r="BZ22" s="103">
        <v>985.15</v>
      </c>
      <c r="CA22" s="103">
        <v>58.35</v>
      </c>
      <c r="CB22" s="103">
        <v>2594.44</v>
      </c>
      <c r="CC22" s="103">
        <v>4286.22</v>
      </c>
      <c r="CD22" s="103">
        <v>570.95000000000005</v>
      </c>
      <c r="CE22" s="103">
        <v>3121.72</v>
      </c>
      <c r="CF22" s="103">
        <v>4033.01</v>
      </c>
      <c r="CG22" s="103">
        <v>1551.56</v>
      </c>
      <c r="CH22" s="103">
        <v>5338.04</v>
      </c>
      <c r="CI22" s="103">
        <v>950.42</v>
      </c>
      <c r="CJ22" s="103">
        <v>4238.12</v>
      </c>
      <c r="CK22" s="103">
        <v>256.35000000000002</v>
      </c>
      <c r="CL22" s="103">
        <v>3719.67</v>
      </c>
      <c r="CM22" s="103">
        <v>467.5</v>
      </c>
      <c r="CN22" s="103">
        <v>4997.5600000000004</v>
      </c>
      <c r="CO22" s="103">
        <v>139.68</v>
      </c>
      <c r="CP22" s="103">
        <v>1765.6</v>
      </c>
      <c r="CQ22" s="103">
        <v>842.95</v>
      </c>
      <c r="CR22" s="103">
        <v>493.52</v>
      </c>
      <c r="CS22" s="103">
        <v>307.66000000000003</v>
      </c>
      <c r="CT22" s="103">
        <v>607.14</v>
      </c>
      <c r="CU22" s="103">
        <v>658.28</v>
      </c>
      <c r="CV22" s="103">
        <v>4068.12</v>
      </c>
      <c r="CW22" s="103">
        <v>2623.57</v>
      </c>
      <c r="CX22" s="103">
        <v>1580.69</v>
      </c>
      <c r="CY22" s="103">
        <v>930.05</v>
      </c>
      <c r="CZ22" s="103">
        <v>871.02</v>
      </c>
      <c r="DA22" s="103">
        <v>882.64</v>
      </c>
    </row>
    <row r="23" spans="3:105" s="100" customFormat="1" x14ac:dyDescent="0.35">
      <c r="C23" s="99">
        <v>44092.462303240703</v>
      </c>
      <c r="D23" s="100" t="s">
        <v>230</v>
      </c>
      <c r="F23" s="103">
        <v>4.2</v>
      </c>
      <c r="G23" s="103">
        <v>4.5999999999999996</v>
      </c>
      <c r="H23" s="103">
        <v>4.2</v>
      </c>
      <c r="I23" s="103">
        <v>4.2</v>
      </c>
      <c r="J23" s="103">
        <v>4.2</v>
      </c>
      <c r="K23" s="103">
        <v>4.2</v>
      </c>
      <c r="L23" s="103">
        <v>4.2</v>
      </c>
      <c r="M23" s="103">
        <v>4</v>
      </c>
      <c r="N23" s="103">
        <v>4</v>
      </c>
      <c r="O23" s="103">
        <v>4</v>
      </c>
      <c r="P23" s="103">
        <v>4</v>
      </c>
      <c r="Q23" s="103">
        <v>4</v>
      </c>
      <c r="R23" s="103">
        <v>4</v>
      </c>
      <c r="S23" s="103">
        <v>4</v>
      </c>
      <c r="T23" s="103">
        <v>4</v>
      </c>
      <c r="U23" s="103">
        <v>4</v>
      </c>
      <c r="V23" s="103">
        <v>4.2</v>
      </c>
      <c r="W23" s="103">
        <v>4</v>
      </c>
      <c r="X23" s="103">
        <v>4</v>
      </c>
      <c r="Y23" s="103">
        <v>3</v>
      </c>
      <c r="Z23" s="103">
        <v>2.8</v>
      </c>
      <c r="AA23" s="103">
        <v>4</v>
      </c>
      <c r="AB23" s="103">
        <v>3.8</v>
      </c>
      <c r="AC23" s="103">
        <v>3.8</v>
      </c>
      <c r="AD23" s="103">
        <v>3.6</v>
      </c>
      <c r="AE23" s="103">
        <v>3.6</v>
      </c>
      <c r="AF23" s="103">
        <v>3.6</v>
      </c>
      <c r="AG23" s="103">
        <v>3.6</v>
      </c>
      <c r="AH23" s="103">
        <v>3</v>
      </c>
      <c r="AI23" s="103">
        <v>4</v>
      </c>
      <c r="AJ23" s="103">
        <v>4</v>
      </c>
      <c r="AK23" s="103">
        <v>4</v>
      </c>
      <c r="AL23" s="103">
        <v>4</v>
      </c>
      <c r="AM23" s="103">
        <v>4</v>
      </c>
      <c r="AN23" s="103">
        <v>4</v>
      </c>
      <c r="AO23" s="103">
        <v>4</v>
      </c>
      <c r="AP23" s="103">
        <v>4</v>
      </c>
      <c r="AQ23" s="103">
        <v>4</v>
      </c>
      <c r="AR23" s="103">
        <v>4</v>
      </c>
      <c r="AS23" s="103">
        <v>4</v>
      </c>
      <c r="AT23" s="103">
        <v>3.6</v>
      </c>
      <c r="AU23" s="103">
        <v>4</v>
      </c>
      <c r="AV23" s="103">
        <v>4.4000000000000004</v>
      </c>
      <c r="AW23" s="103">
        <v>4.4000000000000004</v>
      </c>
      <c r="AX23" s="103">
        <v>4</v>
      </c>
      <c r="AY23" s="103">
        <v>4</v>
      </c>
      <c r="AZ23" s="103">
        <v>0</v>
      </c>
      <c r="BA23" s="103">
        <v>4.2</v>
      </c>
      <c r="BB23" s="103">
        <v>0</v>
      </c>
      <c r="BC23" s="124">
        <v>4</v>
      </c>
      <c r="BD23" s="103">
        <v>1264.97</v>
      </c>
      <c r="BE23" s="103">
        <v>242.58</v>
      </c>
      <c r="BF23" s="103">
        <v>2839.36</v>
      </c>
      <c r="BG23" s="103">
        <v>1354.77</v>
      </c>
      <c r="BH23" s="103">
        <v>332.59</v>
      </c>
      <c r="BI23" s="103">
        <v>845.87</v>
      </c>
      <c r="BJ23" s="103">
        <v>301.18</v>
      </c>
      <c r="BK23" s="103">
        <v>4139.0200000000004</v>
      </c>
      <c r="BL23" s="103">
        <v>315.64</v>
      </c>
      <c r="BM23" s="103">
        <v>1123.8</v>
      </c>
      <c r="BN23" s="103">
        <v>404.96</v>
      </c>
      <c r="BO23" s="103">
        <v>432.22</v>
      </c>
      <c r="BP23" s="103">
        <v>3115.88</v>
      </c>
      <c r="BQ23" s="103">
        <v>186.62</v>
      </c>
      <c r="BR23" s="103">
        <v>1695.33</v>
      </c>
      <c r="BS23" s="103">
        <v>218.32</v>
      </c>
      <c r="BT23" s="103">
        <v>835.82</v>
      </c>
      <c r="BU23" s="103">
        <v>1439.82</v>
      </c>
      <c r="BV23" s="103">
        <v>797.34</v>
      </c>
      <c r="BW23" s="103">
        <v>2660.83</v>
      </c>
      <c r="BX23" s="103">
        <v>116.68</v>
      </c>
      <c r="BY23" s="103">
        <v>1633.53</v>
      </c>
      <c r="BZ23" s="103">
        <v>990.92</v>
      </c>
      <c r="CA23" s="103">
        <v>59.56</v>
      </c>
      <c r="CB23" s="103">
        <v>2661.71</v>
      </c>
      <c r="CC23" s="103">
        <v>4323.8</v>
      </c>
      <c r="CD23" s="103">
        <v>584.67999999999995</v>
      </c>
      <c r="CE23" s="103">
        <v>3226.18</v>
      </c>
      <c r="CF23" s="103">
        <v>4395.5200000000004</v>
      </c>
      <c r="CG23" s="103">
        <v>1573.24</v>
      </c>
      <c r="CH23" s="103">
        <v>5338.06</v>
      </c>
      <c r="CI23" s="103">
        <v>972.6</v>
      </c>
      <c r="CJ23" s="103">
        <v>4396.28</v>
      </c>
      <c r="CK23" s="103">
        <v>256.87</v>
      </c>
      <c r="CL23" s="103">
        <v>3761.21</v>
      </c>
      <c r="CM23" s="103">
        <v>480.7</v>
      </c>
      <c r="CN23" s="103">
        <v>5083.72</v>
      </c>
      <c r="CO23" s="103">
        <v>141.56</v>
      </c>
      <c r="CP23" s="103">
        <v>1776.99</v>
      </c>
      <c r="CQ23" s="103">
        <v>863.94</v>
      </c>
      <c r="CR23" s="103">
        <v>505.11</v>
      </c>
      <c r="CS23" s="103">
        <v>320.13</v>
      </c>
      <c r="CT23" s="103">
        <v>607.19000000000005</v>
      </c>
      <c r="CU23" s="103">
        <v>663.59</v>
      </c>
      <c r="CV23" s="103">
        <v>4150.01</v>
      </c>
      <c r="CW23" s="103">
        <v>2678.51</v>
      </c>
      <c r="CX23" s="103">
        <v>1580.69</v>
      </c>
      <c r="CY23" s="32" t="s">
        <v>368</v>
      </c>
      <c r="CZ23" s="103">
        <v>871.02</v>
      </c>
      <c r="DA23" s="103">
        <v>893.73</v>
      </c>
    </row>
    <row r="24" spans="3:105" s="100" customFormat="1" x14ac:dyDescent="0.35">
      <c r="C24" s="99">
        <v>44099.481643518498</v>
      </c>
      <c r="D24" s="100" t="s">
        <v>230</v>
      </c>
      <c r="F24" s="103">
        <v>4.2</v>
      </c>
      <c r="G24" s="103">
        <v>5</v>
      </c>
      <c r="H24" s="103">
        <v>4.4000000000000004</v>
      </c>
      <c r="I24" s="103">
        <v>4.3</v>
      </c>
      <c r="J24" s="103">
        <v>4.8</v>
      </c>
      <c r="K24" s="103">
        <v>4.5</v>
      </c>
      <c r="L24" s="103">
        <v>4.5</v>
      </c>
      <c r="M24" s="103">
        <v>4</v>
      </c>
      <c r="N24" s="103">
        <v>4.5999999999999996</v>
      </c>
      <c r="O24" s="103">
        <v>4.5999999999999996</v>
      </c>
      <c r="P24" s="103">
        <v>4.3</v>
      </c>
      <c r="Q24" s="103">
        <v>4.2</v>
      </c>
      <c r="R24" s="103">
        <v>4</v>
      </c>
      <c r="S24" s="103">
        <v>4.5</v>
      </c>
      <c r="T24" s="103">
        <v>4.5</v>
      </c>
      <c r="U24" s="103">
        <v>4.4000000000000004</v>
      </c>
      <c r="V24" s="103">
        <v>4.5</v>
      </c>
      <c r="W24" s="103">
        <v>4.5</v>
      </c>
      <c r="X24" s="103">
        <v>4.5999999999999996</v>
      </c>
      <c r="Y24" s="103">
        <v>4.5</v>
      </c>
      <c r="Z24" s="103">
        <v>4</v>
      </c>
      <c r="AA24" s="103">
        <v>5</v>
      </c>
      <c r="AB24" s="103">
        <v>4.8</v>
      </c>
      <c r="AC24" s="103">
        <v>4.5999999999999996</v>
      </c>
      <c r="AD24" s="103">
        <v>4.4000000000000004</v>
      </c>
      <c r="AE24" s="103">
        <v>4.4000000000000004</v>
      </c>
      <c r="AF24" s="103">
        <v>4.5</v>
      </c>
      <c r="AG24" s="103">
        <v>4.4000000000000004</v>
      </c>
      <c r="AH24" s="103">
        <v>4</v>
      </c>
      <c r="AI24" s="103">
        <v>4</v>
      </c>
      <c r="AJ24" s="103">
        <v>4.4000000000000004</v>
      </c>
      <c r="AK24" s="103">
        <v>4.8</v>
      </c>
      <c r="AL24" s="103">
        <v>4.4000000000000004</v>
      </c>
      <c r="AM24" s="103">
        <v>4.8</v>
      </c>
      <c r="AN24" s="103">
        <v>3.6</v>
      </c>
      <c r="AO24" s="103">
        <v>4.2</v>
      </c>
      <c r="AP24" s="103">
        <v>4</v>
      </c>
      <c r="AQ24" s="103">
        <v>4.8</v>
      </c>
      <c r="AR24" s="103">
        <v>4.8</v>
      </c>
      <c r="AS24" s="103">
        <v>4.4000000000000004</v>
      </c>
      <c r="AT24" s="103">
        <v>4</v>
      </c>
      <c r="AU24" s="103">
        <v>4</v>
      </c>
      <c r="AV24" s="103">
        <v>5</v>
      </c>
      <c r="AW24" s="103">
        <v>5</v>
      </c>
      <c r="AX24" s="103">
        <v>4.4000000000000004</v>
      </c>
      <c r="AY24" s="103">
        <v>4.4000000000000004</v>
      </c>
      <c r="AZ24" s="110">
        <v>0</v>
      </c>
      <c r="BA24" s="103">
        <v>5</v>
      </c>
      <c r="BB24" s="110">
        <v>0</v>
      </c>
      <c r="BC24" s="124">
        <v>5</v>
      </c>
      <c r="BD24" s="32">
        <v>1281.6500000000001</v>
      </c>
      <c r="BE24" s="32">
        <v>245.45</v>
      </c>
      <c r="BF24" s="32">
        <v>2855.38</v>
      </c>
      <c r="BG24" s="32">
        <v>1368.63</v>
      </c>
      <c r="BH24" s="32">
        <v>338.8</v>
      </c>
      <c r="BI24" s="32">
        <v>852.56</v>
      </c>
      <c r="BJ24" s="32">
        <v>303.19</v>
      </c>
      <c r="BK24" s="32">
        <v>4139.1899999999996</v>
      </c>
      <c r="BL24" s="32">
        <v>318.47000000000003</v>
      </c>
      <c r="BM24" s="32">
        <v>1132.93</v>
      </c>
      <c r="BN24" s="32">
        <v>410.62</v>
      </c>
      <c r="BO24" s="32">
        <v>436.32</v>
      </c>
      <c r="BP24" s="32">
        <v>3156.8</v>
      </c>
      <c r="BQ24" s="32">
        <v>187.65</v>
      </c>
      <c r="BR24" s="32">
        <v>1718.06</v>
      </c>
      <c r="BS24" s="32">
        <v>226.26</v>
      </c>
      <c r="BT24" s="32">
        <v>837.94</v>
      </c>
      <c r="BU24" s="32">
        <v>1454.28</v>
      </c>
      <c r="BV24" s="32">
        <v>804.22</v>
      </c>
      <c r="BW24" s="32">
        <v>2694.74</v>
      </c>
      <c r="BX24" s="32">
        <v>116.68</v>
      </c>
      <c r="BY24" s="32">
        <v>1634.62</v>
      </c>
      <c r="BZ24" s="32">
        <v>994.77</v>
      </c>
      <c r="CA24" s="32">
        <v>60.04</v>
      </c>
      <c r="CB24" s="32">
        <v>2708.13</v>
      </c>
      <c r="CC24" s="32">
        <v>4348.12</v>
      </c>
      <c r="CD24" s="32">
        <v>594.25</v>
      </c>
      <c r="CE24" s="32">
        <v>3305.26</v>
      </c>
      <c r="CF24" s="32">
        <v>4655.8</v>
      </c>
      <c r="CG24" s="32">
        <v>1586.71</v>
      </c>
      <c r="CH24" s="32">
        <v>5338.07</v>
      </c>
      <c r="CI24" s="32">
        <v>985.47</v>
      </c>
      <c r="CJ24" s="32">
        <v>4446.18</v>
      </c>
      <c r="CK24" s="32">
        <v>258.36</v>
      </c>
      <c r="CL24" s="32">
        <v>3785.34</v>
      </c>
      <c r="CM24" s="32">
        <v>490.34</v>
      </c>
      <c r="CN24" s="32">
        <v>5141.2299999999996</v>
      </c>
      <c r="CO24" s="32">
        <v>142.80000000000001</v>
      </c>
      <c r="CP24" s="32">
        <v>1785.49</v>
      </c>
      <c r="CQ24" s="32">
        <v>881.06</v>
      </c>
      <c r="CR24" s="32">
        <v>511.8</v>
      </c>
      <c r="CS24" s="32">
        <v>327.56</v>
      </c>
      <c r="CT24" s="32">
        <v>607.19000000000005</v>
      </c>
      <c r="CU24" s="32">
        <v>676.44</v>
      </c>
      <c r="CV24" s="32">
        <v>4264.87</v>
      </c>
      <c r="CW24" s="32">
        <v>2715.7</v>
      </c>
      <c r="CX24" s="103">
        <v>1580.69</v>
      </c>
      <c r="CY24" s="32">
        <v>969.85</v>
      </c>
      <c r="CZ24" s="103">
        <v>871.02</v>
      </c>
      <c r="DA24" s="32">
        <v>903.01</v>
      </c>
    </row>
    <row r="25" spans="3:105" s="100" customFormat="1" x14ac:dyDescent="0.35">
      <c r="C25" s="99">
        <v>44106.459421296298</v>
      </c>
      <c r="D25" s="100" t="s">
        <v>230</v>
      </c>
      <c r="F25" s="103">
        <v>4</v>
      </c>
      <c r="G25" s="103">
        <v>4.6399999999999997</v>
      </c>
      <c r="H25" s="103">
        <v>4.5999999999999996</v>
      </c>
      <c r="I25" s="103">
        <v>4.5999999999999996</v>
      </c>
      <c r="J25" s="103">
        <v>4.5999999999999996</v>
      </c>
      <c r="K25" s="103">
        <v>4.4000000000000004</v>
      </c>
      <c r="L25" s="103">
        <v>4</v>
      </c>
      <c r="M25" s="103">
        <v>4</v>
      </c>
      <c r="N25" s="103">
        <v>4</v>
      </c>
      <c r="O25" s="103">
        <v>4.2</v>
      </c>
      <c r="P25" s="103">
        <v>5.2</v>
      </c>
      <c r="Q25" s="103">
        <v>5</v>
      </c>
      <c r="R25" s="103">
        <v>4</v>
      </c>
      <c r="S25" s="103">
        <v>4.5999999999999996</v>
      </c>
      <c r="T25" s="103">
        <v>4.5999999999999996</v>
      </c>
      <c r="U25" s="103">
        <v>4.5999999999999996</v>
      </c>
      <c r="V25" s="103">
        <v>4.5999999999999996</v>
      </c>
      <c r="W25" s="103">
        <v>4.5999999999999996</v>
      </c>
      <c r="X25" s="103">
        <v>4.5999999999999996</v>
      </c>
      <c r="Y25" s="103">
        <v>4.5999999999999996</v>
      </c>
      <c r="Z25" s="103">
        <v>4.5999999999999996</v>
      </c>
      <c r="AA25" s="103">
        <v>4.5999999999999996</v>
      </c>
      <c r="AB25" s="103">
        <v>4.5999999999999996</v>
      </c>
      <c r="AC25" s="103">
        <v>3.8</v>
      </c>
      <c r="AD25" s="103">
        <v>4.5999999999999996</v>
      </c>
      <c r="AE25" s="103">
        <v>4.4000000000000004</v>
      </c>
      <c r="AF25" s="103">
        <v>4.2</v>
      </c>
      <c r="AG25" s="103">
        <v>4</v>
      </c>
      <c r="AH25" s="103">
        <v>4.4000000000000004</v>
      </c>
      <c r="AI25" s="103">
        <v>4.5999999999999996</v>
      </c>
      <c r="AJ25" s="103">
        <v>4.8</v>
      </c>
      <c r="AK25" s="103">
        <v>4.5999999999999996</v>
      </c>
      <c r="AL25" s="103">
        <v>3.6</v>
      </c>
      <c r="AM25" s="103">
        <v>3.6</v>
      </c>
      <c r="AN25" s="103">
        <v>4</v>
      </c>
      <c r="AO25" s="103">
        <v>4.4000000000000004</v>
      </c>
      <c r="AP25" s="103">
        <v>4.2</v>
      </c>
      <c r="AQ25" s="103">
        <v>4.2</v>
      </c>
      <c r="AR25" s="103">
        <v>4.2</v>
      </c>
      <c r="AS25" s="103">
        <v>4.5999999999999996</v>
      </c>
      <c r="AT25" s="103">
        <v>4.5999999999999996</v>
      </c>
      <c r="AU25" s="103">
        <v>4.5999999999999996</v>
      </c>
      <c r="AV25" s="103">
        <v>4</v>
      </c>
      <c r="AW25" s="103">
        <v>4</v>
      </c>
      <c r="AX25" s="103">
        <v>4.2</v>
      </c>
      <c r="AY25" s="103">
        <v>4.2</v>
      </c>
      <c r="AZ25" s="103">
        <v>0</v>
      </c>
      <c r="BA25" s="103">
        <v>4.5999999999999996</v>
      </c>
      <c r="BB25" s="103">
        <v>0</v>
      </c>
      <c r="BC25" s="124">
        <v>4</v>
      </c>
      <c r="BD25" s="103">
        <v>1298.47</v>
      </c>
      <c r="BE25" s="103">
        <v>249.22</v>
      </c>
      <c r="BF25" s="103">
        <v>2855.38</v>
      </c>
      <c r="BG25" s="103">
        <v>1386.97</v>
      </c>
      <c r="BH25" s="103">
        <v>347.42</v>
      </c>
      <c r="BI25" s="103">
        <v>860.44</v>
      </c>
      <c r="BJ25" s="103">
        <v>305.64999999999998</v>
      </c>
      <c r="BK25" s="103">
        <v>4139.3599999999997</v>
      </c>
      <c r="BL25" s="103">
        <v>321.58</v>
      </c>
      <c r="BM25" s="103">
        <v>1154.71</v>
      </c>
      <c r="BN25" s="103">
        <v>412.21</v>
      </c>
      <c r="BO25" s="103">
        <v>441.39</v>
      </c>
      <c r="BP25" s="103">
        <v>3209.92</v>
      </c>
      <c r="BQ25" s="103">
        <v>188.74</v>
      </c>
      <c r="BR25" s="103">
        <v>1744.11</v>
      </c>
      <c r="BS25" s="103">
        <v>229.95</v>
      </c>
      <c r="BT25" s="103">
        <v>840.36</v>
      </c>
      <c r="BU25" s="103">
        <v>1477.16</v>
      </c>
      <c r="BV25" s="103">
        <v>811.44</v>
      </c>
      <c r="BW25" s="103">
        <v>2737.82</v>
      </c>
      <c r="BX25" s="103">
        <v>116.68</v>
      </c>
      <c r="BY25" s="103">
        <v>1635.05</v>
      </c>
      <c r="BZ25" s="103">
        <v>999.31</v>
      </c>
      <c r="CA25" s="103">
        <v>60.42</v>
      </c>
      <c r="CB25" s="103">
        <v>2759.22</v>
      </c>
      <c r="CC25" s="103">
        <v>4377.08</v>
      </c>
      <c r="CD25" s="103">
        <v>602.54999999999995</v>
      </c>
      <c r="CE25" s="103">
        <v>3359.54</v>
      </c>
      <c r="CF25" s="103">
        <v>5086.13</v>
      </c>
      <c r="CG25" s="103">
        <v>1593.81</v>
      </c>
      <c r="CH25" s="103">
        <v>5338.08</v>
      </c>
      <c r="CI25" s="103">
        <v>997.99</v>
      </c>
      <c r="CJ25" s="103">
        <v>4520.7</v>
      </c>
      <c r="CK25" s="32">
        <v>258.36</v>
      </c>
      <c r="CL25" s="103">
        <v>3832.74</v>
      </c>
      <c r="CM25" s="103">
        <v>500.44</v>
      </c>
      <c r="CN25" s="103">
        <v>5213.12</v>
      </c>
      <c r="CO25" s="103">
        <v>144.68</v>
      </c>
      <c r="CP25" s="103">
        <v>1797.31</v>
      </c>
      <c r="CQ25" s="103">
        <v>900.58</v>
      </c>
      <c r="CR25" s="103">
        <v>518.28</v>
      </c>
      <c r="CS25" s="103">
        <v>332.87</v>
      </c>
      <c r="CT25" s="103">
        <v>607.20000000000005</v>
      </c>
      <c r="CU25" s="103">
        <v>692.17</v>
      </c>
      <c r="CV25" s="103">
        <v>4265.38</v>
      </c>
      <c r="CW25" s="103">
        <v>2758.56</v>
      </c>
      <c r="CX25" s="103">
        <v>1580.69</v>
      </c>
      <c r="CY25" s="103">
        <v>989.02</v>
      </c>
      <c r="CZ25" s="103">
        <v>871.02</v>
      </c>
      <c r="DA25" s="103">
        <v>914.64</v>
      </c>
    </row>
    <row r="26" spans="3:105" s="100" customFormat="1" x14ac:dyDescent="0.35">
      <c r="C26" s="99">
        <v>44120.498344907399</v>
      </c>
      <c r="D26" s="100" t="s">
        <v>230</v>
      </c>
      <c r="F26" s="103">
        <v>6.4</v>
      </c>
      <c r="G26" s="103">
        <v>6.8</v>
      </c>
      <c r="H26" s="103">
        <v>6.4</v>
      </c>
      <c r="I26" s="103">
        <v>6.4</v>
      </c>
      <c r="J26" s="103">
        <v>6.4</v>
      </c>
      <c r="K26" s="103">
        <v>6.4</v>
      </c>
      <c r="L26" s="103">
        <v>4.2</v>
      </c>
      <c r="M26" s="103">
        <v>6.6</v>
      </c>
      <c r="N26" s="103">
        <v>6.6</v>
      </c>
      <c r="O26" s="103">
        <v>6.6</v>
      </c>
      <c r="P26" s="103">
        <v>4</v>
      </c>
      <c r="Q26" s="103">
        <v>4</v>
      </c>
      <c r="R26" s="103">
        <v>4</v>
      </c>
      <c r="S26" s="103">
        <v>7</v>
      </c>
      <c r="T26" s="103">
        <v>4</v>
      </c>
      <c r="U26" s="103">
        <v>4.2</v>
      </c>
      <c r="V26" s="103">
        <v>4.4000000000000004</v>
      </c>
      <c r="W26" s="103">
        <v>4.8</v>
      </c>
      <c r="X26" s="103">
        <v>5</v>
      </c>
      <c r="Y26" s="103">
        <v>5.6</v>
      </c>
      <c r="Z26" s="103">
        <v>6</v>
      </c>
      <c r="AA26" s="103">
        <v>7</v>
      </c>
      <c r="AB26" s="103">
        <v>6.4</v>
      </c>
      <c r="AC26" s="103">
        <v>6.4</v>
      </c>
      <c r="AD26" s="103">
        <v>6.4</v>
      </c>
      <c r="AE26" s="103">
        <v>6.4</v>
      </c>
      <c r="AF26" s="103">
        <v>6.4</v>
      </c>
      <c r="AG26" s="103">
        <v>6</v>
      </c>
      <c r="AH26" s="103">
        <v>6</v>
      </c>
      <c r="AI26" s="103">
        <v>4</v>
      </c>
      <c r="AJ26" s="103">
        <v>7</v>
      </c>
      <c r="AK26" s="103">
        <v>5</v>
      </c>
      <c r="AL26" s="103">
        <v>6.8</v>
      </c>
      <c r="AM26" s="103">
        <v>4.4000000000000004</v>
      </c>
      <c r="AN26" s="103">
        <v>4</v>
      </c>
      <c r="AO26" s="103">
        <v>4</v>
      </c>
      <c r="AP26" s="103">
        <v>4</v>
      </c>
      <c r="AQ26" s="103">
        <v>4</v>
      </c>
      <c r="AR26" s="103">
        <v>5.6</v>
      </c>
      <c r="AS26" s="103">
        <v>6.2</v>
      </c>
      <c r="AT26" s="103">
        <v>4</v>
      </c>
      <c r="AU26" s="103">
        <v>4</v>
      </c>
      <c r="AV26" s="103">
        <v>4.2</v>
      </c>
      <c r="AW26" s="103">
        <v>6.8</v>
      </c>
      <c r="AX26" s="103">
        <v>6.8</v>
      </c>
      <c r="AY26" s="103">
        <v>6.8</v>
      </c>
      <c r="AZ26" s="103">
        <v>0</v>
      </c>
      <c r="BA26" s="103">
        <v>6.6</v>
      </c>
      <c r="BB26" s="103">
        <v>0</v>
      </c>
      <c r="BC26" s="124">
        <v>6.6</v>
      </c>
      <c r="BD26" s="103">
        <v>1344.1</v>
      </c>
      <c r="BE26" s="103">
        <v>257.69</v>
      </c>
      <c r="BF26" s="103">
        <v>2857.24</v>
      </c>
      <c r="BG26" s="103">
        <v>1425.76</v>
      </c>
      <c r="BH26" s="103">
        <v>365.94</v>
      </c>
      <c r="BI26" s="103">
        <v>876.1</v>
      </c>
      <c r="BJ26" s="103">
        <v>308.3</v>
      </c>
      <c r="BK26" s="103">
        <v>4139.3599999999997</v>
      </c>
      <c r="BL26" s="103">
        <v>327.20999999999998</v>
      </c>
      <c r="BM26" s="103">
        <v>1206.1300000000001</v>
      </c>
      <c r="BN26" s="103">
        <v>413.9</v>
      </c>
      <c r="BO26" s="103">
        <v>449.37</v>
      </c>
      <c r="BP26" s="103">
        <v>3345.25</v>
      </c>
      <c r="BQ26" s="103">
        <v>190.31</v>
      </c>
      <c r="BR26" s="103">
        <v>1811.75</v>
      </c>
      <c r="BS26" s="103">
        <v>230.69</v>
      </c>
      <c r="BT26" s="103">
        <v>1251.81</v>
      </c>
      <c r="BU26" s="103">
        <v>1540.2</v>
      </c>
      <c r="BV26" s="103">
        <v>823.04</v>
      </c>
      <c r="BW26" s="103">
        <v>2854.22</v>
      </c>
      <c r="BX26" s="103">
        <v>116.68</v>
      </c>
      <c r="BY26" s="103">
        <v>1635.08</v>
      </c>
      <c r="BZ26" s="103">
        <v>1021.55</v>
      </c>
      <c r="CA26" s="103">
        <v>60.81</v>
      </c>
      <c r="CB26" s="103">
        <v>2861.48</v>
      </c>
      <c r="CC26" s="103">
        <v>4443.26</v>
      </c>
      <c r="CD26" s="103">
        <v>609.20000000000005</v>
      </c>
      <c r="CE26" s="103">
        <v>3452.3</v>
      </c>
      <c r="CF26" s="103">
        <v>5705.15</v>
      </c>
      <c r="CG26" s="103">
        <v>1602.78</v>
      </c>
      <c r="CH26" s="103">
        <v>5338.23</v>
      </c>
      <c r="CI26" s="103">
        <v>1020.9</v>
      </c>
      <c r="CJ26" s="103">
        <v>4692.18</v>
      </c>
      <c r="CK26" s="32">
        <v>258.36</v>
      </c>
      <c r="CL26" s="103">
        <v>3910.79</v>
      </c>
      <c r="CM26" s="103">
        <v>510.63</v>
      </c>
      <c r="CN26" s="103">
        <v>5404.84</v>
      </c>
      <c r="CO26" s="103">
        <v>146.36000000000001</v>
      </c>
      <c r="CP26" s="103">
        <v>1837.5</v>
      </c>
      <c r="CQ26" s="103">
        <v>931.42</v>
      </c>
      <c r="CR26" s="103">
        <v>528.16</v>
      </c>
      <c r="CS26" s="103">
        <v>352.67</v>
      </c>
      <c r="CT26" s="103">
        <v>607.20000000000005</v>
      </c>
      <c r="CU26" s="103">
        <v>697.66</v>
      </c>
      <c r="CV26" s="103">
        <v>4423.1099999999997</v>
      </c>
      <c r="CW26" s="103">
        <v>2852.83</v>
      </c>
      <c r="CX26" s="103">
        <v>1580.69</v>
      </c>
      <c r="CY26" s="103">
        <v>996.99</v>
      </c>
      <c r="CZ26" s="103">
        <v>871.02</v>
      </c>
      <c r="DA26" s="103">
        <v>914.75</v>
      </c>
    </row>
    <row r="27" spans="3:105" s="100" customFormat="1" x14ac:dyDescent="0.35">
      <c r="C27" s="99">
        <v>44127.491226851896</v>
      </c>
      <c r="D27" s="100" t="s">
        <v>230</v>
      </c>
      <c r="F27" s="103">
        <v>6</v>
      </c>
      <c r="G27" s="103">
        <v>6.2</v>
      </c>
      <c r="H27" s="103">
        <v>6.4</v>
      </c>
      <c r="I27" s="103">
        <v>6</v>
      </c>
      <c r="J27" s="103">
        <v>7</v>
      </c>
      <c r="K27" s="103">
        <v>6.8</v>
      </c>
      <c r="L27" s="103">
        <v>6</v>
      </c>
      <c r="M27" s="103">
        <v>6</v>
      </c>
      <c r="N27" s="103">
        <v>6</v>
      </c>
      <c r="O27" s="103">
        <v>4.4000000000000004</v>
      </c>
      <c r="P27" s="103">
        <v>4.8</v>
      </c>
      <c r="Q27" s="103">
        <v>4.8</v>
      </c>
      <c r="R27" s="103">
        <v>5</v>
      </c>
      <c r="S27" s="103">
        <v>6.2</v>
      </c>
      <c r="T27" s="103">
        <v>6</v>
      </c>
      <c r="U27" s="103">
        <v>5.8</v>
      </c>
      <c r="V27" s="103">
        <v>5.8</v>
      </c>
      <c r="W27" s="103">
        <v>5.8</v>
      </c>
      <c r="X27" s="103">
        <v>5.8</v>
      </c>
      <c r="Y27" s="103">
        <v>5.8</v>
      </c>
      <c r="Z27" s="103">
        <v>5</v>
      </c>
      <c r="AA27" s="103">
        <v>5</v>
      </c>
      <c r="AB27" s="103">
        <v>5.6</v>
      </c>
      <c r="AC27" s="103">
        <v>5.6</v>
      </c>
      <c r="AD27" s="103">
        <v>5</v>
      </c>
      <c r="AE27" s="103">
        <v>6</v>
      </c>
      <c r="AF27" s="103">
        <v>6</v>
      </c>
      <c r="AG27" s="103">
        <v>6</v>
      </c>
      <c r="AH27" s="103">
        <v>7.2</v>
      </c>
      <c r="AI27" s="103">
        <v>7</v>
      </c>
      <c r="AJ27" s="103">
        <v>5.8</v>
      </c>
      <c r="AK27" s="103">
        <v>5.4</v>
      </c>
      <c r="AL27" s="103">
        <v>6</v>
      </c>
      <c r="AM27" s="103">
        <v>4</v>
      </c>
      <c r="AN27" s="103">
        <v>4</v>
      </c>
      <c r="AO27" s="103">
        <v>4.8</v>
      </c>
      <c r="AP27" s="103">
        <v>4.4000000000000004</v>
      </c>
      <c r="AQ27" s="103">
        <v>4.4000000000000004</v>
      </c>
      <c r="AR27" s="103">
        <v>4</v>
      </c>
      <c r="AS27" s="103">
        <v>6.8</v>
      </c>
      <c r="AT27" s="103">
        <v>6.4</v>
      </c>
      <c r="AU27" s="103">
        <v>6</v>
      </c>
      <c r="AV27" s="103">
        <v>6</v>
      </c>
      <c r="AW27" s="103">
        <v>6.4</v>
      </c>
      <c r="AX27" s="103">
        <v>6</v>
      </c>
      <c r="AY27" s="103">
        <v>6.2</v>
      </c>
      <c r="AZ27" s="103">
        <v>0</v>
      </c>
      <c r="BA27" s="103">
        <v>6.4</v>
      </c>
      <c r="BB27" s="103">
        <v>0</v>
      </c>
      <c r="BC27" s="124">
        <v>7</v>
      </c>
      <c r="BD27" s="103">
        <v>1367.96</v>
      </c>
      <c r="BE27" s="103">
        <v>260.14999999999998</v>
      </c>
      <c r="BF27" s="103">
        <v>2864.12</v>
      </c>
      <c r="BG27" s="103">
        <v>1445.38</v>
      </c>
      <c r="BH27" s="103">
        <v>374.93</v>
      </c>
      <c r="BI27" s="103">
        <v>884.17</v>
      </c>
      <c r="BJ27" s="103">
        <v>309.92</v>
      </c>
      <c r="BK27" s="103">
        <v>4139.3599999999997</v>
      </c>
      <c r="BL27" s="103">
        <v>330.39</v>
      </c>
      <c r="BM27" s="103">
        <v>1223.52</v>
      </c>
      <c r="BN27" s="103">
        <v>413.98</v>
      </c>
      <c r="BO27" s="103">
        <v>453.66</v>
      </c>
      <c r="BP27" s="103">
        <v>3408.37</v>
      </c>
      <c r="BQ27" s="103">
        <v>191.06</v>
      </c>
      <c r="BR27" s="103">
        <v>1843.62</v>
      </c>
      <c r="BS27" s="103">
        <v>231.33</v>
      </c>
      <c r="BT27" s="103">
        <v>1477.72</v>
      </c>
      <c r="BU27" s="103">
        <v>1567.57</v>
      </c>
      <c r="BV27" s="103">
        <v>828.39</v>
      </c>
      <c r="BW27" s="103">
        <v>2910.13</v>
      </c>
      <c r="BX27" s="103">
        <v>116.72</v>
      </c>
      <c r="BY27" s="103">
        <v>1635.1</v>
      </c>
      <c r="BZ27" s="103">
        <v>1039.27</v>
      </c>
      <c r="CA27" s="103">
        <v>60.81</v>
      </c>
      <c r="CB27" s="103">
        <v>2907.68</v>
      </c>
      <c r="CC27" s="103">
        <v>4476.51</v>
      </c>
      <c r="CD27" s="103">
        <v>615.04</v>
      </c>
      <c r="CE27" s="103">
        <v>3509.66</v>
      </c>
      <c r="CF27" s="103">
        <v>6035.06</v>
      </c>
      <c r="CG27" s="103">
        <v>1607.67</v>
      </c>
      <c r="CH27" s="103">
        <v>5338.41</v>
      </c>
      <c r="CI27" s="103">
        <v>1027.82</v>
      </c>
      <c r="CJ27" s="103">
        <v>4768.1899999999996</v>
      </c>
      <c r="CK27" s="103">
        <v>258.41000000000003</v>
      </c>
      <c r="CL27" s="103">
        <v>3944.96</v>
      </c>
      <c r="CM27" s="103">
        <v>516.20000000000005</v>
      </c>
      <c r="CN27" s="103">
        <v>5498.28</v>
      </c>
      <c r="CO27" s="103">
        <v>147.08000000000001</v>
      </c>
      <c r="CP27" s="103">
        <v>1859.47</v>
      </c>
      <c r="CQ27" s="103">
        <v>947.68</v>
      </c>
      <c r="CR27" s="103">
        <v>543.04</v>
      </c>
      <c r="CS27" s="103">
        <v>353.69</v>
      </c>
      <c r="CT27" s="103">
        <v>607.20000000000005</v>
      </c>
      <c r="CU27" s="103">
        <v>697.66</v>
      </c>
      <c r="CV27" s="103">
        <v>4423.1099999999997</v>
      </c>
      <c r="CW27" s="103">
        <v>2903.51</v>
      </c>
      <c r="CX27" s="103">
        <v>1580.69</v>
      </c>
      <c r="CY27" s="103">
        <v>998.76</v>
      </c>
      <c r="CZ27" s="103">
        <v>871.02</v>
      </c>
      <c r="DA27" s="103">
        <v>914.75</v>
      </c>
    </row>
    <row r="28" spans="3:105" s="100" customFormat="1" x14ac:dyDescent="0.35">
      <c r="C28" s="99">
        <v>44132.59375</v>
      </c>
      <c r="D28" s="100" t="s">
        <v>230</v>
      </c>
      <c r="F28" s="103">
        <v>6.2</v>
      </c>
      <c r="G28" s="103">
        <v>7</v>
      </c>
      <c r="H28" s="103">
        <v>6.4</v>
      </c>
      <c r="I28" s="103">
        <v>6.6</v>
      </c>
      <c r="J28" s="103">
        <v>6.6</v>
      </c>
      <c r="K28" s="103">
        <v>6.4</v>
      </c>
      <c r="L28" s="103">
        <v>4</v>
      </c>
      <c r="M28" s="103">
        <v>6.6</v>
      </c>
      <c r="N28" s="103">
        <v>6.8</v>
      </c>
      <c r="O28" s="103">
        <v>6.8</v>
      </c>
      <c r="P28" s="103">
        <v>4.2</v>
      </c>
      <c r="Q28" s="103">
        <v>4</v>
      </c>
      <c r="R28" s="103">
        <v>5</v>
      </c>
      <c r="S28" s="103">
        <v>7</v>
      </c>
      <c r="T28" s="103">
        <v>4.2</v>
      </c>
      <c r="U28" s="103">
        <v>5.8</v>
      </c>
      <c r="V28" s="103">
        <v>5</v>
      </c>
      <c r="W28" s="103">
        <v>5.6</v>
      </c>
      <c r="X28" s="103">
        <v>5.8</v>
      </c>
      <c r="Y28" s="103">
        <v>5.6</v>
      </c>
      <c r="Z28" s="103">
        <v>5.6</v>
      </c>
      <c r="AA28" s="103">
        <v>6.2</v>
      </c>
      <c r="AB28" s="103">
        <v>6</v>
      </c>
      <c r="AC28" s="103">
        <v>6</v>
      </c>
      <c r="AD28" s="103">
        <v>6</v>
      </c>
      <c r="AE28" s="103">
        <v>6</v>
      </c>
      <c r="AF28" s="103">
        <v>6</v>
      </c>
      <c r="AG28" s="103">
        <v>5</v>
      </c>
      <c r="AH28" s="103">
        <v>6</v>
      </c>
      <c r="AI28" s="103">
        <v>4</v>
      </c>
      <c r="AJ28" s="103">
        <v>6</v>
      </c>
      <c r="AK28" s="103">
        <v>5</v>
      </c>
      <c r="AL28" s="103">
        <v>6</v>
      </c>
      <c r="AM28" s="103">
        <v>4.5999999999999996</v>
      </c>
      <c r="AN28" s="103">
        <v>5</v>
      </c>
      <c r="AO28" s="103">
        <v>6</v>
      </c>
      <c r="AP28" s="103">
        <v>4</v>
      </c>
      <c r="AQ28" s="103">
        <v>4.4000000000000004</v>
      </c>
      <c r="AR28" s="103">
        <v>5.8</v>
      </c>
      <c r="AS28" s="103">
        <v>6</v>
      </c>
      <c r="AT28" s="103">
        <v>6</v>
      </c>
      <c r="AU28" s="103">
        <v>6</v>
      </c>
      <c r="AV28" s="103">
        <v>5</v>
      </c>
      <c r="AW28" s="103">
        <v>6.6</v>
      </c>
      <c r="AX28" s="103">
        <v>6.4</v>
      </c>
      <c r="AY28" s="103">
        <v>6.4</v>
      </c>
      <c r="AZ28" s="103">
        <v>0</v>
      </c>
      <c r="BA28" s="103">
        <v>6.4</v>
      </c>
      <c r="BB28" s="103">
        <v>0</v>
      </c>
      <c r="BC28" s="124">
        <v>7</v>
      </c>
      <c r="BD28" s="103">
        <v>1385.5</v>
      </c>
      <c r="BE28" s="103">
        <v>260.87</v>
      </c>
      <c r="BF28" s="103">
        <v>2875.38</v>
      </c>
      <c r="BG28" s="103">
        <v>1460.65</v>
      </c>
      <c r="BH28" s="103">
        <v>381.24</v>
      </c>
      <c r="BI28" s="103">
        <v>890.67</v>
      </c>
      <c r="BJ28" s="103">
        <v>310.94</v>
      </c>
      <c r="BK28" s="103">
        <v>4139.3599999999997</v>
      </c>
      <c r="BL28" s="103">
        <v>333.54</v>
      </c>
      <c r="BM28" s="103">
        <v>1223.52</v>
      </c>
      <c r="BN28" s="103">
        <v>413.98</v>
      </c>
      <c r="BO28" s="103">
        <v>457.25</v>
      </c>
      <c r="BP28" s="103">
        <v>3456.89</v>
      </c>
      <c r="BQ28" s="103">
        <v>191.68</v>
      </c>
      <c r="BR28" s="103">
        <v>1868.7</v>
      </c>
      <c r="BS28" s="103">
        <v>231.46</v>
      </c>
      <c r="BT28" s="103">
        <v>1477.73</v>
      </c>
      <c r="BU28" s="103">
        <v>1596.1</v>
      </c>
      <c r="BV28" s="103">
        <v>832.47</v>
      </c>
      <c r="BW28" s="103">
        <v>2952.4</v>
      </c>
      <c r="BX28" s="103">
        <v>116.73</v>
      </c>
      <c r="BY28" s="103">
        <v>1635.1</v>
      </c>
      <c r="BZ28" s="103">
        <v>1052.8699999999999</v>
      </c>
      <c r="CA28" s="103">
        <v>60.81</v>
      </c>
      <c r="CB28" s="103">
        <v>2911.84</v>
      </c>
      <c r="CC28" s="103">
        <v>4502.58</v>
      </c>
      <c r="CD28" s="103">
        <v>622.13</v>
      </c>
      <c r="CE28" s="103">
        <v>3539.5</v>
      </c>
      <c r="CF28" s="103">
        <v>6295.57</v>
      </c>
      <c r="CG28" s="103">
        <v>1608.81</v>
      </c>
      <c r="CH28" s="103">
        <v>5338.56</v>
      </c>
      <c r="CI28" s="103">
        <v>1033.03</v>
      </c>
      <c r="CJ28" s="103">
        <v>4823.88</v>
      </c>
      <c r="CK28" s="103">
        <v>258.44</v>
      </c>
      <c r="CL28" s="103">
        <v>4014.7</v>
      </c>
      <c r="CM28" s="103">
        <v>517.02</v>
      </c>
      <c r="CN28" s="103">
        <v>5568.49</v>
      </c>
      <c r="CO28" s="103">
        <v>147.88</v>
      </c>
      <c r="CP28" s="103">
        <v>1875.48</v>
      </c>
      <c r="CQ28" s="103">
        <v>958.57</v>
      </c>
      <c r="CR28" s="103">
        <v>554.22</v>
      </c>
      <c r="CS28" s="103">
        <v>356.53</v>
      </c>
      <c r="CT28" s="103">
        <v>607.20000000000005</v>
      </c>
      <c r="CU28" s="103">
        <v>697.66</v>
      </c>
      <c r="CV28" s="103">
        <v>4423.1099999999997</v>
      </c>
      <c r="CW28" s="103">
        <v>2940.4</v>
      </c>
      <c r="CX28" s="103">
        <v>1580.69</v>
      </c>
      <c r="CY28" s="103">
        <v>998.93</v>
      </c>
      <c r="CZ28" s="103">
        <v>871.02</v>
      </c>
      <c r="DA28" s="103">
        <v>914.75</v>
      </c>
    </row>
    <row r="29" spans="3:105" s="100" customFormat="1" x14ac:dyDescent="0.35">
      <c r="C29" s="99">
        <v>44141.599421296298</v>
      </c>
      <c r="D29" s="100" t="s">
        <v>230</v>
      </c>
      <c r="F29" s="103">
        <v>4</v>
      </c>
      <c r="G29" s="103">
        <v>4.4000000000000004</v>
      </c>
      <c r="H29" s="103">
        <v>4.4000000000000004</v>
      </c>
      <c r="I29" s="103">
        <v>4.5999999999999996</v>
      </c>
      <c r="J29" s="103">
        <v>4</v>
      </c>
      <c r="K29" s="103">
        <v>4</v>
      </c>
      <c r="L29" s="103">
        <v>3.8</v>
      </c>
      <c r="M29" s="103">
        <v>4</v>
      </c>
      <c r="N29" s="103">
        <v>4</v>
      </c>
      <c r="O29" s="103">
        <v>4.8</v>
      </c>
      <c r="P29" s="103">
        <v>6.2</v>
      </c>
      <c r="Q29" s="103">
        <v>6.2</v>
      </c>
      <c r="R29" s="103">
        <v>7</v>
      </c>
      <c r="S29" s="103">
        <v>6</v>
      </c>
      <c r="T29" s="103">
        <v>4.8</v>
      </c>
      <c r="U29" s="103">
        <v>4.4000000000000004</v>
      </c>
      <c r="V29" s="103">
        <v>4</v>
      </c>
      <c r="W29" s="103">
        <v>4</v>
      </c>
      <c r="X29" s="103">
        <v>3.8</v>
      </c>
      <c r="Y29" s="103">
        <v>3.8</v>
      </c>
      <c r="Z29" s="103">
        <v>3.6</v>
      </c>
      <c r="AA29" s="103">
        <v>4</v>
      </c>
      <c r="AB29" s="103">
        <v>4</v>
      </c>
      <c r="AC29" s="103">
        <v>4</v>
      </c>
      <c r="AD29" s="103">
        <v>4.4000000000000004</v>
      </c>
      <c r="AE29" s="103">
        <v>4.8</v>
      </c>
      <c r="AF29" s="103">
        <v>5</v>
      </c>
      <c r="AG29" s="103">
        <v>4.8</v>
      </c>
      <c r="AH29" s="103">
        <v>4</v>
      </c>
      <c r="AI29" s="103">
        <v>4.4000000000000004</v>
      </c>
      <c r="AJ29" s="103">
        <v>4.2</v>
      </c>
      <c r="AK29" s="103">
        <v>4.2</v>
      </c>
      <c r="AL29" s="103">
        <v>4.8</v>
      </c>
      <c r="AM29" s="103">
        <v>4</v>
      </c>
      <c r="AN29" s="103">
        <v>4</v>
      </c>
      <c r="AO29" s="103">
        <v>4.5999999999999996</v>
      </c>
      <c r="AP29" s="103">
        <v>4</v>
      </c>
      <c r="AQ29" s="103">
        <v>4.4000000000000004</v>
      </c>
      <c r="AR29" s="103">
        <v>4.4000000000000004</v>
      </c>
      <c r="AS29" s="103">
        <v>5</v>
      </c>
      <c r="AT29" s="103">
        <v>5.4</v>
      </c>
      <c r="AU29" s="103">
        <v>5.2</v>
      </c>
      <c r="AV29" s="103">
        <v>4.4000000000000004</v>
      </c>
      <c r="AW29" s="103">
        <v>6</v>
      </c>
      <c r="AX29" s="103">
        <v>5.8</v>
      </c>
      <c r="AY29" s="103">
        <v>4</v>
      </c>
      <c r="AZ29" s="103">
        <v>0</v>
      </c>
      <c r="BA29" s="103">
        <v>4.4000000000000004</v>
      </c>
      <c r="BB29" s="103">
        <v>0</v>
      </c>
      <c r="BC29" s="124">
        <v>4.8</v>
      </c>
      <c r="BD29" s="103">
        <v>1416.7</v>
      </c>
      <c r="BE29" s="103">
        <v>265.95999999999998</v>
      </c>
      <c r="BF29" s="103">
        <v>2903.01</v>
      </c>
      <c r="BG29" s="103">
        <v>1486.94</v>
      </c>
      <c r="BH29" s="103">
        <v>392.14</v>
      </c>
      <c r="BI29" s="103">
        <v>902.36</v>
      </c>
      <c r="BJ29" s="103">
        <v>315.58</v>
      </c>
      <c r="BK29" s="103">
        <v>4139.5</v>
      </c>
      <c r="BL29" s="103">
        <v>338.66</v>
      </c>
      <c r="BM29" s="103">
        <v>1232.1500000000001</v>
      </c>
      <c r="BN29" s="103">
        <v>421.39</v>
      </c>
      <c r="BO29" s="103">
        <v>464.78</v>
      </c>
      <c r="BP29" s="103">
        <v>3513.14</v>
      </c>
      <c r="BQ29" s="103">
        <v>193.12</v>
      </c>
      <c r="BR29" s="103">
        <v>1906.31</v>
      </c>
      <c r="BS29" s="103">
        <v>242.69</v>
      </c>
      <c r="BT29" s="103">
        <v>1477.73</v>
      </c>
      <c r="BU29" s="103">
        <v>1625.33</v>
      </c>
      <c r="BV29" s="103">
        <v>842.3</v>
      </c>
      <c r="BW29" s="103">
        <v>3005.99</v>
      </c>
      <c r="BX29" s="103">
        <v>116.75</v>
      </c>
      <c r="BY29" s="103">
        <v>1635.35</v>
      </c>
      <c r="BZ29" s="103">
        <v>1066.8</v>
      </c>
      <c r="CA29" s="103">
        <v>61.39</v>
      </c>
      <c r="CB29" s="103">
        <v>2980.99</v>
      </c>
      <c r="CC29" s="103">
        <v>4536.2700000000004</v>
      </c>
      <c r="CD29" s="103">
        <v>636.96</v>
      </c>
      <c r="CE29" s="103">
        <v>3679.36</v>
      </c>
      <c r="CF29" s="103">
        <v>6743.6</v>
      </c>
      <c r="CG29" s="103">
        <v>1627.49</v>
      </c>
      <c r="CH29" s="103">
        <v>5338.61</v>
      </c>
      <c r="CI29" s="103">
        <v>1060.5</v>
      </c>
      <c r="CJ29" s="103">
        <v>4947.83</v>
      </c>
      <c r="CK29" s="103">
        <v>258.79000000000002</v>
      </c>
      <c r="CL29" s="103">
        <v>4096.08</v>
      </c>
      <c r="CM29" s="103">
        <v>523.04999999999995</v>
      </c>
      <c r="CN29" s="103">
        <v>5656.81</v>
      </c>
      <c r="CO29" s="103">
        <v>150.22999999999999</v>
      </c>
      <c r="CP29" s="103">
        <v>1891.48</v>
      </c>
      <c r="CQ29" s="103">
        <v>978.58</v>
      </c>
      <c r="CR29" s="103">
        <v>570.49</v>
      </c>
      <c r="CS29" s="103">
        <v>388.14</v>
      </c>
      <c r="CT29" s="103">
        <v>607.20000000000005</v>
      </c>
      <c r="CU29" s="103">
        <v>697.66</v>
      </c>
      <c r="CV29" s="103">
        <v>4423.1099999999997</v>
      </c>
      <c r="CW29" s="103">
        <v>2996.12</v>
      </c>
      <c r="CX29" s="103">
        <v>1580.69</v>
      </c>
      <c r="CY29" s="103">
        <v>1077.6600000000001</v>
      </c>
      <c r="CZ29" s="103">
        <v>871.02</v>
      </c>
      <c r="DA29" s="103">
        <v>914.75</v>
      </c>
    </row>
    <row r="30" spans="3:105" s="100" customFormat="1" x14ac:dyDescent="0.35">
      <c r="C30" s="99">
        <v>44148.610347222202</v>
      </c>
      <c r="D30" s="100" t="s">
        <v>230</v>
      </c>
      <c r="F30" s="103">
        <v>3.2</v>
      </c>
      <c r="G30" s="103">
        <v>3.6</v>
      </c>
      <c r="H30" s="103">
        <v>3.4</v>
      </c>
      <c r="I30" s="103">
        <v>3.4</v>
      </c>
      <c r="J30" s="103">
        <v>3.4</v>
      </c>
      <c r="K30" s="103">
        <v>3.4</v>
      </c>
      <c r="L30" s="103">
        <v>3.4</v>
      </c>
      <c r="M30" s="103">
        <v>3</v>
      </c>
      <c r="N30" s="103">
        <v>3</v>
      </c>
      <c r="O30" s="103">
        <v>4.2</v>
      </c>
      <c r="P30" s="103">
        <v>4</v>
      </c>
      <c r="Q30" s="103">
        <v>4</v>
      </c>
      <c r="R30" s="103">
        <v>4</v>
      </c>
      <c r="S30" s="103">
        <v>4.2</v>
      </c>
      <c r="T30" s="103">
        <v>3.8</v>
      </c>
      <c r="U30" s="103">
        <v>3.6</v>
      </c>
      <c r="V30" s="103">
        <v>3.6</v>
      </c>
      <c r="W30" s="103">
        <v>4</v>
      </c>
      <c r="X30" s="103">
        <v>3.2</v>
      </c>
      <c r="Y30" s="103">
        <v>3.2</v>
      </c>
      <c r="Z30" s="103">
        <v>3.2</v>
      </c>
      <c r="AA30" s="103">
        <v>4</v>
      </c>
      <c r="AB30" s="103">
        <v>4</v>
      </c>
      <c r="AC30" s="103">
        <v>4</v>
      </c>
      <c r="AD30" s="103">
        <v>4</v>
      </c>
      <c r="AE30" s="103">
        <v>3.8</v>
      </c>
      <c r="AF30" s="103">
        <v>3.8</v>
      </c>
      <c r="AG30" s="103">
        <v>4</v>
      </c>
      <c r="AH30" s="103">
        <v>4.2</v>
      </c>
      <c r="AI30" s="103">
        <v>4.2</v>
      </c>
      <c r="AJ30" s="103">
        <v>4.8</v>
      </c>
      <c r="AK30" s="103">
        <v>4.5999999999999996</v>
      </c>
      <c r="AL30" s="103">
        <v>3.6</v>
      </c>
      <c r="AM30" s="103">
        <v>3.6</v>
      </c>
      <c r="AN30" s="103">
        <v>3.6</v>
      </c>
      <c r="AO30" s="103">
        <v>3.8</v>
      </c>
      <c r="AP30" s="103">
        <v>4</v>
      </c>
      <c r="AQ30" s="103">
        <v>4</v>
      </c>
      <c r="AR30" s="103">
        <v>4.2</v>
      </c>
      <c r="AS30" s="103">
        <v>4</v>
      </c>
      <c r="AT30" s="103">
        <v>4</v>
      </c>
      <c r="AU30" s="103">
        <v>4.2</v>
      </c>
      <c r="AV30" s="103">
        <v>4.8</v>
      </c>
      <c r="AW30" s="103">
        <v>4.8</v>
      </c>
      <c r="AX30" s="103">
        <v>4.5999999999999996</v>
      </c>
      <c r="AY30" s="103">
        <v>4.8</v>
      </c>
      <c r="AZ30" s="103">
        <v>0</v>
      </c>
      <c r="BA30" s="103">
        <v>4.4000000000000004</v>
      </c>
      <c r="BB30" s="103">
        <v>0</v>
      </c>
      <c r="BC30" s="124">
        <v>4.5999999999999996</v>
      </c>
      <c r="BD30" s="103">
        <v>1438.49</v>
      </c>
      <c r="BE30" s="103">
        <v>270</v>
      </c>
      <c r="BF30" s="103">
        <v>2947.3</v>
      </c>
      <c r="BG30" s="103">
        <v>1503.66</v>
      </c>
      <c r="BH30" s="103">
        <v>400.81</v>
      </c>
      <c r="BI30" s="103">
        <v>909.37</v>
      </c>
      <c r="BJ30" s="103">
        <v>320.63</v>
      </c>
      <c r="BK30" s="103">
        <v>4139.66</v>
      </c>
      <c r="BL30" s="103">
        <v>342.57</v>
      </c>
      <c r="BM30" s="103">
        <v>1237.6300000000001</v>
      </c>
      <c r="BN30" s="103">
        <v>432.83</v>
      </c>
      <c r="BO30" s="103">
        <v>471.98</v>
      </c>
      <c r="BP30" s="103">
        <v>3531.95</v>
      </c>
      <c r="BQ30" s="103">
        <v>195</v>
      </c>
      <c r="BR30" s="103">
        <v>1928.69</v>
      </c>
      <c r="BS30" s="103">
        <v>257.05</v>
      </c>
      <c r="BT30" s="103">
        <v>1477.73</v>
      </c>
      <c r="BU30" s="103">
        <v>1637.13</v>
      </c>
      <c r="BV30" s="103">
        <v>854.18</v>
      </c>
      <c r="BW30" s="103">
        <v>3025.48</v>
      </c>
      <c r="BX30" s="103">
        <v>117.08</v>
      </c>
      <c r="BY30" s="103">
        <v>1635.35</v>
      </c>
      <c r="BZ30" s="103">
        <v>1080.72</v>
      </c>
      <c r="CA30" s="103">
        <v>61.86</v>
      </c>
      <c r="CB30" s="103">
        <v>3015.94</v>
      </c>
      <c r="CC30" s="103">
        <v>4545.08</v>
      </c>
      <c r="CD30" s="103">
        <v>654.84</v>
      </c>
      <c r="CE30" s="103">
        <v>3869.75</v>
      </c>
      <c r="CF30" s="103">
        <v>6793.81</v>
      </c>
      <c r="CG30" s="103">
        <v>1649.4</v>
      </c>
      <c r="CH30" s="103">
        <v>5338.78</v>
      </c>
      <c r="CI30" s="103">
        <v>1083.1500000000001</v>
      </c>
      <c r="CJ30" s="103">
        <v>5019.2</v>
      </c>
      <c r="CK30" s="103">
        <v>259.26</v>
      </c>
      <c r="CL30" s="103">
        <v>4129.59</v>
      </c>
      <c r="CM30" s="103">
        <v>540.4</v>
      </c>
      <c r="CN30" s="103">
        <v>5690.72</v>
      </c>
      <c r="CO30" s="103">
        <v>153.22</v>
      </c>
      <c r="CP30" s="103">
        <v>1892.18</v>
      </c>
      <c r="CQ30" s="103">
        <v>998.59</v>
      </c>
      <c r="CR30" s="103">
        <v>572.01</v>
      </c>
      <c r="CS30" s="103">
        <v>408.22</v>
      </c>
      <c r="CT30" s="103">
        <v>607.22</v>
      </c>
      <c r="CU30" s="103">
        <v>698.22</v>
      </c>
      <c r="CV30" s="103">
        <v>4423.1099999999997</v>
      </c>
      <c r="CW30" s="103">
        <v>3031.63</v>
      </c>
      <c r="CX30" s="103">
        <v>1580.69</v>
      </c>
      <c r="CY30" s="103">
        <v>1097.31</v>
      </c>
      <c r="CZ30" s="103">
        <v>871.02</v>
      </c>
      <c r="DA30" s="103">
        <v>914.88</v>
      </c>
    </row>
    <row r="31" spans="3:105" s="100" customFormat="1" x14ac:dyDescent="0.35">
      <c r="C31" s="99">
        <v>44159.620902777802</v>
      </c>
      <c r="D31" s="100" t="s">
        <v>230</v>
      </c>
      <c r="F31" s="103">
        <v>3</v>
      </c>
      <c r="G31" s="103">
        <v>3</v>
      </c>
      <c r="H31" s="103">
        <v>3</v>
      </c>
      <c r="I31" s="103">
        <v>3</v>
      </c>
      <c r="J31" s="103">
        <v>3</v>
      </c>
      <c r="K31" s="103">
        <v>3</v>
      </c>
      <c r="L31" s="103">
        <v>3</v>
      </c>
      <c r="M31" s="103">
        <v>3</v>
      </c>
      <c r="N31" s="103">
        <v>2.6</v>
      </c>
      <c r="O31" s="103">
        <v>2.6</v>
      </c>
      <c r="P31" s="103">
        <v>2.6</v>
      </c>
      <c r="Q31" s="103">
        <v>2.6</v>
      </c>
      <c r="R31" s="103">
        <v>2.8</v>
      </c>
      <c r="S31" s="103">
        <v>2.8</v>
      </c>
      <c r="T31" s="103">
        <v>2.8</v>
      </c>
      <c r="U31" s="103">
        <v>2.8</v>
      </c>
      <c r="V31" s="103">
        <v>2.8</v>
      </c>
      <c r="W31" s="103">
        <v>2.8</v>
      </c>
      <c r="X31" s="103">
        <v>2.8</v>
      </c>
      <c r="Y31" s="103">
        <v>2.6</v>
      </c>
      <c r="Z31" s="103">
        <v>2</v>
      </c>
      <c r="AA31" s="103">
        <v>3</v>
      </c>
      <c r="AB31" s="103">
        <v>3</v>
      </c>
      <c r="AC31" s="103">
        <v>3</v>
      </c>
      <c r="AD31" s="103">
        <v>2.6</v>
      </c>
      <c r="AE31" s="103">
        <v>2.4</v>
      </c>
      <c r="AF31" s="103">
        <v>2.8</v>
      </c>
      <c r="AG31" s="103">
        <v>2.8</v>
      </c>
      <c r="AH31" s="103">
        <v>2.6</v>
      </c>
      <c r="AI31" s="103">
        <v>3</v>
      </c>
      <c r="AJ31" s="103">
        <v>3</v>
      </c>
      <c r="AK31" s="103">
        <v>3</v>
      </c>
      <c r="AL31" s="103">
        <v>2.4</v>
      </c>
      <c r="AM31" s="103">
        <v>3</v>
      </c>
      <c r="AN31" s="103">
        <v>3.8</v>
      </c>
      <c r="AO31" s="103">
        <v>3</v>
      </c>
      <c r="AP31" s="103">
        <v>3</v>
      </c>
      <c r="AQ31" s="103">
        <v>3</v>
      </c>
      <c r="AR31" s="103">
        <v>3</v>
      </c>
      <c r="AS31" s="103">
        <v>2.8</v>
      </c>
      <c r="AT31" s="103">
        <v>2.4</v>
      </c>
      <c r="AU31" s="103">
        <v>3</v>
      </c>
      <c r="AV31" s="103">
        <v>3</v>
      </c>
      <c r="AW31" s="103">
        <v>2.8</v>
      </c>
      <c r="AX31" s="103">
        <v>2.6</v>
      </c>
      <c r="AY31" s="103">
        <v>2.6</v>
      </c>
      <c r="AZ31" s="103">
        <v>0</v>
      </c>
      <c r="BA31" s="103">
        <v>3</v>
      </c>
      <c r="BB31" s="103">
        <v>0</v>
      </c>
      <c r="BC31" s="124">
        <v>3</v>
      </c>
      <c r="BD31" s="103">
        <v>1466.33</v>
      </c>
      <c r="BE31" s="103">
        <v>278.05</v>
      </c>
      <c r="BF31" s="103">
        <v>3011.6</v>
      </c>
      <c r="BG31" s="103">
        <v>1531.63</v>
      </c>
      <c r="BH31" s="103">
        <v>415.54</v>
      </c>
      <c r="BI31" s="103">
        <v>922.9</v>
      </c>
      <c r="BJ31" s="103">
        <v>330.79</v>
      </c>
      <c r="BK31" s="103">
        <v>4139.84</v>
      </c>
      <c r="BL31" s="103">
        <v>349.67</v>
      </c>
      <c r="BM31" s="103">
        <v>1245.6300000000001</v>
      </c>
      <c r="BN31" s="103">
        <v>450.82</v>
      </c>
      <c r="BO31" s="103">
        <v>484.34</v>
      </c>
      <c r="BP31" s="103">
        <v>3554.86</v>
      </c>
      <c r="BQ31" s="103">
        <v>199.08</v>
      </c>
      <c r="BR31" s="103">
        <v>1962.41</v>
      </c>
      <c r="BS31" s="103">
        <v>285.2</v>
      </c>
      <c r="BT31" s="103">
        <v>1477.73</v>
      </c>
      <c r="BU31" s="103">
        <v>1653.55</v>
      </c>
      <c r="BV31" s="103">
        <v>876.17</v>
      </c>
      <c r="BW31" s="103">
        <v>3053.03</v>
      </c>
      <c r="BX31" s="103">
        <v>129.62</v>
      </c>
      <c r="BY31" s="103">
        <v>1635.77</v>
      </c>
      <c r="BZ31" s="103">
        <v>1097.52</v>
      </c>
      <c r="CA31" s="103">
        <v>63.47</v>
      </c>
      <c r="CB31" s="103">
        <v>3065.3</v>
      </c>
      <c r="CC31" s="103">
        <v>4554.8</v>
      </c>
      <c r="CD31" s="103">
        <v>688.32</v>
      </c>
      <c r="CE31" s="103">
        <v>4129.91</v>
      </c>
      <c r="CF31" s="103">
        <v>6867.8</v>
      </c>
      <c r="CG31" s="103">
        <v>1688.12</v>
      </c>
      <c r="CH31" s="103">
        <v>5339.05</v>
      </c>
      <c r="CI31" s="103">
        <v>1123.17</v>
      </c>
      <c r="CJ31" s="103">
        <v>5188.42</v>
      </c>
      <c r="CK31" s="103">
        <v>260.89</v>
      </c>
      <c r="CL31" s="103">
        <v>4175.9399999999996</v>
      </c>
      <c r="CM31" s="103">
        <v>572.25</v>
      </c>
      <c r="CN31" s="103">
        <v>5698.48</v>
      </c>
      <c r="CO31" s="103">
        <v>159</v>
      </c>
      <c r="CP31" s="32">
        <v>1892.51</v>
      </c>
      <c r="CQ31" s="103">
        <v>1034.24</v>
      </c>
      <c r="CR31" s="103">
        <v>572.04</v>
      </c>
      <c r="CS31" s="103">
        <v>437.52</v>
      </c>
      <c r="CT31" s="103">
        <v>607.44000000000005</v>
      </c>
      <c r="CU31" s="103">
        <v>698.27</v>
      </c>
      <c r="CV31" s="103">
        <v>4425.58</v>
      </c>
      <c r="CW31" s="103">
        <v>3087.77</v>
      </c>
      <c r="CX31" s="103">
        <v>1580.69</v>
      </c>
      <c r="CY31" s="103">
        <v>1117.9000000000001</v>
      </c>
      <c r="CZ31" s="103">
        <v>871.02</v>
      </c>
      <c r="DA31" s="103">
        <v>922.09</v>
      </c>
    </row>
    <row r="32" spans="3:105" s="100" customFormat="1" x14ac:dyDescent="0.35">
      <c r="C32" s="99">
        <v>44162.596979166701</v>
      </c>
      <c r="D32" s="100" t="s">
        <v>230</v>
      </c>
      <c r="F32" s="103">
        <v>2.8</v>
      </c>
      <c r="G32" s="103">
        <v>3</v>
      </c>
      <c r="H32" s="103">
        <v>3</v>
      </c>
      <c r="I32" s="103">
        <v>3</v>
      </c>
      <c r="J32" s="103">
        <v>3</v>
      </c>
      <c r="K32" s="103">
        <v>3</v>
      </c>
      <c r="L32" s="103">
        <v>3</v>
      </c>
      <c r="M32" s="103">
        <v>2.8</v>
      </c>
      <c r="N32" s="103">
        <v>2.6</v>
      </c>
      <c r="O32" s="103">
        <v>2.6</v>
      </c>
      <c r="P32" s="103">
        <v>2.6</v>
      </c>
      <c r="Q32" s="103">
        <v>2.6</v>
      </c>
      <c r="R32" s="103">
        <v>2.6</v>
      </c>
      <c r="S32" s="103">
        <v>2.6</v>
      </c>
      <c r="T32" s="103">
        <v>2.6</v>
      </c>
      <c r="U32" s="103">
        <v>2.6</v>
      </c>
      <c r="V32" s="103">
        <v>2.6</v>
      </c>
      <c r="W32" s="103">
        <v>2.6</v>
      </c>
      <c r="X32" s="103">
        <v>2.6</v>
      </c>
      <c r="Y32" s="103">
        <v>2.4</v>
      </c>
      <c r="Z32" s="103">
        <v>2</v>
      </c>
      <c r="AA32" s="103">
        <v>3</v>
      </c>
      <c r="AB32" s="103">
        <v>2.6</v>
      </c>
      <c r="AC32" s="103">
        <v>2.6</v>
      </c>
      <c r="AD32" s="103">
        <v>2.2000000000000002</v>
      </c>
      <c r="AE32" s="103">
        <v>2</v>
      </c>
      <c r="AF32" s="103">
        <v>2.6</v>
      </c>
      <c r="AG32" s="103">
        <v>2.6</v>
      </c>
      <c r="AH32" s="103">
        <v>2.2000000000000002</v>
      </c>
      <c r="AI32" s="103">
        <v>3</v>
      </c>
      <c r="AJ32" s="103">
        <v>2.6</v>
      </c>
      <c r="AK32" s="103">
        <v>2.6</v>
      </c>
      <c r="AL32" s="103">
        <v>2</v>
      </c>
      <c r="AM32" s="103">
        <v>2.6</v>
      </c>
      <c r="AN32" s="103">
        <v>3.8</v>
      </c>
      <c r="AO32" s="103">
        <v>3</v>
      </c>
      <c r="AP32" s="103">
        <v>3</v>
      </c>
      <c r="AQ32" s="103">
        <v>3</v>
      </c>
      <c r="AR32" s="103">
        <v>3</v>
      </c>
      <c r="AS32" s="103">
        <v>2.2000000000000002</v>
      </c>
      <c r="AT32" s="103">
        <v>2</v>
      </c>
      <c r="AU32" s="103">
        <v>2.8</v>
      </c>
      <c r="AV32" s="103">
        <v>3</v>
      </c>
      <c r="AW32" s="103">
        <v>3</v>
      </c>
      <c r="AX32" s="103">
        <v>2.8</v>
      </c>
      <c r="AY32" s="103">
        <v>2.6</v>
      </c>
      <c r="AZ32" s="103">
        <v>0</v>
      </c>
      <c r="BA32" s="103">
        <v>3</v>
      </c>
      <c r="BB32" s="103">
        <v>0</v>
      </c>
      <c r="BC32" s="124">
        <v>3.2</v>
      </c>
      <c r="BD32" s="103">
        <v>1471.87</v>
      </c>
      <c r="BE32" s="103">
        <v>280.51</v>
      </c>
      <c r="BF32" s="103">
        <v>3027.16</v>
      </c>
      <c r="BG32" s="103">
        <v>1539.88</v>
      </c>
      <c r="BH32" s="103">
        <v>419.64</v>
      </c>
      <c r="BI32" s="103">
        <v>927.39</v>
      </c>
      <c r="BJ32" s="103">
        <v>333.45</v>
      </c>
      <c r="BK32" s="103">
        <v>4139.87</v>
      </c>
      <c r="BL32" s="103">
        <v>351.84</v>
      </c>
      <c r="BM32" s="103">
        <v>1246.94</v>
      </c>
      <c r="BN32" s="103">
        <v>457.35</v>
      </c>
      <c r="BO32" s="103">
        <v>488.99</v>
      </c>
      <c r="BP32" s="103">
        <v>3555.6</v>
      </c>
      <c r="BQ32" s="103">
        <v>200.55</v>
      </c>
      <c r="BR32" s="103">
        <v>1971.11</v>
      </c>
      <c r="BS32" s="103">
        <v>293.57</v>
      </c>
      <c r="BT32" s="103">
        <v>1508.65</v>
      </c>
      <c r="BU32" s="103">
        <v>1656.89</v>
      </c>
      <c r="BV32" s="103">
        <v>882.42</v>
      </c>
      <c r="BW32" s="103">
        <v>3059.44</v>
      </c>
      <c r="BX32" s="103">
        <v>137.87</v>
      </c>
      <c r="BY32" s="103">
        <v>1635.86</v>
      </c>
      <c r="BZ32" s="103">
        <v>1100.48</v>
      </c>
      <c r="CA32" s="103">
        <v>64.849999999999994</v>
      </c>
      <c r="CB32" s="103">
        <v>3076.77</v>
      </c>
      <c r="CC32" s="103">
        <v>4556.3999999999996</v>
      </c>
      <c r="CD32" s="103">
        <v>698.77</v>
      </c>
      <c r="CE32" s="103">
        <v>4183.47</v>
      </c>
      <c r="CF32" s="103">
        <v>6884.46</v>
      </c>
      <c r="CG32" s="103">
        <v>1699.41</v>
      </c>
      <c r="CH32" s="103">
        <v>5339.11</v>
      </c>
      <c r="CI32" s="103">
        <v>1135.4000000000001</v>
      </c>
      <c r="CJ32" s="103">
        <v>5250.28</v>
      </c>
      <c r="CK32" s="103">
        <v>262.43</v>
      </c>
      <c r="CL32" s="103">
        <v>4186.3500000000004</v>
      </c>
      <c r="CM32" s="103">
        <v>581.99</v>
      </c>
      <c r="CN32" s="103">
        <v>5749.46</v>
      </c>
      <c r="CO32" s="103">
        <v>160.80000000000001</v>
      </c>
      <c r="CP32" s="103">
        <v>1892.51</v>
      </c>
      <c r="CQ32" s="103">
        <v>1044.58</v>
      </c>
      <c r="CR32" s="103">
        <v>572.04</v>
      </c>
      <c r="CS32" s="103">
        <v>446.2</v>
      </c>
      <c r="CT32" s="103">
        <v>607.63</v>
      </c>
      <c r="CU32" s="103">
        <v>698.27</v>
      </c>
      <c r="CV32" s="103">
        <v>4426.47</v>
      </c>
      <c r="CW32" s="103">
        <v>3103.45</v>
      </c>
      <c r="CX32" s="103">
        <v>1580.69</v>
      </c>
      <c r="CY32" s="103">
        <v>1122.3399999999999</v>
      </c>
      <c r="CZ32" s="103">
        <v>871.02</v>
      </c>
      <c r="DA32" s="103">
        <v>923.92</v>
      </c>
    </row>
    <row r="33" spans="1:105" s="100" customFormat="1" x14ac:dyDescent="0.35">
      <c r="C33" s="99">
        <v>44169.582453703697</v>
      </c>
      <c r="D33" s="100" t="s">
        <v>230</v>
      </c>
      <c r="F33" s="103">
        <v>3.4</v>
      </c>
      <c r="G33" s="103">
        <v>3.6</v>
      </c>
      <c r="H33" s="103">
        <v>3.6</v>
      </c>
      <c r="I33" s="103">
        <v>3.6</v>
      </c>
      <c r="J33" s="103">
        <v>3.4</v>
      </c>
      <c r="K33" s="103">
        <v>3.4</v>
      </c>
      <c r="L33" s="103">
        <v>4</v>
      </c>
      <c r="M33" s="103">
        <v>4</v>
      </c>
      <c r="N33" s="103">
        <v>4</v>
      </c>
      <c r="O33" s="103">
        <v>4</v>
      </c>
      <c r="P33" s="103">
        <v>3.6</v>
      </c>
      <c r="Q33" s="103">
        <v>3.8</v>
      </c>
      <c r="R33" s="103">
        <v>3.8</v>
      </c>
      <c r="S33" s="103">
        <v>3.6</v>
      </c>
      <c r="T33" s="103">
        <v>3.6</v>
      </c>
      <c r="U33" s="103">
        <v>3.8</v>
      </c>
      <c r="V33" s="103">
        <v>4</v>
      </c>
      <c r="W33" s="103">
        <v>4.2</v>
      </c>
      <c r="X33" s="103">
        <v>3.6</v>
      </c>
      <c r="Y33" s="103">
        <v>3.4</v>
      </c>
      <c r="Z33" s="103">
        <v>3.8</v>
      </c>
      <c r="AA33" s="103">
        <v>3.6</v>
      </c>
      <c r="AB33" s="103">
        <v>3.6</v>
      </c>
      <c r="AC33" s="103">
        <v>3.6</v>
      </c>
      <c r="AD33" s="103">
        <v>3.6</v>
      </c>
      <c r="AE33" s="103">
        <v>3.6</v>
      </c>
      <c r="AF33" s="103">
        <v>3.8</v>
      </c>
      <c r="AG33" s="103">
        <v>4</v>
      </c>
      <c r="AH33" s="103">
        <v>4.2</v>
      </c>
      <c r="AI33" s="103">
        <v>3</v>
      </c>
      <c r="AJ33" s="103">
        <v>3.6</v>
      </c>
      <c r="AK33" s="103">
        <v>3.6</v>
      </c>
      <c r="AL33" s="103">
        <v>3.6</v>
      </c>
      <c r="AM33" s="103">
        <v>3.8</v>
      </c>
      <c r="AN33" s="103">
        <v>3.8</v>
      </c>
      <c r="AO33" s="103">
        <v>3.8</v>
      </c>
      <c r="AP33" s="103">
        <v>3.8</v>
      </c>
      <c r="AQ33" s="103">
        <v>3.8</v>
      </c>
      <c r="AR33" s="103">
        <v>3.8</v>
      </c>
      <c r="AS33" s="103">
        <v>3.8</v>
      </c>
      <c r="AT33" s="103">
        <v>3.8</v>
      </c>
      <c r="AU33" s="103">
        <v>3.8</v>
      </c>
      <c r="AV33" s="103">
        <v>4</v>
      </c>
      <c r="AW33" s="103">
        <v>4</v>
      </c>
      <c r="AX33" s="103">
        <v>4.2</v>
      </c>
      <c r="AY33" s="103">
        <v>4.2</v>
      </c>
      <c r="AZ33" s="103">
        <v>0</v>
      </c>
      <c r="BA33" s="103">
        <v>4.4000000000000004</v>
      </c>
      <c r="BB33" s="103">
        <v>0</v>
      </c>
      <c r="BC33" s="124">
        <v>3.6</v>
      </c>
      <c r="BD33" s="103">
        <v>1482.26</v>
      </c>
      <c r="BE33" s="103">
        <v>285.54000000000002</v>
      </c>
      <c r="BF33" s="103">
        <v>3055.7</v>
      </c>
      <c r="BG33" s="103">
        <v>1558.48</v>
      </c>
      <c r="BH33" s="103">
        <v>431.05</v>
      </c>
      <c r="BI33" s="103">
        <v>939.53</v>
      </c>
      <c r="BJ33" s="103">
        <v>342.01</v>
      </c>
      <c r="BK33" s="103">
        <v>4139.88</v>
      </c>
      <c r="BL33" s="103">
        <v>356.92</v>
      </c>
      <c r="BM33" s="103">
        <v>1248.83</v>
      </c>
      <c r="BN33" s="103">
        <v>472.85</v>
      </c>
      <c r="BO33" s="103">
        <v>496.48</v>
      </c>
      <c r="BP33" s="103">
        <v>3566.23</v>
      </c>
      <c r="BQ33" s="103">
        <v>204.41</v>
      </c>
      <c r="BR33" s="103">
        <v>1987.28</v>
      </c>
      <c r="BS33" s="103">
        <v>311.79000000000002</v>
      </c>
      <c r="BT33" s="103">
        <v>1544.35</v>
      </c>
      <c r="BU33" s="103">
        <v>1662.34</v>
      </c>
      <c r="BV33" s="103">
        <v>897.1</v>
      </c>
      <c r="BW33" s="103">
        <v>3071.17</v>
      </c>
      <c r="BX33" s="103">
        <v>155.99</v>
      </c>
      <c r="BY33" s="103">
        <v>1635.93</v>
      </c>
      <c r="BZ33" s="103">
        <v>1107.56</v>
      </c>
      <c r="CA33" s="103">
        <v>68.23</v>
      </c>
      <c r="CB33" s="103">
        <v>3097.77</v>
      </c>
      <c r="CC33" s="103">
        <v>4558.67</v>
      </c>
      <c r="CD33" s="103">
        <v>721.3</v>
      </c>
      <c r="CE33" s="103">
        <v>4257.33</v>
      </c>
      <c r="CF33" s="103">
        <v>6918.13</v>
      </c>
      <c r="CG33" s="103">
        <v>1724.42</v>
      </c>
      <c r="CH33" s="103">
        <v>5339.19</v>
      </c>
      <c r="CI33" s="103">
        <v>1158.5899999999999</v>
      </c>
      <c r="CJ33" s="103">
        <v>5337.26</v>
      </c>
      <c r="CK33" s="103">
        <v>265.31</v>
      </c>
      <c r="CL33" s="103">
        <v>4205.57</v>
      </c>
      <c r="CM33" s="103">
        <v>604.36</v>
      </c>
      <c r="CN33" s="103">
        <v>5769.75</v>
      </c>
      <c r="CO33" s="103">
        <v>165.27</v>
      </c>
      <c r="CP33" s="103">
        <v>1892.51</v>
      </c>
      <c r="CQ33" s="103">
        <v>1067.5999999999999</v>
      </c>
      <c r="CR33" s="103">
        <v>572.04</v>
      </c>
      <c r="CS33" s="103">
        <v>468.48</v>
      </c>
      <c r="CT33" s="103">
        <v>607.98</v>
      </c>
      <c r="CU33" s="103">
        <v>698.27</v>
      </c>
      <c r="CV33" s="103">
        <v>4428.37</v>
      </c>
      <c r="CW33" s="103">
        <v>3134.9</v>
      </c>
      <c r="CX33" s="103">
        <v>1580.69</v>
      </c>
      <c r="CY33" s="103">
        <v>1132.99</v>
      </c>
      <c r="CZ33" s="103">
        <v>871.02</v>
      </c>
      <c r="DA33" s="103">
        <v>930.75</v>
      </c>
    </row>
    <row r="34" spans="1:105" s="100" customFormat="1" x14ac:dyDescent="0.35">
      <c r="A34" s="100">
        <v>33</v>
      </c>
      <c r="B34" s="100">
        <v>44195.572418981501</v>
      </c>
      <c r="C34" s="99">
        <v>44195.580740740697</v>
      </c>
      <c r="D34" s="100" t="s">
        <v>230</v>
      </c>
      <c r="F34" s="100">
        <v>3</v>
      </c>
      <c r="G34" s="100">
        <v>3</v>
      </c>
      <c r="H34" s="100">
        <v>3</v>
      </c>
      <c r="I34" s="100">
        <v>3</v>
      </c>
      <c r="J34" s="100">
        <v>3</v>
      </c>
      <c r="K34" s="100">
        <v>3</v>
      </c>
      <c r="L34" s="100">
        <v>2.2000000000000002</v>
      </c>
      <c r="M34" s="100">
        <v>2</v>
      </c>
      <c r="N34" s="100">
        <v>3</v>
      </c>
      <c r="O34" s="100">
        <v>3.4</v>
      </c>
      <c r="P34" s="100">
        <v>3</v>
      </c>
      <c r="Q34" s="100">
        <v>3</v>
      </c>
      <c r="R34" s="100">
        <v>3.2</v>
      </c>
      <c r="S34" s="100">
        <v>2.4</v>
      </c>
      <c r="T34" s="100">
        <v>2</v>
      </c>
      <c r="U34" s="100">
        <v>3.2</v>
      </c>
      <c r="V34" s="100">
        <v>3</v>
      </c>
      <c r="W34" s="100">
        <v>3</v>
      </c>
      <c r="X34" s="100">
        <v>3</v>
      </c>
      <c r="Y34" s="100">
        <v>3</v>
      </c>
      <c r="Z34" s="100">
        <v>3</v>
      </c>
      <c r="AA34" s="100">
        <v>3</v>
      </c>
      <c r="AB34" s="100">
        <v>3.2</v>
      </c>
      <c r="AC34" s="100">
        <v>2.4</v>
      </c>
      <c r="AD34" s="100">
        <v>2.6</v>
      </c>
      <c r="AE34" s="100">
        <v>2.6</v>
      </c>
      <c r="AF34" s="100">
        <v>3</v>
      </c>
      <c r="AG34" s="100">
        <v>3</v>
      </c>
      <c r="AH34" s="100">
        <v>3</v>
      </c>
      <c r="AI34" s="100">
        <v>3</v>
      </c>
      <c r="AJ34" s="100">
        <v>3.2</v>
      </c>
      <c r="AK34" s="100">
        <v>3.4</v>
      </c>
      <c r="AL34" s="100">
        <v>4</v>
      </c>
      <c r="AM34" s="100">
        <v>4.2</v>
      </c>
      <c r="AN34" s="100">
        <v>3</v>
      </c>
      <c r="AO34" s="100">
        <v>3</v>
      </c>
      <c r="AP34" s="100">
        <v>3</v>
      </c>
      <c r="AQ34" s="100">
        <v>3</v>
      </c>
      <c r="AR34" s="100">
        <v>3</v>
      </c>
      <c r="AS34" s="100">
        <v>3</v>
      </c>
      <c r="AT34" s="100">
        <v>3</v>
      </c>
      <c r="AU34" s="100">
        <v>3.2</v>
      </c>
      <c r="AV34" s="100">
        <v>3</v>
      </c>
      <c r="AW34" s="100">
        <v>3</v>
      </c>
      <c r="AX34" s="100">
        <v>3</v>
      </c>
      <c r="AY34" s="100">
        <v>3</v>
      </c>
      <c r="AZ34" s="100" t="s">
        <v>474</v>
      </c>
      <c r="BA34" s="100">
        <v>3.2</v>
      </c>
      <c r="BB34" s="100" t="s">
        <v>474</v>
      </c>
      <c r="BC34" s="100">
        <v>4</v>
      </c>
      <c r="BD34" s="100">
        <v>1521.91</v>
      </c>
      <c r="BE34" s="100">
        <v>296.06</v>
      </c>
      <c r="BF34" s="100">
        <v>3140.99</v>
      </c>
      <c r="BG34" s="100">
        <v>1558.55</v>
      </c>
      <c r="BH34" s="100">
        <v>460.62</v>
      </c>
      <c r="BI34" s="100">
        <v>972.28</v>
      </c>
      <c r="BJ34" s="100">
        <v>351.65</v>
      </c>
      <c r="BK34" s="100">
        <v>4139.88</v>
      </c>
      <c r="BL34" s="100">
        <v>367.9</v>
      </c>
      <c r="BM34" s="100">
        <v>1274.05</v>
      </c>
      <c r="BN34" s="100">
        <v>501.58</v>
      </c>
      <c r="BO34" s="100">
        <v>511.99</v>
      </c>
      <c r="BP34" s="100">
        <v>3596.61</v>
      </c>
      <c r="BQ34" s="100">
        <v>212.05</v>
      </c>
      <c r="BR34" s="100">
        <v>2027.05</v>
      </c>
      <c r="BS34" s="100">
        <v>342.31</v>
      </c>
      <c r="BT34" s="100">
        <v>1650.72</v>
      </c>
      <c r="BU34" s="100">
        <v>1685.83</v>
      </c>
      <c r="BV34" s="100">
        <v>926.78</v>
      </c>
      <c r="BW34" s="100">
        <v>3112.68</v>
      </c>
      <c r="BX34" s="100">
        <v>196.42</v>
      </c>
      <c r="BY34" s="100">
        <v>1636.55</v>
      </c>
      <c r="BZ34" s="100">
        <v>1143.49</v>
      </c>
      <c r="CA34" s="100">
        <v>74.42</v>
      </c>
      <c r="CB34" s="100">
        <v>3171.11</v>
      </c>
      <c r="CC34" s="100">
        <v>4576.59</v>
      </c>
      <c r="CD34" s="100">
        <v>773.11</v>
      </c>
      <c r="CE34" s="100">
        <v>4539.2299999999996</v>
      </c>
      <c r="CF34" s="100">
        <v>7046.6</v>
      </c>
      <c r="CG34" s="100">
        <v>1785.89</v>
      </c>
      <c r="CH34" s="100">
        <v>5339.26</v>
      </c>
      <c r="CI34" s="100">
        <v>1212.9000000000001</v>
      </c>
      <c r="CJ34" s="100">
        <v>5495.68</v>
      </c>
      <c r="CK34" s="100">
        <v>268.51</v>
      </c>
      <c r="CL34" s="100">
        <v>4276.53</v>
      </c>
      <c r="CM34" s="100">
        <v>647.55999999999995</v>
      </c>
      <c r="CN34" s="100">
        <v>5840.07</v>
      </c>
      <c r="CO34" s="100">
        <v>173.56</v>
      </c>
      <c r="CP34" s="100">
        <v>1893.59</v>
      </c>
      <c r="CQ34" s="100">
        <v>1119.26</v>
      </c>
      <c r="CR34" s="100">
        <v>572.02</v>
      </c>
      <c r="CS34" s="100">
        <v>511.62</v>
      </c>
      <c r="CT34" s="100">
        <v>608.01</v>
      </c>
      <c r="CU34" s="100">
        <v>698.27</v>
      </c>
      <c r="CV34" s="100">
        <v>4433.57</v>
      </c>
      <c r="CW34" s="100">
        <v>3224.42</v>
      </c>
      <c r="CX34" s="100">
        <v>1580.69</v>
      </c>
      <c r="CY34" s="100">
        <v>1162.08</v>
      </c>
      <c r="CZ34" s="100">
        <v>871.02</v>
      </c>
      <c r="DA34" s="100">
        <v>957.46</v>
      </c>
    </row>
    <row r="35" spans="1:105" s="100" customFormat="1" x14ac:dyDescent="0.35">
      <c r="C35" s="99"/>
    </row>
    <row r="36" spans="1:105" s="100" customFormat="1" x14ac:dyDescent="0.35">
      <c r="C36" s="99"/>
    </row>
    <row r="37" spans="1:105" s="100" customFormat="1" x14ac:dyDescent="0.35">
      <c r="C37" s="99"/>
    </row>
    <row r="38" spans="1:105" s="100" customFormat="1" x14ac:dyDescent="0.35">
      <c r="C38" s="99"/>
    </row>
    <row r="39" spans="1:105" s="100" customFormat="1" x14ac:dyDescent="0.35">
      <c r="C39" s="99"/>
    </row>
    <row r="40" spans="1:105" s="100" customFormat="1" x14ac:dyDescent="0.35">
      <c r="C40" s="99"/>
    </row>
    <row r="41" spans="1:105" s="100" customFormat="1" x14ac:dyDescent="0.35">
      <c r="C41" s="99"/>
    </row>
    <row r="42" spans="1:105" s="100" customFormat="1" x14ac:dyDescent="0.35">
      <c r="C42" s="99"/>
    </row>
    <row r="43" spans="1:105" s="100" customFormat="1" x14ac:dyDescent="0.35">
      <c r="C43" s="99"/>
    </row>
    <row r="44" spans="1:105" s="100" customFormat="1" x14ac:dyDescent="0.35">
      <c r="C44" s="99"/>
    </row>
    <row r="45" spans="1:105" s="100" customFormat="1" x14ac:dyDescent="0.35">
      <c r="C45" s="99"/>
    </row>
    <row r="46" spans="1:105" s="100" customFormat="1" x14ac:dyDescent="0.35">
      <c r="C46" s="99"/>
    </row>
    <row r="47" spans="1:105" s="100" customFormat="1" x14ac:dyDescent="0.35">
      <c r="C47" s="99"/>
    </row>
    <row r="48" spans="1:105" s="100" customFormat="1" x14ac:dyDescent="0.35">
      <c r="C48" s="99"/>
    </row>
    <row r="49" spans="3:3" s="100" customFormat="1" x14ac:dyDescent="0.35">
      <c r="C49" s="99"/>
    </row>
    <row r="50" spans="3:3" s="100" customFormat="1" x14ac:dyDescent="0.35">
      <c r="C50" s="99"/>
    </row>
    <row r="51" spans="3:3" s="100" customFormat="1" x14ac:dyDescent="0.35">
      <c r="C51" s="99"/>
    </row>
    <row r="52" spans="3:3" s="100" customFormat="1" x14ac:dyDescent="0.35">
      <c r="C52" s="99"/>
    </row>
    <row r="53" spans="3:3" s="100" customFormat="1" x14ac:dyDescent="0.35">
      <c r="C53" s="99"/>
    </row>
    <row r="54" spans="3:3" s="100" customFormat="1" x14ac:dyDescent="0.35">
      <c r="C54" s="99"/>
    </row>
    <row r="55" spans="3:3" s="100" customFormat="1" x14ac:dyDescent="0.35">
      <c r="C55" s="99"/>
    </row>
    <row r="56" spans="3:3" s="100" customFormat="1" x14ac:dyDescent="0.35">
      <c r="C56" s="99"/>
    </row>
    <row r="57" spans="3:3" s="100" customFormat="1" x14ac:dyDescent="0.35">
      <c r="C57" s="99"/>
    </row>
    <row r="58" spans="3:3" s="100" customFormat="1" x14ac:dyDescent="0.35">
      <c r="C58" s="99"/>
    </row>
    <row r="59" spans="3:3" s="100" customFormat="1" x14ac:dyDescent="0.35">
      <c r="C59" s="99"/>
    </row>
    <row r="60" spans="3:3" s="100" customFormat="1" x14ac:dyDescent="0.35">
      <c r="C60" s="99"/>
    </row>
    <row r="61" spans="3:3" s="100" customFormat="1" x14ac:dyDescent="0.35">
      <c r="C61" s="99"/>
    </row>
    <row r="62" spans="3:3" s="100" customFormat="1" x14ac:dyDescent="0.35">
      <c r="C62" s="99"/>
    </row>
    <row r="63" spans="3:3" s="100" customFormat="1" x14ac:dyDescent="0.35">
      <c r="C63" s="99"/>
    </row>
    <row r="64" spans="3:3" s="100" customFormat="1" x14ac:dyDescent="0.35">
      <c r="C64" s="99"/>
    </row>
  </sheetData>
  <mergeCells count="3">
    <mergeCell ref="C1:C2"/>
    <mergeCell ref="F1:BC1"/>
    <mergeCell ref="BD1:DA1"/>
  </mergeCells>
  <conditionalFormatting sqref="F3:BC421">
    <cfRule type="cellIs" dxfId="72" priority="1" operator="greaterThan">
      <formula>10</formula>
    </cfRule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4609A-D14C-494D-91DC-3FB28D12A1D9}">
  <sheetPr>
    <tabColor theme="1"/>
  </sheetPr>
  <dimension ref="A1:CP34"/>
  <sheetViews>
    <sheetView topLeftCell="B1" workbookViewId="0">
      <selection activeCell="N45" sqref="N45"/>
    </sheetView>
  </sheetViews>
  <sheetFormatPr defaultRowHeight="14.5" x14ac:dyDescent="0.35"/>
  <cols>
    <col min="1" max="1" width="0" style="37" hidden="1" customWidth="1"/>
    <col min="2" max="2" width="16.08984375" style="118" bestFit="1" customWidth="1"/>
    <col min="3" max="3" width="16.08984375" style="37" hidden="1" customWidth="1"/>
    <col min="4" max="4" width="10.6328125" style="37" hidden="1" customWidth="1"/>
    <col min="5" max="5" width="0" style="37" hidden="1" customWidth="1"/>
    <col min="6" max="55" width="8.7265625" style="37"/>
    <col min="56" max="56" width="13.90625" style="37" customWidth="1"/>
    <col min="57" max="57" width="13.08984375" style="37" customWidth="1"/>
    <col min="58" max="58" width="11.08984375" style="37" customWidth="1"/>
    <col min="59" max="59" width="13.90625" style="37" customWidth="1"/>
    <col min="60" max="60" width="13.08984375" style="37" customWidth="1"/>
    <col min="61" max="61" width="11.08984375" style="37" customWidth="1"/>
    <col min="62" max="62" width="13.90625" style="37" customWidth="1"/>
    <col min="63" max="63" width="13.08984375" style="37" customWidth="1"/>
    <col min="64" max="64" width="11.08984375" style="37" customWidth="1"/>
    <col min="65" max="65" width="13.90625" style="37" customWidth="1"/>
    <col min="66" max="66" width="13.08984375" style="37" customWidth="1"/>
    <col min="67" max="67" width="11.08984375" style="37" customWidth="1"/>
    <col min="68" max="68" width="13.90625" style="37" customWidth="1"/>
    <col min="69" max="69" width="13.08984375" style="37" customWidth="1"/>
    <col min="70" max="70" width="11.08984375" style="37" customWidth="1"/>
    <col min="71" max="71" width="13.90625" style="37" customWidth="1"/>
    <col min="72" max="72" width="13.08984375" style="37" customWidth="1"/>
    <col min="73" max="73" width="11.08984375" style="37" customWidth="1"/>
    <col min="74" max="74" width="13.90625" style="37" customWidth="1"/>
    <col min="75" max="75" width="13.08984375" style="37" customWidth="1"/>
    <col min="76" max="76" width="11.08984375" style="37" customWidth="1"/>
    <col min="77" max="77" width="13.90625" style="37" customWidth="1"/>
    <col min="78" max="78" width="13.08984375" style="37" customWidth="1"/>
    <col min="79" max="79" width="11.08984375" style="37" customWidth="1"/>
    <col min="80" max="80" width="13.90625" style="37" customWidth="1"/>
    <col min="81" max="81" width="13.08984375" style="37" customWidth="1"/>
    <col min="82" max="82" width="11.08984375" style="37" customWidth="1"/>
    <col min="83" max="83" width="13.90625" style="37" customWidth="1"/>
    <col min="84" max="84" width="13.08984375" style="37" customWidth="1"/>
    <col min="85" max="85" width="11.08984375" style="37" customWidth="1"/>
    <col min="86" max="86" width="13.90625" style="37" hidden="1" customWidth="1"/>
    <col min="87" max="87" width="13.08984375" style="37" hidden="1" customWidth="1"/>
    <col min="88" max="88" width="11.08984375" style="37" hidden="1" customWidth="1"/>
    <col min="89" max="89" width="13.90625" style="37" hidden="1" customWidth="1"/>
    <col min="90" max="90" width="13.08984375" style="37" hidden="1" customWidth="1"/>
    <col min="91" max="91" width="11.08984375" style="37" hidden="1" customWidth="1"/>
    <col min="92" max="92" width="13.90625" style="37" customWidth="1"/>
    <col min="93" max="93" width="13.08984375" style="37" customWidth="1"/>
    <col min="94" max="94" width="11.08984375" style="37" customWidth="1"/>
    <col min="95" max="16384" width="8.7265625" style="37"/>
  </cols>
  <sheetData>
    <row r="1" spans="1:94" ht="14" customHeight="1" x14ac:dyDescent="0.35">
      <c r="A1" s="289" t="s">
        <v>391</v>
      </c>
      <c r="B1" s="293" t="s">
        <v>0</v>
      </c>
      <c r="F1" s="290" t="s">
        <v>396</v>
      </c>
      <c r="G1" s="291"/>
      <c r="H1" s="291"/>
      <c r="I1" s="291"/>
      <c r="J1" s="291"/>
      <c r="K1" s="291"/>
      <c r="L1" s="291"/>
      <c r="M1" s="29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1"/>
      <c r="AR1" s="291"/>
      <c r="AS1" s="291"/>
      <c r="AT1" s="291"/>
      <c r="AU1" s="291"/>
      <c r="AV1" s="291"/>
      <c r="AW1" s="291"/>
      <c r="AX1" s="291"/>
      <c r="AY1" s="291"/>
      <c r="AZ1" s="291"/>
      <c r="BA1" s="291"/>
      <c r="BB1" s="291"/>
      <c r="BC1" s="292"/>
      <c r="BD1" s="294" t="s">
        <v>54</v>
      </c>
      <c r="BE1" s="287"/>
      <c r="BF1" s="287"/>
      <c r="BG1" s="287" t="s">
        <v>55</v>
      </c>
      <c r="BH1" s="287"/>
      <c r="BI1" s="287"/>
      <c r="BJ1" s="287" t="s">
        <v>56</v>
      </c>
      <c r="BK1" s="287"/>
      <c r="BL1" s="287"/>
      <c r="BM1" s="287" t="s">
        <v>57</v>
      </c>
      <c r="BN1" s="287"/>
      <c r="BO1" s="287"/>
      <c r="BP1" s="287" t="s">
        <v>58</v>
      </c>
      <c r="BQ1" s="287"/>
      <c r="BR1" s="287"/>
      <c r="BS1" s="287" t="s">
        <v>59</v>
      </c>
      <c r="BT1" s="287"/>
      <c r="BU1" s="287"/>
      <c r="BV1" s="287" t="s">
        <v>60</v>
      </c>
      <c r="BW1" s="287"/>
      <c r="BX1" s="287"/>
      <c r="BY1" s="287" t="s">
        <v>61</v>
      </c>
      <c r="BZ1" s="287"/>
      <c r="CA1" s="287"/>
      <c r="CB1" s="287" t="s">
        <v>62</v>
      </c>
      <c r="CC1" s="287"/>
      <c r="CD1" s="287"/>
      <c r="CE1" s="287" t="s">
        <v>397</v>
      </c>
      <c r="CF1" s="287"/>
      <c r="CG1" s="287"/>
      <c r="CH1" s="287" t="s">
        <v>398</v>
      </c>
      <c r="CI1" s="287"/>
      <c r="CJ1" s="287"/>
      <c r="CK1" s="287" t="s">
        <v>399</v>
      </c>
      <c r="CL1" s="287"/>
      <c r="CM1" s="287"/>
      <c r="CN1" s="287" t="s">
        <v>166</v>
      </c>
      <c r="CO1" s="287"/>
      <c r="CP1" s="288"/>
    </row>
    <row r="2" spans="1:94" s="127" customFormat="1" ht="29.5" thickBot="1" x14ac:dyDescent="0.4">
      <c r="A2" s="289"/>
      <c r="B2" s="293"/>
      <c r="C2" s="127" t="s">
        <v>392</v>
      </c>
      <c r="D2" s="127" t="s">
        <v>228</v>
      </c>
      <c r="E2" s="127" t="s">
        <v>229</v>
      </c>
      <c r="F2" s="128" t="s">
        <v>2</v>
      </c>
      <c r="G2" s="129" t="s">
        <v>3</v>
      </c>
      <c r="H2" s="129" t="s">
        <v>4</v>
      </c>
      <c r="I2" s="129" t="s">
        <v>5</v>
      </c>
      <c r="J2" s="129" t="s">
        <v>6</v>
      </c>
      <c r="K2" s="129" t="s">
        <v>7</v>
      </c>
      <c r="L2" s="129" t="s">
        <v>8</v>
      </c>
      <c r="M2" s="129" t="s">
        <v>9</v>
      </c>
      <c r="N2" s="129" t="s">
        <v>10</v>
      </c>
      <c r="O2" s="129" t="s">
        <v>11</v>
      </c>
      <c r="P2" s="129" t="s">
        <v>12</v>
      </c>
      <c r="Q2" s="129" t="s">
        <v>13</v>
      </c>
      <c r="R2" s="129" t="s">
        <v>14</v>
      </c>
      <c r="S2" s="129" t="s">
        <v>15</v>
      </c>
      <c r="T2" s="129" t="s">
        <v>16</v>
      </c>
      <c r="U2" s="129" t="s">
        <v>17</v>
      </c>
      <c r="V2" s="129" t="s">
        <v>18</v>
      </c>
      <c r="W2" s="129" t="s">
        <v>19</v>
      </c>
      <c r="X2" s="129" t="s">
        <v>20</v>
      </c>
      <c r="Y2" s="129" t="s">
        <v>21</v>
      </c>
      <c r="Z2" s="129" t="s">
        <v>22</v>
      </c>
      <c r="AA2" s="129" t="s">
        <v>23</v>
      </c>
      <c r="AB2" s="129" t="s">
        <v>24</v>
      </c>
      <c r="AC2" s="129" t="s">
        <v>25</v>
      </c>
      <c r="AD2" s="129" t="s">
        <v>26</v>
      </c>
      <c r="AE2" s="129" t="s">
        <v>27</v>
      </c>
      <c r="AF2" s="129" t="s">
        <v>28</v>
      </c>
      <c r="AG2" s="129" t="s">
        <v>29</v>
      </c>
      <c r="AH2" s="129" t="s">
        <v>30</v>
      </c>
      <c r="AI2" s="129" t="s">
        <v>31</v>
      </c>
      <c r="AJ2" s="129" t="s">
        <v>32</v>
      </c>
      <c r="AK2" s="129" t="s">
        <v>33</v>
      </c>
      <c r="AL2" s="129" t="s">
        <v>34</v>
      </c>
      <c r="AM2" s="129" t="s">
        <v>35</v>
      </c>
      <c r="AN2" s="129" t="s">
        <v>36</v>
      </c>
      <c r="AO2" s="129" t="s">
        <v>37</v>
      </c>
      <c r="AP2" s="129" t="s">
        <v>38</v>
      </c>
      <c r="AQ2" s="129" t="s">
        <v>39</v>
      </c>
      <c r="AR2" s="129" t="s">
        <v>40</v>
      </c>
      <c r="AS2" s="129" t="s">
        <v>41</v>
      </c>
      <c r="AT2" s="129" t="s">
        <v>42</v>
      </c>
      <c r="AU2" s="129" t="s">
        <v>43</v>
      </c>
      <c r="AV2" s="129" t="s">
        <v>44</v>
      </c>
      <c r="AW2" s="129" t="s">
        <v>45</v>
      </c>
      <c r="AX2" s="129" t="s">
        <v>46</v>
      </c>
      <c r="AY2" s="129" t="s">
        <v>47</v>
      </c>
      <c r="AZ2" s="129" t="s">
        <v>48</v>
      </c>
      <c r="BA2" s="129" t="s">
        <v>49</v>
      </c>
      <c r="BB2" s="129" t="s">
        <v>50</v>
      </c>
      <c r="BC2" s="130" t="s">
        <v>51</v>
      </c>
      <c r="BD2" s="131" t="s">
        <v>393</v>
      </c>
      <c r="BE2" s="132" t="s">
        <v>394</v>
      </c>
      <c r="BF2" s="132" t="s">
        <v>395</v>
      </c>
      <c r="BG2" s="132" t="s">
        <v>393</v>
      </c>
      <c r="BH2" s="132" t="s">
        <v>394</v>
      </c>
      <c r="BI2" s="132" t="s">
        <v>395</v>
      </c>
      <c r="BJ2" s="132" t="s">
        <v>393</v>
      </c>
      <c r="BK2" s="132" t="s">
        <v>394</v>
      </c>
      <c r="BL2" s="132" t="s">
        <v>395</v>
      </c>
      <c r="BM2" s="132" t="s">
        <v>393</v>
      </c>
      <c r="BN2" s="132" t="s">
        <v>394</v>
      </c>
      <c r="BO2" s="132" t="s">
        <v>395</v>
      </c>
      <c r="BP2" s="132" t="s">
        <v>393</v>
      </c>
      <c r="BQ2" s="132" t="s">
        <v>394</v>
      </c>
      <c r="BR2" s="132" t="s">
        <v>395</v>
      </c>
      <c r="BS2" s="132" t="s">
        <v>393</v>
      </c>
      <c r="BT2" s="132" t="s">
        <v>394</v>
      </c>
      <c r="BU2" s="132" t="s">
        <v>395</v>
      </c>
      <c r="BV2" s="132" t="s">
        <v>393</v>
      </c>
      <c r="BW2" s="132" t="s">
        <v>394</v>
      </c>
      <c r="BX2" s="132" t="s">
        <v>395</v>
      </c>
      <c r="BY2" s="132" t="s">
        <v>393</v>
      </c>
      <c r="BZ2" s="132" t="s">
        <v>394</v>
      </c>
      <c r="CA2" s="132" t="s">
        <v>395</v>
      </c>
      <c r="CB2" s="132" t="s">
        <v>393</v>
      </c>
      <c r="CC2" s="132" t="s">
        <v>394</v>
      </c>
      <c r="CD2" s="132" t="s">
        <v>395</v>
      </c>
      <c r="CE2" s="132" t="s">
        <v>393</v>
      </c>
      <c r="CF2" s="132" t="s">
        <v>394</v>
      </c>
      <c r="CG2" s="132" t="s">
        <v>395</v>
      </c>
      <c r="CH2" s="132" t="s">
        <v>393</v>
      </c>
      <c r="CI2" s="132" t="s">
        <v>394</v>
      </c>
      <c r="CJ2" s="132" t="s">
        <v>395</v>
      </c>
      <c r="CK2" s="132" t="s">
        <v>393</v>
      </c>
      <c r="CL2" s="132" t="s">
        <v>394</v>
      </c>
      <c r="CM2" s="132" t="s">
        <v>395</v>
      </c>
      <c r="CN2" s="132" t="s">
        <v>393</v>
      </c>
      <c r="CO2" s="132" t="s">
        <v>394</v>
      </c>
      <c r="CP2" s="133" t="s">
        <v>395</v>
      </c>
    </row>
    <row r="3" spans="1:94" s="81" customFormat="1" x14ac:dyDescent="0.35">
      <c r="B3" s="118">
        <v>43860.596215277801</v>
      </c>
      <c r="C3" s="81">
        <v>43860.658043981501</v>
      </c>
      <c r="D3" s="81" t="s">
        <v>230</v>
      </c>
      <c r="F3" s="134" t="s">
        <v>374</v>
      </c>
      <c r="G3" s="135" t="s">
        <v>374</v>
      </c>
      <c r="H3" s="135" t="s">
        <v>374</v>
      </c>
      <c r="I3" s="135" t="s">
        <v>374</v>
      </c>
      <c r="J3" s="135" t="s">
        <v>374</v>
      </c>
      <c r="K3" s="135" t="s">
        <v>374</v>
      </c>
      <c r="L3" s="135" t="s">
        <v>374</v>
      </c>
      <c r="M3" s="135" t="s">
        <v>374</v>
      </c>
      <c r="N3" s="135" t="s">
        <v>374</v>
      </c>
      <c r="O3" s="135" t="s">
        <v>374</v>
      </c>
      <c r="P3" s="135" t="s">
        <v>374</v>
      </c>
      <c r="Q3" s="135" t="s">
        <v>375</v>
      </c>
      <c r="R3" s="135" t="s">
        <v>374</v>
      </c>
      <c r="S3" s="135" t="s">
        <v>374</v>
      </c>
      <c r="T3" s="135" t="s">
        <v>374</v>
      </c>
      <c r="U3" s="135" t="s">
        <v>374</v>
      </c>
      <c r="V3" s="135" t="s">
        <v>374</v>
      </c>
      <c r="W3" s="135" t="s">
        <v>374</v>
      </c>
      <c r="X3" s="135" t="s">
        <v>374</v>
      </c>
      <c r="Y3" s="135" t="s">
        <v>374</v>
      </c>
      <c r="Z3" s="135" t="s">
        <v>374</v>
      </c>
      <c r="AA3" s="135" t="s">
        <v>374</v>
      </c>
      <c r="AB3" s="135" t="s">
        <v>374</v>
      </c>
      <c r="AC3" s="135" t="s">
        <v>374</v>
      </c>
      <c r="AD3" s="135" t="s">
        <v>374</v>
      </c>
      <c r="AE3" s="135" t="s">
        <v>374</v>
      </c>
      <c r="AF3" s="135" t="s">
        <v>375</v>
      </c>
      <c r="AG3" s="135" t="s">
        <v>375</v>
      </c>
      <c r="AH3" s="135" t="s">
        <v>374</v>
      </c>
      <c r="AI3" s="135" t="s">
        <v>374</v>
      </c>
      <c r="AJ3" s="135" t="s">
        <v>374</v>
      </c>
      <c r="AK3" s="135" t="s">
        <v>374</v>
      </c>
      <c r="AL3" s="135" t="s">
        <v>375</v>
      </c>
      <c r="AM3" s="135" t="s">
        <v>374</v>
      </c>
      <c r="AN3" s="135" t="s">
        <v>374</v>
      </c>
      <c r="AO3" s="135" t="s">
        <v>374</v>
      </c>
      <c r="AP3" s="135" t="s">
        <v>375</v>
      </c>
      <c r="AQ3" s="135" t="s">
        <v>374</v>
      </c>
      <c r="AR3" s="135" t="s">
        <v>374</v>
      </c>
      <c r="AS3" s="135" t="s">
        <v>374</v>
      </c>
      <c r="AT3" s="135" t="s">
        <v>374</v>
      </c>
      <c r="AU3" s="135" t="s">
        <v>374</v>
      </c>
      <c r="AV3" s="135" t="s">
        <v>374</v>
      </c>
      <c r="AW3" s="135" t="s">
        <v>374</v>
      </c>
      <c r="AX3" s="135" t="s">
        <v>374</v>
      </c>
      <c r="AY3" s="135" t="s">
        <v>374</v>
      </c>
      <c r="AZ3" s="135" t="s">
        <v>374</v>
      </c>
      <c r="BA3" s="135" t="s">
        <v>374</v>
      </c>
      <c r="BB3" s="135" t="s">
        <v>374</v>
      </c>
      <c r="BC3" s="136" t="s">
        <v>374</v>
      </c>
      <c r="BD3" s="138">
        <v>5103.16</v>
      </c>
      <c r="BE3" s="81" t="s">
        <v>376</v>
      </c>
      <c r="BF3" s="81" t="s">
        <v>377</v>
      </c>
      <c r="BG3" s="138">
        <v>975.15</v>
      </c>
      <c r="BH3" s="81" t="s">
        <v>374</v>
      </c>
      <c r="BI3" s="81" t="s">
        <v>378</v>
      </c>
      <c r="BJ3" s="138">
        <v>3379.17</v>
      </c>
      <c r="BK3" s="81" t="s">
        <v>376</v>
      </c>
      <c r="BL3" s="81" t="s">
        <v>378</v>
      </c>
      <c r="BM3" s="138">
        <v>1076.49</v>
      </c>
      <c r="BN3" s="81" t="s">
        <v>376</v>
      </c>
      <c r="BO3" s="81" t="s">
        <v>378</v>
      </c>
      <c r="BP3" s="138">
        <v>3198.64</v>
      </c>
      <c r="BQ3" s="81" t="s">
        <v>376</v>
      </c>
      <c r="BR3" s="81" t="s">
        <v>378</v>
      </c>
      <c r="BS3" s="138">
        <v>3702.18</v>
      </c>
      <c r="BT3" s="81" t="s">
        <v>376</v>
      </c>
      <c r="BU3" s="81" t="s">
        <v>378</v>
      </c>
      <c r="BV3" s="138">
        <v>1145.3800000000001</v>
      </c>
      <c r="BW3" s="81" t="s">
        <v>376</v>
      </c>
      <c r="BX3" s="81" t="s">
        <v>378</v>
      </c>
      <c r="BY3" s="138">
        <v>1588.8</v>
      </c>
      <c r="BZ3" s="81" t="s">
        <v>376</v>
      </c>
      <c r="CA3" s="81" t="s">
        <v>378</v>
      </c>
      <c r="CB3" s="138">
        <v>1808.42</v>
      </c>
      <c r="CC3" s="81" t="s">
        <v>376</v>
      </c>
      <c r="CD3" s="81" t="s">
        <v>378</v>
      </c>
      <c r="CE3" s="137"/>
      <c r="CH3" s="137"/>
      <c r="CK3" s="137"/>
      <c r="CN3" s="138">
        <v>8560</v>
      </c>
      <c r="CO3" s="81" t="s">
        <v>376</v>
      </c>
      <c r="CP3" s="81" t="s">
        <v>378</v>
      </c>
    </row>
    <row r="4" spans="1:94" s="81" customFormat="1" x14ac:dyDescent="0.35">
      <c r="B4" s="118">
        <v>43867.628298611096</v>
      </c>
      <c r="C4" s="81">
        <v>43867.634236111102</v>
      </c>
      <c r="D4" s="81" t="s">
        <v>230</v>
      </c>
      <c r="F4" s="134" t="s">
        <v>374</v>
      </c>
      <c r="G4" s="135" t="s">
        <v>374</v>
      </c>
      <c r="H4" s="135" t="s">
        <v>374</v>
      </c>
      <c r="I4" s="135" t="s">
        <v>374</v>
      </c>
      <c r="J4" s="135" t="s">
        <v>374</v>
      </c>
      <c r="K4" s="135" t="s">
        <v>374</v>
      </c>
      <c r="L4" s="135" t="s">
        <v>374</v>
      </c>
      <c r="M4" s="135" t="s">
        <v>374</v>
      </c>
      <c r="N4" s="135" t="s">
        <v>374</v>
      </c>
      <c r="O4" s="135" t="s">
        <v>374</v>
      </c>
      <c r="P4" s="135" t="s">
        <v>374</v>
      </c>
      <c r="Q4" s="135" t="s">
        <v>375</v>
      </c>
      <c r="R4" s="135" t="s">
        <v>374</v>
      </c>
      <c r="S4" s="135" t="s">
        <v>374</v>
      </c>
      <c r="T4" s="135" t="s">
        <v>374</v>
      </c>
      <c r="U4" s="135" t="s">
        <v>374</v>
      </c>
      <c r="V4" s="135" t="s">
        <v>374</v>
      </c>
      <c r="W4" s="135" t="s">
        <v>374</v>
      </c>
      <c r="X4" s="135" t="s">
        <v>374</v>
      </c>
      <c r="Y4" s="135" t="s">
        <v>374</v>
      </c>
      <c r="Z4" s="135" t="s">
        <v>374</v>
      </c>
      <c r="AA4" s="135" t="s">
        <v>374</v>
      </c>
      <c r="AB4" s="135" t="s">
        <v>374</v>
      </c>
      <c r="AC4" s="135" t="s">
        <v>374</v>
      </c>
      <c r="AD4" s="135" t="s">
        <v>374</v>
      </c>
      <c r="AE4" s="135" t="s">
        <v>374</v>
      </c>
      <c r="AF4" s="135" t="s">
        <v>375</v>
      </c>
      <c r="AG4" s="135" t="s">
        <v>375</v>
      </c>
      <c r="AH4" s="135" t="s">
        <v>374</v>
      </c>
      <c r="AI4" s="135" t="s">
        <v>374</v>
      </c>
      <c r="AJ4" s="135" t="s">
        <v>374</v>
      </c>
      <c r="AK4" s="135" t="s">
        <v>374</v>
      </c>
      <c r="AL4" s="135" t="s">
        <v>375</v>
      </c>
      <c r="AM4" s="135" t="s">
        <v>374</v>
      </c>
      <c r="AN4" s="135" t="s">
        <v>374</v>
      </c>
      <c r="AO4" s="135" t="s">
        <v>374</v>
      </c>
      <c r="AP4" s="135" t="s">
        <v>375</v>
      </c>
      <c r="AQ4" s="135" t="s">
        <v>374</v>
      </c>
      <c r="AR4" s="135" t="s">
        <v>374</v>
      </c>
      <c r="AS4" s="135" t="s">
        <v>374</v>
      </c>
      <c r="AT4" s="135" t="s">
        <v>374</v>
      </c>
      <c r="AU4" s="135" t="s">
        <v>374</v>
      </c>
      <c r="AV4" s="135" t="s">
        <v>374</v>
      </c>
      <c r="AW4" s="135" t="s">
        <v>374</v>
      </c>
      <c r="AX4" s="135" t="s">
        <v>374</v>
      </c>
      <c r="AY4" s="135" t="s">
        <v>374</v>
      </c>
      <c r="AZ4" s="135" t="s">
        <v>374</v>
      </c>
      <c r="BA4" s="135" t="s">
        <v>374</v>
      </c>
      <c r="BB4" s="135" t="s">
        <v>374</v>
      </c>
      <c r="BC4" s="136" t="s">
        <v>374</v>
      </c>
      <c r="BD4" s="138">
        <v>5225.1400000000003</v>
      </c>
      <c r="BE4" s="81" t="s">
        <v>379</v>
      </c>
      <c r="BF4" s="81" t="s">
        <v>378</v>
      </c>
      <c r="BG4" s="138">
        <v>975.15</v>
      </c>
      <c r="BH4" s="81" t="s">
        <v>376</v>
      </c>
      <c r="BI4" s="81" t="s">
        <v>380</v>
      </c>
      <c r="BJ4" s="138">
        <v>3379.17</v>
      </c>
      <c r="BK4" s="81" t="s">
        <v>381</v>
      </c>
      <c r="BL4" s="81" t="s">
        <v>378</v>
      </c>
      <c r="BM4" s="138">
        <v>1089.1199999999999</v>
      </c>
      <c r="BN4" s="81" t="s">
        <v>376</v>
      </c>
      <c r="BO4" s="81" t="s">
        <v>378</v>
      </c>
      <c r="BP4" s="138">
        <v>3256.46</v>
      </c>
      <c r="BQ4" s="81" t="s">
        <v>376</v>
      </c>
      <c r="BR4" s="81" t="s">
        <v>378</v>
      </c>
      <c r="BS4" s="138">
        <v>3764.52</v>
      </c>
      <c r="BT4" s="81" t="s">
        <v>376</v>
      </c>
      <c r="BU4" s="81" t="s">
        <v>378</v>
      </c>
      <c r="BV4" s="138">
        <v>1145.3800000000001</v>
      </c>
      <c r="BW4" s="81" t="s">
        <v>376</v>
      </c>
      <c r="BX4" s="81" t="s">
        <v>378</v>
      </c>
      <c r="BY4" s="138">
        <v>1613.09</v>
      </c>
      <c r="BZ4" s="81" t="s">
        <v>376</v>
      </c>
      <c r="CA4" s="81" t="s">
        <v>378</v>
      </c>
      <c r="CB4" s="138">
        <v>1845.32</v>
      </c>
      <c r="CC4" s="81" t="s">
        <v>381</v>
      </c>
      <c r="CD4" s="81" t="s">
        <v>378</v>
      </c>
      <c r="CE4" s="137"/>
      <c r="CH4" s="137"/>
      <c r="CK4" s="137"/>
      <c r="CN4" s="138">
        <v>9017</v>
      </c>
      <c r="CO4" s="81" t="s">
        <v>382</v>
      </c>
      <c r="CP4" s="81" t="s">
        <v>378</v>
      </c>
    </row>
    <row r="5" spans="1:94" s="81" customFormat="1" x14ac:dyDescent="0.35">
      <c r="B5" s="118">
        <v>43875.484398148103</v>
      </c>
      <c r="C5" s="81">
        <v>43875.488726851901</v>
      </c>
      <c r="D5" s="81" t="s">
        <v>230</v>
      </c>
      <c r="F5" s="134" t="s">
        <v>374</v>
      </c>
      <c r="G5" s="135" t="s">
        <v>374</v>
      </c>
      <c r="H5" s="135" t="s">
        <v>374</v>
      </c>
      <c r="I5" s="135" t="s">
        <v>374</v>
      </c>
      <c r="J5" s="135" t="s">
        <v>374</v>
      </c>
      <c r="K5" s="135" t="s">
        <v>374</v>
      </c>
      <c r="L5" s="135" t="s">
        <v>374</v>
      </c>
      <c r="M5" s="135" t="s">
        <v>374</v>
      </c>
      <c r="N5" s="135" t="s">
        <v>374</v>
      </c>
      <c r="O5" s="135" t="s">
        <v>374</v>
      </c>
      <c r="P5" s="135" t="s">
        <v>374</v>
      </c>
      <c r="Q5" s="135" t="s">
        <v>375</v>
      </c>
      <c r="R5" s="135" t="s">
        <v>374</v>
      </c>
      <c r="S5" s="135" t="s">
        <v>374</v>
      </c>
      <c r="T5" s="135" t="s">
        <v>374</v>
      </c>
      <c r="U5" s="135" t="s">
        <v>374</v>
      </c>
      <c r="V5" s="135" t="s">
        <v>374</v>
      </c>
      <c r="W5" s="135" t="s">
        <v>374</v>
      </c>
      <c r="X5" s="135" t="s">
        <v>374</v>
      </c>
      <c r="Y5" s="135" t="s">
        <v>374</v>
      </c>
      <c r="Z5" s="135" t="s">
        <v>374</v>
      </c>
      <c r="AA5" s="135" t="s">
        <v>374</v>
      </c>
      <c r="AB5" s="135" t="s">
        <v>374</v>
      </c>
      <c r="AC5" s="135" t="s">
        <v>374</v>
      </c>
      <c r="AD5" s="135" t="s">
        <v>374</v>
      </c>
      <c r="AE5" s="135" t="s">
        <v>374</v>
      </c>
      <c r="AF5" s="135" t="s">
        <v>375</v>
      </c>
      <c r="AG5" s="135" t="s">
        <v>375</v>
      </c>
      <c r="AH5" s="135" t="s">
        <v>374</v>
      </c>
      <c r="AI5" s="135" t="s">
        <v>374</v>
      </c>
      <c r="AJ5" s="135" t="s">
        <v>374</v>
      </c>
      <c r="AK5" s="135" t="s">
        <v>374</v>
      </c>
      <c r="AL5" s="135" t="s">
        <v>375</v>
      </c>
      <c r="AM5" s="135" t="s">
        <v>374</v>
      </c>
      <c r="AN5" s="135" t="s">
        <v>374</v>
      </c>
      <c r="AO5" s="135" t="s">
        <v>374</v>
      </c>
      <c r="AP5" s="135" t="s">
        <v>375</v>
      </c>
      <c r="AQ5" s="135" t="s">
        <v>374</v>
      </c>
      <c r="AR5" s="135" t="s">
        <v>374</v>
      </c>
      <c r="AS5" s="135" t="s">
        <v>374</v>
      </c>
      <c r="AT5" s="135" t="s">
        <v>374</v>
      </c>
      <c r="AU5" s="135" t="s">
        <v>374</v>
      </c>
      <c r="AV5" s="135" t="s">
        <v>374</v>
      </c>
      <c r="AW5" s="135" t="s">
        <v>374</v>
      </c>
      <c r="AX5" s="135" t="s">
        <v>374</v>
      </c>
      <c r="AY5" s="135" t="s">
        <v>374</v>
      </c>
      <c r="AZ5" s="135" t="s">
        <v>374</v>
      </c>
      <c r="BA5" s="135" t="s">
        <v>374</v>
      </c>
      <c r="BB5" s="135" t="s">
        <v>374</v>
      </c>
      <c r="BC5" s="136" t="s">
        <v>374</v>
      </c>
      <c r="BD5" s="138">
        <v>5315.7</v>
      </c>
      <c r="BE5" s="81" t="s">
        <v>376</v>
      </c>
      <c r="BF5" s="81" t="s">
        <v>378</v>
      </c>
      <c r="BG5" s="138">
        <v>1000.15</v>
      </c>
      <c r="BH5" s="81" t="s">
        <v>376</v>
      </c>
      <c r="BI5" s="81" t="s">
        <v>378</v>
      </c>
      <c r="BJ5" s="138">
        <v>3414.69</v>
      </c>
      <c r="BK5" s="81" t="s">
        <v>376</v>
      </c>
      <c r="BL5" s="81" t="s">
        <v>378</v>
      </c>
      <c r="BM5" s="138">
        <v>1095.4100000000001</v>
      </c>
      <c r="BN5" s="81" t="s">
        <v>381</v>
      </c>
      <c r="BO5" s="81" t="s">
        <v>378</v>
      </c>
      <c r="BP5" s="138">
        <v>3304.36</v>
      </c>
      <c r="BQ5" s="81" t="s">
        <v>376</v>
      </c>
      <c r="BR5" s="81" t="s">
        <v>378</v>
      </c>
      <c r="BS5" s="138">
        <v>3823.4</v>
      </c>
      <c r="BT5" s="81" t="s">
        <v>376</v>
      </c>
      <c r="BU5" s="81" t="s">
        <v>378</v>
      </c>
      <c r="BV5" s="138">
        <v>1145.3900000000001</v>
      </c>
      <c r="BW5" s="81" t="s">
        <v>376</v>
      </c>
      <c r="BX5" s="81" t="s">
        <v>378</v>
      </c>
      <c r="BY5" s="138">
        <v>1631.97</v>
      </c>
      <c r="BZ5" s="81" t="s">
        <v>376</v>
      </c>
      <c r="CA5" s="81" t="s">
        <v>378</v>
      </c>
      <c r="CB5" s="138">
        <v>1894.8</v>
      </c>
      <c r="CC5" s="81" t="s">
        <v>376</v>
      </c>
      <c r="CD5" s="81" t="s">
        <v>378</v>
      </c>
      <c r="CE5" s="137"/>
      <c r="CH5" s="137"/>
      <c r="CK5" s="137"/>
      <c r="CN5" s="138">
        <v>10062</v>
      </c>
      <c r="CO5" s="81" t="s">
        <v>376</v>
      </c>
      <c r="CP5" s="81" t="s">
        <v>378</v>
      </c>
    </row>
    <row r="6" spans="1:94" s="81" customFormat="1" x14ac:dyDescent="0.35">
      <c r="B6" s="118">
        <v>43881.580671296302</v>
      </c>
      <c r="C6" s="81">
        <v>43881.630081018498</v>
      </c>
      <c r="D6" s="81" t="s">
        <v>230</v>
      </c>
      <c r="F6" s="134" t="s">
        <v>374</v>
      </c>
      <c r="G6" s="135" t="s">
        <v>374</v>
      </c>
      <c r="H6" s="135" t="s">
        <v>374</v>
      </c>
      <c r="I6" s="135" t="s">
        <v>374</v>
      </c>
      <c r="J6" s="135" t="s">
        <v>374</v>
      </c>
      <c r="K6" s="135" t="s">
        <v>374</v>
      </c>
      <c r="L6" s="135" t="s">
        <v>374</v>
      </c>
      <c r="M6" s="135" t="s">
        <v>374</v>
      </c>
      <c r="N6" s="135" t="s">
        <v>374</v>
      </c>
      <c r="O6" s="135" t="s">
        <v>374</v>
      </c>
      <c r="P6" s="135" t="s">
        <v>374</v>
      </c>
      <c r="Q6" s="135" t="s">
        <v>375</v>
      </c>
      <c r="R6" s="135" t="s">
        <v>374</v>
      </c>
      <c r="S6" s="135" t="s">
        <v>374</v>
      </c>
      <c r="T6" s="135" t="s">
        <v>374</v>
      </c>
      <c r="U6" s="135" t="s">
        <v>374</v>
      </c>
      <c r="V6" s="135" t="s">
        <v>374</v>
      </c>
      <c r="W6" s="135" t="s">
        <v>374</v>
      </c>
      <c r="X6" s="135" t="s">
        <v>374</v>
      </c>
      <c r="Y6" s="135" t="s">
        <v>374</v>
      </c>
      <c r="Z6" s="135" t="s">
        <v>374</v>
      </c>
      <c r="AA6" s="135" t="s">
        <v>374</v>
      </c>
      <c r="AB6" s="135" t="s">
        <v>374</v>
      </c>
      <c r="AC6" s="135" t="s">
        <v>374</v>
      </c>
      <c r="AD6" s="135" t="s">
        <v>374</v>
      </c>
      <c r="AE6" s="135" t="s">
        <v>374</v>
      </c>
      <c r="AF6" s="135" t="s">
        <v>375</v>
      </c>
      <c r="AG6" s="135" t="s">
        <v>375</v>
      </c>
      <c r="AH6" s="135" t="s">
        <v>374</v>
      </c>
      <c r="AI6" s="135" t="s">
        <v>374</v>
      </c>
      <c r="AJ6" s="135" t="s">
        <v>374</v>
      </c>
      <c r="AK6" s="135" t="s">
        <v>374</v>
      </c>
      <c r="AL6" s="135" t="s">
        <v>375</v>
      </c>
      <c r="AM6" s="135" t="s">
        <v>374</v>
      </c>
      <c r="AN6" s="135" t="s">
        <v>374</v>
      </c>
      <c r="AO6" s="135" t="s">
        <v>374</v>
      </c>
      <c r="AP6" s="135" t="s">
        <v>375</v>
      </c>
      <c r="AQ6" s="135" t="s">
        <v>374</v>
      </c>
      <c r="AR6" s="135" t="s">
        <v>374</v>
      </c>
      <c r="AS6" s="135" t="s">
        <v>374</v>
      </c>
      <c r="AT6" s="135" t="s">
        <v>374</v>
      </c>
      <c r="AU6" s="135" t="s">
        <v>374</v>
      </c>
      <c r="AV6" s="135" t="s">
        <v>374</v>
      </c>
      <c r="AW6" s="135" t="s">
        <v>374</v>
      </c>
      <c r="AX6" s="135" t="s">
        <v>374</v>
      </c>
      <c r="AY6" s="135" t="s">
        <v>374</v>
      </c>
      <c r="AZ6" s="135" t="s">
        <v>374</v>
      </c>
      <c r="BA6" s="135" t="s">
        <v>374</v>
      </c>
      <c r="BB6" s="135" t="s">
        <v>374</v>
      </c>
      <c r="BC6" s="136" t="s">
        <v>374</v>
      </c>
      <c r="BD6" s="138">
        <v>5481.38</v>
      </c>
      <c r="BE6" s="81" t="s">
        <v>376</v>
      </c>
      <c r="BF6" s="81" t="s">
        <v>378</v>
      </c>
      <c r="BG6" s="138">
        <v>1000.15</v>
      </c>
      <c r="BH6" s="81" t="s">
        <v>376</v>
      </c>
      <c r="BI6" s="81" t="s">
        <v>383</v>
      </c>
      <c r="BJ6" s="138">
        <v>3483.22</v>
      </c>
      <c r="BK6" s="81" t="s">
        <v>376</v>
      </c>
      <c r="BL6" s="81" t="s">
        <v>378</v>
      </c>
      <c r="BM6" s="138">
        <v>1099.76</v>
      </c>
      <c r="BN6" s="81" t="s">
        <v>376</v>
      </c>
      <c r="BO6" s="81" t="s">
        <v>378</v>
      </c>
      <c r="BP6" s="138">
        <v>3318.35</v>
      </c>
      <c r="BQ6" s="81" t="s">
        <v>376</v>
      </c>
      <c r="BR6" s="81" t="s">
        <v>378</v>
      </c>
      <c r="BS6" s="138">
        <v>3926.6</v>
      </c>
      <c r="BT6" s="81" t="s">
        <v>376</v>
      </c>
      <c r="BU6" s="81" t="s">
        <v>378</v>
      </c>
      <c r="BV6" s="138">
        <v>1145.3900000000001</v>
      </c>
      <c r="BW6" s="81" t="s">
        <v>376</v>
      </c>
      <c r="BX6" s="81" t="s">
        <v>378</v>
      </c>
      <c r="BY6" s="138">
        <v>1671.87</v>
      </c>
      <c r="BZ6" s="81" t="s">
        <v>376</v>
      </c>
      <c r="CA6" s="81" t="s">
        <v>378</v>
      </c>
      <c r="CB6" s="138">
        <v>1950.52</v>
      </c>
      <c r="CC6" s="81" t="s">
        <v>376</v>
      </c>
      <c r="CD6" s="81" t="s">
        <v>378</v>
      </c>
      <c r="CE6" s="137"/>
      <c r="CH6" s="137"/>
      <c r="CK6" s="137"/>
      <c r="CN6" s="138">
        <v>10425</v>
      </c>
      <c r="CO6" s="81" t="s">
        <v>376</v>
      </c>
      <c r="CP6" s="81" t="s">
        <v>378</v>
      </c>
    </row>
    <row r="7" spans="1:94" s="81" customFormat="1" x14ac:dyDescent="0.35">
      <c r="B7" s="118">
        <v>43903.638067129599</v>
      </c>
      <c r="C7" s="81">
        <v>43903.642500000002</v>
      </c>
      <c r="D7" s="81" t="s">
        <v>230</v>
      </c>
      <c r="F7" s="134" t="s">
        <v>374</v>
      </c>
      <c r="G7" s="135" t="s">
        <v>374</v>
      </c>
      <c r="H7" s="135" t="s">
        <v>374</v>
      </c>
      <c r="I7" s="135" t="s">
        <v>374</v>
      </c>
      <c r="J7" s="135" t="s">
        <v>374</v>
      </c>
      <c r="K7" s="135" t="s">
        <v>374</v>
      </c>
      <c r="L7" s="135" t="s">
        <v>374</v>
      </c>
      <c r="M7" s="135" t="s">
        <v>374</v>
      </c>
      <c r="N7" s="135" t="s">
        <v>374</v>
      </c>
      <c r="O7" s="135" t="s">
        <v>374</v>
      </c>
      <c r="P7" s="135" t="s">
        <v>374</v>
      </c>
      <c r="Q7" s="135" t="s">
        <v>375</v>
      </c>
      <c r="R7" s="135" t="s">
        <v>374</v>
      </c>
      <c r="S7" s="135" t="s">
        <v>374</v>
      </c>
      <c r="T7" s="135" t="s">
        <v>374</v>
      </c>
      <c r="U7" s="135" t="s">
        <v>374</v>
      </c>
      <c r="V7" s="135" t="s">
        <v>374</v>
      </c>
      <c r="W7" s="135" t="s">
        <v>374</v>
      </c>
      <c r="X7" s="135" t="s">
        <v>374</v>
      </c>
      <c r="Y7" s="135" t="s">
        <v>374</v>
      </c>
      <c r="Z7" s="135" t="s">
        <v>374</v>
      </c>
      <c r="AA7" s="135" t="s">
        <v>374</v>
      </c>
      <c r="AB7" s="135" t="s">
        <v>374</v>
      </c>
      <c r="AC7" s="135" t="s">
        <v>374</v>
      </c>
      <c r="AD7" s="135" t="s">
        <v>374</v>
      </c>
      <c r="AE7" s="135" t="s">
        <v>374</v>
      </c>
      <c r="AF7" s="135" t="s">
        <v>375</v>
      </c>
      <c r="AG7" s="135" t="s">
        <v>375</v>
      </c>
      <c r="AH7" s="135" t="s">
        <v>374</v>
      </c>
      <c r="AI7" s="135" t="s">
        <v>374</v>
      </c>
      <c r="AJ7" s="135" t="s">
        <v>374</v>
      </c>
      <c r="AK7" s="135" t="s">
        <v>374</v>
      </c>
      <c r="AL7" s="135" t="s">
        <v>375</v>
      </c>
      <c r="AM7" s="135" t="s">
        <v>374</v>
      </c>
      <c r="AN7" s="135" t="s">
        <v>374</v>
      </c>
      <c r="AO7" s="135" t="s">
        <v>374</v>
      </c>
      <c r="AP7" s="135" t="s">
        <v>375</v>
      </c>
      <c r="AQ7" s="135" t="s">
        <v>374</v>
      </c>
      <c r="AR7" s="135" t="s">
        <v>374</v>
      </c>
      <c r="AS7" s="135" t="s">
        <v>374</v>
      </c>
      <c r="AT7" s="135" t="s">
        <v>374</v>
      </c>
      <c r="AU7" s="135" t="s">
        <v>374</v>
      </c>
      <c r="AV7" s="135" t="s">
        <v>374</v>
      </c>
      <c r="AW7" s="135" t="s">
        <v>374</v>
      </c>
      <c r="AX7" s="135" t="s">
        <v>374</v>
      </c>
      <c r="AY7" s="135" t="s">
        <v>374</v>
      </c>
      <c r="AZ7" s="135" t="s">
        <v>374</v>
      </c>
      <c r="BA7" s="135" t="s">
        <v>374</v>
      </c>
      <c r="BB7" s="135" t="s">
        <v>374</v>
      </c>
      <c r="BC7" s="136" t="s">
        <v>374</v>
      </c>
      <c r="BD7" s="138">
        <v>6368.98</v>
      </c>
      <c r="BE7" s="81" t="s">
        <v>376</v>
      </c>
      <c r="BF7" s="81" t="s">
        <v>378</v>
      </c>
      <c r="BG7" s="138">
        <v>1043.71</v>
      </c>
      <c r="BH7" s="81" t="s">
        <v>376</v>
      </c>
      <c r="BI7" s="81" t="s">
        <v>378</v>
      </c>
      <c r="BJ7" s="138">
        <v>3809.93</v>
      </c>
      <c r="BK7" s="81" t="s">
        <v>376</v>
      </c>
      <c r="BL7" s="81" t="s">
        <v>378</v>
      </c>
      <c r="BM7" s="138">
        <v>1131.03</v>
      </c>
      <c r="BN7" s="81" t="s">
        <v>376</v>
      </c>
      <c r="BO7" s="81" t="s">
        <v>378</v>
      </c>
      <c r="BP7" s="138">
        <v>3451.79</v>
      </c>
      <c r="BQ7" s="81" t="s">
        <v>376</v>
      </c>
      <c r="BR7" s="81" t="s">
        <v>377</v>
      </c>
      <c r="BS7" s="138">
        <v>4296.55</v>
      </c>
      <c r="BT7" s="81" t="s">
        <v>382</v>
      </c>
      <c r="BU7" s="81" t="s">
        <v>378</v>
      </c>
      <c r="BV7" s="138">
        <v>1214.69</v>
      </c>
      <c r="BW7" s="81" t="s">
        <v>381</v>
      </c>
      <c r="BX7" s="81" t="s">
        <v>378</v>
      </c>
      <c r="BY7" s="138">
        <v>1808.9</v>
      </c>
      <c r="BZ7" s="81" t="s">
        <v>381</v>
      </c>
      <c r="CA7" s="81" t="s">
        <v>378</v>
      </c>
      <c r="CB7" s="138">
        <v>2157.73</v>
      </c>
      <c r="CC7" s="81" t="s">
        <v>376</v>
      </c>
      <c r="CD7" s="81" t="s">
        <v>378</v>
      </c>
      <c r="CE7" s="137"/>
      <c r="CH7" s="137"/>
      <c r="CK7" s="137"/>
      <c r="CN7" s="138">
        <v>12258</v>
      </c>
      <c r="CO7" s="81" t="s">
        <v>382</v>
      </c>
      <c r="CP7" s="81" t="s">
        <v>378</v>
      </c>
    </row>
    <row r="8" spans="1:94" s="81" customFormat="1" x14ac:dyDescent="0.35">
      <c r="B8" s="118">
        <v>43929.827118055597</v>
      </c>
      <c r="C8" s="81">
        <v>43929.830381944397</v>
      </c>
      <c r="D8" s="81" t="s">
        <v>230</v>
      </c>
      <c r="F8" s="134" t="s">
        <v>374</v>
      </c>
      <c r="G8" s="135" t="s">
        <v>374</v>
      </c>
      <c r="H8" s="135" t="s">
        <v>374</v>
      </c>
      <c r="I8" s="135"/>
      <c r="J8" s="135" t="s">
        <v>374</v>
      </c>
      <c r="K8" s="135" t="s">
        <v>374</v>
      </c>
      <c r="L8" s="135" t="s">
        <v>374</v>
      </c>
      <c r="M8" s="135" t="s">
        <v>374</v>
      </c>
      <c r="N8" s="135" t="s">
        <v>374</v>
      </c>
      <c r="O8" s="135" t="s">
        <v>374</v>
      </c>
      <c r="P8" s="135" t="s">
        <v>374</v>
      </c>
      <c r="Q8" s="135" t="s">
        <v>375</v>
      </c>
      <c r="R8" s="135" t="s">
        <v>374</v>
      </c>
      <c r="S8" s="135" t="s">
        <v>374</v>
      </c>
      <c r="T8" s="135" t="s">
        <v>374</v>
      </c>
      <c r="U8" s="135" t="s">
        <v>374</v>
      </c>
      <c r="V8" s="135" t="s">
        <v>374</v>
      </c>
      <c r="W8" s="135" t="s">
        <v>374</v>
      </c>
      <c r="X8" s="135" t="s">
        <v>374</v>
      </c>
      <c r="Y8" s="135" t="s">
        <v>374</v>
      </c>
      <c r="Z8" s="135" t="s">
        <v>374</v>
      </c>
      <c r="AA8" s="135" t="s">
        <v>374</v>
      </c>
      <c r="AB8" s="135" t="s">
        <v>374</v>
      </c>
      <c r="AC8" s="135" t="s">
        <v>374</v>
      </c>
      <c r="AD8" s="135" t="s">
        <v>374</v>
      </c>
      <c r="AE8" s="135" t="s">
        <v>374</v>
      </c>
      <c r="AF8" s="135" t="s">
        <v>375</v>
      </c>
      <c r="AG8" s="135" t="s">
        <v>375</v>
      </c>
      <c r="AH8" s="135" t="s">
        <v>374</v>
      </c>
      <c r="AI8" s="135" t="s">
        <v>374</v>
      </c>
      <c r="AJ8" s="135" t="s">
        <v>374</v>
      </c>
      <c r="AK8" s="135" t="s">
        <v>374</v>
      </c>
      <c r="AL8" s="135" t="s">
        <v>375</v>
      </c>
      <c r="AM8" s="135" t="s">
        <v>374</v>
      </c>
      <c r="AN8" s="135" t="s">
        <v>374</v>
      </c>
      <c r="AO8" s="135" t="s">
        <v>374</v>
      </c>
      <c r="AP8" s="135" t="s">
        <v>375</v>
      </c>
      <c r="AQ8" s="135" t="s">
        <v>374</v>
      </c>
      <c r="AR8" s="135" t="s">
        <v>384</v>
      </c>
      <c r="AS8" s="135" t="s">
        <v>374</v>
      </c>
      <c r="AT8" s="135" t="s">
        <v>374</v>
      </c>
      <c r="AU8" s="135" t="s">
        <v>374</v>
      </c>
      <c r="AV8" s="135" t="s">
        <v>374</v>
      </c>
      <c r="AW8" s="135" t="s">
        <v>374</v>
      </c>
      <c r="AX8" s="135" t="s">
        <v>374</v>
      </c>
      <c r="AY8" s="135" t="s">
        <v>374</v>
      </c>
      <c r="AZ8" s="135" t="s">
        <v>374</v>
      </c>
      <c r="BA8" s="135" t="s">
        <v>374</v>
      </c>
      <c r="BB8" s="135" t="s">
        <v>374</v>
      </c>
      <c r="BC8" s="136" t="s">
        <v>374</v>
      </c>
      <c r="BD8" s="139">
        <v>7471.5</v>
      </c>
      <c r="BE8" s="81" t="s">
        <v>385</v>
      </c>
      <c r="BF8" s="81" t="s">
        <v>386</v>
      </c>
      <c r="BG8" s="139">
        <v>1355.57</v>
      </c>
      <c r="BH8" s="81" t="s">
        <v>385</v>
      </c>
      <c r="BI8" s="81" t="s">
        <v>386</v>
      </c>
      <c r="BJ8" s="139">
        <v>4083.91</v>
      </c>
      <c r="BK8" s="81" t="s">
        <v>387</v>
      </c>
      <c r="BL8" s="81" t="s">
        <v>386</v>
      </c>
      <c r="BM8" s="139">
        <v>1378.51</v>
      </c>
      <c r="BN8" s="81" t="s">
        <v>387</v>
      </c>
      <c r="BO8" s="81" t="s">
        <v>386</v>
      </c>
      <c r="BP8" s="139">
        <v>3965.82</v>
      </c>
      <c r="BQ8" s="81" t="s">
        <v>387</v>
      </c>
      <c r="BR8" s="81" t="s">
        <v>386</v>
      </c>
      <c r="BS8" s="139">
        <v>4573.12</v>
      </c>
      <c r="BT8" s="81" t="s">
        <v>387</v>
      </c>
      <c r="BU8" s="81" t="s">
        <v>386</v>
      </c>
      <c r="BV8" s="139">
        <v>1524.84</v>
      </c>
      <c r="BW8" s="81" t="s">
        <v>387</v>
      </c>
      <c r="BX8" s="81" t="s">
        <v>386</v>
      </c>
      <c r="BY8" s="139">
        <v>2049.96</v>
      </c>
      <c r="BZ8" s="81" t="s">
        <v>387</v>
      </c>
      <c r="CA8" s="81" t="s">
        <v>386</v>
      </c>
      <c r="CB8" s="139">
        <v>2485.1999999999998</v>
      </c>
      <c r="CC8" s="81" t="s">
        <v>387</v>
      </c>
      <c r="CD8" s="81" t="s">
        <v>386</v>
      </c>
      <c r="CN8" s="139">
        <v>13289</v>
      </c>
      <c r="CO8" s="81" t="s">
        <v>387</v>
      </c>
      <c r="CP8" s="81" t="s">
        <v>386</v>
      </c>
    </row>
    <row r="9" spans="1:94" s="81" customFormat="1" x14ac:dyDescent="0.35">
      <c r="B9" s="118">
        <v>43965.417638888903</v>
      </c>
      <c r="C9" s="81">
        <v>43965.435358796298</v>
      </c>
      <c r="D9" s="81" t="s">
        <v>230</v>
      </c>
      <c r="F9" s="134" t="s">
        <v>374</v>
      </c>
      <c r="G9" s="135" t="s">
        <v>374</v>
      </c>
      <c r="H9" s="135" t="s">
        <v>374</v>
      </c>
      <c r="I9" s="135" t="s">
        <v>374</v>
      </c>
      <c r="J9" s="135" t="s">
        <v>374</v>
      </c>
      <c r="K9" s="135" t="s">
        <v>374</v>
      </c>
      <c r="L9" s="135" t="s">
        <v>374</v>
      </c>
      <c r="M9" s="135" t="s">
        <v>374</v>
      </c>
      <c r="N9" s="135" t="s">
        <v>374</v>
      </c>
      <c r="O9" s="135" t="s">
        <v>374</v>
      </c>
      <c r="P9" s="135" t="s">
        <v>374</v>
      </c>
      <c r="Q9" s="135" t="s">
        <v>375</v>
      </c>
      <c r="R9" s="135" t="s">
        <v>374</v>
      </c>
      <c r="S9" s="135" t="s">
        <v>374</v>
      </c>
      <c r="T9" s="135" t="s">
        <v>374</v>
      </c>
      <c r="U9" s="135" t="s">
        <v>374</v>
      </c>
      <c r="V9" s="135" t="s">
        <v>374</v>
      </c>
      <c r="W9" s="135" t="s">
        <v>374</v>
      </c>
      <c r="X9" s="135" t="s">
        <v>374</v>
      </c>
      <c r="Y9" s="135" t="s">
        <v>374</v>
      </c>
      <c r="Z9" s="135" t="s">
        <v>374</v>
      </c>
      <c r="AA9" s="135" t="s">
        <v>374</v>
      </c>
      <c r="AB9" s="135" t="s">
        <v>374</v>
      </c>
      <c r="AC9" s="135" t="s">
        <v>374</v>
      </c>
      <c r="AD9" s="135" t="s">
        <v>374</v>
      </c>
      <c r="AE9" s="135" t="s">
        <v>374</v>
      </c>
      <c r="AF9" s="135" t="s">
        <v>375</v>
      </c>
      <c r="AG9" s="135" t="s">
        <v>375</v>
      </c>
      <c r="AH9" s="135" t="s">
        <v>374</v>
      </c>
      <c r="AI9" s="135" t="s">
        <v>374</v>
      </c>
      <c r="AJ9" s="135" t="s">
        <v>374</v>
      </c>
      <c r="AK9" s="135" t="s">
        <v>374</v>
      </c>
      <c r="AL9" s="135" t="s">
        <v>375</v>
      </c>
      <c r="AM9" s="135" t="s">
        <v>374</v>
      </c>
      <c r="AN9" s="135" t="s">
        <v>374</v>
      </c>
      <c r="AO9" s="135" t="s">
        <v>374</v>
      </c>
      <c r="AP9" s="135" t="s">
        <v>375</v>
      </c>
      <c r="AQ9" s="135" t="s">
        <v>374</v>
      </c>
      <c r="AR9" s="135" t="s">
        <v>384</v>
      </c>
      <c r="AS9" s="135" t="s">
        <v>374</v>
      </c>
      <c r="AT9" s="135" t="s">
        <v>374</v>
      </c>
      <c r="AU9" s="135" t="s">
        <v>374</v>
      </c>
      <c r="AV9" s="135" t="s">
        <v>374</v>
      </c>
      <c r="AW9" s="135" t="s">
        <v>374</v>
      </c>
      <c r="AX9" s="135" t="s">
        <v>374</v>
      </c>
      <c r="AY9" s="135" t="s">
        <v>374</v>
      </c>
      <c r="AZ9" s="135" t="s">
        <v>374</v>
      </c>
      <c r="BA9" s="135" t="s">
        <v>374</v>
      </c>
      <c r="BB9" s="135" t="s">
        <v>374</v>
      </c>
      <c r="BC9" s="136" t="s">
        <v>374</v>
      </c>
      <c r="BD9" s="138">
        <v>8054.24</v>
      </c>
      <c r="BE9" s="81" t="s">
        <v>384</v>
      </c>
      <c r="BF9" s="81" t="s">
        <v>377</v>
      </c>
      <c r="BG9" s="138">
        <v>1516.53</v>
      </c>
      <c r="BH9" s="81" t="s">
        <v>384</v>
      </c>
      <c r="BI9" s="81" t="s">
        <v>378</v>
      </c>
      <c r="BJ9" s="138">
        <v>4507.68</v>
      </c>
      <c r="BK9" s="81" t="s">
        <v>384</v>
      </c>
      <c r="BL9" s="81" t="s">
        <v>378</v>
      </c>
      <c r="BM9" s="138">
        <v>1597.69</v>
      </c>
      <c r="BN9" s="81" t="s">
        <v>384</v>
      </c>
      <c r="BO9" s="81" t="s">
        <v>378</v>
      </c>
      <c r="BP9" s="138">
        <v>4236.05</v>
      </c>
      <c r="BQ9" s="81" t="s">
        <v>384</v>
      </c>
      <c r="BR9" s="81" t="s">
        <v>378</v>
      </c>
      <c r="BS9" s="138">
        <v>4853.47</v>
      </c>
      <c r="BT9" s="81" t="s">
        <v>384</v>
      </c>
      <c r="BU9" s="81" t="s">
        <v>378</v>
      </c>
      <c r="BV9" s="138">
        <v>1742.76</v>
      </c>
      <c r="BW9" s="81" t="s">
        <v>382</v>
      </c>
      <c r="BX9" s="81" t="s">
        <v>378</v>
      </c>
      <c r="BY9" s="138">
        <v>2260.83</v>
      </c>
      <c r="BZ9" s="81" t="s">
        <v>382</v>
      </c>
      <c r="CA9" s="81" t="s">
        <v>378</v>
      </c>
      <c r="CB9" s="138">
        <v>2756.75</v>
      </c>
      <c r="CC9" s="81" t="s">
        <v>384</v>
      </c>
      <c r="CD9" s="81" t="s">
        <v>378</v>
      </c>
      <c r="CE9" s="137"/>
      <c r="CH9" s="137"/>
      <c r="CK9" s="137"/>
      <c r="CN9" s="138">
        <v>16216</v>
      </c>
      <c r="CO9" s="81" t="s">
        <v>384</v>
      </c>
      <c r="CP9" s="81" t="s">
        <v>377</v>
      </c>
    </row>
    <row r="10" spans="1:94" s="81" customFormat="1" x14ac:dyDescent="0.35">
      <c r="B10" s="118">
        <v>43972.448888888903</v>
      </c>
      <c r="C10" s="81">
        <v>43972.454039351796</v>
      </c>
      <c r="D10" s="81" t="s">
        <v>230</v>
      </c>
      <c r="F10" s="134" t="s">
        <v>374</v>
      </c>
      <c r="G10" s="135" t="s">
        <v>374</v>
      </c>
      <c r="H10" s="135" t="s">
        <v>374</v>
      </c>
      <c r="I10" s="135" t="s">
        <v>374</v>
      </c>
      <c r="J10" s="135" t="s">
        <v>374</v>
      </c>
      <c r="K10" s="135" t="s">
        <v>374</v>
      </c>
      <c r="L10" s="135" t="s">
        <v>374</v>
      </c>
      <c r="M10" s="135" t="s">
        <v>374</v>
      </c>
      <c r="N10" s="135" t="s">
        <v>374</v>
      </c>
      <c r="O10" s="135" t="s">
        <v>374</v>
      </c>
      <c r="P10" s="135" t="s">
        <v>374</v>
      </c>
      <c r="Q10" s="135" t="s">
        <v>375</v>
      </c>
      <c r="R10" s="135" t="s">
        <v>374</v>
      </c>
      <c r="S10" s="135" t="s">
        <v>374</v>
      </c>
      <c r="T10" s="135" t="s">
        <v>374</v>
      </c>
      <c r="U10" s="135" t="s">
        <v>374</v>
      </c>
      <c r="V10" s="135" t="s">
        <v>374</v>
      </c>
      <c r="W10" s="135" t="s">
        <v>374</v>
      </c>
      <c r="X10" s="135" t="s">
        <v>374</v>
      </c>
      <c r="Y10" s="135" t="s">
        <v>374</v>
      </c>
      <c r="Z10" s="135" t="s">
        <v>374</v>
      </c>
      <c r="AA10" s="135" t="s">
        <v>374</v>
      </c>
      <c r="AB10" s="135" t="s">
        <v>374</v>
      </c>
      <c r="AC10" s="135" t="s">
        <v>374</v>
      </c>
      <c r="AD10" s="135" t="s">
        <v>374</v>
      </c>
      <c r="AE10" s="135" t="s">
        <v>374</v>
      </c>
      <c r="AF10" s="135" t="s">
        <v>375</v>
      </c>
      <c r="AG10" s="135" t="s">
        <v>375</v>
      </c>
      <c r="AH10" s="135" t="s">
        <v>374</v>
      </c>
      <c r="AI10" s="135" t="s">
        <v>374</v>
      </c>
      <c r="AJ10" s="135" t="s">
        <v>374</v>
      </c>
      <c r="AK10" s="135" t="s">
        <v>374</v>
      </c>
      <c r="AL10" s="135" t="s">
        <v>375</v>
      </c>
      <c r="AM10" s="135" t="s">
        <v>374</v>
      </c>
      <c r="AN10" s="135" t="s">
        <v>374</v>
      </c>
      <c r="AO10" s="135" t="s">
        <v>374</v>
      </c>
      <c r="AP10" s="135" t="s">
        <v>375</v>
      </c>
      <c r="AQ10" s="135" t="s">
        <v>374</v>
      </c>
      <c r="AR10" s="135" t="s">
        <v>384</v>
      </c>
      <c r="AS10" s="135" t="s">
        <v>374</v>
      </c>
      <c r="AT10" s="135" t="s">
        <v>374</v>
      </c>
      <c r="AU10" s="135" t="s">
        <v>374</v>
      </c>
      <c r="AV10" s="135" t="s">
        <v>374</v>
      </c>
      <c r="AW10" s="135" t="s">
        <v>374</v>
      </c>
      <c r="AX10" s="135" t="s">
        <v>374</v>
      </c>
      <c r="AY10" s="135" t="s">
        <v>374</v>
      </c>
      <c r="AZ10" s="135" t="s">
        <v>374</v>
      </c>
      <c r="BA10" s="135" t="s">
        <v>374</v>
      </c>
      <c r="BB10" s="135" t="s">
        <v>374</v>
      </c>
      <c r="BC10" s="136" t="s">
        <v>374</v>
      </c>
      <c r="BD10" s="138">
        <v>8224.4</v>
      </c>
      <c r="BE10" s="81" t="s">
        <v>376</v>
      </c>
      <c r="BF10" s="81" t="s">
        <v>378</v>
      </c>
      <c r="BG10" s="138">
        <v>1537.71</v>
      </c>
      <c r="BH10" s="81" t="s">
        <v>376</v>
      </c>
      <c r="BI10" s="81" t="s">
        <v>378</v>
      </c>
      <c r="BJ10" s="138">
        <v>4592.9399999999996</v>
      </c>
      <c r="BK10" s="81" t="s">
        <v>376</v>
      </c>
      <c r="BL10" s="81" t="s">
        <v>378</v>
      </c>
      <c r="BM10" s="138">
        <v>1628.31</v>
      </c>
      <c r="BN10" s="81" t="s">
        <v>376</v>
      </c>
      <c r="BO10" s="81" t="s">
        <v>378</v>
      </c>
      <c r="BP10" s="138">
        <v>4252.49</v>
      </c>
      <c r="BQ10" s="81" t="s">
        <v>376</v>
      </c>
      <c r="BR10" s="81" t="s">
        <v>378</v>
      </c>
      <c r="BS10" s="138">
        <v>4906.2700000000004</v>
      </c>
      <c r="BT10" s="81" t="s">
        <v>376</v>
      </c>
      <c r="BU10" s="81" t="s">
        <v>378</v>
      </c>
      <c r="BV10" s="138">
        <v>1784.38</v>
      </c>
      <c r="BW10" s="81" t="s">
        <v>376</v>
      </c>
      <c r="BX10" s="81" t="s">
        <v>378</v>
      </c>
      <c r="BY10" s="138">
        <v>2306.5700000000002</v>
      </c>
      <c r="BZ10" s="81" t="s">
        <v>376</v>
      </c>
      <c r="CA10" s="81" t="s">
        <v>378</v>
      </c>
      <c r="CB10" s="138">
        <v>2806.55</v>
      </c>
      <c r="CC10" s="81" t="s">
        <v>376</v>
      </c>
      <c r="CD10" s="81" t="s">
        <v>378</v>
      </c>
      <c r="CE10" s="137"/>
      <c r="CH10" s="137"/>
      <c r="CK10" s="137"/>
      <c r="CN10" s="138">
        <v>16755</v>
      </c>
      <c r="CO10" s="81" t="s">
        <v>376</v>
      </c>
      <c r="CP10" s="81" t="s">
        <v>378</v>
      </c>
    </row>
    <row r="11" spans="1:94" s="81" customFormat="1" x14ac:dyDescent="0.35">
      <c r="B11" s="118">
        <v>44001.4682060185</v>
      </c>
      <c r="C11" s="81">
        <v>44001.473472222198</v>
      </c>
      <c r="D11" s="81" t="s">
        <v>230</v>
      </c>
      <c r="F11" s="134" t="s">
        <v>374</v>
      </c>
      <c r="G11" s="135" t="s">
        <v>374</v>
      </c>
      <c r="H11" s="135" t="s">
        <v>374</v>
      </c>
      <c r="I11" s="135" t="s">
        <v>374</v>
      </c>
      <c r="J11" s="135" t="s">
        <v>374</v>
      </c>
      <c r="K11" s="135" t="s">
        <v>374</v>
      </c>
      <c r="L11" s="135" t="s">
        <v>374</v>
      </c>
      <c r="M11" s="135" t="s">
        <v>374</v>
      </c>
      <c r="N11" s="135" t="s">
        <v>374</v>
      </c>
      <c r="O11" s="135" t="s">
        <v>374</v>
      </c>
      <c r="P11" s="135" t="s">
        <v>374</v>
      </c>
      <c r="Q11" s="135" t="s">
        <v>375</v>
      </c>
      <c r="R11" s="135" t="s">
        <v>374</v>
      </c>
      <c r="S11" s="135" t="s">
        <v>374</v>
      </c>
      <c r="T11" s="135" t="s">
        <v>374</v>
      </c>
      <c r="U11" s="135" t="s">
        <v>374</v>
      </c>
      <c r="V11" s="135" t="s">
        <v>374</v>
      </c>
      <c r="W11" s="135" t="s">
        <v>374</v>
      </c>
      <c r="X11" s="135" t="s">
        <v>374</v>
      </c>
      <c r="Y11" s="135" t="s">
        <v>374</v>
      </c>
      <c r="Z11" s="135" t="s">
        <v>374</v>
      </c>
      <c r="AA11" s="135" t="s">
        <v>374</v>
      </c>
      <c r="AB11" s="135" t="s">
        <v>374</v>
      </c>
      <c r="AC11" s="135" t="s">
        <v>374</v>
      </c>
      <c r="AD11" s="135" t="s">
        <v>374</v>
      </c>
      <c r="AE11" s="135" t="s">
        <v>374</v>
      </c>
      <c r="AF11" s="135" t="s">
        <v>375</v>
      </c>
      <c r="AG11" s="135" t="s">
        <v>375</v>
      </c>
      <c r="AH11" s="135" t="s">
        <v>374</v>
      </c>
      <c r="AI11" s="135" t="s">
        <v>374</v>
      </c>
      <c r="AJ11" s="135" t="s">
        <v>374</v>
      </c>
      <c r="AK11" s="135" t="s">
        <v>374</v>
      </c>
      <c r="AL11" s="135" t="s">
        <v>375</v>
      </c>
      <c r="AM11" s="135" t="s">
        <v>374</v>
      </c>
      <c r="AN11" s="135" t="s">
        <v>374</v>
      </c>
      <c r="AO11" s="135" t="s">
        <v>374</v>
      </c>
      <c r="AP11" s="135" t="s">
        <v>375</v>
      </c>
      <c r="AQ11" s="135" t="s">
        <v>374</v>
      </c>
      <c r="AR11" s="135" t="s">
        <v>374</v>
      </c>
      <c r="AS11" s="135" t="s">
        <v>374</v>
      </c>
      <c r="AT11" s="135" t="s">
        <v>374</v>
      </c>
      <c r="AU11" s="135" t="s">
        <v>374</v>
      </c>
      <c r="AV11" s="135" t="s">
        <v>374</v>
      </c>
      <c r="AW11" s="135" t="s">
        <v>374</v>
      </c>
      <c r="AX11" s="135" t="s">
        <v>374</v>
      </c>
      <c r="AY11" s="135" t="s">
        <v>374</v>
      </c>
      <c r="AZ11" s="135" t="s">
        <v>374</v>
      </c>
      <c r="BA11" s="135" t="s">
        <v>374</v>
      </c>
      <c r="BB11" s="135" t="s">
        <v>374</v>
      </c>
      <c r="BC11" s="136" t="s">
        <v>384</v>
      </c>
      <c r="BD11" s="138">
        <v>8352.15</v>
      </c>
      <c r="BE11" s="81" t="s">
        <v>381</v>
      </c>
      <c r="BF11" s="81" t="s">
        <v>378</v>
      </c>
      <c r="BG11" s="138">
        <v>1673.24</v>
      </c>
      <c r="BH11" s="81" t="s">
        <v>376</v>
      </c>
      <c r="BI11" s="81" t="s">
        <v>378</v>
      </c>
      <c r="BJ11" s="138">
        <v>4683.72</v>
      </c>
      <c r="BK11" s="81" t="s">
        <v>376</v>
      </c>
      <c r="BL11" s="81" t="s">
        <v>378</v>
      </c>
      <c r="BM11" s="138">
        <v>1680.13</v>
      </c>
      <c r="BN11" s="81" t="s">
        <v>376</v>
      </c>
      <c r="BO11" s="81" t="s">
        <v>378</v>
      </c>
      <c r="BP11" s="138">
        <v>4255.49</v>
      </c>
      <c r="BQ11" s="81" t="s">
        <v>376</v>
      </c>
      <c r="BR11" s="81" t="s">
        <v>378</v>
      </c>
      <c r="BS11" s="138">
        <v>5001.58</v>
      </c>
      <c r="BT11" s="81" t="s">
        <v>376</v>
      </c>
      <c r="BU11" s="81" t="s">
        <v>378</v>
      </c>
      <c r="BV11" s="138">
        <v>1855.16</v>
      </c>
      <c r="BW11" s="81" t="s">
        <v>376</v>
      </c>
      <c r="BX11" s="81" t="s">
        <v>378</v>
      </c>
      <c r="BY11" s="138">
        <v>2370.67</v>
      </c>
      <c r="BZ11" s="81" t="s">
        <v>376</v>
      </c>
      <c r="CA11" s="81" t="s">
        <v>378</v>
      </c>
      <c r="CB11" s="138">
        <v>2974.98</v>
      </c>
      <c r="CC11" s="81" t="s">
        <v>376</v>
      </c>
      <c r="CD11" s="81" t="s">
        <v>378</v>
      </c>
      <c r="CE11" s="137"/>
      <c r="CH11" s="137"/>
      <c r="CK11" s="137"/>
      <c r="CN11" s="138">
        <v>18048</v>
      </c>
      <c r="CO11" s="81" t="s">
        <v>388</v>
      </c>
      <c r="CP11" s="81" t="s">
        <v>378</v>
      </c>
    </row>
    <row r="12" spans="1:94" s="81" customFormat="1" x14ac:dyDescent="0.35">
      <c r="B12" s="118">
        <v>44008.494062500002</v>
      </c>
      <c r="C12" s="81">
        <v>44008.4988773148</v>
      </c>
      <c r="D12" s="81" t="s">
        <v>230</v>
      </c>
      <c r="F12" s="134" t="s">
        <v>374</v>
      </c>
      <c r="G12" s="135" t="s">
        <v>374</v>
      </c>
      <c r="H12" s="135" t="s">
        <v>374</v>
      </c>
      <c r="I12" s="135" t="s">
        <v>374</v>
      </c>
      <c r="J12" s="135" t="s">
        <v>374</v>
      </c>
      <c r="K12" s="135" t="s">
        <v>374</v>
      </c>
      <c r="L12" s="135" t="s">
        <v>374</v>
      </c>
      <c r="M12" s="135" t="s">
        <v>374</v>
      </c>
      <c r="N12" s="135" t="s">
        <v>374</v>
      </c>
      <c r="O12" s="135" t="s">
        <v>374</v>
      </c>
      <c r="P12" s="135" t="s">
        <v>374</v>
      </c>
      <c r="Q12" s="135" t="s">
        <v>375</v>
      </c>
      <c r="R12" s="135" t="s">
        <v>374</v>
      </c>
      <c r="S12" s="135" t="s">
        <v>374</v>
      </c>
      <c r="T12" s="135" t="s">
        <v>374</v>
      </c>
      <c r="U12" s="135" t="s">
        <v>374</v>
      </c>
      <c r="V12" s="135" t="s">
        <v>374</v>
      </c>
      <c r="W12" s="135" t="s">
        <v>374</v>
      </c>
      <c r="X12" s="135" t="s">
        <v>374</v>
      </c>
      <c r="Y12" s="135" t="s">
        <v>374</v>
      </c>
      <c r="Z12" s="135" t="s">
        <v>374</v>
      </c>
      <c r="AA12" s="135" t="s">
        <v>374</v>
      </c>
      <c r="AB12" s="135" t="s">
        <v>374</v>
      </c>
      <c r="AC12" s="135" t="s">
        <v>374</v>
      </c>
      <c r="AD12" s="135" t="s">
        <v>374</v>
      </c>
      <c r="AE12" s="135" t="s">
        <v>374</v>
      </c>
      <c r="AF12" s="135" t="s">
        <v>375</v>
      </c>
      <c r="AG12" s="135" t="s">
        <v>375</v>
      </c>
      <c r="AH12" s="135" t="s">
        <v>374</v>
      </c>
      <c r="AI12" s="135" t="s">
        <v>374</v>
      </c>
      <c r="AJ12" s="135" t="s">
        <v>374</v>
      </c>
      <c r="AK12" s="135" t="s">
        <v>374</v>
      </c>
      <c r="AL12" s="135" t="s">
        <v>375</v>
      </c>
      <c r="AM12" s="135" t="s">
        <v>374</v>
      </c>
      <c r="AN12" s="135" t="s">
        <v>374</v>
      </c>
      <c r="AO12" s="135" t="s">
        <v>374</v>
      </c>
      <c r="AP12" s="135" t="s">
        <v>375</v>
      </c>
      <c r="AQ12" s="135" t="s">
        <v>374</v>
      </c>
      <c r="AR12" s="135" t="s">
        <v>374</v>
      </c>
      <c r="AS12" s="135" t="s">
        <v>374</v>
      </c>
      <c r="AT12" s="135" t="s">
        <v>374</v>
      </c>
      <c r="AU12" s="135" t="s">
        <v>374</v>
      </c>
      <c r="AV12" s="135" t="s">
        <v>374</v>
      </c>
      <c r="AW12" s="135" t="s">
        <v>374</v>
      </c>
      <c r="AX12" s="135" t="s">
        <v>374</v>
      </c>
      <c r="AY12" s="135" t="s">
        <v>374</v>
      </c>
      <c r="AZ12" s="135" t="s">
        <v>374</v>
      </c>
      <c r="BA12" s="135" t="s">
        <v>374</v>
      </c>
      <c r="BB12" s="135" t="s">
        <v>374</v>
      </c>
      <c r="BC12" s="136" t="s">
        <v>374</v>
      </c>
      <c r="BD12" s="138">
        <v>8485.25</v>
      </c>
      <c r="BE12" s="81" t="s">
        <v>376</v>
      </c>
      <c r="BF12" s="81" t="s">
        <v>378</v>
      </c>
      <c r="BG12" s="138">
        <v>1756.4</v>
      </c>
      <c r="BH12" s="81" t="s">
        <v>376</v>
      </c>
      <c r="BI12" s="81" t="s">
        <v>378</v>
      </c>
      <c r="BJ12" s="138">
        <v>4705.03</v>
      </c>
      <c r="BK12" s="81" t="s">
        <v>381</v>
      </c>
      <c r="BL12" s="81" t="s">
        <v>374</v>
      </c>
      <c r="BM12" s="138">
        <v>1748.28</v>
      </c>
      <c r="BN12" s="81" t="s">
        <v>376</v>
      </c>
      <c r="BO12" s="81" t="s">
        <v>378</v>
      </c>
      <c r="BP12" s="138">
        <v>4290.7</v>
      </c>
      <c r="BQ12" s="81" t="s">
        <v>376</v>
      </c>
      <c r="BR12" s="81" t="s">
        <v>378</v>
      </c>
      <c r="BS12" s="138">
        <v>5116.72</v>
      </c>
      <c r="BT12" s="81" t="s">
        <v>376</v>
      </c>
      <c r="BU12" s="81" t="s">
        <v>378</v>
      </c>
      <c r="BV12" s="138">
        <v>1912.36</v>
      </c>
      <c r="BW12" s="81" t="s">
        <v>376</v>
      </c>
      <c r="BX12" s="81" t="s">
        <v>378</v>
      </c>
      <c r="BY12" s="138">
        <v>2432.4</v>
      </c>
      <c r="BZ12" s="81" t="s">
        <v>381</v>
      </c>
      <c r="CA12" s="81" t="s">
        <v>377</v>
      </c>
      <c r="CB12" s="138">
        <v>3099.34</v>
      </c>
      <c r="CC12" s="81" t="s">
        <v>381</v>
      </c>
      <c r="CD12" s="81" t="s">
        <v>378</v>
      </c>
      <c r="CE12" s="137"/>
      <c r="CH12" s="137"/>
      <c r="CK12" s="137"/>
      <c r="CN12" s="138">
        <v>18421</v>
      </c>
      <c r="CO12" s="81" t="s">
        <v>381</v>
      </c>
      <c r="CP12" s="81" t="s">
        <v>377</v>
      </c>
    </row>
    <row r="13" spans="1:94" s="81" customFormat="1" x14ac:dyDescent="0.35">
      <c r="B13" s="118">
        <v>44022.406886574099</v>
      </c>
      <c r="C13" s="81">
        <v>44022.4157291667</v>
      </c>
      <c r="D13" s="81" t="s">
        <v>230</v>
      </c>
      <c r="F13" s="134" t="s">
        <v>374</v>
      </c>
      <c r="G13" s="135" t="s">
        <v>374</v>
      </c>
      <c r="H13" s="135" t="s">
        <v>374</v>
      </c>
      <c r="I13" s="135" t="s">
        <v>374</v>
      </c>
      <c r="J13" s="135" t="s">
        <v>374</v>
      </c>
      <c r="K13" s="135" t="s">
        <v>374</v>
      </c>
      <c r="L13" s="135" t="s">
        <v>374</v>
      </c>
      <c r="M13" s="135" t="s">
        <v>374</v>
      </c>
      <c r="N13" s="135" t="s">
        <v>374</v>
      </c>
      <c r="O13" s="135" t="s">
        <v>374</v>
      </c>
      <c r="P13" s="135" t="s">
        <v>374</v>
      </c>
      <c r="Q13" s="135" t="s">
        <v>375</v>
      </c>
      <c r="R13" s="135" t="s">
        <v>374</v>
      </c>
      <c r="S13" s="135" t="s">
        <v>374</v>
      </c>
      <c r="T13" s="135" t="s">
        <v>374</v>
      </c>
      <c r="U13" s="135" t="s">
        <v>374</v>
      </c>
      <c r="V13" s="135" t="s">
        <v>374</v>
      </c>
      <c r="W13" s="135" t="s">
        <v>374</v>
      </c>
      <c r="X13" s="135" t="s">
        <v>374</v>
      </c>
      <c r="Y13" s="135" t="s">
        <v>374</v>
      </c>
      <c r="Z13" s="135" t="s">
        <v>374</v>
      </c>
      <c r="AA13" s="135" t="s">
        <v>374</v>
      </c>
      <c r="AB13" s="135" t="s">
        <v>374</v>
      </c>
      <c r="AC13" s="135" t="s">
        <v>374</v>
      </c>
      <c r="AD13" s="135" t="s">
        <v>374</v>
      </c>
      <c r="AE13" s="135" t="s">
        <v>374</v>
      </c>
      <c r="AF13" s="135" t="s">
        <v>375</v>
      </c>
      <c r="AG13" s="135" t="s">
        <v>375</v>
      </c>
      <c r="AH13" s="135" t="s">
        <v>374</v>
      </c>
      <c r="AI13" s="135" t="s">
        <v>374</v>
      </c>
      <c r="AJ13" s="135" t="s">
        <v>374</v>
      </c>
      <c r="AK13" s="135" t="s">
        <v>374</v>
      </c>
      <c r="AL13" s="135" t="s">
        <v>375</v>
      </c>
      <c r="AM13" s="135" t="s">
        <v>374</v>
      </c>
      <c r="AN13" s="135" t="s">
        <v>374</v>
      </c>
      <c r="AO13" s="135" t="s">
        <v>374</v>
      </c>
      <c r="AP13" s="135" t="s">
        <v>375</v>
      </c>
      <c r="AQ13" s="135" t="s">
        <v>374</v>
      </c>
      <c r="AR13" s="135" t="s">
        <v>374</v>
      </c>
      <c r="AS13" s="135" t="s">
        <v>374</v>
      </c>
      <c r="AT13" s="135" t="s">
        <v>374</v>
      </c>
      <c r="AU13" s="135" t="s">
        <v>374</v>
      </c>
      <c r="AV13" s="135" t="s">
        <v>374</v>
      </c>
      <c r="AW13" s="135" t="s">
        <v>374</v>
      </c>
      <c r="AX13" s="135" t="s">
        <v>374</v>
      </c>
      <c r="AY13" s="135" t="s">
        <v>374</v>
      </c>
      <c r="AZ13" s="135" t="s">
        <v>374</v>
      </c>
      <c r="BA13" s="135" t="s">
        <v>374</v>
      </c>
      <c r="BB13" s="135" t="s">
        <v>374</v>
      </c>
      <c r="BC13" s="136" t="s">
        <v>384</v>
      </c>
      <c r="BD13" s="138">
        <v>8783.49</v>
      </c>
      <c r="BE13" s="81" t="s">
        <v>376</v>
      </c>
      <c r="BF13" s="81" t="s">
        <v>378</v>
      </c>
      <c r="BG13" s="138">
        <v>1904.97</v>
      </c>
      <c r="BH13" s="81" t="s">
        <v>376</v>
      </c>
      <c r="BI13" s="81" t="s">
        <v>378</v>
      </c>
      <c r="BJ13" s="138">
        <v>4757.28</v>
      </c>
      <c r="BK13" s="81" t="s">
        <v>376</v>
      </c>
      <c r="BL13" s="81" t="s">
        <v>378</v>
      </c>
      <c r="BM13" s="138">
        <v>1845.97</v>
      </c>
      <c r="BN13" s="81" t="s">
        <v>381</v>
      </c>
      <c r="BO13" s="81" t="s">
        <v>378</v>
      </c>
      <c r="BP13" s="138">
        <v>4330.67</v>
      </c>
      <c r="BQ13" s="81" t="s">
        <v>376</v>
      </c>
      <c r="BR13" s="81" t="s">
        <v>378</v>
      </c>
      <c r="BS13" s="138">
        <v>5154.1899999999996</v>
      </c>
      <c r="BT13" s="81" t="s">
        <v>381</v>
      </c>
      <c r="BU13" s="81" t="s">
        <v>378</v>
      </c>
      <c r="BV13" s="138">
        <v>1997.68</v>
      </c>
      <c r="BW13" s="81" t="s">
        <v>376</v>
      </c>
      <c r="BX13" s="81" t="s">
        <v>378</v>
      </c>
      <c r="BY13" s="138">
        <v>2530.0700000000002</v>
      </c>
      <c r="BZ13" s="81" t="s">
        <v>381</v>
      </c>
      <c r="CA13" s="81" t="s">
        <v>378</v>
      </c>
      <c r="CB13" s="138">
        <v>3143.7</v>
      </c>
      <c r="CC13" s="81" t="s">
        <v>376</v>
      </c>
      <c r="CD13" s="81" t="s">
        <v>378</v>
      </c>
      <c r="CE13" s="137"/>
      <c r="CH13" s="137"/>
      <c r="CK13" s="137"/>
      <c r="CN13" s="138">
        <v>19528</v>
      </c>
      <c r="CO13" s="81" t="s">
        <v>376</v>
      </c>
      <c r="CP13" s="81" t="s">
        <v>378</v>
      </c>
    </row>
    <row r="14" spans="1:94" s="81" customFormat="1" x14ac:dyDescent="0.35">
      <c r="B14" s="118">
        <v>44029.375057870398</v>
      </c>
      <c r="C14" s="81">
        <v>44029.380150463003</v>
      </c>
      <c r="D14" s="81" t="s">
        <v>230</v>
      </c>
      <c r="F14" s="134" t="s">
        <v>374</v>
      </c>
      <c r="G14" s="135" t="s">
        <v>374</v>
      </c>
      <c r="H14" s="135" t="s">
        <v>374</v>
      </c>
      <c r="I14" s="135" t="s">
        <v>374</v>
      </c>
      <c r="J14" s="135" t="s">
        <v>374</v>
      </c>
      <c r="K14" s="135" t="s">
        <v>374</v>
      </c>
      <c r="L14" s="135" t="s">
        <v>374</v>
      </c>
      <c r="M14" s="135" t="s">
        <v>374</v>
      </c>
      <c r="N14" s="135" t="s">
        <v>374</v>
      </c>
      <c r="O14" s="135" t="s">
        <v>374</v>
      </c>
      <c r="P14" s="135" t="s">
        <v>374</v>
      </c>
      <c r="Q14" s="135" t="s">
        <v>375</v>
      </c>
      <c r="R14" s="135" t="s">
        <v>374</v>
      </c>
      <c r="S14" s="135" t="s">
        <v>374</v>
      </c>
      <c r="T14" s="135" t="s">
        <v>374</v>
      </c>
      <c r="U14" s="135" t="s">
        <v>374</v>
      </c>
      <c r="V14" s="135" t="s">
        <v>374</v>
      </c>
      <c r="W14" s="135" t="s">
        <v>374</v>
      </c>
      <c r="X14" s="135" t="s">
        <v>374</v>
      </c>
      <c r="Y14" s="135" t="s">
        <v>374</v>
      </c>
      <c r="Z14" s="135" t="s">
        <v>374</v>
      </c>
      <c r="AA14" s="135" t="s">
        <v>374</v>
      </c>
      <c r="AB14" s="135" t="s">
        <v>374</v>
      </c>
      <c r="AC14" s="135" t="s">
        <v>374</v>
      </c>
      <c r="AD14" s="135" t="s">
        <v>374</v>
      </c>
      <c r="AE14" s="135" t="s">
        <v>374</v>
      </c>
      <c r="AF14" s="135" t="s">
        <v>375</v>
      </c>
      <c r="AG14" s="135" t="s">
        <v>375</v>
      </c>
      <c r="AH14" s="135" t="s">
        <v>374</v>
      </c>
      <c r="AI14" s="135" t="s">
        <v>374</v>
      </c>
      <c r="AJ14" s="135" t="s">
        <v>374</v>
      </c>
      <c r="AK14" s="135" t="s">
        <v>374</v>
      </c>
      <c r="AL14" s="135" t="s">
        <v>375</v>
      </c>
      <c r="AM14" s="135" t="s">
        <v>374</v>
      </c>
      <c r="AN14" s="135" t="s">
        <v>374</v>
      </c>
      <c r="AO14" s="135" t="s">
        <v>374</v>
      </c>
      <c r="AP14" s="135" t="s">
        <v>375</v>
      </c>
      <c r="AQ14" s="135" t="s">
        <v>374</v>
      </c>
      <c r="AR14" s="135" t="s">
        <v>374</v>
      </c>
      <c r="AS14" s="135" t="s">
        <v>374</v>
      </c>
      <c r="AT14" s="135" t="s">
        <v>374</v>
      </c>
      <c r="AU14" s="135" t="s">
        <v>374</v>
      </c>
      <c r="AV14" s="135" t="s">
        <v>374</v>
      </c>
      <c r="AW14" s="135" t="s">
        <v>374</v>
      </c>
      <c r="AX14" s="135" t="s">
        <v>374</v>
      </c>
      <c r="AY14" s="135" t="s">
        <v>374</v>
      </c>
      <c r="AZ14" s="135" t="s">
        <v>384</v>
      </c>
      <c r="BA14" s="135" t="s">
        <v>374</v>
      </c>
      <c r="BB14" s="135" t="s">
        <v>374</v>
      </c>
      <c r="BC14" s="136" t="s">
        <v>374</v>
      </c>
      <c r="BD14" s="138">
        <v>9010.94</v>
      </c>
      <c r="BE14" s="81" t="s">
        <v>376</v>
      </c>
      <c r="BF14" s="81" t="s">
        <v>378</v>
      </c>
      <c r="BG14" s="138">
        <v>1975.74</v>
      </c>
      <c r="BH14" s="81" t="s">
        <v>376</v>
      </c>
      <c r="BI14" s="81" t="s">
        <v>377</v>
      </c>
      <c r="BJ14" s="138">
        <v>4762.8</v>
      </c>
      <c r="BK14" s="81" t="s">
        <v>376</v>
      </c>
      <c r="BL14" s="81" t="s">
        <v>378</v>
      </c>
      <c r="BM14" s="138">
        <v>1895.18</v>
      </c>
      <c r="BN14" s="81" t="s">
        <v>376</v>
      </c>
      <c r="BO14" s="81" t="s">
        <v>378</v>
      </c>
      <c r="BP14" s="138">
        <v>4347.84</v>
      </c>
      <c r="BQ14" s="81" t="s">
        <v>381</v>
      </c>
      <c r="BR14" s="81" t="s">
        <v>378</v>
      </c>
      <c r="BS14" s="138">
        <v>5180.75</v>
      </c>
      <c r="BT14" s="81" t="s">
        <v>381</v>
      </c>
      <c r="BU14" s="81" t="s">
        <v>378</v>
      </c>
      <c r="BV14" s="138">
        <v>2058.64</v>
      </c>
      <c r="BW14" s="81" t="s">
        <v>376</v>
      </c>
      <c r="BX14" s="81" t="s">
        <v>378</v>
      </c>
      <c r="BY14" s="138">
        <v>2631.48</v>
      </c>
      <c r="BZ14" s="81" t="s">
        <v>381</v>
      </c>
      <c r="CA14" s="81" t="s">
        <v>378</v>
      </c>
      <c r="CB14" s="138">
        <v>3189.79</v>
      </c>
      <c r="CC14" s="81" t="s">
        <v>376</v>
      </c>
      <c r="CD14" s="81" t="s">
        <v>378</v>
      </c>
      <c r="CE14" s="137"/>
      <c r="CH14" s="137"/>
      <c r="CK14" s="137"/>
      <c r="CN14" s="138">
        <v>19937</v>
      </c>
      <c r="CO14" s="81" t="s">
        <v>376</v>
      </c>
      <c r="CP14" s="81" t="s">
        <v>378</v>
      </c>
    </row>
    <row r="15" spans="1:94" s="81" customFormat="1" x14ac:dyDescent="0.35">
      <c r="B15" s="118">
        <v>44040.463506944398</v>
      </c>
      <c r="C15" s="81">
        <v>44040.470532407402</v>
      </c>
      <c r="D15" s="81" t="s">
        <v>230</v>
      </c>
      <c r="F15" s="134"/>
      <c r="G15" s="135"/>
      <c r="H15" s="135"/>
      <c r="I15" s="135"/>
      <c r="J15" s="135"/>
      <c r="K15" s="135"/>
      <c r="L15" s="135"/>
      <c r="M15" s="135"/>
      <c r="N15" s="135"/>
      <c r="O15" s="135" t="s">
        <v>374</v>
      </c>
      <c r="P15" s="135" t="s">
        <v>374</v>
      </c>
      <c r="Q15" s="135" t="s">
        <v>375</v>
      </c>
      <c r="R15" s="135" t="s">
        <v>374</v>
      </c>
      <c r="S15" s="135" t="s">
        <v>374</v>
      </c>
      <c r="T15" s="135" t="s">
        <v>374</v>
      </c>
      <c r="U15" s="135" t="s">
        <v>374</v>
      </c>
      <c r="V15" s="135" t="s">
        <v>374</v>
      </c>
      <c r="W15" s="135" t="s">
        <v>374</v>
      </c>
      <c r="X15" s="135" t="s">
        <v>374</v>
      </c>
      <c r="Y15" s="135" t="s">
        <v>374</v>
      </c>
      <c r="Z15" s="135" t="s">
        <v>374</v>
      </c>
      <c r="AA15" s="135" t="s">
        <v>374</v>
      </c>
      <c r="AB15" s="135" t="s">
        <v>374</v>
      </c>
      <c r="AC15" s="135" t="s">
        <v>374</v>
      </c>
      <c r="AD15" s="135" t="s">
        <v>374</v>
      </c>
      <c r="AE15" s="135" t="s">
        <v>374</v>
      </c>
      <c r="AF15" s="135" t="s">
        <v>375</v>
      </c>
      <c r="AG15" s="135" t="s">
        <v>375</v>
      </c>
      <c r="AH15" s="135" t="s">
        <v>374</v>
      </c>
      <c r="AI15" s="135" t="s">
        <v>374</v>
      </c>
      <c r="AJ15" s="135" t="s">
        <v>374</v>
      </c>
      <c r="AK15" s="135" t="s">
        <v>374</v>
      </c>
      <c r="AL15" s="135" t="s">
        <v>375</v>
      </c>
      <c r="AM15" s="135" t="s">
        <v>374</v>
      </c>
      <c r="AN15" s="135" t="s">
        <v>374</v>
      </c>
      <c r="AO15" s="135" t="s">
        <v>374</v>
      </c>
      <c r="AP15" s="135" t="s">
        <v>375</v>
      </c>
      <c r="AQ15" s="135" t="s">
        <v>374</v>
      </c>
      <c r="AR15" s="135" t="s">
        <v>374</v>
      </c>
      <c r="AS15" s="135" t="s">
        <v>374</v>
      </c>
      <c r="AT15" s="135" t="s">
        <v>374</v>
      </c>
      <c r="AU15" s="135" t="s">
        <v>374</v>
      </c>
      <c r="AV15" s="135" t="s">
        <v>374</v>
      </c>
      <c r="AW15" s="135" t="s">
        <v>374</v>
      </c>
      <c r="AX15" s="135" t="s">
        <v>374</v>
      </c>
      <c r="AY15" s="135" t="s">
        <v>374</v>
      </c>
      <c r="AZ15" s="135" t="s">
        <v>374</v>
      </c>
      <c r="BA15" s="135" t="s">
        <v>374</v>
      </c>
      <c r="BB15" s="135" t="s">
        <v>374</v>
      </c>
      <c r="BC15" s="136" t="s">
        <v>374</v>
      </c>
      <c r="BD15" s="138">
        <v>9350.8700000000008</v>
      </c>
      <c r="BE15" s="81" t="s">
        <v>384</v>
      </c>
      <c r="BF15" s="81" t="s">
        <v>377</v>
      </c>
      <c r="BG15" s="138">
        <v>2040.37</v>
      </c>
      <c r="BH15" s="81" t="s">
        <v>384</v>
      </c>
      <c r="BI15" s="81" t="s">
        <v>378</v>
      </c>
      <c r="BJ15" s="138">
        <v>4852.6099999999997</v>
      </c>
      <c r="BK15" s="81" t="s">
        <v>384</v>
      </c>
      <c r="BL15" s="81" t="s">
        <v>378</v>
      </c>
      <c r="BM15" s="138">
        <v>1966.32</v>
      </c>
      <c r="BN15" s="81" t="s">
        <v>382</v>
      </c>
      <c r="BO15" s="81" t="s">
        <v>378</v>
      </c>
      <c r="BP15" s="138">
        <v>4430.1400000000003</v>
      </c>
      <c r="BQ15" s="81" t="s">
        <v>382</v>
      </c>
      <c r="BR15" s="81" t="s">
        <v>377</v>
      </c>
      <c r="BS15" s="138">
        <v>5237.82</v>
      </c>
      <c r="BT15" s="81" t="s">
        <v>382</v>
      </c>
      <c r="BU15" s="81" t="s">
        <v>378</v>
      </c>
      <c r="BV15" s="138">
        <v>2139.5100000000002</v>
      </c>
      <c r="BW15" s="81" t="s">
        <v>384</v>
      </c>
      <c r="BX15" s="81" t="s">
        <v>378</v>
      </c>
      <c r="BY15" s="138">
        <v>2718.83</v>
      </c>
      <c r="BZ15" s="81" t="s">
        <v>384</v>
      </c>
      <c r="CA15" s="81" t="s">
        <v>378</v>
      </c>
      <c r="CB15" s="138">
        <v>3250.64</v>
      </c>
      <c r="CC15" s="81" t="s">
        <v>384</v>
      </c>
      <c r="CD15" s="81" t="s">
        <v>378</v>
      </c>
      <c r="CH15" s="137"/>
      <c r="CK15" s="137"/>
      <c r="CN15" s="138">
        <v>20607</v>
      </c>
      <c r="CO15" s="81" t="s">
        <v>384</v>
      </c>
      <c r="CP15" s="81" t="s">
        <v>378</v>
      </c>
    </row>
    <row r="16" spans="1:94" s="81" customFormat="1" x14ac:dyDescent="0.35">
      <c r="B16" s="118">
        <v>44047.398877314801</v>
      </c>
      <c r="C16" s="81">
        <v>44047.405925925901</v>
      </c>
      <c r="D16" s="81" t="s">
        <v>230</v>
      </c>
      <c r="F16" s="134" t="s">
        <v>374</v>
      </c>
      <c r="G16" s="135" t="s">
        <v>374</v>
      </c>
      <c r="H16" s="135" t="s">
        <v>374</v>
      </c>
      <c r="I16" s="135" t="s">
        <v>374</v>
      </c>
      <c r="J16" s="135" t="s">
        <v>374</v>
      </c>
      <c r="K16" s="135" t="s">
        <v>374</v>
      </c>
      <c r="L16" s="135" t="s">
        <v>374</v>
      </c>
      <c r="M16" s="135" t="s">
        <v>374</v>
      </c>
      <c r="N16" s="135" t="s">
        <v>374</v>
      </c>
      <c r="O16" s="135" t="s">
        <v>374</v>
      </c>
      <c r="P16" s="135" t="s">
        <v>374</v>
      </c>
      <c r="Q16" s="135" t="s">
        <v>375</v>
      </c>
      <c r="R16" s="135" t="s">
        <v>374</v>
      </c>
      <c r="S16" s="135" t="s">
        <v>374</v>
      </c>
      <c r="T16" s="135" t="s">
        <v>374</v>
      </c>
      <c r="U16" s="135" t="s">
        <v>374</v>
      </c>
      <c r="V16" s="135" t="s">
        <v>374</v>
      </c>
      <c r="W16" s="135" t="s">
        <v>374</v>
      </c>
      <c r="X16" s="135" t="s">
        <v>374</v>
      </c>
      <c r="Y16" s="135" t="s">
        <v>374</v>
      </c>
      <c r="Z16" s="135" t="s">
        <v>374</v>
      </c>
      <c r="AA16" s="135" t="s">
        <v>374</v>
      </c>
      <c r="AB16" s="135" t="s">
        <v>374</v>
      </c>
      <c r="AC16" s="135" t="s">
        <v>374</v>
      </c>
      <c r="AD16" s="135" t="s">
        <v>374</v>
      </c>
      <c r="AE16" s="135" t="s">
        <v>374</v>
      </c>
      <c r="AF16" s="135" t="s">
        <v>375</v>
      </c>
      <c r="AG16" s="135" t="s">
        <v>375</v>
      </c>
      <c r="AH16" s="135" t="s">
        <v>374</v>
      </c>
      <c r="AI16" s="135" t="s">
        <v>374</v>
      </c>
      <c r="AJ16" s="135" t="s">
        <v>374</v>
      </c>
      <c r="AK16" s="135" t="s">
        <v>374</v>
      </c>
      <c r="AL16" s="135" t="s">
        <v>375</v>
      </c>
      <c r="AM16" s="135" t="s">
        <v>374</v>
      </c>
      <c r="AN16" s="135" t="s">
        <v>374</v>
      </c>
      <c r="AO16" s="135" t="s">
        <v>374</v>
      </c>
      <c r="AP16" s="135" t="s">
        <v>375</v>
      </c>
      <c r="AQ16" s="135" t="s">
        <v>374</v>
      </c>
      <c r="AR16" s="135" t="s">
        <v>374</v>
      </c>
      <c r="AS16" s="135" t="s">
        <v>374</v>
      </c>
      <c r="AT16" s="135" t="s">
        <v>374</v>
      </c>
      <c r="AU16" s="135" t="s">
        <v>374</v>
      </c>
      <c r="AV16" s="135" t="s">
        <v>374</v>
      </c>
      <c r="AW16" s="135" t="s">
        <v>374</v>
      </c>
      <c r="AX16" s="135" t="s">
        <v>374</v>
      </c>
      <c r="AY16" s="135" t="s">
        <v>374</v>
      </c>
      <c r="AZ16" s="135" t="s">
        <v>384</v>
      </c>
      <c r="BA16" s="135" t="s">
        <v>374</v>
      </c>
      <c r="BB16" s="135" t="s">
        <v>374</v>
      </c>
      <c r="BC16" s="136" t="s">
        <v>374</v>
      </c>
      <c r="BD16" s="138">
        <v>9531.1299999999992</v>
      </c>
      <c r="BE16" s="81" t="s">
        <v>376</v>
      </c>
      <c r="BF16" s="81" t="s">
        <v>378</v>
      </c>
      <c r="BG16" s="138">
        <v>2072.39</v>
      </c>
      <c r="BH16" s="81" t="s">
        <v>381</v>
      </c>
      <c r="BI16" s="81" t="s">
        <v>378</v>
      </c>
      <c r="BJ16" s="138">
        <v>4860.3900000000003</v>
      </c>
      <c r="BK16" s="81" t="s">
        <v>376</v>
      </c>
      <c r="BL16" s="81" t="s">
        <v>378</v>
      </c>
      <c r="BM16" s="138">
        <v>2002.73</v>
      </c>
      <c r="BN16" s="81" t="s">
        <v>376</v>
      </c>
      <c r="BO16" s="81" t="s">
        <v>378</v>
      </c>
      <c r="BP16" s="138">
        <v>4507.4799999999996</v>
      </c>
      <c r="BQ16" s="81" t="s">
        <v>381</v>
      </c>
      <c r="BR16" s="81" t="s">
        <v>378</v>
      </c>
      <c r="BS16" s="138">
        <v>5262.66</v>
      </c>
      <c r="BT16" s="81" t="s">
        <v>376</v>
      </c>
      <c r="BU16" s="81" t="s">
        <v>378</v>
      </c>
      <c r="BV16" s="138">
        <v>2182.71</v>
      </c>
      <c r="BW16" s="81" t="s">
        <v>381</v>
      </c>
      <c r="BX16" s="81" t="s">
        <v>378</v>
      </c>
      <c r="BY16" s="138">
        <v>2852.76</v>
      </c>
      <c r="BZ16" s="81" t="s">
        <v>376</v>
      </c>
      <c r="CA16" s="81" t="s">
        <v>378</v>
      </c>
      <c r="CB16" s="138">
        <v>3274.21</v>
      </c>
      <c r="CC16" s="81" t="s">
        <v>376</v>
      </c>
      <c r="CD16" s="81" t="s">
        <v>378</v>
      </c>
      <c r="CE16" s="137"/>
      <c r="CH16" s="137"/>
      <c r="CK16" s="137"/>
      <c r="CN16" s="138">
        <v>21023</v>
      </c>
      <c r="CO16" s="81" t="s">
        <v>376</v>
      </c>
      <c r="CP16" s="81" t="s">
        <v>378</v>
      </c>
    </row>
    <row r="17" spans="2:94" s="81" customFormat="1" x14ac:dyDescent="0.35">
      <c r="B17" s="118">
        <v>44050.468449074098</v>
      </c>
      <c r="C17" s="81">
        <v>44050.474918981497</v>
      </c>
      <c r="D17" s="81" t="s">
        <v>230</v>
      </c>
      <c r="F17" s="134" t="s">
        <v>374</v>
      </c>
      <c r="G17" s="135" t="s">
        <v>384</v>
      </c>
      <c r="H17" s="135" t="s">
        <v>374</v>
      </c>
      <c r="I17" s="135" t="s">
        <v>374</v>
      </c>
      <c r="J17" s="135" t="s">
        <v>374</v>
      </c>
      <c r="K17" s="135" t="s">
        <v>374</v>
      </c>
      <c r="L17" s="135" t="s">
        <v>374</v>
      </c>
      <c r="M17" s="135" t="s">
        <v>374</v>
      </c>
      <c r="N17" s="135" t="s">
        <v>374</v>
      </c>
      <c r="O17" s="135" t="s">
        <v>374</v>
      </c>
      <c r="P17" s="135" t="s">
        <v>374</v>
      </c>
      <c r="Q17" s="135" t="s">
        <v>375</v>
      </c>
      <c r="R17" s="135" t="s">
        <v>374</v>
      </c>
      <c r="S17" s="135" t="s">
        <v>374</v>
      </c>
      <c r="T17" s="135" t="s">
        <v>374</v>
      </c>
      <c r="U17" s="135" t="s">
        <v>374</v>
      </c>
      <c r="V17" s="135" t="s">
        <v>374</v>
      </c>
      <c r="W17" s="135" t="s">
        <v>374</v>
      </c>
      <c r="X17" s="135" t="s">
        <v>374</v>
      </c>
      <c r="Y17" s="135" t="s">
        <v>374</v>
      </c>
      <c r="Z17" s="135" t="s">
        <v>374</v>
      </c>
      <c r="AA17" s="135" t="s">
        <v>374</v>
      </c>
      <c r="AB17" s="135" t="s">
        <v>374</v>
      </c>
      <c r="AC17" s="135" t="s">
        <v>374</v>
      </c>
      <c r="AD17" s="135" t="s">
        <v>374</v>
      </c>
      <c r="AE17" s="135" t="s">
        <v>374</v>
      </c>
      <c r="AF17" s="135" t="s">
        <v>375</v>
      </c>
      <c r="AG17" s="135" t="s">
        <v>375</v>
      </c>
      <c r="AH17" s="135" t="s">
        <v>374</v>
      </c>
      <c r="AI17" s="135" t="s">
        <v>374</v>
      </c>
      <c r="AJ17" s="135" t="s">
        <v>374</v>
      </c>
      <c r="AK17" s="135" t="s">
        <v>374</v>
      </c>
      <c r="AL17" s="135" t="s">
        <v>375</v>
      </c>
      <c r="AM17" s="135" t="s">
        <v>374</v>
      </c>
      <c r="AN17" s="135" t="s">
        <v>374</v>
      </c>
      <c r="AO17" s="135" t="s">
        <v>374</v>
      </c>
      <c r="AP17" s="135" t="s">
        <v>375</v>
      </c>
      <c r="AQ17" s="135" t="s">
        <v>374</v>
      </c>
      <c r="AR17" s="135" t="s">
        <v>374</v>
      </c>
      <c r="AS17" s="135" t="s">
        <v>374</v>
      </c>
      <c r="AT17" s="135" t="s">
        <v>374</v>
      </c>
      <c r="AU17" s="135" t="s">
        <v>374</v>
      </c>
      <c r="AV17" s="135" t="s">
        <v>374</v>
      </c>
      <c r="AW17" s="135" t="s">
        <v>374</v>
      </c>
      <c r="AX17" s="135" t="s">
        <v>374</v>
      </c>
      <c r="AY17" s="135" t="s">
        <v>374</v>
      </c>
      <c r="AZ17" s="135" t="s">
        <v>384</v>
      </c>
      <c r="BA17" s="135" t="s">
        <v>374</v>
      </c>
      <c r="BB17" s="135" t="s">
        <v>374</v>
      </c>
      <c r="BC17" s="136" t="s">
        <v>374</v>
      </c>
      <c r="BD17" s="138">
        <v>9625.7900000000009</v>
      </c>
      <c r="BE17" s="81" t="s">
        <v>376</v>
      </c>
      <c r="BF17" s="81" t="s">
        <v>378</v>
      </c>
      <c r="BG17" s="138">
        <v>2152.98</v>
      </c>
      <c r="BH17" s="81" t="s">
        <v>376</v>
      </c>
      <c r="BI17" s="81" t="s">
        <v>378</v>
      </c>
      <c r="BJ17" s="138">
        <v>4888.24</v>
      </c>
      <c r="BK17" s="81" t="s">
        <v>381</v>
      </c>
      <c r="BL17" s="81" t="s">
        <v>378</v>
      </c>
      <c r="BM17" s="138">
        <v>2022.87</v>
      </c>
      <c r="BN17" s="81" t="s">
        <v>376</v>
      </c>
      <c r="BO17" s="81" t="s">
        <v>378</v>
      </c>
      <c r="BP17" s="138">
        <v>4552.01</v>
      </c>
      <c r="BQ17" s="81" t="s">
        <v>381</v>
      </c>
      <c r="BR17" s="81" t="s">
        <v>377</v>
      </c>
      <c r="BS17" s="138">
        <v>5280.02</v>
      </c>
      <c r="BT17" s="81" t="s">
        <v>381</v>
      </c>
      <c r="BU17" s="81" t="s">
        <v>378</v>
      </c>
      <c r="BV17" s="138">
        <v>2206.6</v>
      </c>
      <c r="BW17" s="81" t="s">
        <v>376</v>
      </c>
      <c r="BX17" s="81" t="s">
        <v>378</v>
      </c>
      <c r="BY17" s="138">
        <v>2776.63</v>
      </c>
      <c r="BZ17" s="81" t="s">
        <v>381</v>
      </c>
      <c r="CA17" s="81" t="s">
        <v>378</v>
      </c>
      <c r="CB17" s="138">
        <v>3290.05</v>
      </c>
      <c r="CC17" s="81" t="s">
        <v>376</v>
      </c>
      <c r="CD17" s="81" t="s">
        <v>378</v>
      </c>
      <c r="CE17" s="137"/>
      <c r="CH17" s="137"/>
      <c r="CK17" s="137"/>
      <c r="CN17" s="138">
        <v>21085</v>
      </c>
      <c r="CO17" s="81" t="s">
        <v>376</v>
      </c>
      <c r="CP17" s="81" t="s">
        <v>378</v>
      </c>
    </row>
    <row r="18" spans="2:94" s="81" customFormat="1" x14ac:dyDescent="0.35">
      <c r="B18" s="118">
        <v>44056.471840277802</v>
      </c>
      <c r="C18" s="81">
        <v>44056.477719907401</v>
      </c>
      <c r="D18" s="81" t="s">
        <v>230</v>
      </c>
      <c r="F18" s="134" t="s">
        <v>374</v>
      </c>
      <c r="G18" s="135" t="s">
        <v>374</v>
      </c>
      <c r="H18" s="135" t="s">
        <v>374</v>
      </c>
      <c r="I18" s="135" t="s">
        <v>374</v>
      </c>
      <c r="J18" s="135" t="s">
        <v>374</v>
      </c>
      <c r="K18" s="135" t="s">
        <v>374</v>
      </c>
      <c r="L18" s="135" t="s">
        <v>374</v>
      </c>
      <c r="M18" s="135" t="s">
        <v>374</v>
      </c>
      <c r="N18" s="135" t="s">
        <v>374</v>
      </c>
      <c r="O18" s="135" t="s">
        <v>374</v>
      </c>
      <c r="P18" s="135" t="s">
        <v>374</v>
      </c>
      <c r="Q18" s="135" t="s">
        <v>375</v>
      </c>
      <c r="R18" s="135" t="s">
        <v>374</v>
      </c>
      <c r="S18" s="135" t="s">
        <v>374</v>
      </c>
      <c r="T18" s="135" t="s">
        <v>374</v>
      </c>
      <c r="U18" s="135" t="s">
        <v>374</v>
      </c>
      <c r="V18" s="135" t="s">
        <v>374</v>
      </c>
      <c r="W18" s="135" t="s">
        <v>374</v>
      </c>
      <c r="X18" s="135" t="s">
        <v>374</v>
      </c>
      <c r="Y18" s="135" t="s">
        <v>374</v>
      </c>
      <c r="Z18" s="135" t="s">
        <v>374</v>
      </c>
      <c r="AA18" s="135" t="s">
        <v>374</v>
      </c>
      <c r="AB18" s="135" t="s">
        <v>374</v>
      </c>
      <c r="AC18" s="135" t="s">
        <v>374</v>
      </c>
      <c r="AD18" s="135" t="s">
        <v>374</v>
      </c>
      <c r="AE18" s="135" t="s">
        <v>374</v>
      </c>
      <c r="AF18" s="135" t="s">
        <v>375</v>
      </c>
      <c r="AG18" s="135" t="s">
        <v>375</v>
      </c>
      <c r="AH18" s="135" t="s">
        <v>374</v>
      </c>
      <c r="AI18" s="135" t="s">
        <v>374</v>
      </c>
      <c r="AJ18" s="135" t="s">
        <v>374</v>
      </c>
      <c r="AK18" s="135" t="s">
        <v>374</v>
      </c>
      <c r="AL18" s="135" t="s">
        <v>375</v>
      </c>
      <c r="AM18" s="135" t="s">
        <v>374</v>
      </c>
      <c r="AN18" s="135" t="s">
        <v>374</v>
      </c>
      <c r="AO18" s="135" t="s">
        <v>374</v>
      </c>
      <c r="AP18" s="135" t="s">
        <v>375</v>
      </c>
      <c r="AQ18" s="135" t="s">
        <v>374</v>
      </c>
      <c r="AR18" s="135" t="s">
        <v>374</v>
      </c>
      <c r="AS18" s="135" t="s">
        <v>374</v>
      </c>
      <c r="AT18" s="135" t="s">
        <v>374</v>
      </c>
      <c r="AU18" s="135" t="s">
        <v>374</v>
      </c>
      <c r="AV18" s="135" t="s">
        <v>374</v>
      </c>
      <c r="AW18" s="135" t="s">
        <v>374</v>
      </c>
      <c r="AX18" s="135" t="s">
        <v>374</v>
      </c>
      <c r="AY18" s="135" t="s">
        <v>374</v>
      </c>
      <c r="AZ18" s="135" t="s">
        <v>384</v>
      </c>
      <c r="BA18" s="135" t="s">
        <v>384</v>
      </c>
      <c r="BB18" s="135" t="s">
        <v>384</v>
      </c>
      <c r="BC18" s="136" t="s">
        <v>384</v>
      </c>
      <c r="BD18" s="138">
        <v>9809.01</v>
      </c>
      <c r="BE18" s="81" t="s">
        <v>376</v>
      </c>
      <c r="BF18" s="81" t="s">
        <v>378</v>
      </c>
      <c r="BG18" s="138">
        <v>2218.48</v>
      </c>
      <c r="BH18" s="81" t="s">
        <v>376</v>
      </c>
      <c r="BI18" s="81" t="s">
        <v>378</v>
      </c>
      <c r="BJ18" s="138">
        <v>4988.6099999999997</v>
      </c>
      <c r="BK18" s="81" t="s">
        <v>376</v>
      </c>
      <c r="BL18" s="81" t="s">
        <v>377</v>
      </c>
      <c r="BM18" s="138">
        <v>2059.15</v>
      </c>
      <c r="BN18" s="81" t="s">
        <v>376</v>
      </c>
      <c r="BO18" s="81" t="s">
        <v>378</v>
      </c>
      <c r="BP18" s="138">
        <v>4634.6899999999996</v>
      </c>
      <c r="BQ18" s="81" t="s">
        <v>381</v>
      </c>
      <c r="BR18" s="81" t="s">
        <v>378</v>
      </c>
      <c r="BS18" s="138">
        <v>5314.11</v>
      </c>
      <c r="BT18" s="81" t="s">
        <v>376</v>
      </c>
      <c r="BU18" s="81" t="s">
        <v>378</v>
      </c>
      <c r="BV18" s="138">
        <v>2247.7199999999998</v>
      </c>
      <c r="BW18" s="81" t="s">
        <v>376</v>
      </c>
      <c r="BX18" s="81" t="s">
        <v>378</v>
      </c>
      <c r="BY18" s="138">
        <v>2819.93</v>
      </c>
      <c r="BZ18" s="81" t="s">
        <v>376</v>
      </c>
      <c r="CA18" s="81" t="s">
        <v>378</v>
      </c>
      <c r="CB18" s="138">
        <v>3318.61</v>
      </c>
      <c r="CC18" s="81" t="s">
        <v>376</v>
      </c>
      <c r="CD18" s="81" t="s">
        <v>378</v>
      </c>
      <c r="CE18" s="137"/>
      <c r="CH18" s="137"/>
      <c r="CK18" s="137"/>
      <c r="CN18" s="138">
        <v>21216</v>
      </c>
      <c r="CO18" s="81" t="s">
        <v>376</v>
      </c>
      <c r="CP18" s="81" t="s">
        <v>378</v>
      </c>
    </row>
    <row r="19" spans="2:94" s="81" customFormat="1" x14ac:dyDescent="0.35">
      <c r="B19" s="118">
        <v>44063.6187152778</v>
      </c>
      <c r="C19" s="81">
        <v>44063.623645833301</v>
      </c>
      <c r="D19" s="81" t="s">
        <v>230</v>
      </c>
      <c r="F19" s="134" t="s">
        <v>374</v>
      </c>
      <c r="G19" s="135" t="s">
        <v>374</v>
      </c>
      <c r="H19" s="135" t="s">
        <v>374</v>
      </c>
      <c r="I19" s="135" t="s">
        <v>374</v>
      </c>
      <c r="J19" s="135" t="s">
        <v>374</v>
      </c>
      <c r="K19" s="135" t="s">
        <v>374</v>
      </c>
      <c r="L19" s="135" t="s">
        <v>374</v>
      </c>
      <c r="M19" s="135" t="s">
        <v>374</v>
      </c>
      <c r="N19" s="135" t="s">
        <v>374</v>
      </c>
      <c r="O19" s="135" t="s">
        <v>374</v>
      </c>
      <c r="P19" s="135" t="s">
        <v>374</v>
      </c>
      <c r="Q19" s="135" t="s">
        <v>375</v>
      </c>
      <c r="R19" s="135" t="s">
        <v>374</v>
      </c>
      <c r="S19" s="135" t="s">
        <v>374</v>
      </c>
      <c r="T19" s="135" t="s">
        <v>374</v>
      </c>
      <c r="U19" s="135" t="s">
        <v>374</v>
      </c>
      <c r="V19" s="135" t="s">
        <v>374</v>
      </c>
      <c r="W19" s="135" t="s">
        <v>374</v>
      </c>
      <c r="X19" s="135" t="s">
        <v>374</v>
      </c>
      <c r="Y19" s="135" t="s">
        <v>374</v>
      </c>
      <c r="Z19" s="135" t="s">
        <v>374</v>
      </c>
      <c r="AA19" s="135" t="s">
        <v>374</v>
      </c>
      <c r="AB19" s="135" t="s">
        <v>374</v>
      </c>
      <c r="AC19" s="135" t="s">
        <v>374</v>
      </c>
      <c r="AD19" s="135" t="s">
        <v>374</v>
      </c>
      <c r="AE19" s="135" t="s">
        <v>374</v>
      </c>
      <c r="AF19" s="135" t="s">
        <v>375</v>
      </c>
      <c r="AG19" s="135" t="s">
        <v>375</v>
      </c>
      <c r="AH19" s="135" t="s">
        <v>374</v>
      </c>
      <c r="AI19" s="135" t="s">
        <v>374</v>
      </c>
      <c r="AJ19" s="135" t="s">
        <v>374</v>
      </c>
      <c r="AK19" s="135" t="s">
        <v>374</v>
      </c>
      <c r="AL19" s="135" t="s">
        <v>375</v>
      </c>
      <c r="AM19" s="135" t="s">
        <v>374</v>
      </c>
      <c r="AN19" s="135" t="s">
        <v>374</v>
      </c>
      <c r="AO19" s="135" t="s">
        <v>374</v>
      </c>
      <c r="AP19" s="135" t="s">
        <v>375</v>
      </c>
      <c r="AQ19" s="135" t="s">
        <v>374</v>
      </c>
      <c r="AR19" s="135" t="s">
        <v>374</v>
      </c>
      <c r="AS19" s="135" t="s">
        <v>374</v>
      </c>
      <c r="AT19" s="135" t="s">
        <v>374</v>
      </c>
      <c r="AU19" s="135" t="s">
        <v>374</v>
      </c>
      <c r="AV19" s="135" t="s">
        <v>374</v>
      </c>
      <c r="AW19" s="135" t="s">
        <v>374</v>
      </c>
      <c r="AX19" s="135" t="s">
        <v>374</v>
      </c>
      <c r="AY19" s="135" t="s">
        <v>374</v>
      </c>
      <c r="AZ19" s="135" t="s">
        <v>384</v>
      </c>
      <c r="BA19" s="135" t="s">
        <v>374</v>
      </c>
      <c r="BB19" s="135" t="s">
        <v>374</v>
      </c>
      <c r="BC19" s="136" t="s">
        <v>374</v>
      </c>
      <c r="BD19" s="138">
        <v>9995.4699999999993</v>
      </c>
      <c r="BE19" s="81" t="s">
        <v>382</v>
      </c>
      <c r="BF19" s="81" t="s">
        <v>389</v>
      </c>
      <c r="BG19" s="138">
        <v>2272.21</v>
      </c>
      <c r="BH19" s="81" t="s">
        <v>387</v>
      </c>
      <c r="BI19" s="81" t="s">
        <v>390</v>
      </c>
      <c r="BJ19" s="138">
        <v>5077.99</v>
      </c>
      <c r="BK19" s="81" t="s">
        <v>382</v>
      </c>
      <c r="BL19" s="81" t="s">
        <v>390</v>
      </c>
      <c r="BM19" s="138">
        <v>2059.17</v>
      </c>
      <c r="BN19" s="81" t="s">
        <v>387</v>
      </c>
      <c r="BO19" s="81" t="s">
        <v>390</v>
      </c>
      <c r="BP19" s="138">
        <v>4703.05</v>
      </c>
      <c r="BQ19" s="81" t="s">
        <v>387</v>
      </c>
      <c r="BR19" s="81" t="s">
        <v>390</v>
      </c>
      <c r="BS19" s="138">
        <v>5345.73</v>
      </c>
      <c r="BT19" s="81" t="s">
        <v>387</v>
      </c>
      <c r="BU19" s="81" t="s">
        <v>390</v>
      </c>
      <c r="BV19" s="138">
        <v>2286.84</v>
      </c>
      <c r="BW19" s="81" t="s">
        <v>387</v>
      </c>
      <c r="BX19" s="81" t="s">
        <v>390</v>
      </c>
      <c r="BY19" s="138">
        <v>2858.61</v>
      </c>
      <c r="BZ19" s="81" t="s">
        <v>387</v>
      </c>
      <c r="CA19" s="81" t="s">
        <v>390</v>
      </c>
      <c r="CB19" s="138">
        <v>3347.1</v>
      </c>
      <c r="CC19" s="81" t="s">
        <v>387</v>
      </c>
      <c r="CD19" s="81" t="s">
        <v>390</v>
      </c>
      <c r="CE19" s="137"/>
      <c r="CH19" s="137"/>
      <c r="CK19" s="137"/>
      <c r="CN19" s="138">
        <v>21341</v>
      </c>
      <c r="CO19" s="81" t="s">
        <v>382</v>
      </c>
      <c r="CP19" s="81" t="s">
        <v>390</v>
      </c>
    </row>
    <row r="20" spans="2:94" s="81" customFormat="1" x14ac:dyDescent="0.35">
      <c r="B20" s="118">
        <v>44071.447638888902</v>
      </c>
      <c r="C20" s="81">
        <v>44071.452777777798</v>
      </c>
      <c r="D20" s="81" t="s">
        <v>230</v>
      </c>
      <c r="F20" s="134" t="s">
        <v>374</v>
      </c>
      <c r="G20" s="135" t="s">
        <v>374</v>
      </c>
      <c r="H20" s="135" t="s">
        <v>374</v>
      </c>
      <c r="I20" s="135" t="s">
        <v>374</v>
      </c>
      <c r="J20" s="135" t="s">
        <v>374</v>
      </c>
      <c r="K20" s="135" t="s">
        <v>374</v>
      </c>
      <c r="L20" s="135" t="s">
        <v>374</v>
      </c>
      <c r="M20" s="135" t="s">
        <v>374</v>
      </c>
      <c r="N20" s="135" t="s">
        <v>374</v>
      </c>
      <c r="O20" s="135" t="s">
        <v>374</v>
      </c>
      <c r="P20" s="135" t="s">
        <v>374</v>
      </c>
      <c r="Q20" s="135" t="s">
        <v>375</v>
      </c>
      <c r="R20" s="135" t="s">
        <v>374</v>
      </c>
      <c r="S20" s="135" t="s">
        <v>374</v>
      </c>
      <c r="T20" s="135" t="s">
        <v>374</v>
      </c>
      <c r="U20" s="135" t="s">
        <v>374</v>
      </c>
      <c r="V20" s="135" t="s">
        <v>374</v>
      </c>
      <c r="W20" s="135" t="s">
        <v>374</v>
      </c>
      <c r="X20" s="135" t="s">
        <v>374</v>
      </c>
      <c r="Y20" s="135" t="s">
        <v>374</v>
      </c>
      <c r="Z20" s="135" t="s">
        <v>374</v>
      </c>
      <c r="AA20" s="135" t="s">
        <v>374</v>
      </c>
      <c r="AB20" s="135" t="s">
        <v>374</v>
      </c>
      <c r="AC20" s="135" t="s">
        <v>374</v>
      </c>
      <c r="AD20" s="135" t="s">
        <v>374</v>
      </c>
      <c r="AE20" s="135" t="s">
        <v>374</v>
      </c>
      <c r="AF20" s="135" t="s">
        <v>375</v>
      </c>
      <c r="AG20" s="135" t="s">
        <v>375</v>
      </c>
      <c r="AH20" s="135" t="s">
        <v>374</v>
      </c>
      <c r="AI20" s="135" t="s">
        <v>374</v>
      </c>
      <c r="AJ20" s="135" t="s">
        <v>374</v>
      </c>
      <c r="AK20" s="135" t="s">
        <v>374</v>
      </c>
      <c r="AL20" s="135" t="s">
        <v>375</v>
      </c>
      <c r="AM20" s="135" t="s">
        <v>374</v>
      </c>
      <c r="AN20" s="135" t="s">
        <v>374</v>
      </c>
      <c r="AO20" s="135" t="s">
        <v>374</v>
      </c>
      <c r="AP20" s="135" t="s">
        <v>375</v>
      </c>
      <c r="AQ20" s="135" t="s">
        <v>374</v>
      </c>
      <c r="AR20" s="135" t="s">
        <v>374</v>
      </c>
      <c r="AS20" s="135" t="s">
        <v>374</v>
      </c>
      <c r="AT20" s="135" t="s">
        <v>374</v>
      </c>
      <c r="AU20" s="135" t="s">
        <v>374</v>
      </c>
      <c r="AV20" s="135" t="s">
        <v>374</v>
      </c>
      <c r="AW20" s="135" t="s">
        <v>374</v>
      </c>
      <c r="AX20" s="135" t="s">
        <v>374</v>
      </c>
      <c r="AY20" s="135" t="s">
        <v>374</v>
      </c>
      <c r="AZ20" s="135" t="s">
        <v>374</v>
      </c>
      <c r="BA20" s="135" t="s">
        <v>374</v>
      </c>
      <c r="BB20" s="135" t="s">
        <v>374</v>
      </c>
      <c r="BC20" s="136" t="s">
        <v>374</v>
      </c>
      <c r="BD20" s="138">
        <v>10212.84</v>
      </c>
      <c r="BE20" s="81" t="s">
        <v>376</v>
      </c>
      <c r="BF20" s="81" t="s">
        <v>378</v>
      </c>
      <c r="BG20" s="138">
        <v>2329.52</v>
      </c>
      <c r="BH20" s="81" t="s">
        <v>376</v>
      </c>
      <c r="BI20" s="81" t="s">
        <v>378</v>
      </c>
      <c r="BJ20" s="138">
        <v>5177.1000000000004</v>
      </c>
      <c r="BK20" s="81" t="s">
        <v>376</v>
      </c>
      <c r="BL20" s="81" t="s">
        <v>378</v>
      </c>
      <c r="BM20" s="138">
        <v>2059.16</v>
      </c>
      <c r="BN20" s="81" t="s">
        <v>381</v>
      </c>
      <c r="BO20" s="81" t="s">
        <v>378</v>
      </c>
      <c r="BP20" s="138">
        <v>4785.32</v>
      </c>
      <c r="BQ20" s="81" t="s">
        <v>376</v>
      </c>
      <c r="BR20" s="81" t="s">
        <v>378</v>
      </c>
      <c r="BS20" s="138">
        <v>5386.64</v>
      </c>
      <c r="BT20" s="81" t="s">
        <v>376</v>
      </c>
      <c r="BU20" s="81" t="s">
        <v>378</v>
      </c>
      <c r="BV20" s="138">
        <v>2341.9</v>
      </c>
      <c r="BW20" s="81" t="s">
        <v>376</v>
      </c>
      <c r="BX20" s="81" t="s">
        <v>378</v>
      </c>
      <c r="BY20" s="138">
        <v>2916.49</v>
      </c>
      <c r="BZ20" s="81" t="s">
        <v>376</v>
      </c>
      <c r="CA20" s="81" t="s">
        <v>378</v>
      </c>
      <c r="CB20" s="138">
        <v>3388.37</v>
      </c>
      <c r="CC20" s="81" t="s">
        <v>376</v>
      </c>
      <c r="CD20" s="81" t="s">
        <v>378</v>
      </c>
      <c r="CE20" s="137"/>
      <c r="CH20" s="137"/>
      <c r="CK20" s="137"/>
      <c r="CN20" s="138">
        <v>21670</v>
      </c>
      <c r="CO20" s="81" t="s">
        <v>376</v>
      </c>
      <c r="CP20" s="81" t="s">
        <v>378</v>
      </c>
    </row>
    <row r="21" spans="2:94" s="81" customFormat="1" x14ac:dyDescent="0.35">
      <c r="B21" s="118">
        <v>44078.493113425902</v>
      </c>
      <c r="C21" s="81">
        <v>44078.497314814798</v>
      </c>
      <c r="D21" s="81" t="s">
        <v>230</v>
      </c>
      <c r="F21" s="134" t="s">
        <v>374</v>
      </c>
      <c r="G21" s="135" t="s">
        <v>374</v>
      </c>
      <c r="H21" s="135" t="s">
        <v>374</v>
      </c>
      <c r="I21" s="135" t="s">
        <v>374</v>
      </c>
      <c r="J21" s="135" t="s">
        <v>374</v>
      </c>
      <c r="K21" s="135" t="s">
        <v>374</v>
      </c>
      <c r="L21" s="135" t="s">
        <v>374</v>
      </c>
      <c r="M21" s="135" t="s">
        <v>374</v>
      </c>
      <c r="N21" s="135" t="s">
        <v>374</v>
      </c>
      <c r="O21" s="135" t="s">
        <v>374</v>
      </c>
      <c r="P21" s="135" t="s">
        <v>374</v>
      </c>
      <c r="Q21" s="135" t="s">
        <v>375</v>
      </c>
      <c r="R21" s="135" t="s">
        <v>374</v>
      </c>
      <c r="S21" s="135" t="s">
        <v>374</v>
      </c>
      <c r="T21" s="135" t="s">
        <v>374</v>
      </c>
      <c r="U21" s="135" t="s">
        <v>374</v>
      </c>
      <c r="V21" s="135" t="s">
        <v>374</v>
      </c>
      <c r="W21" s="135" t="s">
        <v>374</v>
      </c>
      <c r="X21" s="135" t="s">
        <v>374</v>
      </c>
      <c r="Y21" s="135" t="s">
        <v>374</v>
      </c>
      <c r="Z21" s="135" t="s">
        <v>374</v>
      </c>
      <c r="AA21" s="135" t="s">
        <v>374</v>
      </c>
      <c r="AB21" s="135" t="s">
        <v>374</v>
      </c>
      <c r="AC21" s="135" t="s">
        <v>374</v>
      </c>
      <c r="AD21" s="135" t="s">
        <v>374</v>
      </c>
      <c r="AE21" s="135" t="s">
        <v>374</v>
      </c>
      <c r="AF21" s="135" t="s">
        <v>375</v>
      </c>
      <c r="AG21" s="135" t="s">
        <v>375</v>
      </c>
      <c r="AH21" s="135" t="s">
        <v>374</v>
      </c>
      <c r="AI21" s="135" t="s">
        <v>374</v>
      </c>
      <c r="AJ21" s="135" t="s">
        <v>374</v>
      </c>
      <c r="AK21" s="135" t="s">
        <v>374</v>
      </c>
      <c r="AL21" s="135" t="s">
        <v>375</v>
      </c>
      <c r="AM21" s="135" t="s">
        <v>374</v>
      </c>
      <c r="AN21" s="135" t="s">
        <v>374</v>
      </c>
      <c r="AO21" s="135" t="s">
        <v>374</v>
      </c>
      <c r="AP21" s="135" t="s">
        <v>375</v>
      </c>
      <c r="AQ21" s="135" t="s">
        <v>374</v>
      </c>
      <c r="AR21" s="135" t="s">
        <v>374</v>
      </c>
      <c r="AS21" s="135" t="s">
        <v>374</v>
      </c>
      <c r="AT21" s="135" t="s">
        <v>374</v>
      </c>
      <c r="AU21" s="135" t="s">
        <v>374</v>
      </c>
      <c r="AV21" s="135" t="s">
        <v>374</v>
      </c>
      <c r="AW21" s="135" t="s">
        <v>374</v>
      </c>
      <c r="AX21" s="135" t="s">
        <v>374</v>
      </c>
      <c r="AY21" s="135" t="s">
        <v>374</v>
      </c>
      <c r="AZ21" s="135" t="s">
        <v>374</v>
      </c>
      <c r="BA21" s="135" t="s">
        <v>374</v>
      </c>
      <c r="BB21" s="135" t="s">
        <v>374</v>
      </c>
      <c r="BC21" s="136" t="s">
        <v>374</v>
      </c>
      <c r="BD21" s="138">
        <v>10395.870000000001</v>
      </c>
      <c r="BE21" s="81" t="s">
        <v>376</v>
      </c>
      <c r="BF21" s="81" t="s">
        <v>378</v>
      </c>
      <c r="BG21" s="138">
        <v>2486.42</v>
      </c>
      <c r="BH21" s="81" t="s">
        <v>376</v>
      </c>
      <c r="BI21" s="81" t="s">
        <v>378</v>
      </c>
      <c r="BJ21" s="138">
        <v>5263.48</v>
      </c>
      <c r="BK21" s="81" t="s">
        <v>376</v>
      </c>
      <c r="BL21" s="81" t="s">
        <v>378</v>
      </c>
      <c r="BM21" s="138">
        <v>2059.16</v>
      </c>
      <c r="BN21" s="81" t="s">
        <v>376</v>
      </c>
      <c r="BO21" s="81" t="s">
        <v>378</v>
      </c>
      <c r="BP21" s="138">
        <v>4856.55</v>
      </c>
      <c r="BQ21" s="81" t="s">
        <v>376</v>
      </c>
      <c r="BR21" s="81" t="s">
        <v>378</v>
      </c>
      <c r="BS21" s="138">
        <v>5442.38</v>
      </c>
      <c r="BT21" s="81" t="s">
        <v>376</v>
      </c>
      <c r="BU21" s="81" t="s">
        <v>378</v>
      </c>
      <c r="BV21" s="138">
        <v>2390.61</v>
      </c>
      <c r="BW21" s="81" t="s">
        <v>376</v>
      </c>
      <c r="BX21" s="81" t="s">
        <v>378</v>
      </c>
      <c r="BY21" s="138">
        <v>2975.06</v>
      </c>
      <c r="BZ21" s="81" t="s">
        <v>376</v>
      </c>
      <c r="CA21" s="81" t="s">
        <v>378</v>
      </c>
      <c r="CB21" s="138">
        <v>3415.29</v>
      </c>
      <c r="CC21" s="81" t="s">
        <v>376</v>
      </c>
      <c r="CD21" s="81" t="s">
        <v>378</v>
      </c>
      <c r="CE21" s="137"/>
      <c r="CH21" s="137"/>
      <c r="CK21" s="137"/>
      <c r="CN21" s="138">
        <v>21949</v>
      </c>
      <c r="CO21" s="81" t="s">
        <v>376</v>
      </c>
      <c r="CP21" s="81" t="s">
        <v>378</v>
      </c>
    </row>
    <row r="22" spans="2:94" s="81" customFormat="1" x14ac:dyDescent="0.35">
      <c r="B22" s="118">
        <v>44085.416388888902</v>
      </c>
      <c r="C22" s="81">
        <v>44085.4222337963</v>
      </c>
      <c r="D22" s="81" t="s">
        <v>230</v>
      </c>
      <c r="F22" s="134" t="s">
        <v>374</v>
      </c>
      <c r="G22" s="135" t="s">
        <v>374</v>
      </c>
      <c r="H22" s="135" t="s">
        <v>374</v>
      </c>
      <c r="I22" s="135" t="s">
        <v>374</v>
      </c>
      <c r="J22" s="135" t="s">
        <v>374</v>
      </c>
      <c r="K22" s="135" t="s">
        <v>374</v>
      </c>
      <c r="L22" s="135" t="s">
        <v>374</v>
      </c>
      <c r="M22" s="135" t="s">
        <v>374</v>
      </c>
      <c r="N22" s="135" t="s">
        <v>374</v>
      </c>
      <c r="O22" s="135" t="s">
        <v>374</v>
      </c>
      <c r="P22" s="135" t="s">
        <v>374</v>
      </c>
      <c r="Q22" s="135" t="s">
        <v>375</v>
      </c>
      <c r="R22" s="135" t="s">
        <v>374</v>
      </c>
      <c r="S22" s="135" t="s">
        <v>374</v>
      </c>
      <c r="T22" s="135" t="s">
        <v>374</v>
      </c>
      <c r="U22" s="135" t="s">
        <v>374</v>
      </c>
      <c r="V22" s="135" t="s">
        <v>374</v>
      </c>
      <c r="W22" s="135" t="s">
        <v>374</v>
      </c>
      <c r="X22" s="135" t="s">
        <v>374</v>
      </c>
      <c r="Y22" s="135" t="s">
        <v>374</v>
      </c>
      <c r="Z22" s="135" t="s">
        <v>374</v>
      </c>
      <c r="AA22" s="135" t="s">
        <v>374</v>
      </c>
      <c r="AB22" s="135" t="s">
        <v>374</v>
      </c>
      <c r="AC22" s="135" t="s">
        <v>374</v>
      </c>
      <c r="AD22" s="135" t="s">
        <v>374</v>
      </c>
      <c r="AE22" s="135" t="s">
        <v>374</v>
      </c>
      <c r="AF22" s="135" t="s">
        <v>375</v>
      </c>
      <c r="AG22" s="135" t="s">
        <v>375</v>
      </c>
      <c r="AH22" s="135" t="s">
        <v>374</v>
      </c>
      <c r="AI22" s="135" t="s">
        <v>374</v>
      </c>
      <c r="AJ22" s="135" t="s">
        <v>374</v>
      </c>
      <c r="AK22" s="135" t="s">
        <v>374</v>
      </c>
      <c r="AL22" s="135" t="s">
        <v>375</v>
      </c>
      <c r="AM22" s="135" t="s">
        <v>374</v>
      </c>
      <c r="AN22" s="135" t="s">
        <v>374</v>
      </c>
      <c r="AO22" s="135" t="s">
        <v>374</v>
      </c>
      <c r="AP22" s="135" t="s">
        <v>375</v>
      </c>
      <c r="AQ22" s="135" t="s">
        <v>374</v>
      </c>
      <c r="AR22" s="135" t="s">
        <v>374</v>
      </c>
      <c r="AS22" s="135" t="s">
        <v>374</v>
      </c>
      <c r="AT22" s="135" t="s">
        <v>374</v>
      </c>
      <c r="AU22" s="135" t="s">
        <v>374</v>
      </c>
      <c r="AV22" s="135" t="s">
        <v>374</v>
      </c>
      <c r="AW22" s="135" t="s">
        <v>374</v>
      </c>
      <c r="AX22" s="135" t="s">
        <v>374</v>
      </c>
      <c r="AY22" s="135" t="s">
        <v>374</v>
      </c>
      <c r="AZ22" s="135" t="s">
        <v>384</v>
      </c>
      <c r="BA22" s="135" t="s">
        <v>374</v>
      </c>
      <c r="BB22" s="135" t="s">
        <v>374</v>
      </c>
      <c r="BC22" s="136" t="s">
        <v>374</v>
      </c>
      <c r="BD22" s="138">
        <v>10520.27</v>
      </c>
      <c r="BE22" s="81" t="s">
        <v>376</v>
      </c>
      <c r="BF22" s="81" t="s">
        <v>378</v>
      </c>
      <c r="BG22" s="138">
        <v>2592.91</v>
      </c>
      <c r="BH22" s="81" t="s">
        <v>376</v>
      </c>
      <c r="BI22" s="81" t="s">
        <v>378</v>
      </c>
      <c r="BJ22" s="138">
        <v>5323.36</v>
      </c>
      <c r="BK22" s="81" t="s">
        <v>381</v>
      </c>
      <c r="BL22" s="81" t="s">
        <v>378</v>
      </c>
      <c r="BM22" s="138">
        <v>2059.16</v>
      </c>
      <c r="BN22" s="81" t="s">
        <v>376</v>
      </c>
      <c r="BO22" s="81" t="s">
        <v>378</v>
      </c>
      <c r="BP22" s="138">
        <v>4883.6899999999996</v>
      </c>
      <c r="BQ22" s="81" t="s">
        <v>376</v>
      </c>
      <c r="BR22" s="81" t="s">
        <v>378</v>
      </c>
      <c r="BS22" s="138">
        <v>5478.27</v>
      </c>
      <c r="BT22" s="81" t="s">
        <v>376</v>
      </c>
      <c r="BU22" s="81" t="s">
        <v>378</v>
      </c>
      <c r="BV22" s="138">
        <v>2425.2199999999998</v>
      </c>
      <c r="BW22" s="81" t="s">
        <v>376</v>
      </c>
      <c r="BX22" s="81" t="s">
        <v>378</v>
      </c>
      <c r="BY22" s="138">
        <v>3050.4</v>
      </c>
      <c r="BZ22" s="81" t="s">
        <v>376</v>
      </c>
      <c r="CA22" s="81" t="s">
        <v>378</v>
      </c>
      <c r="CB22" s="138">
        <v>3438.23</v>
      </c>
      <c r="CC22" s="81" t="s">
        <v>376</v>
      </c>
      <c r="CD22" s="81" t="s">
        <v>378</v>
      </c>
      <c r="CE22" s="137"/>
      <c r="CH22" s="137"/>
      <c r="CK22" s="137"/>
      <c r="CN22" s="138">
        <v>22162</v>
      </c>
      <c r="CO22" s="81" t="s">
        <v>376</v>
      </c>
      <c r="CP22" s="81" t="s">
        <v>378</v>
      </c>
    </row>
    <row r="23" spans="2:94" s="81" customFormat="1" x14ac:dyDescent="0.35">
      <c r="B23" s="118">
        <v>44092.469490740703</v>
      </c>
      <c r="C23" s="81">
        <v>44092.474351851903</v>
      </c>
      <c r="D23" s="81" t="s">
        <v>230</v>
      </c>
      <c r="F23" s="134" t="s">
        <v>374</v>
      </c>
      <c r="G23" s="135" t="s">
        <v>374</v>
      </c>
      <c r="H23" s="135" t="s">
        <v>374</v>
      </c>
      <c r="I23" s="135" t="s">
        <v>374</v>
      </c>
      <c r="J23" s="135" t="s">
        <v>374</v>
      </c>
      <c r="K23" s="135" t="s">
        <v>374</v>
      </c>
      <c r="L23" s="135" t="s">
        <v>374</v>
      </c>
      <c r="M23" s="135" t="s">
        <v>374</v>
      </c>
      <c r="N23" s="135" t="s">
        <v>374</v>
      </c>
      <c r="O23" s="135" t="s">
        <v>374</v>
      </c>
      <c r="P23" s="135" t="s">
        <v>374</v>
      </c>
      <c r="Q23" s="135" t="s">
        <v>375</v>
      </c>
      <c r="R23" s="135" t="s">
        <v>374</v>
      </c>
      <c r="S23" s="135" t="s">
        <v>374</v>
      </c>
      <c r="T23" s="135" t="s">
        <v>374</v>
      </c>
      <c r="U23" s="135" t="s">
        <v>374</v>
      </c>
      <c r="V23" s="135" t="s">
        <v>374</v>
      </c>
      <c r="W23" s="135" t="s">
        <v>374</v>
      </c>
      <c r="X23" s="135" t="s">
        <v>374</v>
      </c>
      <c r="Y23" s="135" t="s">
        <v>374</v>
      </c>
      <c r="Z23" s="135" t="s">
        <v>374</v>
      </c>
      <c r="AA23" s="135" t="s">
        <v>374</v>
      </c>
      <c r="AB23" s="135" t="s">
        <v>374</v>
      </c>
      <c r="AC23" s="135" t="s">
        <v>374</v>
      </c>
      <c r="AD23" s="135" t="s">
        <v>374</v>
      </c>
      <c r="AE23" s="135" t="s">
        <v>374</v>
      </c>
      <c r="AF23" s="135" t="s">
        <v>375</v>
      </c>
      <c r="AG23" s="135" t="s">
        <v>375</v>
      </c>
      <c r="AH23" s="135" t="s">
        <v>374</v>
      </c>
      <c r="AI23" s="135" t="s">
        <v>374</v>
      </c>
      <c r="AJ23" s="135" t="s">
        <v>374</v>
      </c>
      <c r="AK23" s="135" t="s">
        <v>374</v>
      </c>
      <c r="AL23" s="135" t="s">
        <v>375</v>
      </c>
      <c r="AM23" s="135" t="s">
        <v>374</v>
      </c>
      <c r="AN23" s="135" t="s">
        <v>374</v>
      </c>
      <c r="AO23" s="135" t="s">
        <v>374</v>
      </c>
      <c r="AP23" s="135" t="s">
        <v>375</v>
      </c>
      <c r="AQ23" s="135" t="s">
        <v>374</v>
      </c>
      <c r="AR23" s="135" t="s">
        <v>374</v>
      </c>
      <c r="AS23" s="135" t="s">
        <v>374</v>
      </c>
      <c r="AT23" s="135" t="s">
        <v>374</v>
      </c>
      <c r="AU23" s="135" t="s">
        <v>374</v>
      </c>
      <c r="AV23" s="135" t="s">
        <v>374</v>
      </c>
      <c r="AW23" s="135" t="s">
        <v>374</v>
      </c>
      <c r="AX23" s="135" t="s">
        <v>374</v>
      </c>
      <c r="AY23" s="135" t="s">
        <v>374</v>
      </c>
      <c r="AZ23" s="135" t="s">
        <v>384</v>
      </c>
      <c r="BA23" s="135" t="s">
        <v>374</v>
      </c>
      <c r="BB23" s="135" t="s">
        <v>384</v>
      </c>
      <c r="BC23" s="136" t="s">
        <v>374</v>
      </c>
      <c r="BD23" s="138">
        <v>10698.99</v>
      </c>
      <c r="BE23" s="81" t="s">
        <v>376</v>
      </c>
      <c r="BF23" s="81" t="s">
        <v>378</v>
      </c>
      <c r="BG23" s="138">
        <v>2727.02</v>
      </c>
      <c r="BH23" s="81" t="s">
        <v>376</v>
      </c>
      <c r="BI23" s="81" t="s">
        <v>378</v>
      </c>
      <c r="BJ23" s="138">
        <v>5404.46</v>
      </c>
      <c r="BK23" s="81" t="s">
        <v>376</v>
      </c>
      <c r="BL23" s="81" t="s">
        <v>378</v>
      </c>
      <c r="BM23" s="138">
        <v>2059.16</v>
      </c>
      <c r="BN23" s="81" t="s">
        <v>376</v>
      </c>
      <c r="BO23" s="81" t="s">
        <v>378</v>
      </c>
      <c r="BP23" s="138">
        <v>4883.6899999999996</v>
      </c>
      <c r="BQ23" s="81" t="s">
        <v>376</v>
      </c>
      <c r="BR23" s="81" t="s">
        <v>378</v>
      </c>
      <c r="BS23" s="138">
        <v>5529.06</v>
      </c>
      <c r="BT23" s="81" t="s">
        <v>376</v>
      </c>
      <c r="BU23" s="81" t="s">
        <v>378</v>
      </c>
      <c r="BV23" s="138">
        <v>2476.8000000000002</v>
      </c>
      <c r="BW23" s="81" t="s">
        <v>376</v>
      </c>
      <c r="BX23" s="81" t="s">
        <v>378</v>
      </c>
      <c r="BY23" s="138">
        <v>3059.58</v>
      </c>
      <c r="BZ23" s="81" t="s">
        <v>376</v>
      </c>
      <c r="CA23" s="81" t="s">
        <v>378</v>
      </c>
      <c r="CB23" s="138">
        <v>3467.61</v>
      </c>
      <c r="CC23" s="81" t="s">
        <v>376</v>
      </c>
      <c r="CD23" s="81" t="s">
        <v>378</v>
      </c>
      <c r="CE23" s="137"/>
      <c r="CH23" s="137"/>
      <c r="CK23" s="137"/>
      <c r="CN23" s="138">
        <v>22479</v>
      </c>
      <c r="CO23" s="81" t="s">
        <v>376</v>
      </c>
      <c r="CP23" s="81" t="s">
        <v>378</v>
      </c>
    </row>
    <row r="24" spans="2:94" s="81" customFormat="1" x14ac:dyDescent="0.35">
      <c r="B24" s="118">
        <v>44099.474502314799</v>
      </c>
      <c r="C24" s="81">
        <v>44099.478842592602</v>
      </c>
      <c r="D24" s="81" t="s">
        <v>230</v>
      </c>
      <c r="F24" s="134" t="s">
        <v>374</v>
      </c>
      <c r="G24" s="135" t="s">
        <v>374</v>
      </c>
      <c r="H24" s="135" t="s">
        <v>374</v>
      </c>
      <c r="I24" s="135" t="s">
        <v>374</v>
      </c>
      <c r="J24" s="135" t="s">
        <v>374</v>
      </c>
      <c r="K24" s="135" t="s">
        <v>374</v>
      </c>
      <c r="L24" s="135" t="s">
        <v>374</v>
      </c>
      <c r="M24" s="135" t="s">
        <v>374</v>
      </c>
      <c r="N24" s="135" t="s">
        <v>374</v>
      </c>
      <c r="O24" s="135" t="s">
        <v>374</v>
      </c>
      <c r="P24" s="135" t="s">
        <v>374</v>
      </c>
      <c r="Q24" s="135" t="s">
        <v>375</v>
      </c>
      <c r="R24" s="135" t="s">
        <v>374</v>
      </c>
      <c r="S24" s="135" t="s">
        <v>374</v>
      </c>
      <c r="T24" s="135" t="s">
        <v>374</v>
      </c>
      <c r="U24" s="135" t="s">
        <v>374</v>
      </c>
      <c r="V24" s="135" t="s">
        <v>374</v>
      </c>
      <c r="W24" s="135" t="s">
        <v>374</v>
      </c>
      <c r="X24" s="135" t="s">
        <v>374</v>
      </c>
      <c r="Y24" s="135" t="s">
        <v>374</v>
      </c>
      <c r="Z24" s="135" t="s">
        <v>374</v>
      </c>
      <c r="AA24" s="135" t="s">
        <v>374</v>
      </c>
      <c r="AB24" s="135"/>
      <c r="AC24" s="135" t="s">
        <v>374</v>
      </c>
      <c r="AD24" s="135" t="s">
        <v>374</v>
      </c>
      <c r="AE24" s="135" t="s">
        <v>374</v>
      </c>
      <c r="AF24" s="135" t="s">
        <v>375</v>
      </c>
      <c r="AG24" s="135" t="s">
        <v>375</v>
      </c>
      <c r="AH24" s="135" t="s">
        <v>374</v>
      </c>
      <c r="AI24" s="135"/>
      <c r="AJ24" s="135" t="s">
        <v>374</v>
      </c>
      <c r="AK24" s="135" t="s">
        <v>374</v>
      </c>
      <c r="AL24" s="135" t="s">
        <v>375</v>
      </c>
      <c r="AM24" s="135" t="s">
        <v>374</v>
      </c>
      <c r="AN24" s="135" t="s">
        <v>374</v>
      </c>
      <c r="AO24" s="135" t="s">
        <v>374</v>
      </c>
      <c r="AP24" s="135" t="s">
        <v>375</v>
      </c>
      <c r="AQ24" s="135" t="s">
        <v>374</v>
      </c>
      <c r="AR24" s="135" t="s">
        <v>374</v>
      </c>
      <c r="AS24" s="135" t="s">
        <v>374</v>
      </c>
      <c r="AT24" s="135" t="s">
        <v>374</v>
      </c>
      <c r="AU24" s="135" t="s">
        <v>374</v>
      </c>
      <c r="AV24" s="135" t="s">
        <v>374</v>
      </c>
      <c r="AW24" s="135" t="s">
        <v>374</v>
      </c>
      <c r="AX24" s="135" t="s">
        <v>374</v>
      </c>
      <c r="AY24" s="135" t="s">
        <v>374</v>
      </c>
      <c r="AZ24" s="135" t="s">
        <v>384</v>
      </c>
      <c r="BA24" s="135" t="s">
        <v>374</v>
      </c>
      <c r="BB24" s="135" t="s">
        <v>384</v>
      </c>
      <c r="BC24" s="136" t="s">
        <v>374</v>
      </c>
      <c r="BD24" s="138">
        <v>10820.14</v>
      </c>
      <c r="BE24" s="81" t="s">
        <v>376</v>
      </c>
      <c r="BF24" s="81" t="s">
        <v>378</v>
      </c>
      <c r="BG24" s="138">
        <v>2819.2</v>
      </c>
      <c r="BH24" s="81" t="s">
        <v>376</v>
      </c>
      <c r="BI24" s="81" t="s">
        <v>378</v>
      </c>
      <c r="BJ24" s="138">
        <v>5461.62</v>
      </c>
      <c r="BK24" s="81" t="s">
        <v>376</v>
      </c>
      <c r="BL24" s="81" t="s">
        <v>378</v>
      </c>
      <c r="BM24" s="138">
        <v>2059.16</v>
      </c>
      <c r="BN24" s="81" t="s">
        <v>376</v>
      </c>
      <c r="BO24" s="81" t="s">
        <v>378</v>
      </c>
      <c r="BP24" s="138">
        <v>4883.6899999999996</v>
      </c>
      <c r="BQ24" s="81" t="s">
        <v>376</v>
      </c>
      <c r="BR24" s="81" t="s">
        <v>378</v>
      </c>
      <c r="BS24" s="138">
        <v>5554.47</v>
      </c>
      <c r="BT24" s="81" t="s">
        <v>376</v>
      </c>
      <c r="BU24" s="81" t="s">
        <v>378</v>
      </c>
      <c r="BV24" s="138">
        <v>2512.8000000000002</v>
      </c>
      <c r="BW24" s="81" t="s">
        <v>376</v>
      </c>
      <c r="BX24" s="81" t="s">
        <v>378</v>
      </c>
      <c r="BY24" s="138">
        <v>3069.16</v>
      </c>
      <c r="BZ24" s="81" t="s">
        <v>376</v>
      </c>
      <c r="CA24" s="81" t="s">
        <v>378</v>
      </c>
      <c r="CB24" s="138">
        <v>3487.66</v>
      </c>
      <c r="CC24" s="81" t="s">
        <v>376</v>
      </c>
      <c r="CD24" s="81" t="s">
        <v>378</v>
      </c>
      <c r="CE24" s="137"/>
      <c r="CH24" s="137"/>
      <c r="CK24" s="137"/>
      <c r="CN24" s="138">
        <v>22727</v>
      </c>
      <c r="CO24" s="81" t="s">
        <v>376</v>
      </c>
      <c r="CP24" s="81" t="s">
        <v>378</v>
      </c>
    </row>
    <row r="25" spans="2:94" s="81" customFormat="1" x14ac:dyDescent="0.35">
      <c r="B25" s="118">
        <v>44106.575057870403</v>
      </c>
      <c r="C25" s="81">
        <v>44106.628692129598</v>
      </c>
      <c r="D25" s="81" t="s">
        <v>230</v>
      </c>
      <c r="F25" s="134" t="s">
        <v>374</v>
      </c>
      <c r="G25" s="135" t="s">
        <v>374</v>
      </c>
      <c r="H25" s="135" t="s">
        <v>374</v>
      </c>
      <c r="I25" s="135" t="s">
        <v>374</v>
      </c>
      <c r="J25" s="135" t="s">
        <v>374</v>
      </c>
      <c r="K25" s="135" t="s">
        <v>374</v>
      </c>
      <c r="L25" s="135" t="s">
        <v>374</v>
      </c>
      <c r="M25" s="135" t="s">
        <v>374</v>
      </c>
      <c r="N25" s="135" t="s">
        <v>374</v>
      </c>
      <c r="O25" s="135" t="s">
        <v>374</v>
      </c>
      <c r="P25" s="135" t="s">
        <v>374</v>
      </c>
      <c r="Q25" s="135" t="s">
        <v>375</v>
      </c>
      <c r="R25" s="135" t="s">
        <v>374</v>
      </c>
      <c r="S25" s="135" t="s">
        <v>374</v>
      </c>
      <c r="T25" s="135" t="s">
        <v>374</v>
      </c>
      <c r="U25" s="135" t="s">
        <v>374</v>
      </c>
      <c r="V25" s="135" t="s">
        <v>374</v>
      </c>
      <c r="W25" s="135" t="s">
        <v>374</v>
      </c>
      <c r="X25" s="135" t="s">
        <v>374</v>
      </c>
      <c r="Y25" s="135" t="s">
        <v>374</v>
      </c>
      <c r="Z25" s="135" t="s">
        <v>374</v>
      </c>
      <c r="AA25" s="135" t="s">
        <v>374</v>
      </c>
      <c r="AB25" s="135" t="s">
        <v>374</v>
      </c>
      <c r="AC25" s="135" t="s">
        <v>374</v>
      </c>
      <c r="AD25" s="135" t="s">
        <v>374</v>
      </c>
      <c r="AE25" s="135" t="s">
        <v>374</v>
      </c>
      <c r="AF25" s="135" t="s">
        <v>375</v>
      </c>
      <c r="AG25" s="135" t="s">
        <v>375</v>
      </c>
      <c r="AH25" s="135" t="s">
        <v>374</v>
      </c>
      <c r="AI25" s="135" t="s">
        <v>374</v>
      </c>
      <c r="AJ25" s="135" t="s">
        <v>374</v>
      </c>
      <c r="AK25" s="135" t="s">
        <v>374</v>
      </c>
      <c r="AL25" s="135" t="s">
        <v>375</v>
      </c>
      <c r="AM25" s="135" t="s">
        <v>374</v>
      </c>
      <c r="AN25" s="135" t="s">
        <v>374</v>
      </c>
      <c r="AO25" s="135" t="s">
        <v>374</v>
      </c>
      <c r="AP25" s="135" t="s">
        <v>375</v>
      </c>
      <c r="AQ25" s="135" t="s">
        <v>374</v>
      </c>
      <c r="AR25" s="135" t="s">
        <v>374</v>
      </c>
      <c r="AS25" s="135" t="s">
        <v>374</v>
      </c>
      <c r="AT25" s="135" t="s">
        <v>374</v>
      </c>
      <c r="AU25" s="135" t="s">
        <v>374</v>
      </c>
      <c r="AV25" s="135" t="s">
        <v>374</v>
      </c>
      <c r="AW25" s="135" t="s">
        <v>374</v>
      </c>
      <c r="AX25" s="135" t="s">
        <v>374</v>
      </c>
      <c r="AY25" s="135" t="s">
        <v>374</v>
      </c>
      <c r="AZ25" s="135" t="s">
        <v>384</v>
      </c>
      <c r="BA25" s="135" t="s">
        <v>374</v>
      </c>
      <c r="BB25" s="135" t="s">
        <v>384</v>
      </c>
      <c r="BC25" s="136" t="s">
        <v>374</v>
      </c>
      <c r="BD25" s="138">
        <v>10953.61</v>
      </c>
      <c r="BE25" s="81" t="s">
        <v>376</v>
      </c>
      <c r="BF25" s="81" t="s">
        <v>378</v>
      </c>
      <c r="BG25" s="138">
        <v>2921.93</v>
      </c>
      <c r="BH25" s="81" t="s">
        <v>381</v>
      </c>
      <c r="BI25" s="81" t="s">
        <v>378</v>
      </c>
      <c r="BJ25" s="138">
        <v>5518.03</v>
      </c>
      <c r="BK25" s="81" t="s">
        <v>376</v>
      </c>
      <c r="BL25" s="81" t="s">
        <v>378</v>
      </c>
      <c r="BM25" s="138">
        <v>2059.16</v>
      </c>
      <c r="BN25" s="81" t="s">
        <v>376</v>
      </c>
      <c r="BO25" s="81" t="s">
        <v>378</v>
      </c>
      <c r="BP25" s="138">
        <v>4884.3900000000003</v>
      </c>
      <c r="BQ25" s="81" t="s">
        <v>376</v>
      </c>
      <c r="BR25" s="81" t="s">
        <v>378</v>
      </c>
      <c r="BS25" s="138">
        <v>5619.6</v>
      </c>
      <c r="BT25" s="81" t="s">
        <v>376</v>
      </c>
      <c r="BU25" s="81" t="s">
        <v>378</v>
      </c>
      <c r="BV25" s="138">
        <v>2550.37</v>
      </c>
      <c r="BW25" s="81" t="s">
        <v>376</v>
      </c>
      <c r="BX25" s="81" t="s">
        <v>378</v>
      </c>
      <c r="BY25" s="138">
        <v>3066.9</v>
      </c>
      <c r="BZ25" s="81" t="s">
        <v>376</v>
      </c>
      <c r="CA25" s="81" t="s">
        <v>378</v>
      </c>
      <c r="CB25" s="138">
        <v>3525.39</v>
      </c>
      <c r="CC25" s="81" t="s">
        <v>376</v>
      </c>
      <c r="CD25" s="81" t="s">
        <v>378</v>
      </c>
      <c r="CE25" s="137"/>
      <c r="CH25" s="137"/>
      <c r="CK25" s="137"/>
      <c r="CN25" s="138">
        <v>23028</v>
      </c>
      <c r="CO25" s="81" t="s">
        <v>381</v>
      </c>
      <c r="CP25" s="81" t="s">
        <v>378</v>
      </c>
    </row>
    <row r="26" spans="2:94" s="81" customFormat="1" x14ac:dyDescent="0.35">
      <c r="B26" s="118">
        <v>44120.469988425903</v>
      </c>
      <c r="C26" s="81">
        <v>44120.476458333302</v>
      </c>
      <c r="D26" s="81" t="s">
        <v>230</v>
      </c>
      <c r="F26" s="134" t="s">
        <v>374</v>
      </c>
      <c r="G26" s="135" t="s">
        <v>374</v>
      </c>
      <c r="H26" s="135" t="s">
        <v>374</v>
      </c>
      <c r="I26" s="135" t="s">
        <v>374</v>
      </c>
      <c r="J26" s="135" t="s">
        <v>374</v>
      </c>
      <c r="K26" s="135" t="s">
        <v>374</v>
      </c>
      <c r="L26" s="135" t="s">
        <v>374</v>
      </c>
      <c r="M26" s="135" t="s">
        <v>374</v>
      </c>
      <c r="N26" s="135" t="s">
        <v>374</v>
      </c>
      <c r="O26" s="135" t="s">
        <v>374</v>
      </c>
      <c r="P26" s="135" t="s">
        <v>374</v>
      </c>
      <c r="Q26" s="135" t="s">
        <v>375</v>
      </c>
      <c r="R26" s="135" t="s">
        <v>374</v>
      </c>
      <c r="S26" s="135" t="s">
        <v>374</v>
      </c>
      <c r="T26" s="135" t="s">
        <v>374</v>
      </c>
      <c r="U26" s="135" t="s">
        <v>374</v>
      </c>
      <c r="V26" s="135" t="s">
        <v>374</v>
      </c>
      <c r="W26" s="135" t="s">
        <v>374</v>
      </c>
      <c r="X26" s="135" t="s">
        <v>374</v>
      </c>
      <c r="Y26" s="135" t="s">
        <v>374</v>
      </c>
      <c r="Z26" s="135" t="s">
        <v>374</v>
      </c>
      <c r="AA26" s="135" t="s">
        <v>374</v>
      </c>
      <c r="AB26" s="135" t="s">
        <v>374</v>
      </c>
      <c r="AC26" s="135" t="s">
        <v>374</v>
      </c>
      <c r="AD26" s="135" t="s">
        <v>374</v>
      </c>
      <c r="AE26" s="135" t="s">
        <v>374</v>
      </c>
      <c r="AF26" s="135" t="s">
        <v>375</v>
      </c>
      <c r="AG26" s="135" t="s">
        <v>375</v>
      </c>
      <c r="AH26" s="135" t="s">
        <v>374</v>
      </c>
      <c r="AI26" s="135" t="s">
        <v>374</v>
      </c>
      <c r="AJ26" s="135" t="s">
        <v>374</v>
      </c>
      <c r="AK26" s="135" t="s">
        <v>374</v>
      </c>
      <c r="AL26" s="135" t="s">
        <v>375</v>
      </c>
      <c r="AM26" s="135" t="s">
        <v>374</v>
      </c>
      <c r="AN26" s="135" t="s">
        <v>374</v>
      </c>
      <c r="AO26" s="135" t="s">
        <v>374</v>
      </c>
      <c r="AP26" s="135" t="s">
        <v>375</v>
      </c>
      <c r="AQ26" s="135" t="s">
        <v>374</v>
      </c>
      <c r="AR26" s="135" t="s">
        <v>374</v>
      </c>
      <c r="AS26" s="135" t="s">
        <v>374</v>
      </c>
      <c r="AT26" s="135" t="s">
        <v>374</v>
      </c>
      <c r="AU26" s="135" t="s">
        <v>374</v>
      </c>
      <c r="AV26" s="135" t="s">
        <v>374</v>
      </c>
      <c r="AW26" s="135" t="s">
        <v>374</v>
      </c>
      <c r="AX26" s="135" t="s">
        <v>374</v>
      </c>
      <c r="AY26" s="135" t="s">
        <v>374</v>
      </c>
      <c r="AZ26" s="135" t="s">
        <v>384</v>
      </c>
      <c r="BA26" s="135" t="s">
        <v>374</v>
      </c>
      <c r="BB26" s="135" t="s">
        <v>384</v>
      </c>
      <c r="BC26" s="136" t="s">
        <v>374</v>
      </c>
      <c r="BD26" s="138">
        <v>11045.37</v>
      </c>
      <c r="BE26" s="81" t="s">
        <v>376</v>
      </c>
      <c r="BF26" s="81" t="s">
        <v>378</v>
      </c>
      <c r="BG26" s="138">
        <v>3022.93</v>
      </c>
      <c r="BH26" s="81" t="s">
        <v>376</v>
      </c>
      <c r="BI26" s="81" t="s">
        <v>378</v>
      </c>
      <c r="BJ26" s="138">
        <v>5656.03</v>
      </c>
      <c r="BK26" s="81" t="s">
        <v>376</v>
      </c>
      <c r="BL26" s="81" t="s">
        <v>378</v>
      </c>
      <c r="BM26" s="138">
        <v>2110.63</v>
      </c>
      <c r="BN26" s="81" t="s">
        <v>376</v>
      </c>
      <c r="BO26" s="81" t="s">
        <v>378</v>
      </c>
      <c r="BP26" s="138">
        <v>5041.5200000000004</v>
      </c>
      <c r="BQ26" s="81" t="s">
        <v>376</v>
      </c>
      <c r="BR26" s="81" t="s">
        <v>378</v>
      </c>
      <c r="BS26" s="138">
        <v>5715.4</v>
      </c>
      <c r="BT26" s="81" t="s">
        <v>376</v>
      </c>
      <c r="BU26" s="81" t="s">
        <v>378</v>
      </c>
      <c r="BV26" s="138">
        <v>2637.29</v>
      </c>
      <c r="BW26" s="81" t="s">
        <v>382</v>
      </c>
      <c r="BX26" s="81" t="s">
        <v>378</v>
      </c>
      <c r="BY26" s="138">
        <v>3128.9</v>
      </c>
      <c r="BZ26" s="81" t="s">
        <v>376</v>
      </c>
      <c r="CA26" s="81" t="s">
        <v>378</v>
      </c>
      <c r="CB26" s="138">
        <v>3589</v>
      </c>
      <c r="CC26" s="81" t="s">
        <v>382</v>
      </c>
      <c r="CD26" s="81" t="s">
        <v>378</v>
      </c>
      <c r="CE26" s="137"/>
      <c r="CH26" s="137"/>
      <c r="CK26" s="137"/>
      <c r="CN26" s="138">
        <v>23860</v>
      </c>
      <c r="CO26" s="81" t="s">
        <v>376</v>
      </c>
      <c r="CP26" s="81" t="s">
        <v>378</v>
      </c>
    </row>
    <row r="27" spans="2:94" s="81" customFormat="1" x14ac:dyDescent="0.35">
      <c r="B27" s="118">
        <v>44127.465208333299</v>
      </c>
      <c r="C27" s="81">
        <v>44127.471365740697</v>
      </c>
      <c r="D27" s="81" t="s">
        <v>230</v>
      </c>
      <c r="F27" s="134" t="s">
        <v>374</v>
      </c>
      <c r="G27" s="135" t="s">
        <v>374</v>
      </c>
      <c r="H27" s="135" t="s">
        <v>374</v>
      </c>
      <c r="I27" s="135" t="s">
        <v>374</v>
      </c>
      <c r="J27" s="135" t="s">
        <v>374</v>
      </c>
      <c r="K27" s="135" t="s">
        <v>374</v>
      </c>
      <c r="L27" s="135" t="s">
        <v>374</v>
      </c>
      <c r="M27" s="135" t="s">
        <v>374</v>
      </c>
      <c r="N27" s="135" t="s">
        <v>374</v>
      </c>
      <c r="O27" s="135" t="s">
        <v>374</v>
      </c>
      <c r="P27" s="135" t="s">
        <v>374</v>
      </c>
      <c r="Q27" s="135" t="s">
        <v>375</v>
      </c>
      <c r="R27" s="135" t="s">
        <v>374</v>
      </c>
      <c r="S27" s="135" t="s">
        <v>374</v>
      </c>
      <c r="T27" s="135" t="s">
        <v>374</v>
      </c>
      <c r="U27" s="135" t="s">
        <v>374</v>
      </c>
      <c r="V27" s="135" t="s">
        <v>374</v>
      </c>
      <c r="W27" s="135" t="s">
        <v>374</v>
      </c>
      <c r="X27" s="135" t="s">
        <v>374</v>
      </c>
      <c r="Y27" s="135" t="s">
        <v>374</v>
      </c>
      <c r="Z27" s="135" t="s">
        <v>374</v>
      </c>
      <c r="AA27" s="135" t="s">
        <v>374</v>
      </c>
      <c r="AB27" s="135" t="s">
        <v>374</v>
      </c>
      <c r="AC27" s="135" t="s">
        <v>374</v>
      </c>
      <c r="AD27" s="135" t="s">
        <v>374</v>
      </c>
      <c r="AE27" s="135" t="s">
        <v>374</v>
      </c>
      <c r="AF27" s="135" t="s">
        <v>375</v>
      </c>
      <c r="AG27" s="135" t="s">
        <v>375</v>
      </c>
      <c r="AH27" s="135" t="s">
        <v>374</v>
      </c>
      <c r="AI27" s="135" t="s">
        <v>374</v>
      </c>
      <c r="AJ27" s="135" t="s">
        <v>374</v>
      </c>
      <c r="AK27" s="135" t="s">
        <v>374</v>
      </c>
      <c r="AL27" s="135" t="s">
        <v>375</v>
      </c>
      <c r="AM27" s="135" t="s">
        <v>374</v>
      </c>
      <c r="AN27" s="135" t="s">
        <v>374</v>
      </c>
      <c r="AO27" s="135" t="s">
        <v>374</v>
      </c>
      <c r="AP27" s="135" t="s">
        <v>375</v>
      </c>
      <c r="AQ27" s="135" t="s">
        <v>374</v>
      </c>
      <c r="AR27" s="135" t="s">
        <v>374</v>
      </c>
      <c r="AS27" s="135" t="s">
        <v>374</v>
      </c>
      <c r="AT27" s="135" t="s">
        <v>374</v>
      </c>
      <c r="AU27" s="135" t="s">
        <v>374</v>
      </c>
      <c r="AV27" s="135" t="s">
        <v>374</v>
      </c>
      <c r="AW27" s="135" t="s">
        <v>374</v>
      </c>
      <c r="AX27" s="135" t="s">
        <v>374</v>
      </c>
      <c r="AY27" s="135" t="s">
        <v>374</v>
      </c>
      <c r="AZ27" s="135" t="s">
        <v>384</v>
      </c>
      <c r="BA27" s="135" t="s">
        <v>374</v>
      </c>
      <c r="BB27" s="135" t="s">
        <v>384</v>
      </c>
      <c r="BC27" s="136" t="s">
        <v>374</v>
      </c>
      <c r="BD27" s="138">
        <v>11131.38</v>
      </c>
      <c r="BE27" s="81" t="s">
        <v>376</v>
      </c>
      <c r="BF27" s="81" t="s">
        <v>378</v>
      </c>
      <c r="BG27" s="138">
        <v>3100.24</v>
      </c>
      <c r="BH27" s="81" t="s">
        <v>376</v>
      </c>
      <c r="BI27" s="81" t="s">
        <v>378</v>
      </c>
      <c r="BJ27" s="138">
        <v>5678.27</v>
      </c>
      <c r="BK27" s="81" t="s">
        <v>376</v>
      </c>
      <c r="BL27" s="81" t="s">
        <v>378</v>
      </c>
      <c r="BM27" s="138">
        <v>2169.54</v>
      </c>
      <c r="BN27" s="81" t="s">
        <v>376</v>
      </c>
      <c r="BO27" s="81" t="s">
        <v>378</v>
      </c>
      <c r="BP27" s="138">
        <v>5193.47</v>
      </c>
      <c r="BQ27" s="81" t="s">
        <v>376</v>
      </c>
      <c r="BR27" s="81" t="s">
        <v>378</v>
      </c>
      <c r="BS27" s="138">
        <v>5784.33</v>
      </c>
      <c r="BT27" s="81" t="s">
        <v>376</v>
      </c>
      <c r="BU27" s="81" t="s">
        <v>378</v>
      </c>
      <c r="BV27" s="138">
        <v>2716.47</v>
      </c>
      <c r="BW27" s="81" t="s">
        <v>376</v>
      </c>
      <c r="BX27" s="81" t="s">
        <v>378</v>
      </c>
      <c r="BY27" s="138">
        <v>3206.09</v>
      </c>
      <c r="BZ27" s="81" t="s">
        <v>376</v>
      </c>
      <c r="CA27" s="81" t="s">
        <v>378</v>
      </c>
      <c r="CB27" s="138">
        <v>3655.08</v>
      </c>
      <c r="CC27" s="81" t="s">
        <v>381</v>
      </c>
      <c r="CD27" s="81" t="s">
        <v>378</v>
      </c>
      <c r="CE27" s="137"/>
      <c r="CH27" s="137"/>
      <c r="CK27" s="137"/>
      <c r="CN27" s="138">
        <v>23988</v>
      </c>
      <c r="CO27" s="81" t="s">
        <v>376</v>
      </c>
      <c r="CP27" s="81" t="s">
        <v>378</v>
      </c>
    </row>
    <row r="28" spans="2:94" s="81" customFormat="1" x14ac:dyDescent="0.35">
      <c r="B28" s="118">
        <v>44132.593831018501</v>
      </c>
      <c r="C28" s="81">
        <v>44132.598715277803</v>
      </c>
      <c r="D28" s="81" t="s">
        <v>230</v>
      </c>
      <c r="F28" s="134" t="s">
        <v>374</v>
      </c>
      <c r="G28" s="135" t="s">
        <v>374</v>
      </c>
      <c r="H28" s="135" t="s">
        <v>374</v>
      </c>
      <c r="I28" s="135" t="s">
        <v>374</v>
      </c>
      <c r="J28" s="135" t="s">
        <v>374</v>
      </c>
      <c r="K28" s="135" t="s">
        <v>374</v>
      </c>
      <c r="L28" s="135" t="s">
        <v>374</v>
      </c>
      <c r="M28" s="135" t="s">
        <v>374</v>
      </c>
      <c r="N28" s="135" t="s">
        <v>374</v>
      </c>
      <c r="O28" s="135" t="s">
        <v>374</v>
      </c>
      <c r="P28" s="135" t="s">
        <v>374</v>
      </c>
      <c r="Q28" s="135" t="s">
        <v>375</v>
      </c>
      <c r="R28" s="135" t="s">
        <v>374</v>
      </c>
      <c r="S28" s="135" t="s">
        <v>374</v>
      </c>
      <c r="T28" s="135" t="s">
        <v>374</v>
      </c>
      <c r="U28" s="135" t="s">
        <v>374</v>
      </c>
      <c r="V28" s="135" t="s">
        <v>374</v>
      </c>
      <c r="W28" s="135" t="s">
        <v>374</v>
      </c>
      <c r="X28" s="135" t="s">
        <v>374</v>
      </c>
      <c r="Y28" s="135" t="s">
        <v>374</v>
      </c>
      <c r="Z28" s="135" t="s">
        <v>374</v>
      </c>
      <c r="AA28" s="135" t="s">
        <v>374</v>
      </c>
      <c r="AB28" s="135" t="s">
        <v>374</v>
      </c>
      <c r="AC28" s="135" t="s">
        <v>374</v>
      </c>
      <c r="AD28" s="135" t="s">
        <v>374</v>
      </c>
      <c r="AE28" s="135" t="s">
        <v>374</v>
      </c>
      <c r="AF28" s="135" t="s">
        <v>375</v>
      </c>
      <c r="AG28" s="135" t="s">
        <v>375</v>
      </c>
      <c r="AH28" s="135" t="s">
        <v>374</v>
      </c>
      <c r="AI28" s="135" t="s">
        <v>374</v>
      </c>
      <c r="AJ28" s="135" t="s">
        <v>374</v>
      </c>
      <c r="AK28" s="135" t="s">
        <v>374</v>
      </c>
      <c r="AL28" s="135" t="s">
        <v>375</v>
      </c>
      <c r="AM28" s="135" t="s">
        <v>374</v>
      </c>
      <c r="AN28" s="135" t="s">
        <v>374</v>
      </c>
      <c r="AO28" s="135" t="s">
        <v>374</v>
      </c>
      <c r="AP28" s="135" t="s">
        <v>375</v>
      </c>
      <c r="AQ28" s="135" t="s">
        <v>374</v>
      </c>
      <c r="AR28" s="135" t="s">
        <v>374</v>
      </c>
      <c r="AS28" s="135" t="s">
        <v>374</v>
      </c>
      <c r="AT28" s="135" t="s">
        <v>374</v>
      </c>
      <c r="AU28" s="135" t="s">
        <v>374</v>
      </c>
      <c r="AV28" s="135" t="s">
        <v>374</v>
      </c>
      <c r="AW28" s="135" t="s">
        <v>374</v>
      </c>
      <c r="AX28" s="135" t="s">
        <v>374</v>
      </c>
      <c r="AY28" s="135" t="s">
        <v>374</v>
      </c>
      <c r="AZ28" s="135" t="s">
        <v>374</v>
      </c>
      <c r="BA28" s="135" t="s">
        <v>374</v>
      </c>
      <c r="BB28" s="135" t="s">
        <v>374</v>
      </c>
      <c r="BC28" s="136" t="s">
        <v>374</v>
      </c>
      <c r="BD28" s="138">
        <v>11215.79</v>
      </c>
      <c r="BE28" s="81" t="s">
        <v>376</v>
      </c>
      <c r="BF28" s="81" t="s">
        <v>378</v>
      </c>
      <c r="BG28" s="138">
        <v>3161.58</v>
      </c>
      <c r="BH28" s="81" t="s">
        <v>382</v>
      </c>
      <c r="BI28" s="81" t="s">
        <v>377</v>
      </c>
      <c r="BJ28" s="138">
        <v>5383.37</v>
      </c>
      <c r="BK28" s="81" t="s">
        <v>382</v>
      </c>
      <c r="BL28" s="81" t="s">
        <v>378</v>
      </c>
      <c r="BM28" s="138">
        <v>2191.3200000000002</v>
      </c>
      <c r="BN28" s="81" t="s">
        <v>376</v>
      </c>
      <c r="BO28" s="81" t="s">
        <v>378</v>
      </c>
      <c r="BP28" s="138">
        <v>5323.23</v>
      </c>
      <c r="BQ28" s="81" t="s">
        <v>376</v>
      </c>
      <c r="BR28" s="81" t="s">
        <v>378</v>
      </c>
      <c r="BS28" s="138">
        <v>5876.55</v>
      </c>
      <c r="BT28" s="81" t="s">
        <v>376</v>
      </c>
      <c r="BU28" s="81" t="s">
        <v>378</v>
      </c>
      <c r="BV28" s="138">
        <v>2807.63</v>
      </c>
      <c r="BW28" s="81" t="s">
        <v>376</v>
      </c>
      <c r="BX28" s="81" t="s">
        <v>378</v>
      </c>
      <c r="BY28" s="138">
        <v>3279.28</v>
      </c>
      <c r="BZ28" s="81" t="s">
        <v>382</v>
      </c>
      <c r="CA28" s="81" t="s">
        <v>378</v>
      </c>
      <c r="CB28" s="138">
        <v>3714.25</v>
      </c>
      <c r="CC28" s="81" t="s">
        <v>382</v>
      </c>
      <c r="CD28" s="81" t="s">
        <v>378</v>
      </c>
      <c r="CE28" s="137"/>
      <c r="CH28" s="137"/>
      <c r="CK28" s="137"/>
      <c r="CN28" s="138">
        <v>24085</v>
      </c>
      <c r="CO28" s="81" t="s">
        <v>382</v>
      </c>
      <c r="CP28" s="81" t="s">
        <v>378</v>
      </c>
    </row>
    <row r="29" spans="2:94" s="81" customFormat="1" x14ac:dyDescent="0.35">
      <c r="B29" s="118">
        <v>44141.599513888897</v>
      </c>
      <c r="C29" s="81">
        <v>44141.603472222203</v>
      </c>
      <c r="D29" s="81" t="s">
        <v>230</v>
      </c>
      <c r="F29" s="134" t="s">
        <v>374</v>
      </c>
      <c r="G29" s="135" t="s">
        <v>374</v>
      </c>
      <c r="H29" s="135" t="s">
        <v>374</v>
      </c>
      <c r="I29" s="135" t="s">
        <v>374</v>
      </c>
      <c r="J29" s="135" t="s">
        <v>374</v>
      </c>
      <c r="K29" s="135" t="s">
        <v>374</v>
      </c>
      <c r="L29" s="135" t="s">
        <v>374</v>
      </c>
      <c r="M29" s="135" t="s">
        <v>374</v>
      </c>
      <c r="N29" s="135" t="s">
        <v>374</v>
      </c>
      <c r="O29" s="135" t="s">
        <v>374</v>
      </c>
      <c r="P29" s="135" t="s">
        <v>374</v>
      </c>
      <c r="Q29" s="135" t="s">
        <v>375</v>
      </c>
      <c r="R29" s="135" t="s">
        <v>374</v>
      </c>
      <c r="S29" s="135" t="s">
        <v>374</v>
      </c>
      <c r="T29" s="135" t="s">
        <v>374</v>
      </c>
      <c r="U29" s="135" t="s">
        <v>374</v>
      </c>
      <c r="V29" s="135" t="s">
        <v>374</v>
      </c>
      <c r="W29" s="135" t="s">
        <v>374</v>
      </c>
      <c r="X29" s="135" t="s">
        <v>374</v>
      </c>
      <c r="Y29" s="135" t="s">
        <v>374</v>
      </c>
      <c r="Z29" s="135"/>
      <c r="AA29" s="135" t="s">
        <v>374</v>
      </c>
      <c r="AB29" s="135" t="s">
        <v>374</v>
      </c>
      <c r="AC29" s="135" t="s">
        <v>374</v>
      </c>
      <c r="AD29" s="135" t="s">
        <v>374</v>
      </c>
      <c r="AE29" s="135" t="s">
        <v>374</v>
      </c>
      <c r="AF29" s="135" t="s">
        <v>375</v>
      </c>
      <c r="AG29" s="135" t="s">
        <v>375</v>
      </c>
      <c r="AH29" s="135" t="s">
        <v>374</v>
      </c>
      <c r="AI29" s="135" t="s">
        <v>374</v>
      </c>
      <c r="AJ29" s="135" t="s">
        <v>374</v>
      </c>
      <c r="AK29" s="135" t="s">
        <v>374</v>
      </c>
      <c r="AL29" s="135" t="s">
        <v>375</v>
      </c>
      <c r="AM29" s="135" t="s">
        <v>374</v>
      </c>
      <c r="AN29" s="135" t="s">
        <v>374</v>
      </c>
      <c r="AO29" s="135" t="s">
        <v>374</v>
      </c>
      <c r="AP29" s="135" t="s">
        <v>375</v>
      </c>
      <c r="AQ29" s="135" t="s">
        <v>374</v>
      </c>
      <c r="AR29" s="135" t="s">
        <v>374</v>
      </c>
      <c r="AS29" s="135" t="s">
        <v>374</v>
      </c>
      <c r="AT29" s="135" t="s">
        <v>374</v>
      </c>
      <c r="AU29" s="135" t="s">
        <v>374</v>
      </c>
      <c r="AV29" s="135" t="s">
        <v>374</v>
      </c>
      <c r="AW29" s="135" t="s">
        <v>374</v>
      </c>
      <c r="AX29" s="135" t="s">
        <v>374</v>
      </c>
      <c r="AY29" s="135" t="s">
        <v>374</v>
      </c>
      <c r="AZ29" s="135" t="s">
        <v>384</v>
      </c>
      <c r="BA29" s="135" t="s">
        <v>374</v>
      </c>
      <c r="BB29" s="135" t="s">
        <v>384</v>
      </c>
      <c r="BC29" s="136" t="s">
        <v>374</v>
      </c>
      <c r="BD29" s="138">
        <v>11392.9</v>
      </c>
      <c r="BE29" s="81" t="s">
        <v>376</v>
      </c>
      <c r="BF29" s="81" t="s">
        <v>378</v>
      </c>
      <c r="BG29" s="138">
        <v>3252.45</v>
      </c>
      <c r="BH29" s="81" t="s">
        <v>376</v>
      </c>
      <c r="BI29" s="81" t="s">
        <v>378</v>
      </c>
      <c r="BJ29" s="138">
        <v>5687.91</v>
      </c>
      <c r="BK29" s="81" t="s">
        <v>376</v>
      </c>
      <c r="BL29" s="81" t="s">
        <v>378</v>
      </c>
      <c r="BM29" s="138">
        <v>2238.86</v>
      </c>
      <c r="BN29" s="81" t="s">
        <v>376</v>
      </c>
      <c r="BO29" s="81" t="s">
        <v>378</v>
      </c>
      <c r="BP29" s="138">
        <v>5586.41</v>
      </c>
      <c r="BQ29" s="81" t="s">
        <v>376</v>
      </c>
      <c r="BR29" s="81" t="s">
        <v>378</v>
      </c>
      <c r="BS29" s="138">
        <v>5991.08</v>
      </c>
      <c r="BT29" s="81" t="s">
        <v>381</v>
      </c>
      <c r="BU29" s="81" t="s">
        <v>378</v>
      </c>
      <c r="BV29" s="138">
        <v>2975.83</v>
      </c>
      <c r="BW29" s="81" t="s">
        <v>376</v>
      </c>
      <c r="BX29" s="81" t="s">
        <v>378</v>
      </c>
      <c r="BY29" s="138">
        <v>3409.63</v>
      </c>
      <c r="BZ29" s="81" t="s">
        <v>376</v>
      </c>
      <c r="CA29" s="81" t="s">
        <v>378</v>
      </c>
      <c r="CB29" s="138">
        <v>3806.66</v>
      </c>
      <c r="CC29" s="81" t="s">
        <v>376</v>
      </c>
      <c r="CD29" s="81" t="s">
        <v>378</v>
      </c>
      <c r="CE29" s="137"/>
      <c r="CH29" s="137"/>
      <c r="CK29" s="137"/>
      <c r="CN29" s="138">
        <v>24085</v>
      </c>
      <c r="CO29" s="81" t="s">
        <v>376</v>
      </c>
      <c r="CP29" s="81" t="s">
        <v>378</v>
      </c>
    </row>
    <row r="30" spans="2:94" s="81" customFormat="1" x14ac:dyDescent="0.35">
      <c r="B30" s="118">
        <v>44148.610416666699</v>
      </c>
      <c r="C30" s="81">
        <v>44148.614988425899</v>
      </c>
      <c r="D30" s="81" t="s">
        <v>230</v>
      </c>
      <c r="F30" s="134" t="s">
        <v>374</v>
      </c>
      <c r="G30" s="135" t="s">
        <v>374</v>
      </c>
      <c r="H30" s="135" t="s">
        <v>374</v>
      </c>
      <c r="I30" s="135" t="s">
        <v>374</v>
      </c>
      <c r="J30" s="135" t="s">
        <v>374</v>
      </c>
      <c r="K30" s="135" t="s">
        <v>374</v>
      </c>
      <c r="L30" s="135" t="s">
        <v>374</v>
      </c>
      <c r="M30" s="135" t="s">
        <v>374</v>
      </c>
      <c r="N30" s="135" t="s">
        <v>374</v>
      </c>
      <c r="O30" s="135" t="s">
        <v>374</v>
      </c>
      <c r="P30" s="135" t="s">
        <v>374</v>
      </c>
      <c r="Q30" s="135" t="s">
        <v>375</v>
      </c>
      <c r="R30" s="135" t="s">
        <v>374</v>
      </c>
      <c r="S30" s="135" t="s">
        <v>374</v>
      </c>
      <c r="T30" s="135" t="s">
        <v>374</v>
      </c>
      <c r="U30" s="135" t="s">
        <v>374</v>
      </c>
      <c r="V30" s="135" t="s">
        <v>374</v>
      </c>
      <c r="W30" s="135" t="s">
        <v>374</v>
      </c>
      <c r="X30" s="135" t="s">
        <v>374</v>
      </c>
      <c r="Y30" s="135" t="s">
        <v>374</v>
      </c>
      <c r="Z30" s="135" t="s">
        <v>374</v>
      </c>
      <c r="AA30" s="135" t="s">
        <v>374</v>
      </c>
      <c r="AB30" s="135" t="s">
        <v>374</v>
      </c>
      <c r="AC30" s="135" t="s">
        <v>374</v>
      </c>
      <c r="AD30" s="135" t="s">
        <v>374</v>
      </c>
      <c r="AE30" s="135" t="s">
        <v>374</v>
      </c>
      <c r="AF30" s="135" t="s">
        <v>375</v>
      </c>
      <c r="AG30" s="135" t="s">
        <v>375</v>
      </c>
      <c r="AH30" s="135" t="s">
        <v>374</v>
      </c>
      <c r="AI30" s="135" t="s">
        <v>374</v>
      </c>
      <c r="AJ30" s="135" t="s">
        <v>374</v>
      </c>
      <c r="AK30" s="135" t="s">
        <v>374</v>
      </c>
      <c r="AL30" s="135" t="s">
        <v>375</v>
      </c>
      <c r="AM30" s="135" t="s">
        <v>374</v>
      </c>
      <c r="AN30" s="135" t="s">
        <v>384</v>
      </c>
      <c r="AO30" s="135" t="s">
        <v>374</v>
      </c>
      <c r="AP30" s="135" t="s">
        <v>375</v>
      </c>
      <c r="AQ30" s="135" t="s">
        <v>374</v>
      </c>
      <c r="AR30" s="135" t="s">
        <v>374</v>
      </c>
      <c r="AS30" s="135" t="s">
        <v>374</v>
      </c>
      <c r="AT30" s="135" t="s">
        <v>374</v>
      </c>
      <c r="AU30" s="135" t="s">
        <v>374</v>
      </c>
      <c r="AV30" s="135" t="s">
        <v>374</v>
      </c>
      <c r="AW30" s="135" t="s">
        <v>374</v>
      </c>
      <c r="AX30" s="135" t="s">
        <v>374</v>
      </c>
      <c r="AY30" s="135" t="s">
        <v>374</v>
      </c>
      <c r="AZ30" s="135" t="s">
        <v>384</v>
      </c>
      <c r="BA30" s="135" t="s">
        <v>374</v>
      </c>
      <c r="BB30" s="135" t="s">
        <v>384</v>
      </c>
      <c r="BC30" s="136" t="s">
        <v>374</v>
      </c>
      <c r="BD30" s="138">
        <v>11505.33</v>
      </c>
      <c r="BE30" s="81" t="s">
        <v>376</v>
      </c>
      <c r="BF30" s="81" t="s">
        <v>378</v>
      </c>
      <c r="BG30" s="138">
        <v>3322.68</v>
      </c>
      <c r="BH30" s="81" t="s">
        <v>376</v>
      </c>
      <c r="BI30" s="81" t="s">
        <v>378</v>
      </c>
      <c r="BJ30" s="138">
        <v>5694.89</v>
      </c>
      <c r="BK30" s="81" t="s">
        <v>376</v>
      </c>
      <c r="BL30" s="81" t="s">
        <v>378</v>
      </c>
      <c r="BM30" s="138">
        <v>2283.46</v>
      </c>
      <c r="BN30" s="81" t="s">
        <v>376</v>
      </c>
      <c r="BO30" s="81" t="s">
        <v>378</v>
      </c>
      <c r="BP30" s="138">
        <v>5751.26</v>
      </c>
      <c r="BQ30" s="81" t="s">
        <v>376</v>
      </c>
      <c r="BR30" s="81" t="s">
        <v>378</v>
      </c>
      <c r="BS30" s="138">
        <v>6099.32</v>
      </c>
      <c r="BT30" s="81" t="s">
        <v>376</v>
      </c>
      <c r="BU30" s="81" t="s">
        <v>378</v>
      </c>
      <c r="BV30" s="138">
        <v>3086.71</v>
      </c>
      <c r="BW30" s="81" t="s">
        <v>376</v>
      </c>
      <c r="BX30" s="81" t="s">
        <v>378</v>
      </c>
      <c r="BY30" s="138">
        <v>3476.6</v>
      </c>
      <c r="BZ30" s="81" t="s">
        <v>376</v>
      </c>
      <c r="CA30" s="81" t="s">
        <v>378</v>
      </c>
      <c r="CB30" s="138">
        <v>3860.22</v>
      </c>
      <c r="CC30" s="81" t="s">
        <v>376</v>
      </c>
      <c r="CD30" s="81" t="s">
        <v>378</v>
      </c>
      <c r="CE30" s="137"/>
      <c r="CH30" s="137"/>
      <c r="CK30" s="137"/>
      <c r="CN30" s="138">
        <v>24085</v>
      </c>
      <c r="CO30" s="81" t="s">
        <v>376</v>
      </c>
      <c r="CP30" s="81" t="s">
        <v>378</v>
      </c>
    </row>
    <row r="31" spans="2:94" s="81" customFormat="1" x14ac:dyDescent="0.35">
      <c r="B31" s="118">
        <v>44159.623900462997</v>
      </c>
      <c r="C31" s="81">
        <v>44159.6355555556</v>
      </c>
      <c r="D31" s="81" t="s">
        <v>230</v>
      </c>
      <c r="F31" s="134" t="s">
        <v>374</v>
      </c>
      <c r="G31" s="135" t="s">
        <v>374</v>
      </c>
      <c r="H31" s="135" t="s">
        <v>374</v>
      </c>
      <c r="I31" s="135" t="s">
        <v>374</v>
      </c>
      <c r="J31" s="135" t="s">
        <v>374</v>
      </c>
      <c r="K31" s="135" t="s">
        <v>374</v>
      </c>
      <c r="L31" s="135" t="s">
        <v>374</v>
      </c>
      <c r="M31" s="135" t="s">
        <v>374</v>
      </c>
      <c r="N31" s="135" t="s">
        <v>374</v>
      </c>
      <c r="O31" s="135" t="s">
        <v>374</v>
      </c>
      <c r="P31" s="135" t="s">
        <v>374</v>
      </c>
      <c r="Q31" s="135" t="s">
        <v>375</v>
      </c>
      <c r="R31" s="135" t="s">
        <v>374</v>
      </c>
      <c r="S31" s="135" t="s">
        <v>374</v>
      </c>
      <c r="T31" s="135" t="s">
        <v>374</v>
      </c>
      <c r="U31" s="135" t="s">
        <v>374</v>
      </c>
      <c r="V31" s="135" t="s">
        <v>374</v>
      </c>
      <c r="W31" s="135" t="s">
        <v>374</v>
      </c>
      <c r="X31" s="135" t="s">
        <v>374</v>
      </c>
      <c r="Y31" s="135" t="s">
        <v>374</v>
      </c>
      <c r="Z31" s="135" t="s">
        <v>374</v>
      </c>
      <c r="AA31" s="135" t="s">
        <v>374</v>
      </c>
      <c r="AB31" s="135" t="s">
        <v>374</v>
      </c>
      <c r="AC31" s="135" t="s">
        <v>374</v>
      </c>
      <c r="AD31" s="135" t="s">
        <v>374</v>
      </c>
      <c r="AE31" s="135" t="s">
        <v>374</v>
      </c>
      <c r="AF31" s="135" t="s">
        <v>375</v>
      </c>
      <c r="AG31" s="135" t="s">
        <v>375</v>
      </c>
      <c r="AH31" s="135" t="s">
        <v>374</v>
      </c>
      <c r="AI31" s="135" t="s">
        <v>374</v>
      </c>
      <c r="AJ31" s="135" t="s">
        <v>374</v>
      </c>
      <c r="AK31" s="135" t="s">
        <v>374</v>
      </c>
      <c r="AL31" s="135" t="s">
        <v>375</v>
      </c>
      <c r="AM31" s="135" t="s">
        <v>374</v>
      </c>
      <c r="AN31" s="135" t="s">
        <v>374</v>
      </c>
      <c r="AO31" s="135" t="s">
        <v>374</v>
      </c>
      <c r="AP31" s="135" t="s">
        <v>375</v>
      </c>
      <c r="AQ31" s="135" t="s">
        <v>374</v>
      </c>
      <c r="AR31" s="135" t="s">
        <v>374</v>
      </c>
      <c r="AS31" s="135" t="s">
        <v>374</v>
      </c>
      <c r="AT31" s="135" t="s">
        <v>374</v>
      </c>
      <c r="AU31" s="135" t="s">
        <v>374</v>
      </c>
      <c r="AV31" s="135" t="s">
        <v>374</v>
      </c>
      <c r="AW31" s="135" t="s">
        <v>374</v>
      </c>
      <c r="AX31" s="135" t="s">
        <v>374</v>
      </c>
      <c r="AY31" s="135" t="s">
        <v>374</v>
      </c>
      <c r="AZ31" s="135" t="s">
        <v>384</v>
      </c>
      <c r="BA31" s="135" t="s">
        <v>374</v>
      </c>
      <c r="BB31" s="135" t="s">
        <v>384</v>
      </c>
      <c r="BC31" s="136" t="s">
        <v>374</v>
      </c>
      <c r="BD31" s="138">
        <v>11662.38</v>
      </c>
      <c r="BE31" s="81" t="s">
        <v>376</v>
      </c>
      <c r="BF31" s="81" t="s">
        <v>378</v>
      </c>
      <c r="BG31" s="138">
        <v>3423.06</v>
      </c>
      <c r="BH31" s="81" t="s">
        <v>376</v>
      </c>
      <c r="BI31" s="81" t="s">
        <v>378</v>
      </c>
      <c r="BJ31" s="138">
        <v>5704.71</v>
      </c>
      <c r="BK31" s="81" t="s">
        <v>376</v>
      </c>
      <c r="BL31" s="81" t="s">
        <v>378</v>
      </c>
      <c r="BM31" s="138">
        <v>2355.69</v>
      </c>
      <c r="BN31" s="81" t="s">
        <v>381</v>
      </c>
      <c r="BO31" s="81" t="s">
        <v>378</v>
      </c>
      <c r="BP31" s="138">
        <v>5992.02</v>
      </c>
      <c r="BQ31" s="81" t="s">
        <v>376</v>
      </c>
      <c r="BR31" s="81" t="s">
        <v>378</v>
      </c>
      <c r="BS31" s="138">
        <v>6227.1</v>
      </c>
      <c r="BT31" s="81" t="s">
        <v>376</v>
      </c>
      <c r="BU31" s="81" t="s">
        <v>378</v>
      </c>
      <c r="BV31" s="138">
        <v>3241.22</v>
      </c>
      <c r="BW31" s="81" t="s">
        <v>381</v>
      </c>
      <c r="BX31" s="81" t="s">
        <v>378</v>
      </c>
      <c r="BY31" s="138">
        <v>3582.13</v>
      </c>
      <c r="BZ31" s="81" t="s">
        <v>376</v>
      </c>
      <c r="CA31" s="81" t="s">
        <v>378</v>
      </c>
      <c r="CB31" s="138">
        <v>3950.47</v>
      </c>
      <c r="CC31" s="81" t="s">
        <v>376</v>
      </c>
      <c r="CD31" s="81" t="s">
        <v>378</v>
      </c>
      <c r="CE31" s="137"/>
      <c r="CH31" s="137"/>
      <c r="CK31" s="137"/>
      <c r="CN31" s="138">
        <v>24116</v>
      </c>
      <c r="CO31" s="81" t="s">
        <v>376</v>
      </c>
      <c r="CP31" s="81" t="s">
        <v>378</v>
      </c>
    </row>
    <row r="32" spans="2:94" s="81" customFormat="1" x14ac:dyDescent="0.35">
      <c r="B32" s="118">
        <v>44162.597071759301</v>
      </c>
      <c r="C32" s="81">
        <v>44162.612997685203</v>
      </c>
      <c r="D32" s="81" t="s">
        <v>230</v>
      </c>
      <c r="F32" s="134" t="s">
        <v>374</v>
      </c>
      <c r="G32" s="135" t="s">
        <v>374</v>
      </c>
      <c r="H32" s="135" t="s">
        <v>374</v>
      </c>
      <c r="I32" s="135" t="s">
        <v>374</v>
      </c>
      <c r="J32" s="135" t="s">
        <v>374</v>
      </c>
      <c r="K32" s="135" t="s">
        <v>374</v>
      </c>
      <c r="L32" s="135" t="s">
        <v>374</v>
      </c>
      <c r="M32" s="135" t="s">
        <v>374</v>
      </c>
      <c r="N32" s="135" t="s">
        <v>374</v>
      </c>
      <c r="O32" s="135" t="s">
        <v>374</v>
      </c>
      <c r="P32" s="135" t="s">
        <v>374</v>
      </c>
      <c r="Q32" s="135" t="s">
        <v>375</v>
      </c>
      <c r="R32" s="135" t="s">
        <v>374</v>
      </c>
      <c r="S32" s="135" t="s">
        <v>374</v>
      </c>
      <c r="T32" s="135" t="s">
        <v>374</v>
      </c>
      <c r="U32" s="135" t="s">
        <v>374</v>
      </c>
      <c r="V32" s="135" t="s">
        <v>374</v>
      </c>
      <c r="W32" s="135" t="s">
        <v>374</v>
      </c>
      <c r="X32" s="135" t="s">
        <v>384</v>
      </c>
      <c r="Y32" s="135" t="s">
        <v>374</v>
      </c>
      <c r="Z32" s="135" t="s">
        <v>374</v>
      </c>
      <c r="AA32" s="135" t="s">
        <v>374</v>
      </c>
      <c r="AB32" s="135" t="s">
        <v>374</v>
      </c>
      <c r="AC32" s="135" t="s">
        <v>374</v>
      </c>
      <c r="AD32" s="135" t="s">
        <v>374</v>
      </c>
      <c r="AE32" s="135" t="s">
        <v>374</v>
      </c>
      <c r="AF32" s="135" t="s">
        <v>375</v>
      </c>
      <c r="AG32" s="135" t="s">
        <v>375</v>
      </c>
      <c r="AH32" s="135" t="s">
        <v>374</v>
      </c>
      <c r="AI32" s="135" t="s">
        <v>374</v>
      </c>
      <c r="AJ32" s="135" t="s">
        <v>374</v>
      </c>
      <c r="AK32" s="135" t="s">
        <v>374</v>
      </c>
      <c r="AL32" s="135" t="s">
        <v>375</v>
      </c>
      <c r="AM32" s="135" t="s">
        <v>374</v>
      </c>
      <c r="AN32" s="135" t="s">
        <v>374</v>
      </c>
      <c r="AO32" s="135" t="s">
        <v>374</v>
      </c>
      <c r="AP32" s="135" t="s">
        <v>375</v>
      </c>
      <c r="AQ32" s="135" t="s">
        <v>374</v>
      </c>
      <c r="AR32" s="135" t="s">
        <v>374</v>
      </c>
      <c r="AS32" s="135" t="s">
        <v>374</v>
      </c>
      <c r="AT32" s="135" t="s">
        <v>374</v>
      </c>
      <c r="AU32" s="135" t="s">
        <v>374</v>
      </c>
      <c r="AV32" s="135" t="s">
        <v>374</v>
      </c>
      <c r="AW32" s="135" t="s">
        <v>374</v>
      </c>
      <c r="AX32" s="135" t="s">
        <v>374</v>
      </c>
      <c r="AY32" s="135" t="s">
        <v>374</v>
      </c>
      <c r="AZ32" s="135" t="s">
        <v>384</v>
      </c>
      <c r="BA32" s="135" t="s">
        <v>374</v>
      </c>
      <c r="BB32" s="135" t="s">
        <v>384</v>
      </c>
      <c r="BC32" s="136" t="s">
        <v>374</v>
      </c>
      <c r="BD32" s="138">
        <v>11703.19</v>
      </c>
      <c r="BE32" s="81" t="s">
        <v>376</v>
      </c>
      <c r="BF32" s="81" t="s">
        <v>378</v>
      </c>
      <c r="BG32" s="138">
        <v>3463.48</v>
      </c>
      <c r="BH32" s="81" t="s">
        <v>376</v>
      </c>
      <c r="BI32" s="81" t="s">
        <v>378</v>
      </c>
      <c r="BJ32" s="138">
        <v>5707.94</v>
      </c>
      <c r="BK32" s="81" t="s">
        <v>376</v>
      </c>
      <c r="BL32" s="81" t="s">
        <v>378</v>
      </c>
      <c r="BM32" s="138">
        <v>2368.25</v>
      </c>
      <c r="BN32" s="81" t="s">
        <v>376</v>
      </c>
      <c r="BO32" s="81" t="s">
        <v>378</v>
      </c>
      <c r="BP32" s="138">
        <v>6040.77</v>
      </c>
      <c r="BQ32" s="81" t="s">
        <v>376</v>
      </c>
      <c r="BR32" s="81" t="s">
        <v>378</v>
      </c>
      <c r="BS32" s="138">
        <v>6252.8</v>
      </c>
      <c r="BT32" s="81" t="s">
        <v>388</v>
      </c>
      <c r="BU32" s="81" t="s">
        <v>378</v>
      </c>
      <c r="BV32" s="138">
        <v>3280.2</v>
      </c>
      <c r="BW32" s="81" t="s">
        <v>376</v>
      </c>
      <c r="BX32" s="81" t="s">
        <v>378</v>
      </c>
      <c r="BY32" s="138">
        <v>3609.22</v>
      </c>
      <c r="BZ32" s="81" t="s">
        <v>376</v>
      </c>
      <c r="CA32" s="81" t="s">
        <v>378</v>
      </c>
      <c r="CB32" s="138">
        <v>3972.41</v>
      </c>
      <c r="CC32" s="81" t="s">
        <v>376</v>
      </c>
      <c r="CD32" s="81" t="s">
        <v>377</v>
      </c>
      <c r="CE32" s="137"/>
      <c r="CH32" s="137"/>
      <c r="CK32" s="137"/>
      <c r="CN32" s="138">
        <v>24116</v>
      </c>
      <c r="CO32" s="81" t="s">
        <v>376</v>
      </c>
      <c r="CP32" s="81" t="s">
        <v>378</v>
      </c>
    </row>
    <row r="33" spans="1:94" s="81" customFormat="1" x14ac:dyDescent="0.35">
      <c r="B33" s="118">
        <v>44169.583321759303</v>
      </c>
      <c r="C33" s="81">
        <v>44169.587754629603</v>
      </c>
      <c r="D33" s="81" t="s">
        <v>230</v>
      </c>
      <c r="F33" s="134" t="s">
        <v>374</v>
      </c>
      <c r="G33" s="135" t="s">
        <v>374</v>
      </c>
      <c r="H33" s="135" t="s">
        <v>374</v>
      </c>
      <c r="I33" s="135" t="s">
        <v>374</v>
      </c>
      <c r="J33" s="135" t="s">
        <v>374</v>
      </c>
      <c r="K33" s="135" t="s">
        <v>374</v>
      </c>
      <c r="L33" s="135" t="s">
        <v>374</v>
      </c>
      <c r="M33" s="135" t="s">
        <v>374</v>
      </c>
      <c r="N33" s="135" t="s">
        <v>374</v>
      </c>
      <c r="O33" s="135" t="s">
        <v>374</v>
      </c>
      <c r="P33" s="135" t="s">
        <v>374</v>
      </c>
      <c r="Q33" s="135" t="s">
        <v>375</v>
      </c>
      <c r="R33" s="135" t="s">
        <v>374</v>
      </c>
      <c r="S33" s="135" t="s">
        <v>374</v>
      </c>
      <c r="T33" s="135" t="s">
        <v>374</v>
      </c>
      <c r="U33" s="135" t="s">
        <v>374</v>
      </c>
      <c r="V33" s="135" t="s">
        <v>374</v>
      </c>
      <c r="W33" s="135" t="s">
        <v>374</v>
      </c>
      <c r="X33" s="135" t="s">
        <v>374</v>
      </c>
      <c r="Y33" s="135" t="s">
        <v>374</v>
      </c>
      <c r="Z33" s="135" t="s">
        <v>374</v>
      </c>
      <c r="AA33" s="135" t="s">
        <v>374</v>
      </c>
      <c r="AB33" s="135" t="s">
        <v>374</v>
      </c>
      <c r="AC33" s="135" t="s">
        <v>374</v>
      </c>
      <c r="AD33" s="135" t="s">
        <v>374</v>
      </c>
      <c r="AE33" s="135" t="s">
        <v>374</v>
      </c>
      <c r="AF33" s="135" t="s">
        <v>375</v>
      </c>
      <c r="AG33" s="135" t="s">
        <v>375</v>
      </c>
      <c r="AH33" s="135" t="s">
        <v>374</v>
      </c>
      <c r="AI33" s="135" t="s">
        <v>374</v>
      </c>
      <c r="AJ33" s="135" t="s">
        <v>374</v>
      </c>
      <c r="AK33" s="135" t="s">
        <v>374</v>
      </c>
      <c r="AL33" s="135" t="s">
        <v>375</v>
      </c>
      <c r="AM33" s="135" t="s">
        <v>374</v>
      </c>
      <c r="AN33" s="135" t="s">
        <v>374</v>
      </c>
      <c r="AO33" s="135" t="s">
        <v>374</v>
      </c>
      <c r="AP33" s="135" t="s">
        <v>375</v>
      </c>
      <c r="AQ33" s="135" t="s">
        <v>374</v>
      </c>
      <c r="AR33" s="135" t="s">
        <v>374</v>
      </c>
      <c r="AS33" s="135" t="s">
        <v>374</v>
      </c>
      <c r="AT33" s="135" t="s">
        <v>374</v>
      </c>
      <c r="AU33" s="135" t="s">
        <v>374</v>
      </c>
      <c r="AV33" s="135" t="s">
        <v>374</v>
      </c>
      <c r="AW33" s="135" t="s">
        <v>374</v>
      </c>
      <c r="AX33" s="135" t="s">
        <v>374</v>
      </c>
      <c r="AY33" s="135" t="s">
        <v>374</v>
      </c>
      <c r="AZ33" s="135" t="s">
        <v>384</v>
      </c>
      <c r="BA33" s="135" t="s">
        <v>374</v>
      </c>
      <c r="BB33" s="135" t="s">
        <v>384</v>
      </c>
      <c r="BC33" s="136" t="s">
        <v>374</v>
      </c>
      <c r="BD33" s="138">
        <v>11800.61</v>
      </c>
      <c r="BE33" s="81" t="s">
        <v>376</v>
      </c>
      <c r="BF33" s="81" t="s">
        <v>378</v>
      </c>
      <c r="BG33" s="138">
        <v>3552.26</v>
      </c>
      <c r="BH33" s="81" t="s">
        <v>376</v>
      </c>
      <c r="BI33" s="81" t="s">
        <v>378</v>
      </c>
      <c r="BJ33" s="138">
        <v>5714.32</v>
      </c>
      <c r="BK33" s="81" t="s">
        <v>376</v>
      </c>
      <c r="BL33" s="81" t="s">
        <v>378</v>
      </c>
      <c r="BM33" s="138">
        <v>2394.86</v>
      </c>
      <c r="BN33" s="81" t="s">
        <v>376</v>
      </c>
      <c r="BO33" s="81" t="s">
        <v>378</v>
      </c>
      <c r="BP33" s="138">
        <v>6040.77</v>
      </c>
      <c r="BQ33" s="81" t="s">
        <v>376</v>
      </c>
      <c r="BR33" s="81" t="s">
        <v>378</v>
      </c>
      <c r="BS33" s="138">
        <v>6266.63</v>
      </c>
      <c r="BT33" s="81" t="s">
        <v>376</v>
      </c>
      <c r="BU33" s="81" t="s">
        <v>378</v>
      </c>
      <c r="BV33" s="138">
        <v>3384.73</v>
      </c>
      <c r="BW33" s="81" t="s">
        <v>376</v>
      </c>
      <c r="BX33" s="81" t="s">
        <v>377</v>
      </c>
      <c r="BY33" s="138">
        <v>3670.83</v>
      </c>
      <c r="BZ33" s="81" t="s">
        <v>376</v>
      </c>
      <c r="CA33" s="81" t="s">
        <v>378</v>
      </c>
      <c r="CB33" s="138">
        <v>4027.25</v>
      </c>
      <c r="CC33" s="81" t="s">
        <v>376</v>
      </c>
      <c r="CD33" s="81" t="s">
        <v>378</v>
      </c>
      <c r="CE33" s="137"/>
      <c r="CH33" s="137"/>
      <c r="CK33" s="137"/>
      <c r="CN33" s="138">
        <v>24116</v>
      </c>
      <c r="CO33" s="81" t="s">
        <v>376</v>
      </c>
      <c r="CP33" s="81" t="s">
        <v>378</v>
      </c>
    </row>
    <row r="34" spans="1:94" x14ac:dyDescent="0.35">
      <c r="A34" s="37">
        <v>34</v>
      </c>
      <c r="B34" s="118">
        <v>44195.584212962996</v>
      </c>
      <c r="C34" s="37">
        <v>44195.588078703702</v>
      </c>
      <c r="D34" s="37" t="s">
        <v>230</v>
      </c>
      <c r="F34" s="37" t="s">
        <v>374</v>
      </c>
      <c r="G34" s="37" t="s">
        <v>374</v>
      </c>
      <c r="H34" s="37" t="s">
        <v>374</v>
      </c>
      <c r="I34" s="37" t="s">
        <v>374</v>
      </c>
      <c r="J34" s="37" t="s">
        <v>374</v>
      </c>
      <c r="K34" s="37" t="s">
        <v>374</v>
      </c>
      <c r="L34" s="37" t="s">
        <v>374</v>
      </c>
      <c r="M34" s="37" t="s">
        <v>374</v>
      </c>
      <c r="N34" s="37" t="s">
        <v>374</v>
      </c>
      <c r="O34" s="37" t="s">
        <v>374</v>
      </c>
      <c r="P34" s="37" t="s">
        <v>374</v>
      </c>
      <c r="Q34" s="37" t="s">
        <v>375</v>
      </c>
      <c r="R34" s="37" t="s">
        <v>374</v>
      </c>
      <c r="S34" s="37" t="s">
        <v>374</v>
      </c>
      <c r="T34" s="37" t="s">
        <v>374</v>
      </c>
      <c r="U34" s="37" t="s">
        <v>374</v>
      </c>
      <c r="V34" s="37" t="s">
        <v>374</v>
      </c>
      <c r="W34" s="37" t="s">
        <v>374</v>
      </c>
      <c r="X34" s="37" t="s">
        <v>374</v>
      </c>
      <c r="Y34" s="37" t="s">
        <v>374</v>
      </c>
      <c r="Z34" s="37" t="s">
        <v>374</v>
      </c>
      <c r="AA34" s="37" t="s">
        <v>374</v>
      </c>
      <c r="AB34" s="37" t="s">
        <v>374</v>
      </c>
      <c r="AC34" s="37" t="s">
        <v>374</v>
      </c>
      <c r="AD34" s="37" t="s">
        <v>374</v>
      </c>
      <c r="AE34" s="37" t="s">
        <v>374</v>
      </c>
      <c r="AF34" s="37" t="s">
        <v>375</v>
      </c>
      <c r="AG34" s="37" t="s">
        <v>375</v>
      </c>
      <c r="AH34" s="37" t="s">
        <v>374</v>
      </c>
      <c r="AI34" s="37" t="s">
        <v>374</v>
      </c>
      <c r="AJ34" s="37" t="s">
        <v>374</v>
      </c>
      <c r="AK34" s="37" t="s">
        <v>374</v>
      </c>
      <c r="AL34" s="37" t="s">
        <v>375</v>
      </c>
      <c r="AM34" s="37" t="s">
        <v>374</v>
      </c>
      <c r="AN34" s="37" t="s">
        <v>374</v>
      </c>
      <c r="AO34" s="37" t="s">
        <v>374</v>
      </c>
      <c r="AP34" s="37" t="s">
        <v>375</v>
      </c>
      <c r="AQ34" s="37" t="s">
        <v>374</v>
      </c>
      <c r="AR34" s="37" t="s">
        <v>374</v>
      </c>
      <c r="AS34" s="37" t="s">
        <v>374</v>
      </c>
      <c r="AT34" s="37" t="s">
        <v>374</v>
      </c>
      <c r="AU34" s="37" t="s">
        <v>374</v>
      </c>
      <c r="AV34" s="37" t="s">
        <v>374</v>
      </c>
      <c r="AW34" s="37" t="s">
        <v>374</v>
      </c>
      <c r="AX34" s="37" t="s">
        <v>374</v>
      </c>
      <c r="AY34" s="37" t="s">
        <v>374</v>
      </c>
      <c r="AZ34" s="37" t="s">
        <v>384</v>
      </c>
      <c r="BA34" s="37" t="s">
        <v>374</v>
      </c>
      <c r="BB34" s="37" t="s">
        <v>384</v>
      </c>
      <c r="BC34" s="37" t="s">
        <v>374</v>
      </c>
      <c r="BD34" s="37">
        <v>12013.19</v>
      </c>
      <c r="BE34" s="37" t="s">
        <v>376</v>
      </c>
      <c r="BF34" s="37" t="s">
        <v>378</v>
      </c>
      <c r="BG34" s="37">
        <v>3714.5</v>
      </c>
      <c r="BH34" s="37" t="s">
        <v>376</v>
      </c>
      <c r="BI34" s="37" t="s">
        <v>378</v>
      </c>
      <c r="BJ34" s="37">
        <v>5731.03</v>
      </c>
      <c r="BK34" s="37" t="s">
        <v>376</v>
      </c>
      <c r="BL34" s="37" t="s">
        <v>378</v>
      </c>
      <c r="BM34" s="37">
        <v>2431.16</v>
      </c>
      <c r="BN34" s="37" t="s">
        <v>376</v>
      </c>
      <c r="BO34" s="37" t="s">
        <v>378</v>
      </c>
      <c r="BP34" s="37">
        <v>6293.97</v>
      </c>
      <c r="BQ34" s="37" t="s">
        <v>376</v>
      </c>
      <c r="BR34" s="37" t="s">
        <v>378</v>
      </c>
      <c r="BS34" s="37">
        <v>6350.22</v>
      </c>
      <c r="BT34" s="37" t="s">
        <v>376</v>
      </c>
      <c r="BU34" s="37" t="s">
        <v>378</v>
      </c>
      <c r="BV34" s="37">
        <v>3605.19</v>
      </c>
      <c r="BW34" s="37" t="s">
        <v>376</v>
      </c>
      <c r="BX34" s="37" t="s">
        <v>378</v>
      </c>
      <c r="BY34" s="37">
        <v>3853.56</v>
      </c>
      <c r="BZ34" s="37" t="s">
        <v>376</v>
      </c>
      <c r="CA34" s="37" t="s">
        <v>378</v>
      </c>
      <c r="CB34" s="37">
        <v>4226.75</v>
      </c>
      <c r="CC34" s="37" t="s">
        <v>376</v>
      </c>
      <c r="CD34" s="37" t="s">
        <v>378</v>
      </c>
      <c r="CN34" s="37" t="s">
        <v>612</v>
      </c>
      <c r="CO34" s="37" t="s">
        <v>376</v>
      </c>
      <c r="CP34" s="37" t="s">
        <v>378</v>
      </c>
    </row>
  </sheetData>
  <mergeCells count="16">
    <mergeCell ref="CN1:CP1"/>
    <mergeCell ref="A1:A2"/>
    <mergeCell ref="BV1:BX1"/>
    <mergeCell ref="BY1:CA1"/>
    <mergeCell ref="CB1:CD1"/>
    <mergeCell ref="CE1:CG1"/>
    <mergeCell ref="CH1:CJ1"/>
    <mergeCell ref="CK1:CM1"/>
    <mergeCell ref="F1:BC1"/>
    <mergeCell ref="B1:B2"/>
    <mergeCell ref="BD1:BF1"/>
    <mergeCell ref="BG1:BI1"/>
    <mergeCell ref="BJ1:BL1"/>
    <mergeCell ref="BM1:BO1"/>
    <mergeCell ref="BP1:BR1"/>
    <mergeCell ref="BS1:BU1"/>
  </mergeCells>
  <phoneticPr fontId="12" type="noConversion"/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415F-B66E-4218-835B-D7541B2DAF09}">
  <sheetPr>
    <tabColor theme="1"/>
  </sheetPr>
  <dimension ref="A1:AM68"/>
  <sheetViews>
    <sheetView topLeftCell="B1" workbookViewId="0">
      <selection activeCell="N45" sqref="N45"/>
    </sheetView>
  </sheetViews>
  <sheetFormatPr defaultRowHeight="14.5" x14ac:dyDescent="0.35"/>
  <cols>
    <col min="1" max="1" width="0" style="37" hidden="1" customWidth="1"/>
    <col min="2" max="2" width="10.453125" style="118" bestFit="1" customWidth="1"/>
    <col min="3" max="5" width="0" style="37" hidden="1" customWidth="1"/>
    <col min="6" max="6" width="12.26953125" style="37" customWidth="1"/>
    <col min="7" max="17" width="8.7265625" style="37"/>
    <col min="18" max="18" width="11.26953125" style="37" customWidth="1"/>
    <col min="19" max="19" width="20.81640625" style="37" customWidth="1"/>
    <col min="20" max="20" width="10.54296875" style="37" customWidth="1"/>
    <col min="21" max="21" width="16.90625" style="37" customWidth="1"/>
    <col min="22" max="22" width="19.7265625" style="37" customWidth="1"/>
    <col min="23" max="23" width="18.81640625" style="37" customWidth="1"/>
    <col min="24" max="25" width="15.54296875" style="37" customWidth="1"/>
    <col min="26" max="26" width="17.453125" style="37" customWidth="1"/>
    <col min="27" max="27" width="20.81640625" style="37" customWidth="1"/>
    <col min="28" max="31" width="15.54296875" style="37" customWidth="1"/>
    <col min="32" max="32" width="17.81640625" style="37" customWidth="1"/>
    <col min="33" max="33" width="15.54296875" style="37" customWidth="1"/>
    <col min="34" max="34" width="22.1796875" style="37" customWidth="1"/>
    <col min="35" max="35" width="15.54296875" style="37" customWidth="1"/>
    <col min="36" max="36" width="21.08984375" style="37" customWidth="1"/>
    <col min="37" max="37" width="15.54296875" style="37" customWidth="1"/>
    <col min="38" max="38" width="39.6328125" style="37" bestFit="1" customWidth="1"/>
    <col min="39" max="39" width="174.26953125" style="37" bestFit="1" customWidth="1"/>
    <col min="40" max="16384" width="8.7265625" style="37"/>
  </cols>
  <sheetData>
    <row r="1" spans="1:39" ht="15" thickBot="1" x14ac:dyDescent="0.4">
      <c r="B1" s="295" t="s">
        <v>0</v>
      </c>
      <c r="F1" s="297" t="s">
        <v>472</v>
      </c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9"/>
    </row>
    <row r="2" spans="1:39" s="127" customFormat="1" ht="44" thickBot="1" x14ac:dyDescent="0.4">
      <c r="A2" s="127" t="s">
        <v>391</v>
      </c>
      <c r="B2" s="296"/>
      <c r="C2" s="127" t="s">
        <v>392</v>
      </c>
      <c r="D2" s="127" t="s">
        <v>228</v>
      </c>
      <c r="E2" s="127" t="s">
        <v>229</v>
      </c>
      <c r="F2" s="146" t="s">
        <v>54</v>
      </c>
      <c r="G2" s="147" t="s">
        <v>55</v>
      </c>
      <c r="H2" s="147" t="s">
        <v>56</v>
      </c>
      <c r="I2" s="147" t="s">
        <v>57</v>
      </c>
      <c r="J2" s="147" t="s">
        <v>58</v>
      </c>
      <c r="K2" s="147" t="s">
        <v>59</v>
      </c>
      <c r="L2" s="147" t="s">
        <v>60</v>
      </c>
      <c r="M2" s="147" t="s">
        <v>61</v>
      </c>
      <c r="N2" s="147" t="s">
        <v>62</v>
      </c>
      <c r="O2" s="147" t="s">
        <v>397</v>
      </c>
      <c r="P2" s="147" t="s">
        <v>398</v>
      </c>
      <c r="Q2" s="147" t="s">
        <v>399</v>
      </c>
      <c r="R2" s="148" t="s">
        <v>166</v>
      </c>
      <c r="S2" s="127" t="s">
        <v>419</v>
      </c>
      <c r="T2" s="127" t="s">
        <v>420</v>
      </c>
      <c r="U2" s="127" t="s">
        <v>421</v>
      </c>
      <c r="V2" s="127" t="s">
        <v>422</v>
      </c>
      <c r="W2" s="127" t="s">
        <v>423</v>
      </c>
      <c r="X2" s="127" t="s">
        <v>424</v>
      </c>
      <c r="Y2" s="127" t="s">
        <v>425</v>
      </c>
      <c r="Z2" s="127" t="s">
        <v>426</v>
      </c>
      <c r="AA2" s="127" t="s">
        <v>427</v>
      </c>
      <c r="AB2" s="127" t="s">
        <v>428</v>
      </c>
      <c r="AC2" s="127" t="s">
        <v>429</v>
      </c>
      <c r="AD2" s="127" t="s">
        <v>430</v>
      </c>
      <c r="AE2" s="127" t="s">
        <v>431</v>
      </c>
      <c r="AF2" s="127" t="s">
        <v>432</v>
      </c>
      <c r="AG2" s="127" t="s">
        <v>433</v>
      </c>
      <c r="AH2" s="127" t="s">
        <v>434</v>
      </c>
      <c r="AI2" s="127" t="s">
        <v>435</v>
      </c>
      <c r="AJ2" s="127" t="s">
        <v>436</v>
      </c>
      <c r="AK2" s="127" t="s">
        <v>437</v>
      </c>
      <c r="AL2" s="127" t="s">
        <v>438</v>
      </c>
      <c r="AM2" s="127" t="s">
        <v>439</v>
      </c>
    </row>
    <row r="3" spans="1:39" x14ac:dyDescent="0.35">
      <c r="A3" s="37">
        <v>2</v>
      </c>
      <c r="B3" s="118">
        <v>43860.661111111098</v>
      </c>
      <c r="C3" s="119">
        <v>43860.684606481504</v>
      </c>
      <c r="D3" s="37" t="s">
        <v>230</v>
      </c>
      <c r="F3" s="140">
        <v>6</v>
      </c>
      <c r="G3" s="141">
        <v>2</v>
      </c>
      <c r="H3" s="141">
        <v>1</v>
      </c>
      <c r="I3" s="141">
        <v>0.4</v>
      </c>
      <c r="J3" s="141">
        <v>8.1999999999999993</v>
      </c>
      <c r="K3" s="141">
        <v>2.2000000000000002</v>
      </c>
      <c r="L3" s="141">
        <v>1</v>
      </c>
      <c r="M3" s="141">
        <v>1.8</v>
      </c>
      <c r="N3" s="141">
        <v>2</v>
      </c>
      <c r="O3" s="142"/>
      <c r="P3" s="142"/>
      <c r="Q3" s="142"/>
      <c r="R3" s="143">
        <v>0</v>
      </c>
      <c r="S3" s="37" t="s">
        <v>376</v>
      </c>
      <c r="T3" s="37" t="s">
        <v>400</v>
      </c>
      <c r="U3" s="37" t="s">
        <v>400</v>
      </c>
      <c r="V3" s="37" t="s">
        <v>400</v>
      </c>
      <c r="W3" s="37" t="s">
        <v>440</v>
      </c>
      <c r="X3" s="37" t="s">
        <v>400</v>
      </c>
      <c r="Y3" s="37" t="s">
        <v>400</v>
      </c>
      <c r="Z3" s="37" t="s">
        <v>376</v>
      </c>
      <c r="AA3" s="37" t="s">
        <v>376</v>
      </c>
      <c r="AB3" s="37" t="s">
        <v>401</v>
      </c>
      <c r="AC3" s="37">
        <v>43782</v>
      </c>
      <c r="AD3" s="37" t="s">
        <v>402</v>
      </c>
      <c r="AE3" s="37" t="s">
        <v>403</v>
      </c>
      <c r="AF3" s="37" t="s">
        <v>402</v>
      </c>
      <c r="AG3" s="37" t="s">
        <v>403</v>
      </c>
      <c r="AH3" s="37" t="s">
        <v>384</v>
      </c>
      <c r="AI3" s="37">
        <v>43806</v>
      </c>
      <c r="AJ3" s="37" t="s">
        <v>384</v>
      </c>
      <c r="AK3" s="37">
        <v>43806</v>
      </c>
      <c r="AM3" s="37" t="s">
        <v>441</v>
      </c>
    </row>
    <row r="4" spans="1:39" x14ac:dyDescent="0.35">
      <c r="A4" s="37">
        <v>3</v>
      </c>
      <c r="B4" s="118">
        <v>43867.6343402778</v>
      </c>
      <c r="C4" s="119">
        <v>43867.740624999999</v>
      </c>
      <c r="D4" s="37" t="s">
        <v>230</v>
      </c>
      <c r="F4" s="140">
        <v>1.8</v>
      </c>
      <c r="G4" s="141">
        <v>0.8</v>
      </c>
      <c r="H4" s="141">
        <v>1.2</v>
      </c>
      <c r="I4" s="141">
        <v>1</v>
      </c>
      <c r="J4" s="141">
        <v>5</v>
      </c>
      <c r="K4" s="141">
        <v>2.4</v>
      </c>
      <c r="L4" s="141">
        <v>2.6</v>
      </c>
      <c r="M4" s="141">
        <v>2</v>
      </c>
      <c r="N4" s="141">
        <v>2.2000000000000002</v>
      </c>
      <c r="O4" s="142"/>
      <c r="P4" s="142"/>
      <c r="Q4" s="142"/>
      <c r="R4" s="143">
        <v>0</v>
      </c>
      <c r="S4" s="37" t="s">
        <v>376</v>
      </c>
      <c r="T4" s="37" t="s">
        <v>400</v>
      </c>
      <c r="U4" s="37" t="s">
        <v>400</v>
      </c>
      <c r="V4" s="37" t="s">
        <v>400</v>
      </c>
      <c r="W4" s="37" t="s">
        <v>400</v>
      </c>
      <c r="X4" s="37" t="s">
        <v>400</v>
      </c>
      <c r="Y4" s="37" t="s">
        <v>404</v>
      </c>
      <c r="Z4" s="37" t="s">
        <v>374</v>
      </c>
      <c r="AA4" s="37" t="s">
        <v>376</v>
      </c>
      <c r="AB4" s="37" t="s">
        <v>401</v>
      </c>
      <c r="AC4" s="37">
        <v>43782</v>
      </c>
      <c r="AD4" s="37">
        <v>4</v>
      </c>
      <c r="AF4" s="37">
        <v>4</v>
      </c>
      <c r="AH4" s="37" t="s">
        <v>384</v>
      </c>
      <c r="AI4" s="37">
        <v>43806</v>
      </c>
      <c r="AJ4" s="37" t="s">
        <v>384</v>
      </c>
      <c r="AK4" s="37">
        <v>43806</v>
      </c>
      <c r="AM4" s="37" t="s">
        <v>442</v>
      </c>
    </row>
    <row r="5" spans="1:39" x14ac:dyDescent="0.35">
      <c r="A5" s="37">
        <v>4</v>
      </c>
      <c r="B5" s="118">
        <v>43875.489097222198</v>
      </c>
      <c r="C5" s="119">
        <v>43875.618692129603</v>
      </c>
      <c r="D5" s="37" t="s">
        <v>230</v>
      </c>
      <c r="F5" s="140">
        <v>10</v>
      </c>
      <c r="G5" s="142">
        <v>0</v>
      </c>
      <c r="H5" s="141">
        <v>2</v>
      </c>
      <c r="I5" s="141">
        <v>8</v>
      </c>
      <c r="J5" s="141">
        <v>10</v>
      </c>
      <c r="K5" s="141">
        <v>6.4</v>
      </c>
      <c r="L5" s="141">
        <v>4</v>
      </c>
      <c r="M5" s="141">
        <v>4</v>
      </c>
      <c r="N5" s="141">
        <v>8</v>
      </c>
      <c r="O5" s="142"/>
      <c r="P5" s="142"/>
      <c r="Q5" s="142"/>
      <c r="R5" s="143">
        <v>0</v>
      </c>
      <c r="S5" s="37" t="s">
        <v>376</v>
      </c>
      <c r="T5" s="37" t="s">
        <v>400</v>
      </c>
      <c r="U5" s="37" t="s">
        <v>400</v>
      </c>
      <c r="V5" s="37" t="s">
        <v>400</v>
      </c>
      <c r="W5" s="37" t="s">
        <v>400</v>
      </c>
      <c r="X5" s="37" t="s">
        <v>400</v>
      </c>
      <c r="Y5" s="37" t="s">
        <v>400</v>
      </c>
      <c r="Z5" s="37" t="s">
        <v>374</v>
      </c>
      <c r="AA5" s="37" t="s">
        <v>376</v>
      </c>
      <c r="AB5" s="37" t="s">
        <v>401</v>
      </c>
      <c r="AC5" s="37">
        <v>43782</v>
      </c>
      <c r="AD5" s="37" t="s">
        <v>402</v>
      </c>
      <c r="AE5" s="37" t="s">
        <v>403</v>
      </c>
      <c r="AF5" s="37" t="s">
        <v>402</v>
      </c>
      <c r="AG5" s="37" t="s">
        <v>403</v>
      </c>
      <c r="AH5" s="37" t="s">
        <v>384</v>
      </c>
      <c r="AI5" s="37">
        <v>43806</v>
      </c>
      <c r="AJ5" s="37" t="s">
        <v>384</v>
      </c>
      <c r="AK5" s="37">
        <v>43806</v>
      </c>
      <c r="AM5" s="37" t="s">
        <v>405</v>
      </c>
    </row>
    <row r="6" spans="1:39" x14ac:dyDescent="0.35">
      <c r="B6" s="118">
        <v>43881</v>
      </c>
      <c r="C6" s="119"/>
      <c r="F6" s="140"/>
      <c r="G6" s="142"/>
      <c r="H6" s="141"/>
      <c r="I6" s="141"/>
      <c r="J6" s="141"/>
      <c r="K6" s="141"/>
      <c r="L6" s="141"/>
      <c r="M6" s="141"/>
      <c r="N6" s="141"/>
      <c r="O6" s="142"/>
      <c r="P6" s="142"/>
      <c r="Q6" s="142"/>
      <c r="R6" s="143"/>
    </row>
    <row r="7" spans="1:39" x14ac:dyDescent="0.35">
      <c r="A7" s="37">
        <v>5</v>
      </c>
      <c r="B7" s="118">
        <v>43903.766331018516</v>
      </c>
      <c r="C7" s="119">
        <v>43904.770127314798</v>
      </c>
      <c r="D7" s="37" t="s">
        <v>230</v>
      </c>
      <c r="F7" s="140">
        <v>8</v>
      </c>
      <c r="G7" s="141">
        <v>4.4000000000000004</v>
      </c>
      <c r="H7" s="141">
        <v>6.2</v>
      </c>
      <c r="I7" s="141">
        <v>2.8</v>
      </c>
      <c r="J7" s="141">
        <v>10.199999999999999</v>
      </c>
      <c r="K7" s="141">
        <v>6.4</v>
      </c>
      <c r="L7" s="141">
        <v>4</v>
      </c>
      <c r="M7" s="141">
        <v>4.8</v>
      </c>
      <c r="N7" s="141">
        <v>4</v>
      </c>
      <c r="O7" s="142"/>
      <c r="P7" s="142"/>
      <c r="Q7" s="142"/>
      <c r="R7" s="143">
        <v>0</v>
      </c>
      <c r="S7" s="37" t="s">
        <v>376</v>
      </c>
      <c r="T7" s="37" t="s">
        <v>400</v>
      </c>
      <c r="U7" s="37" t="s">
        <v>400</v>
      </c>
      <c r="V7" s="37" t="s">
        <v>400</v>
      </c>
      <c r="W7" s="37" t="s">
        <v>406</v>
      </c>
      <c r="X7" s="37" t="s">
        <v>400</v>
      </c>
      <c r="Y7" s="37" t="s">
        <v>400</v>
      </c>
      <c r="Z7" s="37" t="s">
        <v>376</v>
      </c>
      <c r="AA7" s="37" t="s">
        <v>376</v>
      </c>
      <c r="AB7" s="37" t="s">
        <v>407</v>
      </c>
      <c r="AC7" s="37">
        <v>43902</v>
      </c>
      <c r="AG7" s="37" t="s">
        <v>408</v>
      </c>
      <c r="AH7" s="37" t="s">
        <v>384</v>
      </c>
      <c r="AI7" s="37">
        <v>43806</v>
      </c>
      <c r="AJ7" s="37" t="s">
        <v>374</v>
      </c>
      <c r="AK7" s="37">
        <v>43903</v>
      </c>
      <c r="AM7" s="37" t="s">
        <v>443</v>
      </c>
    </row>
    <row r="8" spans="1:39" x14ac:dyDescent="0.35">
      <c r="A8" s="37">
        <v>6</v>
      </c>
      <c r="B8" s="118">
        <v>43929.843553240702</v>
      </c>
      <c r="C8" s="119">
        <v>43929.850324074097</v>
      </c>
      <c r="D8" s="37" t="s">
        <v>230</v>
      </c>
      <c r="F8" s="144">
        <v>6</v>
      </c>
      <c r="G8" s="142">
        <v>2</v>
      </c>
      <c r="H8" s="142">
        <v>3</v>
      </c>
      <c r="I8" s="142">
        <v>2</v>
      </c>
      <c r="J8" s="142">
        <v>8</v>
      </c>
      <c r="K8" s="142">
        <v>12</v>
      </c>
      <c r="L8" s="142">
        <v>4</v>
      </c>
      <c r="M8" s="142">
        <v>7.6</v>
      </c>
      <c r="N8" s="142">
        <v>10</v>
      </c>
      <c r="O8" s="141" t="s">
        <v>129</v>
      </c>
      <c r="P8" s="141" t="s">
        <v>129</v>
      </c>
      <c r="Q8" s="141" t="s">
        <v>129</v>
      </c>
      <c r="R8" s="145">
        <v>0</v>
      </c>
      <c r="S8" s="37" t="s">
        <v>385</v>
      </c>
      <c r="T8" s="37" t="s">
        <v>386</v>
      </c>
      <c r="U8" s="37" t="s">
        <v>386</v>
      </c>
      <c r="V8" s="37" t="s">
        <v>409</v>
      </c>
      <c r="W8" s="37" t="s">
        <v>410</v>
      </c>
      <c r="X8" s="37" t="s">
        <v>386</v>
      </c>
      <c r="Y8" s="37" t="s">
        <v>386</v>
      </c>
      <c r="Z8" s="37" t="s">
        <v>387</v>
      </c>
      <c r="AA8" s="37" t="s">
        <v>129</v>
      </c>
      <c r="AB8" s="37" t="s">
        <v>411</v>
      </c>
      <c r="AD8" s="37" t="s">
        <v>129</v>
      </c>
      <c r="AE8" s="37" t="s">
        <v>129</v>
      </c>
      <c r="AF8" s="37" t="s">
        <v>129</v>
      </c>
      <c r="AG8" s="37" t="s">
        <v>129</v>
      </c>
      <c r="AH8" s="37" t="s">
        <v>384</v>
      </c>
      <c r="AJ8" s="37" t="s">
        <v>384</v>
      </c>
      <c r="AL8" s="37" t="s">
        <v>444</v>
      </c>
      <c r="AM8" s="37" t="s">
        <v>412</v>
      </c>
    </row>
    <row r="9" spans="1:39" x14ac:dyDescent="0.35">
      <c r="B9" s="118">
        <v>43965</v>
      </c>
      <c r="C9" s="119"/>
      <c r="F9" s="144"/>
      <c r="G9" s="142"/>
      <c r="H9" s="142"/>
      <c r="I9" s="142"/>
      <c r="J9" s="142"/>
      <c r="K9" s="142"/>
      <c r="L9" s="142"/>
      <c r="M9" s="142"/>
      <c r="N9" s="142"/>
      <c r="O9" s="141"/>
      <c r="P9" s="141"/>
      <c r="Q9" s="141"/>
      <c r="R9" s="145"/>
    </row>
    <row r="10" spans="1:39" x14ac:dyDescent="0.35">
      <c r="A10" s="37">
        <v>7</v>
      </c>
      <c r="B10" s="118">
        <v>43972.653368055602</v>
      </c>
      <c r="C10" s="119">
        <v>43973.148715277799</v>
      </c>
      <c r="D10" s="37" t="s">
        <v>230</v>
      </c>
      <c r="F10" s="140">
        <v>4.8</v>
      </c>
      <c r="G10" s="141">
        <v>3</v>
      </c>
      <c r="H10" s="141">
        <v>4.2</v>
      </c>
      <c r="I10" s="141">
        <v>0.8</v>
      </c>
      <c r="J10" s="141">
        <v>9.4</v>
      </c>
      <c r="K10" s="141">
        <v>4.8</v>
      </c>
      <c r="L10" s="141">
        <v>4</v>
      </c>
      <c r="M10" s="141">
        <v>2.8</v>
      </c>
      <c r="N10" s="141">
        <v>2.6</v>
      </c>
      <c r="O10" s="142"/>
      <c r="P10" s="142"/>
      <c r="Q10" s="142"/>
      <c r="R10" s="143">
        <v>0</v>
      </c>
      <c r="S10" s="37" t="s">
        <v>376</v>
      </c>
      <c r="T10" s="37" t="s">
        <v>400</v>
      </c>
      <c r="U10" s="37" t="s">
        <v>400</v>
      </c>
      <c r="V10" s="37" t="s">
        <v>400</v>
      </c>
      <c r="W10" s="37" t="s">
        <v>400</v>
      </c>
      <c r="X10" s="37" t="s">
        <v>413</v>
      </c>
      <c r="Y10" s="37" t="s">
        <v>400</v>
      </c>
      <c r="Z10" s="37" t="s">
        <v>376</v>
      </c>
      <c r="AA10" s="37" t="s">
        <v>376</v>
      </c>
      <c r="AB10" s="37" t="s">
        <v>414</v>
      </c>
      <c r="AC10" s="37">
        <v>43968</v>
      </c>
      <c r="AD10" s="37">
        <v>6</v>
      </c>
      <c r="AF10" s="37">
        <v>6</v>
      </c>
      <c r="AH10" s="37" t="s">
        <v>384</v>
      </c>
      <c r="AM10" s="37" t="s">
        <v>445</v>
      </c>
    </row>
    <row r="11" spans="1:39" x14ac:dyDescent="0.35">
      <c r="A11" s="37">
        <v>8</v>
      </c>
      <c r="B11" s="118">
        <v>44001.475601851896</v>
      </c>
      <c r="C11" s="119">
        <v>44001.479050925896</v>
      </c>
      <c r="D11" s="37" t="s">
        <v>230</v>
      </c>
      <c r="F11" s="140">
        <v>4.2</v>
      </c>
      <c r="G11" s="141">
        <v>3</v>
      </c>
      <c r="H11" s="141">
        <v>3.6</v>
      </c>
      <c r="I11" s="141">
        <v>1.8</v>
      </c>
      <c r="J11" s="141">
        <v>6</v>
      </c>
      <c r="K11" s="141">
        <v>4.2</v>
      </c>
      <c r="L11" s="141">
        <v>4</v>
      </c>
      <c r="M11" s="141">
        <v>3.8</v>
      </c>
      <c r="N11" s="141">
        <v>4</v>
      </c>
      <c r="O11" s="142"/>
      <c r="P11" s="142"/>
      <c r="Q11" s="142"/>
      <c r="R11" s="143">
        <v>0</v>
      </c>
      <c r="S11" s="37" t="s">
        <v>376</v>
      </c>
      <c r="T11" s="37" t="s">
        <v>400</v>
      </c>
      <c r="U11" s="37" t="s">
        <v>400</v>
      </c>
      <c r="V11" s="37" t="s">
        <v>400</v>
      </c>
      <c r="W11" s="37" t="s">
        <v>400</v>
      </c>
      <c r="X11" s="37" t="s">
        <v>400</v>
      </c>
      <c r="Y11" s="37" t="s">
        <v>400</v>
      </c>
      <c r="Z11" s="37" t="s">
        <v>376</v>
      </c>
      <c r="AA11" s="37" t="s">
        <v>376</v>
      </c>
      <c r="AB11" s="37" t="s">
        <v>401</v>
      </c>
      <c r="AC11" s="37">
        <v>43907</v>
      </c>
      <c r="AD11" s="37" t="s">
        <v>415</v>
      </c>
      <c r="AF11" s="37" t="s">
        <v>415</v>
      </c>
      <c r="AH11" s="37" t="s">
        <v>384</v>
      </c>
      <c r="AI11" s="37">
        <v>43806</v>
      </c>
      <c r="AJ11" s="37" t="s">
        <v>384</v>
      </c>
      <c r="AK11" s="37">
        <v>43806</v>
      </c>
      <c r="AM11" s="37" t="s">
        <v>446</v>
      </c>
    </row>
    <row r="12" spans="1:39" x14ac:dyDescent="0.35">
      <c r="A12" s="37">
        <v>9</v>
      </c>
      <c r="B12" s="118">
        <v>44008.499930555598</v>
      </c>
      <c r="C12" s="119">
        <v>44008.6375231481</v>
      </c>
      <c r="D12" s="37" t="s">
        <v>230</v>
      </c>
      <c r="F12" s="140">
        <v>5</v>
      </c>
      <c r="G12" s="141">
        <v>4.2</v>
      </c>
      <c r="H12" s="141">
        <v>4.4000000000000004</v>
      </c>
      <c r="I12" s="141">
        <v>1</v>
      </c>
      <c r="J12" s="141">
        <v>8.6</v>
      </c>
      <c r="K12" s="141">
        <v>6</v>
      </c>
      <c r="L12" s="141">
        <v>4.4000000000000004</v>
      </c>
      <c r="M12" s="141">
        <v>4.2</v>
      </c>
      <c r="N12" s="141">
        <v>3</v>
      </c>
      <c r="O12" s="142"/>
      <c r="P12" s="142"/>
      <c r="Q12" s="142"/>
      <c r="R12" s="143">
        <v>0</v>
      </c>
      <c r="S12" s="37" t="s">
        <v>376</v>
      </c>
      <c r="T12" s="37" t="s">
        <v>413</v>
      </c>
      <c r="U12" s="37" t="s">
        <v>400</v>
      </c>
      <c r="V12" s="37" t="s">
        <v>400</v>
      </c>
      <c r="W12" s="37" t="s">
        <v>400</v>
      </c>
      <c r="X12" s="37" t="s">
        <v>400</v>
      </c>
      <c r="Y12" s="37" t="s">
        <v>400</v>
      </c>
      <c r="Z12" s="37" t="s">
        <v>447</v>
      </c>
      <c r="AA12" s="37" t="s">
        <v>376</v>
      </c>
      <c r="AB12" s="37" t="s">
        <v>401</v>
      </c>
      <c r="AC12" s="37">
        <v>43909</v>
      </c>
      <c r="AD12" s="37">
        <v>6</v>
      </c>
      <c r="AF12" s="37">
        <v>6</v>
      </c>
      <c r="AH12" s="37" t="s">
        <v>384</v>
      </c>
      <c r="AI12" s="37">
        <v>43806</v>
      </c>
      <c r="AJ12" s="37" t="s">
        <v>384</v>
      </c>
      <c r="AK12" s="37">
        <v>43813</v>
      </c>
      <c r="AM12" s="37" t="s">
        <v>448</v>
      </c>
    </row>
    <row r="13" spans="1:39" x14ac:dyDescent="0.35">
      <c r="A13" s="37">
        <v>10</v>
      </c>
      <c r="B13" s="118">
        <v>44022.4160416667</v>
      </c>
      <c r="C13" s="119">
        <v>44022.421122685198</v>
      </c>
      <c r="D13" s="37" t="s">
        <v>230</v>
      </c>
      <c r="F13" s="140">
        <v>5.8</v>
      </c>
      <c r="G13" s="141">
        <v>4</v>
      </c>
      <c r="H13" s="141">
        <v>5.4</v>
      </c>
      <c r="I13" s="141">
        <v>1</v>
      </c>
      <c r="J13" s="141">
        <v>9</v>
      </c>
      <c r="K13" s="141">
        <v>4.8</v>
      </c>
      <c r="L13" s="141">
        <v>4</v>
      </c>
      <c r="M13" s="141">
        <v>5</v>
      </c>
      <c r="N13" s="141">
        <v>3</v>
      </c>
      <c r="O13" s="142"/>
      <c r="P13" s="142"/>
      <c r="Q13" s="142"/>
      <c r="R13" s="143">
        <v>0</v>
      </c>
      <c r="S13" s="37" t="s">
        <v>376</v>
      </c>
      <c r="T13" s="37" t="s">
        <v>413</v>
      </c>
      <c r="U13" s="37" t="s">
        <v>400</v>
      </c>
      <c r="V13" s="37" t="s">
        <v>400</v>
      </c>
      <c r="W13" s="37" t="s">
        <v>400</v>
      </c>
      <c r="X13" s="37" t="s">
        <v>400</v>
      </c>
      <c r="Y13" s="37" t="s">
        <v>400</v>
      </c>
      <c r="Z13" s="37" t="s">
        <v>376</v>
      </c>
      <c r="AA13" s="37" t="s">
        <v>376</v>
      </c>
      <c r="AB13" s="37" t="s">
        <v>401</v>
      </c>
      <c r="AC13" s="37">
        <v>43934</v>
      </c>
      <c r="AD13" s="37">
        <v>6</v>
      </c>
      <c r="AF13" s="37">
        <v>6</v>
      </c>
      <c r="AH13" s="37" t="s">
        <v>384</v>
      </c>
      <c r="AI13" s="37">
        <v>43806</v>
      </c>
      <c r="AJ13" s="37" t="s">
        <v>384</v>
      </c>
      <c r="AK13" s="37">
        <v>43806</v>
      </c>
      <c r="AM13" s="37" t="s">
        <v>449</v>
      </c>
    </row>
    <row r="14" spans="1:39" x14ac:dyDescent="0.35">
      <c r="A14" s="37">
        <v>11</v>
      </c>
      <c r="B14" s="118">
        <v>44029.380370370403</v>
      </c>
      <c r="C14" s="119">
        <v>44029.396516203698</v>
      </c>
      <c r="D14" s="37" t="s">
        <v>230</v>
      </c>
      <c r="F14" s="140">
        <v>8.1999999999999993</v>
      </c>
      <c r="G14" s="141">
        <v>5.2</v>
      </c>
      <c r="H14" s="141">
        <v>3.6</v>
      </c>
      <c r="I14" s="141">
        <v>1.2</v>
      </c>
      <c r="J14" s="141">
        <v>9.6</v>
      </c>
      <c r="K14" s="141">
        <v>5.2</v>
      </c>
      <c r="L14" s="141">
        <v>4.4000000000000004</v>
      </c>
      <c r="M14" s="141">
        <v>4</v>
      </c>
      <c r="N14" s="141">
        <v>3.8</v>
      </c>
      <c r="O14" s="142"/>
      <c r="P14" s="142"/>
      <c r="Q14" s="142"/>
      <c r="R14" s="143">
        <v>0</v>
      </c>
      <c r="S14" s="37" t="s">
        <v>376</v>
      </c>
      <c r="T14" s="37" t="s">
        <v>400</v>
      </c>
      <c r="U14" s="37" t="s">
        <v>400</v>
      </c>
      <c r="V14" s="37" t="s">
        <v>400</v>
      </c>
      <c r="W14" s="37" t="s">
        <v>400</v>
      </c>
      <c r="X14" s="37" t="s">
        <v>413</v>
      </c>
      <c r="Y14" s="37" t="s">
        <v>400</v>
      </c>
      <c r="Z14" s="37" t="s">
        <v>376</v>
      </c>
      <c r="AA14" s="37" t="s">
        <v>376</v>
      </c>
      <c r="AB14" s="37" t="s">
        <v>401</v>
      </c>
      <c r="AC14" s="37">
        <v>44022</v>
      </c>
      <c r="AD14" s="37">
        <v>8</v>
      </c>
      <c r="AF14" s="37">
        <v>8</v>
      </c>
      <c r="AH14" s="37" t="s">
        <v>384</v>
      </c>
      <c r="AI14" s="37">
        <v>43806</v>
      </c>
      <c r="AJ14" s="37" t="s">
        <v>384</v>
      </c>
      <c r="AK14" s="37">
        <v>43806</v>
      </c>
      <c r="AM14" s="37" t="s">
        <v>450</v>
      </c>
    </row>
    <row r="15" spans="1:39" x14ac:dyDescent="0.35">
      <c r="A15" s="37">
        <v>12</v>
      </c>
      <c r="B15" s="118">
        <v>44040.470844907402</v>
      </c>
      <c r="C15" s="119">
        <v>44040.476400462998</v>
      </c>
      <c r="D15" s="37" t="s">
        <v>230</v>
      </c>
      <c r="F15" s="140">
        <v>8.8000000000000007</v>
      </c>
      <c r="G15" s="141">
        <v>4</v>
      </c>
      <c r="H15" s="141">
        <v>5</v>
      </c>
      <c r="I15" s="141">
        <v>1</v>
      </c>
      <c r="J15" s="141">
        <v>9.8000000000000007</v>
      </c>
      <c r="K15" s="141">
        <v>6.4</v>
      </c>
      <c r="L15" s="141">
        <v>4.4000000000000004</v>
      </c>
      <c r="M15" s="141">
        <v>3.8</v>
      </c>
      <c r="N15" s="141">
        <v>4</v>
      </c>
      <c r="O15" s="142"/>
      <c r="P15" s="142"/>
      <c r="Q15" s="142"/>
      <c r="R15" s="143">
        <v>0</v>
      </c>
      <c r="S15" s="37" t="s">
        <v>376</v>
      </c>
      <c r="T15" s="37" t="s">
        <v>400</v>
      </c>
      <c r="U15" s="37" t="s">
        <v>400</v>
      </c>
      <c r="V15" s="37" t="s">
        <v>400</v>
      </c>
      <c r="W15" s="37" t="s">
        <v>400</v>
      </c>
      <c r="X15" s="37" t="s">
        <v>400</v>
      </c>
      <c r="Y15" s="37" t="s">
        <v>400</v>
      </c>
      <c r="Z15" s="37" t="s">
        <v>376</v>
      </c>
      <c r="AA15" s="37" t="s">
        <v>376</v>
      </c>
      <c r="AB15" s="37" t="s">
        <v>407</v>
      </c>
      <c r="AC15" s="37">
        <v>44022</v>
      </c>
      <c r="AD15" s="37">
        <v>8</v>
      </c>
      <c r="AF15" s="37">
        <v>8</v>
      </c>
      <c r="AH15" s="37" t="s">
        <v>384</v>
      </c>
      <c r="AI15" s="37">
        <v>43806</v>
      </c>
      <c r="AJ15" s="37" t="s">
        <v>384</v>
      </c>
      <c r="AK15" s="37">
        <v>43806</v>
      </c>
      <c r="AM15" s="37" t="s">
        <v>451</v>
      </c>
    </row>
    <row r="16" spans="1:39" x14ac:dyDescent="0.35">
      <c r="A16" s="37">
        <v>13</v>
      </c>
      <c r="B16" s="118">
        <v>44047.412430555603</v>
      </c>
      <c r="C16" s="119">
        <v>44047.4151388889</v>
      </c>
      <c r="D16" s="37" t="s">
        <v>230</v>
      </c>
      <c r="F16" s="140">
        <v>8.6</v>
      </c>
      <c r="G16" s="141">
        <v>3.8</v>
      </c>
      <c r="H16" s="141">
        <v>4.4000000000000004</v>
      </c>
      <c r="I16" s="141">
        <v>0.8</v>
      </c>
      <c r="J16" s="141">
        <v>10</v>
      </c>
      <c r="K16" s="141">
        <v>6.2</v>
      </c>
      <c r="L16" s="141">
        <v>2.8</v>
      </c>
      <c r="M16" s="141">
        <v>3</v>
      </c>
      <c r="N16" s="141">
        <v>3.2</v>
      </c>
      <c r="O16" s="142"/>
      <c r="P16" s="142"/>
      <c r="Q16" s="142"/>
      <c r="R16" s="143">
        <v>0</v>
      </c>
      <c r="S16" s="37" t="s">
        <v>376</v>
      </c>
      <c r="T16" s="37" t="s">
        <v>400</v>
      </c>
      <c r="U16" s="37" t="s">
        <v>400</v>
      </c>
      <c r="V16" s="37" t="s">
        <v>400</v>
      </c>
      <c r="W16" s="37" t="s">
        <v>400</v>
      </c>
      <c r="X16" s="37" t="s">
        <v>400</v>
      </c>
      <c r="Y16" s="37" t="s">
        <v>400</v>
      </c>
      <c r="Z16" s="37" t="s">
        <v>376</v>
      </c>
      <c r="AA16" s="37" t="s">
        <v>376</v>
      </c>
      <c r="AB16" s="37" t="s">
        <v>401</v>
      </c>
      <c r="AC16" s="37">
        <v>43903</v>
      </c>
      <c r="AD16" s="37">
        <v>6</v>
      </c>
      <c r="AF16" s="37">
        <v>8</v>
      </c>
      <c r="AH16" s="37" t="s">
        <v>384</v>
      </c>
      <c r="AI16" s="37">
        <v>43806</v>
      </c>
      <c r="AJ16" s="37" t="s">
        <v>384</v>
      </c>
      <c r="AK16" s="37">
        <v>43806</v>
      </c>
      <c r="AM16" s="37" t="s">
        <v>452</v>
      </c>
    </row>
    <row r="17" spans="1:39" x14ac:dyDescent="0.35">
      <c r="A17" s="37">
        <v>14</v>
      </c>
      <c r="B17" s="118">
        <v>44050.475173611099</v>
      </c>
      <c r="C17" s="119">
        <v>44050.478923611103</v>
      </c>
      <c r="D17" s="37" t="s">
        <v>230</v>
      </c>
      <c r="F17" s="140">
        <v>10.4</v>
      </c>
      <c r="G17" s="141">
        <v>7</v>
      </c>
      <c r="H17" s="141">
        <v>3.4</v>
      </c>
      <c r="I17" s="141">
        <v>0.2</v>
      </c>
      <c r="J17" s="141">
        <v>6</v>
      </c>
      <c r="K17" s="141">
        <v>4</v>
      </c>
      <c r="L17" s="141">
        <v>6.8</v>
      </c>
      <c r="M17" s="141">
        <v>5.4</v>
      </c>
      <c r="N17" s="141">
        <v>8</v>
      </c>
      <c r="O17" s="142"/>
      <c r="P17" s="142"/>
      <c r="Q17" s="142"/>
      <c r="R17" s="143">
        <v>0</v>
      </c>
      <c r="S17" s="37" t="s">
        <v>376</v>
      </c>
      <c r="T17" s="37" t="s">
        <v>400</v>
      </c>
      <c r="U17" s="37" t="s">
        <v>400</v>
      </c>
      <c r="V17" s="37" t="s">
        <v>400</v>
      </c>
      <c r="W17" s="37" t="s">
        <v>400</v>
      </c>
      <c r="X17" s="37" t="s">
        <v>400</v>
      </c>
      <c r="Y17" s="37" t="s">
        <v>400</v>
      </c>
      <c r="Z17" s="37" t="s">
        <v>376</v>
      </c>
      <c r="AA17" s="37" t="s">
        <v>376</v>
      </c>
      <c r="AB17" s="37" t="s">
        <v>401</v>
      </c>
      <c r="AC17" s="37">
        <v>43903</v>
      </c>
      <c r="AD17" s="37">
        <v>8</v>
      </c>
      <c r="AF17" s="37">
        <v>8</v>
      </c>
      <c r="AH17" s="37" t="s">
        <v>384</v>
      </c>
      <c r="AI17" s="37">
        <v>43806</v>
      </c>
      <c r="AJ17" s="37" t="s">
        <v>384</v>
      </c>
      <c r="AK17" s="37">
        <v>43806</v>
      </c>
      <c r="AM17" s="37" t="s">
        <v>453</v>
      </c>
    </row>
    <row r="18" spans="1:39" x14ac:dyDescent="0.35">
      <c r="A18" s="37">
        <v>15</v>
      </c>
      <c r="B18" s="118">
        <v>44056.478055555599</v>
      </c>
      <c r="C18" s="119">
        <v>44056.483171296299</v>
      </c>
      <c r="D18" s="37" t="s">
        <v>230</v>
      </c>
      <c r="F18" s="140">
        <v>8</v>
      </c>
      <c r="G18" s="141">
        <v>3.8</v>
      </c>
      <c r="H18" s="141">
        <v>3.6</v>
      </c>
      <c r="I18" s="141">
        <v>0</v>
      </c>
      <c r="J18" s="141">
        <v>6</v>
      </c>
      <c r="K18" s="141">
        <v>0</v>
      </c>
      <c r="L18" s="141">
        <v>6</v>
      </c>
      <c r="M18" s="141">
        <v>4.5</v>
      </c>
      <c r="N18" s="141">
        <v>8</v>
      </c>
      <c r="O18" s="142"/>
      <c r="P18" s="142"/>
      <c r="Q18" s="142"/>
      <c r="R18" s="143">
        <v>0</v>
      </c>
      <c r="S18" s="37" t="s">
        <v>376</v>
      </c>
      <c r="T18" s="37" t="s">
        <v>400</v>
      </c>
      <c r="U18" s="37" t="s">
        <v>400</v>
      </c>
      <c r="V18" s="37" t="s">
        <v>400</v>
      </c>
      <c r="W18" s="37" t="s">
        <v>400</v>
      </c>
      <c r="X18" s="37" t="s">
        <v>400</v>
      </c>
      <c r="Y18" s="37" t="s">
        <v>400</v>
      </c>
      <c r="Z18" s="37" t="s">
        <v>376</v>
      </c>
      <c r="AA18" s="37" t="s">
        <v>376</v>
      </c>
      <c r="AB18" s="37" t="s">
        <v>401</v>
      </c>
      <c r="AC18" s="37">
        <v>43903</v>
      </c>
      <c r="AD18" s="37">
        <v>8</v>
      </c>
      <c r="AF18" s="37">
        <v>8</v>
      </c>
      <c r="AH18" s="37" t="s">
        <v>384</v>
      </c>
      <c r="AI18" s="37">
        <v>43806</v>
      </c>
      <c r="AJ18" s="37" t="s">
        <v>384</v>
      </c>
      <c r="AK18" s="37">
        <v>43806</v>
      </c>
      <c r="AM18" s="37" t="s">
        <v>454</v>
      </c>
    </row>
    <row r="19" spans="1:39" x14ac:dyDescent="0.35">
      <c r="A19" s="37">
        <v>16</v>
      </c>
      <c r="B19" s="118">
        <v>44063.624050925901</v>
      </c>
      <c r="C19" s="119">
        <v>44063.628703703696</v>
      </c>
      <c r="D19" s="37" t="s">
        <v>230</v>
      </c>
      <c r="F19" s="140">
        <v>11</v>
      </c>
      <c r="G19" s="141">
        <v>4</v>
      </c>
      <c r="H19" s="141">
        <v>8</v>
      </c>
      <c r="I19" s="141">
        <v>0.2</v>
      </c>
      <c r="J19" s="141">
        <v>4.5999999999999996</v>
      </c>
      <c r="K19" s="141">
        <v>0</v>
      </c>
      <c r="L19" s="141">
        <v>6</v>
      </c>
      <c r="M19" s="141">
        <v>8</v>
      </c>
      <c r="N19" s="141">
        <v>6</v>
      </c>
      <c r="O19" s="142"/>
      <c r="P19" s="142"/>
      <c r="Q19" s="142"/>
      <c r="R19" s="143">
        <v>0</v>
      </c>
      <c r="S19" s="37" t="s">
        <v>387</v>
      </c>
      <c r="T19" s="37" t="s">
        <v>386</v>
      </c>
      <c r="U19" s="37" t="s">
        <v>386</v>
      </c>
      <c r="V19" s="37" t="s">
        <v>386</v>
      </c>
      <c r="W19" s="37" t="s">
        <v>386</v>
      </c>
      <c r="X19" s="37" t="s">
        <v>386</v>
      </c>
      <c r="Y19" s="37" t="s">
        <v>386</v>
      </c>
      <c r="Z19" s="37" t="s">
        <v>387</v>
      </c>
      <c r="AA19" s="37" t="s">
        <v>387</v>
      </c>
      <c r="AB19" s="37" t="s">
        <v>455</v>
      </c>
      <c r="AC19" s="37">
        <v>43903</v>
      </c>
      <c r="AD19" s="37">
        <v>8</v>
      </c>
      <c r="AF19" s="37">
        <v>8</v>
      </c>
      <c r="AH19" s="37" t="s">
        <v>384</v>
      </c>
      <c r="AI19" s="37">
        <v>43806</v>
      </c>
      <c r="AJ19" s="37" t="s">
        <v>384</v>
      </c>
      <c r="AK19" s="37">
        <v>43806</v>
      </c>
      <c r="AM19" s="37" t="s">
        <v>456</v>
      </c>
    </row>
    <row r="20" spans="1:39" x14ac:dyDescent="0.35">
      <c r="A20" s="37">
        <v>17</v>
      </c>
      <c r="B20" s="118">
        <v>44071.453043981499</v>
      </c>
      <c r="C20" s="119">
        <v>44071.462835648097</v>
      </c>
      <c r="D20" s="37" t="s">
        <v>230</v>
      </c>
      <c r="F20" s="140">
        <v>8.1999999999999993</v>
      </c>
      <c r="G20" s="141">
        <v>6</v>
      </c>
      <c r="H20" s="141">
        <v>4.4000000000000004</v>
      </c>
      <c r="I20" s="141">
        <v>0</v>
      </c>
      <c r="J20" s="141">
        <v>6</v>
      </c>
      <c r="K20" s="141">
        <v>0</v>
      </c>
      <c r="L20" s="141">
        <v>6.8</v>
      </c>
      <c r="M20" s="141">
        <v>4.8</v>
      </c>
      <c r="N20" s="141">
        <v>9</v>
      </c>
      <c r="O20" s="142"/>
      <c r="P20" s="142"/>
      <c r="Q20" s="142"/>
      <c r="R20" s="143">
        <v>0</v>
      </c>
      <c r="S20" s="37" t="s">
        <v>376</v>
      </c>
      <c r="T20" s="37" t="s">
        <v>400</v>
      </c>
      <c r="U20" s="37" t="s">
        <v>400</v>
      </c>
      <c r="V20" s="37" t="s">
        <v>400</v>
      </c>
      <c r="W20" s="37" t="s">
        <v>400</v>
      </c>
      <c r="X20" s="37" t="s">
        <v>400</v>
      </c>
      <c r="Y20" s="37" t="s">
        <v>400</v>
      </c>
      <c r="Z20" s="37" t="s">
        <v>382</v>
      </c>
      <c r="AA20" s="37" t="s">
        <v>382</v>
      </c>
      <c r="AB20" s="37" t="s">
        <v>457</v>
      </c>
      <c r="AC20" s="37">
        <v>43903</v>
      </c>
      <c r="AD20" s="37">
        <v>8</v>
      </c>
      <c r="AF20" s="37">
        <v>8</v>
      </c>
      <c r="AH20" s="37" t="s">
        <v>384</v>
      </c>
      <c r="AI20" s="37">
        <v>43806</v>
      </c>
      <c r="AJ20" s="37" t="s">
        <v>384</v>
      </c>
      <c r="AK20" s="37">
        <v>43806</v>
      </c>
      <c r="AM20" s="37" t="s">
        <v>458</v>
      </c>
    </row>
    <row r="21" spans="1:39" x14ac:dyDescent="0.35">
      <c r="A21" s="37">
        <v>18</v>
      </c>
      <c r="B21" s="118">
        <v>44078.503043981502</v>
      </c>
      <c r="C21" s="119">
        <v>44078.506319444401</v>
      </c>
      <c r="D21" s="37" t="s">
        <v>230</v>
      </c>
      <c r="F21" s="140">
        <v>9.8000000000000007</v>
      </c>
      <c r="G21" s="141">
        <v>4.4000000000000004</v>
      </c>
      <c r="H21" s="141">
        <v>7</v>
      </c>
      <c r="I21" s="141">
        <v>0</v>
      </c>
      <c r="J21" s="141">
        <v>6</v>
      </c>
      <c r="K21" s="141">
        <v>0</v>
      </c>
      <c r="L21" s="141">
        <v>6.8</v>
      </c>
      <c r="M21" s="141">
        <v>8.4</v>
      </c>
      <c r="N21" s="141">
        <v>9.1999999999999993</v>
      </c>
      <c r="O21" s="142"/>
      <c r="P21" s="142"/>
      <c r="Q21" s="142"/>
      <c r="R21" s="143">
        <v>0</v>
      </c>
      <c r="S21" s="37" t="s">
        <v>376</v>
      </c>
      <c r="T21" s="37" t="s">
        <v>400</v>
      </c>
      <c r="U21" s="37" t="s">
        <v>400</v>
      </c>
      <c r="V21" s="37" t="s">
        <v>400</v>
      </c>
      <c r="W21" s="37" t="s">
        <v>400</v>
      </c>
      <c r="X21" s="37" t="s">
        <v>400</v>
      </c>
      <c r="Y21" s="37" t="s">
        <v>400</v>
      </c>
      <c r="Z21" s="37" t="s">
        <v>376</v>
      </c>
      <c r="AA21" s="37" t="s">
        <v>376</v>
      </c>
      <c r="AB21" s="37" t="s">
        <v>401</v>
      </c>
      <c r="AC21" s="37">
        <v>43903</v>
      </c>
      <c r="AD21" s="37">
        <v>8</v>
      </c>
      <c r="AF21" s="37">
        <v>8</v>
      </c>
      <c r="AH21" s="37" t="s">
        <v>384</v>
      </c>
      <c r="AI21" s="37">
        <v>43806</v>
      </c>
      <c r="AJ21" s="37" t="s">
        <v>384</v>
      </c>
      <c r="AK21" s="37">
        <v>43806</v>
      </c>
      <c r="AM21" s="37" t="s">
        <v>459</v>
      </c>
    </row>
    <row r="22" spans="1:39" x14ac:dyDescent="0.35">
      <c r="A22" s="37">
        <v>19</v>
      </c>
      <c r="B22" s="118">
        <v>44085.4245717593</v>
      </c>
      <c r="C22" s="119">
        <v>44085.427662037</v>
      </c>
      <c r="D22" s="37" t="s">
        <v>230</v>
      </c>
      <c r="F22" s="140">
        <v>8.4</v>
      </c>
      <c r="G22" s="141">
        <v>4</v>
      </c>
      <c r="H22" s="141">
        <v>4.2</v>
      </c>
      <c r="I22" s="141">
        <v>0</v>
      </c>
      <c r="J22" s="141">
        <v>6.8</v>
      </c>
      <c r="K22" s="141">
        <v>0</v>
      </c>
      <c r="L22" s="141">
        <v>8</v>
      </c>
      <c r="M22" s="141">
        <v>8.4</v>
      </c>
      <c r="N22" s="141">
        <v>8.8000000000000007</v>
      </c>
      <c r="O22" s="142"/>
      <c r="P22" s="142"/>
      <c r="Q22" s="142"/>
      <c r="R22" s="143">
        <v>0</v>
      </c>
      <c r="AC22" s="37">
        <v>43903</v>
      </c>
      <c r="AD22" s="37">
        <v>8</v>
      </c>
      <c r="AF22" s="37">
        <v>8</v>
      </c>
      <c r="AH22" s="37" t="s">
        <v>384</v>
      </c>
      <c r="AI22" s="37">
        <v>43806</v>
      </c>
      <c r="AJ22" s="37" t="s">
        <v>384</v>
      </c>
      <c r="AK22" s="37">
        <v>43806</v>
      </c>
      <c r="AM22" s="37" t="s">
        <v>460</v>
      </c>
    </row>
    <row r="23" spans="1:39" x14ac:dyDescent="0.35">
      <c r="A23" s="37">
        <v>20</v>
      </c>
      <c r="B23" s="118">
        <v>44092.4749421296</v>
      </c>
      <c r="C23" s="119">
        <v>44092.478171296301</v>
      </c>
      <c r="D23" s="37" t="s">
        <v>230</v>
      </c>
      <c r="F23" s="140">
        <v>8.4</v>
      </c>
      <c r="G23" s="141">
        <v>4.5999999999999996</v>
      </c>
      <c r="H23" s="141">
        <v>4</v>
      </c>
      <c r="I23" s="141">
        <v>0</v>
      </c>
      <c r="J23" s="141">
        <v>8.1999999999999993</v>
      </c>
      <c r="K23" s="141">
        <v>0</v>
      </c>
      <c r="L23" s="141">
        <v>6.8</v>
      </c>
      <c r="M23" s="141">
        <v>8.1999999999999993</v>
      </c>
      <c r="N23" s="141">
        <v>6.6</v>
      </c>
      <c r="O23" s="142"/>
      <c r="P23" s="142"/>
      <c r="Q23" s="142"/>
      <c r="R23" s="143">
        <v>0</v>
      </c>
      <c r="S23" s="37" t="s">
        <v>376</v>
      </c>
      <c r="T23" s="37" t="s">
        <v>400</v>
      </c>
      <c r="U23" s="37" t="s">
        <v>400</v>
      </c>
      <c r="V23" s="37" t="s">
        <v>416</v>
      </c>
      <c r="W23" s="37" t="s">
        <v>400</v>
      </c>
      <c r="X23" s="37" t="s">
        <v>461</v>
      </c>
      <c r="Y23" s="37" t="s">
        <v>400</v>
      </c>
      <c r="Z23" s="37" t="s">
        <v>376</v>
      </c>
      <c r="AA23" s="37" t="s">
        <v>376</v>
      </c>
      <c r="AB23" s="37" t="s">
        <v>462</v>
      </c>
      <c r="AC23" s="37">
        <v>43903</v>
      </c>
      <c r="AD23" s="37">
        <v>8</v>
      </c>
      <c r="AF23" s="37">
        <v>8</v>
      </c>
      <c r="AH23" s="37" t="s">
        <v>384</v>
      </c>
      <c r="AI23" s="37">
        <v>43806</v>
      </c>
      <c r="AJ23" s="37" t="s">
        <v>384</v>
      </c>
      <c r="AK23" s="37">
        <v>43806</v>
      </c>
      <c r="AM23" s="37" t="s">
        <v>463</v>
      </c>
    </row>
    <row r="24" spans="1:39" x14ac:dyDescent="0.35">
      <c r="A24" s="37">
        <v>21</v>
      </c>
      <c r="B24" s="118">
        <v>44099.480543981503</v>
      </c>
      <c r="C24" s="119">
        <v>44099.484270833302</v>
      </c>
      <c r="D24" s="37" t="s">
        <v>230</v>
      </c>
      <c r="F24" s="140">
        <v>9</v>
      </c>
      <c r="G24" s="141">
        <v>5.2</v>
      </c>
      <c r="H24" s="141">
        <v>4.8</v>
      </c>
      <c r="I24" s="141">
        <v>0</v>
      </c>
      <c r="J24" s="141">
        <v>4.8</v>
      </c>
      <c r="K24" s="141">
        <v>0</v>
      </c>
      <c r="L24" s="141">
        <v>4.5999999999999996</v>
      </c>
      <c r="M24" s="141">
        <v>5.6</v>
      </c>
      <c r="N24" s="141">
        <v>8</v>
      </c>
      <c r="O24" s="142"/>
      <c r="P24" s="142"/>
      <c r="Q24" s="142"/>
      <c r="R24" s="143">
        <v>0</v>
      </c>
      <c r="S24" s="37" t="s">
        <v>376</v>
      </c>
      <c r="T24" s="37" t="s">
        <v>400</v>
      </c>
      <c r="U24" s="37" t="s">
        <v>400</v>
      </c>
      <c r="V24" s="37" t="s">
        <v>400</v>
      </c>
      <c r="W24" s="37" t="s">
        <v>400</v>
      </c>
      <c r="X24" s="37" t="s">
        <v>400</v>
      </c>
      <c r="Y24" s="37" t="s">
        <v>400</v>
      </c>
      <c r="Z24" s="37" t="s">
        <v>376</v>
      </c>
      <c r="AA24" s="37" t="s">
        <v>376</v>
      </c>
      <c r="AB24" s="37" t="s">
        <v>462</v>
      </c>
      <c r="AC24" s="37">
        <v>43903</v>
      </c>
      <c r="AD24" s="37">
        <v>8</v>
      </c>
      <c r="AF24" s="37">
        <v>8</v>
      </c>
      <c r="AH24" s="37" t="s">
        <v>384</v>
      </c>
      <c r="AI24" s="37">
        <v>43806</v>
      </c>
      <c r="AJ24" s="37" t="s">
        <v>384</v>
      </c>
      <c r="AK24" s="37">
        <v>43806</v>
      </c>
      <c r="AM24" s="37" t="s">
        <v>464</v>
      </c>
    </row>
    <row r="25" spans="1:39" x14ac:dyDescent="0.35">
      <c r="A25" s="37">
        <v>22</v>
      </c>
      <c r="B25" s="118">
        <v>44106.637372685203</v>
      </c>
      <c r="C25" s="119">
        <v>44106.639756944402</v>
      </c>
      <c r="D25" s="37" t="s">
        <v>230</v>
      </c>
      <c r="F25" s="140">
        <v>8.1999999999999993</v>
      </c>
      <c r="G25" s="141">
        <v>4.5999999999999996</v>
      </c>
      <c r="H25" s="141">
        <v>4</v>
      </c>
      <c r="I25" s="141">
        <v>0</v>
      </c>
      <c r="J25" s="141">
        <v>9.1999999999999993</v>
      </c>
      <c r="K25" s="141">
        <v>0</v>
      </c>
      <c r="L25" s="141">
        <v>8.6</v>
      </c>
      <c r="M25" s="141">
        <v>6</v>
      </c>
      <c r="N25" s="141">
        <v>8.1999999999999993</v>
      </c>
      <c r="O25" s="142"/>
      <c r="P25" s="142"/>
      <c r="Q25" s="142"/>
      <c r="R25" s="143">
        <v>0</v>
      </c>
      <c r="S25" s="37" t="s">
        <v>376</v>
      </c>
      <c r="T25" s="37" t="s">
        <v>400</v>
      </c>
      <c r="U25" s="37" t="s">
        <v>400</v>
      </c>
      <c r="V25" s="37" t="s">
        <v>400</v>
      </c>
      <c r="W25" s="37" t="s">
        <v>400</v>
      </c>
      <c r="X25" s="37" t="s">
        <v>400</v>
      </c>
      <c r="Y25" s="37" t="s">
        <v>400</v>
      </c>
      <c r="Z25" s="37" t="s">
        <v>376</v>
      </c>
      <c r="AA25" s="37" t="s">
        <v>376</v>
      </c>
      <c r="AB25" s="37" t="s">
        <v>462</v>
      </c>
      <c r="AC25" s="37">
        <v>43903</v>
      </c>
      <c r="AD25" s="37">
        <v>8</v>
      </c>
      <c r="AF25" s="37">
        <v>8</v>
      </c>
      <c r="AH25" s="37" t="s">
        <v>374</v>
      </c>
      <c r="AI25" s="37">
        <v>44104</v>
      </c>
      <c r="AJ25" s="37" t="s">
        <v>374</v>
      </c>
      <c r="AK25" s="37">
        <v>44104</v>
      </c>
      <c r="AM25" s="37" t="s">
        <v>465</v>
      </c>
    </row>
    <row r="26" spans="1:39" x14ac:dyDescent="0.35">
      <c r="A26" s="37">
        <v>23</v>
      </c>
      <c r="B26" s="118">
        <v>44120.482523148101</v>
      </c>
      <c r="C26" s="119">
        <v>44120.486863425896</v>
      </c>
      <c r="D26" s="37" t="s">
        <v>230</v>
      </c>
      <c r="F26" s="140">
        <v>11.2</v>
      </c>
      <c r="G26" s="141">
        <v>4</v>
      </c>
      <c r="H26" s="141">
        <v>8</v>
      </c>
      <c r="I26" s="141">
        <v>0.2</v>
      </c>
      <c r="J26" s="141">
        <v>9</v>
      </c>
      <c r="K26" s="141">
        <v>0</v>
      </c>
      <c r="L26" s="141">
        <v>7</v>
      </c>
      <c r="M26" s="141">
        <v>6.6</v>
      </c>
      <c r="N26" s="141">
        <v>10.6</v>
      </c>
      <c r="O26" s="142"/>
      <c r="P26" s="142"/>
      <c r="Q26" s="142"/>
      <c r="R26" s="143">
        <v>0</v>
      </c>
      <c r="S26" s="37" t="s">
        <v>400</v>
      </c>
      <c r="T26" s="37" t="s">
        <v>400</v>
      </c>
      <c r="U26" s="37" t="s">
        <v>400</v>
      </c>
      <c r="V26" s="37" t="s">
        <v>400</v>
      </c>
      <c r="W26" s="37" t="s">
        <v>400</v>
      </c>
      <c r="X26" s="37" t="s">
        <v>400</v>
      </c>
      <c r="Y26" s="37" t="s">
        <v>406</v>
      </c>
      <c r="Z26" s="37" t="s">
        <v>376</v>
      </c>
      <c r="AA26" s="37" t="s">
        <v>376</v>
      </c>
      <c r="AB26" s="37" t="s">
        <v>414</v>
      </c>
      <c r="AC26" s="37">
        <v>43903</v>
      </c>
      <c r="AD26" s="37">
        <v>8</v>
      </c>
      <c r="AF26" s="37">
        <v>8</v>
      </c>
      <c r="AH26" s="37" t="s">
        <v>384</v>
      </c>
      <c r="AI26" s="37">
        <v>44104</v>
      </c>
      <c r="AJ26" s="37" t="s">
        <v>384</v>
      </c>
      <c r="AK26" s="37">
        <v>44104</v>
      </c>
      <c r="AM26" s="37" t="s">
        <v>466</v>
      </c>
    </row>
    <row r="27" spans="1:39" x14ac:dyDescent="0.35">
      <c r="A27" s="37">
        <v>24</v>
      </c>
      <c r="B27" s="118">
        <v>44127.454317129603</v>
      </c>
      <c r="C27" s="119">
        <v>44127.462430555599</v>
      </c>
      <c r="D27" s="37" t="s">
        <v>230</v>
      </c>
      <c r="F27" s="140">
        <v>10.4</v>
      </c>
      <c r="G27" s="141">
        <v>4.5999999999999996</v>
      </c>
      <c r="H27" s="141">
        <v>4.4000000000000004</v>
      </c>
      <c r="I27" s="141">
        <v>0</v>
      </c>
      <c r="J27" s="141">
        <v>8.1999999999999993</v>
      </c>
      <c r="K27" s="141">
        <v>0</v>
      </c>
      <c r="L27" s="141">
        <v>7.4</v>
      </c>
      <c r="M27" s="141">
        <v>6.2</v>
      </c>
      <c r="N27" s="141">
        <v>10</v>
      </c>
      <c r="O27" s="142"/>
      <c r="P27" s="142"/>
      <c r="Q27" s="142"/>
      <c r="R27" s="143">
        <v>0</v>
      </c>
      <c r="S27" s="37" t="s">
        <v>382</v>
      </c>
      <c r="T27" s="37" t="s">
        <v>400</v>
      </c>
      <c r="U27" s="37" t="s">
        <v>400</v>
      </c>
      <c r="V27" s="37" t="s">
        <v>400</v>
      </c>
      <c r="W27" s="37" t="s">
        <v>400</v>
      </c>
      <c r="X27" s="37" t="s">
        <v>400</v>
      </c>
      <c r="Y27" s="37" t="s">
        <v>400</v>
      </c>
      <c r="Z27" s="37" t="s">
        <v>417</v>
      </c>
      <c r="AA27" s="37" t="s">
        <v>376</v>
      </c>
      <c r="AB27" s="37" t="s">
        <v>462</v>
      </c>
      <c r="AC27" s="37">
        <v>43903</v>
      </c>
      <c r="AD27" s="37">
        <v>8</v>
      </c>
      <c r="AF27" s="37">
        <v>8</v>
      </c>
      <c r="AH27" s="37" t="s">
        <v>384</v>
      </c>
      <c r="AI27" s="37">
        <v>44083</v>
      </c>
      <c r="AJ27" s="37" t="s">
        <v>384</v>
      </c>
      <c r="AK27" s="37">
        <v>44083</v>
      </c>
      <c r="AM27" s="37" t="s">
        <v>467</v>
      </c>
    </row>
    <row r="28" spans="1:39" x14ac:dyDescent="0.35">
      <c r="B28" s="118">
        <v>44132</v>
      </c>
      <c r="C28" s="119"/>
      <c r="F28" s="140"/>
      <c r="G28" s="141"/>
      <c r="H28" s="141"/>
      <c r="I28" s="141"/>
      <c r="J28" s="141"/>
      <c r="K28" s="141"/>
      <c r="L28" s="141"/>
      <c r="M28" s="141"/>
      <c r="N28" s="141"/>
      <c r="O28" s="142"/>
      <c r="P28" s="142"/>
      <c r="Q28" s="142"/>
      <c r="R28" s="143"/>
    </row>
    <row r="29" spans="1:39" x14ac:dyDescent="0.35">
      <c r="A29" s="37">
        <v>25</v>
      </c>
      <c r="B29" s="118">
        <v>44141.603564814803</v>
      </c>
      <c r="C29" s="119">
        <v>44141.6102777778</v>
      </c>
      <c r="D29" s="37" t="s">
        <v>230</v>
      </c>
      <c r="F29" s="140">
        <v>10</v>
      </c>
      <c r="G29" s="141">
        <v>4.5999999999999996</v>
      </c>
      <c r="H29" s="141">
        <v>4.5999999999999996</v>
      </c>
      <c r="I29" s="141">
        <v>0</v>
      </c>
      <c r="J29" s="141">
        <v>8.8000000000000007</v>
      </c>
      <c r="K29" s="141">
        <v>0</v>
      </c>
      <c r="L29" s="141">
        <v>6.2</v>
      </c>
      <c r="M29" s="141">
        <v>7</v>
      </c>
      <c r="N29" s="141">
        <v>9.1999999999999993</v>
      </c>
      <c r="O29" s="142"/>
      <c r="P29" s="142"/>
      <c r="Q29" s="142"/>
      <c r="R29" s="143">
        <v>0</v>
      </c>
      <c r="S29" s="37" t="s">
        <v>376</v>
      </c>
      <c r="T29" s="37" t="s">
        <v>400</v>
      </c>
      <c r="U29" s="37" t="s">
        <v>400</v>
      </c>
      <c r="V29" s="37" t="s">
        <v>400</v>
      </c>
      <c r="W29" s="37" t="s">
        <v>400</v>
      </c>
      <c r="X29" s="37" t="s">
        <v>400</v>
      </c>
      <c r="Y29" s="37" t="s">
        <v>400</v>
      </c>
      <c r="Z29" s="37" t="s">
        <v>418</v>
      </c>
      <c r="AA29" s="37" t="s">
        <v>382</v>
      </c>
      <c r="AB29" s="37" t="s">
        <v>414</v>
      </c>
      <c r="AC29" s="37">
        <v>43896</v>
      </c>
      <c r="AD29" s="37">
        <v>8</v>
      </c>
      <c r="AF29" s="37">
        <v>8</v>
      </c>
      <c r="AH29" s="37" t="s">
        <v>384</v>
      </c>
      <c r="AI29" s="37">
        <v>44077</v>
      </c>
      <c r="AJ29" s="37" t="s">
        <v>384</v>
      </c>
      <c r="AK29" s="37">
        <v>44077</v>
      </c>
      <c r="AM29" s="37" t="s">
        <v>468</v>
      </c>
    </row>
    <row r="30" spans="1:39" x14ac:dyDescent="0.35">
      <c r="A30" s="37">
        <v>26</v>
      </c>
      <c r="B30" s="118">
        <v>44148.620185185202</v>
      </c>
      <c r="C30" s="119">
        <v>44148.6247337963</v>
      </c>
      <c r="D30" s="37" t="s">
        <v>230</v>
      </c>
      <c r="F30" s="140">
        <v>9.4</v>
      </c>
      <c r="G30" s="141">
        <v>5</v>
      </c>
      <c r="H30" s="141">
        <v>4.5999999999999996</v>
      </c>
      <c r="I30" s="141">
        <v>0.2</v>
      </c>
      <c r="J30" s="141">
        <v>8.8000000000000007</v>
      </c>
      <c r="K30" s="141">
        <v>0</v>
      </c>
      <c r="L30" s="141">
        <v>6.2</v>
      </c>
      <c r="M30" s="141">
        <v>6.4</v>
      </c>
      <c r="N30" s="141">
        <v>8.8000000000000007</v>
      </c>
      <c r="O30" s="142"/>
      <c r="P30" s="142"/>
      <c r="Q30" s="142"/>
      <c r="R30" s="143">
        <v>0</v>
      </c>
      <c r="S30" s="37" t="s">
        <v>376</v>
      </c>
      <c r="T30" s="37" t="s">
        <v>400</v>
      </c>
      <c r="U30" s="37" t="s">
        <v>400</v>
      </c>
      <c r="V30" s="37" t="s">
        <v>400</v>
      </c>
      <c r="W30" s="37" t="s">
        <v>400</v>
      </c>
      <c r="X30" s="37" t="s">
        <v>400</v>
      </c>
      <c r="Y30" s="37" t="s">
        <v>400</v>
      </c>
      <c r="Z30" s="37" t="s">
        <v>376</v>
      </c>
      <c r="AA30" s="37" t="s">
        <v>376</v>
      </c>
      <c r="AB30" s="37" t="s">
        <v>457</v>
      </c>
      <c r="AC30" s="37">
        <v>44145</v>
      </c>
      <c r="AD30" s="37">
        <v>8</v>
      </c>
      <c r="AE30" s="37">
        <v>8</v>
      </c>
      <c r="AF30" s="37">
        <v>4</v>
      </c>
      <c r="AG30" s="37">
        <v>4</v>
      </c>
      <c r="AH30" s="37" t="s">
        <v>384</v>
      </c>
      <c r="AI30" s="37">
        <v>44084</v>
      </c>
      <c r="AJ30" s="37" t="s">
        <v>384</v>
      </c>
      <c r="AK30" s="37">
        <v>44084</v>
      </c>
      <c r="AM30" s="37" t="s">
        <v>469</v>
      </c>
    </row>
    <row r="31" spans="1:39" x14ac:dyDescent="0.35">
      <c r="B31" s="118">
        <v>44159</v>
      </c>
      <c r="C31" s="119"/>
      <c r="F31" s="140"/>
      <c r="G31" s="141"/>
      <c r="H31" s="141"/>
      <c r="I31" s="141"/>
      <c r="J31" s="141"/>
      <c r="K31" s="141"/>
      <c r="L31" s="141"/>
      <c r="M31" s="141"/>
      <c r="N31" s="141"/>
      <c r="O31" s="142"/>
      <c r="P31" s="142"/>
      <c r="Q31" s="142"/>
      <c r="R31" s="143"/>
    </row>
    <row r="32" spans="1:39" x14ac:dyDescent="0.35">
      <c r="A32" s="37">
        <v>27</v>
      </c>
      <c r="B32" s="118">
        <v>44162.619155092601</v>
      </c>
      <c r="C32" s="119">
        <v>44162.626909722203</v>
      </c>
      <c r="D32" s="37" t="s">
        <v>230</v>
      </c>
      <c r="F32" s="140">
        <v>9.4</v>
      </c>
      <c r="G32" s="141">
        <v>3.6</v>
      </c>
      <c r="H32" s="141">
        <v>4.2</v>
      </c>
      <c r="I32" s="141">
        <v>0</v>
      </c>
      <c r="J32" s="141">
        <v>6.8</v>
      </c>
      <c r="K32" s="141">
        <v>0</v>
      </c>
      <c r="L32" s="141">
        <v>7.2</v>
      </c>
      <c r="M32" s="141">
        <v>6</v>
      </c>
      <c r="N32" s="141">
        <v>5.4</v>
      </c>
      <c r="O32" s="142"/>
      <c r="P32" s="142"/>
      <c r="Q32" s="142"/>
      <c r="R32" s="143">
        <v>0</v>
      </c>
      <c r="S32" s="37" t="s">
        <v>376</v>
      </c>
      <c r="T32" s="37" t="s">
        <v>400</v>
      </c>
      <c r="U32" s="37" t="s">
        <v>400</v>
      </c>
      <c r="V32" s="37" t="s">
        <v>400</v>
      </c>
      <c r="W32" s="37" t="s">
        <v>400</v>
      </c>
      <c r="X32" s="37" t="s">
        <v>400</v>
      </c>
      <c r="Y32" s="37" t="s">
        <v>400</v>
      </c>
      <c r="Z32" s="37" t="s">
        <v>376</v>
      </c>
      <c r="AA32" s="37" t="s">
        <v>376</v>
      </c>
      <c r="AB32" s="37" t="s">
        <v>457</v>
      </c>
      <c r="AC32" s="37">
        <v>44145</v>
      </c>
      <c r="AD32" s="37">
        <v>8</v>
      </c>
      <c r="AE32" s="37">
        <v>8</v>
      </c>
      <c r="AF32" s="37">
        <v>8</v>
      </c>
      <c r="AG32" s="37">
        <v>8</v>
      </c>
      <c r="AH32" s="37" t="s">
        <v>384</v>
      </c>
      <c r="AI32" s="37">
        <v>44084</v>
      </c>
      <c r="AJ32" s="37" t="s">
        <v>384</v>
      </c>
      <c r="AK32" s="37">
        <v>44084</v>
      </c>
      <c r="AM32" s="37" t="s">
        <v>470</v>
      </c>
    </row>
    <row r="33" spans="1:39" x14ac:dyDescent="0.35">
      <c r="A33" s="37">
        <v>28</v>
      </c>
      <c r="B33" s="118">
        <v>44169.589201388902</v>
      </c>
      <c r="C33" s="119">
        <v>44169.592314814799</v>
      </c>
      <c r="D33" s="37" t="s">
        <v>230</v>
      </c>
      <c r="F33" s="140">
        <v>9</v>
      </c>
      <c r="G33" s="141">
        <v>4</v>
      </c>
      <c r="H33" s="141">
        <v>3.6</v>
      </c>
      <c r="I33" s="141">
        <v>0</v>
      </c>
      <c r="J33" s="141">
        <v>6</v>
      </c>
      <c r="K33" s="141">
        <v>0</v>
      </c>
      <c r="L33" s="141">
        <v>6.2</v>
      </c>
      <c r="M33" s="141">
        <v>6.8</v>
      </c>
      <c r="N33" s="141">
        <v>8</v>
      </c>
      <c r="O33" s="142"/>
      <c r="P33" s="142"/>
      <c r="Q33" s="142"/>
      <c r="R33" s="143">
        <v>0</v>
      </c>
      <c r="S33" s="37" t="s">
        <v>376</v>
      </c>
      <c r="T33" s="37" t="s">
        <v>400</v>
      </c>
      <c r="U33" s="37" t="s">
        <v>400</v>
      </c>
      <c r="V33" s="37" t="s">
        <v>400</v>
      </c>
      <c r="W33" s="37" t="s">
        <v>400</v>
      </c>
      <c r="X33" s="37" t="s">
        <v>400</v>
      </c>
      <c r="Y33" s="37" t="s">
        <v>400</v>
      </c>
      <c r="Z33" s="37" t="s">
        <v>376</v>
      </c>
      <c r="AA33" s="37" t="s">
        <v>400</v>
      </c>
      <c r="AB33" s="37" t="s">
        <v>462</v>
      </c>
      <c r="AC33" s="37">
        <v>44145</v>
      </c>
      <c r="AD33" s="37">
        <v>8</v>
      </c>
      <c r="AE33" s="37">
        <v>8</v>
      </c>
      <c r="AF33" s="37">
        <v>8</v>
      </c>
      <c r="AG33" s="37">
        <v>8</v>
      </c>
      <c r="AH33" s="37" t="s">
        <v>384</v>
      </c>
      <c r="AI33" s="37">
        <v>44084</v>
      </c>
      <c r="AJ33" s="37" t="s">
        <v>384</v>
      </c>
      <c r="AK33" s="37">
        <v>44084</v>
      </c>
      <c r="AM33" s="37" t="s">
        <v>471</v>
      </c>
    </row>
    <row r="34" spans="1:39" ht="13" customHeight="1" x14ac:dyDescent="0.35">
      <c r="A34" s="37">
        <v>29</v>
      </c>
      <c r="B34" s="118">
        <v>44195.595717592601</v>
      </c>
      <c r="C34" s="37">
        <v>44195.597905092603</v>
      </c>
      <c r="D34" s="37" t="s">
        <v>230</v>
      </c>
      <c r="F34" s="37">
        <v>8</v>
      </c>
      <c r="G34" s="37">
        <v>4.2</v>
      </c>
      <c r="H34" s="37">
        <v>4</v>
      </c>
      <c r="I34" s="37" t="s">
        <v>474</v>
      </c>
      <c r="J34" s="37">
        <v>9.1999999999999993</v>
      </c>
      <c r="K34" s="37" t="s">
        <v>474</v>
      </c>
      <c r="L34" s="37">
        <v>6.2</v>
      </c>
      <c r="M34" s="37">
        <v>5.4</v>
      </c>
      <c r="N34" s="37">
        <v>6.2</v>
      </c>
      <c r="R34" s="37" t="s">
        <v>474</v>
      </c>
      <c r="S34" s="37" t="s">
        <v>376</v>
      </c>
      <c r="T34" s="37" t="s">
        <v>400</v>
      </c>
      <c r="U34" s="37" t="s">
        <v>400</v>
      </c>
      <c r="V34" s="37" t="s">
        <v>400</v>
      </c>
      <c r="W34" s="37" t="s">
        <v>400</v>
      </c>
      <c r="X34" s="37" t="s">
        <v>400</v>
      </c>
      <c r="Y34" s="37" t="s">
        <v>400</v>
      </c>
      <c r="Z34" s="37" t="s">
        <v>376</v>
      </c>
      <c r="AA34" s="37" t="s">
        <v>376</v>
      </c>
      <c r="AB34" s="37" t="s">
        <v>457</v>
      </c>
      <c r="AC34" s="37">
        <v>44145</v>
      </c>
      <c r="AD34" s="37">
        <v>8</v>
      </c>
      <c r="AE34" s="37">
        <v>8</v>
      </c>
      <c r="AF34" s="37">
        <v>8</v>
      </c>
      <c r="AG34" s="37">
        <v>8</v>
      </c>
      <c r="AH34" s="37" t="s">
        <v>384</v>
      </c>
      <c r="AI34" s="37">
        <v>44085</v>
      </c>
      <c r="AJ34" s="37" t="s">
        <v>384</v>
      </c>
      <c r="AK34" s="37">
        <v>44085</v>
      </c>
      <c r="AM34" s="37" t="s">
        <v>613</v>
      </c>
    </row>
    <row r="37" spans="1:39" x14ac:dyDescent="0.35">
      <c r="Q37" s="126"/>
    </row>
    <row r="38" spans="1:39" x14ac:dyDescent="0.35">
      <c r="F38" s="118"/>
    </row>
    <row r="39" spans="1:39" x14ac:dyDescent="0.35">
      <c r="F39" s="118"/>
    </row>
    <row r="40" spans="1:39" x14ac:dyDescent="0.35">
      <c r="F40" s="118"/>
    </row>
    <row r="41" spans="1:39" x14ac:dyDescent="0.35">
      <c r="F41" s="118"/>
    </row>
    <row r="42" spans="1:39" x14ac:dyDescent="0.35">
      <c r="F42" s="118"/>
    </row>
    <row r="43" spans="1:39" x14ac:dyDescent="0.35">
      <c r="F43" s="118"/>
    </row>
    <row r="44" spans="1:39" x14ac:dyDescent="0.35">
      <c r="F44" s="118"/>
    </row>
    <row r="45" spans="1:39" x14ac:dyDescent="0.35">
      <c r="F45" s="118"/>
    </row>
    <row r="46" spans="1:39" x14ac:dyDescent="0.35">
      <c r="F46" s="118"/>
    </row>
    <row r="47" spans="1:39" x14ac:dyDescent="0.35">
      <c r="F47" s="118"/>
    </row>
    <row r="48" spans="1:39" x14ac:dyDescent="0.35">
      <c r="F48" s="118"/>
    </row>
    <row r="49" spans="6:6" x14ac:dyDescent="0.35">
      <c r="F49" s="118"/>
    </row>
    <row r="50" spans="6:6" x14ac:dyDescent="0.35">
      <c r="F50" s="118"/>
    </row>
    <row r="51" spans="6:6" x14ac:dyDescent="0.35">
      <c r="F51" s="118"/>
    </row>
    <row r="52" spans="6:6" x14ac:dyDescent="0.35">
      <c r="F52" s="118"/>
    </row>
    <row r="53" spans="6:6" x14ac:dyDescent="0.35">
      <c r="F53" s="118"/>
    </row>
    <row r="54" spans="6:6" x14ac:dyDescent="0.35">
      <c r="F54" s="118"/>
    </row>
    <row r="55" spans="6:6" x14ac:dyDescent="0.35">
      <c r="F55" s="118"/>
    </row>
    <row r="56" spans="6:6" x14ac:dyDescent="0.35">
      <c r="F56" s="118"/>
    </row>
    <row r="57" spans="6:6" x14ac:dyDescent="0.35">
      <c r="F57" s="118"/>
    </row>
    <row r="58" spans="6:6" x14ac:dyDescent="0.35">
      <c r="F58" s="118"/>
    </row>
    <row r="59" spans="6:6" x14ac:dyDescent="0.35">
      <c r="F59" s="118"/>
    </row>
    <row r="60" spans="6:6" x14ac:dyDescent="0.35">
      <c r="F60" s="118"/>
    </row>
    <row r="61" spans="6:6" x14ac:dyDescent="0.35">
      <c r="F61" s="118"/>
    </row>
    <row r="62" spans="6:6" x14ac:dyDescent="0.35">
      <c r="F62" s="118"/>
    </row>
    <row r="63" spans="6:6" x14ac:dyDescent="0.35">
      <c r="F63" s="118"/>
    </row>
    <row r="64" spans="6:6" x14ac:dyDescent="0.35">
      <c r="F64" s="118"/>
    </row>
    <row r="65" spans="6:6" x14ac:dyDescent="0.35">
      <c r="F65" s="118"/>
    </row>
    <row r="66" spans="6:6" x14ac:dyDescent="0.35">
      <c r="F66" s="118"/>
    </row>
    <row r="67" spans="6:6" x14ac:dyDescent="0.35">
      <c r="F67" s="118"/>
    </row>
    <row r="68" spans="6:6" x14ac:dyDescent="0.35">
      <c r="F68" s="118"/>
    </row>
  </sheetData>
  <mergeCells count="2">
    <mergeCell ref="B1:B2"/>
    <mergeCell ref="F1:R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7130A-5A47-4786-9A3F-A354930340E7}">
  <sheetPr>
    <tabColor theme="1"/>
  </sheetPr>
  <dimension ref="A1:BS5"/>
  <sheetViews>
    <sheetView topLeftCell="C1" workbookViewId="0">
      <selection activeCell="O2" sqref="O2"/>
    </sheetView>
  </sheetViews>
  <sheetFormatPr defaultRowHeight="14.5" x14ac:dyDescent="0.35"/>
  <cols>
    <col min="1" max="1" width="0" hidden="1" customWidth="1"/>
    <col min="2" max="2" width="15.08984375" hidden="1" customWidth="1"/>
    <col min="3" max="3" width="18.54296875" style="186" bestFit="1" customWidth="1"/>
    <col min="4" max="5" width="0" hidden="1" customWidth="1"/>
    <col min="6" max="6" width="10.54296875" customWidth="1"/>
  </cols>
  <sheetData>
    <row r="1" spans="1:71" x14ac:dyDescent="0.35">
      <c r="A1" t="s">
        <v>391</v>
      </c>
      <c r="B1" t="s">
        <v>504</v>
      </c>
      <c r="C1" s="186" t="s">
        <v>392</v>
      </c>
      <c r="D1" t="s">
        <v>228</v>
      </c>
      <c r="E1" t="s">
        <v>229</v>
      </c>
      <c r="F1" t="s">
        <v>63</v>
      </c>
      <c r="G1" t="s">
        <v>67</v>
      </c>
      <c r="H1" t="s">
        <v>71</v>
      </c>
      <c r="I1" t="s">
        <v>75</v>
      </c>
      <c r="J1" t="s">
        <v>79</v>
      </c>
      <c r="K1" t="s">
        <v>618</v>
      </c>
      <c r="L1" t="s">
        <v>87</v>
      </c>
      <c r="M1" t="s">
        <v>91</v>
      </c>
      <c r="N1" t="s">
        <v>95</v>
      </c>
      <c r="O1" t="s">
        <v>99</v>
      </c>
      <c r="P1" t="s">
        <v>103</v>
      </c>
      <c r="Q1" t="s">
        <v>107</v>
      </c>
      <c r="R1" t="s">
        <v>111</v>
      </c>
      <c r="S1" t="s">
        <v>115</v>
      </c>
      <c r="T1" t="s">
        <v>119</v>
      </c>
      <c r="U1" t="s">
        <v>122</v>
      </c>
      <c r="V1" t="s">
        <v>64</v>
      </c>
      <c r="W1" t="s">
        <v>68</v>
      </c>
      <c r="X1" t="s">
        <v>72</v>
      </c>
      <c r="Y1" t="s">
        <v>76</v>
      </c>
      <c r="Z1" t="s">
        <v>80</v>
      </c>
      <c r="AA1" t="s">
        <v>84</v>
      </c>
      <c r="AB1" t="s">
        <v>88</v>
      </c>
      <c r="AC1" t="s">
        <v>92</v>
      </c>
      <c r="AD1" t="s">
        <v>96</v>
      </c>
      <c r="AE1" t="s">
        <v>100</v>
      </c>
      <c r="AF1" t="s">
        <v>104</v>
      </c>
      <c r="AG1" t="s">
        <v>108</v>
      </c>
      <c r="AH1" t="s">
        <v>112</v>
      </c>
      <c r="AI1" t="s">
        <v>116</v>
      </c>
      <c r="AJ1" t="s">
        <v>120</v>
      </c>
      <c r="AK1" t="s">
        <v>123</v>
      </c>
      <c r="AL1" t="s">
        <v>65</v>
      </c>
      <c r="AM1" t="s">
        <v>69</v>
      </c>
      <c r="AN1" t="s">
        <v>73</v>
      </c>
      <c r="AO1" t="s">
        <v>77</v>
      </c>
      <c r="AP1" t="s">
        <v>81</v>
      </c>
      <c r="AQ1" t="s">
        <v>85</v>
      </c>
      <c r="AR1" t="s">
        <v>89</v>
      </c>
      <c r="AS1" t="s">
        <v>93</v>
      </c>
      <c r="AT1" t="s">
        <v>97</v>
      </c>
      <c r="AU1" t="s">
        <v>101</v>
      </c>
      <c r="AV1" t="s">
        <v>105</v>
      </c>
      <c r="AW1" t="s">
        <v>109</v>
      </c>
      <c r="AX1" t="s">
        <v>113</v>
      </c>
      <c r="AY1" t="s">
        <v>117</v>
      </c>
      <c r="AZ1" t="s">
        <v>121</v>
      </c>
      <c r="BA1" t="s">
        <v>124</v>
      </c>
      <c r="BB1" t="s">
        <v>66</v>
      </c>
      <c r="BC1" t="s">
        <v>70</v>
      </c>
      <c r="BD1" t="s">
        <v>74</v>
      </c>
      <c r="BE1" t="s">
        <v>78</v>
      </c>
      <c r="BF1" t="s">
        <v>82</v>
      </c>
      <c r="BG1" t="s">
        <v>86</v>
      </c>
      <c r="BH1" t="s">
        <v>90</v>
      </c>
      <c r="BI1" t="s">
        <v>94</v>
      </c>
      <c r="BJ1" t="s">
        <v>98</v>
      </c>
      <c r="BK1" t="s">
        <v>102</v>
      </c>
      <c r="BL1" t="s">
        <v>106</v>
      </c>
      <c r="BM1" t="s">
        <v>110</v>
      </c>
      <c r="BN1" t="s">
        <v>114</v>
      </c>
      <c r="BO1" t="s">
        <v>118</v>
      </c>
      <c r="BP1" t="s">
        <v>619</v>
      </c>
      <c r="BQ1" t="s">
        <v>620</v>
      </c>
      <c r="BR1" t="s">
        <v>511</v>
      </c>
      <c r="BS1" t="s">
        <v>621</v>
      </c>
    </row>
    <row r="2" spans="1:71" s="37" customFormat="1" x14ac:dyDescent="0.35">
      <c r="A2" s="37">
        <v>1</v>
      </c>
      <c r="B2" s="119">
        <v>43875.647557870398</v>
      </c>
      <c r="C2" s="118">
        <v>43875.693761574097</v>
      </c>
      <c r="D2" s="37" t="s">
        <v>230</v>
      </c>
      <c r="F2" s="37" t="s">
        <v>330</v>
      </c>
      <c r="G2" s="37" t="s">
        <v>331</v>
      </c>
      <c r="H2" s="37" t="s">
        <v>331</v>
      </c>
      <c r="I2" s="37" t="s">
        <v>331</v>
      </c>
      <c r="J2" s="37" t="s">
        <v>332</v>
      </c>
      <c r="K2" s="37" t="s">
        <v>332</v>
      </c>
      <c r="L2" s="37" t="s">
        <v>332</v>
      </c>
      <c r="M2" s="37">
        <v>4.8</v>
      </c>
      <c r="N2" s="37" t="s">
        <v>332</v>
      </c>
      <c r="O2" s="138">
        <v>3.91</v>
      </c>
      <c r="P2" s="138">
        <v>2.11</v>
      </c>
      <c r="Q2" s="37" t="s">
        <v>332</v>
      </c>
      <c r="R2" s="138">
        <v>4.5</v>
      </c>
      <c r="S2" s="138">
        <v>5.27</v>
      </c>
      <c r="T2" s="37" t="s">
        <v>129</v>
      </c>
      <c r="U2" s="138">
        <v>5.33</v>
      </c>
      <c r="V2" s="138">
        <v>6.08</v>
      </c>
      <c r="W2" s="138">
        <v>5.53</v>
      </c>
      <c r="X2" s="138">
        <v>4.68</v>
      </c>
      <c r="Y2" s="138">
        <v>5.68</v>
      </c>
      <c r="Z2" s="138">
        <v>2.62</v>
      </c>
      <c r="AA2" s="138">
        <v>5.9</v>
      </c>
      <c r="AB2" s="138">
        <v>6.07</v>
      </c>
      <c r="AC2" s="138">
        <v>6.06</v>
      </c>
      <c r="AD2" s="138">
        <v>5.89</v>
      </c>
      <c r="AE2" s="138">
        <v>5.81</v>
      </c>
      <c r="AF2" s="37" t="s">
        <v>332</v>
      </c>
      <c r="AG2" s="138">
        <v>4.54</v>
      </c>
      <c r="AH2" s="138">
        <v>4.51</v>
      </c>
      <c r="AI2" s="138">
        <v>4.46</v>
      </c>
      <c r="AJ2" s="138">
        <v>4.5</v>
      </c>
      <c r="AK2" s="138">
        <v>4.4800000000000004</v>
      </c>
      <c r="AL2" s="138">
        <v>4.34</v>
      </c>
      <c r="AM2" s="138">
        <v>4.66</v>
      </c>
      <c r="AN2" s="138">
        <v>4.66</v>
      </c>
      <c r="AO2" s="138">
        <v>6</v>
      </c>
      <c r="AP2" s="138">
        <v>6.11</v>
      </c>
      <c r="AQ2" s="138">
        <v>6.01</v>
      </c>
      <c r="AR2" s="138">
        <v>5.92</v>
      </c>
      <c r="AS2" s="37" t="s">
        <v>332</v>
      </c>
      <c r="AT2" s="138">
        <v>5.81</v>
      </c>
      <c r="AU2" s="138">
        <v>6.02</v>
      </c>
      <c r="AV2" s="138">
        <v>5.88</v>
      </c>
      <c r="AW2" s="138">
        <v>5.94</v>
      </c>
      <c r="AX2" s="138">
        <v>6</v>
      </c>
      <c r="AY2" s="37" t="s">
        <v>332</v>
      </c>
      <c r="AZ2" s="138">
        <v>6.62</v>
      </c>
      <c r="BA2" s="138">
        <v>6.48</v>
      </c>
      <c r="BB2" s="37" t="s">
        <v>332</v>
      </c>
      <c r="BC2" s="138">
        <v>2.94</v>
      </c>
      <c r="BD2" s="138">
        <v>2.93</v>
      </c>
      <c r="BE2" s="138">
        <v>3</v>
      </c>
      <c r="BF2" s="37" t="s">
        <v>332</v>
      </c>
      <c r="BG2" s="138">
        <v>2.41</v>
      </c>
      <c r="BH2" s="138">
        <v>4.67</v>
      </c>
      <c r="BI2" s="138">
        <v>5.0999999999999996</v>
      </c>
      <c r="BJ2" s="138">
        <v>5.26</v>
      </c>
      <c r="BK2" s="37" t="s">
        <v>332</v>
      </c>
      <c r="BL2" s="138">
        <v>6.51</v>
      </c>
      <c r="BM2" s="138">
        <v>6.04</v>
      </c>
      <c r="BN2" s="138">
        <v>6.22</v>
      </c>
      <c r="BO2" s="138">
        <v>6.44</v>
      </c>
      <c r="BP2" s="138">
        <v>16.38</v>
      </c>
      <c r="BQ2" s="37" t="s">
        <v>374</v>
      </c>
    </row>
    <row r="3" spans="1:71" s="37" customFormat="1" x14ac:dyDescent="0.35">
      <c r="A3" s="37">
        <v>2</v>
      </c>
      <c r="B3" s="119">
        <v>43929.830520833297</v>
      </c>
      <c r="C3" s="118">
        <v>43929.842905092599</v>
      </c>
      <c r="D3" s="37" t="s">
        <v>230</v>
      </c>
      <c r="F3" s="187" t="s">
        <v>129</v>
      </c>
      <c r="G3" s="37" t="s">
        <v>332</v>
      </c>
      <c r="H3" s="37" t="s">
        <v>332</v>
      </c>
      <c r="I3" s="37" t="s">
        <v>332</v>
      </c>
      <c r="J3" s="37" t="s">
        <v>332</v>
      </c>
      <c r="K3" s="37" t="s">
        <v>332</v>
      </c>
      <c r="L3" s="37" t="s">
        <v>332</v>
      </c>
      <c r="M3" s="37">
        <v>4.8</v>
      </c>
      <c r="N3" s="139">
        <v>4.5999999999999996</v>
      </c>
      <c r="O3" s="139">
        <v>4.12</v>
      </c>
      <c r="P3" s="139">
        <v>3.16</v>
      </c>
      <c r="Q3" s="37" t="s">
        <v>332</v>
      </c>
      <c r="R3" s="37" t="s">
        <v>332</v>
      </c>
      <c r="S3" s="139">
        <v>5.94</v>
      </c>
      <c r="T3" s="37" t="s">
        <v>332</v>
      </c>
      <c r="U3" s="139">
        <v>5.59</v>
      </c>
      <c r="V3" s="139">
        <v>6.25</v>
      </c>
      <c r="W3" s="139">
        <v>5.67</v>
      </c>
      <c r="X3" s="139">
        <v>4.7300000000000004</v>
      </c>
      <c r="Y3" s="139">
        <v>5.58</v>
      </c>
      <c r="Z3" s="139">
        <v>3.44</v>
      </c>
      <c r="AA3" s="139">
        <v>5.66</v>
      </c>
      <c r="AB3" s="139">
        <v>6.11</v>
      </c>
      <c r="AC3" s="139">
        <v>6.15</v>
      </c>
      <c r="AD3" s="37" t="s">
        <v>332</v>
      </c>
      <c r="AE3" s="139">
        <v>6</v>
      </c>
      <c r="AF3" s="37" t="s">
        <v>332</v>
      </c>
      <c r="AG3" s="139">
        <v>4.5599999999999996</v>
      </c>
      <c r="AH3" s="139">
        <v>4.5599999999999996</v>
      </c>
      <c r="AI3" s="139">
        <v>5.25</v>
      </c>
      <c r="AJ3" s="139">
        <v>5.1100000000000003</v>
      </c>
      <c r="AK3" s="139">
        <v>5.0199999999999996</v>
      </c>
      <c r="AL3" s="139">
        <v>5.32</v>
      </c>
      <c r="AM3" s="139">
        <v>5.39</v>
      </c>
      <c r="AN3" s="37" t="s">
        <v>332</v>
      </c>
      <c r="AO3" s="37" t="s">
        <v>332</v>
      </c>
      <c r="AP3" s="139">
        <v>5.93</v>
      </c>
      <c r="AQ3" s="139">
        <v>5.86</v>
      </c>
      <c r="AR3" s="139">
        <v>5.8</v>
      </c>
      <c r="AS3" s="37" t="s">
        <v>332</v>
      </c>
      <c r="AT3" s="139">
        <v>5.79</v>
      </c>
      <c r="AU3" s="139">
        <v>5.79</v>
      </c>
      <c r="AV3" s="139">
        <v>5.65</v>
      </c>
      <c r="AW3" s="37" t="s">
        <v>332</v>
      </c>
      <c r="AX3" s="139">
        <v>5.79</v>
      </c>
      <c r="AY3" s="37" t="s">
        <v>332</v>
      </c>
      <c r="AZ3" s="139">
        <v>5.91</v>
      </c>
      <c r="BA3" s="139">
        <v>6.06</v>
      </c>
      <c r="BB3" s="37" t="s">
        <v>332</v>
      </c>
      <c r="BC3" s="139">
        <v>3.55</v>
      </c>
      <c r="BD3" s="139">
        <v>3.57</v>
      </c>
      <c r="BE3" s="139">
        <v>3.68</v>
      </c>
      <c r="BF3" s="37" t="s">
        <v>332</v>
      </c>
      <c r="BG3" s="139">
        <v>3.35</v>
      </c>
      <c r="BH3" s="37" t="s">
        <v>129</v>
      </c>
      <c r="BI3" s="37" t="s">
        <v>129</v>
      </c>
      <c r="BJ3" s="37" t="s">
        <v>129</v>
      </c>
      <c r="BK3" s="37" t="s">
        <v>129</v>
      </c>
      <c r="BL3" s="139">
        <v>6.59</v>
      </c>
      <c r="BM3" s="139">
        <v>6.17</v>
      </c>
      <c r="BN3" s="139">
        <v>6.33</v>
      </c>
      <c r="BO3" s="139">
        <v>6.55</v>
      </c>
      <c r="BP3" s="37" t="s">
        <v>622</v>
      </c>
      <c r="BQ3" s="37" t="s">
        <v>374</v>
      </c>
      <c r="BR3" s="187" t="s">
        <v>129</v>
      </c>
      <c r="BS3" s="37" t="s">
        <v>625</v>
      </c>
    </row>
    <row r="4" spans="1:71" s="37" customFormat="1" x14ac:dyDescent="0.35">
      <c r="A4" s="37">
        <v>3</v>
      </c>
      <c r="B4" s="119">
        <v>44001.374537037002</v>
      </c>
      <c r="C4" s="118">
        <v>44001.449618055602</v>
      </c>
      <c r="D4" s="37" t="s">
        <v>230</v>
      </c>
      <c r="G4" s="37" t="s">
        <v>332</v>
      </c>
      <c r="H4" s="37" t="s">
        <v>332</v>
      </c>
      <c r="I4" s="37" t="s">
        <v>332</v>
      </c>
      <c r="J4" s="37" t="s">
        <v>332</v>
      </c>
      <c r="K4" s="37" t="s">
        <v>332</v>
      </c>
      <c r="L4" s="37" t="s">
        <v>332</v>
      </c>
      <c r="M4" s="37">
        <v>4.8</v>
      </c>
      <c r="N4" s="37" t="s">
        <v>332</v>
      </c>
      <c r="O4" s="138">
        <v>4.79</v>
      </c>
      <c r="P4" s="138">
        <v>3.5</v>
      </c>
      <c r="Q4" s="37" t="s">
        <v>332</v>
      </c>
      <c r="R4" s="138">
        <v>5.57</v>
      </c>
      <c r="S4" s="138">
        <v>6.18</v>
      </c>
      <c r="T4" s="37" t="s">
        <v>129</v>
      </c>
      <c r="U4" s="138">
        <v>5.92</v>
      </c>
      <c r="V4" s="138">
        <v>6.35</v>
      </c>
      <c r="W4" s="138">
        <v>5.82</v>
      </c>
      <c r="X4" s="37" t="s">
        <v>332</v>
      </c>
      <c r="Y4" s="138">
        <v>5.85</v>
      </c>
      <c r="Z4" s="138">
        <v>3.7</v>
      </c>
      <c r="AA4" s="138">
        <v>5.8</v>
      </c>
      <c r="AB4" s="138">
        <v>5.89</v>
      </c>
      <c r="AC4" s="138">
        <v>5.98</v>
      </c>
      <c r="AD4" s="138">
        <v>6</v>
      </c>
      <c r="AE4" s="138">
        <v>6.1</v>
      </c>
      <c r="AF4" s="37" t="s">
        <v>332</v>
      </c>
      <c r="AI4" s="138">
        <v>5.43</v>
      </c>
      <c r="AJ4" s="138">
        <v>5.4</v>
      </c>
      <c r="AK4" s="138">
        <v>5.32</v>
      </c>
      <c r="AL4" s="138">
        <v>5.45</v>
      </c>
      <c r="AM4" s="138">
        <v>5.52</v>
      </c>
      <c r="AN4" s="37" t="s">
        <v>332</v>
      </c>
      <c r="AO4" s="138">
        <v>5.98</v>
      </c>
      <c r="AP4" s="138">
        <v>6.08</v>
      </c>
      <c r="AQ4" s="138">
        <v>6.02</v>
      </c>
      <c r="AR4" s="138">
        <v>5.93</v>
      </c>
      <c r="AS4" s="37" t="s">
        <v>332</v>
      </c>
      <c r="AT4" s="138">
        <v>5.85</v>
      </c>
      <c r="AU4" s="138">
        <v>5.96</v>
      </c>
      <c r="AV4" s="138">
        <v>5.84</v>
      </c>
      <c r="AW4" s="138">
        <v>5.87</v>
      </c>
      <c r="AX4" s="138">
        <v>5.91</v>
      </c>
      <c r="AY4" s="37" t="s">
        <v>332</v>
      </c>
      <c r="AZ4" s="138">
        <v>5.72</v>
      </c>
      <c r="BA4" s="138">
        <v>5.93</v>
      </c>
      <c r="BB4" s="37" t="s">
        <v>332</v>
      </c>
      <c r="BC4" s="138">
        <v>3.83</v>
      </c>
      <c r="BD4" s="138">
        <v>3.91</v>
      </c>
      <c r="BE4" s="138">
        <v>3.99</v>
      </c>
      <c r="BF4" s="37" t="s">
        <v>129</v>
      </c>
      <c r="BG4" s="138">
        <v>3.64</v>
      </c>
      <c r="BH4" s="138">
        <v>4.66</v>
      </c>
      <c r="BI4" s="138">
        <v>4.96</v>
      </c>
      <c r="BJ4" s="138">
        <v>5.38</v>
      </c>
      <c r="BK4" s="37" t="s">
        <v>332</v>
      </c>
      <c r="BL4" s="138">
        <v>6.64</v>
      </c>
      <c r="BM4" s="138">
        <v>6.28</v>
      </c>
      <c r="BN4" s="138">
        <v>6.47</v>
      </c>
      <c r="BO4" s="138">
        <v>6.36</v>
      </c>
      <c r="BP4" s="37" t="s">
        <v>623</v>
      </c>
      <c r="BQ4" s="37" t="s">
        <v>374</v>
      </c>
    </row>
    <row r="5" spans="1:71" s="37" customFormat="1" x14ac:dyDescent="0.35">
      <c r="A5" s="37">
        <v>4</v>
      </c>
      <c r="B5" s="119">
        <v>44008.649976851797</v>
      </c>
      <c r="C5" s="118">
        <v>44008.823020833297</v>
      </c>
      <c r="D5" s="37" t="s">
        <v>230</v>
      </c>
      <c r="F5" s="37" t="s">
        <v>330</v>
      </c>
      <c r="G5" s="37" t="s">
        <v>332</v>
      </c>
      <c r="H5" s="37" t="s">
        <v>332</v>
      </c>
      <c r="I5" s="37" t="s">
        <v>332</v>
      </c>
      <c r="J5" s="37" t="s">
        <v>332</v>
      </c>
      <c r="K5" s="37" t="s">
        <v>332</v>
      </c>
      <c r="L5" s="37" t="s">
        <v>332</v>
      </c>
      <c r="M5" s="37">
        <v>4.8</v>
      </c>
      <c r="N5" s="37" t="s">
        <v>332</v>
      </c>
      <c r="O5" s="138">
        <v>4.8499999999999996</v>
      </c>
      <c r="P5" s="138">
        <v>3.62</v>
      </c>
      <c r="Q5" s="37" t="s">
        <v>332</v>
      </c>
      <c r="R5" s="138">
        <v>6.4</v>
      </c>
      <c r="S5" s="138">
        <v>6.23</v>
      </c>
      <c r="T5" s="37" t="s">
        <v>129</v>
      </c>
      <c r="U5" s="138">
        <v>6.2</v>
      </c>
      <c r="V5" s="138">
        <v>6.82</v>
      </c>
      <c r="W5" s="37" t="s">
        <v>332</v>
      </c>
      <c r="X5" s="138">
        <v>5.46</v>
      </c>
      <c r="Y5" s="138">
        <v>6.12</v>
      </c>
      <c r="Z5" s="138">
        <v>3.81</v>
      </c>
      <c r="AA5" s="138">
        <v>6.63</v>
      </c>
      <c r="AB5" s="138">
        <v>7</v>
      </c>
      <c r="AC5" s="138">
        <v>7.01</v>
      </c>
      <c r="AD5" s="138">
        <v>6.47</v>
      </c>
      <c r="AE5" s="37" t="s">
        <v>332</v>
      </c>
      <c r="AF5" s="37" t="s">
        <v>332</v>
      </c>
      <c r="AG5" s="138">
        <v>5.26</v>
      </c>
      <c r="AH5" s="138">
        <v>5.36</v>
      </c>
      <c r="AI5" s="138">
        <v>5.35</v>
      </c>
      <c r="AJ5" s="138">
        <v>5.38</v>
      </c>
      <c r="AK5" s="138">
        <v>5.31</v>
      </c>
      <c r="AL5" s="138">
        <v>5.41</v>
      </c>
      <c r="AM5" s="138">
        <v>5.47</v>
      </c>
      <c r="AN5" s="37" t="s">
        <v>332</v>
      </c>
      <c r="AO5" s="138">
        <v>6.23</v>
      </c>
      <c r="AP5" s="138">
        <v>6.32</v>
      </c>
      <c r="AQ5" s="138">
        <v>6.28</v>
      </c>
      <c r="AR5" s="138">
        <v>6.18</v>
      </c>
      <c r="AS5" s="37" t="s">
        <v>332</v>
      </c>
      <c r="AT5" s="138">
        <v>6.11</v>
      </c>
      <c r="AU5" s="138">
        <v>6.11</v>
      </c>
      <c r="AV5" s="138">
        <v>6</v>
      </c>
      <c r="AW5" s="138">
        <v>6.04</v>
      </c>
      <c r="AX5" s="138">
        <v>6.08</v>
      </c>
      <c r="AY5" s="37" t="s">
        <v>332</v>
      </c>
      <c r="AZ5" s="138">
        <v>6.44</v>
      </c>
      <c r="BA5" s="138">
        <v>6.34</v>
      </c>
      <c r="BB5" s="37" t="s">
        <v>332</v>
      </c>
      <c r="BC5" s="138">
        <v>3.94</v>
      </c>
      <c r="BD5" s="138">
        <v>4</v>
      </c>
      <c r="BE5" s="138">
        <v>4.05</v>
      </c>
      <c r="BF5" s="37" t="s">
        <v>332</v>
      </c>
      <c r="BG5" s="138">
        <v>3.74</v>
      </c>
      <c r="BH5" s="138">
        <v>4.8600000000000003</v>
      </c>
      <c r="BI5" s="138">
        <v>5.35</v>
      </c>
      <c r="BJ5" s="138">
        <v>5.42</v>
      </c>
      <c r="BK5" s="37" t="s">
        <v>332</v>
      </c>
      <c r="BL5" s="138">
        <v>7.2</v>
      </c>
      <c r="BM5" s="138">
        <v>6.87</v>
      </c>
      <c r="BN5" s="138">
        <v>6.97</v>
      </c>
      <c r="BO5" s="138">
        <v>7.54</v>
      </c>
      <c r="BP5" s="37" t="s">
        <v>623</v>
      </c>
      <c r="BQ5" s="37" t="s">
        <v>374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73149-C1D0-4A97-AC44-97C5B58FCCA9}">
  <sheetPr>
    <tabColor theme="0" tint="-0.499984740745262"/>
  </sheetPr>
  <dimension ref="B1:C104"/>
  <sheetViews>
    <sheetView topLeftCell="A73" workbookViewId="0">
      <selection activeCell="B86" sqref="B86"/>
    </sheetView>
  </sheetViews>
  <sheetFormatPr defaultRowHeight="14.5" x14ac:dyDescent="0.35"/>
  <cols>
    <col min="1" max="1" width="3" customWidth="1"/>
  </cols>
  <sheetData>
    <row r="1" spans="2:3" ht="10.5" customHeight="1" thickBot="1" x14ac:dyDescent="0.4"/>
    <row r="2" spans="2:3" ht="15" thickBot="1" x14ac:dyDescent="0.4">
      <c r="B2" s="300" t="s">
        <v>626</v>
      </c>
      <c r="C2" s="301"/>
    </row>
    <row r="3" spans="2:3" ht="15" thickBot="1" x14ac:dyDescent="0.4">
      <c r="B3" s="188" t="s">
        <v>627</v>
      </c>
      <c r="C3" s="188">
        <v>17.2</v>
      </c>
    </row>
    <row r="4" spans="2:3" ht="15" thickBot="1" x14ac:dyDescent="0.4">
      <c r="B4" s="188" t="s">
        <v>628</v>
      </c>
      <c r="C4" s="188">
        <v>16.5</v>
      </c>
    </row>
    <row r="5" spans="2:3" ht="15" thickBot="1" x14ac:dyDescent="0.4">
      <c r="B5" s="188" t="s">
        <v>63</v>
      </c>
      <c r="C5" s="188">
        <v>6.5</v>
      </c>
    </row>
    <row r="6" spans="2:3" ht="15" thickBot="1" x14ac:dyDescent="0.4">
      <c r="B6" s="188" t="s">
        <v>629</v>
      </c>
      <c r="C6" s="188">
        <v>18</v>
      </c>
    </row>
    <row r="7" spans="2:3" ht="15" thickBot="1" x14ac:dyDescent="0.4">
      <c r="B7" s="188" t="s">
        <v>630</v>
      </c>
      <c r="C7" s="188">
        <v>13.3</v>
      </c>
    </row>
    <row r="8" spans="2:3" ht="15" thickBot="1" x14ac:dyDescent="0.4">
      <c r="B8" s="188" t="s">
        <v>631</v>
      </c>
      <c r="C8" s="188">
        <v>15.2</v>
      </c>
    </row>
    <row r="9" spans="2:3" ht="15" thickBot="1" x14ac:dyDescent="0.4">
      <c r="B9" s="188" t="s">
        <v>632</v>
      </c>
      <c r="C9" s="188">
        <v>10</v>
      </c>
    </row>
    <row r="10" spans="2:3" ht="15" thickBot="1" x14ac:dyDescent="0.4">
      <c r="B10" s="188" t="s">
        <v>633</v>
      </c>
      <c r="C10" s="188">
        <v>17</v>
      </c>
    </row>
    <row r="11" spans="2:3" ht="15" thickBot="1" x14ac:dyDescent="0.4">
      <c r="B11" s="188" t="s">
        <v>634</v>
      </c>
      <c r="C11" s="188">
        <v>16.399999999999999</v>
      </c>
    </row>
    <row r="12" spans="2:3" ht="15" thickBot="1" x14ac:dyDescent="0.4">
      <c r="B12" s="188" t="s">
        <v>67</v>
      </c>
      <c r="C12" s="188">
        <v>5</v>
      </c>
    </row>
    <row r="13" spans="2:3" ht="15" thickBot="1" x14ac:dyDescent="0.4">
      <c r="B13" s="188" t="s">
        <v>71</v>
      </c>
      <c r="C13" s="188">
        <v>5.5</v>
      </c>
    </row>
    <row r="14" spans="2:3" ht="15" thickBot="1" x14ac:dyDescent="0.4">
      <c r="B14" s="188" t="s">
        <v>75</v>
      </c>
      <c r="C14" s="188">
        <v>6</v>
      </c>
    </row>
    <row r="15" spans="2:3" ht="15" thickBot="1" x14ac:dyDescent="0.4">
      <c r="B15" s="188" t="s">
        <v>635</v>
      </c>
      <c r="C15" s="188">
        <v>15.5</v>
      </c>
    </row>
    <row r="16" spans="2:3" ht="15" thickBot="1" x14ac:dyDescent="0.4">
      <c r="B16" s="188" t="s">
        <v>636</v>
      </c>
      <c r="C16" s="188">
        <v>6</v>
      </c>
    </row>
    <row r="17" spans="2:3" ht="15" thickBot="1" x14ac:dyDescent="0.4">
      <c r="B17" s="188" t="s">
        <v>637</v>
      </c>
      <c r="C17" s="188">
        <v>5.9</v>
      </c>
    </row>
    <row r="18" spans="2:3" ht="15" thickBot="1" x14ac:dyDescent="0.4">
      <c r="B18" s="188" t="s">
        <v>79</v>
      </c>
      <c r="C18" s="188">
        <v>4.8</v>
      </c>
    </row>
    <row r="19" spans="2:3" ht="15" thickBot="1" x14ac:dyDescent="0.4">
      <c r="B19" s="188" t="s">
        <v>115</v>
      </c>
      <c r="C19" s="188">
        <v>7.6</v>
      </c>
    </row>
    <row r="20" spans="2:3" ht="15" thickBot="1" x14ac:dyDescent="0.4">
      <c r="B20" s="188" t="s">
        <v>83</v>
      </c>
      <c r="C20" s="188">
        <v>4.8</v>
      </c>
    </row>
    <row r="21" spans="2:3" ht="15" thickBot="1" x14ac:dyDescent="0.4">
      <c r="B21" s="188" t="s">
        <v>87</v>
      </c>
      <c r="C21" s="188">
        <v>4.8</v>
      </c>
    </row>
    <row r="22" spans="2:3" ht="15" thickBot="1" x14ac:dyDescent="0.4">
      <c r="B22" s="188" t="s">
        <v>91</v>
      </c>
      <c r="C22" s="188">
        <v>4.8</v>
      </c>
    </row>
    <row r="23" spans="2:3" ht="15" thickBot="1" x14ac:dyDescent="0.4">
      <c r="B23" s="188" t="s">
        <v>95</v>
      </c>
      <c r="C23" s="188">
        <v>4.8</v>
      </c>
    </row>
    <row r="24" spans="2:3" ht="15" thickBot="1" x14ac:dyDescent="0.4">
      <c r="B24" s="188" t="s">
        <v>99</v>
      </c>
      <c r="C24" s="188">
        <v>6.22</v>
      </c>
    </row>
    <row r="25" spans="2:3" ht="15" thickBot="1" x14ac:dyDescent="0.4">
      <c r="B25" s="188" t="s">
        <v>638</v>
      </c>
      <c r="C25" s="188">
        <v>12.9</v>
      </c>
    </row>
    <row r="26" spans="2:3" ht="15" thickBot="1" x14ac:dyDescent="0.4">
      <c r="B26" s="188" t="s">
        <v>103</v>
      </c>
      <c r="C26" s="188">
        <v>7.8</v>
      </c>
    </row>
    <row r="27" spans="2:3" ht="15" thickBot="1" x14ac:dyDescent="0.4">
      <c r="B27" s="188" t="s">
        <v>639</v>
      </c>
      <c r="C27" s="188">
        <v>4.8499999999999996</v>
      </c>
    </row>
    <row r="28" spans="2:3" ht="15" thickBot="1" x14ac:dyDescent="0.4">
      <c r="B28" s="188" t="s">
        <v>640</v>
      </c>
      <c r="C28" s="188">
        <v>6.17</v>
      </c>
    </row>
    <row r="29" spans="2:3" ht="15" thickBot="1" x14ac:dyDescent="0.4">
      <c r="B29" s="188" t="s">
        <v>107</v>
      </c>
      <c r="C29" s="188">
        <v>4.41</v>
      </c>
    </row>
    <row r="30" spans="2:3" ht="15" thickBot="1" x14ac:dyDescent="0.4">
      <c r="B30" s="188" t="s">
        <v>641</v>
      </c>
      <c r="C30" s="188">
        <v>4.05</v>
      </c>
    </row>
    <row r="31" spans="2:3" ht="15" thickBot="1" x14ac:dyDescent="0.4">
      <c r="B31" s="188" t="s">
        <v>642</v>
      </c>
      <c r="C31" s="188">
        <v>4.0999999999999996</v>
      </c>
    </row>
    <row r="32" spans="2:3" ht="15" thickBot="1" x14ac:dyDescent="0.4">
      <c r="B32" s="188" t="s">
        <v>643</v>
      </c>
      <c r="C32" s="188">
        <v>3</v>
      </c>
    </row>
    <row r="33" spans="2:3" ht="15" thickBot="1" x14ac:dyDescent="0.4">
      <c r="B33" s="188" t="s">
        <v>644</v>
      </c>
      <c r="C33" s="188">
        <v>5.0999999999999996</v>
      </c>
    </row>
    <row r="34" spans="2:3" ht="15" thickBot="1" x14ac:dyDescent="0.4">
      <c r="B34" s="188" t="s">
        <v>645</v>
      </c>
      <c r="C34" s="188">
        <v>4.05</v>
      </c>
    </row>
    <row r="35" spans="2:3" ht="15" thickBot="1" x14ac:dyDescent="0.4">
      <c r="B35" s="188" t="s">
        <v>646</v>
      </c>
      <c r="C35" s="188">
        <v>6.95</v>
      </c>
    </row>
    <row r="36" spans="2:3" ht="15" thickBot="1" x14ac:dyDescent="0.4">
      <c r="B36" s="188" t="s">
        <v>72</v>
      </c>
      <c r="C36" s="188">
        <v>8.6</v>
      </c>
    </row>
    <row r="37" spans="2:3" ht="15" thickBot="1" x14ac:dyDescent="0.4">
      <c r="B37" s="188" t="s">
        <v>111</v>
      </c>
      <c r="C37" s="188">
        <v>7.23</v>
      </c>
    </row>
    <row r="38" spans="2:3" ht="15" thickBot="1" x14ac:dyDescent="0.4">
      <c r="B38" s="188" t="s">
        <v>115</v>
      </c>
      <c r="C38" s="188">
        <v>7.6</v>
      </c>
    </row>
    <row r="39" spans="2:3" ht="15" thickBot="1" x14ac:dyDescent="0.4">
      <c r="B39" s="188" t="s">
        <v>119</v>
      </c>
      <c r="C39" s="188">
        <v>7</v>
      </c>
    </row>
    <row r="40" spans="2:3" ht="15" thickBot="1" x14ac:dyDescent="0.4">
      <c r="B40" s="188" t="s">
        <v>122</v>
      </c>
      <c r="C40" s="188">
        <v>10</v>
      </c>
    </row>
    <row r="41" spans="2:3" ht="15" thickBot="1" x14ac:dyDescent="0.4">
      <c r="B41" s="188" t="s">
        <v>64</v>
      </c>
      <c r="C41" s="188">
        <v>15.88</v>
      </c>
    </row>
    <row r="42" spans="2:3" ht="15" thickBot="1" x14ac:dyDescent="0.4">
      <c r="B42" s="188" t="s">
        <v>68</v>
      </c>
      <c r="C42" s="188">
        <v>7.9850000000000003</v>
      </c>
    </row>
    <row r="43" spans="2:3" ht="15" thickBot="1" x14ac:dyDescent="0.4">
      <c r="B43" s="188" t="s">
        <v>76</v>
      </c>
      <c r="C43" s="188"/>
    </row>
    <row r="44" spans="2:3" ht="15" thickBot="1" x14ac:dyDescent="0.4">
      <c r="B44" s="188" t="s">
        <v>647</v>
      </c>
      <c r="C44" s="188">
        <v>16</v>
      </c>
    </row>
    <row r="45" spans="2:3" ht="15" thickBot="1" x14ac:dyDescent="0.4">
      <c r="B45" s="188" t="s">
        <v>648</v>
      </c>
      <c r="C45" s="188">
        <v>25.19</v>
      </c>
    </row>
    <row r="46" spans="2:3" ht="15" thickBot="1" x14ac:dyDescent="0.4">
      <c r="B46" s="188" t="s">
        <v>649</v>
      </c>
      <c r="C46" s="188">
        <v>30</v>
      </c>
    </row>
    <row r="47" spans="2:3" ht="15" thickBot="1" x14ac:dyDescent="0.4">
      <c r="B47" s="188" t="s">
        <v>650</v>
      </c>
      <c r="C47" s="188">
        <v>17</v>
      </c>
    </row>
    <row r="48" spans="2:3" ht="15" thickBot="1" x14ac:dyDescent="0.4">
      <c r="B48" s="188" t="s">
        <v>80</v>
      </c>
      <c r="C48" s="188">
        <v>7.05</v>
      </c>
    </row>
    <row r="49" spans="2:3" ht="15" thickBot="1" x14ac:dyDescent="0.4">
      <c r="B49" s="188" t="s">
        <v>651</v>
      </c>
      <c r="C49" s="188">
        <v>10.9</v>
      </c>
    </row>
    <row r="50" spans="2:3" ht="15" thickBot="1" x14ac:dyDescent="0.4">
      <c r="B50" s="188" t="s">
        <v>84</v>
      </c>
      <c r="C50" s="188">
        <v>15.4</v>
      </c>
    </row>
    <row r="51" spans="2:3" ht="15" thickBot="1" x14ac:dyDescent="0.4">
      <c r="B51" s="188" t="s">
        <v>88</v>
      </c>
      <c r="C51" s="188">
        <v>13.5</v>
      </c>
    </row>
    <row r="52" spans="2:3" ht="15" thickBot="1" x14ac:dyDescent="0.4">
      <c r="B52" s="188" t="s">
        <v>92</v>
      </c>
      <c r="C52" s="188">
        <v>11</v>
      </c>
    </row>
    <row r="53" spans="2:3" ht="15" thickBot="1" x14ac:dyDescent="0.4">
      <c r="B53" s="188" t="s">
        <v>96</v>
      </c>
      <c r="C53" s="188">
        <v>8</v>
      </c>
    </row>
    <row r="54" spans="2:3" ht="15" thickBot="1" x14ac:dyDescent="0.4">
      <c r="B54" s="188" t="s">
        <v>100</v>
      </c>
      <c r="C54" s="188">
        <v>6</v>
      </c>
    </row>
    <row r="55" spans="2:3" ht="15" thickBot="1" x14ac:dyDescent="0.4">
      <c r="B55" s="188" t="s">
        <v>104</v>
      </c>
      <c r="C55" s="188">
        <v>4.3</v>
      </c>
    </row>
    <row r="56" spans="2:3" ht="15" thickBot="1" x14ac:dyDescent="0.4">
      <c r="B56" s="188" t="s">
        <v>108</v>
      </c>
      <c r="C56" s="188">
        <v>9.9</v>
      </c>
    </row>
    <row r="57" spans="2:3" ht="15" thickBot="1" x14ac:dyDescent="0.4">
      <c r="B57" s="188" t="s">
        <v>112</v>
      </c>
      <c r="C57" s="188">
        <v>7.5</v>
      </c>
    </row>
    <row r="58" spans="2:3" ht="15" thickBot="1" x14ac:dyDescent="0.4">
      <c r="B58" s="188" t="s">
        <v>116</v>
      </c>
      <c r="C58" s="188">
        <v>17.3</v>
      </c>
    </row>
    <row r="59" spans="2:3" ht="15" thickBot="1" x14ac:dyDescent="0.4">
      <c r="B59" s="188" t="s">
        <v>120</v>
      </c>
      <c r="C59" s="188">
        <v>14</v>
      </c>
    </row>
    <row r="60" spans="2:3" ht="15" thickBot="1" x14ac:dyDescent="0.4">
      <c r="B60" s="188" t="s">
        <v>123</v>
      </c>
      <c r="C60" s="188">
        <v>11</v>
      </c>
    </row>
    <row r="61" spans="2:3" ht="15" thickBot="1" x14ac:dyDescent="0.4">
      <c r="B61" s="188" t="s">
        <v>65</v>
      </c>
      <c r="C61" s="188">
        <v>8.5</v>
      </c>
    </row>
    <row r="62" spans="2:3" ht="15" thickBot="1" x14ac:dyDescent="0.4">
      <c r="B62" s="188" t="s">
        <v>69</v>
      </c>
      <c r="C62" s="188">
        <v>6.5</v>
      </c>
    </row>
    <row r="63" spans="2:3" ht="15" thickBot="1" x14ac:dyDescent="0.4">
      <c r="B63" s="188" t="s">
        <v>73</v>
      </c>
      <c r="C63" s="188">
        <v>4.5</v>
      </c>
    </row>
    <row r="64" spans="2:3" ht="15" thickBot="1" x14ac:dyDescent="0.4">
      <c r="B64" s="188" t="s">
        <v>77</v>
      </c>
      <c r="C64" s="188">
        <v>16.600000000000001</v>
      </c>
    </row>
    <row r="65" spans="2:3" ht="15" thickBot="1" x14ac:dyDescent="0.4">
      <c r="B65" s="188" t="s">
        <v>81</v>
      </c>
      <c r="C65" s="188">
        <v>13</v>
      </c>
    </row>
    <row r="66" spans="2:3" ht="15" thickBot="1" x14ac:dyDescent="0.4">
      <c r="B66" s="188" t="s">
        <v>85</v>
      </c>
      <c r="C66" s="188">
        <v>10.5</v>
      </c>
    </row>
    <row r="67" spans="2:3" ht="15" thickBot="1" x14ac:dyDescent="0.4">
      <c r="B67" s="188" t="s">
        <v>89</v>
      </c>
      <c r="C67" s="188">
        <v>9</v>
      </c>
    </row>
    <row r="68" spans="2:3" ht="15" thickBot="1" x14ac:dyDescent="0.4">
      <c r="B68" s="188" t="s">
        <v>93</v>
      </c>
      <c r="C68" s="188">
        <v>7</v>
      </c>
    </row>
    <row r="69" spans="2:3" ht="15" thickBot="1" x14ac:dyDescent="0.4">
      <c r="B69" s="188" t="s">
        <v>97</v>
      </c>
      <c r="C69" s="188">
        <v>5.3</v>
      </c>
    </row>
    <row r="70" spans="2:3" ht="15" thickBot="1" x14ac:dyDescent="0.4">
      <c r="B70" s="188" t="s">
        <v>101</v>
      </c>
      <c r="C70" s="188">
        <v>12</v>
      </c>
    </row>
    <row r="71" spans="2:3" ht="15" thickBot="1" x14ac:dyDescent="0.4">
      <c r="B71" s="188" t="s">
        <v>105</v>
      </c>
      <c r="C71" s="188">
        <v>10</v>
      </c>
    </row>
    <row r="72" spans="2:3" ht="15" thickBot="1" x14ac:dyDescent="0.4">
      <c r="B72" s="188" t="s">
        <v>109</v>
      </c>
      <c r="C72" s="188">
        <v>8</v>
      </c>
    </row>
    <row r="73" spans="2:3" ht="15" thickBot="1" x14ac:dyDescent="0.4">
      <c r="B73" s="188" t="s">
        <v>113</v>
      </c>
      <c r="C73" s="188">
        <v>6.5</v>
      </c>
    </row>
    <row r="74" spans="2:3" ht="15" thickBot="1" x14ac:dyDescent="0.4">
      <c r="B74" s="188" t="s">
        <v>117</v>
      </c>
      <c r="C74" s="188">
        <v>4.5</v>
      </c>
    </row>
    <row r="75" spans="2:3" ht="15" thickBot="1" x14ac:dyDescent="0.4">
      <c r="B75" s="188" t="s">
        <v>121</v>
      </c>
      <c r="C75" s="188">
        <v>9.5</v>
      </c>
    </row>
    <row r="76" spans="2:3" ht="15" thickBot="1" x14ac:dyDescent="0.4">
      <c r="B76" s="188" t="s">
        <v>124</v>
      </c>
      <c r="C76" s="188">
        <v>7.5</v>
      </c>
    </row>
    <row r="77" spans="2:3" ht="15" thickBot="1" x14ac:dyDescent="0.4">
      <c r="B77" s="188" t="s">
        <v>66</v>
      </c>
      <c r="C77" s="188">
        <v>5</v>
      </c>
    </row>
    <row r="78" spans="2:3" ht="15" thickBot="1" x14ac:dyDescent="0.4">
      <c r="B78" s="188" t="s">
        <v>70</v>
      </c>
      <c r="C78" s="188">
        <v>13</v>
      </c>
    </row>
    <row r="79" spans="2:3" ht="15" thickBot="1" x14ac:dyDescent="0.4">
      <c r="B79" s="188" t="s">
        <v>74</v>
      </c>
      <c r="C79" s="188">
        <v>11</v>
      </c>
    </row>
    <row r="80" spans="2:3" ht="15" thickBot="1" x14ac:dyDescent="0.4">
      <c r="B80" s="188" t="s">
        <v>78</v>
      </c>
      <c r="C80" s="188">
        <v>9</v>
      </c>
    </row>
    <row r="81" spans="2:3" ht="15" thickBot="1" x14ac:dyDescent="0.4">
      <c r="B81" s="188" t="s">
        <v>82</v>
      </c>
      <c r="C81" s="188">
        <v>5.5</v>
      </c>
    </row>
    <row r="82" spans="2:3" ht="15" thickBot="1" x14ac:dyDescent="0.4">
      <c r="B82" s="188" t="s">
        <v>86</v>
      </c>
      <c r="C82" s="188">
        <v>3.9</v>
      </c>
    </row>
    <row r="83" spans="2:3" ht="15" thickBot="1" x14ac:dyDescent="0.4">
      <c r="B83" s="188" t="s">
        <v>90</v>
      </c>
      <c r="C83" s="188">
        <v>10</v>
      </c>
    </row>
    <row r="84" spans="2:3" ht="15" thickBot="1" x14ac:dyDescent="0.4">
      <c r="B84" s="188" t="s">
        <v>94</v>
      </c>
      <c r="C84" s="188">
        <v>8</v>
      </c>
    </row>
    <row r="85" spans="2:3" ht="15" thickBot="1" x14ac:dyDescent="0.4">
      <c r="B85" s="188" t="s">
        <v>98</v>
      </c>
      <c r="C85" s="188">
        <v>6</v>
      </c>
    </row>
    <row r="86" spans="2:3" ht="15" thickBot="1" x14ac:dyDescent="0.4">
      <c r="B86" s="188" t="s">
        <v>102</v>
      </c>
      <c r="C86" s="188">
        <v>4</v>
      </c>
    </row>
    <row r="87" spans="2:3" ht="15" thickBot="1" x14ac:dyDescent="0.4">
      <c r="B87" s="188" t="s">
        <v>652</v>
      </c>
      <c r="C87" s="188">
        <v>13.5</v>
      </c>
    </row>
    <row r="88" spans="2:3" ht="15" thickBot="1" x14ac:dyDescent="0.4">
      <c r="B88" s="188" t="s">
        <v>653</v>
      </c>
      <c r="C88" s="188">
        <v>15.5</v>
      </c>
    </row>
    <row r="89" spans="2:3" ht="15" thickBot="1" x14ac:dyDescent="0.4">
      <c r="B89" s="188" t="s">
        <v>654</v>
      </c>
      <c r="C89" s="188">
        <v>13.8</v>
      </c>
    </row>
    <row r="90" spans="2:3" ht="15" thickBot="1" x14ac:dyDescent="0.4">
      <c r="B90" s="188" t="s">
        <v>655</v>
      </c>
      <c r="C90" s="188">
        <v>14.55</v>
      </c>
    </row>
    <row r="91" spans="2:3" ht="15" thickBot="1" x14ac:dyDescent="0.4">
      <c r="B91" s="188" t="s">
        <v>656</v>
      </c>
      <c r="C91" s="188">
        <v>13.5</v>
      </c>
    </row>
    <row r="92" spans="2:3" ht="15" thickBot="1" x14ac:dyDescent="0.4">
      <c r="B92" s="188" t="s">
        <v>657</v>
      </c>
      <c r="C92" s="188">
        <v>13.5</v>
      </c>
    </row>
    <row r="93" spans="2:3" ht="15" thickBot="1" x14ac:dyDescent="0.4">
      <c r="B93" s="188" t="s">
        <v>658</v>
      </c>
      <c r="C93" s="188">
        <v>14</v>
      </c>
    </row>
    <row r="94" spans="2:3" ht="15" thickBot="1" x14ac:dyDescent="0.4">
      <c r="B94" s="188" t="s">
        <v>659</v>
      </c>
      <c r="C94" s="188">
        <v>13.8</v>
      </c>
    </row>
    <row r="95" spans="2:3" ht="15" thickBot="1" x14ac:dyDescent="0.4">
      <c r="B95" s="188" t="s">
        <v>660</v>
      </c>
      <c r="C95" s="188">
        <v>15.6</v>
      </c>
    </row>
    <row r="96" spans="2:3" ht="15" thickBot="1" x14ac:dyDescent="0.4">
      <c r="B96" s="188" t="s">
        <v>661</v>
      </c>
      <c r="C96" s="188">
        <v>16</v>
      </c>
    </row>
    <row r="97" spans="2:3" ht="15" thickBot="1" x14ac:dyDescent="0.4">
      <c r="B97" s="188" t="s">
        <v>662</v>
      </c>
      <c r="C97" s="188">
        <v>19</v>
      </c>
    </row>
    <row r="98" spans="2:3" ht="15" thickBot="1" x14ac:dyDescent="0.4">
      <c r="B98" s="188" t="s">
        <v>663</v>
      </c>
      <c r="C98" s="188">
        <v>20</v>
      </c>
    </row>
    <row r="99" spans="2:3" ht="15" thickBot="1" x14ac:dyDescent="0.4">
      <c r="B99" s="188" t="s">
        <v>664</v>
      </c>
      <c r="C99" s="188">
        <v>20</v>
      </c>
    </row>
    <row r="100" spans="2:3" ht="15" thickBot="1" x14ac:dyDescent="0.4">
      <c r="B100" s="188" t="s">
        <v>106</v>
      </c>
      <c r="C100" s="188">
        <v>11</v>
      </c>
    </row>
    <row r="101" spans="2:3" ht="15" thickBot="1" x14ac:dyDescent="0.4">
      <c r="B101" s="188" t="s">
        <v>110</v>
      </c>
      <c r="C101" s="188">
        <v>11</v>
      </c>
    </row>
    <row r="102" spans="2:3" ht="15" thickBot="1" x14ac:dyDescent="0.4">
      <c r="B102" s="188" t="s">
        <v>114</v>
      </c>
      <c r="C102" s="188">
        <v>11</v>
      </c>
    </row>
    <row r="103" spans="2:3" ht="15" thickBot="1" x14ac:dyDescent="0.4">
      <c r="B103" s="188" t="s">
        <v>118</v>
      </c>
      <c r="C103" s="188">
        <v>11</v>
      </c>
    </row>
    <row r="104" spans="2:3" ht="15" thickBot="1" x14ac:dyDescent="0.4">
      <c r="B104" s="188" t="s">
        <v>665</v>
      </c>
      <c r="C104" s="188">
        <v>11</v>
      </c>
    </row>
  </sheetData>
  <mergeCells count="1">
    <mergeCell ref="B2:C2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4BE1FC45CCB304D80436F9E91DA65AC" ma:contentTypeVersion="11" ma:contentTypeDescription="Crie um novo documento." ma:contentTypeScope="" ma:versionID="8cebf2177ada519454fba158e426a59d">
  <xsd:schema xmlns:xsd="http://www.w3.org/2001/XMLSchema" xmlns:xs="http://www.w3.org/2001/XMLSchema" xmlns:p="http://schemas.microsoft.com/office/2006/metadata/properties" xmlns:ns2="54b01dc5-94b0-4280-ba6d-ff3f06a63563" xmlns:ns3="b041421d-2cb0-4d91-855d-58c1ed5964e5" targetNamespace="http://schemas.microsoft.com/office/2006/metadata/properties" ma:root="true" ma:fieldsID="f0df50f933b75d6571b5547fc275ac5c" ns2:_="" ns3:_="">
    <xsd:import namespace="54b01dc5-94b0-4280-ba6d-ff3f06a63563"/>
    <xsd:import namespace="b041421d-2cb0-4d91-855d-58c1ed5964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b01dc5-94b0-4280-ba6d-ff3f06a635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41421d-2cb0-4d91-855d-58c1ed5964e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FC5C7CE-B97B-4591-AC05-65DF227F084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047963D-4F1F-4B9D-B186-436FBD81CE7A}"/>
</file>

<file path=customXml/itemProps3.xml><?xml version="1.0" encoding="utf-8"?>
<ds:datastoreItem xmlns:ds="http://schemas.openxmlformats.org/officeDocument/2006/customXml" ds:itemID="{AE59711D-58EA-4F45-A986-79EE4AF12368}">
  <ds:schemaRefs>
    <ds:schemaRef ds:uri="http://purl.org/dc/dcmitype/"/>
    <ds:schemaRef ds:uri="http://purl.org/dc/terms/"/>
    <ds:schemaRef ds:uri="d6bea9cb-bf52-4ffb-b55d-79a9bb0629f6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529543e5-1a9e-4e63-99a7-01a9b33d5403"/>
    <ds:schemaRef ds:uri="http://schemas.microsoft.com/office/2006/metadata/properties"/>
    <ds:schemaRef ds:uri="77f4e11a-498b-46a4-a54c-78e043a919c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Dados-Sistema</vt:lpstr>
      <vt:lpstr>Dados PBs</vt:lpstr>
      <vt:lpstr>Dados PIs</vt:lpstr>
      <vt:lpstr>Dados Sumidouro</vt:lpstr>
      <vt:lpstr>Dados PMs</vt:lpstr>
      <vt:lpstr>DataBase_Sistema</vt:lpstr>
      <vt:lpstr>DataBase_PBs</vt:lpstr>
      <vt:lpstr>DataBase_PIs</vt:lpstr>
      <vt:lpstr>DataBase_PIs_2</vt:lpstr>
      <vt:lpstr>DataBase_PMs</vt:lpstr>
      <vt:lpstr>ParametrosPMs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Helena Vilela Salgado Lacaz</dc:creator>
  <cp:lastModifiedBy>Lacaz, Helena</cp:lastModifiedBy>
  <dcterms:created xsi:type="dcterms:W3CDTF">2019-08-06T20:09:14Z</dcterms:created>
  <dcterms:modified xsi:type="dcterms:W3CDTF">2021-01-15T18:21:53Z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0x01010024BE1FC45CCB304D80436F9E91DA65AC</vt:lpwstr>
  </property>
</Properties>
</file>